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Dan\Downloads\"/>
    </mc:Choice>
  </mc:AlternateContent>
  <xr:revisionPtr revIDLastSave="0" documentId="13_ncr:1_{401492CF-E0D9-483D-8C04-50ACAE2CF3FA}" xr6:coauthVersionLast="47" xr6:coauthVersionMax="47" xr10:uidLastSave="{00000000-0000-0000-0000-000000000000}"/>
  <bookViews>
    <workbookView xWindow="-96" yWindow="-96" windowWidth="23232" windowHeight="12432" tabRatio="694" xr2:uid="{B80F3FC0-CE52-46DA-A878-D5396E0BFF79}"/>
  </bookViews>
  <sheets>
    <sheet name="Introduction" sheetId="3" r:id="rId1"/>
    <sheet name="FAQs" sheetId="4" r:id="rId2"/>
    <sheet name="Dashboard" sheetId="27" r:id="rId3"/>
    <sheet name="Program Summary" sheetId="19" r:id="rId4"/>
    <sheet name="Program Data-All" sheetId="7" r:id="rId5"/>
    <sheet name="Program Data-Travel All" sheetId="24" r:id="rId6"/>
    <sheet name="Program Data-Purchase" sheetId="20" r:id="rId7"/>
    <sheet name="Program Data-Travel CBA" sheetId="23" r:id="rId8"/>
    <sheet name="Program Data-Travel IBA" sheetId="21" r:id="rId9"/>
    <sheet name="Program Data-Fleet" sheetId="22" r:id="rId10"/>
    <sheet name="Bank Data" sheetId="18" r:id="rId11"/>
    <sheet name="Spend Trend" sheetId="17" r:id="rId12"/>
    <sheet name="Transaction Trend" sheetId="25" r:id="rId13"/>
    <sheet name="Agency Mapping" sheetId="28" r:id="rId14"/>
    <sheet name="RefTables" sheetId="2" state="hidden" r:id="rId15"/>
  </sheets>
  <definedNames>
    <definedName name="Agencies">RefTables!$A$2:$A$28</definedName>
    <definedName name="AgencyName" localSheetId="13">#REF!</definedName>
    <definedName name="AgencyName">#REF!</definedName>
    <definedName name="Bank" localSheetId="13">#REF!</definedName>
    <definedName name="Bank">#REF!</definedName>
    <definedName name="Cards" localSheetId="13">#REF!</definedName>
    <definedName name="Cards">#REF!</definedName>
    <definedName name="D" localSheetId="13">OFFSET(#REF!,0,0,COUNTA(#REF!),15)</definedName>
    <definedName name="D">OFFSET(#REF!,0,0,COUNTA(#REF!),15)</definedName>
    <definedName name="FY" localSheetId="13">#REF!</definedName>
    <definedName name="FY">#REF!</definedName>
    <definedName name="FYRef">RefTables!$C$2:$C$17</definedName>
    <definedName name="MonthName" localSheetId="13">#REF!</definedName>
    <definedName name="MonthName">#REF!</definedName>
    <definedName name="OrdinalMonth" localSheetId="13">#REF!</definedName>
    <definedName name="OrdinalMonth">#REF!</definedName>
    <definedName name="Period" localSheetId="13">#REF!</definedName>
    <definedName name="Period">#REF!</definedName>
    <definedName name="Program" localSheetId="13">#REF!</definedName>
    <definedName name="Program">#REF!</definedName>
    <definedName name="ProgramRef">RefTables!$E$2:$E$6</definedName>
    <definedName name="Spend" localSheetId="13">#REF!</definedName>
    <definedName name="Spend">#REF!</definedName>
    <definedName name="Transactions" localSheetId="13">#REF!</definedName>
    <definedName name="Transa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5" l="1"/>
  <c r="A3" i="17"/>
  <c r="A5" i="18"/>
  <c r="A4" i="19"/>
  <c r="D8" i="7" l="1"/>
  <c r="D9" i="7"/>
  <c r="D10" i="7"/>
  <c r="D11" i="7"/>
  <c r="D12" i="7"/>
  <c r="D13" i="7"/>
  <c r="D14" i="7"/>
  <c r="D15" i="7"/>
  <c r="D16" i="7"/>
  <c r="D17" i="7"/>
  <c r="D18" i="7"/>
  <c r="D19" i="7"/>
  <c r="D20" i="7"/>
  <c r="D21" i="7"/>
  <c r="D22" i="7"/>
  <c r="D23" i="7"/>
  <c r="D24" i="7"/>
  <c r="D25" i="7"/>
  <c r="D26" i="7"/>
  <c r="D27" i="7"/>
  <c r="D28" i="7"/>
  <c r="D29" i="7"/>
  <c r="D30" i="7"/>
  <c r="D31" i="7"/>
  <c r="D32" i="7"/>
  <c r="D7" i="7"/>
  <c r="D8" i="22"/>
  <c r="D9" i="22"/>
  <c r="D10" i="22"/>
  <c r="D11" i="22"/>
  <c r="D12" i="22"/>
  <c r="D13" i="22"/>
  <c r="D14" i="22"/>
  <c r="D15" i="22"/>
  <c r="D16" i="22"/>
  <c r="D17" i="22"/>
  <c r="D18" i="22"/>
  <c r="D19" i="22"/>
  <c r="D20" i="22"/>
  <c r="D21" i="22"/>
  <c r="D22" i="22"/>
  <c r="D23" i="22"/>
  <c r="D24" i="22"/>
  <c r="D25" i="22"/>
  <c r="D26" i="22"/>
  <c r="D27" i="22"/>
  <c r="D28" i="22"/>
  <c r="D29" i="22"/>
  <c r="D30" i="22"/>
  <c r="D31" i="22"/>
  <c r="D32" i="22"/>
  <c r="D7" i="22"/>
  <c r="D8" i="21"/>
  <c r="D9" i="21"/>
  <c r="D10" i="21"/>
  <c r="D11" i="21"/>
  <c r="D12" i="21"/>
  <c r="D13" i="21"/>
  <c r="D14" i="21"/>
  <c r="D15" i="21"/>
  <c r="D16" i="21"/>
  <c r="D17" i="21"/>
  <c r="D18" i="21"/>
  <c r="D19" i="21"/>
  <c r="D20" i="21"/>
  <c r="D21" i="21"/>
  <c r="D22" i="21"/>
  <c r="D23" i="21"/>
  <c r="D24" i="21"/>
  <c r="D25" i="21"/>
  <c r="D26" i="21"/>
  <c r="D27" i="21"/>
  <c r="D28" i="21"/>
  <c r="D29" i="21"/>
  <c r="D30" i="21"/>
  <c r="D31" i="21"/>
  <c r="D32" i="21"/>
  <c r="D7" i="21"/>
  <c r="D8" i="23"/>
  <c r="D9" i="23"/>
  <c r="D10" i="23"/>
  <c r="D11" i="23"/>
  <c r="D12" i="23"/>
  <c r="D13" i="23"/>
  <c r="D14" i="23"/>
  <c r="D15" i="23"/>
  <c r="D16" i="23"/>
  <c r="D17" i="23"/>
  <c r="D18" i="23"/>
  <c r="D19" i="23"/>
  <c r="D20" i="23"/>
  <c r="D21" i="23"/>
  <c r="D22" i="23"/>
  <c r="D23" i="23"/>
  <c r="D24" i="23"/>
  <c r="D25" i="23"/>
  <c r="D26" i="23"/>
  <c r="D27" i="23"/>
  <c r="D28" i="23"/>
  <c r="D29" i="23"/>
  <c r="D30" i="23"/>
  <c r="D31" i="23"/>
  <c r="D32" i="23"/>
  <c r="D7" i="23"/>
  <c r="D8" i="20"/>
  <c r="D9" i="20"/>
  <c r="D10" i="20"/>
  <c r="D11" i="20"/>
  <c r="D12" i="20"/>
  <c r="D13" i="20"/>
  <c r="D14" i="20"/>
  <c r="D15" i="20"/>
  <c r="D16" i="20"/>
  <c r="D17" i="20"/>
  <c r="D18" i="20"/>
  <c r="D19" i="20"/>
  <c r="D20" i="20"/>
  <c r="D21" i="20"/>
  <c r="D22" i="20"/>
  <c r="D23" i="20"/>
  <c r="D24" i="20"/>
  <c r="D25" i="20"/>
  <c r="D26" i="20"/>
  <c r="D27" i="20"/>
  <c r="D28" i="20"/>
  <c r="D29" i="20"/>
  <c r="D30" i="20"/>
  <c r="D31" i="20"/>
  <c r="D32" i="20"/>
  <c r="D7" i="20"/>
  <c r="D135" i="27" l="1"/>
  <c r="D134" i="27"/>
  <c r="D133" i="27"/>
  <c r="D132" i="27"/>
  <c r="D131" i="27"/>
  <c r="D130" i="27"/>
  <c r="D129" i="27"/>
  <c r="D119" i="27"/>
  <c r="D118" i="27"/>
  <c r="D117" i="27"/>
  <c r="D116" i="27"/>
  <c r="D115" i="27"/>
  <c r="D114" i="27"/>
  <c r="D113" i="27"/>
  <c r="D102" i="27"/>
  <c r="D101" i="27"/>
  <c r="D100" i="27"/>
  <c r="D99" i="27"/>
  <c r="D98" i="27"/>
  <c r="D97" i="27"/>
  <c r="D96" i="27"/>
  <c r="D86" i="27"/>
  <c r="D85" i="27"/>
  <c r="D84" i="27"/>
  <c r="D83" i="27"/>
  <c r="D82" i="27"/>
  <c r="D81" i="27"/>
  <c r="D69" i="27"/>
  <c r="D68" i="27"/>
  <c r="D67" i="27"/>
  <c r="D66" i="27"/>
  <c r="D65" i="27"/>
  <c r="D64" i="27"/>
  <c r="D63" i="27"/>
  <c r="D53" i="27"/>
  <c r="D52" i="27"/>
  <c r="D51" i="27"/>
  <c r="D50" i="27"/>
  <c r="D49" i="27"/>
  <c r="D48" i="27"/>
  <c r="D47" i="27"/>
  <c r="AO32" i="7"/>
  <c r="AN32" i="7"/>
  <c r="AM32" i="7"/>
  <c r="AL32" i="7"/>
  <c r="AK32" i="7"/>
  <c r="AJ32" i="7"/>
  <c r="AI32" i="7"/>
  <c r="AH32" i="7"/>
  <c r="AG32" i="7"/>
  <c r="AF32" i="7"/>
  <c r="AE32" i="7"/>
  <c r="AD32" i="7"/>
  <c r="AC32" i="7"/>
  <c r="AB32" i="7"/>
  <c r="AA32" i="7"/>
  <c r="Z32" i="7"/>
  <c r="Y32" i="7"/>
  <c r="X32" i="7"/>
  <c r="W32" i="7"/>
  <c r="V32" i="7"/>
  <c r="U32" i="7"/>
  <c r="T32" i="7"/>
  <c r="S32" i="7"/>
  <c r="R32" i="7"/>
  <c r="AO31" i="7"/>
  <c r="AN31" i="7"/>
  <c r="AM31" i="7"/>
  <c r="AL31" i="7"/>
  <c r="AK31" i="7"/>
  <c r="AJ31" i="7"/>
  <c r="AI31" i="7"/>
  <c r="AH31" i="7"/>
  <c r="AG31" i="7"/>
  <c r="AF31" i="7"/>
  <c r="AE31" i="7"/>
  <c r="AD31" i="7"/>
  <c r="AC31" i="7"/>
  <c r="AB31" i="7"/>
  <c r="AA31" i="7"/>
  <c r="Z31" i="7"/>
  <c r="Y31" i="7"/>
  <c r="X31" i="7"/>
  <c r="W31" i="7"/>
  <c r="V31" i="7"/>
  <c r="U31" i="7"/>
  <c r="T31" i="7"/>
  <c r="S31" i="7"/>
  <c r="R31" i="7"/>
  <c r="AO30" i="7"/>
  <c r="AN30" i="7"/>
  <c r="AM30" i="7"/>
  <c r="AL30" i="7"/>
  <c r="AK30" i="7"/>
  <c r="AJ30" i="7"/>
  <c r="AI30" i="7"/>
  <c r="AH30" i="7"/>
  <c r="AG30" i="7"/>
  <c r="AF30" i="7"/>
  <c r="AE30" i="7"/>
  <c r="AD30" i="7"/>
  <c r="AC30" i="7"/>
  <c r="AB30" i="7"/>
  <c r="AA30" i="7"/>
  <c r="Z30" i="7"/>
  <c r="Y30" i="7"/>
  <c r="X30" i="7"/>
  <c r="W30" i="7"/>
  <c r="V30" i="7"/>
  <c r="U30" i="7"/>
  <c r="T30" i="7"/>
  <c r="S30" i="7"/>
  <c r="R30" i="7"/>
  <c r="AO29" i="7"/>
  <c r="AN29" i="7"/>
  <c r="AM29" i="7"/>
  <c r="AL29" i="7"/>
  <c r="AK29" i="7"/>
  <c r="AJ29" i="7"/>
  <c r="AI29" i="7"/>
  <c r="AH29" i="7"/>
  <c r="AG29" i="7"/>
  <c r="AF29" i="7"/>
  <c r="AE29" i="7"/>
  <c r="AD29" i="7"/>
  <c r="AC29" i="7"/>
  <c r="AB29" i="7"/>
  <c r="AA29" i="7"/>
  <c r="Z29" i="7"/>
  <c r="Y29" i="7"/>
  <c r="X29" i="7"/>
  <c r="W29" i="7"/>
  <c r="V29" i="7"/>
  <c r="U29" i="7"/>
  <c r="T29" i="7"/>
  <c r="S29" i="7"/>
  <c r="R29" i="7"/>
  <c r="AO28" i="7"/>
  <c r="AN28" i="7"/>
  <c r="AM28" i="7"/>
  <c r="AL28" i="7"/>
  <c r="AK28" i="7"/>
  <c r="AJ28" i="7"/>
  <c r="AI28" i="7"/>
  <c r="AH28" i="7"/>
  <c r="AG28" i="7"/>
  <c r="AF28" i="7"/>
  <c r="AE28" i="7"/>
  <c r="AD28" i="7"/>
  <c r="AC28" i="7"/>
  <c r="AB28" i="7"/>
  <c r="AA28" i="7"/>
  <c r="Z28" i="7"/>
  <c r="Y28" i="7"/>
  <c r="X28" i="7"/>
  <c r="W28" i="7"/>
  <c r="V28" i="7"/>
  <c r="U28" i="7"/>
  <c r="T28" i="7"/>
  <c r="S28" i="7"/>
  <c r="R28" i="7"/>
  <c r="AO27" i="7"/>
  <c r="AN27" i="7"/>
  <c r="AM27" i="7"/>
  <c r="AL27" i="7"/>
  <c r="AK27" i="7"/>
  <c r="AJ27" i="7"/>
  <c r="AI27" i="7"/>
  <c r="AH27" i="7"/>
  <c r="AG27" i="7"/>
  <c r="AF27" i="7"/>
  <c r="AE27" i="7"/>
  <c r="AD27" i="7"/>
  <c r="AC27" i="7"/>
  <c r="AB27" i="7"/>
  <c r="AA27" i="7"/>
  <c r="Z27" i="7"/>
  <c r="Y27" i="7"/>
  <c r="X27" i="7"/>
  <c r="W27" i="7"/>
  <c r="V27" i="7"/>
  <c r="U27" i="7"/>
  <c r="T27" i="7"/>
  <c r="S27" i="7"/>
  <c r="R27" i="7"/>
  <c r="AO26" i="7"/>
  <c r="AN26" i="7"/>
  <c r="AM26" i="7"/>
  <c r="AL26" i="7"/>
  <c r="AK26" i="7"/>
  <c r="AJ26" i="7"/>
  <c r="AI26" i="7"/>
  <c r="AH26" i="7"/>
  <c r="AG26" i="7"/>
  <c r="AF26" i="7"/>
  <c r="AE26" i="7"/>
  <c r="AD26" i="7"/>
  <c r="AC26" i="7"/>
  <c r="AB26" i="7"/>
  <c r="AA26" i="7"/>
  <c r="Z26" i="7"/>
  <c r="Y26" i="7"/>
  <c r="X26" i="7"/>
  <c r="W26" i="7"/>
  <c r="V26" i="7"/>
  <c r="U26" i="7"/>
  <c r="T26" i="7"/>
  <c r="S26" i="7"/>
  <c r="R26" i="7"/>
  <c r="AO25" i="7"/>
  <c r="AN25" i="7"/>
  <c r="AM25" i="7"/>
  <c r="AL25" i="7"/>
  <c r="AK25" i="7"/>
  <c r="AJ25" i="7"/>
  <c r="AI25" i="7"/>
  <c r="AH25" i="7"/>
  <c r="AG25" i="7"/>
  <c r="AF25" i="7"/>
  <c r="AE25" i="7"/>
  <c r="AD25" i="7"/>
  <c r="AC25" i="7"/>
  <c r="AB25" i="7"/>
  <c r="AA25" i="7"/>
  <c r="Z25" i="7"/>
  <c r="Y25" i="7"/>
  <c r="X25" i="7"/>
  <c r="W25" i="7"/>
  <c r="V25" i="7"/>
  <c r="U25" i="7"/>
  <c r="T25" i="7"/>
  <c r="S25" i="7"/>
  <c r="R25" i="7"/>
  <c r="AO24" i="7"/>
  <c r="AN24" i="7"/>
  <c r="AM24" i="7"/>
  <c r="AL24" i="7"/>
  <c r="AK24" i="7"/>
  <c r="AJ24" i="7"/>
  <c r="AI24" i="7"/>
  <c r="AH24" i="7"/>
  <c r="AG24" i="7"/>
  <c r="AF24" i="7"/>
  <c r="AE24" i="7"/>
  <c r="AD24" i="7"/>
  <c r="AC24" i="7"/>
  <c r="AB24" i="7"/>
  <c r="AA24" i="7"/>
  <c r="Z24" i="7"/>
  <c r="Y24" i="7"/>
  <c r="X24" i="7"/>
  <c r="W24" i="7"/>
  <c r="V24" i="7"/>
  <c r="U24" i="7"/>
  <c r="T24" i="7"/>
  <c r="S24" i="7"/>
  <c r="R24" i="7"/>
  <c r="AO23" i="7"/>
  <c r="AN23" i="7"/>
  <c r="AM23" i="7"/>
  <c r="AL23" i="7"/>
  <c r="AK23" i="7"/>
  <c r="AJ23" i="7"/>
  <c r="AI23" i="7"/>
  <c r="AH23" i="7"/>
  <c r="AG23" i="7"/>
  <c r="AF23" i="7"/>
  <c r="AE23" i="7"/>
  <c r="AD23" i="7"/>
  <c r="AC23" i="7"/>
  <c r="AB23" i="7"/>
  <c r="AA23" i="7"/>
  <c r="Z23" i="7"/>
  <c r="Y23" i="7"/>
  <c r="X23" i="7"/>
  <c r="W23" i="7"/>
  <c r="V23" i="7"/>
  <c r="U23" i="7"/>
  <c r="T23" i="7"/>
  <c r="S23" i="7"/>
  <c r="R23" i="7"/>
  <c r="AO22" i="7"/>
  <c r="AN22" i="7"/>
  <c r="AM22" i="7"/>
  <c r="AL22" i="7"/>
  <c r="AK22" i="7"/>
  <c r="AJ22" i="7"/>
  <c r="AI22" i="7"/>
  <c r="AH22" i="7"/>
  <c r="AG22" i="7"/>
  <c r="AF22" i="7"/>
  <c r="AE22" i="7"/>
  <c r="AD22" i="7"/>
  <c r="AC22" i="7"/>
  <c r="AB22" i="7"/>
  <c r="AA22" i="7"/>
  <c r="Z22" i="7"/>
  <c r="Y22" i="7"/>
  <c r="X22" i="7"/>
  <c r="W22" i="7"/>
  <c r="V22" i="7"/>
  <c r="U22" i="7"/>
  <c r="T22" i="7"/>
  <c r="S22" i="7"/>
  <c r="R22" i="7"/>
  <c r="AO21" i="7"/>
  <c r="AN21" i="7"/>
  <c r="AM21" i="7"/>
  <c r="AL21" i="7"/>
  <c r="AK21" i="7"/>
  <c r="AJ21" i="7"/>
  <c r="AI21" i="7"/>
  <c r="AH21" i="7"/>
  <c r="AG21" i="7"/>
  <c r="AF21" i="7"/>
  <c r="AE21" i="7"/>
  <c r="AD21" i="7"/>
  <c r="AC21" i="7"/>
  <c r="AB21" i="7"/>
  <c r="AA21" i="7"/>
  <c r="Z21" i="7"/>
  <c r="Y21" i="7"/>
  <c r="X21" i="7"/>
  <c r="W21" i="7"/>
  <c r="V21" i="7"/>
  <c r="U21" i="7"/>
  <c r="T21" i="7"/>
  <c r="S21" i="7"/>
  <c r="R21" i="7"/>
  <c r="AO20" i="7"/>
  <c r="AN20" i="7"/>
  <c r="AM20" i="7"/>
  <c r="AL20" i="7"/>
  <c r="AK20" i="7"/>
  <c r="AJ20" i="7"/>
  <c r="AI20" i="7"/>
  <c r="AH20" i="7"/>
  <c r="AG20" i="7"/>
  <c r="AF20" i="7"/>
  <c r="AE20" i="7"/>
  <c r="AD20" i="7"/>
  <c r="AC20" i="7"/>
  <c r="AB20" i="7"/>
  <c r="AA20" i="7"/>
  <c r="Z20" i="7"/>
  <c r="Y20" i="7"/>
  <c r="X20" i="7"/>
  <c r="W20" i="7"/>
  <c r="V20" i="7"/>
  <c r="U20" i="7"/>
  <c r="T20" i="7"/>
  <c r="S20" i="7"/>
  <c r="R20" i="7"/>
  <c r="AO19" i="7"/>
  <c r="AN19" i="7"/>
  <c r="AM19" i="7"/>
  <c r="AL19" i="7"/>
  <c r="AK19" i="7"/>
  <c r="AJ19" i="7"/>
  <c r="AI19" i="7"/>
  <c r="AH19" i="7"/>
  <c r="AG19" i="7"/>
  <c r="AF19" i="7"/>
  <c r="AE19" i="7"/>
  <c r="AD19" i="7"/>
  <c r="AC19" i="7"/>
  <c r="AB19" i="7"/>
  <c r="AA19" i="7"/>
  <c r="Z19" i="7"/>
  <c r="Y19" i="7"/>
  <c r="X19" i="7"/>
  <c r="W19" i="7"/>
  <c r="V19" i="7"/>
  <c r="U19" i="7"/>
  <c r="T19" i="7"/>
  <c r="S19" i="7"/>
  <c r="R19" i="7"/>
  <c r="AO18" i="7"/>
  <c r="AN18" i="7"/>
  <c r="AM18" i="7"/>
  <c r="AL18" i="7"/>
  <c r="AK18" i="7"/>
  <c r="AJ18" i="7"/>
  <c r="AI18" i="7"/>
  <c r="AH18" i="7"/>
  <c r="AG18" i="7"/>
  <c r="AF18" i="7"/>
  <c r="AE18" i="7"/>
  <c r="AD18" i="7"/>
  <c r="AC18" i="7"/>
  <c r="AB18" i="7"/>
  <c r="AA18" i="7"/>
  <c r="Z18" i="7"/>
  <c r="Y18" i="7"/>
  <c r="X18" i="7"/>
  <c r="W18" i="7"/>
  <c r="V18" i="7"/>
  <c r="U18" i="7"/>
  <c r="T18" i="7"/>
  <c r="S18" i="7"/>
  <c r="R18" i="7"/>
  <c r="AO17" i="7"/>
  <c r="AN17" i="7"/>
  <c r="AM17" i="7"/>
  <c r="AL17" i="7"/>
  <c r="AK17" i="7"/>
  <c r="AJ17" i="7"/>
  <c r="AI17" i="7"/>
  <c r="AH17" i="7"/>
  <c r="AG17" i="7"/>
  <c r="AF17" i="7"/>
  <c r="AE17" i="7"/>
  <c r="AD17" i="7"/>
  <c r="AC17" i="7"/>
  <c r="AB17" i="7"/>
  <c r="AA17" i="7"/>
  <c r="Z17" i="7"/>
  <c r="Y17" i="7"/>
  <c r="X17" i="7"/>
  <c r="W17" i="7"/>
  <c r="V17" i="7"/>
  <c r="U17" i="7"/>
  <c r="T17" i="7"/>
  <c r="S17" i="7"/>
  <c r="R17" i="7"/>
  <c r="AO16" i="7"/>
  <c r="AN16" i="7"/>
  <c r="AM16" i="7"/>
  <c r="AL16" i="7"/>
  <c r="AK16" i="7"/>
  <c r="AJ16" i="7"/>
  <c r="AI16" i="7"/>
  <c r="AH16" i="7"/>
  <c r="AG16" i="7"/>
  <c r="AF16" i="7"/>
  <c r="AE16" i="7"/>
  <c r="AD16" i="7"/>
  <c r="AC16" i="7"/>
  <c r="AB16" i="7"/>
  <c r="AA16" i="7"/>
  <c r="Z16" i="7"/>
  <c r="Y16" i="7"/>
  <c r="X16" i="7"/>
  <c r="W16" i="7"/>
  <c r="V16" i="7"/>
  <c r="U16" i="7"/>
  <c r="T16" i="7"/>
  <c r="S16" i="7"/>
  <c r="R16" i="7"/>
  <c r="AO15" i="7"/>
  <c r="AN15" i="7"/>
  <c r="AM15" i="7"/>
  <c r="AL15" i="7"/>
  <c r="AK15" i="7"/>
  <c r="AJ15" i="7"/>
  <c r="AI15" i="7"/>
  <c r="AH15" i="7"/>
  <c r="AG15" i="7"/>
  <c r="AF15" i="7"/>
  <c r="AE15" i="7"/>
  <c r="AD15" i="7"/>
  <c r="AC15" i="7"/>
  <c r="AB15" i="7"/>
  <c r="AA15" i="7"/>
  <c r="Z15" i="7"/>
  <c r="Y15" i="7"/>
  <c r="X15" i="7"/>
  <c r="W15" i="7"/>
  <c r="V15" i="7"/>
  <c r="U15" i="7"/>
  <c r="T15" i="7"/>
  <c r="S15" i="7"/>
  <c r="R15" i="7"/>
  <c r="AO14" i="7"/>
  <c r="AN14" i="7"/>
  <c r="AM14" i="7"/>
  <c r="AL14" i="7"/>
  <c r="AK14" i="7"/>
  <c r="AJ14" i="7"/>
  <c r="AI14" i="7"/>
  <c r="AH14" i="7"/>
  <c r="AG14" i="7"/>
  <c r="AF14" i="7"/>
  <c r="AE14" i="7"/>
  <c r="AD14" i="7"/>
  <c r="AC14" i="7"/>
  <c r="AB14" i="7"/>
  <c r="AA14" i="7"/>
  <c r="Z14" i="7"/>
  <c r="Y14" i="7"/>
  <c r="X14" i="7"/>
  <c r="W14" i="7"/>
  <c r="V14" i="7"/>
  <c r="U14" i="7"/>
  <c r="T14" i="7"/>
  <c r="S14" i="7"/>
  <c r="R14" i="7"/>
  <c r="AO13" i="7"/>
  <c r="AN13" i="7"/>
  <c r="AM13" i="7"/>
  <c r="AL13" i="7"/>
  <c r="AK13" i="7"/>
  <c r="AJ13" i="7"/>
  <c r="AI13" i="7"/>
  <c r="AH13" i="7"/>
  <c r="AG13" i="7"/>
  <c r="AF13" i="7"/>
  <c r="AE13" i="7"/>
  <c r="AD13" i="7"/>
  <c r="AC13" i="7"/>
  <c r="AB13" i="7"/>
  <c r="AA13" i="7"/>
  <c r="Z13" i="7"/>
  <c r="Y13" i="7"/>
  <c r="X13" i="7"/>
  <c r="W13" i="7"/>
  <c r="V13" i="7"/>
  <c r="U13" i="7"/>
  <c r="T13" i="7"/>
  <c r="S13" i="7"/>
  <c r="R13" i="7"/>
  <c r="AO12" i="7"/>
  <c r="AN12" i="7"/>
  <c r="AM12" i="7"/>
  <c r="AL12" i="7"/>
  <c r="AK12" i="7"/>
  <c r="AJ12" i="7"/>
  <c r="AI12" i="7"/>
  <c r="AH12" i="7"/>
  <c r="AG12" i="7"/>
  <c r="AF12" i="7"/>
  <c r="AE12" i="7"/>
  <c r="AD12" i="7"/>
  <c r="AC12" i="7"/>
  <c r="AB12" i="7"/>
  <c r="AA12" i="7"/>
  <c r="Z12" i="7"/>
  <c r="Y12" i="7"/>
  <c r="X12" i="7"/>
  <c r="W12" i="7"/>
  <c r="V12" i="7"/>
  <c r="U12" i="7"/>
  <c r="T12" i="7"/>
  <c r="S12" i="7"/>
  <c r="R12" i="7"/>
  <c r="AO11" i="7"/>
  <c r="AN11" i="7"/>
  <c r="AM11" i="7"/>
  <c r="AL11" i="7"/>
  <c r="AK11" i="7"/>
  <c r="AJ11" i="7"/>
  <c r="AI11" i="7"/>
  <c r="AH11" i="7"/>
  <c r="AG11" i="7"/>
  <c r="AF11" i="7"/>
  <c r="AE11" i="7"/>
  <c r="AD11" i="7"/>
  <c r="AC11" i="7"/>
  <c r="AB11" i="7"/>
  <c r="AA11" i="7"/>
  <c r="Z11" i="7"/>
  <c r="Y11" i="7"/>
  <c r="X11" i="7"/>
  <c r="W11" i="7"/>
  <c r="V11" i="7"/>
  <c r="U11" i="7"/>
  <c r="T11" i="7"/>
  <c r="S11" i="7"/>
  <c r="R11" i="7"/>
  <c r="AO10" i="7"/>
  <c r="AN10" i="7"/>
  <c r="AM10" i="7"/>
  <c r="AL10" i="7"/>
  <c r="AK10" i="7"/>
  <c r="AJ10" i="7"/>
  <c r="AI10" i="7"/>
  <c r="AH10" i="7"/>
  <c r="AG10" i="7"/>
  <c r="AF10" i="7"/>
  <c r="AE10" i="7"/>
  <c r="AD10" i="7"/>
  <c r="AC10" i="7"/>
  <c r="AB10" i="7"/>
  <c r="AA10" i="7"/>
  <c r="Z10" i="7"/>
  <c r="Y10" i="7"/>
  <c r="X10" i="7"/>
  <c r="W10" i="7"/>
  <c r="V10" i="7"/>
  <c r="U10" i="7"/>
  <c r="T10" i="7"/>
  <c r="S10" i="7"/>
  <c r="R10" i="7"/>
  <c r="AO9" i="7"/>
  <c r="AN9" i="7"/>
  <c r="AM9" i="7"/>
  <c r="AL9" i="7"/>
  <c r="AK9" i="7"/>
  <c r="AJ9" i="7"/>
  <c r="AI9" i="7"/>
  <c r="AH9" i="7"/>
  <c r="AG9" i="7"/>
  <c r="AF9" i="7"/>
  <c r="AE9" i="7"/>
  <c r="AD9" i="7"/>
  <c r="AC9" i="7"/>
  <c r="AB9" i="7"/>
  <c r="AA9" i="7"/>
  <c r="Z9" i="7"/>
  <c r="Y9" i="7"/>
  <c r="X9" i="7"/>
  <c r="W9" i="7"/>
  <c r="V9" i="7"/>
  <c r="U9" i="7"/>
  <c r="T9" i="7"/>
  <c r="S9" i="7"/>
  <c r="R9" i="7"/>
  <c r="AO8" i="7"/>
  <c r="AN8" i="7"/>
  <c r="AM8" i="7"/>
  <c r="AL8" i="7"/>
  <c r="AK8" i="7"/>
  <c r="AJ8" i="7"/>
  <c r="AI8" i="7"/>
  <c r="AH8" i="7"/>
  <c r="AG8" i="7"/>
  <c r="AF8" i="7"/>
  <c r="AE8" i="7"/>
  <c r="AD8" i="7"/>
  <c r="AC8" i="7"/>
  <c r="AB8" i="7"/>
  <c r="AA8" i="7"/>
  <c r="Z8" i="7"/>
  <c r="Y8" i="7"/>
  <c r="X8" i="7"/>
  <c r="W8" i="7"/>
  <c r="V8" i="7"/>
  <c r="U8" i="7"/>
  <c r="T8" i="7"/>
  <c r="S8" i="7"/>
  <c r="R8" i="7"/>
  <c r="AO7" i="7"/>
  <c r="AN7" i="7"/>
  <c r="AM7" i="7"/>
  <c r="AL7" i="7"/>
  <c r="AK7" i="7"/>
  <c r="AJ7" i="7"/>
  <c r="AI7" i="7"/>
  <c r="AH7" i="7"/>
  <c r="AG7" i="7"/>
  <c r="AF7" i="7"/>
  <c r="AE7" i="7"/>
  <c r="AD7" i="7"/>
  <c r="AC7" i="7"/>
  <c r="AB7" i="7"/>
  <c r="AA7" i="7"/>
  <c r="Z7" i="7"/>
  <c r="Y7" i="7"/>
  <c r="X7" i="7"/>
  <c r="W7" i="7"/>
  <c r="V7" i="7"/>
  <c r="U7" i="7"/>
  <c r="T7" i="7"/>
  <c r="R7" i="7"/>
  <c r="O8" i="7"/>
  <c r="P8" i="7"/>
  <c r="Q8" i="7"/>
  <c r="O9" i="7"/>
  <c r="P9" i="7"/>
  <c r="Q9" i="7"/>
  <c r="O10" i="7"/>
  <c r="P10" i="7"/>
  <c r="Q10" i="7"/>
  <c r="O11" i="7"/>
  <c r="P11" i="7"/>
  <c r="Q11" i="7"/>
  <c r="O12" i="7"/>
  <c r="P12" i="7"/>
  <c r="Q12" i="7"/>
  <c r="O13" i="7"/>
  <c r="P13" i="7"/>
  <c r="Q13" i="7"/>
  <c r="O14" i="7"/>
  <c r="P14" i="7"/>
  <c r="Q14" i="7"/>
  <c r="O15" i="7"/>
  <c r="P15" i="7"/>
  <c r="Q15" i="7"/>
  <c r="O16" i="7"/>
  <c r="P16" i="7"/>
  <c r="Q16" i="7"/>
  <c r="O17" i="7"/>
  <c r="P17" i="7"/>
  <c r="Q17" i="7"/>
  <c r="O18" i="7"/>
  <c r="P18" i="7"/>
  <c r="Q18" i="7"/>
  <c r="O19" i="7"/>
  <c r="P19" i="7"/>
  <c r="Q19" i="7"/>
  <c r="O20" i="7"/>
  <c r="P20" i="7"/>
  <c r="Q20" i="7"/>
  <c r="O21" i="7"/>
  <c r="P21" i="7"/>
  <c r="Q21" i="7"/>
  <c r="O22" i="7"/>
  <c r="P22" i="7"/>
  <c r="Q22" i="7"/>
  <c r="O23" i="7"/>
  <c r="P23" i="7"/>
  <c r="Q23" i="7"/>
  <c r="O24" i="7"/>
  <c r="P24" i="7"/>
  <c r="Q24" i="7"/>
  <c r="O25" i="7"/>
  <c r="P25" i="7"/>
  <c r="Q25" i="7"/>
  <c r="O26" i="7"/>
  <c r="P26" i="7"/>
  <c r="Q26" i="7"/>
  <c r="O27" i="7"/>
  <c r="P27" i="7"/>
  <c r="Q27" i="7"/>
  <c r="O28" i="7"/>
  <c r="P28" i="7"/>
  <c r="Q28" i="7"/>
  <c r="O29" i="7"/>
  <c r="P29" i="7"/>
  <c r="Q29" i="7"/>
  <c r="O30" i="7"/>
  <c r="P30" i="7"/>
  <c r="Q30" i="7"/>
  <c r="O31" i="7"/>
  <c r="P31" i="7"/>
  <c r="Q31" i="7"/>
  <c r="O32" i="7"/>
  <c r="P32" i="7"/>
  <c r="Q32" i="7"/>
  <c r="P7" i="7"/>
  <c r="Q7" i="7"/>
  <c r="O7" i="7"/>
  <c r="D30" i="27" l="1"/>
  <c r="D31" i="27"/>
  <c r="D32" i="27"/>
  <c r="D33" i="27"/>
  <c r="D34" i="27"/>
  <c r="D35" i="27"/>
  <c r="D36" i="27"/>
  <c r="D15" i="27"/>
  <c r="D16" i="27"/>
  <c r="D17" i="27"/>
  <c r="D18" i="27"/>
  <c r="D19" i="27"/>
  <c r="D20" i="27"/>
  <c r="C32" i="22" l="1"/>
  <c r="Q151" i="25" s="1"/>
  <c r="AG151" i="25" s="1"/>
  <c r="B32" i="22"/>
  <c r="C31" i="22"/>
  <c r="Q150" i="25" s="1"/>
  <c r="AG150" i="25" s="1"/>
  <c r="B31" i="22"/>
  <c r="C30" i="22"/>
  <c r="Q149" i="25" s="1"/>
  <c r="B30" i="22"/>
  <c r="C29" i="22"/>
  <c r="B29" i="22"/>
  <c r="C28" i="22"/>
  <c r="Q147" i="25" s="1"/>
  <c r="B28" i="22"/>
  <c r="C27" i="22"/>
  <c r="Q146" i="25" s="1"/>
  <c r="B27" i="22"/>
  <c r="C26" i="22"/>
  <c r="Q145" i="25" s="1"/>
  <c r="B26" i="22"/>
  <c r="C25" i="22"/>
  <c r="B25" i="22"/>
  <c r="C24" i="22"/>
  <c r="B24" i="22"/>
  <c r="C23" i="22"/>
  <c r="B23" i="22"/>
  <c r="C22" i="22"/>
  <c r="Q141" i="25" s="1"/>
  <c r="B22" i="22"/>
  <c r="C21" i="22"/>
  <c r="B21" i="22"/>
  <c r="C20" i="22"/>
  <c r="Q139" i="25" s="1"/>
  <c r="B20" i="22"/>
  <c r="C19" i="22"/>
  <c r="Q138" i="25" s="1"/>
  <c r="B19" i="22"/>
  <c r="C18" i="22"/>
  <c r="Q137" i="25" s="1"/>
  <c r="AG137" i="25" s="1"/>
  <c r="B18" i="22"/>
  <c r="C17" i="22"/>
  <c r="B17" i="22"/>
  <c r="C16" i="22"/>
  <c r="Q135" i="25" s="1"/>
  <c r="B16" i="22"/>
  <c r="C15" i="22"/>
  <c r="Q134" i="25" s="1"/>
  <c r="B15" i="22"/>
  <c r="C14" i="22"/>
  <c r="Q133" i="25" s="1"/>
  <c r="B14" i="22"/>
  <c r="C13" i="22"/>
  <c r="B13" i="22"/>
  <c r="C12" i="22"/>
  <c r="Q131" i="25" s="1"/>
  <c r="B12" i="22"/>
  <c r="C11" i="22"/>
  <c r="Q130" i="25" s="1"/>
  <c r="B11" i="22"/>
  <c r="C10" i="22"/>
  <c r="Q129" i="25" s="1"/>
  <c r="B10" i="22"/>
  <c r="C9" i="22"/>
  <c r="B9" i="22"/>
  <c r="C8" i="22"/>
  <c r="Q127" i="25" s="1"/>
  <c r="B8" i="22"/>
  <c r="B7" i="22"/>
  <c r="S7" i="7" s="1"/>
  <c r="C32" i="21"/>
  <c r="Q121" i="25" s="1"/>
  <c r="AW121" i="25" s="1"/>
  <c r="B32" i="21"/>
  <c r="C31" i="21"/>
  <c r="B31" i="21"/>
  <c r="C30" i="21"/>
  <c r="Q119" i="25" s="1"/>
  <c r="AG119" i="25" s="1"/>
  <c r="B30" i="21"/>
  <c r="C29" i="21"/>
  <c r="Q118" i="25" s="1"/>
  <c r="B29" i="21"/>
  <c r="C28" i="21"/>
  <c r="Q117" i="25" s="1"/>
  <c r="B28" i="21"/>
  <c r="C27" i="21"/>
  <c r="Q116" i="25" s="1"/>
  <c r="B27" i="21"/>
  <c r="C26" i="21"/>
  <c r="Q115" i="25" s="1"/>
  <c r="B26" i="21"/>
  <c r="C25" i="21"/>
  <c r="Q114" i="25" s="1"/>
  <c r="B25" i="21"/>
  <c r="C24" i="21"/>
  <c r="Q113" i="25" s="1"/>
  <c r="B24" i="21"/>
  <c r="C23" i="21"/>
  <c r="Q112" i="25" s="1"/>
  <c r="B23" i="21"/>
  <c r="C22" i="21"/>
  <c r="Q111" i="25" s="1"/>
  <c r="B22" i="21"/>
  <c r="C21" i="21"/>
  <c r="Q110" i="25" s="1"/>
  <c r="B21" i="21"/>
  <c r="C20" i="21"/>
  <c r="Q109" i="25" s="1"/>
  <c r="B20" i="21"/>
  <c r="C19" i="21"/>
  <c r="Q108" i="25" s="1"/>
  <c r="B19" i="21"/>
  <c r="C18" i="21"/>
  <c r="Q107" i="25" s="1"/>
  <c r="B18" i="21"/>
  <c r="C17" i="21"/>
  <c r="Q106" i="25" s="1"/>
  <c r="B17" i="21"/>
  <c r="C16" i="21"/>
  <c r="Q105" i="25" s="1"/>
  <c r="B16" i="21"/>
  <c r="C15" i="21"/>
  <c r="Q104" i="25" s="1"/>
  <c r="B15" i="21"/>
  <c r="C14" i="21"/>
  <c r="Q103" i="25" s="1"/>
  <c r="B14" i="21"/>
  <c r="C13" i="21"/>
  <c r="Q102" i="25" s="1"/>
  <c r="B13" i="21"/>
  <c r="C12" i="21"/>
  <c r="Q101" i="25" s="1"/>
  <c r="B12" i="21"/>
  <c r="C11" i="21"/>
  <c r="Q100" i="25" s="1"/>
  <c r="B11" i="21"/>
  <c r="C10" i="21"/>
  <c r="Q99" i="25" s="1"/>
  <c r="B10" i="21"/>
  <c r="C9" i="21"/>
  <c r="Q98" i="25" s="1"/>
  <c r="B9" i="21"/>
  <c r="C8" i="21"/>
  <c r="Q97" i="25" s="1"/>
  <c r="B8" i="21"/>
  <c r="C7" i="21"/>
  <c r="Q96" i="25" s="1"/>
  <c r="B7" i="21"/>
  <c r="C32" i="23"/>
  <c r="B32" i="23"/>
  <c r="C31" i="23"/>
  <c r="B31" i="23"/>
  <c r="C30" i="23"/>
  <c r="Q89" i="25" s="1"/>
  <c r="B30" i="23"/>
  <c r="C29" i="23"/>
  <c r="Q88" i="25" s="1"/>
  <c r="AW88" i="25" s="1"/>
  <c r="B29" i="23"/>
  <c r="C28" i="23"/>
  <c r="Q87" i="25" s="1"/>
  <c r="AG87" i="25" s="1"/>
  <c r="B28" i="23"/>
  <c r="C27" i="23"/>
  <c r="B27" i="23"/>
  <c r="C26" i="23"/>
  <c r="Q85" i="25" s="1"/>
  <c r="B26" i="23"/>
  <c r="C25" i="23"/>
  <c r="Q84" i="25" s="1"/>
  <c r="AG84" i="25" s="1"/>
  <c r="B25" i="23"/>
  <c r="C24" i="23"/>
  <c r="Q83" i="25" s="1"/>
  <c r="AW83" i="25" s="1"/>
  <c r="B24" i="23"/>
  <c r="C23" i="23"/>
  <c r="B23" i="23"/>
  <c r="C22" i="23"/>
  <c r="Q81" i="25" s="1"/>
  <c r="B22" i="23"/>
  <c r="C21" i="23"/>
  <c r="Q80" i="25" s="1"/>
  <c r="B21" i="23"/>
  <c r="C20" i="23"/>
  <c r="B20" i="23"/>
  <c r="C19" i="23"/>
  <c r="B19" i="23"/>
  <c r="C18" i="23"/>
  <c r="Q77" i="25" s="1"/>
  <c r="B18" i="23"/>
  <c r="C17" i="23"/>
  <c r="Q76" i="25" s="1"/>
  <c r="AW76" i="25" s="1"/>
  <c r="B17" i="23"/>
  <c r="C16" i="23"/>
  <c r="Q75" i="25" s="1"/>
  <c r="AG75" i="25" s="1"/>
  <c r="B16" i="23"/>
  <c r="C15" i="23"/>
  <c r="B15" i="23"/>
  <c r="C14" i="23"/>
  <c r="Q73" i="25" s="1"/>
  <c r="B14" i="23"/>
  <c r="C13" i="23"/>
  <c r="Q72" i="25" s="1"/>
  <c r="AG72" i="25" s="1"/>
  <c r="B13" i="23"/>
  <c r="C12" i="23"/>
  <c r="Q71" i="25" s="1"/>
  <c r="AW71" i="25" s="1"/>
  <c r="B12" i="23"/>
  <c r="C11" i="23"/>
  <c r="Q70" i="25" s="1"/>
  <c r="B11" i="23"/>
  <c r="C10" i="23"/>
  <c r="Q69" i="25" s="1"/>
  <c r="B10" i="23"/>
  <c r="C9" i="23"/>
  <c r="Q68" i="25" s="1"/>
  <c r="B9" i="23"/>
  <c r="C8" i="23"/>
  <c r="Q67" i="25" s="1"/>
  <c r="B8" i="23"/>
  <c r="C7" i="23"/>
  <c r="B7" i="23"/>
  <c r="C32" i="20"/>
  <c r="Q31" i="25" s="1"/>
  <c r="B32" i="20"/>
  <c r="C31" i="20"/>
  <c r="Q30" i="25" s="1"/>
  <c r="B31" i="20"/>
  <c r="C30" i="20"/>
  <c r="Q29" i="25" s="1"/>
  <c r="B30" i="20"/>
  <c r="C29" i="20"/>
  <c r="Q28" i="25" s="1"/>
  <c r="B29" i="20"/>
  <c r="C28" i="20"/>
  <c r="B28" i="20"/>
  <c r="C27" i="20"/>
  <c r="Q26" i="25" s="1"/>
  <c r="B27" i="20"/>
  <c r="C26" i="20"/>
  <c r="Q25" i="25" s="1"/>
  <c r="B26" i="20"/>
  <c r="C25" i="20"/>
  <c r="B25" i="20"/>
  <c r="C24" i="20"/>
  <c r="Q23" i="25" s="1"/>
  <c r="B24" i="20"/>
  <c r="C23" i="20"/>
  <c r="Q22" i="25" s="1"/>
  <c r="B23" i="20"/>
  <c r="C22" i="20"/>
  <c r="Q21" i="25" s="1"/>
  <c r="AW21" i="25" s="1"/>
  <c r="B22" i="20"/>
  <c r="C21" i="20"/>
  <c r="B21" i="20"/>
  <c r="C20" i="20"/>
  <c r="Q19" i="25" s="1"/>
  <c r="B20" i="20"/>
  <c r="C19" i="20"/>
  <c r="Q18" i="25" s="1"/>
  <c r="B19" i="20"/>
  <c r="C18" i="20"/>
  <c r="Q17" i="25" s="1"/>
  <c r="B18" i="20"/>
  <c r="C17" i="20"/>
  <c r="B17" i="20"/>
  <c r="C16" i="20"/>
  <c r="Q15" i="25" s="1"/>
  <c r="B16" i="20"/>
  <c r="C15" i="20"/>
  <c r="Q14" i="25" s="1"/>
  <c r="B15" i="20"/>
  <c r="C14" i="20"/>
  <c r="Q13" i="25" s="1"/>
  <c r="B14" i="20"/>
  <c r="C13" i="20"/>
  <c r="B13" i="20"/>
  <c r="C12" i="20"/>
  <c r="Q11" i="25" s="1"/>
  <c r="B12" i="20"/>
  <c r="C11" i="20"/>
  <c r="Q10" i="25" s="1"/>
  <c r="B11" i="20"/>
  <c r="C10" i="20"/>
  <c r="Q9" i="25" s="1"/>
  <c r="B10" i="20"/>
  <c r="C9" i="20"/>
  <c r="B9" i="20"/>
  <c r="C8" i="20"/>
  <c r="Q7" i="25" s="1"/>
  <c r="B8" i="20"/>
  <c r="C7" i="20"/>
  <c r="Q6" i="25" s="1"/>
  <c r="B7" i="20"/>
  <c r="H7" i="19"/>
  <c r="H8" i="19"/>
  <c r="H9" i="19"/>
  <c r="H10" i="19"/>
  <c r="H11" i="19"/>
  <c r="H12" i="19"/>
  <c r="H13" i="19"/>
  <c r="H14" i="19"/>
  <c r="H15" i="19"/>
  <c r="H16" i="19"/>
  <c r="H17" i="19"/>
  <c r="H18" i="19"/>
  <c r="H19" i="19"/>
  <c r="H20" i="19"/>
  <c r="H6" i="19"/>
  <c r="F7" i="19"/>
  <c r="F8" i="19"/>
  <c r="F9" i="19"/>
  <c r="F10" i="19"/>
  <c r="F11" i="19"/>
  <c r="F12" i="19"/>
  <c r="F13" i="19"/>
  <c r="F14" i="19"/>
  <c r="F15" i="19"/>
  <c r="F16" i="19"/>
  <c r="F17" i="19"/>
  <c r="F18" i="19"/>
  <c r="F19" i="19"/>
  <c r="F20" i="19"/>
  <c r="F6" i="19"/>
  <c r="C21" i="27"/>
  <c r="B21" i="27"/>
  <c r="C136" i="27"/>
  <c r="B136" i="27"/>
  <c r="C120" i="27"/>
  <c r="B120" i="27"/>
  <c r="C103" i="27"/>
  <c r="B103" i="27"/>
  <c r="C87" i="27"/>
  <c r="B87" i="27"/>
  <c r="C70" i="27"/>
  <c r="B70" i="27"/>
  <c r="C54" i="27"/>
  <c r="B54" i="27"/>
  <c r="C37" i="27"/>
  <c r="B37" i="27"/>
  <c r="P151" i="25"/>
  <c r="O151" i="25"/>
  <c r="N151" i="25"/>
  <c r="M151" i="25"/>
  <c r="L151" i="25"/>
  <c r="K151" i="25"/>
  <c r="AR151" i="25" s="1"/>
  <c r="J151" i="25"/>
  <c r="AA151" i="25" s="1"/>
  <c r="I151" i="25"/>
  <c r="H151" i="25"/>
  <c r="Y151" i="25" s="1"/>
  <c r="G151" i="25"/>
  <c r="F151" i="25"/>
  <c r="E151" i="25"/>
  <c r="D151" i="25"/>
  <c r="C151" i="25"/>
  <c r="AJ151" i="25" s="1"/>
  <c r="B151" i="25"/>
  <c r="S151" i="25" s="1"/>
  <c r="P150" i="25"/>
  <c r="O150" i="25"/>
  <c r="N150" i="25"/>
  <c r="M150" i="25"/>
  <c r="L150" i="25"/>
  <c r="K150" i="25"/>
  <c r="AR150" i="25" s="1"/>
  <c r="J150" i="25"/>
  <c r="AA150" i="25" s="1"/>
  <c r="I150" i="25"/>
  <c r="H150" i="25"/>
  <c r="Y150" i="25" s="1"/>
  <c r="G150" i="25"/>
  <c r="F150" i="25"/>
  <c r="E150" i="25"/>
  <c r="D150" i="25"/>
  <c r="C150" i="25"/>
  <c r="B150" i="25"/>
  <c r="S150" i="25" s="1"/>
  <c r="P149" i="25"/>
  <c r="O149" i="25"/>
  <c r="AE149" i="25" s="1"/>
  <c r="N149" i="25"/>
  <c r="M149" i="25"/>
  <c r="L149" i="25"/>
  <c r="K149" i="25"/>
  <c r="AR149" i="25" s="1"/>
  <c r="J149" i="25"/>
  <c r="I149" i="25"/>
  <c r="H149" i="25"/>
  <c r="G149" i="25"/>
  <c r="AM149" i="25" s="1"/>
  <c r="F149" i="25"/>
  <c r="E149" i="25"/>
  <c r="D149" i="25"/>
  <c r="C149" i="25"/>
  <c r="B149" i="25"/>
  <c r="S149" i="25" s="1"/>
  <c r="P148" i="25"/>
  <c r="AF148" i="25" s="1"/>
  <c r="O148" i="25"/>
  <c r="N148" i="25"/>
  <c r="M148" i="25"/>
  <c r="L148" i="25"/>
  <c r="K148" i="25"/>
  <c r="J148" i="25"/>
  <c r="AA148" i="25" s="1"/>
  <c r="I148" i="25"/>
  <c r="H148" i="25"/>
  <c r="AO148" i="25" s="1"/>
  <c r="G148" i="25"/>
  <c r="F148" i="25"/>
  <c r="E148" i="25"/>
  <c r="D148" i="25"/>
  <c r="C148" i="25"/>
  <c r="B148" i="25"/>
  <c r="S148" i="25" s="1"/>
  <c r="P147" i="25"/>
  <c r="AF147" i="25" s="1"/>
  <c r="O147" i="25"/>
  <c r="N147" i="25"/>
  <c r="M147" i="25"/>
  <c r="L147" i="25"/>
  <c r="K147" i="25"/>
  <c r="J147" i="25"/>
  <c r="AA147" i="25" s="1"/>
  <c r="I147" i="25"/>
  <c r="H147" i="25"/>
  <c r="AO147" i="25" s="1"/>
  <c r="G147" i="25"/>
  <c r="AM147" i="25" s="1"/>
  <c r="F147" i="25"/>
  <c r="E147" i="25"/>
  <c r="D147" i="25"/>
  <c r="C147" i="25"/>
  <c r="B147" i="25"/>
  <c r="S147" i="25" s="1"/>
  <c r="P146" i="25"/>
  <c r="AF146" i="25" s="1"/>
  <c r="O146" i="25"/>
  <c r="N146" i="25"/>
  <c r="M146" i="25"/>
  <c r="L146" i="25"/>
  <c r="K146" i="25"/>
  <c r="J146" i="25"/>
  <c r="AA146" i="25" s="1"/>
  <c r="I146" i="25"/>
  <c r="H146" i="25"/>
  <c r="AO146" i="25" s="1"/>
  <c r="G146" i="25"/>
  <c r="AM146" i="25" s="1"/>
  <c r="F146" i="25"/>
  <c r="E146" i="25"/>
  <c r="D146" i="25"/>
  <c r="C146" i="25"/>
  <c r="B146" i="25"/>
  <c r="S146" i="25" s="1"/>
  <c r="P145" i="25"/>
  <c r="O145" i="25"/>
  <c r="N145" i="25"/>
  <c r="M145" i="25"/>
  <c r="L145" i="25"/>
  <c r="K145" i="25"/>
  <c r="AR145" i="25" s="1"/>
  <c r="J145" i="25"/>
  <c r="I145" i="25"/>
  <c r="H145" i="25"/>
  <c r="Y145" i="25" s="1"/>
  <c r="G145" i="25"/>
  <c r="W145" i="25" s="1"/>
  <c r="F145" i="25"/>
  <c r="E145" i="25"/>
  <c r="D145" i="25"/>
  <c r="C145" i="25"/>
  <c r="T145" i="25" s="1"/>
  <c r="B145" i="25"/>
  <c r="P144" i="25"/>
  <c r="O144" i="25"/>
  <c r="N144" i="25"/>
  <c r="M144" i="25"/>
  <c r="L144" i="25"/>
  <c r="K144" i="25"/>
  <c r="J144" i="25"/>
  <c r="AA144" i="25" s="1"/>
  <c r="I144" i="25"/>
  <c r="AO144" i="25" s="1"/>
  <c r="H144" i="25"/>
  <c r="G144" i="25"/>
  <c r="F144" i="25"/>
  <c r="E144" i="25"/>
  <c r="D144" i="25"/>
  <c r="C144" i="25"/>
  <c r="B144" i="25"/>
  <c r="S144" i="25" s="1"/>
  <c r="Q143" i="25"/>
  <c r="AW143" i="25" s="1"/>
  <c r="P143" i="25"/>
  <c r="O143" i="25"/>
  <c r="N143" i="25"/>
  <c r="M143" i="25"/>
  <c r="L143" i="25"/>
  <c r="K143" i="25"/>
  <c r="J143" i="25"/>
  <c r="AA143" i="25" s="1"/>
  <c r="I143" i="25"/>
  <c r="AO143" i="25" s="1"/>
  <c r="H143" i="25"/>
  <c r="G143" i="25"/>
  <c r="F143" i="25"/>
  <c r="E143" i="25"/>
  <c r="D143" i="25"/>
  <c r="C143" i="25"/>
  <c r="B143" i="25"/>
  <c r="S143" i="25" s="1"/>
  <c r="Q142" i="25"/>
  <c r="P142" i="25"/>
  <c r="O142" i="25"/>
  <c r="N142" i="25"/>
  <c r="M142" i="25"/>
  <c r="L142" i="25"/>
  <c r="K142" i="25"/>
  <c r="J142" i="25"/>
  <c r="AA142" i="25" s="1"/>
  <c r="I142" i="25"/>
  <c r="AO142" i="25" s="1"/>
  <c r="H142" i="25"/>
  <c r="G142" i="25"/>
  <c r="F142" i="25"/>
  <c r="E142" i="25"/>
  <c r="D142" i="25"/>
  <c r="C142" i="25"/>
  <c r="B142" i="25"/>
  <c r="S142" i="25" s="1"/>
  <c r="P141" i="25"/>
  <c r="O141" i="25"/>
  <c r="N141" i="25"/>
  <c r="M141" i="25"/>
  <c r="L141" i="25"/>
  <c r="K141" i="25"/>
  <c r="J141" i="25"/>
  <c r="I141" i="25"/>
  <c r="H141" i="25"/>
  <c r="G141" i="25"/>
  <c r="X141" i="25" s="1"/>
  <c r="F141" i="25"/>
  <c r="E141" i="25"/>
  <c r="D141" i="25"/>
  <c r="C141" i="25"/>
  <c r="B141" i="25"/>
  <c r="P140" i="25"/>
  <c r="O140" i="25"/>
  <c r="N140" i="25"/>
  <c r="M140" i="25"/>
  <c r="L140" i="25"/>
  <c r="K140" i="25"/>
  <c r="J140" i="25"/>
  <c r="AA140" i="25" s="1"/>
  <c r="I140" i="25"/>
  <c r="H140" i="25"/>
  <c r="AN140" i="25" s="1"/>
  <c r="G140" i="25"/>
  <c r="F140" i="25"/>
  <c r="E140" i="25"/>
  <c r="D140" i="25"/>
  <c r="C140" i="25"/>
  <c r="B140" i="25"/>
  <c r="S140" i="25" s="1"/>
  <c r="P139" i="25"/>
  <c r="O139" i="25"/>
  <c r="N139" i="25"/>
  <c r="M139" i="25"/>
  <c r="L139" i="25"/>
  <c r="K139" i="25"/>
  <c r="J139" i="25"/>
  <c r="AA139" i="25" s="1"/>
  <c r="I139" i="25"/>
  <c r="H139" i="25"/>
  <c r="AN139" i="25" s="1"/>
  <c r="G139" i="25"/>
  <c r="F139" i="25"/>
  <c r="E139" i="25"/>
  <c r="D139" i="25"/>
  <c r="C139" i="25"/>
  <c r="B139" i="25"/>
  <c r="S139" i="25" s="1"/>
  <c r="P138" i="25"/>
  <c r="O138" i="25"/>
  <c r="N138" i="25"/>
  <c r="M138" i="25"/>
  <c r="L138" i="25"/>
  <c r="K138" i="25"/>
  <c r="J138" i="25"/>
  <c r="AA138" i="25" s="1"/>
  <c r="I138" i="25"/>
  <c r="H138" i="25"/>
  <c r="AN138" i="25" s="1"/>
  <c r="G138" i="25"/>
  <c r="F138" i="25"/>
  <c r="E138" i="25"/>
  <c r="D138" i="25"/>
  <c r="C138" i="25"/>
  <c r="B138" i="25"/>
  <c r="S138" i="25" s="1"/>
  <c r="P137" i="25"/>
  <c r="AF137" i="25" s="1"/>
  <c r="O137" i="25"/>
  <c r="N137" i="25"/>
  <c r="M137" i="25"/>
  <c r="L137" i="25"/>
  <c r="K137" i="25"/>
  <c r="J137" i="25"/>
  <c r="I137" i="25"/>
  <c r="H137" i="25"/>
  <c r="AO137" i="25" s="1"/>
  <c r="G137" i="25"/>
  <c r="F137" i="25"/>
  <c r="E137" i="25"/>
  <c r="D137" i="25"/>
  <c r="C137" i="25"/>
  <c r="B137" i="25"/>
  <c r="S137" i="25" s="1"/>
  <c r="P136" i="25"/>
  <c r="O136" i="25"/>
  <c r="N136" i="25"/>
  <c r="M136" i="25"/>
  <c r="L136" i="25"/>
  <c r="K136" i="25"/>
  <c r="J136" i="25"/>
  <c r="I136" i="25"/>
  <c r="Y136" i="25" s="1"/>
  <c r="H136" i="25"/>
  <c r="G136" i="25"/>
  <c r="F136" i="25"/>
  <c r="E136" i="25"/>
  <c r="D136" i="25"/>
  <c r="C136" i="25"/>
  <c r="B136" i="25"/>
  <c r="P135" i="25"/>
  <c r="O135" i="25"/>
  <c r="N135" i="25"/>
  <c r="M135" i="25"/>
  <c r="L135" i="25"/>
  <c r="K135" i="25"/>
  <c r="J135" i="25"/>
  <c r="AA135" i="25" s="1"/>
  <c r="I135" i="25"/>
  <c r="H135" i="25"/>
  <c r="AO135" i="25" s="1"/>
  <c r="G135" i="25"/>
  <c r="F135" i="25"/>
  <c r="E135" i="25"/>
  <c r="D135" i="25"/>
  <c r="C135" i="25"/>
  <c r="B135" i="25"/>
  <c r="S135" i="25" s="1"/>
  <c r="P134" i="25"/>
  <c r="O134" i="25"/>
  <c r="N134" i="25"/>
  <c r="M134" i="25"/>
  <c r="L134" i="25"/>
  <c r="K134" i="25"/>
  <c r="J134" i="25"/>
  <c r="AA134" i="25" s="1"/>
  <c r="I134" i="25"/>
  <c r="H134" i="25"/>
  <c r="G134" i="25"/>
  <c r="F134" i="25"/>
  <c r="E134" i="25"/>
  <c r="D134" i="25"/>
  <c r="C134" i="25"/>
  <c r="B134" i="25"/>
  <c r="S134" i="25" s="1"/>
  <c r="P133" i="25"/>
  <c r="O133" i="25"/>
  <c r="N133" i="25"/>
  <c r="M133" i="25"/>
  <c r="L133" i="25"/>
  <c r="K133" i="25"/>
  <c r="J133" i="25"/>
  <c r="I133" i="25"/>
  <c r="H133" i="25"/>
  <c r="G133" i="25"/>
  <c r="F133" i="25"/>
  <c r="E133" i="25"/>
  <c r="D133" i="25"/>
  <c r="C133" i="25"/>
  <c r="B133" i="25"/>
  <c r="S133" i="25" s="1"/>
  <c r="P132" i="25"/>
  <c r="AV132" i="25" s="1"/>
  <c r="O132" i="25"/>
  <c r="N132" i="25"/>
  <c r="M132" i="25"/>
  <c r="L132" i="25"/>
  <c r="K132" i="25"/>
  <c r="J132" i="25"/>
  <c r="AA132" i="25" s="1"/>
  <c r="I132" i="25"/>
  <c r="H132" i="25"/>
  <c r="Y132" i="25" s="1"/>
  <c r="G132" i="25"/>
  <c r="F132" i="25"/>
  <c r="E132" i="25"/>
  <c r="D132" i="25"/>
  <c r="C132" i="25"/>
  <c r="B132" i="25"/>
  <c r="S132" i="25" s="1"/>
  <c r="P131" i="25"/>
  <c r="O131" i="25"/>
  <c r="AU131" i="25" s="1"/>
  <c r="N131" i="25"/>
  <c r="M131" i="25"/>
  <c r="L131" i="25"/>
  <c r="K131" i="25"/>
  <c r="J131" i="25"/>
  <c r="I131" i="25"/>
  <c r="H131" i="25"/>
  <c r="Y131" i="25" s="1"/>
  <c r="G131" i="25"/>
  <c r="W131" i="25" s="1"/>
  <c r="F131" i="25"/>
  <c r="E131" i="25"/>
  <c r="D131" i="25"/>
  <c r="C131" i="25"/>
  <c r="B131" i="25"/>
  <c r="P130" i="25"/>
  <c r="O130" i="25"/>
  <c r="N130" i="25"/>
  <c r="M130" i="25"/>
  <c r="L130" i="25"/>
  <c r="K130" i="25"/>
  <c r="J130" i="25"/>
  <c r="AA130" i="25" s="1"/>
  <c r="I130" i="25"/>
  <c r="H130" i="25"/>
  <c r="Y130" i="25" s="1"/>
  <c r="G130" i="25"/>
  <c r="F130" i="25"/>
  <c r="E130" i="25"/>
  <c r="D130" i="25"/>
  <c r="C130" i="25"/>
  <c r="B130" i="25"/>
  <c r="S130" i="25" s="1"/>
  <c r="P129" i="25"/>
  <c r="AV129" i="25" s="1"/>
  <c r="O129" i="25"/>
  <c r="N129" i="25"/>
  <c r="M129" i="25"/>
  <c r="L129" i="25"/>
  <c r="K129" i="25"/>
  <c r="J129" i="25"/>
  <c r="I129" i="25"/>
  <c r="AO129" i="25" s="1"/>
  <c r="H129" i="25"/>
  <c r="X129" i="25" s="1"/>
  <c r="G129" i="25"/>
  <c r="F129" i="25"/>
  <c r="E129" i="25"/>
  <c r="D129" i="25"/>
  <c r="C129" i="25"/>
  <c r="B129" i="25"/>
  <c r="P128" i="25"/>
  <c r="O128" i="25"/>
  <c r="AE128" i="25" s="1"/>
  <c r="N128" i="25"/>
  <c r="M128" i="25"/>
  <c r="L128" i="25"/>
  <c r="K128" i="25"/>
  <c r="J128" i="25"/>
  <c r="AA128" i="25" s="1"/>
  <c r="I128" i="25"/>
  <c r="H128" i="25"/>
  <c r="AO128" i="25" s="1"/>
  <c r="G128" i="25"/>
  <c r="AM128" i="25" s="1"/>
  <c r="F128" i="25"/>
  <c r="E128" i="25"/>
  <c r="D128" i="25"/>
  <c r="C128" i="25"/>
  <c r="B128" i="25"/>
  <c r="S128" i="25" s="1"/>
  <c r="P127" i="25"/>
  <c r="O127" i="25"/>
  <c r="AE127" i="25" s="1"/>
  <c r="N127" i="25"/>
  <c r="M127" i="25"/>
  <c r="L127" i="25"/>
  <c r="K127" i="25"/>
  <c r="J127" i="25"/>
  <c r="I127" i="25"/>
  <c r="Y127" i="25" s="1"/>
  <c r="H127" i="25"/>
  <c r="G127" i="25"/>
  <c r="G152" i="25" s="1"/>
  <c r="F127" i="25"/>
  <c r="E127" i="25"/>
  <c r="D127" i="25"/>
  <c r="C127" i="25"/>
  <c r="B127" i="25"/>
  <c r="B126" i="25"/>
  <c r="C126" i="25"/>
  <c r="D126" i="25"/>
  <c r="E126" i="25"/>
  <c r="F126" i="25"/>
  <c r="G126" i="25"/>
  <c r="H126" i="25"/>
  <c r="I126" i="25"/>
  <c r="J126" i="25"/>
  <c r="Z126" i="25" s="1"/>
  <c r="K126" i="25"/>
  <c r="K152" i="25" s="1"/>
  <c r="L126" i="25"/>
  <c r="L152" i="25" s="1"/>
  <c r="M126" i="25"/>
  <c r="N126" i="25"/>
  <c r="O126" i="25"/>
  <c r="P126" i="25"/>
  <c r="P121" i="25"/>
  <c r="O121" i="25"/>
  <c r="N121" i="25"/>
  <c r="AE121" i="25" s="1"/>
  <c r="M121" i="25"/>
  <c r="L121" i="25"/>
  <c r="K121" i="25"/>
  <c r="J121" i="25"/>
  <c r="AA121" i="25" s="1"/>
  <c r="I121" i="25"/>
  <c r="H121" i="25"/>
  <c r="G121" i="25"/>
  <c r="F121" i="25"/>
  <c r="AM121" i="25" s="1"/>
  <c r="E121" i="25"/>
  <c r="D121" i="25"/>
  <c r="C121" i="25"/>
  <c r="B121" i="25"/>
  <c r="S121" i="25" s="1"/>
  <c r="Q120" i="25"/>
  <c r="AG120" i="25" s="1"/>
  <c r="P120" i="25"/>
  <c r="O120" i="25"/>
  <c r="N120" i="25"/>
  <c r="AU120" i="25" s="1"/>
  <c r="M120" i="25"/>
  <c r="L120" i="25"/>
  <c r="K120" i="25"/>
  <c r="J120" i="25"/>
  <c r="AA120" i="25" s="1"/>
  <c r="I120" i="25"/>
  <c r="H120" i="25"/>
  <c r="G120" i="25"/>
  <c r="F120" i="25"/>
  <c r="W120" i="25" s="1"/>
  <c r="E120" i="25"/>
  <c r="D120" i="25"/>
  <c r="C120" i="25"/>
  <c r="B120" i="25"/>
  <c r="S120" i="25" s="1"/>
  <c r="P119" i="25"/>
  <c r="O119" i="25"/>
  <c r="N119" i="25"/>
  <c r="AE119" i="25" s="1"/>
  <c r="M119" i="25"/>
  <c r="L119" i="25"/>
  <c r="K119" i="25"/>
  <c r="J119" i="25"/>
  <c r="AP119" i="25" s="1"/>
  <c r="I119" i="25"/>
  <c r="H119" i="25"/>
  <c r="G119" i="25"/>
  <c r="F119" i="25"/>
  <c r="AM119" i="25" s="1"/>
  <c r="E119" i="25"/>
  <c r="D119" i="25"/>
  <c r="C119" i="25"/>
  <c r="B119" i="25"/>
  <c r="S119" i="25" s="1"/>
  <c r="P118" i="25"/>
  <c r="O118" i="25"/>
  <c r="N118" i="25"/>
  <c r="AU118" i="25" s="1"/>
  <c r="M118" i="25"/>
  <c r="L118" i="25"/>
  <c r="K118" i="25"/>
  <c r="J118" i="25"/>
  <c r="AQ118" i="25" s="1"/>
  <c r="I118" i="25"/>
  <c r="Y118" i="25" s="1"/>
  <c r="H118" i="25"/>
  <c r="G118" i="25"/>
  <c r="F118" i="25"/>
  <c r="W118" i="25" s="1"/>
  <c r="E118" i="25"/>
  <c r="D118" i="25"/>
  <c r="C118" i="25"/>
  <c r="B118" i="25"/>
  <c r="AI118" i="25" s="1"/>
  <c r="P117" i="25"/>
  <c r="O117" i="25"/>
  <c r="N117" i="25"/>
  <c r="M117" i="25"/>
  <c r="L117" i="25"/>
  <c r="K117" i="25"/>
  <c r="J117" i="25"/>
  <c r="AA117" i="25" s="1"/>
  <c r="I117" i="25"/>
  <c r="AP117" i="25" s="1"/>
  <c r="H117" i="25"/>
  <c r="G117" i="25"/>
  <c r="F117" i="25"/>
  <c r="AM117" i="25" s="1"/>
  <c r="E117" i="25"/>
  <c r="D117" i="25"/>
  <c r="C117" i="25"/>
  <c r="B117" i="25"/>
  <c r="S117" i="25" s="1"/>
  <c r="P116" i="25"/>
  <c r="O116" i="25"/>
  <c r="N116" i="25"/>
  <c r="AU116" i="25" s="1"/>
  <c r="M116" i="25"/>
  <c r="L116" i="25"/>
  <c r="K116" i="25"/>
  <c r="J116" i="25"/>
  <c r="AA116" i="25" s="1"/>
  <c r="I116" i="25"/>
  <c r="H116" i="25"/>
  <c r="G116" i="25"/>
  <c r="F116" i="25"/>
  <c r="AM116" i="25" s="1"/>
  <c r="E116" i="25"/>
  <c r="D116" i="25"/>
  <c r="C116" i="25"/>
  <c r="B116" i="25"/>
  <c r="S116" i="25" s="1"/>
  <c r="P115" i="25"/>
  <c r="O115" i="25"/>
  <c r="N115" i="25"/>
  <c r="M115" i="25"/>
  <c r="AC115" i="25" s="1"/>
  <c r="L115" i="25"/>
  <c r="K115" i="25"/>
  <c r="J115" i="25"/>
  <c r="I115" i="25"/>
  <c r="H115" i="25"/>
  <c r="G115" i="25"/>
  <c r="F115" i="25"/>
  <c r="E115" i="25"/>
  <c r="U115" i="25" s="1"/>
  <c r="D115" i="25"/>
  <c r="C115" i="25"/>
  <c r="B115" i="25"/>
  <c r="S115" i="25" s="1"/>
  <c r="P114" i="25"/>
  <c r="AF114" i="25" s="1"/>
  <c r="O114" i="25"/>
  <c r="N114" i="25"/>
  <c r="AU114" i="25" s="1"/>
  <c r="M114" i="25"/>
  <c r="L114" i="25"/>
  <c r="AR114" i="25" s="1"/>
  <c r="K114" i="25"/>
  <c r="J114" i="25"/>
  <c r="AQ114" i="25" s="1"/>
  <c r="I114" i="25"/>
  <c r="H114" i="25"/>
  <c r="X114" i="25" s="1"/>
  <c r="G114" i="25"/>
  <c r="F114" i="25"/>
  <c r="AM114" i="25" s="1"/>
  <c r="E114" i="25"/>
  <c r="D114" i="25"/>
  <c r="T114" i="25" s="1"/>
  <c r="C114" i="25"/>
  <c r="B114" i="25"/>
  <c r="AI114" i="25" s="1"/>
  <c r="P113" i="25"/>
  <c r="O113" i="25"/>
  <c r="N113" i="25"/>
  <c r="M113" i="25"/>
  <c r="L113" i="25"/>
  <c r="K113" i="25"/>
  <c r="J113" i="25"/>
  <c r="I113" i="25"/>
  <c r="H113" i="25"/>
  <c r="AN113" i="25" s="1"/>
  <c r="G113" i="25"/>
  <c r="F113" i="25"/>
  <c r="E113" i="25"/>
  <c r="D113" i="25"/>
  <c r="C113" i="25"/>
  <c r="B113" i="25"/>
  <c r="P112" i="25"/>
  <c r="O112" i="25"/>
  <c r="N112" i="25"/>
  <c r="AE112" i="25" s="1"/>
  <c r="M112" i="25"/>
  <c r="L112" i="25"/>
  <c r="AS112" i="25" s="1"/>
  <c r="K112" i="25"/>
  <c r="J112" i="25"/>
  <c r="I112" i="25"/>
  <c r="H112" i="25"/>
  <c r="AO112" i="25" s="1"/>
  <c r="G112" i="25"/>
  <c r="F112" i="25"/>
  <c r="AM112" i="25" s="1"/>
  <c r="E112" i="25"/>
  <c r="D112" i="25"/>
  <c r="T112" i="25" s="1"/>
  <c r="C112" i="25"/>
  <c r="B112" i="25"/>
  <c r="S112" i="25" s="1"/>
  <c r="P111" i="25"/>
  <c r="O111" i="25"/>
  <c r="N111" i="25"/>
  <c r="M111" i="25"/>
  <c r="L111" i="25"/>
  <c r="K111" i="25"/>
  <c r="J111" i="25"/>
  <c r="I111" i="25"/>
  <c r="H111" i="25"/>
  <c r="G111" i="25"/>
  <c r="F111" i="25"/>
  <c r="W111" i="25" s="1"/>
  <c r="E111" i="25"/>
  <c r="D111" i="25"/>
  <c r="C111" i="25"/>
  <c r="B111" i="25"/>
  <c r="P110" i="25"/>
  <c r="O110" i="25"/>
  <c r="N110" i="25"/>
  <c r="M110" i="25"/>
  <c r="L110" i="25"/>
  <c r="K110" i="25"/>
  <c r="AB110" i="25" s="1"/>
  <c r="J110" i="25"/>
  <c r="I110" i="25"/>
  <c r="H110" i="25"/>
  <c r="G110" i="25"/>
  <c r="X110" i="25" s="1"/>
  <c r="F110" i="25"/>
  <c r="E110" i="25"/>
  <c r="D110" i="25"/>
  <c r="C110" i="25"/>
  <c r="T110" i="25" s="1"/>
  <c r="B110" i="25"/>
  <c r="P109" i="25"/>
  <c r="O109" i="25"/>
  <c r="AF109" i="25" s="1"/>
  <c r="N109" i="25"/>
  <c r="M109" i="25"/>
  <c r="L109" i="25"/>
  <c r="K109" i="25"/>
  <c r="AR109" i="25" s="1"/>
  <c r="J109" i="25"/>
  <c r="I109" i="25"/>
  <c r="H109" i="25"/>
  <c r="G109" i="25"/>
  <c r="X109" i="25" s="1"/>
  <c r="F109" i="25"/>
  <c r="V109" i="25" s="1"/>
  <c r="E109" i="25"/>
  <c r="D109" i="25"/>
  <c r="C109" i="25"/>
  <c r="AJ109" i="25" s="1"/>
  <c r="B109" i="25"/>
  <c r="P108" i="25"/>
  <c r="O108" i="25"/>
  <c r="AV108" i="25" s="1"/>
  <c r="N108" i="25"/>
  <c r="M108" i="25"/>
  <c r="L108" i="25"/>
  <c r="K108" i="25"/>
  <c r="AB108" i="25" s="1"/>
  <c r="J108" i="25"/>
  <c r="I108" i="25"/>
  <c r="H108" i="25"/>
  <c r="G108" i="25"/>
  <c r="X108" i="25" s="1"/>
  <c r="F108" i="25"/>
  <c r="E108" i="25"/>
  <c r="D108" i="25"/>
  <c r="C108" i="25"/>
  <c r="T108" i="25" s="1"/>
  <c r="B108" i="25"/>
  <c r="P107" i="25"/>
  <c r="O107" i="25"/>
  <c r="AV107" i="25" s="1"/>
  <c r="N107" i="25"/>
  <c r="M107" i="25"/>
  <c r="L107" i="25"/>
  <c r="K107" i="25"/>
  <c r="AR107" i="25" s="1"/>
  <c r="J107" i="25"/>
  <c r="AP107" i="25" s="1"/>
  <c r="I107" i="25"/>
  <c r="H107" i="25"/>
  <c r="G107" i="25"/>
  <c r="AN107" i="25" s="1"/>
  <c r="F107" i="25"/>
  <c r="E107" i="25"/>
  <c r="D107" i="25"/>
  <c r="C107" i="25"/>
  <c r="AJ107" i="25" s="1"/>
  <c r="B107" i="25"/>
  <c r="P106" i="25"/>
  <c r="O106" i="25"/>
  <c r="N106" i="25"/>
  <c r="AU106" i="25" s="1"/>
  <c r="M106" i="25"/>
  <c r="L106" i="25"/>
  <c r="K106" i="25"/>
  <c r="J106" i="25"/>
  <c r="AQ106" i="25" s="1"/>
  <c r="I106" i="25"/>
  <c r="H106" i="25"/>
  <c r="G106" i="25"/>
  <c r="F106" i="25"/>
  <c r="AM106" i="25" s="1"/>
  <c r="E106" i="25"/>
  <c r="D106" i="25"/>
  <c r="C106" i="25"/>
  <c r="B106" i="25"/>
  <c r="AI106" i="25" s="1"/>
  <c r="P105" i="25"/>
  <c r="O105" i="25"/>
  <c r="N105" i="25"/>
  <c r="AE105" i="25" s="1"/>
  <c r="M105" i="25"/>
  <c r="L105" i="25"/>
  <c r="K105" i="25"/>
  <c r="J105" i="25"/>
  <c r="AA105" i="25" s="1"/>
  <c r="I105" i="25"/>
  <c r="H105" i="25"/>
  <c r="G105" i="25"/>
  <c r="F105" i="25"/>
  <c r="AM105" i="25" s="1"/>
  <c r="E105" i="25"/>
  <c r="D105" i="25"/>
  <c r="C105" i="25"/>
  <c r="B105" i="25"/>
  <c r="S105" i="25" s="1"/>
  <c r="P104" i="25"/>
  <c r="O104" i="25"/>
  <c r="N104" i="25"/>
  <c r="M104" i="25"/>
  <c r="L104" i="25"/>
  <c r="K104" i="25"/>
  <c r="J104" i="25"/>
  <c r="AA104" i="25" s="1"/>
  <c r="I104" i="25"/>
  <c r="H104" i="25"/>
  <c r="G104" i="25"/>
  <c r="F104" i="25"/>
  <c r="E104" i="25"/>
  <c r="D104" i="25"/>
  <c r="C104" i="25"/>
  <c r="B104" i="25"/>
  <c r="S104" i="25" s="1"/>
  <c r="P103" i="25"/>
  <c r="O103" i="25"/>
  <c r="N103" i="25"/>
  <c r="AE103" i="25" s="1"/>
  <c r="M103" i="25"/>
  <c r="L103" i="25"/>
  <c r="K103" i="25"/>
  <c r="J103" i="25"/>
  <c r="AP103" i="25" s="1"/>
  <c r="I103" i="25"/>
  <c r="H103" i="25"/>
  <c r="G103" i="25"/>
  <c r="F103" i="25"/>
  <c r="AM103" i="25" s="1"/>
  <c r="E103" i="25"/>
  <c r="D103" i="25"/>
  <c r="C103" i="25"/>
  <c r="B103" i="25"/>
  <c r="S103" i="25" s="1"/>
  <c r="P102" i="25"/>
  <c r="O102" i="25"/>
  <c r="N102" i="25"/>
  <c r="AU102" i="25" s="1"/>
  <c r="M102" i="25"/>
  <c r="L102" i="25"/>
  <c r="K102" i="25"/>
  <c r="J102" i="25"/>
  <c r="AQ102" i="25" s="1"/>
  <c r="I102" i="25"/>
  <c r="AO102" i="25" s="1"/>
  <c r="H102" i="25"/>
  <c r="G102" i="25"/>
  <c r="F102" i="25"/>
  <c r="W102" i="25" s="1"/>
  <c r="E102" i="25"/>
  <c r="D102" i="25"/>
  <c r="C102" i="25"/>
  <c r="B102" i="25"/>
  <c r="AI102" i="25" s="1"/>
  <c r="P101" i="25"/>
  <c r="O101" i="25"/>
  <c r="N101" i="25"/>
  <c r="AU101" i="25" s="1"/>
  <c r="M101" i="25"/>
  <c r="AD101" i="25" s="1"/>
  <c r="L101" i="25"/>
  <c r="K101" i="25"/>
  <c r="J101" i="25"/>
  <c r="AA101" i="25" s="1"/>
  <c r="I101" i="25"/>
  <c r="AP101" i="25" s="1"/>
  <c r="H101" i="25"/>
  <c r="G101" i="25"/>
  <c r="F101" i="25"/>
  <c r="AM101" i="25" s="1"/>
  <c r="E101" i="25"/>
  <c r="D101" i="25"/>
  <c r="C101" i="25"/>
  <c r="B101" i="25"/>
  <c r="S101" i="25" s="1"/>
  <c r="P100" i="25"/>
  <c r="O100" i="25"/>
  <c r="N100" i="25"/>
  <c r="AU100" i="25" s="1"/>
  <c r="M100" i="25"/>
  <c r="AS100" i="25" s="1"/>
  <c r="L100" i="25"/>
  <c r="K100" i="25"/>
  <c r="J100" i="25"/>
  <c r="AA100" i="25" s="1"/>
  <c r="I100" i="25"/>
  <c r="Y100" i="25" s="1"/>
  <c r="H100" i="25"/>
  <c r="G100" i="25"/>
  <c r="F100" i="25"/>
  <c r="AM100" i="25" s="1"/>
  <c r="E100" i="25"/>
  <c r="D100" i="25"/>
  <c r="C100" i="25"/>
  <c r="B100" i="25"/>
  <c r="P99" i="25"/>
  <c r="O99" i="25"/>
  <c r="N99" i="25"/>
  <c r="AU99" i="25" s="1"/>
  <c r="M99" i="25"/>
  <c r="AC99" i="25" s="1"/>
  <c r="L99" i="25"/>
  <c r="K99" i="25"/>
  <c r="J99" i="25"/>
  <c r="I99" i="25"/>
  <c r="Y99" i="25" s="1"/>
  <c r="H99" i="25"/>
  <c r="G99" i="25"/>
  <c r="F99" i="25"/>
  <c r="AM99" i="25" s="1"/>
  <c r="E99" i="25"/>
  <c r="U99" i="25" s="1"/>
  <c r="D99" i="25"/>
  <c r="C99" i="25"/>
  <c r="B99" i="25"/>
  <c r="S99" i="25" s="1"/>
  <c r="P98" i="25"/>
  <c r="AV98" i="25" s="1"/>
  <c r="O98" i="25"/>
  <c r="N98" i="25"/>
  <c r="AU98" i="25" s="1"/>
  <c r="M98" i="25"/>
  <c r="L98" i="25"/>
  <c r="AR98" i="25" s="1"/>
  <c r="K98" i="25"/>
  <c r="J98" i="25"/>
  <c r="AQ98" i="25" s="1"/>
  <c r="I98" i="25"/>
  <c r="H98" i="25"/>
  <c r="Y98" i="25" s="1"/>
  <c r="G98" i="25"/>
  <c r="F98" i="25"/>
  <c r="AM98" i="25" s="1"/>
  <c r="E98" i="25"/>
  <c r="D98" i="25"/>
  <c r="T98" i="25" s="1"/>
  <c r="C98" i="25"/>
  <c r="B98" i="25"/>
  <c r="AI98" i="25" s="1"/>
  <c r="P97" i="25"/>
  <c r="O97" i="25"/>
  <c r="N97" i="25"/>
  <c r="M97" i="25"/>
  <c r="L97" i="25"/>
  <c r="L122" i="25" s="1"/>
  <c r="K97" i="25"/>
  <c r="J97" i="25"/>
  <c r="I97" i="25"/>
  <c r="H97" i="25"/>
  <c r="AO97" i="25" s="1"/>
  <c r="G97" i="25"/>
  <c r="F97" i="25"/>
  <c r="AM97" i="25" s="1"/>
  <c r="E97" i="25"/>
  <c r="D97" i="25"/>
  <c r="T97" i="25" s="1"/>
  <c r="C97" i="25"/>
  <c r="B97" i="25"/>
  <c r="S97" i="25" s="1"/>
  <c r="B96" i="25"/>
  <c r="C96" i="25"/>
  <c r="D96" i="25"/>
  <c r="E96" i="25"/>
  <c r="F96" i="25"/>
  <c r="G96" i="25"/>
  <c r="AN96" i="25" s="1"/>
  <c r="H96" i="25"/>
  <c r="I96" i="25"/>
  <c r="J96" i="25"/>
  <c r="K96" i="25"/>
  <c r="L96" i="25"/>
  <c r="M96" i="25"/>
  <c r="AD96" i="25" s="1"/>
  <c r="N96" i="25"/>
  <c r="O96" i="25"/>
  <c r="O122" i="25" s="1"/>
  <c r="P96" i="25"/>
  <c r="Q91" i="25"/>
  <c r="P91" i="25"/>
  <c r="P61" i="25" s="1"/>
  <c r="AF61" i="25" s="1"/>
  <c r="O91" i="25"/>
  <c r="O61" i="25" s="1"/>
  <c r="N91" i="25"/>
  <c r="AD91" i="25" s="1"/>
  <c r="M91" i="25"/>
  <c r="L91" i="25"/>
  <c r="K91" i="25"/>
  <c r="K61" i="25" s="1"/>
  <c r="J91" i="25"/>
  <c r="I91" i="25"/>
  <c r="I61" i="25" s="1"/>
  <c r="H91" i="25"/>
  <c r="H61" i="25" s="1"/>
  <c r="Y61" i="25" s="1"/>
  <c r="G91" i="25"/>
  <c r="G61" i="25" s="1"/>
  <c r="F91" i="25"/>
  <c r="AL91" i="25" s="1"/>
  <c r="E91" i="25"/>
  <c r="E61" i="25" s="1"/>
  <c r="D91" i="25"/>
  <c r="C91" i="25"/>
  <c r="C61" i="25" s="1"/>
  <c r="B91" i="25"/>
  <c r="Q90" i="25"/>
  <c r="P90" i="25"/>
  <c r="P60" i="25" s="1"/>
  <c r="AV60" i="25" s="1"/>
  <c r="O90" i="25"/>
  <c r="O60" i="25" s="1"/>
  <c r="N90" i="25"/>
  <c r="AU90" i="25" s="1"/>
  <c r="M90" i="25"/>
  <c r="L90" i="25"/>
  <c r="K90" i="25"/>
  <c r="K60" i="25" s="1"/>
  <c r="J90" i="25"/>
  <c r="I90" i="25"/>
  <c r="I60" i="25" s="1"/>
  <c r="H90" i="25"/>
  <c r="H60" i="25" s="1"/>
  <c r="X60" i="25" s="1"/>
  <c r="G90" i="25"/>
  <c r="G60" i="25" s="1"/>
  <c r="F90" i="25"/>
  <c r="V90" i="25" s="1"/>
  <c r="E90" i="25"/>
  <c r="E60" i="25" s="1"/>
  <c r="D90" i="25"/>
  <c r="C90" i="25"/>
  <c r="C60" i="25" s="1"/>
  <c r="B90" i="25"/>
  <c r="P89" i="25"/>
  <c r="P59" i="25" s="1"/>
  <c r="O89" i="25"/>
  <c r="O59" i="25" s="1"/>
  <c r="AV59" i="25" s="1"/>
  <c r="N89" i="25"/>
  <c r="M89" i="25"/>
  <c r="AC89" i="25" s="1"/>
  <c r="L89" i="25"/>
  <c r="K89" i="25"/>
  <c r="J89" i="25"/>
  <c r="I89" i="25"/>
  <c r="I59" i="25" s="1"/>
  <c r="H89" i="25"/>
  <c r="H59" i="25" s="1"/>
  <c r="G89" i="25"/>
  <c r="G59" i="25" s="1"/>
  <c r="AN59" i="25" s="1"/>
  <c r="F89" i="25"/>
  <c r="E89" i="25"/>
  <c r="E59" i="25" s="1"/>
  <c r="D89" i="25"/>
  <c r="C89" i="25"/>
  <c r="B89" i="25"/>
  <c r="P88" i="25"/>
  <c r="P58" i="25" s="1"/>
  <c r="O88" i="25"/>
  <c r="O58" i="25" s="1"/>
  <c r="AF58" i="25" s="1"/>
  <c r="N88" i="25"/>
  <c r="M88" i="25"/>
  <c r="AS88" i="25" s="1"/>
  <c r="L88" i="25"/>
  <c r="K88" i="25"/>
  <c r="K58" i="25" s="1"/>
  <c r="J88" i="25"/>
  <c r="I88" i="25"/>
  <c r="H88" i="25"/>
  <c r="H58" i="25" s="1"/>
  <c r="G88" i="25"/>
  <c r="G58" i="25" s="1"/>
  <c r="AN58" i="25" s="1"/>
  <c r="F88" i="25"/>
  <c r="E88" i="25"/>
  <c r="D88" i="25"/>
  <c r="C88" i="25"/>
  <c r="C58" i="25" s="1"/>
  <c r="B88" i="25"/>
  <c r="P87" i="25"/>
  <c r="P57" i="25" s="1"/>
  <c r="O87" i="25"/>
  <c r="O57" i="25" s="1"/>
  <c r="AF57" i="25" s="1"/>
  <c r="N87" i="25"/>
  <c r="M87" i="25"/>
  <c r="AS87" i="25" s="1"/>
  <c r="L87" i="25"/>
  <c r="K87" i="25"/>
  <c r="K57" i="25" s="1"/>
  <c r="J87" i="25"/>
  <c r="I87" i="25"/>
  <c r="H87" i="25"/>
  <c r="H57" i="25" s="1"/>
  <c r="G87" i="25"/>
  <c r="G57" i="25" s="1"/>
  <c r="X57" i="25" s="1"/>
  <c r="F87" i="25"/>
  <c r="E87" i="25"/>
  <c r="D87" i="25"/>
  <c r="C87" i="25"/>
  <c r="C57" i="25" s="1"/>
  <c r="B87" i="25"/>
  <c r="Q86" i="25"/>
  <c r="P86" i="25"/>
  <c r="P56" i="25" s="1"/>
  <c r="O86" i="25"/>
  <c r="O56" i="25" s="1"/>
  <c r="AV56" i="25" s="1"/>
  <c r="N86" i="25"/>
  <c r="M86" i="25"/>
  <c r="AS86" i="25" s="1"/>
  <c r="L86" i="25"/>
  <c r="K86" i="25"/>
  <c r="K56" i="25" s="1"/>
  <c r="J86" i="25"/>
  <c r="I86" i="25"/>
  <c r="H86" i="25"/>
  <c r="H56" i="25" s="1"/>
  <c r="G86" i="25"/>
  <c r="G56" i="25" s="1"/>
  <c r="X56" i="25" s="1"/>
  <c r="F86" i="25"/>
  <c r="E86" i="25"/>
  <c r="U86" i="25" s="1"/>
  <c r="D86" i="25"/>
  <c r="C86" i="25"/>
  <c r="C56" i="25" s="1"/>
  <c r="B86" i="25"/>
  <c r="P85" i="25"/>
  <c r="P55" i="25" s="1"/>
  <c r="O85" i="25"/>
  <c r="O55" i="25" s="1"/>
  <c r="N85" i="25"/>
  <c r="AE85" i="25" s="1"/>
  <c r="M85" i="25"/>
  <c r="L85" i="25"/>
  <c r="AS85" i="25" s="1"/>
  <c r="K85" i="25"/>
  <c r="J85" i="25"/>
  <c r="AP85" i="25" s="1"/>
  <c r="I85" i="25"/>
  <c r="H85" i="25"/>
  <c r="H55" i="25" s="1"/>
  <c r="G85" i="25"/>
  <c r="G55" i="25" s="1"/>
  <c r="F85" i="25"/>
  <c r="W85" i="25" s="1"/>
  <c r="E85" i="25"/>
  <c r="D85" i="25"/>
  <c r="T85" i="25" s="1"/>
  <c r="C85" i="25"/>
  <c r="B85" i="25"/>
  <c r="P84" i="25"/>
  <c r="O84" i="25"/>
  <c r="O54" i="25" s="1"/>
  <c r="N84" i="25"/>
  <c r="AD84" i="25" s="1"/>
  <c r="M84" i="25"/>
  <c r="L84" i="25"/>
  <c r="AS84" i="25" s="1"/>
  <c r="K84" i="25"/>
  <c r="K54" i="25" s="1"/>
  <c r="J84" i="25"/>
  <c r="I84" i="25"/>
  <c r="I54" i="25" s="1"/>
  <c r="H84" i="25"/>
  <c r="G84" i="25"/>
  <c r="G54" i="25" s="1"/>
  <c r="F84" i="25"/>
  <c r="AL84" i="25" s="1"/>
  <c r="E84" i="25"/>
  <c r="E54" i="25" s="1"/>
  <c r="D84" i="25"/>
  <c r="AJ84" i="25" s="1"/>
  <c r="C84" i="25"/>
  <c r="C54" i="25" s="1"/>
  <c r="B84" i="25"/>
  <c r="P83" i="25"/>
  <c r="O83" i="25"/>
  <c r="O53" i="25" s="1"/>
  <c r="N83" i="25"/>
  <c r="AD83" i="25" s="1"/>
  <c r="M83" i="25"/>
  <c r="L83" i="25"/>
  <c r="AB83" i="25" s="1"/>
  <c r="K83" i="25"/>
  <c r="K53" i="25" s="1"/>
  <c r="J83" i="25"/>
  <c r="I83" i="25"/>
  <c r="I53" i="25" s="1"/>
  <c r="H83" i="25"/>
  <c r="G83" i="25"/>
  <c r="G53" i="25" s="1"/>
  <c r="F83" i="25"/>
  <c r="E83" i="25"/>
  <c r="E53" i="25" s="1"/>
  <c r="D83" i="25"/>
  <c r="T83" i="25" s="1"/>
  <c r="C83" i="25"/>
  <c r="C53" i="25" s="1"/>
  <c r="B83" i="25"/>
  <c r="B53" i="25" s="1"/>
  <c r="AI53" i="25" s="1"/>
  <c r="Q82" i="25"/>
  <c r="P82" i="25"/>
  <c r="O82" i="25"/>
  <c r="O52" i="25" s="1"/>
  <c r="N82" i="25"/>
  <c r="AD82" i="25" s="1"/>
  <c r="M82" i="25"/>
  <c r="L82" i="25"/>
  <c r="AS82" i="25" s="1"/>
  <c r="K82" i="25"/>
  <c r="K52" i="25" s="1"/>
  <c r="J82" i="25"/>
  <c r="I82" i="25"/>
  <c r="I52" i="25" s="1"/>
  <c r="H82" i="25"/>
  <c r="G82" i="25"/>
  <c r="G52" i="25" s="1"/>
  <c r="F82" i="25"/>
  <c r="W82" i="25" s="1"/>
  <c r="E82" i="25"/>
  <c r="E52" i="25" s="1"/>
  <c r="D82" i="25"/>
  <c r="T82" i="25" s="1"/>
  <c r="C82" i="25"/>
  <c r="C52" i="25" s="1"/>
  <c r="B82" i="25"/>
  <c r="P81" i="25"/>
  <c r="O81" i="25"/>
  <c r="O51" i="25" s="1"/>
  <c r="N81" i="25"/>
  <c r="M81" i="25"/>
  <c r="AT81" i="25" s="1"/>
  <c r="L81" i="25"/>
  <c r="K81" i="25"/>
  <c r="J81" i="25"/>
  <c r="I81" i="25"/>
  <c r="I51" i="25" s="1"/>
  <c r="H81" i="25"/>
  <c r="G81" i="25"/>
  <c r="G51" i="25" s="1"/>
  <c r="F81" i="25"/>
  <c r="E81" i="25"/>
  <c r="E51" i="25" s="1"/>
  <c r="D81" i="25"/>
  <c r="C81" i="25"/>
  <c r="C51" i="25" s="1"/>
  <c r="B81" i="25"/>
  <c r="P80" i="25"/>
  <c r="P50" i="25" s="1"/>
  <c r="O80" i="25"/>
  <c r="N80" i="25"/>
  <c r="M80" i="25"/>
  <c r="AC80" i="25" s="1"/>
  <c r="L80" i="25"/>
  <c r="K80" i="25"/>
  <c r="AB80" i="25" s="1"/>
  <c r="J80" i="25"/>
  <c r="I80" i="25"/>
  <c r="I50" i="25" s="1"/>
  <c r="Y50" i="25" s="1"/>
  <c r="H80" i="25"/>
  <c r="H50" i="25" s="1"/>
  <c r="G80" i="25"/>
  <c r="F80" i="25"/>
  <c r="E80" i="25"/>
  <c r="E50" i="25" s="1"/>
  <c r="D80" i="25"/>
  <c r="C80" i="25"/>
  <c r="B80" i="25"/>
  <c r="Q79" i="25"/>
  <c r="P79" i="25"/>
  <c r="P49" i="25" s="1"/>
  <c r="O79" i="25"/>
  <c r="N79" i="25"/>
  <c r="M79" i="25"/>
  <c r="AC79" i="25" s="1"/>
  <c r="L79" i="25"/>
  <c r="K79" i="25"/>
  <c r="J79" i="25"/>
  <c r="I79" i="25"/>
  <c r="I49" i="25" s="1"/>
  <c r="Y49" i="25" s="1"/>
  <c r="H79" i="25"/>
  <c r="H49" i="25" s="1"/>
  <c r="G79" i="25"/>
  <c r="F79" i="25"/>
  <c r="E79" i="25"/>
  <c r="E49" i="25" s="1"/>
  <c r="D79" i="25"/>
  <c r="C79" i="25"/>
  <c r="B79" i="25"/>
  <c r="Q78" i="25"/>
  <c r="AG78" i="25" s="1"/>
  <c r="P78" i="25"/>
  <c r="P48" i="25" s="1"/>
  <c r="O78" i="25"/>
  <c r="N78" i="25"/>
  <c r="M78" i="25"/>
  <c r="AC78" i="25" s="1"/>
  <c r="L78" i="25"/>
  <c r="K78" i="25"/>
  <c r="J78" i="25"/>
  <c r="I78" i="25"/>
  <c r="I48" i="25" s="1"/>
  <c r="Y48" i="25" s="1"/>
  <c r="H78" i="25"/>
  <c r="H48" i="25" s="1"/>
  <c r="G78" i="25"/>
  <c r="F78" i="25"/>
  <c r="F48" i="25" s="1"/>
  <c r="E78" i="25"/>
  <c r="E48" i="25" s="1"/>
  <c r="V48" i="25" s="1"/>
  <c r="D78" i="25"/>
  <c r="C78" i="25"/>
  <c r="B78" i="25"/>
  <c r="P77" i="25"/>
  <c r="P47" i="25" s="1"/>
  <c r="O77" i="25"/>
  <c r="N77" i="25"/>
  <c r="M77" i="25"/>
  <c r="L77" i="25"/>
  <c r="AS77" i="25" s="1"/>
  <c r="K77" i="25"/>
  <c r="J77" i="25"/>
  <c r="AP77" i="25" s="1"/>
  <c r="I77" i="25"/>
  <c r="I47" i="25" s="1"/>
  <c r="H77" i="25"/>
  <c r="H47" i="25" s="1"/>
  <c r="AO47" i="25" s="1"/>
  <c r="G77" i="25"/>
  <c r="F77" i="25"/>
  <c r="E77" i="25"/>
  <c r="E47" i="25" s="1"/>
  <c r="D77" i="25"/>
  <c r="AK77" i="25" s="1"/>
  <c r="C77" i="25"/>
  <c r="B77" i="25"/>
  <c r="AI77" i="25" s="1"/>
  <c r="P76" i="25"/>
  <c r="P46" i="25" s="1"/>
  <c r="AF46" i="25" s="1"/>
  <c r="O76" i="25"/>
  <c r="O46" i="25" s="1"/>
  <c r="N76" i="25"/>
  <c r="M76" i="25"/>
  <c r="L76" i="25"/>
  <c r="AC76" i="25" s="1"/>
  <c r="K76" i="25"/>
  <c r="K46" i="25" s="1"/>
  <c r="J76" i="25"/>
  <c r="I76" i="25"/>
  <c r="I46" i="25" s="1"/>
  <c r="H76" i="25"/>
  <c r="H46" i="25" s="1"/>
  <c r="AN46" i="25" s="1"/>
  <c r="G76" i="25"/>
  <c r="G46" i="25" s="1"/>
  <c r="F76" i="25"/>
  <c r="E76" i="25"/>
  <c r="E46" i="25" s="1"/>
  <c r="D76" i="25"/>
  <c r="AK76" i="25" s="1"/>
  <c r="C76" i="25"/>
  <c r="C46" i="25" s="1"/>
  <c r="B76" i="25"/>
  <c r="P75" i="25"/>
  <c r="P45" i="25" s="1"/>
  <c r="AV45" i="25" s="1"/>
  <c r="O75" i="25"/>
  <c r="O45" i="25" s="1"/>
  <c r="N75" i="25"/>
  <c r="M75" i="25"/>
  <c r="L75" i="25"/>
  <c r="AS75" i="25" s="1"/>
  <c r="K75" i="25"/>
  <c r="K45" i="25" s="1"/>
  <c r="J75" i="25"/>
  <c r="I75" i="25"/>
  <c r="I45" i="25" s="1"/>
  <c r="H75" i="25"/>
  <c r="H45" i="25" s="1"/>
  <c r="Y45" i="25" s="1"/>
  <c r="G75" i="25"/>
  <c r="G45" i="25" s="1"/>
  <c r="F75" i="25"/>
  <c r="E75" i="25"/>
  <c r="E45" i="25" s="1"/>
  <c r="D75" i="25"/>
  <c r="D45" i="25" s="1"/>
  <c r="C75" i="25"/>
  <c r="C45" i="25" s="1"/>
  <c r="B75" i="25"/>
  <c r="Q74" i="25"/>
  <c r="P74" i="25"/>
  <c r="P44" i="25" s="1"/>
  <c r="AV44" i="25" s="1"/>
  <c r="O74" i="25"/>
  <c r="O44" i="25" s="1"/>
  <c r="N74" i="25"/>
  <c r="M74" i="25"/>
  <c r="M44" i="25" s="1"/>
  <c r="L74" i="25"/>
  <c r="AS74" i="25" s="1"/>
  <c r="K74" i="25"/>
  <c r="K44" i="25" s="1"/>
  <c r="J74" i="25"/>
  <c r="I74" i="25"/>
  <c r="I44" i="25" s="1"/>
  <c r="H74" i="25"/>
  <c r="H44" i="25" s="1"/>
  <c r="AN44" i="25" s="1"/>
  <c r="G74" i="25"/>
  <c r="G44" i="25" s="1"/>
  <c r="F74" i="25"/>
  <c r="E74" i="25"/>
  <c r="E44" i="25" s="1"/>
  <c r="D74" i="25"/>
  <c r="D44" i="25" s="1"/>
  <c r="C74" i="25"/>
  <c r="B74" i="25"/>
  <c r="P73" i="25"/>
  <c r="P43" i="25" s="1"/>
  <c r="O73" i="25"/>
  <c r="O43" i="25" s="1"/>
  <c r="AV43" i="25" s="1"/>
  <c r="N73" i="25"/>
  <c r="M73" i="25"/>
  <c r="M43" i="25" s="1"/>
  <c r="L73" i="25"/>
  <c r="L43" i="25" s="1"/>
  <c r="K73" i="25"/>
  <c r="AB73" i="25" s="1"/>
  <c r="J73" i="25"/>
  <c r="I73" i="25"/>
  <c r="I43" i="25" s="1"/>
  <c r="AO43" i="25" s="1"/>
  <c r="H73" i="25"/>
  <c r="H43" i="25" s="1"/>
  <c r="G73" i="25"/>
  <c r="G43" i="25" s="1"/>
  <c r="F73" i="25"/>
  <c r="E73" i="25"/>
  <c r="E43" i="25" s="1"/>
  <c r="D73" i="25"/>
  <c r="C73" i="25"/>
  <c r="C43" i="25" s="1"/>
  <c r="B73" i="25"/>
  <c r="P72" i="25"/>
  <c r="P42" i="25" s="1"/>
  <c r="O72" i="25"/>
  <c r="O42" i="25" s="1"/>
  <c r="AV42" i="25" s="1"/>
  <c r="N72" i="25"/>
  <c r="M72" i="25"/>
  <c r="L72" i="25"/>
  <c r="K72" i="25"/>
  <c r="K42" i="25" s="1"/>
  <c r="J72" i="25"/>
  <c r="I72" i="25"/>
  <c r="Y72" i="25" s="1"/>
  <c r="H72" i="25"/>
  <c r="H42" i="25" s="1"/>
  <c r="G72" i="25"/>
  <c r="G42" i="25" s="1"/>
  <c r="AN42" i="25" s="1"/>
  <c r="F72" i="25"/>
  <c r="E72" i="25"/>
  <c r="D72" i="25"/>
  <c r="C72" i="25"/>
  <c r="B72" i="25"/>
  <c r="P71" i="25"/>
  <c r="P41" i="25" s="1"/>
  <c r="O71" i="25"/>
  <c r="O41" i="25" s="1"/>
  <c r="AF41" i="25" s="1"/>
  <c r="N71" i="25"/>
  <c r="N41" i="25" s="1"/>
  <c r="M71" i="25"/>
  <c r="L71" i="25"/>
  <c r="K71" i="25"/>
  <c r="K41" i="25" s="1"/>
  <c r="J71" i="25"/>
  <c r="I71" i="25"/>
  <c r="AO71" i="25" s="1"/>
  <c r="H71" i="25"/>
  <c r="H41" i="25" s="1"/>
  <c r="G71" i="25"/>
  <c r="G41" i="25" s="1"/>
  <c r="AN41" i="25" s="1"/>
  <c r="F71" i="25"/>
  <c r="E71" i="25"/>
  <c r="D71" i="25"/>
  <c r="C71" i="25"/>
  <c r="C41" i="25" s="1"/>
  <c r="B71" i="25"/>
  <c r="P70" i="25"/>
  <c r="P40" i="25" s="1"/>
  <c r="O70" i="25"/>
  <c r="O40" i="25" s="1"/>
  <c r="AV40" i="25" s="1"/>
  <c r="N70" i="25"/>
  <c r="M70" i="25"/>
  <c r="L70" i="25"/>
  <c r="K70" i="25"/>
  <c r="K40" i="25" s="1"/>
  <c r="J70" i="25"/>
  <c r="I70" i="25"/>
  <c r="AO70" i="25" s="1"/>
  <c r="H70" i="25"/>
  <c r="H40" i="25" s="1"/>
  <c r="G70" i="25"/>
  <c r="G40" i="25" s="1"/>
  <c r="X40" i="25" s="1"/>
  <c r="F70" i="25"/>
  <c r="E70" i="25"/>
  <c r="D70" i="25"/>
  <c r="C70" i="25"/>
  <c r="C40" i="25" s="1"/>
  <c r="B70" i="25"/>
  <c r="P69" i="25"/>
  <c r="P39" i="25" s="1"/>
  <c r="AV39" i="25" s="1"/>
  <c r="O69" i="25"/>
  <c r="O39" i="25" s="1"/>
  <c r="N69" i="25"/>
  <c r="AT69" i="25" s="1"/>
  <c r="M69" i="25"/>
  <c r="L69" i="25"/>
  <c r="K69" i="25"/>
  <c r="J69" i="25"/>
  <c r="AP69" i="25" s="1"/>
  <c r="I69" i="25"/>
  <c r="H69" i="25"/>
  <c r="H39" i="25" s="1"/>
  <c r="AN39" i="25" s="1"/>
  <c r="G69" i="25"/>
  <c r="G39" i="25" s="1"/>
  <c r="F69" i="25"/>
  <c r="F39" i="25" s="1"/>
  <c r="W39" i="25" s="1"/>
  <c r="E69" i="25"/>
  <c r="D69" i="25"/>
  <c r="C69" i="25"/>
  <c r="C39" i="25" s="1"/>
  <c r="B69" i="25"/>
  <c r="P68" i="25"/>
  <c r="AV68" i="25" s="1"/>
  <c r="O68" i="25"/>
  <c r="O38" i="25" s="1"/>
  <c r="N68" i="25"/>
  <c r="M68" i="25"/>
  <c r="M38" i="25" s="1"/>
  <c r="L68" i="25"/>
  <c r="K68" i="25"/>
  <c r="K38" i="25" s="1"/>
  <c r="J68" i="25"/>
  <c r="I68" i="25"/>
  <c r="I38" i="25" s="1"/>
  <c r="H68" i="25"/>
  <c r="Y68" i="25" s="1"/>
  <c r="G68" i="25"/>
  <c r="G38" i="25" s="1"/>
  <c r="F68" i="25"/>
  <c r="F38" i="25" s="1"/>
  <c r="E68" i="25"/>
  <c r="E38" i="25" s="1"/>
  <c r="D68" i="25"/>
  <c r="C68" i="25"/>
  <c r="C38" i="25" s="1"/>
  <c r="B68" i="25"/>
  <c r="P67" i="25"/>
  <c r="AF67" i="25" s="1"/>
  <c r="O67" i="25"/>
  <c r="O37" i="25" s="1"/>
  <c r="N67" i="25"/>
  <c r="M67" i="25"/>
  <c r="M37" i="25" s="1"/>
  <c r="L67" i="25"/>
  <c r="K67" i="25"/>
  <c r="J67" i="25"/>
  <c r="I67" i="25"/>
  <c r="I37" i="25" s="1"/>
  <c r="H67" i="25"/>
  <c r="Y67" i="25" s="1"/>
  <c r="G67" i="25"/>
  <c r="G37" i="25" s="1"/>
  <c r="F67" i="25"/>
  <c r="E67" i="25"/>
  <c r="E37" i="25" s="1"/>
  <c r="D67" i="25"/>
  <c r="C67" i="25"/>
  <c r="B67" i="25"/>
  <c r="B66" i="25"/>
  <c r="B36" i="25" s="1"/>
  <c r="C66" i="25"/>
  <c r="AJ66" i="25" s="1"/>
  <c r="D66" i="25"/>
  <c r="E66" i="25"/>
  <c r="F66" i="25"/>
  <c r="G66" i="25"/>
  <c r="H66" i="25"/>
  <c r="I66" i="25"/>
  <c r="J66" i="25"/>
  <c r="J36" i="25" s="1"/>
  <c r="K66" i="25"/>
  <c r="AB66" i="25" s="1"/>
  <c r="L66" i="25"/>
  <c r="L36" i="25" s="1"/>
  <c r="M66" i="25"/>
  <c r="N66" i="25"/>
  <c r="O66" i="25"/>
  <c r="P66" i="25"/>
  <c r="Q66" i="25"/>
  <c r="P31" i="25"/>
  <c r="O31" i="25"/>
  <c r="N31" i="25"/>
  <c r="M31" i="25"/>
  <c r="L31" i="25"/>
  <c r="K31" i="25"/>
  <c r="J31" i="25"/>
  <c r="I31" i="25"/>
  <c r="H31" i="25"/>
  <c r="Y31" i="25" s="1"/>
  <c r="G31" i="25"/>
  <c r="W31" i="25" s="1"/>
  <c r="F31" i="25"/>
  <c r="E31" i="25"/>
  <c r="D31" i="25"/>
  <c r="T31" i="25" s="1"/>
  <c r="C31" i="25"/>
  <c r="B31" i="25"/>
  <c r="P30" i="25"/>
  <c r="O30" i="25"/>
  <c r="N30" i="25"/>
  <c r="M30" i="25"/>
  <c r="L30" i="25"/>
  <c r="AS30" i="25" s="1"/>
  <c r="K30" i="25"/>
  <c r="J30" i="25"/>
  <c r="I30" i="25"/>
  <c r="H30" i="25"/>
  <c r="G30" i="25"/>
  <c r="AN30" i="25" s="1"/>
  <c r="F30" i="25"/>
  <c r="E30" i="25"/>
  <c r="D30" i="25"/>
  <c r="U30" i="25" s="1"/>
  <c r="C30" i="25"/>
  <c r="B30" i="25"/>
  <c r="P29" i="25"/>
  <c r="O29" i="25"/>
  <c r="AU29" i="25" s="1"/>
  <c r="N29" i="25"/>
  <c r="M29" i="25"/>
  <c r="L29" i="25"/>
  <c r="K29" i="25"/>
  <c r="J29" i="25"/>
  <c r="I29" i="25"/>
  <c r="H29" i="25"/>
  <c r="G29" i="25"/>
  <c r="AM29" i="25" s="1"/>
  <c r="F29" i="25"/>
  <c r="E29" i="25"/>
  <c r="D29" i="25"/>
  <c r="AK29" i="25" s="1"/>
  <c r="C29" i="25"/>
  <c r="B29" i="25"/>
  <c r="P28" i="25"/>
  <c r="O28" i="25"/>
  <c r="AU28" i="25" s="1"/>
  <c r="N28" i="25"/>
  <c r="M28" i="25"/>
  <c r="L28" i="25"/>
  <c r="AC28" i="25" s="1"/>
  <c r="K28" i="25"/>
  <c r="J28" i="25"/>
  <c r="I28" i="25"/>
  <c r="H28" i="25"/>
  <c r="G28" i="25"/>
  <c r="AM28" i="25" s="1"/>
  <c r="F28" i="25"/>
  <c r="E28" i="25"/>
  <c r="D28" i="25"/>
  <c r="AK28" i="25" s="1"/>
  <c r="C28" i="25"/>
  <c r="B28" i="25"/>
  <c r="Q27" i="25"/>
  <c r="P27" i="25"/>
  <c r="O27" i="25"/>
  <c r="AU27" i="25" s="1"/>
  <c r="N27" i="25"/>
  <c r="M27" i="25"/>
  <c r="L27" i="25"/>
  <c r="AS27" i="25" s="1"/>
  <c r="K27" i="25"/>
  <c r="J27" i="25"/>
  <c r="I27" i="25"/>
  <c r="H27" i="25"/>
  <c r="G27" i="25"/>
  <c r="W27" i="25" s="1"/>
  <c r="F27" i="25"/>
  <c r="E27" i="25"/>
  <c r="D27" i="25"/>
  <c r="AK27" i="25" s="1"/>
  <c r="C27" i="25"/>
  <c r="B27" i="25"/>
  <c r="P26" i="25"/>
  <c r="O26" i="25"/>
  <c r="N26" i="25"/>
  <c r="M26" i="25"/>
  <c r="L26" i="25"/>
  <c r="K26" i="25"/>
  <c r="J26" i="25"/>
  <c r="I26" i="25"/>
  <c r="H26" i="25"/>
  <c r="G26" i="25"/>
  <c r="F26" i="25"/>
  <c r="E26" i="25"/>
  <c r="D26" i="25"/>
  <c r="C26" i="25"/>
  <c r="B26" i="25"/>
  <c r="P25" i="25"/>
  <c r="O25" i="25"/>
  <c r="N25" i="25"/>
  <c r="M25" i="25"/>
  <c r="L25" i="25"/>
  <c r="K25" i="25"/>
  <c r="J25" i="25"/>
  <c r="I25" i="25"/>
  <c r="H25" i="25"/>
  <c r="G25" i="25"/>
  <c r="F25" i="25"/>
  <c r="E25" i="25"/>
  <c r="V25" i="25" s="1"/>
  <c r="D25" i="25"/>
  <c r="C25" i="25"/>
  <c r="B25" i="25"/>
  <c r="Q24" i="25"/>
  <c r="AG24" i="25" s="1"/>
  <c r="P24" i="25"/>
  <c r="O24" i="25"/>
  <c r="N24" i="25"/>
  <c r="M24" i="25"/>
  <c r="L24" i="25"/>
  <c r="K24" i="25"/>
  <c r="J24" i="25"/>
  <c r="I24" i="25"/>
  <c r="H24" i="25"/>
  <c r="G24" i="25"/>
  <c r="F24" i="25"/>
  <c r="E24" i="25"/>
  <c r="V24" i="25" s="1"/>
  <c r="D24" i="25"/>
  <c r="C24" i="25"/>
  <c r="B24" i="25"/>
  <c r="P23" i="25"/>
  <c r="O23" i="25"/>
  <c r="N23" i="25"/>
  <c r="M23" i="25"/>
  <c r="L23" i="25"/>
  <c r="AC23" i="25" s="1"/>
  <c r="K23" i="25"/>
  <c r="J23" i="25"/>
  <c r="I23" i="25"/>
  <c r="H23" i="25"/>
  <c r="G23" i="25"/>
  <c r="F23" i="25"/>
  <c r="E23" i="25"/>
  <c r="D23" i="25"/>
  <c r="T23" i="25" s="1"/>
  <c r="C23" i="25"/>
  <c r="B23" i="25"/>
  <c r="P22" i="25"/>
  <c r="O22" i="25"/>
  <c r="N22" i="25"/>
  <c r="M22" i="25"/>
  <c r="L22" i="25"/>
  <c r="K22" i="25"/>
  <c r="AA22" i="25" s="1"/>
  <c r="J22" i="25"/>
  <c r="I22" i="25"/>
  <c r="H22" i="25"/>
  <c r="G22" i="25"/>
  <c r="F22" i="25"/>
  <c r="E22" i="25"/>
  <c r="D22" i="25"/>
  <c r="C22" i="25"/>
  <c r="S22" i="25" s="1"/>
  <c r="B22" i="25"/>
  <c r="P21" i="25"/>
  <c r="O21" i="25"/>
  <c r="AU21" i="25" s="1"/>
  <c r="N21" i="25"/>
  <c r="M21" i="25"/>
  <c r="AT21" i="25" s="1"/>
  <c r="L21" i="25"/>
  <c r="K21" i="25"/>
  <c r="AA21" i="25" s="1"/>
  <c r="J21" i="25"/>
  <c r="I21" i="25"/>
  <c r="H21" i="25"/>
  <c r="G21" i="25"/>
  <c r="AM21" i="25" s="1"/>
  <c r="F21" i="25"/>
  <c r="E21" i="25"/>
  <c r="AL21" i="25" s="1"/>
  <c r="D21" i="25"/>
  <c r="C21" i="25"/>
  <c r="AI21" i="25" s="1"/>
  <c r="B21" i="25"/>
  <c r="Q20" i="25"/>
  <c r="AG20" i="25" s="1"/>
  <c r="P20" i="25"/>
  <c r="O20" i="25"/>
  <c r="AE20" i="25" s="1"/>
  <c r="N20" i="25"/>
  <c r="M20" i="25"/>
  <c r="L20" i="25"/>
  <c r="K20" i="25"/>
  <c r="AQ20" i="25" s="1"/>
  <c r="J20" i="25"/>
  <c r="I20" i="25"/>
  <c r="H20" i="25"/>
  <c r="G20" i="25"/>
  <c r="AM20" i="25" s="1"/>
  <c r="F20" i="25"/>
  <c r="E20" i="25"/>
  <c r="D20" i="25"/>
  <c r="C20" i="25"/>
  <c r="AI20" i="25" s="1"/>
  <c r="B20" i="25"/>
  <c r="P19" i="25"/>
  <c r="O19" i="25"/>
  <c r="N19" i="25"/>
  <c r="M19" i="25"/>
  <c r="L19" i="25"/>
  <c r="K19" i="25"/>
  <c r="AR19" i="25" s="1"/>
  <c r="J19" i="25"/>
  <c r="AP19" i="25" s="1"/>
  <c r="I19" i="25"/>
  <c r="H19" i="25"/>
  <c r="G19" i="25"/>
  <c r="AN19" i="25" s="1"/>
  <c r="F19" i="25"/>
  <c r="E19" i="25"/>
  <c r="D19" i="25"/>
  <c r="C19" i="25"/>
  <c r="B19" i="25"/>
  <c r="P18" i="25"/>
  <c r="O18" i="25"/>
  <c r="N18" i="25"/>
  <c r="M18" i="25"/>
  <c r="L18" i="25"/>
  <c r="K18" i="25"/>
  <c r="J18" i="25"/>
  <c r="AQ18" i="25" s="1"/>
  <c r="I18" i="25"/>
  <c r="AO18" i="25" s="1"/>
  <c r="H18" i="25"/>
  <c r="G18" i="25"/>
  <c r="F18" i="25"/>
  <c r="E18" i="25"/>
  <c r="D18" i="25"/>
  <c r="AJ18" i="25" s="1"/>
  <c r="C18" i="25"/>
  <c r="B18" i="25"/>
  <c r="AI18" i="25" s="1"/>
  <c r="P17" i="25"/>
  <c r="O17" i="25"/>
  <c r="N17" i="25"/>
  <c r="M17" i="25"/>
  <c r="L17" i="25"/>
  <c r="AC17" i="25" s="1"/>
  <c r="K17" i="25"/>
  <c r="J17" i="25"/>
  <c r="I17" i="25"/>
  <c r="H17" i="25"/>
  <c r="AO17" i="25" s="1"/>
  <c r="G17" i="25"/>
  <c r="F17" i="25"/>
  <c r="E17" i="25"/>
  <c r="D17" i="25"/>
  <c r="U17" i="25" s="1"/>
  <c r="C17" i="25"/>
  <c r="B17" i="25"/>
  <c r="Q16" i="25"/>
  <c r="P16" i="25"/>
  <c r="O16" i="25"/>
  <c r="N16" i="25"/>
  <c r="M16" i="25"/>
  <c r="L16" i="25"/>
  <c r="AB16" i="25" s="1"/>
  <c r="K16" i="25"/>
  <c r="J16" i="25"/>
  <c r="AA16" i="25" s="1"/>
  <c r="I16" i="25"/>
  <c r="H16" i="25"/>
  <c r="Y16" i="25" s="1"/>
  <c r="G16" i="25"/>
  <c r="F16" i="25"/>
  <c r="E16" i="25"/>
  <c r="D16" i="25"/>
  <c r="AK16" i="25" s="1"/>
  <c r="C16" i="25"/>
  <c r="B16" i="25"/>
  <c r="S16" i="25" s="1"/>
  <c r="P15" i="25"/>
  <c r="O15" i="25"/>
  <c r="N15" i="25"/>
  <c r="M15" i="25"/>
  <c r="L15" i="25"/>
  <c r="AS15" i="25" s="1"/>
  <c r="K15" i="25"/>
  <c r="J15" i="25"/>
  <c r="I15" i="25"/>
  <c r="H15" i="25"/>
  <c r="G15" i="25"/>
  <c r="F15" i="25"/>
  <c r="E15" i="25"/>
  <c r="D15" i="25"/>
  <c r="AK15" i="25" s="1"/>
  <c r="C15" i="25"/>
  <c r="B15" i="25"/>
  <c r="P14" i="25"/>
  <c r="O14" i="25"/>
  <c r="N14" i="25"/>
  <c r="M14" i="25"/>
  <c r="L14" i="25"/>
  <c r="K14" i="25"/>
  <c r="J14" i="25"/>
  <c r="I14" i="25"/>
  <c r="H14" i="25"/>
  <c r="G14" i="25"/>
  <c r="F14" i="25"/>
  <c r="E14" i="25"/>
  <c r="D14" i="25"/>
  <c r="C14" i="25"/>
  <c r="B14" i="25"/>
  <c r="P13" i="25"/>
  <c r="O13" i="25"/>
  <c r="AU13" i="25" s="1"/>
  <c r="N13" i="25"/>
  <c r="M13" i="25"/>
  <c r="AD13" i="25" s="1"/>
  <c r="L13" i="25"/>
  <c r="K13" i="25"/>
  <c r="J13" i="25"/>
  <c r="I13" i="25"/>
  <c r="Y13" i="25" s="1"/>
  <c r="H13" i="25"/>
  <c r="G13" i="25"/>
  <c r="AM13" i="25" s="1"/>
  <c r="F13" i="25"/>
  <c r="E13" i="25"/>
  <c r="V13" i="25" s="1"/>
  <c r="D13" i="25"/>
  <c r="C13" i="25"/>
  <c r="B13" i="25"/>
  <c r="Q12" i="25"/>
  <c r="AG12" i="25" s="1"/>
  <c r="P12" i="25"/>
  <c r="O12" i="25"/>
  <c r="AE12" i="25" s="1"/>
  <c r="N12" i="25"/>
  <c r="M12" i="25"/>
  <c r="AT12" i="25" s="1"/>
  <c r="L12" i="25"/>
  <c r="K12" i="25"/>
  <c r="AB12" i="25" s="1"/>
  <c r="J12" i="25"/>
  <c r="I12" i="25"/>
  <c r="H12" i="25"/>
  <c r="G12" i="25"/>
  <c r="W12" i="25" s="1"/>
  <c r="F12" i="25"/>
  <c r="E12" i="25"/>
  <c r="AK12" i="25" s="1"/>
  <c r="D12" i="25"/>
  <c r="C12" i="25"/>
  <c r="AI12" i="25" s="1"/>
  <c r="B12" i="25"/>
  <c r="P11" i="25"/>
  <c r="O11" i="25"/>
  <c r="N11" i="25"/>
  <c r="M11" i="25"/>
  <c r="L11" i="25"/>
  <c r="K11" i="25"/>
  <c r="J11" i="25"/>
  <c r="I11" i="25"/>
  <c r="H11" i="25"/>
  <c r="G11" i="25"/>
  <c r="F11" i="25"/>
  <c r="E11" i="25"/>
  <c r="D11" i="25"/>
  <c r="AK11" i="25" s="1"/>
  <c r="C11" i="25"/>
  <c r="B11" i="25"/>
  <c r="P10" i="25"/>
  <c r="O10" i="25"/>
  <c r="N10" i="25"/>
  <c r="M10" i="25"/>
  <c r="L10" i="25"/>
  <c r="K10" i="25"/>
  <c r="K32" i="25" s="1"/>
  <c r="J10" i="25"/>
  <c r="I10" i="25"/>
  <c r="H10" i="25"/>
  <c r="G10" i="25"/>
  <c r="F10" i="25"/>
  <c r="E10" i="25"/>
  <c r="D10" i="25"/>
  <c r="C10" i="25"/>
  <c r="S10" i="25" s="1"/>
  <c r="B10" i="25"/>
  <c r="P9" i="25"/>
  <c r="O9" i="25"/>
  <c r="N9" i="25"/>
  <c r="M9" i="25"/>
  <c r="L9" i="25"/>
  <c r="AC9" i="25" s="1"/>
  <c r="K9" i="25"/>
  <c r="J9" i="25"/>
  <c r="AP9" i="25" s="1"/>
  <c r="I9" i="25"/>
  <c r="H9" i="25"/>
  <c r="Y9" i="25" s="1"/>
  <c r="G9" i="25"/>
  <c r="AM9" i="25" s="1"/>
  <c r="F9" i="25"/>
  <c r="E9" i="25"/>
  <c r="D9" i="25"/>
  <c r="C9" i="25"/>
  <c r="B9" i="25"/>
  <c r="S9" i="25" s="1"/>
  <c r="Q8" i="25"/>
  <c r="P8" i="25"/>
  <c r="O8" i="25"/>
  <c r="N8" i="25"/>
  <c r="M8" i="25"/>
  <c r="L8" i="25"/>
  <c r="AB8" i="25" s="1"/>
  <c r="K8" i="25"/>
  <c r="J8" i="25"/>
  <c r="AA8" i="25" s="1"/>
  <c r="I8" i="25"/>
  <c r="H8" i="25"/>
  <c r="G8" i="25"/>
  <c r="F8" i="25"/>
  <c r="V8" i="25" s="1"/>
  <c r="E8" i="25"/>
  <c r="D8" i="25"/>
  <c r="T8" i="25" s="1"/>
  <c r="C8" i="25"/>
  <c r="B8" i="25"/>
  <c r="AI8" i="25" s="1"/>
  <c r="P7" i="25"/>
  <c r="O7" i="25"/>
  <c r="AE7" i="25" s="1"/>
  <c r="N7" i="25"/>
  <c r="M7" i="25"/>
  <c r="L7" i="25"/>
  <c r="K7" i="25"/>
  <c r="J7" i="25"/>
  <c r="I7" i="25"/>
  <c r="H7" i="25"/>
  <c r="G7" i="25"/>
  <c r="W7" i="25" s="1"/>
  <c r="F7" i="25"/>
  <c r="E7" i="25"/>
  <c r="D7" i="25"/>
  <c r="C7" i="25"/>
  <c r="B7" i="25"/>
  <c r="B6" i="25"/>
  <c r="C6" i="25"/>
  <c r="D6" i="25"/>
  <c r="AK6" i="25" s="1"/>
  <c r="E6" i="25"/>
  <c r="F6" i="25"/>
  <c r="G6" i="25"/>
  <c r="H6" i="25"/>
  <c r="I6" i="25"/>
  <c r="J6" i="25"/>
  <c r="AQ6" i="25" s="1"/>
  <c r="K6" i="25"/>
  <c r="L6" i="25"/>
  <c r="M6" i="25"/>
  <c r="N6" i="25"/>
  <c r="O6" i="25"/>
  <c r="P6" i="25"/>
  <c r="N152" i="25"/>
  <c r="M152" i="25"/>
  <c r="F152" i="25"/>
  <c r="E152" i="25"/>
  <c r="AT151" i="25"/>
  <c r="AS151" i="25"/>
  <c r="AO151" i="25"/>
  <c r="AN151" i="25"/>
  <c r="AL151" i="25"/>
  <c r="AK151" i="25"/>
  <c r="AD151" i="25"/>
  <c r="AC151" i="25"/>
  <c r="V151" i="25"/>
  <c r="U151" i="25"/>
  <c r="T151" i="25"/>
  <c r="AT150" i="25"/>
  <c r="AS150" i="25"/>
  <c r="AO150" i="25"/>
  <c r="AN150" i="25"/>
  <c r="AL150" i="25"/>
  <c r="AK150" i="25"/>
  <c r="AJ150" i="25"/>
  <c r="AD150" i="25"/>
  <c r="AC150" i="25"/>
  <c r="V150" i="25"/>
  <c r="U150" i="25"/>
  <c r="T150" i="25"/>
  <c r="AT149" i="25"/>
  <c r="AS149" i="25"/>
  <c r="AO149" i="25"/>
  <c r="AL149" i="25"/>
  <c r="AK149" i="25"/>
  <c r="AJ149" i="25"/>
  <c r="AF149" i="25"/>
  <c r="AD149" i="25"/>
  <c r="AC149" i="25"/>
  <c r="W149" i="25"/>
  <c r="V149" i="25"/>
  <c r="U149" i="25"/>
  <c r="T149" i="25"/>
  <c r="AT148" i="25"/>
  <c r="AS148" i="25"/>
  <c r="AL148" i="25"/>
  <c r="AK148" i="25"/>
  <c r="AD148" i="25"/>
  <c r="AC148" i="25"/>
  <c r="W148" i="25"/>
  <c r="V148" i="25"/>
  <c r="U148" i="25"/>
  <c r="AT147" i="25"/>
  <c r="AS147" i="25"/>
  <c r="AR147" i="25"/>
  <c r="AL147" i="25"/>
  <c r="AK147" i="25"/>
  <c r="AD147" i="25"/>
  <c r="AC147" i="25"/>
  <c r="W147" i="25"/>
  <c r="V147" i="25"/>
  <c r="U147" i="25"/>
  <c r="AT146" i="25"/>
  <c r="AS146" i="25"/>
  <c r="AL146" i="25"/>
  <c r="AK146" i="25"/>
  <c r="AJ146" i="25"/>
  <c r="AD146" i="25"/>
  <c r="AC146" i="25"/>
  <c r="W146" i="25"/>
  <c r="V146" i="25"/>
  <c r="U146" i="25"/>
  <c r="T146" i="25"/>
  <c r="AT145" i="25"/>
  <c r="AS145" i="25"/>
  <c r="AL145" i="25"/>
  <c r="AK145" i="25"/>
  <c r="AD145" i="25"/>
  <c r="AC145" i="25"/>
  <c r="AB145" i="25"/>
  <c r="V145" i="25"/>
  <c r="U145" i="25"/>
  <c r="AV144" i="25"/>
  <c r="AT144" i="25"/>
  <c r="AS144" i="25"/>
  <c r="AR144" i="25"/>
  <c r="AL144" i="25"/>
  <c r="AK144" i="25"/>
  <c r="AJ144" i="25"/>
  <c r="AD144" i="25"/>
  <c r="AC144" i="25"/>
  <c r="AB144" i="25"/>
  <c r="V144" i="25"/>
  <c r="U144" i="25"/>
  <c r="T144" i="25"/>
  <c r="AV143" i="25"/>
  <c r="AT143" i="25"/>
  <c r="AS143" i="25"/>
  <c r="AR143" i="25"/>
  <c r="AL143" i="25"/>
  <c r="AK143" i="25"/>
  <c r="AJ143" i="25"/>
  <c r="AD143" i="25"/>
  <c r="AC143" i="25"/>
  <c r="AB143" i="25"/>
  <c r="V143" i="25"/>
  <c r="U143" i="25"/>
  <c r="T143" i="25"/>
  <c r="AV142" i="25"/>
  <c r="AT142" i="25"/>
  <c r="AS142" i="25"/>
  <c r="AR142" i="25"/>
  <c r="AL142" i="25"/>
  <c r="AK142" i="25"/>
  <c r="AJ142" i="25"/>
  <c r="AD142" i="25"/>
  <c r="AC142" i="25"/>
  <c r="AB142" i="25"/>
  <c r="V142" i="25"/>
  <c r="U142" i="25"/>
  <c r="T142" i="25"/>
  <c r="AV141" i="25"/>
  <c r="AT141" i="25"/>
  <c r="AS141" i="25"/>
  <c r="AR141" i="25"/>
  <c r="AM141" i="25"/>
  <c r="AL141" i="25"/>
  <c r="AK141" i="25"/>
  <c r="AJ141" i="25"/>
  <c r="AD141" i="25"/>
  <c r="AC141" i="25"/>
  <c r="AB141" i="25"/>
  <c r="V141" i="25"/>
  <c r="U141" i="25"/>
  <c r="T141" i="25"/>
  <c r="AT140" i="25"/>
  <c r="AS140" i="25"/>
  <c r="AR140" i="25"/>
  <c r="AL140" i="25"/>
  <c r="AK140" i="25"/>
  <c r="AJ140" i="25"/>
  <c r="AE140" i="25"/>
  <c r="AD140" i="25"/>
  <c r="AC140" i="25"/>
  <c r="AB140" i="25"/>
  <c r="V140" i="25"/>
  <c r="U140" i="25"/>
  <c r="T140" i="25"/>
  <c r="AT139" i="25"/>
  <c r="AS139" i="25"/>
  <c r="AR139" i="25"/>
  <c r="AL139" i="25"/>
  <c r="AK139" i="25"/>
  <c r="AJ139" i="25"/>
  <c r="AE139" i="25"/>
  <c r="AD139" i="25"/>
  <c r="AC139" i="25"/>
  <c r="AB139" i="25"/>
  <c r="V139" i="25"/>
  <c r="U139" i="25"/>
  <c r="T139" i="25"/>
  <c r="AT138" i="25"/>
  <c r="AS138" i="25"/>
  <c r="AR138" i="25"/>
  <c r="AL138" i="25"/>
  <c r="AK138" i="25"/>
  <c r="AJ138" i="25"/>
  <c r="AE138" i="25"/>
  <c r="AD138" i="25"/>
  <c r="AC138" i="25"/>
  <c r="AB138" i="25"/>
  <c r="V138" i="25"/>
  <c r="U138" i="25"/>
  <c r="T138" i="25"/>
  <c r="AT137" i="25"/>
  <c r="AS137" i="25"/>
  <c r="AR137" i="25"/>
  <c r="AQ137" i="25"/>
  <c r="AL137" i="25"/>
  <c r="AK137" i="25"/>
  <c r="AJ137" i="25"/>
  <c r="AI137" i="25"/>
  <c r="AD137" i="25"/>
  <c r="AC137" i="25"/>
  <c r="AB137" i="25"/>
  <c r="V137" i="25"/>
  <c r="U137" i="25"/>
  <c r="T137" i="25"/>
  <c r="AT136" i="25"/>
  <c r="AS136" i="25"/>
  <c r="AR136" i="25"/>
  <c r="AL136" i="25"/>
  <c r="AK136" i="25"/>
  <c r="AJ136" i="25"/>
  <c r="AD136" i="25"/>
  <c r="AC136" i="25"/>
  <c r="AB136" i="25"/>
  <c r="V136" i="25"/>
  <c r="U136" i="25"/>
  <c r="T136" i="25"/>
  <c r="AT135" i="25"/>
  <c r="AS135" i="25"/>
  <c r="AR135" i="25"/>
  <c r="AL135" i="25"/>
  <c r="AK135" i="25"/>
  <c r="AJ135" i="25"/>
  <c r="AD135" i="25"/>
  <c r="AC135" i="25"/>
  <c r="AB135" i="25"/>
  <c r="V135" i="25"/>
  <c r="U135" i="25"/>
  <c r="T135" i="25"/>
  <c r="AT134" i="25"/>
  <c r="AS134" i="25"/>
  <c r="AR134" i="25"/>
  <c r="AL134" i="25"/>
  <c r="AK134" i="25"/>
  <c r="AJ134" i="25"/>
  <c r="AD134" i="25"/>
  <c r="AC134" i="25"/>
  <c r="AB134" i="25"/>
  <c r="Y134" i="25"/>
  <c r="V134" i="25"/>
  <c r="U134" i="25"/>
  <c r="T134" i="25"/>
  <c r="AT133" i="25"/>
  <c r="AS133" i="25"/>
  <c r="AR133" i="25"/>
  <c r="AL133" i="25"/>
  <c r="AK133" i="25"/>
  <c r="AJ133" i="25"/>
  <c r="AD133" i="25"/>
  <c r="AC133" i="25"/>
  <c r="AB133" i="25"/>
  <c r="V133" i="25"/>
  <c r="U133" i="25"/>
  <c r="T133" i="25"/>
  <c r="AT132" i="25"/>
  <c r="AS132" i="25"/>
  <c r="AR132" i="25"/>
  <c r="AM132" i="25"/>
  <c r="AL132" i="25"/>
  <c r="AK132" i="25"/>
  <c r="AJ132" i="25"/>
  <c r="AD132" i="25"/>
  <c r="AC132" i="25"/>
  <c r="AB132" i="25"/>
  <c r="V132" i="25"/>
  <c r="U132" i="25"/>
  <c r="T132" i="25"/>
  <c r="AT131" i="25"/>
  <c r="AS131" i="25"/>
  <c r="AR131" i="25"/>
  <c r="AM131" i="25"/>
  <c r="AL131" i="25"/>
  <c r="AK131" i="25"/>
  <c r="AJ131" i="25"/>
  <c r="AD131" i="25"/>
  <c r="AC131" i="25"/>
  <c r="AB131" i="25"/>
  <c r="V131" i="25"/>
  <c r="U131" i="25"/>
  <c r="T131" i="25"/>
  <c r="AT130" i="25"/>
  <c r="AS130" i="25"/>
  <c r="AR130" i="25"/>
  <c r="AM130" i="25"/>
  <c r="AL130" i="25"/>
  <c r="AK130" i="25"/>
  <c r="AJ130" i="25"/>
  <c r="AD130" i="25"/>
  <c r="AC130" i="25"/>
  <c r="AB130" i="25"/>
  <c r="V130" i="25"/>
  <c r="U130" i="25"/>
  <c r="T130" i="25"/>
  <c r="AT129" i="25"/>
  <c r="AS129" i="25"/>
  <c r="AR129" i="25"/>
  <c r="AL129" i="25"/>
  <c r="AK129" i="25"/>
  <c r="AJ129" i="25"/>
  <c r="AI129" i="25"/>
  <c r="AE129" i="25"/>
  <c r="AD129" i="25"/>
  <c r="AC129" i="25"/>
  <c r="AB129" i="25"/>
  <c r="V129" i="25"/>
  <c r="U129" i="25"/>
  <c r="T129" i="25"/>
  <c r="AT128" i="25"/>
  <c r="AS128" i="25"/>
  <c r="AR128" i="25"/>
  <c r="AL128" i="25"/>
  <c r="AK128" i="25"/>
  <c r="AJ128" i="25"/>
  <c r="AF128" i="25"/>
  <c r="AD128" i="25"/>
  <c r="AC128" i="25"/>
  <c r="AB128" i="25"/>
  <c r="V128" i="25"/>
  <c r="U128" i="25"/>
  <c r="T128" i="25"/>
  <c r="AT127" i="25"/>
  <c r="AS127" i="25"/>
  <c r="AR127" i="25"/>
  <c r="AL127" i="25"/>
  <c r="AK127" i="25"/>
  <c r="AJ127" i="25"/>
  <c r="AD127" i="25"/>
  <c r="AC127" i="25"/>
  <c r="AB127" i="25"/>
  <c r="V127" i="25"/>
  <c r="U127" i="25"/>
  <c r="T127" i="25"/>
  <c r="AU126" i="25"/>
  <c r="AT126" i="25"/>
  <c r="AQ126" i="25"/>
  <c r="AN126" i="25"/>
  <c r="AM126" i="25"/>
  <c r="AF126" i="25"/>
  <c r="AD126" i="25"/>
  <c r="X126" i="25"/>
  <c r="V126" i="25"/>
  <c r="AV121" i="25"/>
  <c r="AR121" i="25"/>
  <c r="AO121" i="25"/>
  <c r="AN121" i="25"/>
  <c r="AJ121" i="25"/>
  <c r="AF121" i="25"/>
  <c r="AB121" i="25"/>
  <c r="Y121" i="25"/>
  <c r="X121" i="25"/>
  <c r="T121" i="25"/>
  <c r="AV120" i="25"/>
  <c r="AS120" i="25"/>
  <c r="AR120" i="25"/>
  <c r="AO120" i="25"/>
  <c r="AN120" i="25"/>
  <c r="AM120" i="25"/>
  <c r="AK120" i="25"/>
  <c r="AJ120" i="25"/>
  <c r="AF120" i="25"/>
  <c r="AB120" i="25"/>
  <c r="Y120" i="25"/>
  <c r="X120" i="25"/>
  <c r="T120" i="25"/>
  <c r="AV119" i="25"/>
  <c r="AR119" i="25"/>
  <c r="AQ119" i="25"/>
  <c r="AO119" i="25"/>
  <c r="AN119" i="25"/>
  <c r="AJ119" i="25"/>
  <c r="AF119" i="25"/>
  <c r="AC119" i="25"/>
  <c r="AB119" i="25"/>
  <c r="Y119" i="25"/>
  <c r="X119" i="25"/>
  <c r="U119" i="25"/>
  <c r="T119" i="25"/>
  <c r="AV118" i="25"/>
  <c r="AR118" i="25"/>
  <c r="AO118" i="25"/>
  <c r="AN118" i="25"/>
  <c r="AM118" i="25"/>
  <c r="AJ118" i="25"/>
  <c r="AF118" i="25"/>
  <c r="AB118" i="25"/>
  <c r="AA118" i="25"/>
  <c r="X118" i="25"/>
  <c r="T118" i="25"/>
  <c r="S118" i="25"/>
  <c r="AV117" i="25"/>
  <c r="AR117" i="25"/>
  <c r="AN117" i="25"/>
  <c r="AJ117" i="25"/>
  <c r="AF117" i="25"/>
  <c r="AD117" i="25"/>
  <c r="AB117" i="25"/>
  <c r="X117" i="25"/>
  <c r="T117" i="25"/>
  <c r="AV116" i="25"/>
  <c r="AR116" i="25"/>
  <c r="AN116" i="25"/>
  <c r="AJ116" i="25"/>
  <c r="AF116" i="25"/>
  <c r="AB116" i="25"/>
  <c r="X116" i="25"/>
  <c r="T116" i="25"/>
  <c r="AV115" i="25"/>
  <c r="AR115" i="25"/>
  <c r="AQ115" i="25"/>
  <c r="AN115" i="25"/>
  <c r="AJ115" i="25"/>
  <c r="AI115" i="25"/>
  <c r="AF115" i="25"/>
  <c r="AB115" i="25"/>
  <c r="Y115" i="25"/>
  <c r="X115" i="25"/>
  <c r="T115" i="25"/>
  <c r="AV114" i="25"/>
  <c r="AJ114" i="25"/>
  <c r="AA114" i="25"/>
  <c r="Y114" i="25"/>
  <c r="S114" i="25"/>
  <c r="AP113" i="25"/>
  <c r="AO113" i="25"/>
  <c r="AF113" i="25"/>
  <c r="T113" i="25"/>
  <c r="AR112" i="25"/>
  <c r="AJ112" i="25"/>
  <c r="Y112" i="25"/>
  <c r="AV111" i="25"/>
  <c r="AQ111" i="25"/>
  <c r="AL111" i="25"/>
  <c r="AI111" i="25"/>
  <c r="Z111" i="25"/>
  <c r="T111" i="25"/>
  <c r="AO110" i="25"/>
  <c r="AE110" i="25"/>
  <c r="Y110" i="25"/>
  <c r="AV109" i="25"/>
  <c r="AP109" i="25"/>
  <c r="AO109" i="25"/>
  <c r="AB109" i="25"/>
  <c r="Y109" i="25"/>
  <c r="T109" i="25"/>
  <c r="AS108" i="25"/>
  <c r="AR108" i="25"/>
  <c r="AO108" i="25"/>
  <c r="AK108" i="25"/>
  <c r="AJ108" i="25"/>
  <c r="Y108" i="25"/>
  <c r="AT107" i="25"/>
  <c r="AO107" i="25"/>
  <c r="AC107" i="25"/>
  <c r="Z107" i="25"/>
  <c r="Y107" i="25"/>
  <c r="U107" i="25"/>
  <c r="T107" i="25"/>
  <c r="AV106" i="25"/>
  <c r="AR106" i="25"/>
  <c r="AO106" i="25"/>
  <c r="AN106" i="25"/>
  <c r="AJ106" i="25"/>
  <c r="AF106" i="25"/>
  <c r="AB106" i="25"/>
  <c r="AA106" i="25"/>
  <c r="Y106" i="25"/>
  <c r="X106" i="25"/>
  <c r="T106" i="25"/>
  <c r="S106" i="25"/>
  <c r="AV105" i="25"/>
  <c r="AR105" i="25"/>
  <c r="AO105" i="25"/>
  <c r="AN105" i="25"/>
  <c r="AJ105" i="25"/>
  <c r="AF105" i="25"/>
  <c r="AB105" i="25"/>
  <c r="Y105" i="25"/>
  <c r="X105" i="25"/>
  <c r="T105" i="25"/>
  <c r="AV104" i="25"/>
  <c r="AS104" i="25"/>
  <c r="AR104" i="25"/>
  <c r="AO104" i="25"/>
  <c r="AN104" i="25"/>
  <c r="AK104" i="25"/>
  <c r="AJ104" i="25"/>
  <c r="AF104" i="25"/>
  <c r="AB104" i="25"/>
  <c r="Y104" i="25"/>
  <c r="X104" i="25"/>
  <c r="T104" i="25"/>
  <c r="AV103" i="25"/>
  <c r="AR103" i="25"/>
  <c r="AO103" i="25"/>
  <c r="AN103" i="25"/>
  <c r="AJ103" i="25"/>
  <c r="AF103" i="25"/>
  <c r="AC103" i="25"/>
  <c r="AB103" i="25"/>
  <c r="Y103" i="25"/>
  <c r="X103" i="25"/>
  <c r="U103" i="25"/>
  <c r="T103" i="25"/>
  <c r="AV102" i="25"/>
  <c r="AR102" i="25"/>
  <c r="AN102" i="25"/>
  <c r="AM102" i="25"/>
  <c r="AJ102" i="25"/>
  <c r="AF102" i="25"/>
  <c r="AB102" i="25"/>
  <c r="AA102" i="25"/>
  <c r="Y102" i="25"/>
  <c r="X102" i="25"/>
  <c r="T102" i="25"/>
  <c r="S102" i="25"/>
  <c r="AV101" i="25"/>
  <c r="AR101" i="25"/>
  <c r="AO101" i="25"/>
  <c r="AN101" i="25"/>
  <c r="AJ101" i="25"/>
  <c r="AF101" i="25"/>
  <c r="AB101" i="25"/>
  <c r="X101" i="25"/>
  <c r="T101" i="25"/>
  <c r="AV100" i="25"/>
  <c r="AR100" i="25"/>
  <c r="AN100" i="25"/>
  <c r="AK100" i="25"/>
  <c r="AJ100" i="25"/>
  <c r="AF100" i="25"/>
  <c r="AB100" i="25"/>
  <c r="X100" i="25"/>
  <c r="T100" i="25"/>
  <c r="AV99" i="25"/>
  <c r="AR99" i="25"/>
  <c r="AQ99" i="25"/>
  <c r="AO99" i="25"/>
  <c r="AN99" i="25"/>
  <c r="AJ99" i="25"/>
  <c r="AI99" i="25"/>
  <c r="AF99" i="25"/>
  <c r="AB99" i="25"/>
  <c r="Z99" i="25"/>
  <c r="X99" i="25"/>
  <c r="T99" i="25"/>
  <c r="AN98" i="25"/>
  <c r="AA98" i="25"/>
  <c r="S98" i="25"/>
  <c r="AP97" i="25"/>
  <c r="X97" i="25"/>
  <c r="AS96" i="25"/>
  <c r="AP96" i="25"/>
  <c r="AO96" i="25"/>
  <c r="AK96" i="25"/>
  <c r="AJ96" i="25"/>
  <c r="AB96" i="25"/>
  <c r="T96" i="25"/>
  <c r="AU91" i="25"/>
  <c r="AN91" i="25"/>
  <c r="AV90" i="25"/>
  <c r="AD90" i="25"/>
  <c r="X90" i="25"/>
  <c r="AO89" i="25"/>
  <c r="AF89" i="25"/>
  <c r="Z89" i="25"/>
  <c r="Y89" i="25"/>
  <c r="T89" i="25"/>
  <c r="AO88" i="25"/>
  <c r="Y88" i="25"/>
  <c r="T88" i="25"/>
  <c r="AO87" i="25"/>
  <c r="Y87" i="25"/>
  <c r="W87" i="25"/>
  <c r="T87" i="25"/>
  <c r="AW86" i="25"/>
  <c r="AO86" i="25"/>
  <c r="AF86" i="25"/>
  <c r="Y86" i="25"/>
  <c r="AV85" i="25"/>
  <c r="AU85" i="25"/>
  <c r="AO85" i="25"/>
  <c r="AN85" i="25"/>
  <c r="AF85" i="25"/>
  <c r="Z85" i="25"/>
  <c r="Y85" i="25"/>
  <c r="X85" i="25"/>
  <c r="AV84" i="25"/>
  <c r="AO84" i="25"/>
  <c r="AN84" i="25"/>
  <c r="AF84" i="25"/>
  <c r="Y84" i="25"/>
  <c r="X84" i="25"/>
  <c r="W84" i="25"/>
  <c r="AV83" i="25"/>
  <c r="AR83" i="25"/>
  <c r="AO83" i="25"/>
  <c r="AN83" i="25"/>
  <c r="AF83" i="25"/>
  <c r="Y83" i="25"/>
  <c r="X83" i="25"/>
  <c r="AV82" i="25"/>
  <c r="AO82" i="25"/>
  <c r="AN82" i="25"/>
  <c r="AF82" i="25"/>
  <c r="Y82" i="25"/>
  <c r="X82" i="25"/>
  <c r="AV81" i="25"/>
  <c r="AO81" i="25"/>
  <c r="AN81" i="25"/>
  <c r="AM81" i="25"/>
  <c r="AF81" i="25"/>
  <c r="Z81" i="25"/>
  <c r="Y81" i="25"/>
  <c r="X81" i="25"/>
  <c r="W81" i="25"/>
  <c r="AV80" i="25"/>
  <c r="AO80" i="25"/>
  <c r="AN80" i="25"/>
  <c r="AM80" i="25"/>
  <c r="AF80" i="25"/>
  <c r="AE80" i="25"/>
  <c r="Y80" i="25"/>
  <c r="X80" i="25"/>
  <c r="AV79" i="25"/>
  <c r="AU79" i="25"/>
  <c r="AS79" i="25"/>
  <c r="AO79" i="25"/>
  <c r="AN79" i="25"/>
  <c r="AF79" i="25"/>
  <c r="AE79" i="25"/>
  <c r="Y79" i="25"/>
  <c r="X79" i="25"/>
  <c r="AV78" i="25"/>
  <c r="AU78" i="25"/>
  <c r="AO78" i="25"/>
  <c r="AN78" i="25"/>
  <c r="AM78" i="25"/>
  <c r="AL78" i="25"/>
  <c r="AF78" i="25"/>
  <c r="Y78" i="25"/>
  <c r="X78" i="25"/>
  <c r="W78" i="25"/>
  <c r="V78" i="25"/>
  <c r="AV77" i="25"/>
  <c r="AT77" i="25"/>
  <c r="AO77" i="25"/>
  <c r="AN77" i="25"/>
  <c r="AM77" i="25"/>
  <c r="AF77" i="25"/>
  <c r="AD77" i="25"/>
  <c r="Y77" i="25"/>
  <c r="X77" i="25"/>
  <c r="AV76" i="25"/>
  <c r="AU76" i="25"/>
  <c r="AT76" i="25"/>
  <c r="AO76" i="25"/>
  <c r="AN76" i="25"/>
  <c r="AM76" i="25"/>
  <c r="AF76" i="25"/>
  <c r="Y76" i="25"/>
  <c r="X76" i="25"/>
  <c r="W76" i="25"/>
  <c r="V76" i="25"/>
  <c r="AV75" i="25"/>
  <c r="AU75" i="25"/>
  <c r="AT75" i="25"/>
  <c r="AO75" i="25"/>
  <c r="AN75" i="25"/>
  <c r="AM75" i="25"/>
  <c r="AF75" i="25"/>
  <c r="Y75" i="25"/>
  <c r="X75" i="25"/>
  <c r="W75" i="25"/>
  <c r="V75" i="25"/>
  <c r="AV74" i="25"/>
  <c r="AU74" i="25"/>
  <c r="AT74" i="25"/>
  <c r="AR74" i="25"/>
  <c r="AO74" i="25"/>
  <c r="AN74" i="25"/>
  <c r="AM74" i="25"/>
  <c r="AF74" i="25"/>
  <c r="Y74" i="25"/>
  <c r="X74" i="25"/>
  <c r="W74" i="25"/>
  <c r="V74" i="25"/>
  <c r="AV73" i="25"/>
  <c r="AU73" i="25"/>
  <c r="AT73" i="25"/>
  <c r="AS73" i="25"/>
  <c r="AR73" i="25"/>
  <c r="AN73" i="25"/>
  <c r="AL73" i="25"/>
  <c r="AK73" i="25"/>
  <c r="AF73" i="25"/>
  <c r="AE73" i="25"/>
  <c r="AC73" i="25"/>
  <c r="Z73" i="25"/>
  <c r="X73" i="25"/>
  <c r="V73" i="25"/>
  <c r="AV72" i="25"/>
  <c r="AU72" i="25"/>
  <c r="AN72" i="25"/>
  <c r="AM72" i="25"/>
  <c r="AL72" i="25"/>
  <c r="AK72" i="25"/>
  <c r="AF72" i="25"/>
  <c r="AD72" i="25"/>
  <c r="AC72" i="25"/>
  <c r="X72" i="25"/>
  <c r="V72" i="25"/>
  <c r="T72" i="25"/>
  <c r="AV71" i="25"/>
  <c r="AU71" i="25"/>
  <c r="AN71" i="25"/>
  <c r="AM71" i="25"/>
  <c r="AL71" i="25"/>
  <c r="AK71" i="25"/>
  <c r="AF71" i="25"/>
  <c r="AD71" i="25"/>
  <c r="AC71" i="25"/>
  <c r="X71" i="25"/>
  <c r="V71" i="25"/>
  <c r="AV70" i="25"/>
  <c r="AU70" i="25"/>
  <c r="AN70" i="25"/>
  <c r="AM70" i="25"/>
  <c r="AL70" i="25"/>
  <c r="AK70" i="25"/>
  <c r="AF70" i="25"/>
  <c r="AD70" i="25"/>
  <c r="AC70" i="25"/>
  <c r="X70" i="25"/>
  <c r="V70" i="25"/>
  <c r="AU69" i="25"/>
  <c r="AR69" i="25"/>
  <c r="AM69" i="25"/>
  <c r="AL69" i="25"/>
  <c r="AE69" i="25"/>
  <c r="AD69" i="25"/>
  <c r="AC69" i="25"/>
  <c r="W69" i="25"/>
  <c r="V69" i="25"/>
  <c r="U69" i="25"/>
  <c r="T69" i="25"/>
  <c r="AU68" i="25"/>
  <c r="AS68" i="25"/>
  <c r="AR68" i="25"/>
  <c r="AK68" i="25"/>
  <c r="AE68" i="25"/>
  <c r="AD68" i="25"/>
  <c r="W68" i="25"/>
  <c r="V68" i="25"/>
  <c r="U68" i="25"/>
  <c r="T68" i="25"/>
  <c r="AU67" i="25"/>
  <c r="AS67" i="25"/>
  <c r="AR67" i="25"/>
  <c r="AK67" i="25"/>
  <c r="AE67" i="25"/>
  <c r="AD67" i="25"/>
  <c r="W67" i="25"/>
  <c r="V67" i="25"/>
  <c r="U67" i="25"/>
  <c r="AU66" i="25"/>
  <c r="AP66" i="25"/>
  <c r="AF66" i="25"/>
  <c r="AE66" i="25"/>
  <c r="AD66" i="25"/>
  <c r="V66" i="25"/>
  <c r="U66" i="25"/>
  <c r="AO59" i="25"/>
  <c r="Y59" i="25"/>
  <c r="AV55" i="25"/>
  <c r="AN55" i="25"/>
  <c r="AF55" i="25"/>
  <c r="X55" i="25"/>
  <c r="AO50" i="25"/>
  <c r="AO48" i="25"/>
  <c r="AO46" i="25"/>
  <c r="X46" i="25"/>
  <c r="AF45" i="25"/>
  <c r="AO44" i="25"/>
  <c r="X44" i="25"/>
  <c r="AS43" i="25"/>
  <c r="AN43" i="25"/>
  <c r="AC43" i="25"/>
  <c r="Y43" i="25"/>
  <c r="X43" i="25"/>
  <c r="AF42" i="25"/>
  <c r="X41" i="25"/>
  <c r="AF40" i="25"/>
  <c r="X39" i="25"/>
  <c r="AQ31" i="25"/>
  <c r="AP31" i="25"/>
  <c r="AI31" i="25"/>
  <c r="Z31" i="25"/>
  <c r="AA31" i="25"/>
  <c r="AM31" i="25"/>
  <c r="S31" i="25"/>
  <c r="AO30" i="25"/>
  <c r="AA30" i="25"/>
  <c r="Z30" i="25"/>
  <c r="Y30" i="25"/>
  <c r="AK30" i="25"/>
  <c r="S30" i="25"/>
  <c r="AS29" i="25"/>
  <c r="AQ29" i="25"/>
  <c r="AA29" i="25"/>
  <c r="AO29" i="25"/>
  <c r="Y29" i="25"/>
  <c r="AI29" i="25"/>
  <c r="S29" i="25"/>
  <c r="AB28" i="25"/>
  <c r="AA28" i="25"/>
  <c r="AO28" i="25"/>
  <c r="Y28" i="25"/>
  <c r="U28" i="25"/>
  <c r="S28" i="25"/>
  <c r="AQ27" i="25"/>
  <c r="AP27" i="25"/>
  <c r="AI27" i="25"/>
  <c r="Z27" i="25"/>
  <c r="AA27" i="25"/>
  <c r="Y27" i="25"/>
  <c r="U27" i="25"/>
  <c r="S27" i="25"/>
  <c r="AO26" i="25"/>
  <c r="AN26" i="25"/>
  <c r="AQ26" i="25"/>
  <c r="AA26" i="25"/>
  <c r="Y26" i="25"/>
  <c r="AI26" i="25"/>
  <c r="S26" i="25"/>
  <c r="AQ25" i="25"/>
  <c r="AA25" i="25"/>
  <c r="Y25" i="25"/>
  <c r="W25" i="25"/>
  <c r="AI25" i="25"/>
  <c r="S25" i="25"/>
  <c r="AQ24" i="25"/>
  <c r="AO24" i="25"/>
  <c r="Y24" i="25"/>
  <c r="AI24" i="25"/>
  <c r="AQ23" i="25"/>
  <c r="AI23" i="25"/>
  <c r="AA23" i="25"/>
  <c r="AO23" i="25"/>
  <c r="S23" i="25"/>
  <c r="AO22" i="25"/>
  <c r="AE22" i="25"/>
  <c r="Z22" i="25"/>
  <c r="Y22" i="25"/>
  <c r="AO21" i="25"/>
  <c r="Y21" i="25"/>
  <c r="Y20" i="25"/>
  <c r="AT19" i="25"/>
  <c r="Y19" i="25"/>
  <c r="AR18" i="25"/>
  <c r="W18" i="25"/>
  <c r="S18" i="25"/>
  <c r="AP17" i="25"/>
  <c r="AD17" i="25"/>
  <c r="V17" i="25"/>
  <c r="S17" i="25"/>
  <c r="AD16" i="25"/>
  <c r="V16" i="25"/>
  <c r="W16" i="25"/>
  <c r="AI16" i="25"/>
  <c r="AT15" i="25"/>
  <c r="AL15" i="25"/>
  <c r="Z15" i="25"/>
  <c r="AO15" i="25"/>
  <c r="Y15" i="25"/>
  <c r="AN14" i="25"/>
  <c r="AA14" i="25"/>
  <c r="AC14" i="25"/>
  <c r="X14" i="25"/>
  <c r="AP13" i="25"/>
  <c r="AA13" i="25"/>
  <c r="AQ12" i="25"/>
  <c r="Y12" i="25"/>
  <c r="AT11" i="25"/>
  <c r="AL11" i="25"/>
  <c r="AE11" i="25"/>
  <c r="Y11" i="25"/>
  <c r="AQ10" i="25"/>
  <c r="AT9" i="25"/>
  <c r="AL9" i="25"/>
  <c r="AD9" i="25"/>
  <c r="V9" i="25"/>
  <c r="AK9" i="25"/>
  <c r="AR8" i="25"/>
  <c r="AJ8" i="25"/>
  <c r="Y8" i="25"/>
  <c r="AT7" i="25"/>
  <c r="AS7" i="25"/>
  <c r="AL7" i="25"/>
  <c r="AK7" i="25"/>
  <c r="AC7" i="25"/>
  <c r="AV6" i="25"/>
  <c r="AU6" i="25"/>
  <c r="AD6" i="25"/>
  <c r="AS6" i="25"/>
  <c r="AM6" i="25"/>
  <c r="AG104" i="25" l="1"/>
  <c r="AW104" i="25"/>
  <c r="AG108" i="25"/>
  <c r="AW108" i="25"/>
  <c r="AW116" i="25"/>
  <c r="AG116" i="25"/>
  <c r="AG103" i="25"/>
  <c r="AW103" i="25"/>
  <c r="AW120" i="25"/>
  <c r="AW24" i="25"/>
  <c r="AG16" i="25"/>
  <c r="AG142" i="25"/>
  <c r="C7" i="22"/>
  <c r="Q126" i="25" s="1"/>
  <c r="AW126" i="25" s="1"/>
  <c r="AW100" i="25"/>
  <c r="AG100" i="25"/>
  <c r="AG105" i="25"/>
  <c r="AW105" i="25"/>
  <c r="Q52" i="25"/>
  <c r="AG52" i="25" s="1"/>
  <c r="AW112" i="25"/>
  <c r="Q40" i="25"/>
  <c r="AG40" i="25" s="1"/>
  <c r="AG70" i="25"/>
  <c r="AW68" i="25"/>
  <c r="AG68" i="25"/>
  <c r="AW78" i="25"/>
  <c r="AM129" i="25"/>
  <c r="AU129" i="25"/>
  <c r="AV130" i="25"/>
  <c r="AU141" i="25"/>
  <c r="S131" i="25"/>
  <c r="AA131" i="25"/>
  <c r="AW142" i="25"/>
  <c r="S145" i="25"/>
  <c r="AP145" i="25"/>
  <c r="AB146" i="25"/>
  <c r="T147" i="25"/>
  <c r="AB147" i="25"/>
  <c r="T148" i="25"/>
  <c r="AB148" i="25"/>
  <c r="S126" i="25"/>
  <c r="AO127" i="25"/>
  <c r="Y128" i="25"/>
  <c r="S129" i="25"/>
  <c r="AO136" i="25"/>
  <c r="Y137" i="25"/>
  <c r="AO138" i="25"/>
  <c r="AO140" i="25"/>
  <c r="S141" i="25"/>
  <c r="AM150" i="25"/>
  <c r="AU150" i="25"/>
  <c r="AM151" i="25"/>
  <c r="AU151" i="25"/>
  <c r="AW141" i="25"/>
  <c r="S127" i="25"/>
  <c r="AA127" i="25"/>
  <c r="Y133" i="25"/>
  <c r="AO134" i="25"/>
  <c r="Y135" i="25"/>
  <c r="S136" i="25"/>
  <c r="AA136" i="25"/>
  <c r="AE147" i="25"/>
  <c r="AM148" i="25"/>
  <c r="AE148" i="25"/>
  <c r="AN149" i="25"/>
  <c r="W130" i="25"/>
  <c r="AU130" i="25"/>
  <c r="AV131" i="25"/>
  <c r="W142" i="25"/>
  <c r="AU142" i="25"/>
  <c r="W143" i="25"/>
  <c r="AU143" i="25"/>
  <c r="W144" i="25"/>
  <c r="AU144" i="25"/>
  <c r="AP149" i="25"/>
  <c r="AW135" i="25"/>
  <c r="AU97" i="25"/>
  <c r="S100" i="25"/>
  <c r="AV110" i="25"/>
  <c r="AO111" i="25"/>
  <c r="AF111" i="25"/>
  <c r="P122" i="25"/>
  <c r="AA112" i="25"/>
  <c r="S113" i="25"/>
  <c r="AA113" i="25"/>
  <c r="AK116" i="25"/>
  <c r="AM104" i="25"/>
  <c r="AU104" i="25"/>
  <c r="S111" i="25"/>
  <c r="AP111" i="25"/>
  <c r="AU117" i="25"/>
  <c r="AG97" i="25"/>
  <c r="AW113" i="25"/>
  <c r="AW96" i="25"/>
  <c r="AA97" i="25"/>
  <c r="AJ113" i="25"/>
  <c r="AB113" i="25"/>
  <c r="AM115" i="25"/>
  <c r="AU115" i="25"/>
  <c r="AG121" i="25"/>
  <c r="AJ111" i="25"/>
  <c r="AR111" i="25"/>
  <c r="AU113" i="25"/>
  <c r="Y116" i="25"/>
  <c r="AU111" i="25"/>
  <c r="AO115" i="25"/>
  <c r="AG111" i="25"/>
  <c r="AN67" i="25"/>
  <c r="AI81" i="25"/>
  <c r="AP73" i="25"/>
  <c r="M58" i="25"/>
  <c r="S66" i="25"/>
  <c r="AO67" i="25"/>
  <c r="AN68" i="25"/>
  <c r="AF69" i="25"/>
  <c r="Y71" i="25"/>
  <c r="AO72" i="25"/>
  <c r="AQ77" i="25"/>
  <c r="AJ81" i="25"/>
  <c r="AB82" i="25"/>
  <c r="AD88" i="25"/>
  <c r="AD89" i="25"/>
  <c r="I92" i="25"/>
  <c r="J92" i="25"/>
  <c r="K36" i="25"/>
  <c r="C36" i="25"/>
  <c r="M56" i="25"/>
  <c r="M57" i="25"/>
  <c r="AF39" i="25"/>
  <c r="AS83" i="25"/>
  <c r="T66" i="25"/>
  <c r="AI66" i="25"/>
  <c r="X67" i="25"/>
  <c r="X68" i="25"/>
  <c r="AO68" i="25"/>
  <c r="Z77" i="25"/>
  <c r="AJ85" i="25"/>
  <c r="AC86" i="25"/>
  <c r="AN66" i="25"/>
  <c r="AS70" i="25"/>
  <c r="U73" i="25"/>
  <c r="Y70" i="25"/>
  <c r="AD86" i="25"/>
  <c r="AD87" i="25"/>
  <c r="AL89" i="25"/>
  <c r="V91" i="25"/>
  <c r="AL90" i="25"/>
  <c r="X69" i="25"/>
  <c r="AN69" i="25"/>
  <c r="AP89" i="25"/>
  <c r="AV69" i="25"/>
  <c r="AA66" i="25"/>
  <c r="AR66" i="25"/>
  <c r="AV67" i="25"/>
  <c r="Y69" i="25"/>
  <c r="AO69" i="25"/>
  <c r="AR82" i="25"/>
  <c r="AF68" i="25"/>
  <c r="Y73" i="25"/>
  <c r="AO73" i="25"/>
  <c r="AP81" i="25"/>
  <c r="AJ10" i="25"/>
  <c r="AL13" i="25"/>
  <c r="AR6" i="25"/>
  <c r="AJ6" i="25"/>
  <c r="Y7" i="25"/>
  <c r="AI10" i="25"/>
  <c r="AP10" i="25"/>
  <c r="AI11" i="25"/>
  <c r="AQ11" i="25"/>
  <c r="AK24" i="25"/>
  <c r="AS24" i="25"/>
  <c r="AC25" i="25"/>
  <c r="AT13" i="25"/>
  <c r="AV16" i="25"/>
  <c r="Z6" i="25"/>
  <c r="B32" i="25"/>
  <c r="AI32" i="25" s="1"/>
  <c r="AP7" i="25"/>
  <c r="U10" i="25"/>
  <c r="AC10" i="25"/>
  <c r="AM14" i="25"/>
  <c r="AU14" i="25"/>
  <c r="AD24" i="25"/>
  <c r="AT25" i="25"/>
  <c r="AA9" i="25"/>
  <c r="AA17" i="25"/>
  <c r="AG27" i="25"/>
  <c r="AW28" i="25"/>
  <c r="AW29" i="25"/>
  <c r="AW7" i="25"/>
  <c r="AW23" i="25"/>
  <c r="AG31" i="25"/>
  <c r="AQ21" i="25"/>
  <c r="T7" i="25"/>
  <c r="W11" i="25"/>
  <c r="AP14" i="25"/>
  <c r="AI15" i="25"/>
  <c r="AQ15" i="25"/>
  <c r="AC18" i="25"/>
  <c r="V19" i="25"/>
  <c r="Z19" i="25"/>
  <c r="AN22" i="25"/>
  <c r="AF22" i="25"/>
  <c r="AQ8" i="25"/>
  <c r="AS13" i="25"/>
  <c r="AB23" i="25"/>
  <c r="V6" i="25"/>
  <c r="AO10" i="25"/>
  <c r="AF10" i="25"/>
  <c r="AP11" i="25"/>
  <c r="S14" i="25"/>
  <c r="AQ14" i="25"/>
  <c r="AV19" i="25"/>
  <c r="S13" i="25"/>
  <c r="AG21" i="25"/>
  <c r="U26" i="25"/>
  <c r="AG133" i="25"/>
  <c r="AG143" i="25"/>
  <c r="AG134" i="25"/>
  <c r="AW127" i="25"/>
  <c r="Q144" i="25"/>
  <c r="AG144" i="25" s="1"/>
  <c r="Q140" i="25"/>
  <c r="AW140" i="25" s="1"/>
  <c r="AG145" i="25"/>
  <c r="AW149" i="25"/>
  <c r="AW150" i="25"/>
  <c r="AW151" i="25"/>
  <c r="Q148" i="25"/>
  <c r="AW148" i="25" s="1"/>
  <c r="AG135" i="25"/>
  <c r="AW138" i="25"/>
  <c r="AW139" i="25"/>
  <c r="Q128" i="25"/>
  <c r="AW128" i="25" s="1"/>
  <c r="Q132" i="25"/>
  <c r="AW132" i="25" s="1"/>
  <c r="Q136" i="25"/>
  <c r="AG136" i="25" s="1"/>
  <c r="AW101" i="25"/>
  <c r="AG101" i="25"/>
  <c r="AG109" i="25"/>
  <c r="AW109" i="25"/>
  <c r="AG117" i="25"/>
  <c r="AW117" i="25"/>
  <c r="AW99" i="25"/>
  <c r="AG99" i="25"/>
  <c r="AG107" i="25"/>
  <c r="AW107" i="25"/>
  <c r="AG115" i="25"/>
  <c r="AW115" i="25"/>
  <c r="AG113" i="25"/>
  <c r="Q41" i="25"/>
  <c r="AG41" i="25" s="1"/>
  <c r="AW119" i="25"/>
  <c r="Q36" i="25"/>
  <c r="Q60" i="25"/>
  <c r="AW60" i="25" s="1"/>
  <c r="Q61" i="25"/>
  <c r="AG61" i="25" s="1"/>
  <c r="AG96" i="25"/>
  <c r="Q37" i="25"/>
  <c r="Q45" i="25"/>
  <c r="AG45" i="25" s="1"/>
  <c r="AG13" i="25"/>
  <c r="AW13" i="25"/>
  <c r="AW17" i="25"/>
  <c r="AG17" i="25"/>
  <c r="AG25" i="25"/>
  <c r="AW25" i="25"/>
  <c r="AG11" i="25"/>
  <c r="AW11" i="25"/>
  <c r="AW15" i="25"/>
  <c r="AG15" i="25"/>
  <c r="AG28" i="25"/>
  <c r="AG7" i="25"/>
  <c r="AG8" i="25"/>
  <c r="AW9" i="25"/>
  <c r="AG29" i="25"/>
  <c r="AO139" i="25"/>
  <c r="AP141" i="25"/>
  <c r="AF127" i="25"/>
  <c r="Y129" i="25"/>
  <c r="AW131" i="25"/>
  <c r="AJ148" i="25"/>
  <c r="AP126" i="25"/>
  <c r="AP129" i="25"/>
  <c r="AP133" i="25"/>
  <c r="AP137" i="25"/>
  <c r="AN129" i="25"/>
  <c r="X137" i="25"/>
  <c r="AJ145" i="25"/>
  <c r="AR146" i="25"/>
  <c r="AB151" i="25"/>
  <c r="X136" i="25"/>
  <c r="Z149" i="25"/>
  <c r="AB150" i="25"/>
  <c r="AW129" i="25"/>
  <c r="X135" i="25"/>
  <c r="AQ141" i="25"/>
  <c r="AJ147" i="25"/>
  <c r="AR148" i="25"/>
  <c r="AB149" i="25"/>
  <c r="AQ149" i="25"/>
  <c r="AV145" i="25"/>
  <c r="AV146" i="25"/>
  <c r="AW134" i="25"/>
  <c r="AG127" i="25"/>
  <c r="AW130" i="25"/>
  <c r="AW133" i="25"/>
  <c r="X134" i="25"/>
  <c r="Z145" i="25"/>
  <c r="C152" i="25"/>
  <c r="AC152" i="25"/>
  <c r="T126" i="25"/>
  <c r="W152" i="25"/>
  <c r="W132" i="25"/>
  <c r="AF132" i="25"/>
  <c r="AN133" i="25"/>
  <c r="AE133" i="25"/>
  <c r="W134" i="25"/>
  <c r="AE134" i="25"/>
  <c r="W135" i="25"/>
  <c r="AE135" i="25"/>
  <c r="W136" i="25"/>
  <c r="AE136" i="25"/>
  <c r="W137" i="25"/>
  <c r="AE137" i="25"/>
  <c r="AM138" i="25"/>
  <c r="AU138" i="25"/>
  <c r="X139" i="25"/>
  <c r="AU139" i="25"/>
  <c r="AM140" i="25"/>
  <c r="AU140" i="25"/>
  <c r="Y141" i="25"/>
  <c r="AF141" i="25"/>
  <c r="Y142" i="25"/>
  <c r="Y143" i="25"/>
  <c r="Y144" i="25"/>
  <c r="AG146" i="25"/>
  <c r="AG147" i="25"/>
  <c r="AG149" i="25"/>
  <c r="AN40" i="25"/>
  <c r="AV41" i="25"/>
  <c r="Y44" i="25"/>
  <c r="AN45" i="25"/>
  <c r="AV46" i="25"/>
  <c r="AE96" i="25"/>
  <c r="Y97" i="25"/>
  <c r="AR97" i="25"/>
  <c r="AB98" i="25"/>
  <c r="Y101" i="25"/>
  <c r="AB107" i="25"/>
  <c r="AQ107" i="25"/>
  <c r="AF110" i="25"/>
  <c r="U111" i="25"/>
  <c r="AW111" i="25"/>
  <c r="AK112" i="25"/>
  <c r="X113" i="25"/>
  <c r="AO117" i="25"/>
  <c r="B122" i="25"/>
  <c r="AP115" i="25"/>
  <c r="X42" i="25"/>
  <c r="AF44" i="25"/>
  <c r="AO45" i="25"/>
  <c r="AO49" i="25"/>
  <c r="Y60" i="25"/>
  <c r="AF96" i="25"/>
  <c r="AQ96" i="25"/>
  <c r="AB97" i="25"/>
  <c r="AV97" i="25"/>
  <c r="AF98" i="25"/>
  <c r="AO100" i="25"/>
  <c r="AF108" i="25"/>
  <c r="S110" i="25"/>
  <c r="AJ110" i="25"/>
  <c r="X111" i="25"/>
  <c r="AN112" i="25"/>
  <c r="Y113" i="25"/>
  <c r="AR113" i="25"/>
  <c r="AB114" i="25"/>
  <c r="Y117" i="25"/>
  <c r="C122" i="25"/>
  <c r="H37" i="25"/>
  <c r="P37" i="25"/>
  <c r="H38" i="25"/>
  <c r="P38" i="25"/>
  <c r="I40" i="25"/>
  <c r="I41" i="25"/>
  <c r="I42" i="25"/>
  <c r="C48" i="25"/>
  <c r="K48" i="25"/>
  <c r="C49" i="25"/>
  <c r="K49" i="25"/>
  <c r="C50" i="25"/>
  <c r="K50" i="25"/>
  <c r="E56" i="25"/>
  <c r="E57" i="25"/>
  <c r="E58" i="25"/>
  <c r="N61" i="25"/>
  <c r="AE61" i="25" s="1"/>
  <c r="V96" i="25"/>
  <c r="AF43" i="25"/>
  <c r="Y47" i="25"/>
  <c r="AN57" i="25"/>
  <c r="AN61" i="25"/>
  <c r="S96" i="25"/>
  <c r="AI96" i="25"/>
  <c r="AR96" i="25"/>
  <c r="AF97" i="25"/>
  <c r="AW97" i="25"/>
  <c r="AJ98" i="25"/>
  <c r="AI103" i="25"/>
  <c r="AP105" i="25"/>
  <c r="AF107" i="25"/>
  <c r="AN110" i="25"/>
  <c r="Y111" i="25"/>
  <c r="X112" i="25"/>
  <c r="AV113" i="25"/>
  <c r="AO116" i="25"/>
  <c r="G122" i="25"/>
  <c r="I39" i="25"/>
  <c r="C47" i="25"/>
  <c r="K47" i="25"/>
  <c r="E55" i="25"/>
  <c r="N59" i="25"/>
  <c r="AE59" i="25" s="1"/>
  <c r="D122" i="25"/>
  <c r="S107" i="25"/>
  <c r="S108" i="25"/>
  <c r="AA108" i="25"/>
  <c r="S109" i="25"/>
  <c r="AA109" i="25"/>
  <c r="AI110" i="25"/>
  <c r="AQ110" i="25"/>
  <c r="AN111" i="25"/>
  <c r="AI119" i="25"/>
  <c r="AP121" i="25"/>
  <c r="Y46" i="25"/>
  <c r="W96" i="25"/>
  <c r="AU96" i="25"/>
  <c r="AJ97" i="25"/>
  <c r="AO98" i="25"/>
  <c r="AU105" i="25"/>
  <c r="AI107" i="25"/>
  <c r="W109" i="25"/>
  <c r="AR110" i="25"/>
  <c r="AB111" i="25"/>
  <c r="AB112" i="25"/>
  <c r="AN114" i="25"/>
  <c r="Z115" i="25"/>
  <c r="AS116" i="25"/>
  <c r="K122" i="25"/>
  <c r="AP99" i="25"/>
  <c r="AN109" i="25"/>
  <c r="J122" i="25"/>
  <c r="X45" i="25"/>
  <c r="X96" i="25"/>
  <c r="AM96" i="25"/>
  <c r="AN97" i="25"/>
  <c r="X98" i="25"/>
  <c r="Z103" i="25"/>
  <c r="X107" i="25"/>
  <c r="AN108" i="25"/>
  <c r="AA110" i="25"/>
  <c r="AU110" i="25"/>
  <c r="AC111" i="25"/>
  <c r="AF112" i="25"/>
  <c r="AV112" i="25"/>
  <c r="AO114" i="25"/>
  <c r="AU121" i="25"/>
  <c r="D37" i="25"/>
  <c r="E40" i="25"/>
  <c r="M40" i="25"/>
  <c r="E41" i="25"/>
  <c r="M41" i="25"/>
  <c r="AT41" i="25" s="1"/>
  <c r="E42" i="25"/>
  <c r="M42" i="25"/>
  <c r="G48" i="25"/>
  <c r="O48" i="25"/>
  <c r="G49" i="25"/>
  <c r="O49" i="25"/>
  <c r="G50" i="25"/>
  <c r="O50" i="25"/>
  <c r="H52" i="25"/>
  <c r="P52" i="25"/>
  <c r="H53" i="25"/>
  <c r="P53" i="25"/>
  <c r="H54" i="25"/>
  <c r="P54" i="25"/>
  <c r="I56" i="25"/>
  <c r="I57" i="25"/>
  <c r="I58" i="25"/>
  <c r="B61" i="25"/>
  <c r="AI61" i="25" s="1"/>
  <c r="I122" i="25"/>
  <c r="AM113" i="25"/>
  <c r="AV58" i="25"/>
  <c r="AA96" i="25"/>
  <c r="AQ103" i="25"/>
  <c r="AG112" i="25"/>
  <c r="Z119" i="25"/>
  <c r="E39" i="25"/>
  <c r="M39" i="25"/>
  <c r="G47" i="25"/>
  <c r="X47" i="25" s="1"/>
  <c r="O47" i="25"/>
  <c r="AF47" i="25" s="1"/>
  <c r="H51" i="25"/>
  <c r="P51" i="25"/>
  <c r="I55" i="25"/>
  <c r="H122" i="25"/>
  <c r="W107" i="25"/>
  <c r="AE107" i="25"/>
  <c r="AM108" i="25"/>
  <c r="AU108" i="25"/>
  <c r="AU109" i="25"/>
  <c r="AM110" i="25"/>
  <c r="AF56" i="25"/>
  <c r="X59" i="25"/>
  <c r="AF60" i="25"/>
  <c r="AO61" i="25"/>
  <c r="T73" i="25"/>
  <c r="AC74" i="25"/>
  <c r="AC75" i="25"/>
  <c r="AR75" i="25"/>
  <c r="AR76" i="25"/>
  <c r="AT82" i="25"/>
  <c r="AN86" i="25"/>
  <c r="X87" i="25"/>
  <c r="AE88" i="25"/>
  <c r="Y90" i="25"/>
  <c r="AW90" i="25"/>
  <c r="AO91" i="25"/>
  <c r="K92" i="25"/>
  <c r="AQ69" i="25"/>
  <c r="AL48" i="25"/>
  <c r="C44" i="25"/>
  <c r="T44" i="25" s="1"/>
  <c r="M51" i="25"/>
  <c r="M52" i="25"/>
  <c r="M53" i="25"/>
  <c r="M54" i="25"/>
  <c r="AN56" i="25"/>
  <c r="AV57" i="25"/>
  <c r="AN60" i="25"/>
  <c r="AV61" i="25"/>
  <c r="Z69" i="25"/>
  <c r="AB70" i="25"/>
  <c r="AI73" i="25"/>
  <c r="AB77" i="25"/>
  <c r="AU87" i="25"/>
  <c r="AF88" i="25"/>
  <c r="W89" i="25"/>
  <c r="AM89" i="25"/>
  <c r="AL74" i="25"/>
  <c r="AL75" i="25"/>
  <c r="AG86" i="25"/>
  <c r="AW87" i="25"/>
  <c r="AG88" i="25"/>
  <c r="C42" i="25"/>
  <c r="M48" i="25"/>
  <c r="M49" i="25"/>
  <c r="X58" i="25"/>
  <c r="AF59" i="25"/>
  <c r="AO60" i="25"/>
  <c r="AB71" i="25"/>
  <c r="AJ73" i="25"/>
  <c r="AJ74" i="25"/>
  <c r="U80" i="25"/>
  <c r="AD81" i="25"/>
  <c r="X86" i="25"/>
  <c r="AV87" i="25"/>
  <c r="AN88" i="25"/>
  <c r="X89" i="25"/>
  <c r="AN89" i="25"/>
  <c r="AF90" i="25"/>
  <c r="X91" i="25"/>
  <c r="AV91" i="25"/>
  <c r="AW82" i="25"/>
  <c r="AG83" i="25"/>
  <c r="L39" i="25"/>
  <c r="AS39" i="25" s="1"/>
  <c r="M45" i="25"/>
  <c r="M46" i="25"/>
  <c r="AR70" i="25"/>
  <c r="AR71" i="25"/>
  <c r="AB72" i="25"/>
  <c r="AK74" i="25"/>
  <c r="AJ75" i="25"/>
  <c r="AJ76" i="25"/>
  <c r="AR77" i="25"/>
  <c r="AL82" i="25"/>
  <c r="AU86" i="25"/>
  <c r="AE87" i="25"/>
  <c r="Y91" i="25"/>
  <c r="AW91" i="25"/>
  <c r="AW80" i="25"/>
  <c r="L38" i="25"/>
  <c r="AB38" i="25" s="1"/>
  <c r="F44" i="25"/>
  <c r="W44" i="25" s="1"/>
  <c r="X61" i="25"/>
  <c r="AK75" i="25"/>
  <c r="AL79" i="25"/>
  <c r="AS80" i="25"/>
  <c r="V85" i="25"/>
  <c r="AV86" i="25"/>
  <c r="AF87" i="25"/>
  <c r="W88" i="25"/>
  <c r="AU89" i="25"/>
  <c r="AN90" i="25"/>
  <c r="E92" i="25"/>
  <c r="AW74" i="25"/>
  <c r="AW75" i="25"/>
  <c r="N36" i="25"/>
  <c r="F36" i="25"/>
  <c r="M50" i="25"/>
  <c r="T70" i="25"/>
  <c r="AR72" i="25"/>
  <c r="T77" i="25"/>
  <c r="AJ77" i="25"/>
  <c r="X88" i="25"/>
  <c r="AU88" i="25"/>
  <c r="AV89" i="25"/>
  <c r="AO90" i="25"/>
  <c r="AF91" i="25"/>
  <c r="AW72" i="25"/>
  <c r="Y66" i="25"/>
  <c r="AO66" i="25"/>
  <c r="T71" i="25"/>
  <c r="AK78" i="25"/>
  <c r="U79" i="25"/>
  <c r="AK81" i="25"/>
  <c r="V84" i="25"/>
  <c r="AE86" i="25"/>
  <c r="AN87" i="25"/>
  <c r="AV88" i="25"/>
  <c r="AT86" i="25"/>
  <c r="AT87" i="25"/>
  <c r="AT88" i="25"/>
  <c r="M59" i="25"/>
  <c r="M60" i="25"/>
  <c r="M61" i="25"/>
  <c r="AD61" i="25" s="1"/>
  <c r="AA19" i="25"/>
  <c r="AE24" i="25"/>
  <c r="AK26" i="25"/>
  <c r="AM27" i="25"/>
  <c r="C32" i="25"/>
  <c r="S32" i="25" s="1"/>
  <c r="Z11" i="25"/>
  <c r="AA6" i="25"/>
  <c r="S12" i="25"/>
  <c r="AO14" i="25"/>
  <c r="U15" i="25"/>
  <c r="AP15" i="25"/>
  <c r="AS16" i="25"/>
  <c r="AA18" i="25"/>
  <c r="S21" i="25"/>
  <c r="V21" i="25"/>
  <c r="W15" i="25"/>
  <c r="AE15" i="25"/>
  <c r="AM16" i="25"/>
  <c r="AE16" i="25"/>
  <c r="AN17" i="25"/>
  <c r="AU17" i="25"/>
  <c r="X18" i="25"/>
  <c r="AE18" i="25"/>
  <c r="AO7" i="25"/>
  <c r="AQ16" i="25"/>
  <c r="Z7" i="25"/>
  <c r="AI6" i="25"/>
  <c r="S8" i="25"/>
  <c r="AO9" i="25"/>
  <c r="AR12" i="25"/>
  <c r="AL19" i="25"/>
  <c r="AC31" i="25"/>
  <c r="S6" i="25"/>
  <c r="AG9" i="25"/>
  <c r="J32" i="25"/>
  <c r="AA32" i="25" s="1"/>
  <c r="AO13" i="25"/>
  <c r="U23" i="25"/>
  <c r="U24" i="25"/>
  <c r="T24" i="25"/>
  <c r="AE27" i="25"/>
  <c r="AN8" i="25"/>
  <c r="AV8" i="25"/>
  <c r="AN10" i="25"/>
  <c r="AV10" i="25"/>
  <c r="AW10" i="25"/>
  <c r="AW14" i="25"/>
  <c r="AW18" i="25"/>
  <c r="AS26" i="25"/>
  <c r="AA12" i="25"/>
  <c r="AI14" i="25"/>
  <c r="AJ19" i="25"/>
  <c r="AS19" i="25"/>
  <c r="U20" i="25"/>
  <c r="AC20" i="25"/>
  <c r="U21" i="25"/>
  <c r="AK22" i="25"/>
  <c r="AS22" i="25"/>
  <c r="AE30" i="25"/>
  <c r="AO11" i="25"/>
  <c r="U11" i="25"/>
  <c r="AC11" i="25"/>
  <c r="AJ12" i="25"/>
  <c r="AS12" i="25"/>
  <c r="AK13" i="25"/>
  <c r="AC13" i="25"/>
  <c r="U14" i="25"/>
  <c r="AR14" i="25"/>
  <c r="AM23" i="25"/>
  <c r="AE23" i="25"/>
  <c r="W24" i="25"/>
  <c r="AM25" i="25"/>
  <c r="AU25" i="25"/>
  <c r="W26" i="25"/>
  <c r="AV26" i="25"/>
  <c r="AG141" i="25"/>
  <c r="AG106" i="25"/>
  <c r="AW106" i="25"/>
  <c r="Q122" i="25"/>
  <c r="AG98" i="25"/>
  <c r="AW98" i="25"/>
  <c r="AG110" i="25"/>
  <c r="AW110" i="25"/>
  <c r="AG102" i="25"/>
  <c r="AW102" i="25"/>
  <c r="AG114" i="25"/>
  <c r="AW114" i="25"/>
  <c r="AG118" i="25"/>
  <c r="AW118" i="25"/>
  <c r="Q58" i="25"/>
  <c r="Q38" i="25"/>
  <c r="Q46" i="25"/>
  <c r="AW46" i="25" s="1"/>
  <c r="Q54" i="25"/>
  <c r="Q48" i="25"/>
  <c r="AG48" i="25" s="1"/>
  <c r="Q49" i="25"/>
  <c r="AW49" i="25" s="1"/>
  <c r="AW69" i="25"/>
  <c r="AG69" i="25"/>
  <c r="Q39" i="25"/>
  <c r="AW89" i="25"/>
  <c r="AG89" i="25"/>
  <c r="Q59" i="25"/>
  <c r="Q55" i="25"/>
  <c r="AG85" i="25"/>
  <c r="AW85" i="25"/>
  <c r="AW81" i="25"/>
  <c r="AG81" i="25"/>
  <c r="Q51" i="25"/>
  <c r="Q47" i="25"/>
  <c r="AW77" i="25"/>
  <c r="AG77" i="25"/>
  <c r="Q92" i="25"/>
  <c r="AW92" i="25" s="1"/>
  <c r="AG73" i="25"/>
  <c r="AW73" i="25"/>
  <c r="Q43" i="25"/>
  <c r="Q42" i="25"/>
  <c r="AG67" i="25"/>
  <c r="AW67" i="25"/>
  <c r="AW70" i="25"/>
  <c r="AW79" i="25"/>
  <c r="AG80" i="25"/>
  <c r="Q50" i="25"/>
  <c r="Q57" i="25"/>
  <c r="Q56" i="25"/>
  <c r="AG71" i="25"/>
  <c r="AG74" i="25"/>
  <c r="AG79" i="25"/>
  <c r="AW84" i="25"/>
  <c r="AG90" i="25"/>
  <c r="Q44" i="25"/>
  <c r="Q53" i="25"/>
  <c r="AG76" i="25"/>
  <c r="AG91" i="25"/>
  <c r="AG82" i="25"/>
  <c r="AG22" i="25"/>
  <c r="AW22" i="25"/>
  <c r="AW26" i="25"/>
  <c r="AG26" i="25"/>
  <c r="AW30" i="25"/>
  <c r="AG30" i="25"/>
  <c r="AR126" i="25"/>
  <c r="W127" i="25"/>
  <c r="W129" i="25"/>
  <c r="AF129" i="25"/>
  <c r="AN130" i="25"/>
  <c r="AN131" i="25"/>
  <c r="AN132" i="25"/>
  <c r="AU133" i="25"/>
  <c r="AU134" i="25"/>
  <c r="AU135" i="25"/>
  <c r="AU136" i="25"/>
  <c r="AF138" i="25"/>
  <c r="AF139" i="25"/>
  <c r="AF140" i="25"/>
  <c r="AE141" i="25"/>
  <c r="AN141" i="25"/>
  <c r="AM142" i="25"/>
  <c r="AM143" i="25"/>
  <c r="AM144" i="25"/>
  <c r="X146" i="25"/>
  <c r="X147" i="25"/>
  <c r="X148" i="25"/>
  <c r="X149" i="25"/>
  <c r="AE150" i="25"/>
  <c r="AE151" i="25"/>
  <c r="Y126" i="25"/>
  <c r="AI126" i="25"/>
  <c r="AS126" i="25"/>
  <c r="X127" i="25"/>
  <c r="X128" i="25"/>
  <c r="AG129" i="25"/>
  <c r="AQ129" i="25"/>
  <c r="AE130" i="25"/>
  <c r="AO130" i="25"/>
  <c r="AE131" i="25"/>
  <c r="AO131" i="25"/>
  <c r="AE132" i="25"/>
  <c r="AO132" i="25"/>
  <c r="AM133" i="25"/>
  <c r="AV133" i="25"/>
  <c r="AV134" i="25"/>
  <c r="AV135" i="25"/>
  <c r="AV136" i="25"/>
  <c r="Z137" i="25"/>
  <c r="W138" i="25"/>
  <c r="AG138" i="25"/>
  <c r="W139" i="25"/>
  <c r="AG139" i="25"/>
  <c r="W140" i="25"/>
  <c r="W141" i="25"/>
  <c r="AO141" i="25"/>
  <c r="AN142" i="25"/>
  <c r="AN143" i="25"/>
  <c r="AN144" i="25"/>
  <c r="AU145" i="25"/>
  <c r="Y146" i="25"/>
  <c r="AU146" i="25"/>
  <c r="Y147" i="25"/>
  <c r="AU147" i="25"/>
  <c r="Y148" i="25"/>
  <c r="AU148" i="25"/>
  <c r="Y149" i="25"/>
  <c r="AI149" i="25"/>
  <c r="AF150" i="25"/>
  <c r="AF151" i="25"/>
  <c r="P152" i="25"/>
  <c r="W128" i="25"/>
  <c r="AU127" i="25"/>
  <c r="AV148" i="25"/>
  <c r="AA126" i="25"/>
  <c r="AV127" i="25"/>
  <c r="AV128" i="25"/>
  <c r="Z129" i="25"/>
  <c r="AG130" i="25"/>
  <c r="AG131" i="25"/>
  <c r="W133" i="25"/>
  <c r="AF133" i="25"/>
  <c r="AO133" i="25"/>
  <c r="AN134" i="25"/>
  <c r="AN135" i="25"/>
  <c r="AN136" i="25"/>
  <c r="AU137" i="25"/>
  <c r="Y138" i="25"/>
  <c r="Y139" i="25"/>
  <c r="Y140" i="25"/>
  <c r="AI141" i="25"/>
  <c r="AF142" i="25"/>
  <c r="AF143" i="25"/>
  <c r="AF144" i="25"/>
  <c r="AE145" i="25"/>
  <c r="AN145" i="25"/>
  <c r="AW145" i="25"/>
  <c r="AW146" i="25"/>
  <c r="AW147" i="25"/>
  <c r="X150" i="25"/>
  <c r="X151" i="25"/>
  <c r="H152" i="25"/>
  <c r="AN152" i="25" s="1"/>
  <c r="AK126" i="25"/>
  <c r="AM136" i="25"/>
  <c r="X138" i="25"/>
  <c r="AE143" i="25"/>
  <c r="AM145" i="25"/>
  <c r="AV147" i="25"/>
  <c r="W150" i="25"/>
  <c r="W151" i="25"/>
  <c r="AB126" i="25"/>
  <c r="AM127" i="25"/>
  <c r="X130" i="25"/>
  <c r="X131" i="25"/>
  <c r="X132" i="25"/>
  <c r="X133" i="25"/>
  <c r="AQ133" i="25"/>
  <c r="AM137" i="25"/>
  <c r="AV137" i="25"/>
  <c r="AV138" i="25"/>
  <c r="AV139" i="25"/>
  <c r="AV140" i="25"/>
  <c r="Z141" i="25"/>
  <c r="AF145" i="25"/>
  <c r="AO145" i="25"/>
  <c r="AN146" i="25"/>
  <c r="AN147" i="25"/>
  <c r="AN148" i="25"/>
  <c r="AU149" i="25"/>
  <c r="I152" i="25"/>
  <c r="O152" i="25"/>
  <c r="AU128" i="25"/>
  <c r="AF130" i="25"/>
  <c r="AF131" i="25"/>
  <c r="AM134" i="25"/>
  <c r="AM135" i="25"/>
  <c r="X140" i="25"/>
  <c r="AE142" i="25"/>
  <c r="AE144" i="25"/>
  <c r="AC126" i="25"/>
  <c r="AO126" i="25"/>
  <c r="AN127" i="25"/>
  <c r="AN128" i="25"/>
  <c r="AU132" i="25"/>
  <c r="AI133" i="25"/>
  <c r="AF134" i="25"/>
  <c r="AF135" i="25"/>
  <c r="AF136" i="25"/>
  <c r="AN137" i="25"/>
  <c r="AW137" i="25"/>
  <c r="AM139" i="25"/>
  <c r="X142" i="25"/>
  <c r="X143" i="25"/>
  <c r="X144" i="25"/>
  <c r="X145" i="25"/>
  <c r="AQ145" i="25"/>
  <c r="AE146" i="25"/>
  <c r="AV149" i="25"/>
  <c r="AV150" i="25"/>
  <c r="AV151" i="25"/>
  <c r="W126" i="25"/>
  <c r="Z133" i="25"/>
  <c r="AI145" i="25"/>
  <c r="AR36" i="25"/>
  <c r="W48" i="25"/>
  <c r="AL96" i="25"/>
  <c r="AT96" i="25"/>
  <c r="W98" i="25"/>
  <c r="AE99" i="25"/>
  <c r="W100" i="25"/>
  <c r="AE101" i="25"/>
  <c r="W103" i="25"/>
  <c r="V105" i="25"/>
  <c r="AU107" i="25"/>
  <c r="AE108" i="25"/>
  <c r="AM109" i="25"/>
  <c r="AM111" i="25"/>
  <c r="AU112" i="25"/>
  <c r="W114" i="25"/>
  <c r="AE115" i="25"/>
  <c r="W116" i="25"/>
  <c r="AE117" i="25"/>
  <c r="W119" i="25"/>
  <c r="V121" i="25"/>
  <c r="B48" i="25"/>
  <c r="B56" i="25"/>
  <c r="AI56" i="25" s="1"/>
  <c r="AB36" i="25"/>
  <c r="AC96" i="25"/>
  <c r="AD97" i="25"/>
  <c r="AT103" i="25"/>
  <c r="W105" i="25"/>
  <c r="AE106" i="25"/>
  <c r="AL107" i="25"/>
  <c r="AD113" i="25"/>
  <c r="AT119" i="25"/>
  <c r="W121" i="25"/>
  <c r="M122" i="25"/>
  <c r="B51" i="25"/>
  <c r="B59" i="25"/>
  <c r="AE97" i="25"/>
  <c r="W99" i="25"/>
  <c r="V101" i="25"/>
  <c r="AU103" i="25"/>
  <c r="AE104" i="25"/>
  <c r="AM107" i="25"/>
  <c r="W110" i="25"/>
  <c r="AE111" i="25"/>
  <c r="W112" i="25"/>
  <c r="AE113" i="25"/>
  <c r="W115" i="25"/>
  <c r="V117" i="25"/>
  <c r="AU119" i="25"/>
  <c r="AE120" i="25"/>
  <c r="N122" i="25"/>
  <c r="AA36" i="25"/>
  <c r="F37" i="25"/>
  <c r="W37" i="25" s="1"/>
  <c r="B46" i="25"/>
  <c r="B54" i="25"/>
  <c r="AI54" i="25" s="1"/>
  <c r="AL39" i="25"/>
  <c r="U96" i="25"/>
  <c r="AT99" i="25"/>
  <c r="W101" i="25"/>
  <c r="AE102" i="25"/>
  <c r="AL103" i="25"/>
  <c r="AD109" i="25"/>
  <c r="AT115" i="25"/>
  <c r="W117" i="25"/>
  <c r="AE118" i="25"/>
  <c r="AL119" i="25"/>
  <c r="B49" i="25"/>
  <c r="B57" i="25"/>
  <c r="AI57" i="25" s="1"/>
  <c r="AM39" i="25"/>
  <c r="V97" i="25"/>
  <c r="AE100" i="25"/>
  <c r="W106" i="25"/>
  <c r="W108" i="25"/>
  <c r="AE109" i="25"/>
  <c r="V113" i="25"/>
  <c r="AE116" i="25"/>
  <c r="F122" i="25"/>
  <c r="AI46" i="25"/>
  <c r="D36" i="25"/>
  <c r="T36" i="25" s="1"/>
  <c r="B52" i="25"/>
  <c r="B60" i="25"/>
  <c r="AI60" i="25" s="1"/>
  <c r="V39" i="25"/>
  <c r="AM48" i="25"/>
  <c r="W97" i="25"/>
  <c r="AE98" i="25"/>
  <c r="AL99" i="25"/>
  <c r="AD105" i="25"/>
  <c r="AT111" i="25"/>
  <c r="W113" i="25"/>
  <c r="AE114" i="25"/>
  <c r="AL115" i="25"/>
  <c r="AD121" i="25"/>
  <c r="B47" i="25"/>
  <c r="B55" i="25"/>
  <c r="W104" i="25"/>
  <c r="AL97" i="25"/>
  <c r="AT97" i="25"/>
  <c r="V98" i="25"/>
  <c r="AD98" i="25"/>
  <c r="V99" i="25"/>
  <c r="AD99" i="25"/>
  <c r="V100" i="25"/>
  <c r="AD100" i="25"/>
  <c r="AL101" i="25"/>
  <c r="AT101" i="25"/>
  <c r="V102" i="25"/>
  <c r="AD102" i="25"/>
  <c r="V103" i="25"/>
  <c r="AD103" i="25"/>
  <c r="V104" i="25"/>
  <c r="AD104" i="25"/>
  <c r="AL105" i="25"/>
  <c r="AT105" i="25"/>
  <c r="V106" i="25"/>
  <c r="AD106" i="25"/>
  <c r="V107" i="25"/>
  <c r="AD107" i="25"/>
  <c r="V108" i="25"/>
  <c r="AD108" i="25"/>
  <c r="AL109" i="25"/>
  <c r="AT109" i="25"/>
  <c r="V110" i="25"/>
  <c r="AD110" i="25"/>
  <c r="V111" i="25"/>
  <c r="AD111" i="25"/>
  <c r="V112" i="25"/>
  <c r="AD112" i="25"/>
  <c r="AL113" i="25"/>
  <c r="AT113" i="25"/>
  <c r="V114" i="25"/>
  <c r="AD114" i="25"/>
  <c r="V115" i="25"/>
  <c r="AD115" i="25"/>
  <c r="V116" i="25"/>
  <c r="AD116" i="25"/>
  <c r="AL117" i="25"/>
  <c r="AT117" i="25"/>
  <c r="V118" i="25"/>
  <c r="AD118" i="25"/>
  <c r="V119" i="25"/>
  <c r="AD119" i="25"/>
  <c r="V120" i="25"/>
  <c r="AD120" i="25"/>
  <c r="AL121" i="25"/>
  <c r="AT121" i="25"/>
  <c r="M47" i="25"/>
  <c r="B50" i="25"/>
  <c r="S50" i="25" s="1"/>
  <c r="M55" i="25"/>
  <c r="B58" i="25"/>
  <c r="AI58" i="25" s="1"/>
  <c r="AE41" i="25"/>
  <c r="AD41" i="25"/>
  <c r="AU41" i="25"/>
  <c r="W38" i="25"/>
  <c r="V38" i="25"/>
  <c r="AM38" i="25"/>
  <c r="AL38" i="25"/>
  <c r="AK37" i="25"/>
  <c r="U37" i="25"/>
  <c r="U44" i="25"/>
  <c r="AK44" i="25"/>
  <c r="AK45" i="25"/>
  <c r="U45" i="25"/>
  <c r="S36" i="25"/>
  <c r="AM37" i="25"/>
  <c r="K39" i="25"/>
  <c r="AB39" i="25" s="1"/>
  <c r="P36" i="25"/>
  <c r="AW66" i="25"/>
  <c r="AV66" i="25"/>
  <c r="H92" i="25"/>
  <c r="H36" i="25"/>
  <c r="X66" i="25"/>
  <c r="C37" i="25"/>
  <c r="C92" i="25"/>
  <c r="AQ73" i="25"/>
  <c r="K43" i="25"/>
  <c r="AB43" i="25" s="1"/>
  <c r="T45" i="25"/>
  <c r="K51" i="25"/>
  <c r="AQ81" i="25"/>
  <c r="C55" i="25"/>
  <c r="AI85" i="25"/>
  <c r="K55" i="25"/>
  <c r="AQ85" i="25"/>
  <c r="C59" i="25"/>
  <c r="AI59" i="25" s="1"/>
  <c r="AI89" i="25"/>
  <c r="K59" i="25"/>
  <c r="AQ89" i="25"/>
  <c r="K37" i="25"/>
  <c r="N39" i="25"/>
  <c r="O92" i="25"/>
  <c r="O36" i="25"/>
  <c r="G92" i="25"/>
  <c r="X92" i="25" s="1"/>
  <c r="G36" i="25"/>
  <c r="AM66" i="25"/>
  <c r="D92" i="25"/>
  <c r="AJ67" i="25"/>
  <c r="AC67" i="25"/>
  <c r="AB67" i="25"/>
  <c r="L37" i="25"/>
  <c r="L92" i="25"/>
  <c r="AB92" i="25" s="1"/>
  <c r="D38" i="25"/>
  <c r="AJ38" i="25" s="1"/>
  <c r="AJ68" i="25"/>
  <c r="AC68" i="25"/>
  <c r="AB68" i="25"/>
  <c r="D39" i="25"/>
  <c r="T39" i="25" s="1"/>
  <c r="AK69" i="25"/>
  <c r="AJ69" i="25"/>
  <c r="AB69" i="25"/>
  <c r="AS69" i="25"/>
  <c r="AJ70" i="25"/>
  <c r="D40" i="25"/>
  <c r="AJ40" i="25" s="1"/>
  <c r="U70" i="25"/>
  <c r="AJ71" i="25"/>
  <c r="D41" i="25"/>
  <c r="AJ41" i="25" s="1"/>
  <c r="U71" i="25"/>
  <c r="L41" i="25"/>
  <c r="AS71" i="25"/>
  <c r="AJ72" i="25"/>
  <c r="D42" i="25"/>
  <c r="AJ42" i="25" s="1"/>
  <c r="U72" i="25"/>
  <c r="L42" i="25"/>
  <c r="AR42" i="25" s="1"/>
  <c r="AS72" i="25"/>
  <c r="U74" i="25"/>
  <c r="T74" i="25"/>
  <c r="L44" i="25"/>
  <c r="AB44" i="25" s="1"/>
  <c r="AB74" i="25"/>
  <c r="U75" i="25"/>
  <c r="T75" i="25"/>
  <c r="L45" i="25"/>
  <c r="AR45" i="25" s="1"/>
  <c r="AB75" i="25"/>
  <c r="D46" i="25"/>
  <c r="U76" i="25"/>
  <c r="T76" i="25"/>
  <c r="L46" i="25"/>
  <c r="AR46" i="25" s="1"/>
  <c r="AS76" i="25"/>
  <c r="AB76" i="25"/>
  <c r="D47" i="25"/>
  <c r="T47" i="25" s="1"/>
  <c r="U77" i="25"/>
  <c r="L47" i="25"/>
  <c r="AB47" i="25" s="1"/>
  <c r="AC77" i="25"/>
  <c r="D48" i="25"/>
  <c r="AJ78" i="25"/>
  <c r="T78" i="25"/>
  <c r="U78" i="25"/>
  <c r="L48" i="25"/>
  <c r="AB48" i="25" s="1"/>
  <c r="AS78" i="25"/>
  <c r="AR78" i="25"/>
  <c r="AB78" i="25"/>
  <c r="D49" i="25"/>
  <c r="AJ79" i="25"/>
  <c r="T79" i="25"/>
  <c r="AK79" i="25"/>
  <c r="L49" i="25"/>
  <c r="AS49" i="25" s="1"/>
  <c r="AR79" i="25"/>
  <c r="AB79" i="25"/>
  <c r="D50" i="25"/>
  <c r="AJ50" i="25" s="1"/>
  <c r="AJ80" i="25"/>
  <c r="T80" i="25"/>
  <c r="AK80" i="25"/>
  <c r="L50" i="25"/>
  <c r="AR80" i="25"/>
  <c r="D51" i="25"/>
  <c r="T51" i="25" s="1"/>
  <c r="T81" i="25"/>
  <c r="U81" i="25"/>
  <c r="L51" i="25"/>
  <c r="AS51" i="25" s="1"/>
  <c r="AC81" i="25"/>
  <c r="AS81" i="25"/>
  <c r="AR81" i="25"/>
  <c r="AB81" i="25"/>
  <c r="D52" i="25"/>
  <c r="T52" i="25" s="1"/>
  <c r="U82" i="25"/>
  <c r="AK82" i="25"/>
  <c r="AJ82" i="25"/>
  <c r="L52" i="25"/>
  <c r="AR52" i="25" s="1"/>
  <c r="AC82" i="25"/>
  <c r="D53" i="25"/>
  <c r="U83" i="25"/>
  <c r="AK83" i="25"/>
  <c r="AJ83" i="25"/>
  <c r="L53" i="25"/>
  <c r="AR53" i="25" s="1"/>
  <c r="AC83" i="25"/>
  <c r="D54" i="25"/>
  <c r="U84" i="25"/>
  <c r="AK84" i="25"/>
  <c r="T84" i="25"/>
  <c r="L54" i="25"/>
  <c r="AR54" i="25" s="1"/>
  <c r="AC84" i="25"/>
  <c r="AR84" i="25"/>
  <c r="AB84" i="25"/>
  <c r="D55" i="25"/>
  <c r="U85" i="25"/>
  <c r="AK85" i="25"/>
  <c r="L55" i="25"/>
  <c r="AB85" i="25"/>
  <c r="AR85" i="25"/>
  <c r="AC85" i="25"/>
  <c r="D56" i="25"/>
  <c r="T56" i="25" s="1"/>
  <c r="AJ86" i="25"/>
  <c r="AK86" i="25"/>
  <c r="T86" i="25"/>
  <c r="L56" i="25"/>
  <c r="AB86" i="25"/>
  <c r="AR86" i="25"/>
  <c r="D57" i="25"/>
  <c r="AJ87" i="25"/>
  <c r="AK87" i="25"/>
  <c r="U87" i="25"/>
  <c r="L57" i="25"/>
  <c r="AS57" i="25" s="1"/>
  <c r="AC87" i="25"/>
  <c r="AB87" i="25"/>
  <c r="AR87" i="25"/>
  <c r="D58" i="25"/>
  <c r="AJ58" i="25" s="1"/>
  <c r="AJ88" i="25"/>
  <c r="AK88" i="25"/>
  <c r="U88" i="25"/>
  <c r="L58" i="25"/>
  <c r="AR58" i="25" s="1"/>
  <c r="AC88" i="25"/>
  <c r="AB88" i="25"/>
  <c r="AR88" i="25"/>
  <c r="D59" i="25"/>
  <c r="AJ59" i="25" s="1"/>
  <c r="AK89" i="25"/>
  <c r="AJ89" i="25"/>
  <c r="U89" i="25"/>
  <c r="L59" i="25"/>
  <c r="AC59" i="25" s="1"/>
  <c r="AB89" i="25"/>
  <c r="AS89" i="25"/>
  <c r="AR89" i="25"/>
  <c r="D60" i="25"/>
  <c r="AJ90" i="25"/>
  <c r="U90" i="25"/>
  <c r="AK90" i="25"/>
  <c r="T90" i="25"/>
  <c r="L60" i="25"/>
  <c r="AB60" i="25" s="1"/>
  <c r="AS90" i="25"/>
  <c r="AC90" i="25"/>
  <c r="AR90" i="25"/>
  <c r="AB90" i="25"/>
  <c r="D61" i="25"/>
  <c r="T61" i="25" s="1"/>
  <c r="AJ91" i="25"/>
  <c r="U91" i="25"/>
  <c r="AK91" i="25"/>
  <c r="T91" i="25"/>
  <c r="L61" i="25"/>
  <c r="AB61" i="25" s="1"/>
  <c r="AS91" i="25"/>
  <c r="AC91" i="25"/>
  <c r="AR91" i="25"/>
  <c r="AB91" i="25"/>
  <c r="F45" i="25"/>
  <c r="AI36" i="25"/>
  <c r="AG66" i="25"/>
  <c r="T67" i="25"/>
  <c r="AI69" i="25"/>
  <c r="L40" i="25"/>
  <c r="AR40" i="25" s="1"/>
  <c r="D43" i="25"/>
  <c r="AJ43" i="25" s="1"/>
  <c r="P92" i="25"/>
  <c r="M36" i="25"/>
  <c r="M92" i="25"/>
  <c r="AT66" i="25"/>
  <c r="E36" i="25"/>
  <c r="AL66" i="25"/>
  <c r="F92" i="25"/>
  <c r="V92" i="25" s="1"/>
  <c r="AM67" i="25"/>
  <c r="AL67" i="25"/>
  <c r="N37" i="25"/>
  <c r="AT67" i="25"/>
  <c r="AM68" i="25"/>
  <c r="AL68" i="25"/>
  <c r="N38" i="25"/>
  <c r="AT68" i="25"/>
  <c r="F40" i="25"/>
  <c r="W70" i="25"/>
  <c r="AT70" i="25"/>
  <c r="AE70" i="25"/>
  <c r="F41" i="25"/>
  <c r="W71" i="25"/>
  <c r="AT71" i="25"/>
  <c r="AE71" i="25"/>
  <c r="W72" i="25"/>
  <c r="F42" i="25"/>
  <c r="N42" i="25"/>
  <c r="AT72" i="25"/>
  <c r="AE72" i="25"/>
  <c r="W73" i="25"/>
  <c r="F43" i="25"/>
  <c r="AM73" i="25"/>
  <c r="N43" i="25"/>
  <c r="AD73" i="25"/>
  <c r="AE74" i="25"/>
  <c r="N44" i="25"/>
  <c r="AD74" i="25"/>
  <c r="AE75" i="25"/>
  <c r="AD75" i="25"/>
  <c r="N45" i="25"/>
  <c r="F46" i="25"/>
  <c r="AL76" i="25"/>
  <c r="N46" i="25"/>
  <c r="AE76" i="25"/>
  <c r="AD76" i="25"/>
  <c r="F47" i="25"/>
  <c r="W77" i="25"/>
  <c r="V77" i="25"/>
  <c r="AL77" i="25"/>
  <c r="AE77" i="25"/>
  <c r="N47" i="25"/>
  <c r="AU77" i="25"/>
  <c r="AT78" i="25"/>
  <c r="AD78" i="25"/>
  <c r="N48" i="25"/>
  <c r="AE78" i="25"/>
  <c r="F49" i="25"/>
  <c r="V79" i="25"/>
  <c r="AM79" i="25"/>
  <c r="W79" i="25"/>
  <c r="AT79" i="25"/>
  <c r="AD79" i="25"/>
  <c r="N49" i="25"/>
  <c r="F50" i="25"/>
  <c r="V80" i="25"/>
  <c r="AL80" i="25"/>
  <c r="W80" i="25"/>
  <c r="AT80" i="25"/>
  <c r="AD80" i="25"/>
  <c r="N50" i="25"/>
  <c r="AU80" i="25"/>
  <c r="F51" i="25"/>
  <c r="V81" i="25"/>
  <c r="AL81" i="25"/>
  <c r="AE81" i="25"/>
  <c r="AU81" i="25"/>
  <c r="N51" i="25"/>
  <c r="F52" i="25"/>
  <c r="AM82" i="25"/>
  <c r="V82" i="25"/>
  <c r="AE82" i="25"/>
  <c r="AU82" i="25"/>
  <c r="N52" i="25"/>
  <c r="F53" i="25"/>
  <c r="AM83" i="25"/>
  <c r="AL83" i="25"/>
  <c r="W83" i="25"/>
  <c r="V83" i="25"/>
  <c r="AE83" i="25"/>
  <c r="AU83" i="25"/>
  <c r="N53" i="25"/>
  <c r="AT83" i="25"/>
  <c r="F54" i="25"/>
  <c r="AM84" i="25"/>
  <c r="AE84" i="25"/>
  <c r="AU84" i="25"/>
  <c r="N54" i="25"/>
  <c r="AT84" i="25"/>
  <c r="AM85" i="25"/>
  <c r="F55" i="25"/>
  <c r="AL85" i="25"/>
  <c r="AD85" i="25"/>
  <c r="AT85" i="25"/>
  <c r="N55" i="25"/>
  <c r="AM86" i="25"/>
  <c r="AL86" i="25"/>
  <c r="F56" i="25"/>
  <c r="V86" i="25"/>
  <c r="W86" i="25"/>
  <c r="AU61" i="25"/>
  <c r="N40" i="25"/>
  <c r="N57" i="25"/>
  <c r="AM87" i="25"/>
  <c r="AL87" i="25"/>
  <c r="F57" i="25"/>
  <c r="V87" i="25"/>
  <c r="AM88" i="25"/>
  <c r="AL88" i="25"/>
  <c r="F58" i="25"/>
  <c r="V88" i="25"/>
  <c r="F59" i="25"/>
  <c r="V89" i="25"/>
  <c r="AT89" i="25"/>
  <c r="AE89" i="25"/>
  <c r="W90" i="25"/>
  <c r="F60" i="25"/>
  <c r="AM90" i="25"/>
  <c r="AT90" i="25"/>
  <c r="AE90" i="25"/>
  <c r="W91" i="25"/>
  <c r="F61" i="25"/>
  <c r="AM91" i="25"/>
  <c r="AT91" i="25"/>
  <c r="AE91" i="25"/>
  <c r="N56" i="25"/>
  <c r="N58" i="25"/>
  <c r="N60" i="25"/>
  <c r="N92" i="25"/>
  <c r="AE92" i="25" s="1"/>
  <c r="AC66" i="25"/>
  <c r="I36" i="25"/>
  <c r="AP36" i="25" s="1"/>
  <c r="S67" i="25"/>
  <c r="AA67" i="25"/>
  <c r="S68" i="25"/>
  <c r="AA68" i="25"/>
  <c r="S69" i="25"/>
  <c r="S70" i="25"/>
  <c r="AA70" i="25"/>
  <c r="S71" i="25"/>
  <c r="AA71" i="25"/>
  <c r="S72" i="25"/>
  <c r="AA72" i="25"/>
  <c r="S73" i="25"/>
  <c r="S74" i="25"/>
  <c r="AA74" i="25"/>
  <c r="S75" i="25"/>
  <c r="AA75" i="25"/>
  <c r="S76" i="25"/>
  <c r="AA76" i="25"/>
  <c r="S77" i="25"/>
  <c r="S78" i="25"/>
  <c r="AA78" i="25"/>
  <c r="S79" i="25"/>
  <c r="AA79" i="25"/>
  <c r="S80" i="25"/>
  <c r="AA80" i="25"/>
  <c r="S81" i="25"/>
  <c r="S82" i="25"/>
  <c r="AA82" i="25"/>
  <c r="S83" i="25"/>
  <c r="AA83" i="25"/>
  <c r="S84" i="25"/>
  <c r="AA84" i="25"/>
  <c r="S85" i="25"/>
  <c r="S86" i="25"/>
  <c r="AA86" i="25"/>
  <c r="S87" i="25"/>
  <c r="AA87" i="25"/>
  <c r="S88" i="25"/>
  <c r="AA88" i="25"/>
  <c r="S89" i="25"/>
  <c r="S90" i="25"/>
  <c r="AA90" i="25"/>
  <c r="S91" i="25"/>
  <c r="AA91" i="25"/>
  <c r="B37" i="25"/>
  <c r="J37" i="25"/>
  <c r="B38" i="25"/>
  <c r="AI38" i="25" s="1"/>
  <c r="J38" i="25"/>
  <c r="AA38" i="25" s="1"/>
  <c r="B39" i="25"/>
  <c r="AI39" i="25" s="1"/>
  <c r="J39" i="25"/>
  <c r="B40" i="25"/>
  <c r="S40" i="25" s="1"/>
  <c r="J40" i="25"/>
  <c r="B41" i="25"/>
  <c r="AI41" i="25" s="1"/>
  <c r="J41" i="25"/>
  <c r="AA41" i="25" s="1"/>
  <c r="B42" i="25"/>
  <c r="AI42" i="25" s="1"/>
  <c r="J42" i="25"/>
  <c r="AA42" i="25" s="1"/>
  <c r="B43" i="25"/>
  <c r="S43" i="25" s="1"/>
  <c r="J43" i="25"/>
  <c r="B44" i="25"/>
  <c r="S44" i="25" s="1"/>
  <c r="J44" i="25"/>
  <c r="B45" i="25"/>
  <c r="AI45" i="25" s="1"/>
  <c r="J45" i="25"/>
  <c r="J46" i="25"/>
  <c r="AA46" i="25" s="1"/>
  <c r="J47" i="25"/>
  <c r="AA47" i="25" s="1"/>
  <c r="J48" i="25"/>
  <c r="J49" i="25"/>
  <c r="J50" i="25"/>
  <c r="AQ50" i="25" s="1"/>
  <c r="J51" i="25"/>
  <c r="J52" i="25"/>
  <c r="AQ52" i="25" s="1"/>
  <c r="J53" i="25"/>
  <c r="J54" i="25"/>
  <c r="AQ54" i="25" s="1"/>
  <c r="J55" i="25"/>
  <c r="J56" i="25"/>
  <c r="AA56" i="25" s="1"/>
  <c r="J57" i="25"/>
  <c r="AA57" i="25" s="1"/>
  <c r="J58" i="25"/>
  <c r="AQ58" i="25" s="1"/>
  <c r="J59" i="25"/>
  <c r="J60" i="25"/>
  <c r="AA60" i="25" s="1"/>
  <c r="J61" i="25"/>
  <c r="AQ61" i="25" s="1"/>
  <c r="AU20" i="25"/>
  <c r="AU31" i="25"/>
  <c r="AF30" i="25"/>
  <c r="W10" i="25"/>
  <c r="W22" i="25"/>
  <c r="AU23" i="25"/>
  <c r="X26" i="25"/>
  <c r="W29" i="25"/>
  <c r="U9" i="25"/>
  <c r="AP128" i="25"/>
  <c r="AA129" i="25"/>
  <c r="AP132" i="25"/>
  <c r="AA133" i="25"/>
  <c r="AP136" i="25"/>
  <c r="AA137" i="25"/>
  <c r="AP140" i="25"/>
  <c r="AA141" i="25"/>
  <c r="AP144" i="25"/>
  <c r="AA145" i="25"/>
  <c r="AP148" i="25"/>
  <c r="AA149" i="25"/>
  <c r="J152" i="25"/>
  <c r="Z128" i="25"/>
  <c r="AI128" i="25"/>
  <c r="AQ128" i="25"/>
  <c r="Z132" i="25"/>
  <c r="AI132" i="25"/>
  <c r="AQ132" i="25"/>
  <c r="Z136" i="25"/>
  <c r="AI136" i="25"/>
  <c r="AQ136" i="25"/>
  <c r="Z140" i="25"/>
  <c r="AI140" i="25"/>
  <c r="AQ140" i="25"/>
  <c r="Z144" i="25"/>
  <c r="AI144" i="25"/>
  <c r="AQ144" i="25"/>
  <c r="Z148" i="25"/>
  <c r="AI148" i="25"/>
  <c r="AQ148" i="25"/>
  <c r="AP127" i="25"/>
  <c r="AP131" i="25"/>
  <c r="AP135" i="25"/>
  <c r="AP139" i="25"/>
  <c r="AP143" i="25"/>
  <c r="AP147" i="25"/>
  <c r="AP151" i="25"/>
  <c r="Z127" i="25"/>
  <c r="AI127" i="25"/>
  <c r="AQ127" i="25"/>
  <c r="Z131" i="25"/>
  <c r="AI131" i="25"/>
  <c r="AQ131" i="25"/>
  <c r="Z135" i="25"/>
  <c r="AI135" i="25"/>
  <c r="AQ135" i="25"/>
  <c r="Z139" i="25"/>
  <c r="AI139" i="25"/>
  <c r="AQ139" i="25"/>
  <c r="Z143" i="25"/>
  <c r="AI143" i="25"/>
  <c r="AQ143" i="25"/>
  <c r="Z147" i="25"/>
  <c r="AI147" i="25"/>
  <c r="AQ147" i="25"/>
  <c r="Z151" i="25"/>
  <c r="AI151" i="25"/>
  <c r="AQ151" i="25"/>
  <c r="AP130" i="25"/>
  <c r="AP134" i="25"/>
  <c r="AP138" i="25"/>
  <c r="AP142" i="25"/>
  <c r="AP146" i="25"/>
  <c r="AP150" i="25"/>
  <c r="D152" i="25"/>
  <c r="T152" i="25" s="1"/>
  <c r="Z130" i="25"/>
  <c r="AI130" i="25"/>
  <c r="AQ130" i="25"/>
  <c r="Z134" i="25"/>
  <c r="AI134" i="25"/>
  <c r="AQ134" i="25"/>
  <c r="Z138" i="25"/>
  <c r="AI138" i="25"/>
  <c r="AQ138" i="25"/>
  <c r="Z142" i="25"/>
  <c r="AI142" i="25"/>
  <c r="AQ142" i="25"/>
  <c r="Z146" i="25"/>
  <c r="AI146" i="25"/>
  <c r="AQ146" i="25"/>
  <c r="Z150" i="25"/>
  <c r="AI150" i="25"/>
  <c r="AQ150" i="25"/>
  <c r="B152" i="25"/>
  <c r="S152" i="25" s="1"/>
  <c r="AJ126" i="25"/>
  <c r="U126" i="25"/>
  <c r="V152" i="25"/>
  <c r="AL126" i="25"/>
  <c r="AL152" i="25"/>
  <c r="AS152" i="25"/>
  <c r="AD152" i="25"/>
  <c r="AT152" i="25"/>
  <c r="AE152" i="25"/>
  <c r="AE126" i="25"/>
  <c r="AV126" i="25"/>
  <c r="S46" i="25"/>
  <c r="AJ54" i="25"/>
  <c r="AJ45" i="25"/>
  <c r="S53" i="25"/>
  <c r="AJ53" i="25"/>
  <c r="S57" i="25"/>
  <c r="AJ57" i="25"/>
  <c r="AR57" i="25"/>
  <c r="S61" i="25"/>
  <c r="AQ40" i="25"/>
  <c r="AI44" i="25"/>
  <c r="AQ44" i="25"/>
  <c r="AI48" i="25"/>
  <c r="AI52" i="25"/>
  <c r="AA40" i="25"/>
  <c r="AA44" i="25"/>
  <c r="AJ44" i="25"/>
  <c r="S48" i="25"/>
  <c r="S52" i="25"/>
  <c r="AR56" i="25"/>
  <c r="AI51" i="25"/>
  <c r="S39" i="25"/>
  <c r="AJ47" i="25"/>
  <c r="S51" i="25"/>
  <c r="AA51" i="25"/>
  <c r="AQ36" i="25"/>
  <c r="AP98" i="25"/>
  <c r="AA99" i="25"/>
  <c r="U100" i="25"/>
  <c r="AC100" i="25"/>
  <c r="AL100" i="25"/>
  <c r="AT100" i="25"/>
  <c r="AP102" i="25"/>
  <c r="AA103" i="25"/>
  <c r="U104" i="25"/>
  <c r="AC104" i="25"/>
  <c r="AL104" i="25"/>
  <c r="AT104" i="25"/>
  <c r="AP106" i="25"/>
  <c r="AA107" i="25"/>
  <c r="U108" i="25"/>
  <c r="AC108" i="25"/>
  <c r="AL108" i="25"/>
  <c r="AT108" i="25"/>
  <c r="AP110" i="25"/>
  <c r="AA111" i="25"/>
  <c r="U112" i="25"/>
  <c r="AC112" i="25"/>
  <c r="AL112" i="25"/>
  <c r="AT112" i="25"/>
  <c r="AP114" i="25"/>
  <c r="AA115" i="25"/>
  <c r="U116" i="25"/>
  <c r="AC116" i="25"/>
  <c r="AL116" i="25"/>
  <c r="AT116" i="25"/>
  <c r="AP118" i="25"/>
  <c r="AA119" i="25"/>
  <c r="U120" i="25"/>
  <c r="AC120" i="25"/>
  <c r="AL120" i="25"/>
  <c r="AT120" i="25"/>
  <c r="AQ122" i="25"/>
  <c r="Z98" i="25"/>
  <c r="AK99" i="25"/>
  <c r="AS99" i="25"/>
  <c r="Z102" i="25"/>
  <c r="AK103" i="25"/>
  <c r="AS103" i="25"/>
  <c r="Z106" i="25"/>
  <c r="AK107" i="25"/>
  <c r="AS107" i="25"/>
  <c r="Z110" i="25"/>
  <c r="AK111" i="25"/>
  <c r="AS111" i="25"/>
  <c r="Z114" i="25"/>
  <c r="AK115" i="25"/>
  <c r="AS115" i="25"/>
  <c r="Z118" i="25"/>
  <c r="AK119" i="25"/>
  <c r="AS119" i="25"/>
  <c r="Z97" i="25"/>
  <c r="AI97" i="25"/>
  <c r="AQ97" i="25"/>
  <c r="AK98" i="25"/>
  <c r="AS98" i="25"/>
  <c r="Z101" i="25"/>
  <c r="AI101" i="25"/>
  <c r="AQ101" i="25"/>
  <c r="AK102" i="25"/>
  <c r="AS102" i="25"/>
  <c r="Z105" i="25"/>
  <c r="AI105" i="25"/>
  <c r="AQ105" i="25"/>
  <c r="AK106" i="25"/>
  <c r="AS106" i="25"/>
  <c r="Z109" i="25"/>
  <c r="AI109" i="25"/>
  <c r="AQ109" i="25"/>
  <c r="AK110" i="25"/>
  <c r="AS110" i="25"/>
  <c r="Z113" i="25"/>
  <c r="AI113" i="25"/>
  <c r="AQ113" i="25"/>
  <c r="AK114" i="25"/>
  <c r="AS114" i="25"/>
  <c r="Z117" i="25"/>
  <c r="AI117" i="25"/>
  <c r="AQ117" i="25"/>
  <c r="AK118" i="25"/>
  <c r="AS118" i="25"/>
  <c r="Z121" i="25"/>
  <c r="AI121" i="25"/>
  <c r="AQ121" i="25"/>
  <c r="U98" i="25"/>
  <c r="AC98" i="25"/>
  <c r="AL98" i="25"/>
  <c r="AT98" i="25"/>
  <c r="AP100" i="25"/>
  <c r="U102" i="25"/>
  <c r="AC102" i="25"/>
  <c r="AL102" i="25"/>
  <c r="AT102" i="25"/>
  <c r="AP104" i="25"/>
  <c r="U106" i="25"/>
  <c r="AC106" i="25"/>
  <c r="AL106" i="25"/>
  <c r="AT106" i="25"/>
  <c r="AP108" i="25"/>
  <c r="U110" i="25"/>
  <c r="AC110" i="25"/>
  <c r="AL110" i="25"/>
  <c r="AT110" i="25"/>
  <c r="AP112" i="25"/>
  <c r="U114" i="25"/>
  <c r="AC114" i="25"/>
  <c r="AL114" i="25"/>
  <c r="AT114" i="25"/>
  <c r="AP116" i="25"/>
  <c r="U118" i="25"/>
  <c r="AC118" i="25"/>
  <c r="AL118" i="25"/>
  <c r="AT118" i="25"/>
  <c r="AP120" i="25"/>
  <c r="E122" i="25"/>
  <c r="U122" i="25" s="1"/>
  <c r="AK97" i="25"/>
  <c r="AS97" i="25"/>
  <c r="Z100" i="25"/>
  <c r="AI100" i="25"/>
  <c r="AQ100" i="25"/>
  <c r="AK101" i="25"/>
  <c r="AS101" i="25"/>
  <c r="Z104" i="25"/>
  <c r="AI104" i="25"/>
  <c r="AQ104" i="25"/>
  <c r="AK105" i="25"/>
  <c r="AS105" i="25"/>
  <c r="Z108" i="25"/>
  <c r="AI108" i="25"/>
  <c r="AQ108" i="25"/>
  <c r="AK109" i="25"/>
  <c r="AS109" i="25"/>
  <c r="Z112" i="25"/>
  <c r="AI112" i="25"/>
  <c r="AQ112" i="25"/>
  <c r="AK113" i="25"/>
  <c r="AS113" i="25"/>
  <c r="Z116" i="25"/>
  <c r="AI116" i="25"/>
  <c r="AQ116" i="25"/>
  <c r="AK117" i="25"/>
  <c r="AS117" i="25"/>
  <c r="Z120" i="25"/>
  <c r="AI120" i="25"/>
  <c r="AQ120" i="25"/>
  <c r="AK121" i="25"/>
  <c r="AS121" i="25"/>
  <c r="U97" i="25"/>
  <c r="AC97" i="25"/>
  <c r="U101" i="25"/>
  <c r="AC101" i="25"/>
  <c r="U105" i="25"/>
  <c r="AC105" i="25"/>
  <c r="U109" i="25"/>
  <c r="AC109" i="25"/>
  <c r="U113" i="25"/>
  <c r="AC113" i="25"/>
  <c r="U117" i="25"/>
  <c r="AC117" i="25"/>
  <c r="U121" i="25"/>
  <c r="AC121" i="25"/>
  <c r="AI122" i="25"/>
  <c r="AJ122" i="25"/>
  <c r="T122" i="25"/>
  <c r="W122" i="25"/>
  <c r="X122" i="25"/>
  <c r="AO122" i="25"/>
  <c r="Y96" i="25"/>
  <c r="Z96" i="25"/>
  <c r="AP122" i="25"/>
  <c r="AR122" i="25"/>
  <c r="AB122" i="25"/>
  <c r="AE122" i="25"/>
  <c r="AF122" i="25"/>
  <c r="AV96" i="25"/>
  <c r="AW122" i="25"/>
  <c r="AP68" i="25"/>
  <c r="AA69" i="25"/>
  <c r="AP72" i="25"/>
  <c r="AA73" i="25"/>
  <c r="AP76" i="25"/>
  <c r="AA77" i="25"/>
  <c r="AP80" i="25"/>
  <c r="AA81" i="25"/>
  <c r="AP84" i="25"/>
  <c r="AA85" i="25"/>
  <c r="AP88" i="25"/>
  <c r="AA89" i="25"/>
  <c r="AA92" i="25"/>
  <c r="Z68" i="25"/>
  <c r="AI68" i="25"/>
  <c r="AQ68" i="25"/>
  <c r="Z72" i="25"/>
  <c r="AI72" i="25"/>
  <c r="AQ72" i="25"/>
  <c r="Z76" i="25"/>
  <c r="AI76" i="25"/>
  <c r="AQ76" i="25"/>
  <c r="Z80" i="25"/>
  <c r="AI80" i="25"/>
  <c r="AQ80" i="25"/>
  <c r="Z84" i="25"/>
  <c r="AI84" i="25"/>
  <c r="AQ84" i="25"/>
  <c r="Z88" i="25"/>
  <c r="AI88" i="25"/>
  <c r="AQ88" i="25"/>
  <c r="AP67" i="25"/>
  <c r="AP71" i="25"/>
  <c r="AP75" i="25"/>
  <c r="AP79" i="25"/>
  <c r="AP83" i="25"/>
  <c r="AP87" i="25"/>
  <c r="AP91" i="25"/>
  <c r="B92" i="25"/>
  <c r="Z67" i="25"/>
  <c r="AI67" i="25"/>
  <c r="AQ67" i="25"/>
  <c r="Z71" i="25"/>
  <c r="AI71" i="25"/>
  <c r="AQ71" i="25"/>
  <c r="Z75" i="25"/>
  <c r="AI75" i="25"/>
  <c r="AQ75" i="25"/>
  <c r="Z79" i="25"/>
  <c r="AI79" i="25"/>
  <c r="AQ79" i="25"/>
  <c r="Z83" i="25"/>
  <c r="AI83" i="25"/>
  <c r="AQ83" i="25"/>
  <c r="Z87" i="25"/>
  <c r="AI87" i="25"/>
  <c r="AQ87" i="25"/>
  <c r="Z91" i="25"/>
  <c r="AI91" i="25"/>
  <c r="AQ91" i="25"/>
  <c r="AP70" i="25"/>
  <c r="AP74" i="25"/>
  <c r="AP78" i="25"/>
  <c r="AP82" i="25"/>
  <c r="AP86" i="25"/>
  <c r="AP90" i="25"/>
  <c r="Z70" i="25"/>
  <c r="AI70" i="25"/>
  <c r="AQ70" i="25"/>
  <c r="Z74" i="25"/>
  <c r="AI74" i="25"/>
  <c r="AQ74" i="25"/>
  <c r="Z78" i="25"/>
  <c r="AI78" i="25"/>
  <c r="AQ78" i="25"/>
  <c r="Z82" i="25"/>
  <c r="AI82" i="25"/>
  <c r="AQ82" i="25"/>
  <c r="Z86" i="25"/>
  <c r="AI86" i="25"/>
  <c r="AQ86" i="25"/>
  <c r="Z90" i="25"/>
  <c r="AI90" i="25"/>
  <c r="AQ90" i="25"/>
  <c r="AK66" i="25"/>
  <c r="W66" i="25"/>
  <c r="AO92" i="25"/>
  <c r="AP92" i="25"/>
  <c r="Z66" i="25"/>
  <c r="AQ66" i="25"/>
  <c r="AQ92" i="25"/>
  <c r="AS66" i="25"/>
  <c r="AF92" i="25"/>
  <c r="U7" i="25"/>
  <c r="AS9" i="25"/>
  <c r="AE10" i="25"/>
  <c r="AR10" i="25"/>
  <c r="AS11" i="25"/>
  <c r="AM12" i="25"/>
  <c r="W14" i="25"/>
  <c r="AF14" i="25"/>
  <c r="AV14" i="25"/>
  <c r="AC15" i="25"/>
  <c r="AN16" i="25"/>
  <c r="AF18" i="25"/>
  <c r="AK19" i="25"/>
  <c r="AC19" i="25"/>
  <c r="W20" i="25"/>
  <c r="AK20" i="25"/>
  <c r="AC22" i="25"/>
  <c r="AC24" i="25"/>
  <c r="AE25" i="25"/>
  <c r="AC27" i="25"/>
  <c r="AE28" i="25"/>
  <c r="AR28" i="25"/>
  <c r="U31" i="25"/>
  <c r="AE8" i="25"/>
  <c r="AU10" i="25"/>
  <c r="AN12" i="25"/>
  <c r="AU16" i="25"/>
  <c r="U18" i="25"/>
  <c r="AE19" i="25"/>
  <c r="AS20" i="25"/>
  <c r="AE21" i="25"/>
  <c r="AV22" i="25"/>
  <c r="AS28" i="25"/>
  <c r="W8" i="25"/>
  <c r="AM8" i="25"/>
  <c r="AM10" i="25"/>
  <c r="AU12" i="25"/>
  <c r="T16" i="25"/>
  <c r="U22" i="25"/>
  <c r="X25" i="25"/>
  <c r="AE26" i="25"/>
  <c r="W28" i="25"/>
  <c r="AE29" i="25"/>
  <c r="X10" i="25"/>
  <c r="T12" i="25"/>
  <c r="AV12" i="25"/>
  <c r="AJ14" i="25"/>
  <c r="W21" i="25"/>
  <c r="AF26" i="25"/>
  <c r="AB31" i="25"/>
  <c r="AU8" i="25"/>
  <c r="U13" i="25"/>
  <c r="AE14" i="25"/>
  <c r="AM17" i="25"/>
  <c r="T19" i="25"/>
  <c r="X22" i="25"/>
  <c r="W23" i="25"/>
  <c r="AC26" i="25"/>
  <c r="AJ28" i="25"/>
  <c r="AC30" i="25"/>
  <c r="AE31" i="25"/>
  <c r="AB152" i="25"/>
  <c r="AR152" i="25"/>
  <c r="AM152" i="25"/>
  <c r="AU152" i="25"/>
  <c r="Z122" i="25"/>
  <c r="S122" i="25"/>
  <c r="AA122" i="25"/>
  <c r="Y122" i="25"/>
  <c r="AM122" i="25"/>
  <c r="AU122" i="25"/>
  <c r="AN122" i="25"/>
  <c r="AV122" i="25"/>
  <c r="AG122" i="25"/>
  <c r="AL92" i="25"/>
  <c r="Z92" i="25"/>
  <c r="AM92" i="25"/>
  <c r="AU92" i="25"/>
  <c r="Y92" i="25"/>
  <c r="AV92" i="25"/>
  <c r="AQ32" i="25"/>
  <c r="AI7" i="25"/>
  <c r="S7" i="25"/>
  <c r="AQ7" i="25"/>
  <c r="AA7" i="25"/>
  <c r="AB7" i="25"/>
  <c r="AU9" i="25"/>
  <c r="AF9" i="25"/>
  <c r="AE9" i="25"/>
  <c r="AS8" i="25"/>
  <c r="AD8" i="25"/>
  <c r="AC8" i="25"/>
  <c r="I32" i="25"/>
  <c r="Z32" i="25" s="1"/>
  <c r="AO6" i="25"/>
  <c r="Y6" i="25"/>
  <c r="Q32" i="25"/>
  <c r="AW6" i="25"/>
  <c r="AG6" i="25"/>
  <c r="AK8" i="25"/>
  <c r="U8" i="25"/>
  <c r="AT8" i="25"/>
  <c r="Z10" i="25"/>
  <c r="T11" i="25"/>
  <c r="Z14" i="25"/>
  <c r="AD29" i="25"/>
  <c r="AA10" i="25"/>
  <c r="Y17" i="25"/>
  <c r="T25" i="25"/>
  <c r="AJ25" i="25"/>
  <c r="H32" i="25"/>
  <c r="P32" i="25"/>
  <c r="AP6" i="25"/>
  <c r="AJ7" i="25"/>
  <c r="AR7" i="25"/>
  <c r="AL8" i="25"/>
  <c r="W9" i="25"/>
  <c r="AN9" i="25"/>
  <c r="AV9" i="25"/>
  <c r="Y10" i="25"/>
  <c r="AG10" i="25"/>
  <c r="S11" i="25"/>
  <c r="AA11" i="25"/>
  <c r="AJ11" i="25"/>
  <c r="AR11" i="25"/>
  <c r="U12" i="25"/>
  <c r="AC12" i="25"/>
  <c r="AL12" i="25"/>
  <c r="W13" i="25"/>
  <c r="AE13" i="25"/>
  <c r="AN13" i="25"/>
  <c r="AV13" i="25"/>
  <c r="Y14" i="25"/>
  <c r="AG14" i="25"/>
  <c r="S15" i="25"/>
  <c r="AA15" i="25"/>
  <c r="AJ15" i="25"/>
  <c r="AR15" i="25"/>
  <c r="U16" i="25"/>
  <c r="AC16" i="25"/>
  <c r="AL16" i="25"/>
  <c r="AT16" i="25"/>
  <c r="W17" i="25"/>
  <c r="AE17" i="25"/>
  <c r="AV17" i="25"/>
  <c r="Y18" i="25"/>
  <c r="AG18" i="25"/>
  <c r="AP18" i="25"/>
  <c r="S19" i="25"/>
  <c r="AB19" i="25"/>
  <c r="Z20" i="25"/>
  <c r="AP20" i="25"/>
  <c r="S20" i="25"/>
  <c r="AR20" i="25"/>
  <c r="X23" i="25"/>
  <c r="AN23" i="25"/>
  <c r="AF23" i="25"/>
  <c r="AV23" i="25"/>
  <c r="Z24" i="25"/>
  <c r="AP24" i="25"/>
  <c r="S24" i="25"/>
  <c r="U25" i="25"/>
  <c r="T29" i="25"/>
  <c r="AJ29" i="25"/>
  <c r="AB29" i="25"/>
  <c r="AR29" i="25"/>
  <c r="AC29" i="25"/>
  <c r="AD12" i="25"/>
  <c r="AF13" i="25"/>
  <c r="AF17" i="25"/>
  <c r="AD30" i="25"/>
  <c r="AT30" i="25"/>
  <c r="T6" i="25"/>
  <c r="AB6" i="25"/>
  <c r="V7" i="25"/>
  <c r="AD7" i="25"/>
  <c r="AM7" i="25"/>
  <c r="AU7" i="25"/>
  <c r="X8" i="25"/>
  <c r="AF8" i="25"/>
  <c r="AO8" i="25"/>
  <c r="AW8" i="25"/>
  <c r="Z9" i="25"/>
  <c r="AI9" i="25"/>
  <c r="AQ9" i="25"/>
  <c r="T10" i="25"/>
  <c r="AB10" i="25"/>
  <c r="AK10" i="25"/>
  <c r="AS10" i="25"/>
  <c r="V11" i="25"/>
  <c r="AD11" i="25"/>
  <c r="AM11" i="25"/>
  <c r="AU11" i="25"/>
  <c r="X12" i="25"/>
  <c r="AF12" i="25"/>
  <c r="AO12" i="25"/>
  <c r="AW12" i="25"/>
  <c r="Z13" i="25"/>
  <c r="AI13" i="25"/>
  <c r="AQ13" i="25"/>
  <c r="T14" i="25"/>
  <c r="AB14" i="25"/>
  <c r="AK14" i="25"/>
  <c r="AS14" i="25"/>
  <c r="V15" i="25"/>
  <c r="AD15" i="25"/>
  <c r="AM15" i="25"/>
  <c r="AU15" i="25"/>
  <c r="X16" i="25"/>
  <c r="AF16" i="25"/>
  <c r="AO16" i="25"/>
  <c r="AW16" i="25"/>
  <c r="Z17" i="25"/>
  <c r="AI17" i="25"/>
  <c r="AQ17" i="25"/>
  <c r="T18" i="25"/>
  <c r="AB18" i="25"/>
  <c r="AK18" i="25"/>
  <c r="AS18" i="25"/>
  <c r="W19" i="25"/>
  <c r="AF19" i="25"/>
  <c r="AQ19" i="25"/>
  <c r="AA20" i="25"/>
  <c r="Z23" i="25"/>
  <c r="AB24" i="25"/>
  <c r="AK25" i="25"/>
  <c r="AS25" i="25"/>
  <c r="AD25" i="25"/>
  <c r="AM30" i="25"/>
  <c r="AU30" i="25"/>
  <c r="AB11" i="25"/>
  <c r="V12" i="25"/>
  <c r="AB15" i="25"/>
  <c r="Z18" i="25"/>
  <c r="T20" i="25"/>
  <c r="Y23" i="25"/>
  <c r="AA24" i="25"/>
  <c r="D32" i="25"/>
  <c r="U6" i="25"/>
  <c r="AL6" i="25"/>
  <c r="AN7" i="25"/>
  <c r="AP8" i="25"/>
  <c r="AJ9" i="25"/>
  <c r="AR9" i="25"/>
  <c r="AL10" i="25"/>
  <c r="AT10" i="25"/>
  <c r="AN11" i="25"/>
  <c r="AV11" i="25"/>
  <c r="AP12" i="25"/>
  <c r="AJ13" i="25"/>
  <c r="AR13" i="25"/>
  <c r="AL14" i="25"/>
  <c r="AT14" i="25"/>
  <c r="AN15" i="25"/>
  <c r="AV15" i="25"/>
  <c r="AP16" i="25"/>
  <c r="AJ17" i="25"/>
  <c r="AR17" i="25"/>
  <c r="AL18" i="25"/>
  <c r="AT18" i="25"/>
  <c r="AD19" i="25"/>
  <c r="X19" i="25"/>
  <c r="AG19" i="25"/>
  <c r="AB20" i="25"/>
  <c r="T21" i="25"/>
  <c r="AJ21" i="25"/>
  <c r="AB21" i="25"/>
  <c r="AR21" i="25"/>
  <c r="AC21" i="25"/>
  <c r="AG23" i="25"/>
  <c r="AJ24" i="25"/>
  <c r="AL25" i="25"/>
  <c r="V26" i="25"/>
  <c r="AL26" i="25"/>
  <c r="AD26" i="25"/>
  <c r="AT26" i="25"/>
  <c r="AT29" i="25"/>
  <c r="AV30" i="25"/>
  <c r="X31" i="25"/>
  <c r="AN31" i="25"/>
  <c r="AF31" i="25"/>
  <c r="AV31" i="25"/>
  <c r="T15" i="25"/>
  <c r="U19" i="25"/>
  <c r="V30" i="25"/>
  <c r="AL30" i="25"/>
  <c r="L32" i="25"/>
  <c r="AC6" i="25"/>
  <c r="AT6" i="25"/>
  <c r="AV7" i="25"/>
  <c r="E32" i="25"/>
  <c r="M32" i="25"/>
  <c r="X7" i="25"/>
  <c r="AF7" i="25"/>
  <c r="Z8" i="25"/>
  <c r="T9" i="25"/>
  <c r="AB9" i="25"/>
  <c r="V10" i="25"/>
  <c r="AD10" i="25"/>
  <c r="X11" i="25"/>
  <c r="AF11" i="25"/>
  <c r="Z12" i="25"/>
  <c r="T13" i="25"/>
  <c r="AB13" i="25"/>
  <c r="V14" i="25"/>
  <c r="AD14" i="25"/>
  <c r="X15" i="25"/>
  <c r="AF15" i="25"/>
  <c r="Z16" i="25"/>
  <c r="T17" i="25"/>
  <c r="AB17" i="25"/>
  <c r="AK17" i="25"/>
  <c r="AS17" i="25"/>
  <c r="V18" i="25"/>
  <c r="AD18" i="25"/>
  <c r="AM18" i="25"/>
  <c r="AU18" i="25"/>
  <c r="AM19" i="25"/>
  <c r="AU19" i="25"/>
  <c r="AI19" i="25"/>
  <c r="AK21" i="25"/>
  <c r="AS21" i="25"/>
  <c r="AD21" i="25"/>
  <c r="AM26" i="25"/>
  <c r="AU26" i="25"/>
  <c r="AO31" i="25"/>
  <c r="AW31" i="25"/>
  <c r="X13" i="25"/>
  <c r="N32" i="25"/>
  <c r="AE6" i="25"/>
  <c r="AJ16" i="25"/>
  <c r="AR16" i="25"/>
  <c r="AL17" i="25"/>
  <c r="AT17" i="25"/>
  <c r="AN18" i="25"/>
  <c r="AV18" i="25"/>
  <c r="X20" i="25"/>
  <c r="AN20" i="25"/>
  <c r="AF20" i="25"/>
  <c r="AV20" i="25"/>
  <c r="AJ20" i="25"/>
  <c r="V22" i="25"/>
  <c r="AL22" i="25"/>
  <c r="AD22" i="25"/>
  <c r="AT22" i="25"/>
  <c r="AP23" i="25"/>
  <c r="AR24" i="25"/>
  <c r="X27" i="25"/>
  <c r="AN27" i="25"/>
  <c r="AF27" i="25"/>
  <c r="AV27" i="25"/>
  <c r="Z28" i="25"/>
  <c r="AP28" i="25"/>
  <c r="U29" i="25"/>
  <c r="W30" i="25"/>
  <c r="X9" i="25"/>
  <c r="X17" i="25"/>
  <c r="AB25" i="25"/>
  <c r="AR25" i="25"/>
  <c r="AL29" i="25"/>
  <c r="F32" i="25"/>
  <c r="W6" i="25"/>
  <c r="AN6" i="25"/>
  <c r="G32" i="25"/>
  <c r="O32" i="25"/>
  <c r="X6" i="25"/>
  <c r="AF6" i="25"/>
  <c r="AO19" i="25"/>
  <c r="AW19" i="25"/>
  <c r="AO20" i="25"/>
  <c r="AW20" i="25"/>
  <c r="AM22" i="25"/>
  <c r="AU22" i="25"/>
  <c r="AO27" i="25"/>
  <c r="AW27" i="25"/>
  <c r="AI28" i="25"/>
  <c r="AQ28" i="25"/>
  <c r="T28" i="25"/>
  <c r="V29" i="25"/>
  <c r="X30" i="25"/>
  <c r="AL20" i="25"/>
  <c r="AT20" i="25"/>
  <c r="AN21" i="25"/>
  <c r="AV21" i="25"/>
  <c r="AP22" i="25"/>
  <c r="AJ23" i="25"/>
  <c r="AR23" i="25"/>
  <c r="AL24" i="25"/>
  <c r="AT24" i="25"/>
  <c r="AN25" i="25"/>
  <c r="AV25" i="25"/>
  <c r="AP26" i="25"/>
  <c r="AJ27" i="25"/>
  <c r="AR27" i="25"/>
  <c r="AL28" i="25"/>
  <c r="AT28" i="25"/>
  <c r="AN29" i="25"/>
  <c r="AV29" i="25"/>
  <c r="AP30" i="25"/>
  <c r="AJ31" i="25"/>
  <c r="AR31" i="25"/>
  <c r="V20" i="25"/>
  <c r="AD20" i="25"/>
  <c r="X21" i="25"/>
  <c r="AF21" i="25"/>
  <c r="AI22" i="25"/>
  <c r="AQ22" i="25"/>
  <c r="AK23" i="25"/>
  <c r="AS23" i="25"/>
  <c r="AM24" i="25"/>
  <c r="AU24" i="25"/>
  <c r="AF25" i="25"/>
  <c r="AO25" i="25"/>
  <c r="Z26" i="25"/>
  <c r="T27" i="25"/>
  <c r="AB27" i="25"/>
  <c r="V28" i="25"/>
  <c r="AD28" i="25"/>
  <c r="X29" i="25"/>
  <c r="AF29" i="25"/>
  <c r="AI30" i="25"/>
  <c r="AQ30" i="25"/>
  <c r="AK31" i="25"/>
  <c r="AS31" i="25"/>
  <c r="AP21" i="25"/>
  <c r="AJ22" i="25"/>
  <c r="AR22" i="25"/>
  <c r="AL23" i="25"/>
  <c r="AT23" i="25"/>
  <c r="AN24" i="25"/>
  <c r="AV24" i="25"/>
  <c r="AP25" i="25"/>
  <c r="AJ26" i="25"/>
  <c r="AR26" i="25"/>
  <c r="AL27" i="25"/>
  <c r="AT27" i="25"/>
  <c r="AN28" i="25"/>
  <c r="AV28" i="25"/>
  <c r="AP29" i="25"/>
  <c r="AJ30" i="25"/>
  <c r="AR30" i="25"/>
  <c r="AL31" i="25"/>
  <c r="AT31" i="25"/>
  <c r="Z21" i="25"/>
  <c r="T22" i="25"/>
  <c r="AB22" i="25"/>
  <c r="V23" i="25"/>
  <c r="AD23" i="25"/>
  <c r="X24" i="25"/>
  <c r="AF24" i="25"/>
  <c r="Z25" i="25"/>
  <c r="T26" i="25"/>
  <c r="AB26" i="25"/>
  <c r="V27" i="25"/>
  <c r="AD27" i="25"/>
  <c r="X28" i="25"/>
  <c r="AF28" i="25"/>
  <c r="Z29" i="25"/>
  <c r="T30" i="25"/>
  <c r="AB30" i="25"/>
  <c r="V31" i="25"/>
  <c r="AD31" i="25"/>
  <c r="Q151" i="17"/>
  <c r="P151" i="17"/>
  <c r="O151" i="17"/>
  <c r="N151" i="17"/>
  <c r="AU151" i="17" s="1"/>
  <c r="M151" i="17"/>
  <c r="AT151" i="17" s="1"/>
  <c r="L151" i="17"/>
  <c r="K151" i="17"/>
  <c r="J151" i="17"/>
  <c r="I151" i="17"/>
  <c r="H151" i="17"/>
  <c r="G151" i="17"/>
  <c r="F151" i="17"/>
  <c r="AM151" i="17" s="1"/>
  <c r="E151" i="17"/>
  <c r="AL151" i="17" s="1"/>
  <c r="D151" i="17"/>
  <c r="C151" i="17"/>
  <c r="B151" i="17"/>
  <c r="Q150" i="17"/>
  <c r="P150" i="17"/>
  <c r="O150" i="17"/>
  <c r="N150" i="17"/>
  <c r="M150" i="17"/>
  <c r="AD150" i="17" s="1"/>
  <c r="L150" i="17"/>
  <c r="K150" i="17"/>
  <c r="J150" i="17"/>
  <c r="I150" i="17"/>
  <c r="H150" i="17"/>
  <c r="G150" i="17"/>
  <c r="F150" i="17"/>
  <c r="W150" i="17" s="1"/>
  <c r="E150" i="17"/>
  <c r="U150" i="17" s="1"/>
  <c r="D150" i="17"/>
  <c r="C150" i="17"/>
  <c r="B150" i="17"/>
  <c r="Q149" i="17"/>
  <c r="P149" i="17"/>
  <c r="O149" i="17"/>
  <c r="N149" i="17"/>
  <c r="AE149" i="17" s="1"/>
  <c r="M149" i="17"/>
  <c r="AT149" i="17" s="1"/>
  <c r="L149" i="17"/>
  <c r="K149" i="17"/>
  <c r="J149" i="17"/>
  <c r="I149" i="17"/>
  <c r="H149" i="17"/>
  <c r="G149" i="17"/>
  <c r="F149" i="17"/>
  <c r="AM149" i="17" s="1"/>
  <c r="E149" i="17"/>
  <c r="AL149" i="17" s="1"/>
  <c r="D149" i="17"/>
  <c r="C149" i="17"/>
  <c r="B149" i="17"/>
  <c r="Q148" i="17"/>
  <c r="P148" i="17"/>
  <c r="O148" i="17"/>
  <c r="N148" i="17"/>
  <c r="AE148" i="17" s="1"/>
  <c r="M148" i="17"/>
  <c r="AT148" i="17" s="1"/>
  <c r="L148" i="17"/>
  <c r="K148" i="17"/>
  <c r="J148" i="17"/>
  <c r="I148" i="17"/>
  <c r="H148" i="17"/>
  <c r="G148" i="17"/>
  <c r="F148" i="17"/>
  <c r="AM148" i="17" s="1"/>
  <c r="E148" i="17"/>
  <c r="D148" i="17"/>
  <c r="C148" i="17"/>
  <c r="B148" i="17"/>
  <c r="Q147" i="17"/>
  <c r="AW147" i="17" s="1"/>
  <c r="P147" i="17"/>
  <c r="O147" i="17"/>
  <c r="N147" i="17"/>
  <c r="AE147" i="17" s="1"/>
  <c r="M147" i="17"/>
  <c r="L147" i="17"/>
  <c r="K147" i="17"/>
  <c r="J147" i="17"/>
  <c r="I147" i="17"/>
  <c r="H147" i="17"/>
  <c r="G147" i="17"/>
  <c r="F147" i="17"/>
  <c r="W147" i="17" s="1"/>
  <c r="E147" i="17"/>
  <c r="AL147" i="17" s="1"/>
  <c r="D147" i="17"/>
  <c r="C147" i="17"/>
  <c r="B147" i="17"/>
  <c r="Q146" i="17"/>
  <c r="AW146" i="17" s="1"/>
  <c r="P146" i="17"/>
  <c r="O146" i="17"/>
  <c r="N146" i="17"/>
  <c r="AU146" i="17" s="1"/>
  <c r="M146" i="17"/>
  <c r="AT146" i="17" s="1"/>
  <c r="L146" i="17"/>
  <c r="K146" i="17"/>
  <c r="J146" i="17"/>
  <c r="I146" i="17"/>
  <c r="H146" i="17"/>
  <c r="G146" i="17"/>
  <c r="F146" i="17"/>
  <c r="AM146" i="17" s="1"/>
  <c r="E146" i="17"/>
  <c r="AL146" i="17" s="1"/>
  <c r="D146" i="17"/>
  <c r="C146" i="17"/>
  <c r="B146" i="17"/>
  <c r="Q145" i="17"/>
  <c r="AW145" i="17" s="1"/>
  <c r="P145" i="17"/>
  <c r="O145" i="17"/>
  <c r="N145" i="17"/>
  <c r="AE145" i="17" s="1"/>
  <c r="M145" i="17"/>
  <c r="AT145" i="17" s="1"/>
  <c r="L145" i="17"/>
  <c r="K145" i="17"/>
  <c r="J145" i="17"/>
  <c r="I145" i="17"/>
  <c r="H145" i="17"/>
  <c r="G145" i="17"/>
  <c r="F145" i="17"/>
  <c r="AM145" i="17" s="1"/>
  <c r="E145" i="17"/>
  <c r="AL145" i="17" s="1"/>
  <c r="D145" i="17"/>
  <c r="C145" i="17"/>
  <c r="B145" i="17"/>
  <c r="Q144" i="17"/>
  <c r="AG144" i="17" s="1"/>
  <c r="P144" i="17"/>
  <c r="O144" i="17"/>
  <c r="N144" i="17"/>
  <c r="AE144" i="17" s="1"/>
  <c r="M144" i="17"/>
  <c r="AT144" i="17" s="1"/>
  <c r="L144" i="17"/>
  <c r="K144" i="17"/>
  <c r="J144" i="17"/>
  <c r="I144" i="17"/>
  <c r="H144" i="17"/>
  <c r="G144" i="17"/>
  <c r="F144" i="17"/>
  <c r="W144" i="17" s="1"/>
  <c r="E144" i="17"/>
  <c r="D144" i="17"/>
  <c r="C144" i="17"/>
  <c r="B144" i="17"/>
  <c r="Q143" i="17"/>
  <c r="AG143" i="17" s="1"/>
  <c r="P143" i="17"/>
  <c r="O143" i="17"/>
  <c r="N143" i="17"/>
  <c r="AE143" i="17" s="1"/>
  <c r="M143" i="17"/>
  <c r="AT143" i="17" s="1"/>
  <c r="L143" i="17"/>
  <c r="K143" i="17"/>
  <c r="J143" i="17"/>
  <c r="I143" i="17"/>
  <c r="H143" i="17"/>
  <c r="G143" i="17"/>
  <c r="F143" i="17"/>
  <c r="E143" i="17"/>
  <c r="AL143" i="17" s="1"/>
  <c r="D143" i="17"/>
  <c r="C143" i="17"/>
  <c r="B143" i="17"/>
  <c r="Q142" i="17"/>
  <c r="AG142" i="17" s="1"/>
  <c r="P142" i="17"/>
  <c r="O142" i="17"/>
  <c r="N142" i="17"/>
  <c r="M142" i="17"/>
  <c r="AT142" i="17" s="1"/>
  <c r="L142" i="17"/>
  <c r="K142" i="17"/>
  <c r="J142" i="17"/>
  <c r="I142" i="17"/>
  <c r="H142" i="17"/>
  <c r="G142" i="17"/>
  <c r="F142" i="17"/>
  <c r="AM142" i="17" s="1"/>
  <c r="E142" i="17"/>
  <c r="D142" i="17"/>
  <c r="C142" i="17"/>
  <c r="B142" i="17"/>
  <c r="Q141" i="17"/>
  <c r="AW141" i="17" s="1"/>
  <c r="P141" i="17"/>
  <c r="O141" i="17"/>
  <c r="N141" i="17"/>
  <c r="AU141" i="17" s="1"/>
  <c r="M141" i="17"/>
  <c r="AT141" i="17" s="1"/>
  <c r="L141" i="17"/>
  <c r="K141" i="17"/>
  <c r="J141" i="17"/>
  <c r="I141" i="17"/>
  <c r="H141" i="17"/>
  <c r="G141" i="17"/>
  <c r="F141" i="17"/>
  <c r="AM141" i="17" s="1"/>
  <c r="E141" i="17"/>
  <c r="AL141" i="17" s="1"/>
  <c r="D141" i="17"/>
  <c r="C141" i="17"/>
  <c r="B141" i="17"/>
  <c r="Q140" i="17"/>
  <c r="AW140" i="17" s="1"/>
  <c r="P140" i="17"/>
  <c r="O140" i="17"/>
  <c r="N140" i="17"/>
  <c r="M140" i="17"/>
  <c r="AT140" i="17" s="1"/>
  <c r="L140" i="17"/>
  <c r="K140" i="17"/>
  <c r="J140" i="17"/>
  <c r="I140" i="17"/>
  <c r="H140" i="17"/>
  <c r="G140" i="17"/>
  <c r="F140" i="17"/>
  <c r="W140" i="17" s="1"/>
  <c r="E140" i="17"/>
  <c r="D140" i="17"/>
  <c r="C140" i="17"/>
  <c r="B140" i="17"/>
  <c r="Q139" i="17"/>
  <c r="AG139" i="17" s="1"/>
  <c r="P139" i="17"/>
  <c r="O139" i="17"/>
  <c r="N139" i="17"/>
  <c r="AE139" i="17" s="1"/>
  <c r="M139" i="17"/>
  <c r="AT139" i="17" s="1"/>
  <c r="L139" i="17"/>
  <c r="K139" i="17"/>
  <c r="J139" i="17"/>
  <c r="I139" i="17"/>
  <c r="H139" i="17"/>
  <c r="G139" i="17"/>
  <c r="F139" i="17"/>
  <c r="AM139" i="17" s="1"/>
  <c r="E139" i="17"/>
  <c r="AL139" i="17" s="1"/>
  <c r="D139" i="17"/>
  <c r="C139" i="17"/>
  <c r="B139" i="17"/>
  <c r="Q138" i="17"/>
  <c r="AG138" i="17" s="1"/>
  <c r="P138" i="17"/>
  <c r="O138" i="17"/>
  <c r="N138" i="17"/>
  <c r="AE138" i="17" s="1"/>
  <c r="M138" i="17"/>
  <c r="AT138" i="17" s="1"/>
  <c r="L138" i="17"/>
  <c r="K138" i="17"/>
  <c r="J138" i="17"/>
  <c r="I138" i="17"/>
  <c r="H138" i="17"/>
  <c r="G138" i="17"/>
  <c r="F138" i="17"/>
  <c r="AM138" i="17" s="1"/>
  <c r="E138" i="17"/>
  <c r="AL138" i="17" s="1"/>
  <c r="D138" i="17"/>
  <c r="C138" i="17"/>
  <c r="B138" i="17"/>
  <c r="Q137" i="17"/>
  <c r="AG137" i="17" s="1"/>
  <c r="P137" i="17"/>
  <c r="O137" i="17"/>
  <c r="N137" i="17"/>
  <c r="M137" i="17"/>
  <c r="AT137" i="17" s="1"/>
  <c r="L137" i="17"/>
  <c r="K137" i="17"/>
  <c r="J137" i="17"/>
  <c r="I137" i="17"/>
  <c r="H137" i="17"/>
  <c r="G137" i="17"/>
  <c r="F137" i="17"/>
  <c r="AM137" i="17" s="1"/>
  <c r="E137" i="17"/>
  <c r="AL137" i="17" s="1"/>
  <c r="D137" i="17"/>
  <c r="C137" i="17"/>
  <c r="B137" i="17"/>
  <c r="Q136" i="17"/>
  <c r="P136" i="17"/>
  <c r="O136" i="17"/>
  <c r="N136" i="17"/>
  <c r="AU136" i="17" s="1"/>
  <c r="M136" i="17"/>
  <c r="AT136" i="17" s="1"/>
  <c r="L136" i="17"/>
  <c r="K136" i="17"/>
  <c r="J136" i="17"/>
  <c r="I136" i="17"/>
  <c r="H136" i="17"/>
  <c r="G136" i="17"/>
  <c r="F136" i="17"/>
  <c r="W136" i="17" s="1"/>
  <c r="E136" i="17"/>
  <c r="D136" i="17"/>
  <c r="C136" i="17"/>
  <c r="B136" i="17"/>
  <c r="Q135" i="17"/>
  <c r="AG135" i="17" s="1"/>
  <c r="P135" i="17"/>
  <c r="O135" i="17"/>
  <c r="N135" i="17"/>
  <c r="AE135" i="17" s="1"/>
  <c r="M135" i="17"/>
  <c r="AT135" i="17" s="1"/>
  <c r="L135" i="17"/>
  <c r="K135" i="17"/>
  <c r="J135" i="17"/>
  <c r="I135" i="17"/>
  <c r="H135" i="17"/>
  <c r="G135" i="17"/>
  <c r="F135" i="17"/>
  <c r="W135" i="17" s="1"/>
  <c r="E135" i="17"/>
  <c r="AL135" i="17" s="1"/>
  <c r="D135" i="17"/>
  <c r="C135" i="17"/>
  <c r="B135" i="17"/>
  <c r="Q134" i="17"/>
  <c r="AW134" i="17" s="1"/>
  <c r="P134" i="17"/>
  <c r="O134" i="17"/>
  <c r="N134" i="17"/>
  <c r="AE134" i="17" s="1"/>
  <c r="M134" i="17"/>
  <c r="AT134" i="17" s="1"/>
  <c r="L134" i="17"/>
  <c r="K134" i="17"/>
  <c r="J134" i="17"/>
  <c r="I134" i="17"/>
  <c r="H134" i="17"/>
  <c r="G134" i="17"/>
  <c r="F134" i="17"/>
  <c r="E134" i="17"/>
  <c r="AL134" i="17" s="1"/>
  <c r="D134" i="17"/>
  <c r="C134" i="17"/>
  <c r="B134" i="17"/>
  <c r="Q133" i="17"/>
  <c r="AG133" i="17" s="1"/>
  <c r="P133" i="17"/>
  <c r="O133" i="17"/>
  <c r="N133" i="17"/>
  <c r="AE133" i="17" s="1"/>
  <c r="M133" i="17"/>
  <c r="AT133" i="17" s="1"/>
  <c r="L133" i="17"/>
  <c r="K133" i="17"/>
  <c r="J133" i="17"/>
  <c r="I133" i="17"/>
  <c r="H133" i="17"/>
  <c r="G133" i="17"/>
  <c r="F133" i="17"/>
  <c r="AM133" i="17" s="1"/>
  <c r="E133" i="17"/>
  <c r="AL133" i="17" s="1"/>
  <c r="D133" i="17"/>
  <c r="C133" i="17"/>
  <c r="B133" i="17"/>
  <c r="Q132" i="17"/>
  <c r="AG132" i="17" s="1"/>
  <c r="P132" i="17"/>
  <c r="O132" i="17"/>
  <c r="N132" i="17"/>
  <c r="AE132" i="17" s="1"/>
  <c r="M132" i="17"/>
  <c r="AT132" i="17" s="1"/>
  <c r="L132" i="17"/>
  <c r="K132" i="17"/>
  <c r="J132" i="17"/>
  <c r="I132" i="17"/>
  <c r="H132" i="17"/>
  <c r="G132" i="17"/>
  <c r="F132" i="17"/>
  <c r="W132" i="17" s="1"/>
  <c r="E132" i="17"/>
  <c r="D132" i="17"/>
  <c r="C132" i="17"/>
  <c r="B132" i="17"/>
  <c r="Q131" i="17"/>
  <c r="AG131" i="17" s="1"/>
  <c r="P131" i="17"/>
  <c r="O131" i="17"/>
  <c r="N131" i="17"/>
  <c r="AE131" i="17" s="1"/>
  <c r="M131" i="17"/>
  <c r="AT131" i="17" s="1"/>
  <c r="L131" i="17"/>
  <c r="K131" i="17"/>
  <c r="J131" i="17"/>
  <c r="I131" i="17"/>
  <c r="H131" i="17"/>
  <c r="G131" i="17"/>
  <c r="F131" i="17"/>
  <c r="W131" i="17" s="1"/>
  <c r="E131" i="17"/>
  <c r="AL131" i="17" s="1"/>
  <c r="D131" i="17"/>
  <c r="C131" i="17"/>
  <c r="B131" i="17"/>
  <c r="Q130" i="17"/>
  <c r="AG130" i="17" s="1"/>
  <c r="P130" i="17"/>
  <c r="O130" i="17"/>
  <c r="N130" i="17"/>
  <c r="AE130" i="17" s="1"/>
  <c r="M130" i="17"/>
  <c r="AT130" i="17" s="1"/>
  <c r="L130" i="17"/>
  <c r="K130" i="17"/>
  <c r="J130" i="17"/>
  <c r="I130" i="17"/>
  <c r="H130" i="17"/>
  <c r="G130" i="17"/>
  <c r="F130" i="17"/>
  <c r="E130" i="17"/>
  <c r="AL130" i="17" s="1"/>
  <c r="D130" i="17"/>
  <c r="C130" i="17"/>
  <c r="B130" i="17"/>
  <c r="Q129" i="17"/>
  <c r="P129" i="17"/>
  <c r="O129" i="17"/>
  <c r="N129" i="17"/>
  <c r="AE129" i="17" s="1"/>
  <c r="M129" i="17"/>
  <c r="AT129" i="17" s="1"/>
  <c r="L129" i="17"/>
  <c r="K129" i="17"/>
  <c r="J129" i="17"/>
  <c r="I129" i="17"/>
  <c r="H129" i="17"/>
  <c r="G129" i="17"/>
  <c r="F129" i="17"/>
  <c r="E129" i="17"/>
  <c r="AL129" i="17" s="1"/>
  <c r="D129" i="17"/>
  <c r="C129" i="17"/>
  <c r="B129" i="17"/>
  <c r="Q128" i="17"/>
  <c r="P128" i="17"/>
  <c r="O128" i="17"/>
  <c r="N128" i="17"/>
  <c r="AE128" i="17" s="1"/>
  <c r="M128" i="17"/>
  <c r="AT128" i="17" s="1"/>
  <c r="L128" i="17"/>
  <c r="K128" i="17"/>
  <c r="J128" i="17"/>
  <c r="I128" i="17"/>
  <c r="H128" i="17"/>
  <c r="G128" i="17"/>
  <c r="F128" i="17"/>
  <c r="W128" i="17" s="1"/>
  <c r="E128" i="17"/>
  <c r="AL128" i="17" s="1"/>
  <c r="D128" i="17"/>
  <c r="C128" i="17"/>
  <c r="B128" i="17"/>
  <c r="Q127" i="17"/>
  <c r="P127" i="17"/>
  <c r="O127" i="17"/>
  <c r="N127" i="17"/>
  <c r="AU127" i="17" s="1"/>
  <c r="M127" i="17"/>
  <c r="L127" i="17"/>
  <c r="K127" i="17"/>
  <c r="J127" i="17"/>
  <c r="I127" i="17"/>
  <c r="H127" i="17"/>
  <c r="G127" i="17"/>
  <c r="F127" i="17"/>
  <c r="W127" i="17" s="1"/>
  <c r="E127" i="17"/>
  <c r="E152" i="17" s="1"/>
  <c r="D127" i="17"/>
  <c r="C127" i="17"/>
  <c r="B127" i="17"/>
  <c r="B126" i="17"/>
  <c r="C126" i="17"/>
  <c r="D126" i="17"/>
  <c r="E126" i="17"/>
  <c r="F126" i="17"/>
  <c r="AM126" i="17" s="1"/>
  <c r="G126" i="17"/>
  <c r="G152" i="17" s="1"/>
  <c r="H126" i="17"/>
  <c r="I126" i="17"/>
  <c r="J126" i="17"/>
  <c r="K126" i="17"/>
  <c r="L126" i="17"/>
  <c r="M126" i="17"/>
  <c r="AC126" i="17" s="1"/>
  <c r="N126" i="17"/>
  <c r="N152" i="17" s="1"/>
  <c r="O126" i="17"/>
  <c r="P126" i="17"/>
  <c r="Q126" i="17"/>
  <c r="Q121" i="17"/>
  <c r="P121" i="17"/>
  <c r="O121" i="17"/>
  <c r="N121" i="17"/>
  <c r="M121" i="17"/>
  <c r="AT121" i="17" s="1"/>
  <c r="L121" i="17"/>
  <c r="K121" i="17"/>
  <c r="J121" i="17"/>
  <c r="AP121" i="17" s="1"/>
  <c r="I121" i="17"/>
  <c r="H121" i="17"/>
  <c r="AN121" i="17" s="1"/>
  <c r="G121" i="17"/>
  <c r="F121" i="17"/>
  <c r="E121" i="17"/>
  <c r="AL121" i="17" s="1"/>
  <c r="D121" i="17"/>
  <c r="C121" i="17"/>
  <c r="B121" i="17"/>
  <c r="Q120" i="17"/>
  <c r="P120" i="17"/>
  <c r="O120" i="17"/>
  <c r="N120" i="17"/>
  <c r="M120" i="17"/>
  <c r="AD120" i="17" s="1"/>
  <c r="L120" i="17"/>
  <c r="AB120" i="17" s="1"/>
  <c r="K120" i="17"/>
  <c r="J120" i="17"/>
  <c r="Z120" i="17" s="1"/>
  <c r="I120" i="17"/>
  <c r="H120" i="17"/>
  <c r="AN120" i="17" s="1"/>
  <c r="G120" i="17"/>
  <c r="F120" i="17"/>
  <c r="E120" i="17"/>
  <c r="V120" i="17" s="1"/>
  <c r="D120" i="17"/>
  <c r="T120" i="17" s="1"/>
  <c r="C120" i="17"/>
  <c r="B120" i="17"/>
  <c r="Q119" i="17"/>
  <c r="P119" i="17"/>
  <c r="O119" i="17"/>
  <c r="N119" i="17"/>
  <c r="M119" i="17"/>
  <c r="AD119" i="17" s="1"/>
  <c r="L119" i="17"/>
  <c r="AR119" i="17" s="1"/>
  <c r="K119" i="17"/>
  <c r="J119" i="17"/>
  <c r="AP119" i="17" s="1"/>
  <c r="I119" i="17"/>
  <c r="H119" i="17"/>
  <c r="AO119" i="17" s="1"/>
  <c r="G119" i="17"/>
  <c r="F119" i="17"/>
  <c r="E119" i="17"/>
  <c r="V119" i="17" s="1"/>
  <c r="D119" i="17"/>
  <c r="AJ119" i="17" s="1"/>
  <c r="C119" i="17"/>
  <c r="B119" i="17"/>
  <c r="S119" i="17" s="1"/>
  <c r="Q118" i="17"/>
  <c r="P118" i="17"/>
  <c r="O118" i="17"/>
  <c r="N118" i="17"/>
  <c r="M118" i="17"/>
  <c r="AD118" i="17" s="1"/>
  <c r="L118" i="17"/>
  <c r="AR118" i="17" s="1"/>
  <c r="K118" i="17"/>
  <c r="J118" i="17"/>
  <c r="AA118" i="17" s="1"/>
  <c r="I118" i="17"/>
  <c r="H118" i="17"/>
  <c r="Y118" i="17" s="1"/>
  <c r="G118" i="17"/>
  <c r="F118" i="17"/>
  <c r="E118" i="17"/>
  <c r="V118" i="17" s="1"/>
  <c r="D118" i="17"/>
  <c r="AJ118" i="17" s="1"/>
  <c r="C118" i="17"/>
  <c r="B118" i="17"/>
  <c r="S118" i="17" s="1"/>
  <c r="Q117" i="17"/>
  <c r="P117" i="17"/>
  <c r="O117" i="17"/>
  <c r="N117" i="17"/>
  <c r="M117" i="17"/>
  <c r="AT117" i="17" s="1"/>
  <c r="L117" i="17"/>
  <c r="K117" i="17"/>
  <c r="J117" i="17"/>
  <c r="AP117" i="17" s="1"/>
  <c r="I117" i="17"/>
  <c r="H117" i="17"/>
  <c r="Y117" i="17" s="1"/>
  <c r="G117" i="17"/>
  <c r="F117" i="17"/>
  <c r="E117" i="17"/>
  <c r="AL117" i="17" s="1"/>
  <c r="D117" i="17"/>
  <c r="C117" i="17"/>
  <c r="B117" i="17"/>
  <c r="Q116" i="17"/>
  <c r="P116" i="17"/>
  <c r="O116" i="17"/>
  <c r="N116" i="17"/>
  <c r="M116" i="17"/>
  <c r="AD116" i="17" s="1"/>
  <c r="L116" i="17"/>
  <c r="K116" i="17"/>
  <c r="J116" i="17"/>
  <c r="Z116" i="17" s="1"/>
  <c r="I116" i="17"/>
  <c r="H116" i="17"/>
  <c r="AO116" i="17" s="1"/>
  <c r="G116" i="17"/>
  <c r="F116" i="17"/>
  <c r="E116" i="17"/>
  <c r="V116" i="17" s="1"/>
  <c r="D116" i="17"/>
  <c r="T116" i="17" s="1"/>
  <c r="C116" i="17"/>
  <c r="B116" i="17"/>
  <c r="Q115" i="17"/>
  <c r="P115" i="17"/>
  <c r="O115" i="17"/>
  <c r="N115" i="17"/>
  <c r="M115" i="17"/>
  <c r="AD115" i="17" s="1"/>
  <c r="L115" i="17"/>
  <c r="AR115" i="17" s="1"/>
  <c r="K115" i="17"/>
  <c r="J115" i="17"/>
  <c r="AP115" i="17" s="1"/>
  <c r="I115" i="17"/>
  <c r="H115" i="17"/>
  <c r="Y115" i="17" s="1"/>
  <c r="G115" i="17"/>
  <c r="F115" i="17"/>
  <c r="E115" i="17"/>
  <c r="V115" i="17" s="1"/>
  <c r="D115" i="17"/>
  <c r="AJ115" i="17" s="1"/>
  <c r="C115" i="17"/>
  <c r="B115" i="17"/>
  <c r="S115" i="17" s="1"/>
  <c r="Q114" i="17"/>
  <c r="P114" i="17"/>
  <c r="O114" i="17"/>
  <c r="N114" i="17"/>
  <c r="M114" i="17"/>
  <c r="AD114" i="17" s="1"/>
  <c r="L114" i="17"/>
  <c r="AR114" i="17" s="1"/>
  <c r="K114" i="17"/>
  <c r="J114" i="17"/>
  <c r="AA114" i="17" s="1"/>
  <c r="I114" i="17"/>
  <c r="H114" i="17"/>
  <c r="Y114" i="17" s="1"/>
  <c r="G114" i="17"/>
  <c r="F114" i="17"/>
  <c r="E114" i="17"/>
  <c r="V114" i="17" s="1"/>
  <c r="D114" i="17"/>
  <c r="AJ114" i="17" s="1"/>
  <c r="C114" i="17"/>
  <c r="B114" i="17"/>
  <c r="S114" i="17" s="1"/>
  <c r="Q113" i="17"/>
  <c r="P113" i="17"/>
  <c r="O113" i="17"/>
  <c r="N113" i="17"/>
  <c r="M113" i="17"/>
  <c r="AT113" i="17" s="1"/>
  <c r="L113" i="17"/>
  <c r="K113" i="17"/>
  <c r="J113" i="17"/>
  <c r="AP113" i="17" s="1"/>
  <c r="I113" i="17"/>
  <c r="H113" i="17"/>
  <c r="Y113" i="17" s="1"/>
  <c r="G113" i="17"/>
  <c r="F113" i="17"/>
  <c r="E113" i="17"/>
  <c r="AL113" i="17" s="1"/>
  <c r="D113" i="17"/>
  <c r="C113" i="17"/>
  <c r="B113" i="17"/>
  <c r="Q112" i="17"/>
  <c r="P112" i="17"/>
  <c r="O112" i="17"/>
  <c r="N112" i="17"/>
  <c r="M112" i="17"/>
  <c r="AD112" i="17" s="1"/>
  <c r="L112" i="17"/>
  <c r="AB112" i="17" s="1"/>
  <c r="K112" i="17"/>
  <c r="J112" i="17"/>
  <c r="Z112" i="17" s="1"/>
  <c r="I112" i="17"/>
  <c r="H112" i="17"/>
  <c r="Y112" i="17" s="1"/>
  <c r="G112" i="17"/>
  <c r="F112" i="17"/>
  <c r="E112" i="17"/>
  <c r="V112" i="17" s="1"/>
  <c r="D112" i="17"/>
  <c r="T112" i="17" s="1"/>
  <c r="C112" i="17"/>
  <c r="B112" i="17"/>
  <c r="Q111" i="17"/>
  <c r="P111" i="17"/>
  <c r="O111" i="17"/>
  <c r="N111" i="17"/>
  <c r="M111" i="17"/>
  <c r="AD111" i="17" s="1"/>
  <c r="L111" i="17"/>
  <c r="AR111" i="17" s="1"/>
  <c r="K111" i="17"/>
  <c r="J111" i="17"/>
  <c r="AP111" i="17" s="1"/>
  <c r="I111" i="17"/>
  <c r="H111" i="17"/>
  <c r="AO111" i="17" s="1"/>
  <c r="G111" i="17"/>
  <c r="F111" i="17"/>
  <c r="E111" i="17"/>
  <c r="V111" i="17" s="1"/>
  <c r="D111" i="17"/>
  <c r="AJ111" i="17" s="1"/>
  <c r="C111" i="17"/>
  <c r="B111" i="17"/>
  <c r="S111" i="17" s="1"/>
  <c r="Q110" i="17"/>
  <c r="P110" i="17"/>
  <c r="O110" i="17"/>
  <c r="N110" i="17"/>
  <c r="M110" i="17"/>
  <c r="AD110" i="17" s="1"/>
  <c r="L110" i="17"/>
  <c r="AR110" i="17" s="1"/>
  <c r="K110" i="17"/>
  <c r="J110" i="17"/>
  <c r="AA110" i="17" s="1"/>
  <c r="I110" i="17"/>
  <c r="H110" i="17"/>
  <c r="Y110" i="17" s="1"/>
  <c r="G110" i="17"/>
  <c r="F110" i="17"/>
  <c r="E110" i="17"/>
  <c r="V110" i="17" s="1"/>
  <c r="D110" i="17"/>
  <c r="AJ110" i="17" s="1"/>
  <c r="C110" i="17"/>
  <c r="B110" i="17"/>
  <c r="S110" i="17" s="1"/>
  <c r="Q109" i="17"/>
  <c r="P109" i="17"/>
  <c r="O109" i="17"/>
  <c r="N109" i="17"/>
  <c r="M109" i="17"/>
  <c r="AT109" i="17" s="1"/>
  <c r="L109" i="17"/>
  <c r="K109" i="17"/>
  <c r="J109" i="17"/>
  <c r="AP109" i="17" s="1"/>
  <c r="I109" i="17"/>
  <c r="H109" i="17"/>
  <c r="Y109" i="17" s="1"/>
  <c r="G109" i="17"/>
  <c r="F109" i="17"/>
  <c r="E109" i="17"/>
  <c r="AL109" i="17" s="1"/>
  <c r="D109" i="17"/>
  <c r="C109" i="17"/>
  <c r="B109" i="17"/>
  <c r="Q108" i="17"/>
  <c r="P108" i="17"/>
  <c r="O108" i="17"/>
  <c r="N108" i="17"/>
  <c r="M108" i="17"/>
  <c r="AD108" i="17" s="1"/>
  <c r="L108" i="17"/>
  <c r="K108" i="17"/>
  <c r="J108" i="17"/>
  <c r="Z108" i="17" s="1"/>
  <c r="I108" i="17"/>
  <c r="H108" i="17"/>
  <c r="AO108" i="17" s="1"/>
  <c r="G108" i="17"/>
  <c r="F108" i="17"/>
  <c r="E108" i="17"/>
  <c r="V108" i="17" s="1"/>
  <c r="D108" i="17"/>
  <c r="T108" i="17" s="1"/>
  <c r="C108" i="17"/>
  <c r="B108" i="17"/>
  <c r="Q107" i="17"/>
  <c r="AG107" i="17" s="1"/>
  <c r="P107" i="17"/>
  <c r="O107" i="17"/>
  <c r="N107" i="17"/>
  <c r="M107" i="17"/>
  <c r="AD107" i="17" s="1"/>
  <c r="L107" i="17"/>
  <c r="AR107" i="17" s="1"/>
  <c r="K107" i="17"/>
  <c r="J107" i="17"/>
  <c r="AP107" i="17" s="1"/>
  <c r="I107" i="17"/>
  <c r="H107" i="17"/>
  <c r="AO107" i="17" s="1"/>
  <c r="G107" i="17"/>
  <c r="F107" i="17"/>
  <c r="E107" i="17"/>
  <c r="V107" i="17" s="1"/>
  <c r="D107" i="17"/>
  <c r="AJ107" i="17" s="1"/>
  <c r="C107" i="17"/>
  <c r="B107" i="17"/>
  <c r="S107" i="17" s="1"/>
  <c r="Q106" i="17"/>
  <c r="P106" i="17"/>
  <c r="AV106" i="17" s="1"/>
  <c r="O106" i="17"/>
  <c r="N106" i="17"/>
  <c r="M106" i="17"/>
  <c r="AD106" i="17" s="1"/>
  <c r="L106" i="17"/>
  <c r="AR106" i="17" s="1"/>
  <c r="K106" i="17"/>
  <c r="J106" i="17"/>
  <c r="AA106" i="17" s="1"/>
  <c r="I106" i="17"/>
  <c r="H106" i="17"/>
  <c r="Y106" i="17" s="1"/>
  <c r="G106" i="17"/>
  <c r="F106" i="17"/>
  <c r="E106" i="17"/>
  <c r="V106" i="17" s="1"/>
  <c r="D106" i="17"/>
  <c r="AJ106" i="17" s="1"/>
  <c r="C106" i="17"/>
  <c r="B106" i="17"/>
  <c r="S106" i="17" s="1"/>
  <c r="Q105" i="17"/>
  <c r="P105" i="17"/>
  <c r="O105" i="17"/>
  <c r="N105" i="17"/>
  <c r="M105" i="17"/>
  <c r="AT105" i="17" s="1"/>
  <c r="L105" i="17"/>
  <c r="K105" i="17"/>
  <c r="J105" i="17"/>
  <c r="AP105" i="17" s="1"/>
  <c r="I105" i="17"/>
  <c r="H105" i="17"/>
  <c r="AO105" i="17" s="1"/>
  <c r="G105" i="17"/>
  <c r="F105" i="17"/>
  <c r="E105" i="17"/>
  <c r="AL105" i="17" s="1"/>
  <c r="D105" i="17"/>
  <c r="C105" i="17"/>
  <c r="B105" i="17"/>
  <c r="Q104" i="17"/>
  <c r="P104" i="17"/>
  <c r="O104" i="17"/>
  <c r="N104" i="17"/>
  <c r="M104" i="17"/>
  <c r="AD104" i="17" s="1"/>
  <c r="L104" i="17"/>
  <c r="AB104" i="17" s="1"/>
  <c r="K104" i="17"/>
  <c r="J104" i="17"/>
  <c r="Z104" i="17" s="1"/>
  <c r="I104" i="17"/>
  <c r="H104" i="17"/>
  <c r="AO104" i="17" s="1"/>
  <c r="G104" i="17"/>
  <c r="F104" i="17"/>
  <c r="E104" i="17"/>
  <c r="V104" i="17" s="1"/>
  <c r="D104" i="17"/>
  <c r="C104" i="17"/>
  <c r="B104" i="17"/>
  <c r="Q103" i="17"/>
  <c r="P103" i="17"/>
  <c r="AF103" i="17" s="1"/>
  <c r="O103" i="17"/>
  <c r="N103" i="17"/>
  <c r="M103" i="17"/>
  <c r="AD103" i="17" s="1"/>
  <c r="L103" i="17"/>
  <c r="K103" i="17"/>
  <c r="J103" i="17"/>
  <c r="AP103" i="17" s="1"/>
  <c r="I103" i="17"/>
  <c r="H103" i="17"/>
  <c r="AO103" i="17" s="1"/>
  <c r="G103" i="17"/>
  <c r="F103" i="17"/>
  <c r="E103" i="17"/>
  <c r="V103" i="17" s="1"/>
  <c r="D103" i="17"/>
  <c r="AJ103" i="17" s="1"/>
  <c r="C103" i="17"/>
  <c r="B103" i="17"/>
  <c r="Q102" i="17"/>
  <c r="P102" i="17"/>
  <c r="O102" i="17"/>
  <c r="N102" i="17"/>
  <c r="M102" i="17"/>
  <c r="AD102" i="17" s="1"/>
  <c r="L102" i="17"/>
  <c r="K102" i="17"/>
  <c r="J102" i="17"/>
  <c r="I102" i="17"/>
  <c r="H102" i="17"/>
  <c r="Y102" i="17" s="1"/>
  <c r="G102" i="17"/>
  <c r="F102" i="17"/>
  <c r="E102" i="17"/>
  <c r="V102" i="17" s="1"/>
  <c r="D102" i="17"/>
  <c r="C102" i="17"/>
  <c r="B102" i="17"/>
  <c r="Q101" i="17"/>
  <c r="P101" i="17"/>
  <c r="O101" i="17"/>
  <c r="N101" i="17"/>
  <c r="M101" i="17"/>
  <c r="AT101" i="17" s="1"/>
  <c r="L101" i="17"/>
  <c r="K101" i="17"/>
  <c r="J101" i="17"/>
  <c r="AP101" i="17" s="1"/>
  <c r="I101" i="17"/>
  <c r="H101" i="17"/>
  <c r="AN101" i="17" s="1"/>
  <c r="G101" i="17"/>
  <c r="F101" i="17"/>
  <c r="E101" i="17"/>
  <c r="AL101" i="17" s="1"/>
  <c r="D101" i="17"/>
  <c r="C101" i="17"/>
  <c r="B101" i="17"/>
  <c r="Q100" i="17"/>
  <c r="P100" i="17"/>
  <c r="O100" i="17"/>
  <c r="N100" i="17"/>
  <c r="M100" i="17"/>
  <c r="AD100" i="17" s="1"/>
  <c r="L100" i="17"/>
  <c r="K100" i="17"/>
  <c r="J100" i="17"/>
  <c r="Z100" i="17" s="1"/>
  <c r="I100" i="17"/>
  <c r="H100" i="17"/>
  <c r="AN100" i="17" s="1"/>
  <c r="G100" i="17"/>
  <c r="F100" i="17"/>
  <c r="E100" i="17"/>
  <c r="V100" i="17" s="1"/>
  <c r="D100" i="17"/>
  <c r="C100" i="17"/>
  <c r="B100" i="17"/>
  <c r="Q99" i="17"/>
  <c r="P99" i="17"/>
  <c r="O99" i="17"/>
  <c r="N99" i="17"/>
  <c r="M99" i="17"/>
  <c r="AD99" i="17" s="1"/>
  <c r="L99" i="17"/>
  <c r="K99" i="17"/>
  <c r="J99" i="17"/>
  <c r="AP99" i="17" s="1"/>
  <c r="I99" i="17"/>
  <c r="H99" i="17"/>
  <c r="AO99" i="17" s="1"/>
  <c r="G99" i="17"/>
  <c r="F99" i="17"/>
  <c r="E99" i="17"/>
  <c r="V99" i="17" s="1"/>
  <c r="D99" i="17"/>
  <c r="C99" i="17"/>
  <c r="B99" i="17"/>
  <c r="Q98" i="17"/>
  <c r="P98" i="17"/>
  <c r="O98" i="17"/>
  <c r="N98" i="17"/>
  <c r="M98" i="17"/>
  <c r="AD98" i="17" s="1"/>
  <c r="L98" i="17"/>
  <c r="K98" i="17"/>
  <c r="J98" i="17"/>
  <c r="I98" i="17"/>
  <c r="H98" i="17"/>
  <c r="X98" i="17" s="1"/>
  <c r="G98" i="17"/>
  <c r="F98" i="17"/>
  <c r="E98" i="17"/>
  <c r="V98" i="17" s="1"/>
  <c r="D98" i="17"/>
  <c r="C98" i="17"/>
  <c r="B98" i="17"/>
  <c r="Q97" i="17"/>
  <c r="Q122" i="17" s="1"/>
  <c r="P97" i="17"/>
  <c r="O97" i="17"/>
  <c r="N97" i="17"/>
  <c r="M97" i="17"/>
  <c r="AT97" i="17" s="1"/>
  <c r="L97" i="17"/>
  <c r="K97" i="17"/>
  <c r="J97" i="17"/>
  <c r="AP97" i="17" s="1"/>
  <c r="I97" i="17"/>
  <c r="H97" i="17"/>
  <c r="Y97" i="17" s="1"/>
  <c r="G97" i="17"/>
  <c r="F97" i="17"/>
  <c r="E97" i="17"/>
  <c r="AL97" i="17" s="1"/>
  <c r="D97" i="17"/>
  <c r="D122" i="17" s="1"/>
  <c r="C97" i="17"/>
  <c r="B97" i="17"/>
  <c r="B96" i="17"/>
  <c r="C96" i="17"/>
  <c r="AJ96" i="17" s="1"/>
  <c r="D96" i="17"/>
  <c r="E96" i="17"/>
  <c r="F96" i="17"/>
  <c r="G96" i="17"/>
  <c r="G122" i="17" s="1"/>
  <c r="H96" i="17"/>
  <c r="I96" i="17"/>
  <c r="AP96" i="17" s="1"/>
  <c r="J96" i="17"/>
  <c r="K96" i="17"/>
  <c r="AR96" i="17" s="1"/>
  <c r="L96" i="17"/>
  <c r="M96" i="17"/>
  <c r="N96" i="17"/>
  <c r="O96" i="17"/>
  <c r="O122" i="17" s="1"/>
  <c r="P96" i="17"/>
  <c r="Q96" i="17"/>
  <c r="Q91" i="17"/>
  <c r="Q61" i="17" s="1"/>
  <c r="P91" i="17"/>
  <c r="P61" i="17" s="1"/>
  <c r="O91" i="17"/>
  <c r="O61" i="17" s="1"/>
  <c r="N91" i="17"/>
  <c r="N61" i="17" s="1"/>
  <c r="M91" i="17"/>
  <c r="M61" i="17" s="1"/>
  <c r="L91" i="17"/>
  <c r="L61" i="17" s="1"/>
  <c r="K91" i="17"/>
  <c r="J91" i="17"/>
  <c r="I91" i="17"/>
  <c r="I61" i="17" s="1"/>
  <c r="H91" i="17"/>
  <c r="H61" i="17" s="1"/>
  <c r="G91" i="17"/>
  <c r="G61" i="17" s="1"/>
  <c r="F91" i="17"/>
  <c r="F61" i="17" s="1"/>
  <c r="E91" i="17"/>
  <c r="E61" i="17" s="1"/>
  <c r="D91" i="17"/>
  <c r="D61" i="17" s="1"/>
  <c r="C91" i="17"/>
  <c r="B91" i="17"/>
  <c r="B61" i="17" s="1"/>
  <c r="Q90" i="17"/>
  <c r="Q60" i="17" s="1"/>
  <c r="P90" i="17"/>
  <c r="P60" i="17" s="1"/>
  <c r="O90" i="17"/>
  <c r="O60" i="17" s="1"/>
  <c r="N90" i="17"/>
  <c r="N60" i="17" s="1"/>
  <c r="M90" i="17"/>
  <c r="M60" i="17" s="1"/>
  <c r="L90" i="17"/>
  <c r="L60" i="17" s="1"/>
  <c r="K90" i="17"/>
  <c r="J90" i="17"/>
  <c r="I90" i="17"/>
  <c r="I60" i="17" s="1"/>
  <c r="H90" i="17"/>
  <c r="H60" i="17" s="1"/>
  <c r="G90" i="17"/>
  <c r="G60" i="17" s="1"/>
  <c r="F90" i="17"/>
  <c r="F60" i="17" s="1"/>
  <c r="E90" i="17"/>
  <c r="E60" i="17" s="1"/>
  <c r="D90" i="17"/>
  <c r="D60" i="17" s="1"/>
  <c r="C90" i="17"/>
  <c r="B90" i="17"/>
  <c r="B60" i="17" s="1"/>
  <c r="Q89" i="17"/>
  <c r="Q59" i="17" s="1"/>
  <c r="P89" i="17"/>
  <c r="P59" i="17" s="1"/>
  <c r="O89" i="17"/>
  <c r="O59" i="17" s="1"/>
  <c r="N89" i="17"/>
  <c r="N59" i="17" s="1"/>
  <c r="M89" i="17"/>
  <c r="M59" i="17" s="1"/>
  <c r="L89" i="17"/>
  <c r="L59" i="17" s="1"/>
  <c r="K89" i="17"/>
  <c r="J89" i="17"/>
  <c r="I89" i="17"/>
  <c r="I59" i="17" s="1"/>
  <c r="H89" i="17"/>
  <c r="H59" i="17" s="1"/>
  <c r="G89" i="17"/>
  <c r="G59" i="17" s="1"/>
  <c r="F89" i="17"/>
  <c r="F59" i="17" s="1"/>
  <c r="E89" i="17"/>
  <c r="E59" i="17" s="1"/>
  <c r="D89" i="17"/>
  <c r="D59" i="17" s="1"/>
  <c r="C89" i="17"/>
  <c r="B89" i="17"/>
  <c r="B59" i="17" s="1"/>
  <c r="Q88" i="17"/>
  <c r="Q58" i="17" s="1"/>
  <c r="P88" i="17"/>
  <c r="P58" i="17" s="1"/>
  <c r="O88" i="17"/>
  <c r="O58" i="17" s="1"/>
  <c r="N88" i="17"/>
  <c r="N58" i="17" s="1"/>
  <c r="M88" i="17"/>
  <c r="M58" i="17" s="1"/>
  <c r="AD58" i="17" s="1"/>
  <c r="L88" i="17"/>
  <c r="L58" i="17" s="1"/>
  <c r="K88" i="17"/>
  <c r="J88" i="17"/>
  <c r="I88" i="17"/>
  <c r="I58" i="17" s="1"/>
  <c r="H88" i="17"/>
  <c r="H58" i="17" s="1"/>
  <c r="G88" i="17"/>
  <c r="G58" i="17" s="1"/>
  <c r="F88" i="17"/>
  <c r="F58" i="17" s="1"/>
  <c r="E88" i="17"/>
  <c r="E58" i="17" s="1"/>
  <c r="D88" i="17"/>
  <c r="D58" i="17" s="1"/>
  <c r="C88" i="17"/>
  <c r="B88" i="17"/>
  <c r="B58" i="17" s="1"/>
  <c r="Q87" i="17"/>
  <c r="Q57" i="17" s="1"/>
  <c r="P87" i="17"/>
  <c r="P57" i="17" s="1"/>
  <c r="AV57" i="17" s="1"/>
  <c r="O87" i="17"/>
  <c r="O57" i="17" s="1"/>
  <c r="N87" i="17"/>
  <c r="N57" i="17" s="1"/>
  <c r="M87" i="17"/>
  <c r="M57" i="17" s="1"/>
  <c r="L87" i="17"/>
  <c r="L57" i="17" s="1"/>
  <c r="K87" i="17"/>
  <c r="J87" i="17"/>
  <c r="I87" i="17"/>
  <c r="I57" i="17" s="1"/>
  <c r="H87" i="17"/>
  <c r="H57" i="17" s="1"/>
  <c r="X57" i="17" s="1"/>
  <c r="G87" i="17"/>
  <c r="G57" i="17" s="1"/>
  <c r="F87" i="17"/>
  <c r="F57" i="17" s="1"/>
  <c r="E87" i="17"/>
  <c r="E57" i="17" s="1"/>
  <c r="V57" i="17" s="1"/>
  <c r="D87" i="17"/>
  <c r="D57" i="17" s="1"/>
  <c r="C87" i="17"/>
  <c r="B87" i="17"/>
  <c r="B57" i="17" s="1"/>
  <c r="Q86" i="17"/>
  <c r="Q56" i="17" s="1"/>
  <c r="P86" i="17"/>
  <c r="P56" i="17" s="1"/>
  <c r="AF56" i="17" s="1"/>
  <c r="O86" i="17"/>
  <c r="O56" i="17" s="1"/>
  <c r="N86" i="17"/>
  <c r="N56" i="17" s="1"/>
  <c r="M86" i="17"/>
  <c r="M56" i="17" s="1"/>
  <c r="L86" i="17"/>
  <c r="L56" i="17" s="1"/>
  <c r="K86" i="17"/>
  <c r="J86" i="17"/>
  <c r="I86" i="17"/>
  <c r="I56" i="17" s="1"/>
  <c r="H86" i="17"/>
  <c r="H56" i="17" s="1"/>
  <c r="X56" i="17" s="1"/>
  <c r="G86" i="17"/>
  <c r="G56" i="17" s="1"/>
  <c r="F86" i="17"/>
  <c r="F56" i="17" s="1"/>
  <c r="E86" i="17"/>
  <c r="E56" i="17" s="1"/>
  <c r="D86" i="17"/>
  <c r="D56" i="17" s="1"/>
  <c r="C86" i="17"/>
  <c r="B86" i="17"/>
  <c r="B56" i="17" s="1"/>
  <c r="Q85" i="17"/>
  <c r="Q55" i="17" s="1"/>
  <c r="P85" i="17"/>
  <c r="P55" i="17" s="1"/>
  <c r="AF55" i="17" s="1"/>
  <c r="O85" i="17"/>
  <c r="O55" i="17" s="1"/>
  <c r="N85" i="17"/>
  <c r="N55" i="17" s="1"/>
  <c r="M85" i="17"/>
  <c r="M55" i="17" s="1"/>
  <c r="AD55" i="17" s="1"/>
  <c r="L85" i="17"/>
  <c r="L55" i="17" s="1"/>
  <c r="K85" i="17"/>
  <c r="J85" i="17"/>
  <c r="I85" i="17"/>
  <c r="I55" i="17" s="1"/>
  <c r="H85" i="17"/>
  <c r="H55" i="17" s="1"/>
  <c r="X55" i="17" s="1"/>
  <c r="G85" i="17"/>
  <c r="G55" i="17" s="1"/>
  <c r="F85" i="17"/>
  <c r="F55" i="17" s="1"/>
  <c r="W55" i="17" s="1"/>
  <c r="E85" i="17"/>
  <c r="E55" i="17" s="1"/>
  <c r="D85" i="17"/>
  <c r="D55" i="17" s="1"/>
  <c r="C85" i="17"/>
  <c r="B85" i="17"/>
  <c r="B55" i="17" s="1"/>
  <c r="Q84" i="17"/>
  <c r="Q54" i="17" s="1"/>
  <c r="P84" i="17"/>
  <c r="P54" i="17" s="1"/>
  <c r="O84" i="17"/>
  <c r="O54" i="17" s="1"/>
  <c r="N84" i="17"/>
  <c r="N54" i="17" s="1"/>
  <c r="M84" i="17"/>
  <c r="M54" i="17" s="1"/>
  <c r="L84" i="17"/>
  <c r="L54" i="17" s="1"/>
  <c r="K84" i="17"/>
  <c r="J84" i="17"/>
  <c r="I84" i="17"/>
  <c r="I54" i="17" s="1"/>
  <c r="H84" i="17"/>
  <c r="H54" i="17" s="1"/>
  <c r="X54" i="17" s="1"/>
  <c r="G84" i="17"/>
  <c r="G54" i="17" s="1"/>
  <c r="F84" i="17"/>
  <c r="F54" i="17" s="1"/>
  <c r="E84" i="17"/>
  <c r="E54" i="17" s="1"/>
  <c r="D84" i="17"/>
  <c r="D54" i="17" s="1"/>
  <c r="C84" i="17"/>
  <c r="B84" i="17"/>
  <c r="B54" i="17" s="1"/>
  <c r="Q83" i="17"/>
  <c r="Q53" i="17" s="1"/>
  <c r="P83" i="17"/>
  <c r="P53" i="17" s="1"/>
  <c r="O83" i="17"/>
  <c r="O53" i="17" s="1"/>
  <c r="N83" i="17"/>
  <c r="N53" i="17" s="1"/>
  <c r="M83" i="17"/>
  <c r="M53" i="17" s="1"/>
  <c r="L83" i="17"/>
  <c r="L53" i="17" s="1"/>
  <c r="K83" i="17"/>
  <c r="J83" i="17"/>
  <c r="I83" i="17"/>
  <c r="I53" i="17" s="1"/>
  <c r="H83" i="17"/>
  <c r="H53" i="17" s="1"/>
  <c r="AN53" i="17" s="1"/>
  <c r="G83" i="17"/>
  <c r="G53" i="17" s="1"/>
  <c r="F83" i="17"/>
  <c r="F53" i="17" s="1"/>
  <c r="E83" i="17"/>
  <c r="E53" i="17" s="1"/>
  <c r="D83" i="17"/>
  <c r="D53" i="17" s="1"/>
  <c r="C83" i="17"/>
  <c r="B83" i="17"/>
  <c r="B53" i="17" s="1"/>
  <c r="Q82" i="17"/>
  <c r="Q52" i="17" s="1"/>
  <c r="P82" i="17"/>
  <c r="P52" i="17" s="1"/>
  <c r="O82" i="17"/>
  <c r="O52" i="17" s="1"/>
  <c r="N82" i="17"/>
  <c r="N52" i="17" s="1"/>
  <c r="AU52" i="17" s="1"/>
  <c r="M82" i="17"/>
  <c r="M52" i="17" s="1"/>
  <c r="L82" i="17"/>
  <c r="L52" i="17" s="1"/>
  <c r="K82" i="17"/>
  <c r="J82" i="17"/>
  <c r="I82" i="17"/>
  <c r="I52" i="17" s="1"/>
  <c r="H82" i="17"/>
  <c r="H52" i="17" s="1"/>
  <c r="X52" i="17" s="1"/>
  <c r="G82" i="17"/>
  <c r="G52" i="17" s="1"/>
  <c r="F82" i="17"/>
  <c r="F52" i="17" s="1"/>
  <c r="AM52" i="17" s="1"/>
  <c r="E82" i="17"/>
  <c r="E52" i="17" s="1"/>
  <c r="D82" i="17"/>
  <c r="D52" i="17" s="1"/>
  <c r="C82" i="17"/>
  <c r="B82" i="17"/>
  <c r="B52" i="17" s="1"/>
  <c r="Q81" i="17"/>
  <c r="Q51" i="17" s="1"/>
  <c r="P81" i="17"/>
  <c r="P51" i="17" s="1"/>
  <c r="O81" i="17"/>
  <c r="O51" i="17" s="1"/>
  <c r="N81" i="17"/>
  <c r="N51" i="17" s="1"/>
  <c r="AE51" i="17" s="1"/>
  <c r="M81" i="17"/>
  <c r="M51" i="17" s="1"/>
  <c r="AC51" i="17" s="1"/>
  <c r="L81" i="17"/>
  <c r="L51" i="17" s="1"/>
  <c r="K81" i="17"/>
  <c r="J81" i="17"/>
  <c r="I81" i="17"/>
  <c r="I51" i="17" s="1"/>
  <c r="H81" i="17"/>
  <c r="H51" i="17" s="1"/>
  <c r="X51" i="17" s="1"/>
  <c r="G81" i="17"/>
  <c r="G51" i="17" s="1"/>
  <c r="F81" i="17"/>
  <c r="F51" i="17" s="1"/>
  <c r="W51" i="17" s="1"/>
  <c r="E81" i="17"/>
  <c r="E51" i="17" s="1"/>
  <c r="D81" i="17"/>
  <c r="D51" i="17" s="1"/>
  <c r="C81" i="17"/>
  <c r="B81" i="17"/>
  <c r="B51" i="17" s="1"/>
  <c r="Q80" i="17"/>
  <c r="Q50" i="17" s="1"/>
  <c r="P80" i="17"/>
  <c r="P50" i="17" s="1"/>
  <c r="AF50" i="17" s="1"/>
  <c r="O80" i="17"/>
  <c r="O50" i="17" s="1"/>
  <c r="N80" i="17"/>
  <c r="N50" i="17" s="1"/>
  <c r="M80" i="17"/>
  <c r="M50" i="17" s="1"/>
  <c r="L80" i="17"/>
  <c r="L50" i="17" s="1"/>
  <c r="K80" i="17"/>
  <c r="J80" i="17"/>
  <c r="I80" i="17"/>
  <c r="I50" i="17" s="1"/>
  <c r="H80" i="17"/>
  <c r="H50" i="17" s="1"/>
  <c r="X50" i="17" s="1"/>
  <c r="G80" i="17"/>
  <c r="G50" i="17" s="1"/>
  <c r="F80" i="17"/>
  <c r="F50" i="17" s="1"/>
  <c r="E80" i="17"/>
  <c r="E50" i="17" s="1"/>
  <c r="D80" i="17"/>
  <c r="D50" i="17" s="1"/>
  <c r="C80" i="17"/>
  <c r="B80" i="17"/>
  <c r="B50" i="17" s="1"/>
  <c r="Q79" i="17"/>
  <c r="Q49" i="17" s="1"/>
  <c r="P79" i="17"/>
  <c r="P49" i="17" s="1"/>
  <c r="O79" i="17"/>
  <c r="O49" i="17" s="1"/>
  <c r="N79" i="17"/>
  <c r="N49" i="17" s="1"/>
  <c r="M79" i="17"/>
  <c r="M49" i="17" s="1"/>
  <c r="L79" i="17"/>
  <c r="L49" i="17" s="1"/>
  <c r="K79" i="17"/>
  <c r="J79" i="17"/>
  <c r="I79" i="17"/>
  <c r="I49" i="17" s="1"/>
  <c r="H79" i="17"/>
  <c r="H49" i="17" s="1"/>
  <c r="X49" i="17" s="1"/>
  <c r="G79" i="17"/>
  <c r="G49" i="17" s="1"/>
  <c r="F79" i="17"/>
  <c r="F49" i="17" s="1"/>
  <c r="E79" i="17"/>
  <c r="E49" i="17" s="1"/>
  <c r="D79" i="17"/>
  <c r="D49" i="17" s="1"/>
  <c r="C79" i="17"/>
  <c r="B79" i="17"/>
  <c r="B49" i="17" s="1"/>
  <c r="Q78" i="17"/>
  <c r="Q48" i="17" s="1"/>
  <c r="P78" i="17"/>
  <c r="P48" i="17" s="1"/>
  <c r="O78" i="17"/>
  <c r="O48" i="17" s="1"/>
  <c r="N78" i="17"/>
  <c r="N48" i="17" s="1"/>
  <c r="AU48" i="17" s="1"/>
  <c r="M78" i="17"/>
  <c r="M48" i="17" s="1"/>
  <c r="L78" i="17"/>
  <c r="L48" i="17" s="1"/>
  <c r="K78" i="17"/>
  <c r="J78" i="17"/>
  <c r="I78" i="17"/>
  <c r="I48" i="17" s="1"/>
  <c r="H78" i="17"/>
  <c r="H48" i="17" s="1"/>
  <c r="X48" i="17" s="1"/>
  <c r="G78" i="17"/>
  <c r="G48" i="17" s="1"/>
  <c r="F78" i="17"/>
  <c r="F48" i="17" s="1"/>
  <c r="W48" i="17" s="1"/>
  <c r="E78" i="17"/>
  <c r="E48" i="17" s="1"/>
  <c r="D78" i="17"/>
  <c r="D48" i="17" s="1"/>
  <c r="C78" i="17"/>
  <c r="B78" i="17"/>
  <c r="B48" i="17" s="1"/>
  <c r="Q77" i="17"/>
  <c r="Q47" i="17" s="1"/>
  <c r="P77" i="17"/>
  <c r="P47" i="17" s="1"/>
  <c r="O77" i="17"/>
  <c r="O47" i="17" s="1"/>
  <c r="N77" i="17"/>
  <c r="N47" i="17" s="1"/>
  <c r="AE47" i="17" s="1"/>
  <c r="M77" i="17"/>
  <c r="M47" i="17" s="1"/>
  <c r="AS47" i="17" s="1"/>
  <c r="L77" i="17"/>
  <c r="L47" i="17" s="1"/>
  <c r="K77" i="17"/>
  <c r="J77" i="17"/>
  <c r="I77" i="17"/>
  <c r="I47" i="17" s="1"/>
  <c r="H77" i="17"/>
  <c r="H47" i="17" s="1"/>
  <c r="X47" i="17" s="1"/>
  <c r="G77" i="17"/>
  <c r="G47" i="17" s="1"/>
  <c r="F77" i="17"/>
  <c r="F47" i="17" s="1"/>
  <c r="E77" i="17"/>
  <c r="E47" i="17" s="1"/>
  <c r="D77" i="17"/>
  <c r="D47" i="17" s="1"/>
  <c r="C77" i="17"/>
  <c r="B77" i="17"/>
  <c r="B47" i="17" s="1"/>
  <c r="Q76" i="17"/>
  <c r="Q46" i="17" s="1"/>
  <c r="P76" i="17"/>
  <c r="P46" i="17" s="1"/>
  <c r="AV46" i="17" s="1"/>
  <c r="O76" i="17"/>
  <c r="O46" i="17" s="1"/>
  <c r="N76" i="17"/>
  <c r="N46" i="17" s="1"/>
  <c r="M76" i="17"/>
  <c r="M46" i="17" s="1"/>
  <c r="AC46" i="17" s="1"/>
  <c r="L76" i="17"/>
  <c r="L46" i="17" s="1"/>
  <c r="K76" i="17"/>
  <c r="J76" i="17"/>
  <c r="I76" i="17"/>
  <c r="I46" i="17" s="1"/>
  <c r="H76" i="17"/>
  <c r="H46" i="17" s="1"/>
  <c r="X46" i="17" s="1"/>
  <c r="G76" i="17"/>
  <c r="G46" i="17" s="1"/>
  <c r="F76" i="17"/>
  <c r="F46" i="17" s="1"/>
  <c r="E76" i="17"/>
  <c r="E46" i="17" s="1"/>
  <c r="D76" i="17"/>
  <c r="D46" i="17" s="1"/>
  <c r="C76" i="17"/>
  <c r="B76" i="17"/>
  <c r="B46" i="17" s="1"/>
  <c r="Q75" i="17"/>
  <c r="Q45" i="17" s="1"/>
  <c r="P75" i="17"/>
  <c r="P45" i="17" s="1"/>
  <c r="O75" i="17"/>
  <c r="O45" i="17" s="1"/>
  <c r="N75" i="17"/>
  <c r="N45" i="17" s="1"/>
  <c r="M75" i="17"/>
  <c r="M45" i="17" s="1"/>
  <c r="L75" i="17"/>
  <c r="L45" i="17" s="1"/>
  <c r="K75" i="17"/>
  <c r="J75" i="17"/>
  <c r="I75" i="17"/>
  <c r="I45" i="17" s="1"/>
  <c r="H75" i="17"/>
  <c r="H45" i="17" s="1"/>
  <c r="X45" i="17" s="1"/>
  <c r="G75" i="17"/>
  <c r="G45" i="17" s="1"/>
  <c r="F75" i="17"/>
  <c r="F45" i="17" s="1"/>
  <c r="E75" i="17"/>
  <c r="E45" i="17" s="1"/>
  <c r="D75" i="17"/>
  <c r="D45" i="17" s="1"/>
  <c r="C75" i="17"/>
  <c r="B75" i="17"/>
  <c r="B45" i="17" s="1"/>
  <c r="Q74" i="17"/>
  <c r="Q44" i="17" s="1"/>
  <c r="P74" i="17"/>
  <c r="P44" i="17" s="1"/>
  <c r="O74" i="17"/>
  <c r="O44" i="17" s="1"/>
  <c r="N74" i="17"/>
  <c r="N44" i="17" s="1"/>
  <c r="M74" i="17"/>
  <c r="M44" i="17" s="1"/>
  <c r="L74" i="17"/>
  <c r="L44" i="17" s="1"/>
  <c r="K74" i="17"/>
  <c r="J74" i="17"/>
  <c r="I74" i="17"/>
  <c r="I44" i="17" s="1"/>
  <c r="H74" i="17"/>
  <c r="H44" i="17" s="1"/>
  <c r="G74" i="17"/>
  <c r="G44" i="17" s="1"/>
  <c r="F74" i="17"/>
  <c r="F44" i="17" s="1"/>
  <c r="E74" i="17"/>
  <c r="E44" i="17" s="1"/>
  <c r="D74" i="17"/>
  <c r="D44" i="17" s="1"/>
  <c r="C74" i="17"/>
  <c r="B74" i="17"/>
  <c r="B44" i="17" s="1"/>
  <c r="Q73" i="17"/>
  <c r="Q43" i="17" s="1"/>
  <c r="P73" i="17"/>
  <c r="P43" i="17" s="1"/>
  <c r="O73" i="17"/>
  <c r="O43" i="17" s="1"/>
  <c r="N73" i="17"/>
  <c r="N43" i="17" s="1"/>
  <c r="AE43" i="17" s="1"/>
  <c r="M73" i="17"/>
  <c r="M43" i="17" s="1"/>
  <c r="AC43" i="17" s="1"/>
  <c r="L73" i="17"/>
  <c r="L43" i="17" s="1"/>
  <c r="K73" i="17"/>
  <c r="J73" i="17"/>
  <c r="I73" i="17"/>
  <c r="I43" i="17" s="1"/>
  <c r="H73" i="17"/>
  <c r="H43" i="17" s="1"/>
  <c r="X43" i="17" s="1"/>
  <c r="G73" i="17"/>
  <c r="G43" i="17" s="1"/>
  <c r="F73" i="17"/>
  <c r="F43" i="17" s="1"/>
  <c r="E73" i="17"/>
  <c r="E43" i="17" s="1"/>
  <c r="U43" i="17" s="1"/>
  <c r="D73" i="17"/>
  <c r="D43" i="17" s="1"/>
  <c r="C73" i="17"/>
  <c r="B73" i="17"/>
  <c r="B43" i="17" s="1"/>
  <c r="Q72" i="17"/>
  <c r="Q42" i="17" s="1"/>
  <c r="P72" i="17"/>
  <c r="P42" i="17" s="1"/>
  <c r="AF42" i="17" s="1"/>
  <c r="O72" i="17"/>
  <c r="O42" i="17" s="1"/>
  <c r="N72" i="17"/>
  <c r="N42" i="17" s="1"/>
  <c r="AE42" i="17" s="1"/>
  <c r="M72" i="17"/>
  <c r="M42" i="17" s="1"/>
  <c r="L72" i="17"/>
  <c r="L42" i="17" s="1"/>
  <c r="K72" i="17"/>
  <c r="J72" i="17"/>
  <c r="I72" i="17"/>
  <c r="I42" i="17" s="1"/>
  <c r="H72" i="17"/>
  <c r="H42" i="17" s="1"/>
  <c r="X42" i="17" s="1"/>
  <c r="G72" i="17"/>
  <c r="G42" i="17" s="1"/>
  <c r="F72" i="17"/>
  <c r="F42" i="17" s="1"/>
  <c r="W42" i="17" s="1"/>
  <c r="E72" i="17"/>
  <c r="E42" i="17" s="1"/>
  <c r="D72" i="17"/>
  <c r="D42" i="17" s="1"/>
  <c r="C72" i="17"/>
  <c r="B72" i="17"/>
  <c r="B42" i="17" s="1"/>
  <c r="Q71" i="17"/>
  <c r="Q41" i="17" s="1"/>
  <c r="AG41" i="17" s="1"/>
  <c r="P71" i="17"/>
  <c r="P41" i="17" s="1"/>
  <c r="O71" i="17"/>
  <c r="O41" i="17" s="1"/>
  <c r="N71" i="17"/>
  <c r="N41" i="17" s="1"/>
  <c r="M71" i="17"/>
  <c r="M41" i="17" s="1"/>
  <c r="L71" i="17"/>
  <c r="L41" i="17" s="1"/>
  <c r="K71" i="17"/>
  <c r="J71" i="17"/>
  <c r="I71" i="17"/>
  <c r="I41" i="17" s="1"/>
  <c r="H71" i="17"/>
  <c r="H41" i="17" s="1"/>
  <c r="X41" i="17" s="1"/>
  <c r="G71" i="17"/>
  <c r="G41" i="17" s="1"/>
  <c r="F71" i="17"/>
  <c r="F41" i="17" s="1"/>
  <c r="E71" i="17"/>
  <c r="E41" i="17" s="1"/>
  <c r="D71" i="17"/>
  <c r="D41" i="17" s="1"/>
  <c r="C71" i="17"/>
  <c r="B71" i="17"/>
  <c r="B41" i="17" s="1"/>
  <c r="Q70" i="17"/>
  <c r="Q40" i="17" s="1"/>
  <c r="P70" i="17"/>
  <c r="P40" i="17" s="1"/>
  <c r="O70" i="17"/>
  <c r="O40" i="17" s="1"/>
  <c r="N70" i="17"/>
  <c r="N40" i="17" s="1"/>
  <c r="M70" i="17"/>
  <c r="M40" i="17" s="1"/>
  <c r="L70" i="17"/>
  <c r="L40" i="17" s="1"/>
  <c r="K70" i="17"/>
  <c r="J70" i="17"/>
  <c r="I70" i="17"/>
  <c r="I40" i="17" s="1"/>
  <c r="H70" i="17"/>
  <c r="H40" i="17" s="1"/>
  <c r="AN40" i="17" s="1"/>
  <c r="G70" i="17"/>
  <c r="G40" i="17" s="1"/>
  <c r="F70" i="17"/>
  <c r="F40" i="17" s="1"/>
  <c r="E70" i="17"/>
  <c r="E40" i="17" s="1"/>
  <c r="D70" i="17"/>
  <c r="D40" i="17" s="1"/>
  <c r="C70" i="17"/>
  <c r="B70" i="17"/>
  <c r="B40" i="17" s="1"/>
  <c r="Q69" i="17"/>
  <c r="Q39" i="17" s="1"/>
  <c r="P69" i="17"/>
  <c r="P39" i="17" s="1"/>
  <c r="O69" i="17"/>
  <c r="O39" i="17" s="1"/>
  <c r="N69" i="17"/>
  <c r="N39" i="17" s="1"/>
  <c r="AU39" i="17" s="1"/>
  <c r="M69" i="17"/>
  <c r="M39" i="17" s="1"/>
  <c r="L69" i="17"/>
  <c r="L39" i="17" s="1"/>
  <c r="K69" i="17"/>
  <c r="J69" i="17"/>
  <c r="I69" i="17"/>
  <c r="I39" i="17" s="1"/>
  <c r="H69" i="17"/>
  <c r="H39" i="17" s="1"/>
  <c r="G69" i="17"/>
  <c r="G39" i="17" s="1"/>
  <c r="F69" i="17"/>
  <c r="F39" i="17" s="1"/>
  <c r="E69" i="17"/>
  <c r="E39" i="17" s="1"/>
  <c r="D69" i="17"/>
  <c r="D39" i="17" s="1"/>
  <c r="C69" i="17"/>
  <c r="B69" i="17"/>
  <c r="B39" i="17" s="1"/>
  <c r="Q68" i="17"/>
  <c r="Q38" i="17" s="1"/>
  <c r="P68" i="17"/>
  <c r="P38" i="17" s="1"/>
  <c r="O68" i="17"/>
  <c r="O38" i="17" s="1"/>
  <c r="N68" i="17"/>
  <c r="N38" i="17" s="1"/>
  <c r="AE38" i="17" s="1"/>
  <c r="M68" i="17"/>
  <c r="M38" i="17" s="1"/>
  <c r="L68" i="17"/>
  <c r="L38" i="17" s="1"/>
  <c r="K68" i="17"/>
  <c r="J68" i="17"/>
  <c r="I68" i="17"/>
  <c r="I38" i="17" s="1"/>
  <c r="H68" i="17"/>
  <c r="H38" i="17" s="1"/>
  <c r="X38" i="17" s="1"/>
  <c r="G68" i="17"/>
  <c r="G38" i="17" s="1"/>
  <c r="F68" i="17"/>
  <c r="F38" i="17" s="1"/>
  <c r="AM38" i="17" s="1"/>
  <c r="E68" i="17"/>
  <c r="E38" i="17" s="1"/>
  <c r="D68" i="17"/>
  <c r="D38" i="17" s="1"/>
  <c r="C68" i="17"/>
  <c r="B68" i="17"/>
  <c r="B38" i="17" s="1"/>
  <c r="Q67" i="17"/>
  <c r="Q37" i="17" s="1"/>
  <c r="P67" i="17"/>
  <c r="P37" i="17" s="1"/>
  <c r="O67" i="17"/>
  <c r="O37" i="17" s="1"/>
  <c r="N67" i="17"/>
  <c r="N37" i="17" s="1"/>
  <c r="M67" i="17"/>
  <c r="M37" i="17" s="1"/>
  <c r="L67" i="17"/>
  <c r="L37" i="17" s="1"/>
  <c r="K67" i="17"/>
  <c r="J67" i="17"/>
  <c r="I67" i="17"/>
  <c r="I37" i="17" s="1"/>
  <c r="H67" i="17"/>
  <c r="H37" i="17" s="1"/>
  <c r="X37" i="17" s="1"/>
  <c r="G67" i="17"/>
  <c r="G37" i="17" s="1"/>
  <c r="F67" i="17"/>
  <c r="F37" i="17" s="1"/>
  <c r="W37" i="17" s="1"/>
  <c r="E67" i="17"/>
  <c r="E37" i="17" s="1"/>
  <c r="AK37" i="17" s="1"/>
  <c r="D67" i="17"/>
  <c r="D37" i="17" s="1"/>
  <c r="C67" i="17"/>
  <c r="B67" i="17"/>
  <c r="B66" i="17"/>
  <c r="B36" i="17" s="1"/>
  <c r="C66" i="17"/>
  <c r="C36" i="17" s="1"/>
  <c r="T36" i="17" s="1"/>
  <c r="D66" i="17"/>
  <c r="D36" i="17" s="1"/>
  <c r="E66" i="17"/>
  <c r="E36" i="17" s="1"/>
  <c r="U36" i="17" s="1"/>
  <c r="F66" i="17"/>
  <c r="G66" i="17"/>
  <c r="G36" i="17" s="1"/>
  <c r="H66" i="17"/>
  <c r="I66" i="17"/>
  <c r="J66" i="17"/>
  <c r="J36" i="17" s="1"/>
  <c r="K66" i="17"/>
  <c r="K36" i="17" s="1"/>
  <c r="L66" i="17"/>
  <c r="L36" i="17" s="1"/>
  <c r="M66" i="17"/>
  <c r="M36" i="17" s="1"/>
  <c r="AC36" i="17" s="1"/>
  <c r="N66" i="17"/>
  <c r="N36" i="17" s="1"/>
  <c r="O66" i="17"/>
  <c r="O36" i="17" s="1"/>
  <c r="P66" i="17"/>
  <c r="Q66" i="17"/>
  <c r="Q36" i="17" s="1"/>
  <c r="O152" i="17"/>
  <c r="AW151" i="17"/>
  <c r="AV151" i="17"/>
  <c r="AO151" i="17"/>
  <c r="AN151" i="17"/>
  <c r="AG151" i="17"/>
  <c r="AF151" i="17"/>
  <c r="AE151" i="17"/>
  <c r="AD151" i="17"/>
  <c r="Z151" i="17"/>
  <c r="Y151" i="17"/>
  <c r="X151" i="17"/>
  <c r="AW150" i="17"/>
  <c r="AV150" i="17"/>
  <c r="AU150" i="17"/>
  <c r="AT150" i="17"/>
  <c r="AO150" i="17"/>
  <c r="AN150" i="17"/>
  <c r="AG150" i="17"/>
  <c r="AF150" i="17"/>
  <c r="AE150" i="17"/>
  <c r="Y150" i="17"/>
  <c r="X150" i="17"/>
  <c r="AW149" i="17"/>
  <c r="AV149" i="17"/>
  <c r="AU149" i="17"/>
  <c r="AO149" i="17"/>
  <c r="AN149" i="17"/>
  <c r="AG149" i="17"/>
  <c r="AF149" i="17"/>
  <c r="AA149" i="17"/>
  <c r="Y149" i="17"/>
  <c r="X149" i="17"/>
  <c r="AW148" i="17"/>
  <c r="AV148" i="17"/>
  <c r="AO148" i="17"/>
  <c r="AN148" i="17"/>
  <c r="AG148" i="17"/>
  <c r="AF148" i="17"/>
  <c r="Y148" i="17"/>
  <c r="X148" i="17"/>
  <c r="W148" i="17"/>
  <c r="AV147" i="17"/>
  <c r="AO147" i="17"/>
  <c r="AN147" i="17"/>
  <c r="AM147" i="17"/>
  <c r="AF147" i="17"/>
  <c r="Y147" i="17"/>
  <c r="X147" i="17"/>
  <c r="AV146" i="17"/>
  <c r="AO146" i="17"/>
  <c r="AN146" i="17"/>
  <c r="AF146" i="17"/>
  <c r="AE146" i="17"/>
  <c r="AD146" i="17"/>
  <c r="Y146" i="17"/>
  <c r="X146" i="17"/>
  <c r="AV145" i="17"/>
  <c r="AU145" i="17"/>
  <c r="AO145" i="17"/>
  <c r="AN145" i="17"/>
  <c r="AF145" i="17"/>
  <c r="AA145" i="17"/>
  <c r="Y145" i="17"/>
  <c r="X145" i="17"/>
  <c r="AV144" i="17"/>
  <c r="AU144" i="17"/>
  <c r="AO144" i="17"/>
  <c r="AN144" i="17"/>
  <c r="AF144" i="17"/>
  <c r="Y144" i="17"/>
  <c r="X144" i="17"/>
  <c r="AV143" i="17"/>
  <c r="AO143" i="17"/>
  <c r="AN143" i="17"/>
  <c r="AM143" i="17"/>
  <c r="AF143" i="17"/>
  <c r="Y143" i="17"/>
  <c r="X143" i="17"/>
  <c r="W143" i="17"/>
  <c r="AV142" i="17"/>
  <c r="AO142" i="17"/>
  <c r="AN142" i="17"/>
  <c r="AF142" i="17"/>
  <c r="AE142" i="17"/>
  <c r="Y142" i="17"/>
  <c r="X142" i="17"/>
  <c r="AV141" i="17"/>
  <c r="AO141" i="17"/>
  <c r="AN141" i="17"/>
  <c r="AF141" i="17"/>
  <c r="AE141" i="17"/>
  <c r="AD141" i="17"/>
  <c r="AA141" i="17"/>
  <c r="Y141" i="17"/>
  <c r="X141" i="17"/>
  <c r="AV140" i="17"/>
  <c r="AU140" i="17"/>
  <c r="AO140" i="17"/>
  <c r="AN140" i="17"/>
  <c r="AF140" i="17"/>
  <c r="AE140" i="17"/>
  <c r="Y140" i="17"/>
  <c r="X140" i="17"/>
  <c r="AV139" i="17"/>
  <c r="AO139" i="17"/>
  <c r="AN139" i="17"/>
  <c r="AF139" i="17"/>
  <c r="Y139" i="17"/>
  <c r="X139" i="17"/>
  <c r="W139" i="17"/>
  <c r="AV138" i="17"/>
  <c r="AO138" i="17"/>
  <c r="AN138" i="17"/>
  <c r="AF138" i="17"/>
  <c r="Y138" i="17"/>
  <c r="X138" i="17"/>
  <c r="AV137" i="17"/>
  <c r="AO137" i="17"/>
  <c r="AN137" i="17"/>
  <c r="AF137" i="17"/>
  <c r="AE137" i="17"/>
  <c r="AA137" i="17"/>
  <c r="Y137" i="17"/>
  <c r="X137" i="17"/>
  <c r="AV136" i="17"/>
  <c r="AO136" i="17"/>
  <c r="AN136" i="17"/>
  <c r="AF136" i="17"/>
  <c r="AE136" i="17"/>
  <c r="Y136" i="17"/>
  <c r="X136" i="17"/>
  <c r="AV135" i="17"/>
  <c r="AU135" i="17"/>
  <c r="AO135" i="17"/>
  <c r="AN135" i="17"/>
  <c r="AF135" i="17"/>
  <c r="Y135" i="17"/>
  <c r="X135" i="17"/>
  <c r="AV134" i="17"/>
  <c r="AO134" i="17"/>
  <c r="AN134" i="17"/>
  <c r="AM134" i="17"/>
  <c r="AF134" i="17"/>
  <c r="Y134" i="17"/>
  <c r="X134" i="17"/>
  <c r="W134" i="17"/>
  <c r="V134" i="17"/>
  <c r="AV133" i="17"/>
  <c r="AO133" i="17"/>
  <c r="AN133" i="17"/>
  <c r="AF133" i="17"/>
  <c r="AA133" i="17"/>
  <c r="Y133" i="17"/>
  <c r="X133" i="17"/>
  <c r="AV132" i="17"/>
  <c r="AO132" i="17"/>
  <c r="AN132" i="17"/>
  <c r="AF132" i="17"/>
  <c r="Y132" i="17"/>
  <c r="X132" i="17"/>
  <c r="AV131" i="17"/>
  <c r="AU131" i="17"/>
  <c r="AO131" i="17"/>
  <c r="AN131" i="17"/>
  <c r="AF131" i="17"/>
  <c r="Y131" i="17"/>
  <c r="X131" i="17"/>
  <c r="AV130" i="17"/>
  <c r="AO130" i="17"/>
  <c r="AN130" i="17"/>
  <c r="AM130" i="17"/>
  <c r="AF130" i="17"/>
  <c r="Y130" i="17"/>
  <c r="X130" i="17"/>
  <c r="W130" i="17"/>
  <c r="AV129" i="17"/>
  <c r="AO129" i="17"/>
  <c r="AN129" i="17"/>
  <c r="AM129" i="17"/>
  <c r="AF129" i="17"/>
  <c r="AA129" i="17"/>
  <c r="Y129" i="17"/>
  <c r="X129" i="17"/>
  <c r="W129" i="17"/>
  <c r="V129" i="17"/>
  <c r="AV128" i="17"/>
  <c r="AO128" i="17"/>
  <c r="AN128" i="17"/>
  <c r="AF128" i="17"/>
  <c r="Y128" i="17"/>
  <c r="X128" i="17"/>
  <c r="AW127" i="17"/>
  <c r="AV127" i="17"/>
  <c r="AO127" i="17"/>
  <c r="AN127" i="17"/>
  <c r="AF127" i="17"/>
  <c r="AE127" i="17"/>
  <c r="AD127" i="17"/>
  <c r="Y127" i="17"/>
  <c r="X127" i="17"/>
  <c r="AR126" i="17"/>
  <c r="AQ126" i="17"/>
  <c r="AP126" i="17"/>
  <c r="AJ126" i="17"/>
  <c r="AF126" i="17"/>
  <c r="AB126" i="17"/>
  <c r="AA126" i="17"/>
  <c r="U126" i="17"/>
  <c r="N122" i="17"/>
  <c r="AU121" i="17"/>
  <c r="AM121" i="17"/>
  <c r="AE121" i="17"/>
  <c r="AD121" i="17"/>
  <c r="Y121" i="17"/>
  <c r="W121" i="17"/>
  <c r="AU120" i="17"/>
  <c r="AM120" i="17"/>
  <c r="AL120" i="17"/>
  <c r="AK120" i="17"/>
  <c r="AE120" i="17"/>
  <c r="W120" i="17"/>
  <c r="AW119" i="17"/>
  <c r="AU119" i="17"/>
  <c r="AM119" i="17"/>
  <c r="AE119" i="17"/>
  <c r="W119" i="17"/>
  <c r="AU118" i="17"/>
  <c r="AM118" i="17"/>
  <c r="AE118" i="17"/>
  <c r="W118" i="17"/>
  <c r="AU117" i="17"/>
  <c r="AM117" i="17"/>
  <c r="AE117" i="17"/>
  <c r="W117" i="17"/>
  <c r="AU116" i="17"/>
  <c r="AT116" i="17"/>
  <c r="AM116" i="17"/>
  <c r="AE116" i="17"/>
  <c r="AB116" i="17"/>
  <c r="W116" i="17"/>
  <c r="AU115" i="17"/>
  <c r="AQ115" i="17"/>
  <c r="AO115" i="17"/>
  <c r="AM115" i="17"/>
  <c r="AE115" i="17"/>
  <c r="Z115" i="17"/>
  <c r="W115" i="17"/>
  <c r="U115" i="17"/>
  <c r="AV114" i="17"/>
  <c r="AU114" i="17"/>
  <c r="AM114" i="17"/>
  <c r="AF114" i="17"/>
  <c r="AE114" i="17"/>
  <c r="W114" i="17"/>
  <c r="AU113" i="17"/>
  <c r="AO113" i="17"/>
  <c r="AM113" i="17"/>
  <c r="AE113" i="17"/>
  <c r="X113" i="17"/>
  <c r="W113" i="17"/>
  <c r="V113" i="17"/>
  <c r="AU112" i="17"/>
  <c r="AO112" i="17"/>
  <c r="AM112" i="17"/>
  <c r="AE112" i="17"/>
  <c r="AC112" i="17"/>
  <c r="W112" i="17"/>
  <c r="AV111" i="17"/>
  <c r="AU111" i="17"/>
  <c r="AQ111" i="17"/>
  <c r="AM111" i="17"/>
  <c r="AI111" i="17"/>
  <c r="AE111" i="17"/>
  <c r="Z111" i="17"/>
  <c r="Y111" i="17"/>
  <c r="W111" i="17"/>
  <c r="AU110" i="17"/>
  <c r="AO110" i="17"/>
  <c r="AM110" i="17"/>
  <c r="AE110" i="17"/>
  <c r="X110" i="17"/>
  <c r="W110" i="17"/>
  <c r="AU109" i="17"/>
  <c r="AM109" i="17"/>
  <c r="AE109" i="17"/>
  <c r="AD109" i="17"/>
  <c r="W109" i="17"/>
  <c r="AU108" i="17"/>
  <c r="AM108" i="17"/>
  <c r="AE108" i="17"/>
  <c r="AB108" i="17"/>
  <c r="X108" i="17"/>
  <c r="W108" i="17"/>
  <c r="AU107" i="17"/>
  <c r="AQ107" i="17"/>
  <c r="AM107" i="17"/>
  <c r="AI107" i="17"/>
  <c r="AE107" i="17"/>
  <c r="Z107" i="17"/>
  <c r="W107" i="17"/>
  <c r="U107" i="17"/>
  <c r="AU106" i="17"/>
  <c r="AM106" i="17"/>
  <c r="AE106" i="17"/>
  <c r="W106" i="17"/>
  <c r="AV105" i="17"/>
  <c r="AU105" i="17"/>
  <c r="AM105" i="17"/>
  <c r="AE105" i="17"/>
  <c r="W105" i="17"/>
  <c r="AU104" i="17"/>
  <c r="AT104" i="17"/>
  <c r="AM104" i="17"/>
  <c r="AF104" i="17"/>
  <c r="AE104" i="17"/>
  <c r="W104" i="17"/>
  <c r="AU103" i="17"/>
  <c r="AM103" i="17"/>
  <c r="AE103" i="17"/>
  <c r="W103" i="17"/>
  <c r="AU102" i="17"/>
  <c r="AM102" i="17"/>
  <c r="AE102" i="17"/>
  <c r="W102" i="17"/>
  <c r="AU101" i="17"/>
  <c r="AM101" i="17"/>
  <c r="AE101" i="17"/>
  <c r="Y101" i="17"/>
  <c r="W101" i="17"/>
  <c r="AU100" i="17"/>
  <c r="AM100" i="17"/>
  <c r="AE100" i="17"/>
  <c r="W100" i="17"/>
  <c r="AU99" i="17"/>
  <c r="AQ99" i="17"/>
  <c r="AM99" i="17"/>
  <c r="AF99" i="17"/>
  <c r="AE99" i="17"/>
  <c r="Z99" i="17"/>
  <c r="W99" i="17"/>
  <c r="AU98" i="17"/>
  <c r="AM98" i="17"/>
  <c r="AE98" i="17"/>
  <c r="W98" i="17"/>
  <c r="AU97" i="17"/>
  <c r="AN97" i="17"/>
  <c r="AM97" i="17"/>
  <c r="AE97" i="17"/>
  <c r="W97" i="17"/>
  <c r="AS96" i="17"/>
  <c r="AK96" i="17"/>
  <c r="AF96" i="17"/>
  <c r="Z96" i="17"/>
  <c r="U96" i="17"/>
  <c r="O92" i="17"/>
  <c r="E92" i="17"/>
  <c r="AV91" i="17"/>
  <c r="AT91" i="17"/>
  <c r="AN91" i="17"/>
  <c r="AL91" i="17"/>
  <c r="AF91" i="17"/>
  <c r="Y91" i="17"/>
  <c r="X91" i="17"/>
  <c r="V91" i="17"/>
  <c r="AV90" i="17"/>
  <c r="AN90" i="17"/>
  <c r="AF90" i="17"/>
  <c r="X90" i="17"/>
  <c r="W90" i="17"/>
  <c r="U90" i="17"/>
  <c r="AV89" i="17"/>
  <c r="AS89" i="17"/>
  <c r="AN89" i="17"/>
  <c r="AF89" i="17"/>
  <c r="X89" i="17"/>
  <c r="AV88" i="17"/>
  <c r="AN88" i="17"/>
  <c r="AM88" i="17"/>
  <c r="AF88" i="17"/>
  <c r="X88" i="17"/>
  <c r="V88" i="17"/>
  <c r="U88" i="17"/>
  <c r="AV87" i="17"/>
  <c r="AS87" i="17"/>
  <c r="AN87" i="17"/>
  <c r="AM87" i="17"/>
  <c r="AF87" i="17"/>
  <c r="X87" i="17"/>
  <c r="W87" i="17"/>
  <c r="U87" i="17"/>
  <c r="AV86" i="17"/>
  <c r="AN86" i="17"/>
  <c r="AM86" i="17"/>
  <c r="AF86" i="17"/>
  <c r="X86" i="17"/>
  <c r="V86" i="17"/>
  <c r="AV85" i="17"/>
  <c r="AU85" i="17"/>
  <c r="AN85" i="17"/>
  <c r="AF85" i="17"/>
  <c r="AD85" i="17"/>
  <c r="AC85" i="17"/>
  <c r="X85" i="17"/>
  <c r="U85" i="17"/>
  <c r="AV84" i="17"/>
  <c r="AU84" i="17"/>
  <c r="AN84" i="17"/>
  <c r="AF84" i="17"/>
  <c r="AD84" i="17"/>
  <c r="AB84" i="17"/>
  <c r="X84" i="17"/>
  <c r="AV83" i="17"/>
  <c r="AT83" i="17"/>
  <c r="AN83" i="17"/>
  <c r="AF83" i="17"/>
  <c r="AD83" i="17"/>
  <c r="X83" i="17"/>
  <c r="AV82" i="17"/>
  <c r="AN82" i="17"/>
  <c r="AF82" i="17"/>
  <c r="AE82" i="17"/>
  <c r="X82" i="17"/>
  <c r="W82" i="17"/>
  <c r="AV81" i="17"/>
  <c r="AT81" i="17"/>
  <c r="AS81" i="17"/>
  <c r="AN81" i="17"/>
  <c r="AM81" i="17"/>
  <c r="AK81" i="17"/>
  <c r="AF81" i="17"/>
  <c r="AE81" i="17"/>
  <c r="X81" i="17"/>
  <c r="W81" i="17"/>
  <c r="AV80" i="17"/>
  <c r="AT80" i="17"/>
  <c r="AN80" i="17"/>
  <c r="AL80" i="17"/>
  <c r="AF80" i="17"/>
  <c r="X80" i="17"/>
  <c r="AV79" i="17"/>
  <c r="AS79" i="17"/>
  <c r="AN79" i="17"/>
  <c r="AK79" i="17"/>
  <c r="AF79" i="17"/>
  <c r="X79" i="17"/>
  <c r="U79" i="17"/>
  <c r="AV78" i="17"/>
  <c r="AS78" i="17"/>
  <c r="AN78" i="17"/>
  <c r="AL78" i="17"/>
  <c r="AF78" i="17"/>
  <c r="Y78" i="17"/>
  <c r="X78" i="17"/>
  <c r="V78" i="17"/>
  <c r="AV77" i="17"/>
  <c r="AN77" i="17"/>
  <c r="AF77" i="17"/>
  <c r="X77" i="17"/>
  <c r="W77" i="17"/>
  <c r="U77" i="17"/>
  <c r="AV76" i="17"/>
  <c r="AS76" i="17"/>
  <c r="AN76" i="17"/>
  <c r="AF76" i="17"/>
  <c r="X76" i="17"/>
  <c r="AV75" i="17"/>
  <c r="AN75" i="17"/>
  <c r="AM75" i="17"/>
  <c r="AF75" i="17"/>
  <c r="X75" i="17"/>
  <c r="V75" i="17"/>
  <c r="AV74" i="17"/>
  <c r="AU74" i="17"/>
  <c r="AN74" i="17"/>
  <c r="AF74" i="17"/>
  <c r="AD74" i="17"/>
  <c r="AC74" i="17"/>
  <c r="X74" i="17"/>
  <c r="U74" i="17"/>
  <c r="AV73" i="17"/>
  <c r="AU73" i="17"/>
  <c r="AN73" i="17"/>
  <c r="AF73" i="17"/>
  <c r="AD73" i="17"/>
  <c r="X73" i="17"/>
  <c r="AV72" i="17"/>
  <c r="AN72" i="17"/>
  <c r="AF72" i="17"/>
  <c r="AE72" i="17"/>
  <c r="AC72" i="17"/>
  <c r="X72" i="17"/>
  <c r="U72" i="17"/>
  <c r="AV71" i="17"/>
  <c r="AN71" i="17"/>
  <c r="AJ71" i="17"/>
  <c r="AF71" i="17"/>
  <c r="AC71" i="17"/>
  <c r="X71" i="17"/>
  <c r="AV70" i="17"/>
  <c r="AS70" i="17"/>
  <c r="AN70" i="17"/>
  <c r="AK70" i="17"/>
  <c r="AF70" i="17"/>
  <c r="AD70" i="17"/>
  <c r="X70" i="17"/>
  <c r="AV69" i="17"/>
  <c r="AN69" i="17"/>
  <c r="AF69" i="17"/>
  <c r="AE69" i="17"/>
  <c r="X69" i="17"/>
  <c r="W69" i="17"/>
  <c r="AV68" i="17"/>
  <c r="AT68" i="17"/>
  <c r="AS68" i="17"/>
  <c r="AN68" i="17"/>
  <c r="AM68" i="17"/>
  <c r="AK68" i="17"/>
  <c r="AF68" i="17"/>
  <c r="AE68" i="17"/>
  <c r="X68" i="17"/>
  <c r="W68" i="17"/>
  <c r="AV67" i="17"/>
  <c r="AT67" i="17"/>
  <c r="AR67" i="17"/>
  <c r="AN67" i="17"/>
  <c r="AM67" i="17"/>
  <c r="AI67" i="17"/>
  <c r="AF67" i="17"/>
  <c r="AE67" i="17"/>
  <c r="AC67" i="17"/>
  <c r="X67" i="17"/>
  <c r="AR66" i="17"/>
  <c r="AJ66" i="17"/>
  <c r="AD66" i="17"/>
  <c r="AB66" i="17"/>
  <c r="T66" i="17"/>
  <c r="V60" i="17"/>
  <c r="W60" i="17"/>
  <c r="AF57" i="17"/>
  <c r="AK55" i="17"/>
  <c r="AF54" i="17"/>
  <c r="AF53" i="17"/>
  <c r="AD53" i="17"/>
  <c r="AT52" i="17"/>
  <c r="AN50" i="17"/>
  <c r="V49" i="17"/>
  <c r="AE48" i="17"/>
  <c r="W47" i="17"/>
  <c r="AN46" i="17"/>
  <c r="AN45" i="17"/>
  <c r="AE44" i="17"/>
  <c r="AN43" i="17"/>
  <c r="X40" i="17"/>
  <c r="AN39" i="17"/>
  <c r="AM39" i="17"/>
  <c r="AU38" i="17"/>
  <c r="AB36" i="17"/>
  <c r="Q31" i="17"/>
  <c r="P31" i="17"/>
  <c r="O31" i="17"/>
  <c r="N31" i="17"/>
  <c r="M31" i="17"/>
  <c r="L31" i="17"/>
  <c r="AR31" i="17" s="1"/>
  <c r="K31" i="17"/>
  <c r="J31" i="17"/>
  <c r="I31" i="17"/>
  <c r="H31" i="17"/>
  <c r="G31" i="17"/>
  <c r="F31" i="17"/>
  <c r="E31" i="17"/>
  <c r="D31" i="17"/>
  <c r="C31" i="17"/>
  <c r="Q30" i="17"/>
  <c r="AW30" i="17" s="1"/>
  <c r="P30" i="17"/>
  <c r="O30" i="17"/>
  <c r="N30" i="17"/>
  <c r="M30" i="17"/>
  <c r="L30" i="17"/>
  <c r="K30" i="17"/>
  <c r="J30" i="17"/>
  <c r="I30" i="17"/>
  <c r="Y30" i="17" s="1"/>
  <c r="H30" i="17"/>
  <c r="G30" i="17"/>
  <c r="F30" i="17"/>
  <c r="E30" i="17"/>
  <c r="D30" i="17"/>
  <c r="C30" i="17"/>
  <c r="Q29" i="17"/>
  <c r="P29" i="17"/>
  <c r="O29" i="17"/>
  <c r="N29" i="17"/>
  <c r="M29" i="17"/>
  <c r="L29" i="17"/>
  <c r="K29" i="17"/>
  <c r="J29" i="17"/>
  <c r="I29" i="17"/>
  <c r="H29" i="17"/>
  <c r="G29" i="17"/>
  <c r="F29" i="17"/>
  <c r="E29" i="17"/>
  <c r="D29" i="17"/>
  <c r="C29" i="17"/>
  <c r="Q28" i="17"/>
  <c r="P28" i="17"/>
  <c r="O28" i="17"/>
  <c r="AE28" i="17" s="1"/>
  <c r="N28" i="17"/>
  <c r="M28" i="17"/>
  <c r="L28" i="17"/>
  <c r="K28" i="17"/>
  <c r="J28" i="17"/>
  <c r="I28" i="17"/>
  <c r="H28" i="17"/>
  <c r="G28" i="17"/>
  <c r="F28" i="17"/>
  <c r="E28" i="17"/>
  <c r="D28" i="17"/>
  <c r="C28" i="17"/>
  <c r="Q27" i="17"/>
  <c r="P27" i="17"/>
  <c r="O27" i="17"/>
  <c r="N27" i="17"/>
  <c r="AD27" i="17" s="1"/>
  <c r="M27" i="17"/>
  <c r="L27" i="17"/>
  <c r="K27" i="17"/>
  <c r="J27" i="17"/>
  <c r="I27" i="17"/>
  <c r="H27" i="17"/>
  <c r="G27" i="17"/>
  <c r="F27" i="17"/>
  <c r="E27" i="17"/>
  <c r="D27" i="17"/>
  <c r="C27" i="17"/>
  <c r="Q26" i="17"/>
  <c r="P26" i="17"/>
  <c r="O26" i="17"/>
  <c r="N26" i="17"/>
  <c r="M26" i="17"/>
  <c r="L26" i="17"/>
  <c r="K26" i="17"/>
  <c r="J26" i="17"/>
  <c r="I26" i="17"/>
  <c r="H26" i="17"/>
  <c r="G26" i="17"/>
  <c r="F26" i="17"/>
  <c r="E26" i="17"/>
  <c r="D26" i="17"/>
  <c r="C26" i="17"/>
  <c r="Q25" i="17"/>
  <c r="P25" i="17"/>
  <c r="O25" i="17"/>
  <c r="N25" i="17"/>
  <c r="M25" i="17"/>
  <c r="L25" i="17"/>
  <c r="K25" i="17"/>
  <c r="J25" i="17"/>
  <c r="I25" i="17"/>
  <c r="H25" i="17"/>
  <c r="G25" i="17"/>
  <c r="F25" i="17"/>
  <c r="E25" i="17"/>
  <c r="D25" i="17"/>
  <c r="C25" i="17"/>
  <c r="Q24" i="17"/>
  <c r="P24" i="17"/>
  <c r="O24" i="17"/>
  <c r="N24" i="17"/>
  <c r="M24" i="17"/>
  <c r="L24" i="17"/>
  <c r="K24" i="17"/>
  <c r="J24" i="17"/>
  <c r="I24" i="17"/>
  <c r="H24" i="17"/>
  <c r="G24" i="17"/>
  <c r="F24" i="17"/>
  <c r="E24" i="17"/>
  <c r="D24" i="17"/>
  <c r="C24" i="17"/>
  <c r="Q23" i="17"/>
  <c r="P23" i="17"/>
  <c r="O23" i="17"/>
  <c r="N23" i="17"/>
  <c r="M23" i="17"/>
  <c r="L23" i="17"/>
  <c r="K23" i="17"/>
  <c r="J23" i="17"/>
  <c r="I23" i="17"/>
  <c r="H23" i="17"/>
  <c r="G23" i="17"/>
  <c r="F23" i="17"/>
  <c r="E23" i="17"/>
  <c r="D23" i="17"/>
  <c r="C23" i="17"/>
  <c r="Q22" i="17"/>
  <c r="P22" i="17"/>
  <c r="O22" i="17"/>
  <c r="N22" i="17"/>
  <c r="M22" i="17"/>
  <c r="L22" i="17"/>
  <c r="K22" i="17"/>
  <c r="J22" i="17"/>
  <c r="I22" i="17"/>
  <c r="H22" i="17"/>
  <c r="G22" i="17"/>
  <c r="F22" i="17"/>
  <c r="E22" i="17"/>
  <c r="D22" i="17"/>
  <c r="C22" i="17"/>
  <c r="Q21" i="17"/>
  <c r="P21" i="17"/>
  <c r="O21" i="17"/>
  <c r="N21" i="17"/>
  <c r="M21" i="17"/>
  <c r="L21" i="17"/>
  <c r="K21" i="17"/>
  <c r="J21" i="17"/>
  <c r="I21" i="17"/>
  <c r="H21" i="17"/>
  <c r="G21" i="17"/>
  <c r="F21" i="17"/>
  <c r="E21" i="17"/>
  <c r="D21" i="17"/>
  <c r="C21" i="17"/>
  <c r="Q20" i="17"/>
  <c r="P20" i="17"/>
  <c r="O20" i="17"/>
  <c r="N20" i="17"/>
  <c r="M20" i="17"/>
  <c r="L20" i="17"/>
  <c r="K20" i="17"/>
  <c r="J20" i="17"/>
  <c r="I20" i="17"/>
  <c r="H20" i="17"/>
  <c r="G20" i="17"/>
  <c r="F20" i="17"/>
  <c r="E20" i="17"/>
  <c r="D20" i="17"/>
  <c r="C20" i="17"/>
  <c r="Q19" i="17"/>
  <c r="P19" i="17"/>
  <c r="O19" i="17"/>
  <c r="N19" i="17"/>
  <c r="M19" i="17"/>
  <c r="L19" i="17"/>
  <c r="K19" i="17"/>
  <c r="J19" i="17"/>
  <c r="I19" i="17"/>
  <c r="H19" i="17"/>
  <c r="G19" i="17"/>
  <c r="F19" i="17"/>
  <c r="E19" i="17"/>
  <c r="D19" i="17"/>
  <c r="C19" i="17"/>
  <c r="Q18" i="17"/>
  <c r="P18" i="17"/>
  <c r="O18" i="17"/>
  <c r="N18" i="17"/>
  <c r="M18" i="17"/>
  <c r="L18" i="17"/>
  <c r="K18" i="17"/>
  <c r="J18" i="17"/>
  <c r="I18" i="17"/>
  <c r="H18" i="17"/>
  <c r="G18" i="17"/>
  <c r="F18" i="17"/>
  <c r="E18" i="17"/>
  <c r="D18" i="17"/>
  <c r="C18" i="17"/>
  <c r="Q17" i="17"/>
  <c r="P17" i="17"/>
  <c r="O17" i="17"/>
  <c r="N17" i="17"/>
  <c r="M17" i="17"/>
  <c r="L17" i="17"/>
  <c r="K17" i="17"/>
  <c r="J17" i="17"/>
  <c r="I17" i="17"/>
  <c r="H17" i="17"/>
  <c r="G17" i="17"/>
  <c r="F17" i="17"/>
  <c r="E17" i="17"/>
  <c r="D17" i="17"/>
  <c r="C17" i="17"/>
  <c r="Q16" i="17"/>
  <c r="P16" i="17"/>
  <c r="O16" i="17"/>
  <c r="N16" i="17"/>
  <c r="M16" i="17"/>
  <c r="L16" i="17"/>
  <c r="K16" i="17"/>
  <c r="J16" i="17"/>
  <c r="I16" i="17"/>
  <c r="H16" i="17"/>
  <c r="G16" i="17"/>
  <c r="F16" i="17"/>
  <c r="E16" i="17"/>
  <c r="D16" i="17"/>
  <c r="C16" i="17"/>
  <c r="Q15" i="17"/>
  <c r="P15" i="17"/>
  <c r="O15" i="17"/>
  <c r="N15" i="17"/>
  <c r="M15" i="17"/>
  <c r="L15" i="17"/>
  <c r="K15" i="17"/>
  <c r="J15" i="17"/>
  <c r="I15" i="17"/>
  <c r="H15" i="17"/>
  <c r="G15" i="17"/>
  <c r="F15" i="17"/>
  <c r="E15" i="17"/>
  <c r="D15" i="17"/>
  <c r="C15" i="17"/>
  <c r="Q14" i="17"/>
  <c r="P14" i="17"/>
  <c r="O14" i="17"/>
  <c r="N14" i="17"/>
  <c r="M14" i="17"/>
  <c r="L14" i="17"/>
  <c r="K14" i="17"/>
  <c r="J14" i="17"/>
  <c r="I14" i="17"/>
  <c r="H14" i="17"/>
  <c r="G14" i="17"/>
  <c r="F14" i="17"/>
  <c r="E14" i="17"/>
  <c r="D14" i="17"/>
  <c r="C14" i="17"/>
  <c r="Q13" i="17"/>
  <c r="P13" i="17"/>
  <c r="O13" i="17"/>
  <c r="N13" i="17"/>
  <c r="M13" i="17"/>
  <c r="L13" i="17"/>
  <c r="K13" i="17"/>
  <c r="J13" i="17"/>
  <c r="I13" i="17"/>
  <c r="H13" i="17"/>
  <c r="G13" i="17"/>
  <c r="F13" i="17"/>
  <c r="E13" i="17"/>
  <c r="D13" i="17"/>
  <c r="C13" i="17"/>
  <c r="Q12" i="17"/>
  <c r="P12" i="17"/>
  <c r="O12" i="17"/>
  <c r="N12" i="17"/>
  <c r="M12" i="17"/>
  <c r="L12" i="17"/>
  <c r="K12" i="17"/>
  <c r="J12" i="17"/>
  <c r="I12" i="17"/>
  <c r="H12" i="17"/>
  <c r="G12" i="17"/>
  <c r="F12" i="17"/>
  <c r="E12" i="17"/>
  <c r="D12" i="17"/>
  <c r="C12" i="17"/>
  <c r="Q11" i="17"/>
  <c r="P11" i="17"/>
  <c r="O11" i="17"/>
  <c r="N11" i="17"/>
  <c r="M11" i="17"/>
  <c r="L11" i="17"/>
  <c r="K11" i="17"/>
  <c r="J11" i="17"/>
  <c r="I11" i="17"/>
  <c r="H11" i="17"/>
  <c r="G11" i="17"/>
  <c r="F11" i="17"/>
  <c r="E11" i="17"/>
  <c r="D11" i="17"/>
  <c r="C11" i="17"/>
  <c r="Q10" i="17"/>
  <c r="P10" i="17"/>
  <c r="O10" i="17"/>
  <c r="N10" i="17"/>
  <c r="M10" i="17"/>
  <c r="L10" i="17"/>
  <c r="K10" i="17"/>
  <c r="J10" i="17"/>
  <c r="I10" i="17"/>
  <c r="H10" i="17"/>
  <c r="G10" i="17"/>
  <c r="F10" i="17"/>
  <c r="E10" i="17"/>
  <c r="D10" i="17"/>
  <c r="C10" i="17"/>
  <c r="Q9" i="17"/>
  <c r="P9" i="17"/>
  <c r="O9" i="17"/>
  <c r="N9" i="17"/>
  <c r="M9" i="17"/>
  <c r="L9" i="17"/>
  <c r="K9" i="17"/>
  <c r="J9" i="17"/>
  <c r="I9" i="17"/>
  <c r="H9" i="17"/>
  <c r="G9" i="17"/>
  <c r="F9" i="17"/>
  <c r="E9" i="17"/>
  <c r="D9" i="17"/>
  <c r="C9" i="17"/>
  <c r="Q8" i="17"/>
  <c r="P8" i="17"/>
  <c r="O8" i="17"/>
  <c r="N8" i="17"/>
  <c r="M8" i="17"/>
  <c r="L8" i="17"/>
  <c r="K8" i="17"/>
  <c r="J8" i="17"/>
  <c r="I8" i="17"/>
  <c r="H8" i="17"/>
  <c r="G8" i="17"/>
  <c r="F8" i="17"/>
  <c r="E8" i="17"/>
  <c r="D8" i="17"/>
  <c r="C8" i="17"/>
  <c r="Q7" i="17"/>
  <c r="P7" i="17"/>
  <c r="O7" i="17"/>
  <c r="N7" i="17"/>
  <c r="M7" i="17"/>
  <c r="L7" i="17"/>
  <c r="K7" i="17"/>
  <c r="J7" i="17"/>
  <c r="I7" i="17"/>
  <c r="H7" i="17"/>
  <c r="G7" i="17"/>
  <c r="F7" i="17"/>
  <c r="E7" i="17"/>
  <c r="D7" i="17"/>
  <c r="C7" i="17"/>
  <c r="Q6" i="17"/>
  <c r="P6" i="17"/>
  <c r="O6" i="17"/>
  <c r="N6" i="17"/>
  <c r="M6" i="17"/>
  <c r="L6" i="17"/>
  <c r="K6" i="17"/>
  <c r="J6" i="17"/>
  <c r="I6" i="17"/>
  <c r="H6" i="17"/>
  <c r="G6" i="17"/>
  <c r="F6" i="17"/>
  <c r="E6" i="17"/>
  <c r="D6" i="17"/>
  <c r="C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6" i="17"/>
  <c r="AO497" i="24"/>
  <c r="AN497" i="24"/>
  <c r="AM497" i="24"/>
  <c r="AL497" i="24"/>
  <c r="AK497" i="24"/>
  <c r="AJ497" i="24"/>
  <c r="AI497" i="24"/>
  <c r="AH497" i="24"/>
  <c r="AG497" i="24"/>
  <c r="AF497" i="24"/>
  <c r="AE497" i="24"/>
  <c r="AD497" i="24"/>
  <c r="AC497" i="24"/>
  <c r="AB497" i="24"/>
  <c r="AA497" i="24"/>
  <c r="Z497" i="24"/>
  <c r="Y497" i="24"/>
  <c r="X497" i="24"/>
  <c r="W497" i="24"/>
  <c r="V497" i="24"/>
  <c r="U497" i="24"/>
  <c r="T497" i="24"/>
  <c r="S497" i="24"/>
  <c r="R497" i="24"/>
  <c r="Q497" i="24"/>
  <c r="P497" i="24"/>
  <c r="O497" i="24"/>
  <c r="N497" i="24"/>
  <c r="M497" i="24"/>
  <c r="L497" i="24"/>
  <c r="K497" i="24"/>
  <c r="J497" i="24"/>
  <c r="I497" i="24"/>
  <c r="H497" i="24"/>
  <c r="G497" i="24"/>
  <c r="F497" i="24"/>
  <c r="E497" i="24"/>
  <c r="D497" i="24"/>
  <c r="C497" i="24"/>
  <c r="B497" i="24"/>
  <c r="AO496" i="24"/>
  <c r="AN496" i="24"/>
  <c r="AM496" i="24"/>
  <c r="AL496" i="24"/>
  <c r="AK496" i="24"/>
  <c r="AJ496" i="24"/>
  <c r="AI496" i="24"/>
  <c r="AH496" i="24"/>
  <c r="AG496" i="24"/>
  <c r="AF496" i="24"/>
  <c r="AE496" i="24"/>
  <c r="AD496" i="24"/>
  <c r="AC496" i="24"/>
  <c r="AB496" i="24"/>
  <c r="AA496" i="24"/>
  <c r="Z496" i="24"/>
  <c r="Y496" i="24"/>
  <c r="X496" i="24"/>
  <c r="W496" i="24"/>
  <c r="V496" i="24"/>
  <c r="U496" i="24"/>
  <c r="T496" i="24"/>
  <c r="S496" i="24"/>
  <c r="R496" i="24"/>
  <c r="Q496" i="24"/>
  <c r="P496" i="24"/>
  <c r="O496" i="24"/>
  <c r="N496" i="24"/>
  <c r="M496" i="24"/>
  <c r="L496" i="24"/>
  <c r="K496" i="24"/>
  <c r="J496" i="24"/>
  <c r="I496" i="24"/>
  <c r="H496" i="24"/>
  <c r="G496" i="24"/>
  <c r="F496" i="24"/>
  <c r="E496" i="24"/>
  <c r="D496" i="24"/>
  <c r="C496" i="24"/>
  <c r="B496" i="24"/>
  <c r="AO495" i="24"/>
  <c r="AN495" i="24"/>
  <c r="AM495" i="24"/>
  <c r="AL495" i="24"/>
  <c r="AK495" i="24"/>
  <c r="AJ495" i="24"/>
  <c r="AI495" i="24"/>
  <c r="AH495" i="24"/>
  <c r="AG495" i="24"/>
  <c r="AF495" i="24"/>
  <c r="AE495" i="24"/>
  <c r="AD495" i="24"/>
  <c r="AC495" i="24"/>
  <c r="AB495" i="24"/>
  <c r="AA495" i="24"/>
  <c r="Z495" i="24"/>
  <c r="Y495" i="24"/>
  <c r="X495" i="24"/>
  <c r="W495" i="24"/>
  <c r="V495" i="24"/>
  <c r="U495" i="24"/>
  <c r="T495" i="24"/>
  <c r="S495" i="24"/>
  <c r="R495" i="24"/>
  <c r="Q495" i="24"/>
  <c r="P495" i="24"/>
  <c r="O495" i="24"/>
  <c r="N495" i="24"/>
  <c r="M495" i="24"/>
  <c r="L495" i="24"/>
  <c r="K495" i="24"/>
  <c r="J495" i="24"/>
  <c r="I495" i="24"/>
  <c r="H495" i="24"/>
  <c r="G495" i="24"/>
  <c r="F495" i="24"/>
  <c r="E495" i="24"/>
  <c r="D495" i="24"/>
  <c r="C495" i="24"/>
  <c r="B495" i="24"/>
  <c r="AO494" i="24"/>
  <c r="AN494" i="24"/>
  <c r="AM494" i="24"/>
  <c r="AL494" i="24"/>
  <c r="AK494" i="24"/>
  <c r="AJ494" i="24"/>
  <c r="AI494" i="24"/>
  <c r="AH494" i="24"/>
  <c r="AG494" i="24"/>
  <c r="AF494" i="24"/>
  <c r="AE494" i="24"/>
  <c r="AD494" i="24"/>
  <c r="AC494" i="24"/>
  <c r="AB494" i="24"/>
  <c r="AA494" i="24"/>
  <c r="Z494" i="24"/>
  <c r="Y494" i="24"/>
  <c r="X494" i="24"/>
  <c r="W494" i="24"/>
  <c r="V494" i="24"/>
  <c r="U494" i="24"/>
  <c r="T494" i="24"/>
  <c r="S494" i="24"/>
  <c r="R494" i="24"/>
  <c r="Q494" i="24"/>
  <c r="P494" i="24"/>
  <c r="O494" i="24"/>
  <c r="N494" i="24"/>
  <c r="M494" i="24"/>
  <c r="L494" i="24"/>
  <c r="K494" i="24"/>
  <c r="J494" i="24"/>
  <c r="I494" i="24"/>
  <c r="H494" i="24"/>
  <c r="G494" i="24"/>
  <c r="F494" i="24"/>
  <c r="E494" i="24"/>
  <c r="D494" i="24"/>
  <c r="C494" i="24"/>
  <c r="B494" i="24"/>
  <c r="AO493" i="24"/>
  <c r="AN493" i="24"/>
  <c r="AM493" i="24"/>
  <c r="AL493" i="24"/>
  <c r="AK493" i="24"/>
  <c r="AJ493" i="24"/>
  <c r="AI493" i="24"/>
  <c r="AH493" i="24"/>
  <c r="AG493" i="24"/>
  <c r="AF493" i="24"/>
  <c r="AE493" i="24"/>
  <c r="AD493" i="24"/>
  <c r="AC493" i="24"/>
  <c r="AB493" i="24"/>
  <c r="AA493" i="24"/>
  <c r="Z493" i="24"/>
  <c r="Y493" i="24"/>
  <c r="X493" i="24"/>
  <c r="W493" i="24"/>
  <c r="V493" i="24"/>
  <c r="U493" i="24"/>
  <c r="T493" i="24"/>
  <c r="S493" i="24"/>
  <c r="R493" i="24"/>
  <c r="Q493" i="24"/>
  <c r="P493" i="24"/>
  <c r="O493" i="24"/>
  <c r="N493" i="24"/>
  <c r="M493" i="24"/>
  <c r="L493" i="24"/>
  <c r="K493" i="24"/>
  <c r="J493" i="24"/>
  <c r="I493" i="24"/>
  <c r="H493" i="24"/>
  <c r="G493" i="24"/>
  <c r="F493" i="24"/>
  <c r="E493" i="24"/>
  <c r="D493" i="24"/>
  <c r="C493" i="24"/>
  <c r="B493" i="24"/>
  <c r="AO492" i="24"/>
  <c r="AN492" i="24"/>
  <c r="AM492" i="24"/>
  <c r="AL492" i="24"/>
  <c r="AK492" i="24"/>
  <c r="AJ492" i="24"/>
  <c r="AI492" i="24"/>
  <c r="AH492" i="24"/>
  <c r="AG492" i="24"/>
  <c r="AF492" i="24"/>
  <c r="AE492" i="24"/>
  <c r="AD492" i="24"/>
  <c r="AC492" i="24"/>
  <c r="AB492" i="24"/>
  <c r="AA492" i="24"/>
  <c r="Z492" i="24"/>
  <c r="Y492" i="24"/>
  <c r="X492" i="24"/>
  <c r="W492" i="24"/>
  <c r="V492" i="24"/>
  <c r="U492" i="24"/>
  <c r="T492" i="24"/>
  <c r="S492" i="24"/>
  <c r="R492" i="24"/>
  <c r="Q492" i="24"/>
  <c r="P492" i="24"/>
  <c r="O492" i="24"/>
  <c r="N492" i="24"/>
  <c r="M492" i="24"/>
  <c r="L492" i="24"/>
  <c r="K492" i="24"/>
  <c r="J492" i="24"/>
  <c r="I492" i="24"/>
  <c r="H492" i="24"/>
  <c r="G492" i="24"/>
  <c r="F492" i="24"/>
  <c r="E492" i="24"/>
  <c r="D492" i="24"/>
  <c r="C492" i="24"/>
  <c r="B492" i="24"/>
  <c r="AO491" i="24"/>
  <c r="AN491" i="24"/>
  <c r="AM491" i="24"/>
  <c r="AL491" i="24"/>
  <c r="AK491" i="24"/>
  <c r="AJ491" i="24"/>
  <c r="AI491" i="24"/>
  <c r="AH491" i="24"/>
  <c r="AG491" i="24"/>
  <c r="AF491" i="24"/>
  <c r="AE491" i="24"/>
  <c r="AD491" i="24"/>
  <c r="AC491" i="24"/>
  <c r="AB491" i="24"/>
  <c r="AA491" i="24"/>
  <c r="Z491" i="24"/>
  <c r="Y491" i="24"/>
  <c r="X491" i="24"/>
  <c r="W491" i="24"/>
  <c r="V491" i="24"/>
  <c r="U491" i="24"/>
  <c r="T491" i="24"/>
  <c r="S491" i="24"/>
  <c r="R491" i="24"/>
  <c r="Q491" i="24"/>
  <c r="P491" i="24"/>
  <c r="O491" i="24"/>
  <c r="N491" i="24"/>
  <c r="M491" i="24"/>
  <c r="L491" i="24"/>
  <c r="K491" i="24"/>
  <c r="J491" i="24"/>
  <c r="I491" i="24"/>
  <c r="H491" i="24"/>
  <c r="G491" i="24"/>
  <c r="F491" i="24"/>
  <c r="E491" i="24"/>
  <c r="D491" i="24"/>
  <c r="C491" i="24"/>
  <c r="B491" i="24"/>
  <c r="AO490" i="24"/>
  <c r="AN490" i="24"/>
  <c r="AM490" i="24"/>
  <c r="AL490" i="24"/>
  <c r="AK490" i="24"/>
  <c r="AJ490" i="24"/>
  <c r="AI490" i="24"/>
  <c r="AH490" i="24"/>
  <c r="AG490" i="24"/>
  <c r="AF490" i="24"/>
  <c r="AE490" i="24"/>
  <c r="AD490" i="24"/>
  <c r="AC490" i="24"/>
  <c r="AB490" i="24"/>
  <c r="AA490" i="24"/>
  <c r="Z490" i="24"/>
  <c r="Y490" i="24"/>
  <c r="X490" i="24"/>
  <c r="W490" i="24"/>
  <c r="V490" i="24"/>
  <c r="U490" i="24"/>
  <c r="T490" i="24"/>
  <c r="S490" i="24"/>
  <c r="R490" i="24"/>
  <c r="Q490" i="24"/>
  <c r="P490" i="24"/>
  <c r="O490" i="24"/>
  <c r="N490" i="24"/>
  <c r="M490" i="24"/>
  <c r="L490" i="24"/>
  <c r="K490" i="24"/>
  <c r="J490" i="24"/>
  <c r="I490" i="24"/>
  <c r="H490" i="24"/>
  <c r="G490" i="24"/>
  <c r="F490" i="24"/>
  <c r="E490" i="24"/>
  <c r="D490" i="24"/>
  <c r="C490" i="24"/>
  <c r="B490" i="24"/>
  <c r="AO489" i="24"/>
  <c r="AN489" i="24"/>
  <c r="AM489" i="24"/>
  <c r="AL489" i="24"/>
  <c r="AK489" i="24"/>
  <c r="AJ489" i="24"/>
  <c r="AI489" i="24"/>
  <c r="AH489" i="24"/>
  <c r="AG489" i="24"/>
  <c r="AF489" i="24"/>
  <c r="AE489" i="24"/>
  <c r="AD489" i="24"/>
  <c r="AC489" i="24"/>
  <c r="AB489" i="24"/>
  <c r="AA489" i="24"/>
  <c r="Z489" i="24"/>
  <c r="Y489" i="24"/>
  <c r="X489" i="24"/>
  <c r="W489" i="24"/>
  <c r="V489" i="24"/>
  <c r="U489" i="24"/>
  <c r="T489" i="24"/>
  <c r="S489" i="24"/>
  <c r="R489" i="24"/>
  <c r="Q489" i="24"/>
  <c r="P489" i="24"/>
  <c r="O489" i="24"/>
  <c r="N489" i="24"/>
  <c r="M489" i="24"/>
  <c r="L489" i="24"/>
  <c r="K489" i="24"/>
  <c r="J489" i="24"/>
  <c r="I489" i="24"/>
  <c r="H489" i="24"/>
  <c r="G489" i="24"/>
  <c r="F489" i="24"/>
  <c r="E489" i="24"/>
  <c r="D489" i="24"/>
  <c r="C489" i="24"/>
  <c r="B489" i="24"/>
  <c r="AO488" i="24"/>
  <c r="AN488" i="24"/>
  <c r="AM488" i="24"/>
  <c r="AL488" i="24"/>
  <c r="AK488" i="24"/>
  <c r="AJ488" i="24"/>
  <c r="AI488" i="24"/>
  <c r="AH488" i="24"/>
  <c r="AG488" i="24"/>
  <c r="AF488" i="24"/>
  <c r="AE488" i="24"/>
  <c r="AD488" i="24"/>
  <c r="AC488" i="24"/>
  <c r="AB488" i="24"/>
  <c r="AA488" i="24"/>
  <c r="Z488" i="24"/>
  <c r="Y488" i="24"/>
  <c r="X488" i="24"/>
  <c r="W488" i="24"/>
  <c r="V488" i="24"/>
  <c r="U488" i="24"/>
  <c r="T488" i="24"/>
  <c r="S488" i="24"/>
  <c r="R488" i="24"/>
  <c r="Q488" i="24"/>
  <c r="P488" i="24"/>
  <c r="O488" i="24"/>
  <c r="N488" i="24"/>
  <c r="M488" i="24"/>
  <c r="L488" i="24"/>
  <c r="K488" i="24"/>
  <c r="J488" i="24"/>
  <c r="I488" i="24"/>
  <c r="H488" i="24"/>
  <c r="G488" i="24"/>
  <c r="F488" i="24"/>
  <c r="E488" i="24"/>
  <c r="D488" i="24"/>
  <c r="C488" i="24"/>
  <c r="B488" i="24"/>
  <c r="AO487" i="24"/>
  <c r="AN487" i="24"/>
  <c r="AM487" i="24"/>
  <c r="AL487" i="24"/>
  <c r="AK487" i="24"/>
  <c r="AJ487" i="24"/>
  <c r="AI487" i="24"/>
  <c r="AH487" i="24"/>
  <c r="AG487" i="24"/>
  <c r="AF487" i="24"/>
  <c r="AE487" i="24"/>
  <c r="AD487" i="24"/>
  <c r="AC487" i="24"/>
  <c r="AB487" i="24"/>
  <c r="AA487" i="24"/>
  <c r="Z487" i="24"/>
  <c r="Y487" i="24"/>
  <c r="X487" i="24"/>
  <c r="W487" i="24"/>
  <c r="V487" i="24"/>
  <c r="U487" i="24"/>
  <c r="T487" i="24"/>
  <c r="S487" i="24"/>
  <c r="R487" i="24"/>
  <c r="Q487" i="24"/>
  <c r="P487" i="24"/>
  <c r="O487" i="24"/>
  <c r="N487" i="24"/>
  <c r="M487" i="24"/>
  <c r="L487" i="24"/>
  <c r="K487" i="24"/>
  <c r="J487" i="24"/>
  <c r="I487" i="24"/>
  <c r="H487" i="24"/>
  <c r="G487" i="24"/>
  <c r="F487" i="24"/>
  <c r="E487" i="24"/>
  <c r="D487" i="24"/>
  <c r="C487" i="24"/>
  <c r="B487" i="24"/>
  <c r="AO486" i="24"/>
  <c r="AN486" i="24"/>
  <c r="AM486" i="24"/>
  <c r="AL486" i="24"/>
  <c r="AK486" i="24"/>
  <c r="AJ486" i="24"/>
  <c r="AI486" i="24"/>
  <c r="AH486" i="24"/>
  <c r="AG486" i="24"/>
  <c r="AF486" i="24"/>
  <c r="AE486" i="24"/>
  <c r="AD486" i="24"/>
  <c r="AC486" i="24"/>
  <c r="AB486" i="24"/>
  <c r="AA486" i="24"/>
  <c r="Z486" i="24"/>
  <c r="Y486" i="24"/>
  <c r="X486" i="24"/>
  <c r="W486" i="24"/>
  <c r="V486" i="24"/>
  <c r="U486" i="24"/>
  <c r="T486" i="24"/>
  <c r="S486" i="24"/>
  <c r="R486" i="24"/>
  <c r="Q486" i="24"/>
  <c r="P486" i="24"/>
  <c r="O486" i="24"/>
  <c r="N486" i="24"/>
  <c r="M486" i="24"/>
  <c r="L486" i="24"/>
  <c r="K486" i="24"/>
  <c r="J486" i="24"/>
  <c r="I486" i="24"/>
  <c r="H486" i="24"/>
  <c r="G486" i="24"/>
  <c r="F486" i="24"/>
  <c r="E486" i="24"/>
  <c r="D486" i="24"/>
  <c r="C486" i="24"/>
  <c r="B486" i="24"/>
  <c r="AO485" i="24"/>
  <c r="AN485" i="24"/>
  <c r="AM485" i="24"/>
  <c r="AL485" i="24"/>
  <c r="AK485" i="24"/>
  <c r="AJ485" i="24"/>
  <c r="AI485" i="24"/>
  <c r="AH485" i="24"/>
  <c r="AG485" i="24"/>
  <c r="AF485" i="24"/>
  <c r="AE485" i="24"/>
  <c r="AD485" i="24"/>
  <c r="AC485" i="24"/>
  <c r="AB485" i="24"/>
  <c r="AA485" i="24"/>
  <c r="Z485" i="24"/>
  <c r="Y485" i="24"/>
  <c r="X485" i="24"/>
  <c r="W485" i="24"/>
  <c r="V485" i="24"/>
  <c r="U485" i="24"/>
  <c r="T485" i="24"/>
  <c r="S485" i="24"/>
  <c r="R485" i="24"/>
  <c r="Q485" i="24"/>
  <c r="P485" i="24"/>
  <c r="O485" i="24"/>
  <c r="N485" i="24"/>
  <c r="M485" i="24"/>
  <c r="L485" i="24"/>
  <c r="K485" i="24"/>
  <c r="J485" i="24"/>
  <c r="I485" i="24"/>
  <c r="H485" i="24"/>
  <c r="G485" i="24"/>
  <c r="F485" i="24"/>
  <c r="E485" i="24"/>
  <c r="D485" i="24"/>
  <c r="C485" i="24"/>
  <c r="B485" i="24"/>
  <c r="AO484" i="24"/>
  <c r="AN484" i="24"/>
  <c r="AM484" i="24"/>
  <c r="AL484" i="24"/>
  <c r="AK484" i="24"/>
  <c r="AJ484" i="24"/>
  <c r="AI484" i="24"/>
  <c r="AH484" i="24"/>
  <c r="AG484" i="24"/>
  <c r="AF484" i="24"/>
  <c r="AE484" i="24"/>
  <c r="AD484" i="24"/>
  <c r="AC484" i="24"/>
  <c r="AB484" i="24"/>
  <c r="AA484" i="24"/>
  <c r="Z484" i="24"/>
  <c r="Y484" i="24"/>
  <c r="X484" i="24"/>
  <c r="W484" i="24"/>
  <c r="V484" i="24"/>
  <c r="U484" i="24"/>
  <c r="T484" i="24"/>
  <c r="S484" i="24"/>
  <c r="R484" i="24"/>
  <c r="Q484" i="24"/>
  <c r="P484" i="24"/>
  <c r="O484" i="24"/>
  <c r="N484" i="24"/>
  <c r="M484" i="24"/>
  <c r="L484" i="24"/>
  <c r="K484" i="24"/>
  <c r="J484" i="24"/>
  <c r="I484" i="24"/>
  <c r="H484" i="24"/>
  <c r="G484" i="24"/>
  <c r="F484" i="24"/>
  <c r="E484" i="24"/>
  <c r="D484" i="24"/>
  <c r="C484" i="24"/>
  <c r="B484" i="24"/>
  <c r="AO483" i="24"/>
  <c r="AN483" i="24"/>
  <c r="AM483" i="24"/>
  <c r="AL483" i="24"/>
  <c r="AK483" i="24"/>
  <c r="AJ483" i="24"/>
  <c r="AI483" i="24"/>
  <c r="AH483" i="24"/>
  <c r="AG483" i="24"/>
  <c r="AF483" i="24"/>
  <c r="AE483" i="24"/>
  <c r="AD483" i="24"/>
  <c r="AC483" i="24"/>
  <c r="AB483" i="24"/>
  <c r="AA483" i="24"/>
  <c r="Z483" i="24"/>
  <c r="Y483" i="24"/>
  <c r="X483" i="24"/>
  <c r="W483" i="24"/>
  <c r="V483" i="24"/>
  <c r="U483" i="24"/>
  <c r="T483" i="24"/>
  <c r="S483" i="24"/>
  <c r="R483" i="24"/>
  <c r="Q483" i="24"/>
  <c r="P483" i="24"/>
  <c r="O483" i="24"/>
  <c r="N483" i="24"/>
  <c r="M483" i="24"/>
  <c r="L483" i="24"/>
  <c r="K483" i="24"/>
  <c r="J483" i="24"/>
  <c r="I483" i="24"/>
  <c r="H483" i="24"/>
  <c r="G483" i="24"/>
  <c r="F483" i="24"/>
  <c r="E483" i="24"/>
  <c r="D483" i="24"/>
  <c r="C483" i="24"/>
  <c r="B483" i="24"/>
  <c r="AO482" i="24"/>
  <c r="AN482" i="24"/>
  <c r="AM482" i="24"/>
  <c r="AL482" i="24"/>
  <c r="AK482" i="24"/>
  <c r="AJ482" i="24"/>
  <c r="AI482" i="24"/>
  <c r="AH482" i="24"/>
  <c r="AG482" i="24"/>
  <c r="AF482" i="24"/>
  <c r="AE482" i="24"/>
  <c r="AD482" i="24"/>
  <c r="AC482" i="24"/>
  <c r="AB482" i="24"/>
  <c r="AA482" i="24"/>
  <c r="Z482" i="24"/>
  <c r="Y482" i="24"/>
  <c r="X482" i="24"/>
  <c r="W482" i="24"/>
  <c r="V482" i="24"/>
  <c r="U482" i="24"/>
  <c r="T482" i="24"/>
  <c r="S482" i="24"/>
  <c r="R482" i="24"/>
  <c r="Q482" i="24"/>
  <c r="P482" i="24"/>
  <c r="O482" i="24"/>
  <c r="N482" i="24"/>
  <c r="M482" i="24"/>
  <c r="L482" i="24"/>
  <c r="K482" i="24"/>
  <c r="J482" i="24"/>
  <c r="I482" i="24"/>
  <c r="H482" i="24"/>
  <c r="G482" i="24"/>
  <c r="F482" i="24"/>
  <c r="E482" i="24"/>
  <c r="D482" i="24"/>
  <c r="C482" i="24"/>
  <c r="B482" i="24"/>
  <c r="AO481" i="24"/>
  <c r="AN481" i="24"/>
  <c r="AM481" i="24"/>
  <c r="AL481" i="24"/>
  <c r="AK481" i="24"/>
  <c r="AJ481" i="24"/>
  <c r="AI481" i="24"/>
  <c r="AH481" i="24"/>
  <c r="AG481" i="24"/>
  <c r="AF481" i="24"/>
  <c r="AE481" i="24"/>
  <c r="AD481" i="24"/>
  <c r="AC481" i="24"/>
  <c r="AB481" i="24"/>
  <c r="AA481" i="24"/>
  <c r="Z481" i="24"/>
  <c r="Y481" i="24"/>
  <c r="X481" i="24"/>
  <c r="W481" i="24"/>
  <c r="V481" i="24"/>
  <c r="U481" i="24"/>
  <c r="T481" i="24"/>
  <c r="S481" i="24"/>
  <c r="R481" i="24"/>
  <c r="Q481" i="24"/>
  <c r="P481" i="24"/>
  <c r="O481" i="24"/>
  <c r="N481" i="24"/>
  <c r="M481" i="24"/>
  <c r="L481" i="24"/>
  <c r="K481" i="24"/>
  <c r="J481" i="24"/>
  <c r="I481" i="24"/>
  <c r="H481" i="24"/>
  <c r="G481" i="24"/>
  <c r="F481" i="24"/>
  <c r="E481" i="24"/>
  <c r="D481" i="24"/>
  <c r="C481" i="24"/>
  <c r="B481" i="24"/>
  <c r="AO480" i="24"/>
  <c r="AN480" i="24"/>
  <c r="AM480" i="24"/>
  <c r="AL480" i="24"/>
  <c r="AK480" i="24"/>
  <c r="AJ480" i="24"/>
  <c r="AI480" i="24"/>
  <c r="AH480" i="24"/>
  <c r="AG480" i="24"/>
  <c r="AF480" i="24"/>
  <c r="AE480" i="24"/>
  <c r="AD480" i="24"/>
  <c r="AC480" i="24"/>
  <c r="AB480" i="24"/>
  <c r="AA480" i="24"/>
  <c r="Z480" i="24"/>
  <c r="Y480" i="24"/>
  <c r="X480" i="24"/>
  <c r="W480" i="24"/>
  <c r="V480" i="24"/>
  <c r="U480" i="24"/>
  <c r="T480" i="24"/>
  <c r="S480" i="24"/>
  <c r="R480" i="24"/>
  <c r="Q480" i="24"/>
  <c r="P480" i="24"/>
  <c r="O480" i="24"/>
  <c r="N480" i="24"/>
  <c r="M480" i="24"/>
  <c r="L480" i="24"/>
  <c r="K480" i="24"/>
  <c r="J480" i="24"/>
  <c r="I480" i="24"/>
  <c r="H480" i="24"/>
  <c r="G480" i="24"/>
  <c r="F480" i="24"/>
  <c r="E480" i="24"/>
  <c r="D480" i="24"/>
  <c r="C480" i="24"/>
  <c r="B480" i="24"/>
  <c r="AO479" i="24"/>
  <c r="AN479" i="24"/>
  <c r="AM479" i="24"/>
  <c r="AL479" i="24"/>
  <c r="AK479" i="24"/>
  <c r="AJ479" i="24"/>
  <c r="AI479" i="24"/>
  <c r="AH479" i="24"/>
  <c r="AG479" i="24"/>
  <c r="AF479" i="24"/>
  <c r="AE479" i="24"/>
  <c r="AD479" i="24"/>
  <c r="AC479" i="24"/>
  <c r="AB479" i="24"/>
  <c r="AA479" i="24"/>
  <c r="Z479" i="24"/>
  <c r="Y479" i="24"/>
  <c r="X479" i="24"/>
  <c r="W479" i="24"/>
  <c r="V479" i="24"/>
  <c r="U479" i="24"/>
  <c r="T479" i="24"/>
  <c r="S479" i="24"/>
  <c r="R479" i="24"/>
  <c r="Q479" i="24"/>
  <c r="P479" i="24"/>
  <c r="O479" i="24"/>
  <c r="N479" i="24"/>
  <c r="M479" i="24"/>
  <c r="L479" i="24"/>
  <c r="K479" i="24"/>
  <c r="J479" i="24"/>
  <c r="I479" i="24"/>
  <c r="H479" i="24"/>
  <c r="G479" i="24"/>
  <c r="F479" i="24"/>
  <c r="E479" i="24"/>
  <c r="D479" i="24"/>
  <c r="C479" i="24"/>
  <c r="B479" i="24"/>
  <c r="AO478" i="24"/>
  <c r="AN478" i="24"/>
  <c r="AM478" i="24"/>
  <c r="AL478" i="24"/>
  <c r="AK478" i="24"/>
  <c r="AJ478" i="24"/>
  <c r="AI478" i="24"/>
  <c r="AH478" i="24"/>
  <c r="AG478" i="24"/>
  <c r="AF478" i="24"/>
  <c r="AE478" i="24"/>
  <c r="AD478" i="24"/>
  <c r="AC478" i="24"/>
  <c r="AB478" i="24"/>
  <c r="AA478" i="24"/>
  <c r="Z478" i="24"/>
  <c r="Y478" i="24"/>
  <c r="X478" i="24"/>
  <c r="W478" i="24"/>
  <c r="V478" i="24"/>
  <c r="U478" i="24"/>
  <c r="T478" i="24"/>
  <c r="S478" i="24"/>
  <c r="R478" i="24"/>
  <c r="Q478" i="24"/>
  <c r="P478" i="24"/>
  <c r="O478" i="24"/>
  <c r="N478" i="24"/>
  <c r="M478" i="24"/>
  <c r="L478" i="24"/>
  <c r="K478" i="24"/>
  <c r="J478" i="24"/>
  <c r="I478" i="24"/>
  <c r="H478" i="24"/>
  <c r="G478" i="24"/>
  <c r="F478" i="24"/>
  <c r="E478" i="24"/>
  <c r="D478" i="24"/>
  <c r="C478" i="24"/>
  <c r="B478" i="24"/>
  <c r="AO477" i="24"/>
  <c r="AN477" i="24"/>
  <c r="AM477" i="24"/>
  <c r="AL477" i="24"/>
  <c r="AK477" i="24"/>
  <c r="AJ477" i="24"/>
  <c r="AI477" i="24"/>
  <c r="AH477" i="24"/>
  <c r="AG477" i="24"/>
  <c r="AF477" i="24"/>
  <c r="AE477" i="24"/>
  <c r="AD477" i="24"/>
  <c r="AC477" i="24"/>
  <c r="AB477" i="24"/>
  <c r="AA477" i="24"/>
  <c r="Z477" i="24"/>
  <c r="Y477" i="24"/>
  <c r="X477" i="24"/>
  <c r="W477" i="24"/>
  <c r="V477" i="24"/>
  <c r="U477" i="24"/>
  <c r="T477" i="24"/>
  <c r="S477" i="24"/>
  <c r="R477" i="24"/>
  <c r="Q477" i="24"/>
  <c r="P477" i="24"/>
  <c r="O477" i="24"/>
  <c r="N477" i="24"/>
  <c r="M477" i="24"/>
  <c r="L477" i="24"/>
  <c r="K477" i="24"/>
  <c r="J477" i="24"/>
  <c r="I477" i="24"/>
  <c r="H477" i="24"/>
  <c r="G477" i="24"/>
  <c r="F477" i="24"/>
  <c r="E477" i="24"/>
  <c r="D477" i="24"/>
  <c r="C477" i="24"/>
  <c r="B477" i="24"/>
  <c r="AO476" i="24"/>
  <c r="AN476" i="24"/>
  <c r="AM476" i="24"/>
  <c r="AL476" i="24"/>
  <c r="AK476" i="24"/>
  <c r="AJ476" i="24"/>
  <c r="AI476" i="24"/>
  <c r="AH476" i="24"/>
  <c r="AG476" i="24"/>
  <c r="AF476" i="24"/>
  <c r="AE476" i="24"/>
  <c r="AD476" i="24"/>
  <c r="AC476" i="24"/>
  <c r="AB476" i="24"/>
  <c r="AA476" i="24"/>
  <c r="Z476" i="24"/>
  <c r="Y476" i="24"/>
  <c r="X476" i="24"/>
  <c r="W476" i="24"/>
  <c r="V476" i="24"/>
  <c r="U476" i="24"/>
  <c r="T476" i="24"/>
  <c r="S476" i="24"/>
  <c r="R476" i="24"/>
  <c r="Q476" i="24"/>
  <c r="P476" i="24"/>
  <c r="O476" i="24"/>
  <c r="N476" i="24"/>
  <c r="M476" i="24"/>
  <c r="L476" i="24"/>
  <c r="K476" i="24"/>
  <c r="J476" i="24"/>
  <c r="I476" i="24"/>
  <c r="H476" i="24"/>
  <c r="G476" i="24"/>
  <c r="F476" i="24"/>
  <c r="E476" i="24"/>
  <c r="D476" i="24"/>
  <c r="C476" i="24"/>
  <c r="B476" i="24"/>
  <c r="AO475" i="24"/>
  <c r="AN475" i="24"/>
  <c r="AM475" i="24"/>
  <c r="AL475" i="24"/>
  <c r="AK475" i="24"/>
  <c r="AJ475" i="24"/>
  <c r="AI475" i="24"/>
  <c r="AH475" i="24"/>
  <c r="AG475" i="24"/>
  <c r="AF475" i="24"/>
  <c r="AE475" i="24"/>
  <c r="AD475" i="24"/>
  <c r="AC475" i="24"/>
  <c r="AB475" i="24"/>
  <c r="AA475" i="24"/>
  <c r="Z475" i="24"/>
  <c r="Y475" i="24"/>
  <c r="X475" i="24"/>
  <c r="W475" i="24"/>
  <c r="V475" i="24"/>
  <c r="U475" i="24"/>
  <c r="T475" i="24"/>
  <c r="S475" i="24"/>
  <c r="R475" i="24"/>
  <c r="Q475" i="24"/>
  <c r="P475" i="24"/>
  <c r="O475" i="24"/>
  <c r="N475" i="24"/>
  <c r="M475" i="24"/>
  <c r="L475" i="24"/>
  <c r="K475" i="24"/>
  <c r="J475" i="24"/>
  <c r="I475" i="24"/>
  <c r="H475" i="24"/>
  <c r="G475" i="24"/>
  <c r="F475" i="24"/>
  <c r="E475" i="24"/>
  <c r="D475" i="24"/>
  <c r="C475" i="24"/>
  <c r="B475" i="24"/>
  <c r="AO474" i="24"/>
  <c r="AN474" i="24"/>
  <c r="AM474" i="24"/>
  <c r="AL474" i="24"/>
  <c r="AK474" i="24"/>
  <c r="AJ474" i="24"/>
  <c r="AI474" i="24"/>
  <c r="AH474" i="24"/>
  <c r="AG474" i="24"/>
  <c r="AF474" i="24"/>
  <c r="AE474" i="24"/>
  <c r="AD474" i="24"/>
  <c r="AC474" i="24"/>
  <c r="AB474" i="24"/>
  <c r="AA474" i="24"/>
  <c r="Z474" i="24"/>
  <c r="Y474" i="24"/>
  <c r="X474" i="24"/>
  <c r="W474" i="24"/>
  <c r="V474" i="24"/>
  <c r="U474" i="24"/>
  <c r="T474" i="24"/>
  <c r="S474" i="24"/>
  <c r="R474" i="24"/>
  <c r="Q474" i="24"/>
  <c r="P474" i="24"/>
  <c r="O474" i="24"/>
  <c r="N474" i="24"/>
  <c r="M474" i="24"/>
  <c r="L474" i="24"/>
  <c r="K474" i="24"/>
  <c r="J474" i="24"/>
  <c r="I474" i="24"/>
  <c r="H474" i="24"/>
  <c r="G474" i="24"/>
  <c r="F474" i="24"/>
  <c r="E474" i="24"/>
  <c r="D474" i="24"/>
  <c r="C474" i="24"/>
  <c r="B474" i="24"/>
  <c r="AO473" i="24"/>
  <c r="AN473" i="24"/>
  <c r="AM473" i="24"/>
  <c r="AL473" i="24"/>
  <c r="AK473" i="24"/>
  <c r="AJ473" i="24"/>
  <c r="AI473" i="24"/>
  <c r="AH473" i="24"/>
  <c r="AG473" i="24"/>
  <c r="AF473" i="24"/>
  <c r="AE473" i="24"/>
  <c r="AD473" i="24"/>
  <c r="AC473" i="24"/>
  <c r="AB473" i="24"/>
  <c r="AA473" i="24"/>
  <c r="Z473" i="24"/>
  <c r="Y473" i="24"/>
  <c r="X473" i="24"/>
  <c r="W473" i="24"/>
  <c r="V473" i="24"/>
  <c r="U473" i="24"/>
  <c r="T473" i="24"/>
  <c r="S473" i="24"/>
  <c r="R473" i="24"/>
  <c r="Q473" i="24"/>
  <c r="P473" i="24"/>
  <c r="O473" i="24"/>
  <c r="N473" i="24"/>
  <c r="M473" i="24"/>
  <c r="L473" i="24"/>
  <c r="K473" i="24"/>
  <c r="J473" i="24"/>
  <c r="I473" i="24"/>
  <c r="H473" i="24"/>
  <c r="G473" i="24"/>
  <c r="F473" i="24"/>
  <c r="E473" i="24"/>
  <c r="D473" i="24"/>
  <c r="C473" i="24"/>
  <c r="B473" i="24"/>
  <c r="AO472" i="24"/>
  <c r="AN472" i="24"/>
  <c r="AN499" i="24" s="1"/>
  <c r="AM472" i="24"/>
  <c r="AL472" i="24"/>
  <c r="AK472" i="24"/>
  <c r="AJ472" i="24"/>
  <c r="AI472" i="24"/>
  <c r="AI499" i="24" s="1"/>
  <c r="AH472" i="24"/>
  <c r="AH499" i="24" s="1"/>
  <c r="AG472" i="24"/>
  <c r="AF472" i="24"/>
  <c r="AF499" i="24" s="1"/>
  <c r="AE472" i="24"/>
  <c r="AD472" i="24"/>
  <c r="AC472" i="24"/>
  <c r="AB472" i="24"/>
  <c r="AA472" i="24"/>
  <c r="AA499" i="24" s="1"/>
  <c r="Z472" i="24"/>
  <c r="Y472" i="24"/>
  <c r="X472" i="24"/>
  <c r="X499" i="24" s="1"/>
  <c r="W472" i="24"/>
  <c r="V472" i="24"/>
  <c r="U472" i="24"/>
  <c r="T472" i="24"/>
  <c r="S472" i="24"/>
  <c r="S499" i="24" s="1"/>
  <c r="R472" i="24"/>
  <c r="R499" i="24" s="1"/>
  <c r="Q472" i="24"/>
  <c r="P472" i="24"/>
  <c r="P499" i="24" s="1"/>
  <c r="O472" i="24"/>
  <c r="N472" i="24"/>
  <c r="M472" i="24"/>
  <c r="L472" i="24"/>
  <c r="K472" i="24"/>
  <c r="K499" i="24" s="1"/>
  <c r="J472" i="24"/>
  <c r="J499" i="24" s="1"/>
  <c r="I472" i="24"/>
  <c r="H472" i="24"/>
  <c r="H499" i="24" s="1"/>
  <c r="G472" i="24"/>
  <c r="F472" i="24"/>
  <c r="E472" i="24"/>
  <c r="D472" i="24"/>
  <c r="D499" i="24" s="1"/>
  <c r="C472" i="24"/>
  <c r="C499" i="24" s="1"/>
  <c r="B472" i="24"/>
  <c r="AO466" i="24"/>
  <c r="AN466" i="24"/>
  <c r="AM466" i="24"/>
  <c r="AL466" i="24"/>
  <c r="AK466" i="24"/>
  <c r="AJ466" i="24"/>
  <c r="AI466" i="24"/>
  <c r="AH466" i="24"/>
  <c r="AG466" i="24"/>
  <c r="AF466" i="24"/>
  <c r="AE466" i="24"/>
  <c r="AD466" i="24"/>
  <c r="AC466" i="24"/>
  <c r="AB466" i="24"/>
  <c r="AA466" i="24"/>
  <c r="Z466" i="24"/>
  <c r="Y466" i="24"/>
  <c r="X466" i="24"/>
  <c r="W466" i="24"/>
  <c r="V466" i="24"/>
  <c r="U466" i="24"/>
  <c r="T466" i="24"/>
  <c r="S466" i="24"/>
  <c r="R466" i="24"/>
  <c r="Q466" i="24"/>
  <c r="P466" i="24"/>
  <c r="O466" i="24"/>
  <c r="N466" i="24"/>
  <c r="M466" i="24"/>
  <c r="L466" i="24"/>
  <c r="K466" i="24"/>
  <c r="J466" i="24"/>
  <c r="I466" i="24"/>
  <c r="H466" i="24"/>
  <c r="G466" i="24"/>
  <c r="F466" i="24"/>
  <c r="E466" i="24"/>
  <c r="D466" i="24"/>
  <c r="C466" i="24"/>
  <c r="B466" i="24"/>
  <c r="AO465" i="24"/>
  <c r="AN465" i="24"/>
  <c r="AM465" i="24"/>
  <c r="AL465" i="24"/>
  <c r="AK465" i="24"/>
  <c r="AJ465" i="24"/>
  <c r="AI465" i="24"/>
  <c r="AH465" i="24"/>
  <c r="AG465" i="24"/>
  <c r="AF465" i="24"/>
  <c r="AE465" i="24"/>
  <c r="AD465" i="24"/>
  <c r="AC465" i="24"/>
  <c r="AB465" i="24"/>
  <c r="AA465" i="24"/>
  <c r="Z465" i="24"/>
  <c r="Y465" i="24"/>
  <c r="X465" i="24"/>
  <c r="W465" i="24"/>
  <c r="V465" i="24"/>
  <c r="U465" i="24"/>
  <c r="T465" i="24"/>
  <c r="S465" i="24"/>
  <c r="R465" i="24"/>
  <c r="Q465" i="24"/>
  <c r="P465" i="24"/>
  <c r="O465" i="24"/>
  <c r="N465" i="24"/>
  <c r="M465" i="24"/>
  <c r="L465" i="24"/>
  <c r="K465" i="24"/>
  <c r="J465" i="24"/>
  <c r="I465" i="24"/>
  <c r="H465" i="24"/>
  <c r="G465" i="24"/>
  <c r="F465" i="24"/>
  <c r="E465" i="24"/>
  <c r="D465" i="24"/>
  <c r="C465" i="24"/>
  <c r="B465" i="24"/>
  <c r="AO464" i="24"/>
  <c r="AN464" i="24"/>
  <c r="AM464" i="24"/>
  <c r="AL464" i="24"/>
  <c r="AK464" i="24"/>
  <c r="AJ464" i="24"/>
  <c r="AI464" i="24"/>
  <c r="AH464" i="24"/>
  <c r="AG464" i="24"/>
  <c r="AF464" i="24"/>
  <c r="AE464" i="24"/>
  <c r="AD464" i="24"/>
  <c r="AC464" i="24"/>
  <c r="AB464" i="24"/>
  <c r="AA464" i="24"/>
  <c r="Z464" i="24"/>
  <c r="Y464" i="24"/>
  <c r="X464" i="24"/>
  <c r="W464" i="24"/>
  <c r="V464" i="24"/>
  <c r="U464" i="24"/>
  <c r="T464" i="24"/>
  <c r="S464" i="24"/>
  <c r="R464" i="24"/>
  <c r="Q464" i="24"/>
  <c r="P464" i="24"/>
  <c r="O464" i="24"/>
  <c r="N464" i="24"/>
  <c r="M464" i="24"/>
  <c r="L464" i="24"/>
  <c r="K464" i="24"/>
  <c r="J464" i="24"/>
  <c r="I464" i="24"/>
  <c r="H464" i="24"/>
  <c r="G464" i="24"/>
  <c r="F464" i="24"/>
  <c r="E464" i="24"/>
  <c r="D464" i="24"/>
  <c r="C464" i="24"/>
  <c r="B464" i="24"/>
  <c r="AO463" i="24"/>
  <c r="AN463" i="24"/>
  <c r="AM463" i="24"/>
  <c r="AL463" i="24"/>
  <c r="AK463" i="24"/>
  <c r="AJ463" i="24"/>
  <c r="AI463" i="24"/>
  <c r="AH463" i="24"/>
  <c r="AG463" i="24"/>
  <c r="AF463" i="24"/>
  <c r="AE463" i="24"/>
  <c r="AD463" i="24"/>
  <c r="AC463" i="24"/>
  <c r="AB463" i="24"/>
  <c r="AA463" i="24"/>
  <c r="Z463" i="24"/>
  <c r="Y463" i="24"/>
  <c r="X463" i="24"/>
  <c r="W463" i="24"/>
  <c r="V463" i="24"/>
  <c r="U463" i="24"/>
  <c r="T463" i="24"/>
  <c r="S463" i="24"/>
  <c r="R463" i="24"/>
  <c r="Q463" i="24"/>
  <c r="P463" i="24"/>
  <c r="O463" i="24"/>
  <c r="N463" i="24"/>
  <c r="M463" i="24"/>
  <c r="L463" i="24"/>
  <c r="K463" i="24"/>
  <c r="J463" i="24"/>
  <c r="I463" i="24"/>
  <c r="H463" i="24"/>
  <c r="G463" i="24"/>
  <c r="F463" i="24"/>
  <c r="E463" i="24"/>
  <c r="D463" i="24"/>
  <c r="C463" i="24"/>
  <c r="B463" i="24"/>
  <c r="AO462" i="24"/>
  <c r="AN462" i="24"/>
  <c r="AM462" i="24"/>
  <c r="AL462" i="24"/>
  <c r="AK462" i="24"/>
  <c r="AJ462" i="24"/>
  <c r="AI462" i="24"/>
  <c r="AH462" i="24"/>
  <c r="AG462" i="24"/>
  <c r="AF462" i="24"/>
  <c r="AE462" i="24"/>
  <c r="AD462" i="24"/>
  <c r="AC462" i="24"/>
  <c r="AB462" i="24"/>
  <c r="AA462" i="24"/>
  <c r="Z462" i="24"/>
  <c r="Y462" i="24"/>
  <c r="X462" i="24"/>
  <c r="W462" i="24"/>
  <c r="V462" i="24"/>
  <c r="U462" i="24"/>
  <c r="T462" i="24"/>
  <c r="S462" i="24"/>
  <c r="R462" i="24"/>
  <c r="Q462" i="24"/>
  <c r="P462" i="24"/>
  <c r="O462" i="24"/>
  <c r="N462" i="24"/>
  <c r="M462" i="24"/>
  <c r="L462" i="24"/>
  <c r="K462" i="24"/>
  <c r="J462" i="24"/>
  <c r="I462" i="24"/>
  <c r="H462" i="24"/>
  <c r="G462" i="24"/>
  <c r="F462" i="24"/>
  <c r="E462" i="24"/>
  <c r="D462" i="24"/>
  <c r="C462" i="24"/>
  <c r="B462" i="24"/>
  <c r="AO461" i="24"/>
  <c r="AN461" i="24"/>
  <c r="AM461" i="24"/>
  <c r="AL461" i="24"/>
  <c r="AK461" i="24"/>
  <c r="AJ461" i="24"/>
  <c r="AI461" i="24"/>
  <c r="AH461" i="24"/>
  <c r="AG461" i="24"/>
  <c r="AF461" i="24"/>
  <c r="AE461" i="24"/>
  <c r="AD461" i="24"/>
  <c r="AC461" i="24"/>
  <c r="AB461" i="24"/>
  <c r="AA461" i="24"/>
  <c r="Z461" i="24"/>
  <c r="Y461" i="24"/>
  <c r="X461" i="24"/>
  <c r="W461" i="24"/>
  <c r="V461" i="24"/>
  <c r="U461" i="24"/>
  <c r="T461" i="24"/>
  <c r="S461" i="24"/>
  <c r="R461" i="24"/>
  <c r="Q461" i="24"/>
  <c r="P461" i="24"/>
  <c r="O461" i="24"/>
  <c r="N461" i="24"/>
  <c r="M461" i="24"/>
  <c r="L461" i="24"/>
  <c r="K461" i="24"/>
  <c r="J461" i="24"/>
  <c r="I461" i="24"/>
  <c r="H461" i="24"/>
  <c r="G461" i="24"/>
  <c r="F461" i="24"/>
  <c r="E461" i="24"/>
  <c r="D461" i="24"/>
  <c r="C461" i="24"/>
  <c r="B461" i="24"/>
  <c r="AO460" i="24"/>
  <c r="AN460" i="24"/>
  <c r="AM460" i="24"/>
  <c r="AL460" i="24"/>
  <c r="AK460" i="24"/>
  <c r="AJ460" i="24"/>
  <c r="AI460" i="24"/>
  <c r="AH460" i="24"/>
  <c r="AG460" i="24"/>
  <c r="AF460" i="24"/>
  <c r="AE460" i="24"/>
  <c r="AD460" i="24"/>
  <c r="AC460" i="24"/>
  <c r="AB460" i="24"/>
  <c r="AA460" i="24"/>
  <c r="Z460" i="24"/>
  <c r="Y460" i="24"/>
  <c r="X460" i="24"/>
  <c r="W460" i="24"/>
  <c r="V460" i="24"/>
  <c r="U460" i="24"/>
  <c r="T460" i="24"/>
  <c r="S460" i="24"/>
  <c r="R460" i="24"/>
  <c r="Q460" i="24"/>
  <c r="P460" i="24"/>
  <c r="O460" i="24"/>
  <c r="N460" i="24"/>
  <c r="M460" i="24"/>
  <c r="L460" i="24"/>
  <c r="K460" i="24"/>
  <c r="J460" i="24"/>
  <c r="I460" i="24"/>
  <c r="H460" i="24"/>
  <c r="G460" i="24"/>
  <c r="F460" i="24"/>
  <c r="E460" i="24"/>
  <c r="D460" i="24"/>
  <c r="C460" i="24"/>
  <c r="B460" i="24"/>
  <c r="AO459" i="24"/>
  <c r="AN459" i="24"/>
  <c r="AM459" i="24"/>
  <c r="AL459" i="24"/>
  <c r="AK459" i="24"/>
  <c r="AJ459" i="24"/>
  <c r="AI459" i="24"/>
  <c r="AH459" i="24"/>
  <c r="AG459" i="24"/>
  <c r="AF459" i="24"/>
  <c r="AE459" i="24"/>
  <c r="AD459" i="24"/>
  <c r="AC459" i="24"/>
  <c r="AB459" i="24"/>
  <c r="AA459" i="24"/>
  <c r="Z459" i="24"/>
  <c r="Y459" i="24"/>
  <c r="X459" i="24"/>
  <c r="W459" i="24"/>
  <c r="V459" i="24"/>
  <c r="U459" i="24"/>
  <c r="T459" i="24"/>
  <c r="S459" i="24"/>
  <c r="R459" i="24"/>
  <c r="Q459" i="24"/>
  <c r="P459" i="24"/>
  <c r="O459" i="24"/>
  <c r="N459" i="24"/>
  <c r="M459" i="24"/>
  <c r="L459" i="24"/>
  <c r="K459" i="24"/>
  <c r="J459" i="24"/>
  <c r="I459" i="24"/>
  <c r="H459" i="24"/>
  <c r="G459" i="24"/>
  <c r="F459" i="24"/>
  <c r="E459" i="24"/>
  <c r="D459" i="24"/>
  <c r="C459" i="24"/>
  <c r="B459" i="24"/>
  <c r="AO458" i="24"/>
  <c r="AN458" i="24"/>
  <c r="AM458" i="24"/>
  <c r="AL458" i="24"/>
  <c r="AK458" i="24"/>
  <c r="AJ458" i="24"/>
  <c r="AI458" i="24"/>
  <c r="AH458" i="24"/>
  <c r="AG458" i="24"/>
  <c r="AF458" i="24"/>
  <c r="AE458" i="24"/>
  <c r="AD458" i="24"/>
  <c r="AC458" i="24"/>
  <c r="AB458" i="24"/>
  <c r="AA458" i="24"/>
  <c r="Z458" i="24"/>
  <c r="Y458" i="24"/>
  <c r="X458" i="24"/>
  <c r="W458" i="24"/>
  <c r="V458" i="24"/>
  <c r="U458" i="24"/>
  <c r="T458" i="24"/>
  <c r="S458" i="24"/>
  <c r="R458" i="24"/>
  <c r="Q458" i="24"/>
  <c r="P458" i="24"/>
  <c r="O458" i="24"/>
  <c r="N458" i="24"/>
  <c r="M458" i="24"/>
  <c r="L458" i="24"/>
  <c r="K458" i="24"/>
  <c r="J458" i="24"/>
  <c r="I458" i="24"/>
  <c r="H458" i="24"/>
  <c r="G458" i="24"/>
  <c r="F458" i="24"/>
  <c r="E458" i="24"/>
  <c r="D458" i="24"/>
  <c r="C458" i="24"/>
  <c r="B458" i="24"/>
  <c r="AO457" i="24"/>
  <c r="AN457" i="24"/>
  <c r="AM457" i="24"/>
  <c r="AL457" i="24"/>
  <c r="AK457" i="24"/>
  <c r="AJ457" i="24"/>
  <c r="AI457" i="24"/>
  <c r="AH457" i="24"/>
  <c r="AG457" i="24"/>
  <c r="AF457" i="24"/>
  <c r="AE457" i="24"/>
  <c r="AD457" i="24"/>
  <c r="AC457" i="24"/>
  <c r="AB457" i="24"/>
  <c r="AA457" i="24"/>
  <c r="Z457" i="24"/>
  <c r="Y457" i="24"/>
  <c r="X457" i="24"/>
  <c r="W457" i="24"/>
  <c r="V457" i="24"/>
  <c r="U457" i="24"/>
  <c r="T457" i="24"/>
  <c r="S457" i="24"/>
  <c r="R457" i="24"/>
  <c r="Q457" i="24"/>
  <c r="P457" i="24"/>
  <c r="O457" i="24"/>
  <c r="N457" i="24"/>
  <c r="M457" i="24"/>
  <c r="L457" i="24"/>
  <c r="K457" i="24"/>
  <c r="J457" i="24"/>
  <c r="I457" i="24"/>
  <c r="H457" i="24"/>
  <c r="G457" i="24"/>
  <c r="F457" i="24"/>
  <c r="E457" i="24"/>
  <c r="D457" i="24"/>
  <c r="C457" i="24"/>
  <c r="B457" i="24"/>
  <c r="AO456" i="24"/>
  <c r="AN456" i="24"/>
  <c r="AM456" i="24"/>
  <c r="AL456" i="24"/>
  <c r="AK456" i="24"/>
  <c r="AJ456" i="24"/>
  <c r="AI456" i="24"/>
  <c r="AH456" i="24"/>
  <c r="AG456" i="24"/>
  <c r="AF456" i="24"/>
  <c r="AE456" i="24"/>
  <c r="AD456" i="24"/>
  <c r="AC456" i="24"/>
  <c r="AB456" i="24"/>
  <c r="AA456" i="24"/>
  <c r="Z456" i="24"/>
  <c r="Y456" i="24"/>
  <c r="X456" i="24"/>
  <c r="W456" i="24"/>
  <c r="V456" i="24"/>
  <c r="U456" i="24"/>
  <c r="T456" i="24"/>
  <c r="S456" i="24"/>
  <c r="R456" i="24"/>
  <c r="Q456" i="24"/>
  <c r="P456" i="24"/>
  <c r="O456" i="24"/>
  <c r="N456" i="24"/>
  <c r="M456" i="24"/>
  <c r="L456" i="24"/>
  <c r="K456" i="24"/>
  <c r="J456" i="24"/>
  <c r="I456" i="24"/>
  <c r="H456" i="24"/>
  <c r="G456" i="24"/>
  <c r="F456" i="24"/>
  <c r="E456" i="24"/>
  <c r="D456" i="24"/>
  <c r="C456" i="24"/>
  <c r="B456" i="24"/>
  <c r="AO455" i="24"/>
  <c r="AN455" i="24"/>
  <c r="AM455" i="24"/>
  <c r="AL455" i="24"/>
  <c r="AK455" i="24"/>
  <c r="AJ455" i="24"/>
  <c r="AI455" i="24"/>
  <c r="AH455" i="24"/>
  <c r="AG455" i="24"/>
  <c r="AF455" i="24"/>
  <c r="AE455" i="24"/>
  <c r="AD455" i="24"/>
  <c r="AC455" i="24"/>
  <c r="AB455" i="24"/>
  <c r="AA455" i="24"/>
  <c r="Z455" i="24"/>
  <c r="Y455" i="24"/>
  <c r="X455" i="24"/>
  <c r="W455" i="24"/>
  <c r="V455" i="24"/>
  <c r="U455" i="24"/>
  <c r="T455" i="24"/>
  <c r="S455" i="24"/>
  <c r="R455" i="24"/>
  <c r="Q455" i="24"/>
  <c r="P455" i="24"/>
  <c r="O455" i="24"/>
  <c r="N455" i="24"/>
  <c r="M455" i="24"/>
  <c r="L455" i="24"/>
  <c r="K455" i="24"/>
  <c r="J455" i="24"/>
  <c r="I455" i="24"/>
  <c r="H455" i="24"/>
  <c r="G455" i="24"/>
  <c r="F455" i="24"/>
  <c r="E455" i="24"/>
  <c r="D455" i="24"/>
  <c r="C455" i="24"/>
  <c r="B455" i="24"/>
  <c r="AO454" i="24"/>
  <c r="AN454" i="24"/>
  <c r="AM454" i="24"/>
  <c r="AL454" i="24"/>
  <c r="AK454" i="24"/>
  <c r="AJ454" i="24"/>
  <c r="AI454" i="24"/>
  <c r="AH454" i="24"/>
  <c r="AG454" i="24"/>
  <c r="AF454" i="24"/>
  <c r="AE454" i="24"/>
  <c r="AD454" i="24"/>
  <c r="AC454" i="24"/>
  <c r="AB454" i="24"/>
  <c r="AA454" i="24"/>
  <c r="Z454" i="24"/>
  <c r="Y454" i="24"/>
  <c r="X454" i="24"/>
  <c r="W454" i="24"/>
  <c r="V454" i="24"/>
  <c r="U454" i="24"/>
  <c r="T454" i="24"/>
  <c r="S454" i="24"/>
  <c r="R454" i="24"/>
  <c r="Q454" i="24"/>
  <c r="P454" i="24"/>
  <c r="O454" i="24"/>
  <c r="N454" i="24"/>
  <c r="M454" i="24"/>
  <c r="L454" i="24"/>
  <c r="K454" i="24"/>
  <c r="J454" i="24"/>
  <c r="I454" i="24"/>
  <c r="H454" i="24"/>
  <c r="G454" i="24"/>
  <c r="F454" i="24"/>
  <c r="E454" i="24"/>
  <c r="D454" i="24"/>
  <c r="C454" i="24"/>
  <c r="B454" i="24"/>
  <c r="AO453" i="24"/>
  <c r="AN453" i="24"/>
  <c r="AM453" i="24"/>
  <c r="AL453" i="24"/>
  <c r="AK453" i="24"/>
  <c r="AJ453" i="24"/>
  <c r="AI453" i="24"/>
  <c r="AH453" i="24"/>
  <c r="AG453" i="24"/>
  <c r="AF453" i="24"/>
  <c r="AE453" i="24"/>
  <c r="AD453" i="24"/>
  <c r="AC453" i="24"/>
  <c r="AB453" i="24"/>
  <c r="AA453" i="24"/>
  <c r="Z453" i="24"/>
  <c r="Y453" i="24"/>
  <c r="X453" i="24"/>
  <c r="W453" i="24"/>
  <c r="V453" i="24"/>
  <c r="U453" i="24"/>
  <c r="T453" i="24"/>
  <c r="S453" i="24"/>
  <c r="R453" i="24"/>
  <c r="Q453" i="24"/>
  <c r="P453" i="24"/>
  <c r="O453" i="24"/>
  <c r="N453" i="24"/>
  <c r="M453" i="24"/>
  <c r="L453" i="24"/>
  <c r="K453" i="24"/>
  <c r="J453" i="24"/>
  <c r="I453" i="24"/>
  <c r="H453" i="24"/>
  <c r="G453" i="24"/>
  <c r="F453" i="24"/>
  <c r="E453" i="24"/>
  <c r="D453" i="24"/>
  <c r="C453" i="24"/>
  <c r="B453" i="24"/>
  <c r="AO452" i="24"/>
  <c r="AN452" i="24"/>
  <c r="AM452" i="24"/>
  <c r="AL452" i="24"/>
  <c r="AK452" i="24"/>
  <c r="AJ452" i="24"/>
  <c r="AI452" i="24"/>
  <c r="AH452" i="24"/>
  <c r="AG452" i="24"/>
  <c r="AF452" i="24"/>
  <c r="AE452" i="24"/>
  <c r="AD452" i="24"/>
  <c r="AC452" i="24"/>
  <c r="AB452" i="24"/>
  <c r="AA452" i="24"/>
  <c r="Z452" i="24"/>
  <c r="Y452" i="24"/>
  <c r="X452" i="24"/>
  <c r="W452" i="24"/>
  <c r="V452" i="24"/>
  <c r="U452" i="24"/>
  <c r="T452" i="24"/>
  <c r="S452" i="24"/>
  <c r="R452" i="24"/>
  <c r="Q452" i="24"/>
  <c r="P452" i="24"/>
  <c r="O452" i="24"/>
  <c r="N452" i="24"/>
  <c r="M452" i="24"/>
  <c r="L452" i="24"/>
  <c r="K452" i="24"/>
  <c r="J452" i="24"/>
  <c r="I452" i="24"/>
  <c r="H452" i="24"/>
  <c r="G452" i="24"/>
  <c r="F452" i="24"/>
  <c r="E452" i="24"/>
  <c r="D452" i="24"/>
  <c r="C452" i="24"/>
  <c r="B452" i="24"/>
  <c r="AO451" i="24"/>
  <c r="AN451" i="24"/>
  <c r="AM451" i="24"/>
  <c r="AL451" i="24"/>
  <c r="AK451" i="24"/>
  <c r="AJ451" i="24"/>
  <c r="AI451" i="24"/>
  <c r="AH451" i="24"/>
  <c r="AG451" i="24"/>
  <c r="AF451" i="24"/>
  <c r="AE451" i="24"/>
  <c r="AD451" i="24"/>
  <c r="AC451" i="24"/>
  <c r="AB451" i="24"/>
  <c r="AA451" i="24"/>
  <c r="Z451" i="24"/>
  <c r="Y451" i="24"/>
  <c r="X451" i="24"/>
  <c r="W451" i="24"/>
  <c r="V451" i="24"/>
  <c r="U451" i="24"/>
  <c r="T451" i="24"/>
  <c r="S451" i="24"/>
  <c r="R451" i="24"/>
  <c r="Q451" i="24"/>
  <c r="P451" i="24"/>
  <c r="O451" i="24"/>
  <c r="N451" i="24"/>
  <c r="M451" i="24"/>
  <c r="L451" i="24"/>
  <c r="K451" i="24"/>
  <c r="J451" i="24"/>
  <c r="I451" i="24"/>
  <c r="H451" i="24"/>
  <c r="G451" i="24"/>
  <c r="F451" i="24"/>
  <c r="E451" i="24"/>
  <c r="D451" i="24"/>
  <c r="C451" i="24"/>
  <c r="B451" i="24"/>
  <c r="AO450" i="24"/>
  <c r="AN450" i="24"/>
  <c r="AM450" i="24"/>
  <c r="AL450" i="24"/>
  <c r="AK450" i="24"/>
  <c r="AJ450" i="24"/>
  <c r="AI450" i="24"/>
  <c r="AH450" i="24"/>
  <c r="AG450" i="24"/>
  <c r="AF450" i="24"/>
  <c r="AE450" i="24"/>
  <c r="AD450" i="24"/>
  <c r="AC450" i="24"/>
  <c r="AB450" i="24"/>
  <c r="AA450" i="24"/>
  <c r="Z450" i="24"/>
  <c r="Y450" i="24"/>
  <c r="X450" i="24"/>
  <c r="W450" i="24"/>
  <c r="V450" i="24"/>
  <c r="U450" i="24"/>
  <c r="T450" i="24"/>
  <c r="S450" i="24"/>
  <c r="R450" i="24"/>
  <c r="Q450" i="24"/>
  <c r="P450" i="24"/>
  <c r="O450" i="24"/>
  <c r="N450" i="24"/>
  <c r="M450" i="24"/>
  <c r="L450" i="24"/>
  <c r="K450" i="24"/>
  <c r="J450" i="24"/>
  <c r="I450" i="24"/>
  <c r="H450" i="24"/>
  <c r="G450" i="24"/>
  <c r="F450" i="24"/>
  <c r="E450" i="24"/>
  <c r="D450" i="24"/>
  <c r="C450" i="24"/>
  <c r="B450" i="24"/>
  <c r="AO449" i="24"/>
  <c r="AN449" i="24"/>
  <c r="AM449" i="24"/>
  <c r="AL449" i="24"/>
  <c r="AK449" i="24"/>
  <c r="AJ449" i="24"/>
  <c r="AI449" i="24"/>
  <c r="AH449" i="24"/>
  <c r="AG449" i="24"/>
  <c r="AF449" i="24"/>
  <c r="AE449" i="24"/>
  <c r="AD449" i="24"/>
  <c r="AC449" i="24"/>
  <c r="AB449" i="24"/>
  <c r="AA449" i="24"/>
  <c r="Z449" i="24"/>
  <c r="Y449" i="24"/>
  <c r="X449" i="24"/>
  <c r="W449" i="24"/>
  <c r="V449" i="24"/>
  <c r="U449" i="24"/>
  <c r="T449" i="24"/>
  <c r="S449" i="24"/>
  <c r="R449" i="24"/>
  <c r="Q449" i="24"/>
  <c r="P449" i="24"/>
  <c r="O449" i="24"/>
  <c r="N449" i="24"/>
  <c r="M449" i="24"/>
  <c r="L449" i="24"/>
  <c r="K449" i="24"/>
  <c r="J449" i="24"/>
  <c r="I449" i="24"/>
  <c r="H449" i="24"/>
  <c r="G449" i="24"/>
  <c r="F449" i="24"/>
  <c r="E449" i="24"/>
  <c r="D449" i="24"/>
  <c r="C449" i="24"/>
  <c r="B449" i="24"/>
  <c r="AO448" i="24"/>
  <c r="AN448" i="24"/>
  <c r="AM448" i="24"/>
  <c r="AL448" i="24"/>
  <c r="AK448" i="24"/>
  <c r="AJ448" i="24"/>
  <c r="AI448" i="24"/>
  <c r="AH448" i="24"/>
  <c r="AG448" i="24"/>
  <c r="AF448" i="24"/>
  <c r="AE448" i="24"/>
  <c r="AD448" i="24"/>
  <c r="AC448" i="24"/>
  <c r="AB448" i="24"/>
  <c r="AA448" i="24"/>
  <c r="Z448" i="24"/>
  <c r="Y448" i="24"/>
  <c r="X448" i="24"/>
  <c r="W448" i="24"/>
  <c r="V448" i="24"/>
  <c r="U448" i="24"/>
  <c r="T448" i="24"/>
  <c r="S448" i="24"/>
  <c r="R448" i="24"/>
  <c r="Q448" i="24"/>
  <c r="P448" i="24"/>
  <c r="O448" i="24"/>
  <c r="N448" i="24"/>
  <c r="M448" i="24"/>
  <c r="L448" i="24"/>
  <c r="K448" i="24"/>
  <c r="J448" i="24"/>
  <c r="I448" i="24"/>
  <c r="H448" i="24"/>
  <c r="G448" i="24"/>
  <c r="F448" i="24"/>
  <c r="E448" i="24"/>
  <c r="D448" i="24"/>
  <c r="C448" i="24"/>
  <c r="B448" i="24"/>
  <c r="AO447" i="24"/>
  <c r="AN447" i="24"/>
  <c r="AM447" i="24"/>
  <c r="AL447" i="24"/>
  <c r="AK447" i="24"/>
  <c r="AJ447" i="24"/>
  <c r="AI447" i="24"/>
  <c r="AH447" i="24"/>
  <c r="AG447" i="24"/>
  <c r="AF447" i="24"/>
  <c r="AE447" i="24"/>
  <c r="AD447" i="24"/>
  <c r="AC447" i="24"/>
  <c r="AB447" i="24"/>
  <c r="AA447" i="24"/>
  <c r="Z447" i="24"/>
  <c r="Y447" i="24"/>
  <c r="X447" i="24"/>
  <c r="W447" i="24"/>
  <c r="V447" i="24"/>
  <c r="U447" i="24"/>
  <c r="T447" i="24"/>
  <c r="S447" i="24"/>
  <c r="R447" i="24"/>
  <c r="Q447" i="24"/>
  <c r="P447" i="24"/>
  <c r="O447" i="24"/>
  <c r="N447" i="24"/>
  <c r="M447" i="24"/>
  <c r="L447" i="24"/>
  <c r="K447" i="24"/>
  <c r="J447" i="24"/>
  <c r="I447" i="24"/>
  <c r="H447" i="24"/>
  <c r="G447" i="24"/>
  <c r="F447" i="24"/>
  <c r="E447" i="24"/>
  <c r="D447" i="24"/>
  <c r="C447" i="24"/>
  <c r="B447" i="24"/>
  <c r="AO446" i="24"/>
  <c r="AN446" i="24"/>
  <c r="AM446" i="24"/>
  <c r="AL446" i="24"/>
  <c r="AK446" i="24"/>
  <c r="AJ446" i="24"/>
  <c r="AI446" i="24"/>
  <c r="AH446" i="24"/>
  <c r="AG446" i="24"/>
  <c r="AF446" i="24"/>
  <c r="AE446" i="24"/>
  <c r="AD446" i="24"/>
  <c r="AC446" i="24"/>
  <c r="AB446" i="24"/>
  <c r="AA446" i="24"/>
  <c r="Z446" i="24"/>
  <c r="Y446" i="24"/>
  <c r="X446" i="24"/>
  <c r="W446" i="24"/>
  <c r="V446" i="24"/>
  <c r="U446" i="24"/>
  <c r="T446" i="24"/>
  <c r="S446" i="24"/>
  <c r="R446" i="24"/>
  <c r="Q446" i="24"/>
  <c r="P446" i="24"/>
  <c r="O446" i="24"/>
  <c r="N446" i="24"/>
  <c r="M446" i="24"/>
  <c r="L446" i="24"/>
  <c r="K446" i="24"/>
  <c r="J446" i="24"/>
  <c r="I446" i="24"/>
  <c r="H446" i="24"/>
  <c r="G446" i="24"/>
  <c r="F446" i="24"/>
  <c r="E446" i="24"/>
  <c r="D446" i="24"/>
  <c r="C446" i="24"/>
  <c r="B446" i="24"/>
  <c r="AO445" i="24"/>
  <c r="AN445" i="24"/>
  <c r="AM445" i="24"/>
  <c r="AL445" i="24"/>
  <c r="AK445" i="24"/>
  <c r="AJ445" i="24"/>
  <c r="AI445" i="24"/>
  <c r="AH445" i="24"/>
  <c r="AG445" i="24"/>
  <c r="AF445" i="24"/>
  <c r="AE445" i="24"/>
  <c r="AD445" i="24"/>
  <c r="AC445" i="24"/>
  <c r="AB445" i="24"/>
  <c r="AA445" i="24"/>
  <c r="Z445" i="24"/>
  <c r="Y445" i="24"/>
  <c r="X445" i="24"/>
  <c r="W445" i="24"/>
  <c r="V445" i="24"/>
  <c r="U445" i="24"/>
  <c r="T445" i="24"/>
  <c r="S445" i="24"/>
  <c r="R445" i="24"/>
  <c r="Q445" i="24"/>
  <c r="P445" i="24"/>
  <c r="O445" i="24"/>
  <c r="N445" i="24"/>
  <c r="M445" i="24"/>
  <c r="L445" i="24"/>
  <c r="K445" i="24"/>
  <c r="J445" i="24"/>
  <c r="I445" i="24"/>
  <c r="H445" i="24"/>
  <c r="G445" i="24"/>
  <c r="F445" i="24"/>
  <c r="E445" i="24"/>
  <c r="D445" i="24"/>
  <c r="C445" i="24"/>
  <c r="B445" i="24"/>
  <c r="AO444" i="24"/>
  <c r="AN444" i="24"/>
  <c r="AM444" i="24"/>
  <c r="AL444" i="24"/>
  <c r="AK444" i="24"/>
  <c r="AJ444" i="24"/>
  <c r="AI444" i="24"/>
  <c r="AH444" i="24"/>
  <c r="AG444" i="24"/>
  <c r="AF444" i="24"/>
  <c r="AE444" i="24"/>
  <c r="AD444" i="24"/>
  <c r="AC444" i="24"/>
  <c r="AB444" i="24"/>
  <c r="AA444" i="24"/>
  <c r="Z444" i="24"/>
  <c r="Y444" i="24"/>
  <c r="X444" i="24"/>
  <c r="W444" i="24"/>
  <c r="V444" i="24"/>
  <c r="U444" i="24"/>
  <c r="T444" i="24"/>
  <c r="S444" i="24"/>
  <c r="R444" i="24"/>
  <c r="Q444" i="24"/>
  <c r="P444" i="24"/>
  <c r="O444" i="24"/>
  <c r="N444" i="24"/>
  <c r="M444" i="24"/>
  <c r="L444" i="24"/>
  <c r="K444" i="24"/>
  <c r="J444" i="24"/>
  <c r="I444" i="24"/>
  <c r="H444" i="24"/>
  <c r="G444" i="24"/>
  <c r="F444" i="24"/>
  <c r="E444" i="24"/>
  <c r="D444" i="24"/>
  <c r="C444" i="24"/>
  <c r="B444" i="24"/>
  <c r="AO443" i="24"/>
  <c r="AN443" i="24"/>
  <c r="AM443" i="24"/>
  <c r="AL443" i="24"/>
  <c r="AK443" i="24"/>
  <c r="AJ443" i="24"/>
  <c r="AI443" i="24"/>
  <c r="AH443" i="24"/>
  <c r="AG443" i="24"/>
  <c r="AF443" i="24"/>
  <c r="AE443" i="24"/>
  <c r="AD443" i="24"/>
  <c r="AC443" i="24"/>
  <c r="AB443" i="24"/>
  <c r="AA443" i="24"/>
  <c r="Z443" i="24"/>
  <c r="Y443" i="24"/>
  <c r="X443" i="24"/>
  <c r="W443" i="24"/>
  <c r="V443" i="24"/>
  <c r="U443" i="24"/>
  <c r="T443" i="24"/>
  <c r="S443" i="24"/>
  <c r="R443" i="24"/>
  <c r="Q443" i="24"/>
  <c r="P443" i="24"/>
  <c r="O443" i="24"/>
  <c r="N443" i="24"/>
  <c r="M443" i="24"/>
  <c r="L443" i="24"/>
  <c r="K443" i="24"/>
  <c r="J443" i="24"/>
  <c r="I443" i="24"/>
  <c r="H443" i="24"/>
  <c r="G443" i="24"/>
  <c r="F443" i="24"/>
  <c r="E443" i="24"/>
  <c r="D443" i="24"/>
  <c r="C443" i="24"/>
  <c r="B443" i="24"/>
  <c r="AO442" i="24"/>
  <c r="AN442" i="24"/>
  <c r="AM442" i="24"/>
  <c r="AL442" i="24"/>
  <c r="AK442" i="24"/>
  <c r="AJ442" i="24"/>
  <c r="AI442" i="24"/>
  <c r="AH442" i="24"/>
  <c r="AG442" i="24"/>
  <c r="AF442" i="24"/>
  <c r="AE442" i="24"/>
  <c r="AD442" i="24"/>
  <c r="AC442" i="24"/>
  <c r="AB442" i="24"/>
  <c r="AA442" i="24"/>
  <c r="Z442" i="24"/>
  <c r="Y442" i="24"/>
  <c r="X442" i="24"/>
  <c r="W442" i="24"/>
  <c r="V442" i="24"/>
  <c r="U442" i="24"/>
  <c r="T442" i="24"/>
  <c r="S442" i="24"/>
  <c r="R442" i="24"/>
  <c r="Q442" i="24"/>
  <c r="P442" i="24"/>
  <c r="O442" i="24"/>
  <c r="N442" i="24"/>
  <c r="M442" i="24"/>
  <c r="L442" i="24"/>
  <c r="K442" i="24"/>
  <c r="J442" i="24"/>
  <c r="I442" i="24"/>
  <c r="H442" i="24"/>
  <c r="G442" i="24"/>
  <c r="F442" i="24"/>
  <c r="E442" i="24"/>
  <c r="D442" i="24"/>
  <c r="C442" i="24"/>
  <c r="B442" i="24"/>
  <c r="AO441" i="24"/>
  <c r="AN441" i="24"/>
  <c r="AN468" i="24" s="1"/>
  <c r="AM441" i="24"/>
  <c r="AL441" i="24"/>
  <c r="AL468" i="24" s="1"/>
  <c r="AK441" i="24"/>
  <c r="AK468" i="24" s="1"/>
  <c r="AJ441" i="24"/>
  <c r="AJ468" i="24" s="1"/>
  <c r="AI441" i="24"/>
  <c r="AI468" i="24" s="1"/>
  <c r="AH441" i="24"/>
  <c r="AH468" i="24" s="1"/>
  <c r="AG441" i="24"/>
  <c r="AF441" i="24"/>
  <c r="AF468" i="24" s="1"/>
  <c r="AE441" i="24"/>
  <c r="AD441" i="24"/>
  <c r="AD468" i="24" s="1"/>
  <c r="AC441" i="24"/>
  <c r="AC468" i="24" s="1"/>
  <c r="AB441" i="24"/>
  <c r="AA441" i="24"/>
  <c r="AA468" i="24" s="1"/>
  <c r="Z441" i="24"/>
  <c r="Z468" i="24" s="1"/>
  <c r="Y441" i="24"/>
  <c r="X441" i="24"/>
  <c r="W441" i="24"/>
  <c r="V441" i="24"/>
  <c r="V468" i="24" s="1"/>
  <c r="U441" i="24"/>
  <c r="U468" i="24" s="1"/>
  <c r="T441" i="24"/>
  <c r="T468" i="24" s="1"/>
  <c r="S441" i="24"/>
  <c r="S468" i="24" s="1"/>
  <c r="R441" i="24"/>
  <c r="R468" i="24" s="1"/>
  <c r="Q441" i="24"/>
  <c r="P441" i="24"/>
  <c r="P468" i="24" s="1"/>
  <c r="O441" i="24"/>
  <c r="N441" i="24"/>
  <c r="N468" i="24" s="1"/>
  <c r="M441" i="24"/>
  <c r="M468" i="24" s="1"/>
  <c r="L441" i="24"/>
  <c r="K441" i="24"/>
  <c r="K468" i="24" s="1"/>
  <c r="J441" i="24"/>
  <c r="J468" i="24" s="1"/>
  <c r="I441" i="24"/>
  <c r="H441" i="24"/>
  <c r="H468" i="24" s="1"/>
  <c r="G441" i="24"/>
  <c r="F441" i="24"/>
  <c r="F468" i="24" s="1"/>
  <c r="E441" i="24"/>
  <c r="D441" i="24"/>
  <c r="D468" i="24" s="1"/>
  <c r="C441" i="24"/>
  <c r="C468" i="24" s="1"/>
  <c r="B441" i="24"/>
  <c r="AO435" i="24"/>
  <c r="AN435" i="24"/>
  <c r="AM435" i="24"/>
  <c r="AL435" i="24"/>
  <c r="AK435" i="24"/>
  <c r="AJ435" i="24"/>
  <c r="AI435" i="24"/>
  <c r="AH435" i="24"/>
  <c r="AG435" i="24"/>
  <c r="AF435" i="24"/>
  <c r="AE435" i="24"/>
  <c r="AD435" i="24"/>
  <c r="AC435" i="24"/>
  <c r="AB435" i="24"/>
  <c r="AA435" i="24"/>
  <c r="Z435" i="24"/>
  <c r="Y435" i="24"/>
  <c r="X435" i="24"/>
  <c r="W435" i="24"/>
  <c r="V435" i="24"/>
  <c r="U435" i="24"/>
  <c r="T435" i="24"/>
  <c r="S435" i="24"/>
  <c r="R435" i="24"/>
  <c r="Q435" i="24"/>
  <c r="P435" i="24"/>
  <c r="O435" i="24"/>
  <c r="N435" i="24"/>
  <c r="M435" i="24"/>
  <c r="L435" i="24"/>
  <c r="K435" i="24"/>
  <c r="J435" i="24"/>
  <c r="I435" i="24"/>
  <c r="H435" i="24"/>
  <c r="G435" i="24"/>
  <c r="F435" i="24"/>
  <c r="E435" i="24"/>
  <c r="D435" i="24"/>
  <c r="C435" i="24"/>
  <c r="B435" i="24"/>
  <c r="AO434" i="24"/>
  <c r="AN434" i="24"/>
  <c r="AM434" i="24"/>
  <c r="AL434" i="24"/>
  <c r="AK434" i="24"/>
  <c r="AJ434" i="24"/>
  <c r="AI434" i="24"/>
  <c r="AH434" i="24"/>
  <c r="AG434" i="24"/>
  <c r="AF434" i="24"/>
  <c r="AE434" i="24"/>
  <c r="AD434" i="24"/>
  <c r="AC434" i="24"/>
  <c r="AB434" i="24"/>
  <c r="AA434" i="24"/>
  <c r="Z434" i="24"/>
  <c r="Y434" i="24"/>
  <c r="X434" i="24"/>
  <c r="W434" i="24"/>
  <c r="V434" i="24"/>
  <c r="U434" i="24"/>
  <c r="T434" i="24"/>
  <c r="S434" i="24"/>
  <c r="R434" i="24"/>
  <c r="Q434" i="24"/>
  <c r="P434" i="24"/>
  <c r="O434" i="24"/>
  <c r="N434" i="24"/>
  <c r="M434" i="24"/>
  <c r="L434" i="24"/>
  <c r="K434" i="24"/>
  <c r="J434" i="24"/>
  <c r="I434" i="24"/>
  <c r="H434" i="24"/>
  <c r="G434" i="24"/>
  <c r="F434" i="24"/>
  <c r="E434" i="24"/>
  <c r="D434" i="24"/>
  <c r="C434" i="24"/>
  <c r="B434" i="24"/>
  <c r="AO433" i="24"/>
  <c r="AN433" i="24"/>
  <c r="AM433" i="24"/>
  <c r="AL433" i="24"/>
  <c r="AK433" i="24"/>
  <c r="AJ433" i="24"/>
  <c r="AI433" i="24"/>
  <c r="AH433" i="24"/>
  <c r="AG433" i="24"/>
  <c r="AF433" i="24"/>
  <c r="AE433" i="24"/>
  <c r="AD433" i="24"/>
  <c r="AC433" i="24"/>
  <c r="AB433" i="24"/>
  <c r="AA433" i="24"/>
  <c r="Z433" i="24"/>
  <c r="Y433" i="24"/>
  <c r="X433" i="24"/>
  <c r="W433" i="24"/>
  <c r="V433" i="24"/>
  <c r="U433" i="24"/>
  <c r="T433" i="24"/>
  <c r="S433" i="24"/>
  <c r="R433" i="24"/>
  <c r="Q433" i="24"/>
  <c r="P433" i="24"/>
  <c r="O433" i="24"/>
  <c r="N433" i="24"/>
  <c r="M433" i="24"/>
  <c r="L433" i="24"/>
  <c r="K433" i="24"/>
  <c r="J433" i="24"/>
  <c r="I433" i="24"/>
  <c r="H433" i="24"/>
  <c r="G433" i="24"/>
  <c r="F433" i="24"/>
  <c r="E433" i="24"/>
  <c r="D433" i="24"/>
  <c r="C433" i="24"/>
  <c r="B433" i="24"/>
  <c r="AO432" i="24"/>
  <c r="AN432" i="24"/>
  <c r="AM432" i="24"/>
  <c r="AL432" i="24"/>
  <c r="AK432" i="24"/>
  <c r="AJ432" i="24"/>
  <c r="AI432" i="24"/>
  <c r="AH432" i="24"/>
  <c r="AG432" i="24"/>
  <c r="AF432" i="24"/>
  <c r="AE432" i="24"/>
  <c r="AD432" i="24"/>
  <c r="AC432" i="24"/>
  <c r="AB432" i="24"/>
  <c r="AA432" i="24"/>
  <c r="Z432" i="24"/>
  <c r="Y432" i="24"/>
  <c r="X432" i="24"/>
  <c r="W432" i="24"/>
  <c r="V432" i="24"/>
  <c r="U432" i="24"/>
  <c r="T432" i="24"/>
  <c r="S432" i="24"/>
  <c r="R432" i="24"/>
  <c r="Q432" i="24"/>
  <c r="P432" i="24"/>
  <c r="O432" i="24"/>
  <c r="N432" i="24"/>
  <c r="M432" i="24"/>
  <c r="L432" i="24"/>
  <c r="K432" i="24"/>
  <c r="J432" i="24"/>
  <c r="I432" i="24"/>
  <c r="H432" i="24"/>
  <c r="G432" i="24"/>
  <c r="F432" i="24"/>
  <c r="E432" i="24"/>
  <c r="D432" i="24"/>
  <c r="C432" i="24"/>
  <c r="B432" i="24"/>
  <c r="AO431" i="24"/>
  <c r="AN431" i="24"/>
  <c r="AM431" i="24"/>
  <c r="AL431" i="24"/>
  <c r="AK431" i="24"/>
  <c r="AJ431" i="24"/>
  <c r="AI431" i="24"/>
  <c r="AH431" i="24"/>
  <c r="AG431" i="24"/>
  <c r="AF431" i="24"/>
  <c r="AE431" i="24"/>
  <c r="AD431" i="24"/>
  <c r="AC431" i="24"/>
  <c r="AB431" i="24"/>
  <c r="AA431" i="24"/>
  <c r="Z431" i="24"/>
  <c r="Y431" i="24"/>
  <c r="X431" i="24"/>
  <c r="W431" i="24"/>
  <c r="V431" i="24"/>
  <c r="U431" i="24"/>
  <c r="T431" i="24"/>
  <c r="S431" i="24"/>
  <c r="R431" i="24"/>
  <c r="Q431" i="24"/>
  <c r="P431" i="24"/>
  <c r="O431" i="24"/>
  <c r="N431" i="24"/>
  <c r="M431" i="24"/>
  <c r="L431" i="24"/>
  <c r="K431" i="24"/>
  <c r="J431" i="24"/>
  <c r="I431" i="24"/>
  <c r="H431" i="24"/>
  <c r="G431" i="24"/>
  <c r="F431" i="24"/>
  <c r="E431" i="24"/>
  <c r="D431" i="24"/>
  <c r="C431" i="24"/>
  <c r="B431" i="24"/>
  <c r="AO430" i="24"/>
  <c r="AN430" i="24"/>
  <c r="AM430" i="24"/>
  <c r="AL430" i="24"/>
  <c r="AK430" i="24"/>
  <c r="AJ430" i="24"/>
  <c r="AI430" i="24"/>
  <c r="AH430" i="24"/>
  <c r="AG430" i="24"/>
  <c r="AF430" i="24"/>
  <c r="AE430" i="24"/>
  <c r="AD430" i="24"/>
  <c r="AC430" i="24"/>
  <c r="AB430" i="24"/>
  <c r="AA430" i="24"/>
  <c r="Z430" i="24"/>
  <c r="Y430" i="24"/>
  <c r="X430" i="24"/>
  <c r="W430" i="24"/>
  <c r="V430" i="24"/>
  <c r="U430" i="24"/>
  <c r="T430" i="24"/>
  <c r="S430" i="24"/>
  <c r="R430" i="24"/>
  <c r="Q430" i="24"/>
  <c r="P430" i="24"/>
  <c r="O430" i="24"/>
  <c r="N430" i="24"/>
  <c r="M430" i="24"/>
  <c r="L430" i="24"/>
  <c r="K430" i="24"/>
  <c r="J430" i="24"/>
  <c r="I430" i="24"/>
  <c r="H430" i="24"/>
  <c r="G430" i="24"/>
  <c r="F430" i="24"/>
  <c r="E430" i="24"/>
  <c r="D430" i="24"/>
  <c r="C430" i="24"/>
  <c r="B430" i="24"/>
  <c r="AO429" i="24"/>
  <c r="AN429" i="24"/>
  <c r="AM429" i="24"/>
  <c r="AL429" i="24"/>
  <c r="AK429" i="24"/>
  <c r="AJ429" i="24"/>
  <c r="AI429" i="24"/>
  <c r="AH429" i="24"/>
  <c r="AG429" i="24"/>
  <c r="AF429" i="24"/>
  <c r="AE429" i="24"/>
  <c r="AD429" i="24"/>
  <c r="AC429" i="24"/>
  <c r="AB429" i="24"/>
  <c r="AA429" i="24"/>
  <c r="Z429" i="24"/>
  <c r="Y429" i="24"/>
  <c r="X429" i="24"/>
  <c r="W429" i="24"/>
  <c r="V429" i="24"/>
  <c r="U429" i="24"/>
  <c r="T429" i="24"/>
  <c r="S429" i="24"/>
  <c r="R429" i="24"/>
  <c r="Q429" i="24"/>
  <c r="P429" i="24"/>
  <c r="O429" i="24"/>
  <c r="N429" i="24"/>
  <c r="M429" i="24"/>
  <c r="L429" i="24"/>
  <c r="K429" i="24"/>
  <c r="J429" i="24"/>
  <c r="I429" i="24"/>
  <c r="H429" i="24"/>
  <c r="G429" i="24"/>
  <c r="F429" i="24"/>
  <c r="E429" i="24"/>
  <c r="D429" i="24"/>
  <c r="C429" i="24"/>
  <c r="B429" i="24"/>
  <c r="AO428" i="24"/>
  <c r="AN428" i="24"/>
  <c r="AM428" i="24"/>
  <c r="AL428" i="24"/>
  <c r="AK428" i="24"/>
  <c r="AJ428" i="24"/>
  <c r="AI428" i="24"/>
  <c r="AH428" i="24"/>
  <c r="AG428" i="24"/>
  <c r="AF428" i="24"/>
  <c r="AE428" i="24"/>
  <c r="AD428" i="24"/>
  <c r="AC428" i="24"/>
  <c r="AB428" i="24"/>
  <c r="AA428" i="24"/>
  <c r="Z428" i="24"/>
  <c r="Y428" i="24"/>
  <c r="X428" i="24"/>
  <c r="W428" i="24"/>
  <c r="V428" i="24"/>
  <c r="U428" i="24"/>
  <c r="T428" i="24"/>
  <c r="S428" i="24"/>
  <c r="R428" i="24"/>
  <c r="Q428" i="24"/>
  <c r="P428" i="24"/>
  <c r="O428" i="24"/>
  <c r="N428" i="24"/>
  <c r="M428" i="24"/>
  <c r="L428" i="24"/>
  <c r="K428" i="24"/>
  <c r="J428" i="24"/>
  <c r="I428" i="24"/>
  <c r="H428" i="24"/>
  <c r="G428" i="24"/>
  <c r="F428" i="24"/>
  <c r="E428" i="24"/>
  <c r="D428" i="24"/>
  <c r="C428" i="24"/>
  <c r="B428" i="24"/>
  <c r="AO427" i="24"/>
  <c r="AN427" i="24"/>
  <c r="AM427" i="24"/>
  <c r="AL427" i="24"/>
  <c r="AK427" i="24"/>
  <c r="AJ427" i="24"/>
  <c r="AI427" i="24"/>
  <c r="AH427" i="24"/>
  <c r="AG427" i="24"/>
  <c r="AF427" i="24"/>
  <c r="AE427" i="24"/>
  <c r="AD427" i="24"/>
  <c r="AC427" i="24"/>
  <c r="AB427" i="24"/>
  <c r="AA427" i="24"/>
  <c r="Z427" i="24"/>
  <c r="Y427" i="24"/>
  <c r="X427" i="24"/>
  <c r="W427" i="24"/>
  <c r="V427" i="24"/>
  <c r="U427" i="24"/>
  <c r="T427" i="24"/>
  <c r="S427" i="24"/>
  <c r="R427" i="24"/>
  <c r="Q427" i="24"/>
  <c r="P427" i="24"/>
  <c r="O427" i="24"/>
  <c r="N427" i="24"/>
  <c r="M427" i="24"/>
  <c r="L427" i="24"/>
  <c r="K427" i="24"/>
  <c r="J427" i="24"/>
  <c r="I427" i="24"/>
  <c r="H427" i="24"/>
  <c r="G427" i="24"/>
  <c r="F427" i="24"/>
  <c r="E427" i="24"/>
  <c r="D427" i="24"/>
  <c r="C427" i="24"/>
  <c r="B427" i="24"/>
  <c r="AO426" i="24"/>
  <c r="AN426" i="24"/>
  <c r="AM426" i="24"/>
  <c r="AL426" i="24"/>
  <c r="AK426" i="24"/>
  <c r="AJ426" i="24"/>
  <c r="AI426" i="24"/>
  <c r="AH426" i="24"/>
  <c r="AG426" i="24"/>
  <c r="AF426" i="24"/>
  <c r="AE426" i="24"/>
  <c r="AD426" i="24"/>
  <c r="AC426" i="24"/>
  <c r="AB426" i="24"/>
  <c r="AA426" i="24"/>
  <c r="Z426" i="24"/>
  <c r="Y426" i="24"/>
  <c r="X426" i="24"/>
  <c r="W426" i="24"/>
  <c r="V426" i="24"/>
  <c r="U426" i="24"/>
  <c r="T426" i="24"/>
  <c r="S426" i="24"/>
  <c r="R426" i="24"/>
  <c r="Q426" i="24"/>
  <c r="P426" i="24"/>
  <c r="O426" i="24"/>
  <c r="N426" i="24"/>
  <c r="M426" i="24"/>
  <c r="L426" i="24"/>
  <c r="K426" i="24"/>
  <c r="J426" i="24"/>
  <c r="I426" i="24"/>
  <c r="H426" i="24"/>
  <c r="G426" i="24"/>
  <c r="F426" i="24"/>
  <c r="E426" i="24"/>
  <c r="D426" i="24"/>
  <c r="C426" i="24"/>
  <c r="B426" i="24"/>
  <c r="AO425" i="24"/>
  <c r="AN425" i="24"/>
  <c r="AM425" i="24"/>
  <c r="AL425" i="24"/>
  <c r="AK425" i="24"/>
  <c r="AJ425" i="24"/>
  <c r="AI425" i="24"/>
  <c r="AH425" i="24"/>
  <c r="AG425" i="24"/>
  <c r="AF425" i="24"/>
  <c r="AE425" i="24"/>
  <c r="AD425" i="24"/>
  <c r="AC425" i="24"/>
  <c r="AB425" i="24"/>
  <c r="AA425" i="24"/>
  <c r="Z425" i="24"/>
  <c r="Y425" i="24"/>
  <c r="X425" i="24"/>
  <c r="W425" i="24"/>
  <c r="V425" i="24"/>
  <c r="U425" i="24"/>
  <c r="T425" i="24"/>
  <c r="S425" i="24"/>
  <c r="R425" i="24"/>
  <c r="Q425" i="24"/>
  <c r="P425" i="24"/>
  <c r="O425" i="24"/>
  <c r="N425" i="24"/>
  <c r="M425" i="24"/>
  <c r="L425" i="24"/>
  <c r="K425" i="24"/>
  <c r="J425" i="24"/>
  <c r="I425" i="24"/>
  <c r="H425" i="24"/>
  <c r="G425" i="24"/>
  <c r="F425" i="24"/>
  <c r="E425" i="24"/>
  <c r="D425" i="24"/>
  <c r="C425" i="24"/>
  <c r="B425" i="24"/>
  <c r="AO424" i="24"/>
  <c r="AN424" i="24"/>
  <c r="AM424" i="24"/>
  <c r="AL424" i="24"/>
  <c r="AK424" i="24"/>
  <c r="AJ424" i="24"/>
  <c r="AI424" i="24"/>
  <c r="AH424" i="24"/>
  <c r="AG424" i="24"/>
  <c r="AF424" i="24"/>
  <c r="AE424" i="24"/>
  <c r="AD424" i="24"/>
  <c r="AC424" i="24"/>
  <c r="AB424" i="24"/>
  <c r="AA424" i="24"/>
  <c r="Z424" i="24"/>
  <c r="Y424" i="24"/>
  <c r="X424" i="24"/>
  <c r="W424" i="24"/>
  <c r="V424" i="24"/>
  <c r="U424" i="24"/>
  <c r="T424" i="24"/>
  <c r="S424" i="24"/>
  <c r="R424" i="24"/>
  <c r="Q424" i="24"/>
  <c r="P424" i="24"/>
  <c r="O424" i="24"/>
  <c r="N424" i="24"/>
  <c r="M424" i="24"/>
  <c r="L424" i="24"/>
  <c r="K424" i="24"/>
  <c r="J424" i="24"/>
  <c r="I424" i="24"/>
  <c r="H424" i="24"/>
  <c r="G424" i="24"/>
  <c r="F424" i="24"/>
  <c r="E424" i="24"/>
  <c r="D424" i="24"/>
  <c r="C424" i="24"/>
  <c r="B424" i="24"/>
  <c r="AO423" i="24"/>
  <c r="AN423" i="24"/>
  <c r="AM423" i="24"/>
  <c r="AL423" i="24"/>
  <c r="AK423" i="24"/>
  <c r="AJ423" i="24"/>
  <c r="AI423" i="24"/>
  <c r="AH423" i="24"/>
  <c r="AG423" i="24"/>
  <c r="AF423" i="24"/>
  <c r="AE423" i="24"/>
  <c r="AD423" i="24"/>
  <c r="AC423" i="24"/>
  <c r="AB423" i="24"/>
  <c r="AA423" i="24"/>
  <c r="Z423" i="24"/>
  <c r="Y423" i="24"/>
  <c r="X423" i="24"/>
  <c r="W423" i="24"/>
  <c r="V423" i="24"/>
  <c r="U423" i="24"/>
  <c r="T423" i="24"/>
  <c r="S423" i="24"/>
  <c r="R423" i="24"/>
  <c r="Q423" i="24"/>
  <c r="P423" i="24"/>
  <c r="O423" i="24"/>
  <c r="N423" i="24"/>
  <c r="M423" i="24"/>
  <c r="L423" i="24"/>
  <c r="K423" i="24"/>
  <c r="J423" i="24"/>
  <c r="I423" i="24"/>
  <c r="H423" i="24"/>
  <c r="G423" i="24"/>
  <c r="F423" i="24"/>
  <c r="E423" i="24"/>
  <c r="D423" i="24"/>
  <c r="C423" i="24"/>
  <c r="B423" i="24"/>
  <c r="AO422" i="24"/>
  <c r="AN422" i="24"/>
  <c r="AM422" i="24"/>
  <c r="AL422" i="24"/>
  <c r="AK422" i="24"/>
  <c r="AJ422" i="24"/>
  <c r="AI422" i="24"/>
  <c r="AH422" i="24"/>
  <c r="AG422" i="24"/>
  <c r="AF422" i="24"/>
  <c r="AE422" i="24"/>
  <c r="AD422" i="24"/>
  <c r="AC422" i="24"/>
  <c r="AB422" i="24"/>
  <c r="AA422" i="24"/>
  <c r="Z422" i="24"/>
  <c r="Y422" i="24"/>
  <c r="X422" i="24"/>
  <c r="W422" i="24"/>
  <c r="V422" i="24"/>
  <c r="U422" i="24"/>
  <c r="T422" i="24"/>
  <c r="S422" i="24"/>
  <c r="R422" i="24"/>
  <c r="Q422" i="24"/>
  <c r="P422" i="24"/>
  <c r="O422" i="24"/>
  <c r="N422" i="24"/>
  <c r="M422" i="24"/>
  <c r="L422" i="24"/>
  <c r="K422" i="24"/>
  <c r="J422" i="24"/>
  <c r="I422" i="24"/>
  <c r="H422" i="24"/>
  <c r="G422" i="24"/>
  <c r="F422" i="24"/>
  <c r="E422" i="24"/>
  <c r="D422" i="24"/>
  <c r="C422" i="24"/>
  <c r="B422" i="24"/>
  <c r="AO421" i="24"/>
  <c r="AN421" i="24"/>
  <c r="AM421" i="24"/>
  <c r="AL421" i="24"/>
  <c r="AK421" i="24"/>
  <c r="AJ421" i="24"/>
  <c r="AI421" i="24"/>
  <c r="AH421" i="24"/>
  <c r="AG421" i="24"/>
  <c r="AF421" i="24"/>
  <c r="AE421" i="24"/>
  <c r="AD421" i="24"/>
  <c r="AC421" i="24"/>
  <c r="AB421" i="24"/>
  <c r="AA421" i="24"/>
  <c r="Z421" i="24"/>
  <c r="Y421" i="24"/>
  <c r="X421" i="24"/>
  <c r="W421" i="24"/>
  <c r="V421" i="24"/>
  <c r="U421" i="24"/>
  <c r="T421" i="24"/>
  <c r="S421" i="24"/>
  <c r="R421" i="24"/>
  <c r="Q421" i="24"/>
  <c r="P421" i="24"/>
  <c r="O421" i="24"/>
  <c r="N421" i="24"/>
  <c r="M421" i="24"/>
  <c r="L421" i="24"/>
  <c r="K421" i="24"/>
  <c r="J421" i="24"/>
  <c r="I421" i="24"/>
  <c r="H421" i="24"/>
  <c r="G421" i="24"/>
  <c r="F421" i="24"/>
  <c r="E421" i="24"/>
  <c r="D421" i="24"/>
  <c r="C421" i="24"/>
  <c r="B421" i="24"/>
  <c r="AO420" i="24"/>
  <c r="AN420" i="24"/>
  <c r="AM420" i="24"/>
  <c r="AL420" i="24"/>
  <c r="AK420" i="24"/>
  <c r="AJ420" i="24"/>
  <c r="AI420" i="24"/>
  <c r="AH420" i="24"/>
  <c r="AG420" i="24"/>
  <c r="AF420" i="24"/>
  <c r="AE420" i="24"/>
  <c r="AD420" i="24"/>
  <c r="AC420" i="24"/>
  <c r="AB420" i="24"/>
  <c r="AA420" i="24"/>
  <c r="Z420" i="24"/>
  <c r="Y420" i="24"/>
  <c r="X420" i="24"/>
  <c r="W420" i="24"/>
  <c r="V420" i="24"/>
  <c r="U420" i="24"/>
  <c r="T420" i="24"/>
  <c r="S420" i="24"/>
  <c r="R420" i="24"/>
  <c r="Q420" i="24"/>
  <c r="P420" i="24"/>
  <c r="O420" i="24"/>
  <c r="N420" i="24"/>
  <c r="M420" i="24"/>
  <c r="L420" i="24"/>
  <c r="K420" i="24"/>
  <c r="J420" i="24"/>
  <c r="I420" i="24"/>
  <c r="H420" i="24"/>
  <c r="G420" i="24"/>
  <c r="F420" i="24"/>
  <c r="E420" i="24"/>
  <c r="D420" i="24"/>
  <c r="C420" i="24"/>
  <c r="B420" i="24"/>
  <c r="AO419" i="24"/>
  <c r="AN419" i="24"/>
  <c r="AM419" i="24"/>
  <c r="AL419" i="24"/>
  <c r="AK419" i="24"/>
  <c r="AJ419" i="24"/>
  <c r="AI419" i="24"/>
  <c r="AH419" i="24"/>
  <c r="AG419" i="24"/>
  <c r="AF419" i="24"/>
  <c r="AE419" i="24"/>
  <c r="AD419" i="24"/>
  <c r="AC419" i="24"/>
  <c r="AB419" i="24"/>
  <c r="AA419" i="24"/>
  <c r="Z419" i="24"/>
  <c r="Y419" i="24"/>
  <c r="X419" i="24"/>
  <c r="W419" i="24"/>
  <c r="V419" i="24"/>
  <c r="U419" i="24"/>
  <c r="T419" i="24"/>
  <c r="S419" i="24"/>
  <c r="R419" i="24"/>
  <c r="Q419" i="24"/>
  <c r="P419" i="24"/>
  <c r="O419" i="24"/>
  <c r="N419" i="24"/>
  <c r="M419" i="24"/>
  <c r="L419" i="24"/>
  <c r="K419" i="24"/>
  <c r="J419" i="24"/>
  <c r="I419" i="24"/>
  <c r="H419" i="24"/>
  <c r="G419" i="24"/>
  <c r="F419" i="24"/>
  <c r="E419" i="24"/>
  <c r="D419" i="24"/>
  <c r="C419" i="24"/>
  <c r="B419" i="24"/>
  <c r="AO418" i="24"/>
  <c r="AN418" i="24"/>
  <c r="AM418" i="24"/>
  <c r="AL418" i="24"/>
  <c r="AK418" i="24"/>
  <c r="AJ418" i="24"/>
  <c r="AI418" i="24"/>
  <c r="AH418" i="24"/>
  <c r="AG418" i="24"/>
  <c r="AF418" i="24"/>
  <c r="AE418" i="24"/>
  <c r="AD418" i="24"/>
  <c r="AC418" i="24"/>
  <c r="AB418" i="24"/>
  <c r="AA418" i="24"/>
  <c r="Z418" i="24"/>
  <c r="Y418" i="24"/>
  <c r="X418" i="24"/>
  <c r="W418" i="24"/>
  <c r="V418" i="24"/>
  <c r="U418" i="24"/>
  <c r="T418" i="24"/>
  <c r="S418" i="24"/>
  <c r="R418" i="24"/>
  <c r="Q418" i="24"/>
  <c r="P418" i="24"/>
  <c r="O418" i="24"/>
  <c r="N418" i="24"/>
  <c r="M418" i="24"/>
  <c r="L418" i="24"/>
  <c r="K418" i="24"/>
  <c r="J418" i="24"/>
  <c r="I418" i="24"/>
  <c r="H418" i="24"/>
  <c r="G418" i="24"/>
  <c r="F418" i="24"/>
  <c r="E418" i="24"/>
  <c r="D418" i="24"/>
  <c r="C418" i="24"/>
  <c r="B418" i="24"/>
  <c r="AO417" i="24"/>
  <c r="AN417" i="24"/>
  <c r="AM417" i="24"/>
  <c r="AL417" i="24"/>
  <c r="AK417" i="24"/>
  <c r="AJ417" i="24"/>
  <c r="AI417" i="24"/>
  <c r="AH417" i="24"/>
  <c r="AG417" i="24"/>
  <c r="AF417" i="24"/>
  <c r="AE417" i="24"/>
  <c r="AD417" i="24"/>
  <c r="AC417" i="24"/>
  <c r="AB417" i="24"/>
  <c r="AA417" i="24"/>
  <c r="Z417" i="24"/>
  <c r="Y417" i="24"/>
  <c r="X417" i="24"/>
  <c r="W417" i="24"/>
  <c r="V417" i="24"/>
  <c r="U417" i="24"/>
  <c r="T417" i="24"/>
  <c r="S417" i="24"/>
  <c r="R417" i="24"/>
  <c r="Q417" i="24"/>
  <c r="P417" i="24"/>
  <c r="O417" i="24"/>
  <c r="N417" i="24"/>
  <c r="M417" i="24"/>
  <c r="L417" i="24"/>
  <c r="K417" i="24"/>
  <c r="J417" i="24"/>
  <c r="I417" i="24"/>
  <c r="H417" i="24"/>
  <c r="G417" i="24"/>
  <c r="F417" i="24"/>
  <c r="E417" i="24"/>
  <c r="D417" i="24"/>
  <c r="C417" i="24"/>
  <c r="B417" i="24"/>
  <c r="AO416" i="24"/>
  <c r="AN416" i="24"/>
  <c r="AM416" i="24"/>
  <c r="AL416" i="24"/>
  <c r="AK416" i="24"/>
  <c r="AJ416" i="24"/>
  <c r="AI416" i="24"/>
  <c r="AH416" i="24"/>
  <c r="AG416" i="24"/>
  <c r="AF416" i="24"/>
  <c r="AE416" i="24"/>
  <c r="AD416" i="24"/>
  <c r="AC416" i="24"/>
  <c r="AB416" i="24"/>
  <c r="AA416" i="24"/>
  <c r="Z416" i="24"/>
  <c r="Y416" i="24"/>
  <c r="X416" i="24"/>
  <c r="W416" i="24"/>
  <c r="V416" i="24"/>
  <c r="U416" i="24"/>
  <c r="T416" i="24"/>
  <c r="S416" i="24"/>
  <c r="R416" i="24"/>
  <c r="Q416" i="24"/>
  <c r="P416" i="24"/>
  <c r="O416" i="24"/>
  <c r="N416" i="24"/>
  <c r="M416" i="24"/>
  <c r="L416" i="24"/>
  <c r="K416" i="24"/>
  <c r="J416" i="24"/>
  <c r="I416" i="24"/>
  <c r="H416" i="24"/>
  <c r="G416" i="24"/>
  <c r="F416" i="24"/>
  <c r="E416" i="24"/>
  <c r="D416" i="24"/>
  <c r="C416" i="24"/>
  <c r="B416" i="24"/>
  <c r="AO415" i="24"/>
  <c r="AN415" i="24"/>
  <c r="AM415" i="24"/>
  <c r="AL415" i="24"/>
  <c r="AK415" i="24"/>
  <c r="AJ415" i="24"/>
  <c r="AI415" i="24"/>
  <c r="AH415" i="24"/>
  <c r="AG415" i="24"/>
  <c r="AF415" i="24"/>
  <c r="AE415" i="24"/>
  <c r="AD415" i="24"/>
  <c r="AC415" i="24"/>
  <c r="AB415" i="24"/>
  <c r="AA415" i="24"/>
  <c r="Z415" i="24"/>
  <c r="Y415" i="24"/>
  <c r="X415" i="24"/>
  <c r="W415" i="24"/>
  <c r="V415" i="24"/>
  <c r="U415" i="24"/>
  <c r="T415" i="24"/>
  <c r="S415" i="24"/>
  <c r="R415" i="24"/>
  <c r="Q415" i="24"/>
  <c r="P415" i="24"/>
  <c r="O415" i="24"/>
  <c r="N415" i="24"/>
  <c r="M415" i="24"/>
  <c r="L415" i="24"/>
  <c r="K415" i="24"/>
  <c r="J415" i="24"/>
  <c r="I415" i="24"/>
  <c r="H415" i="24"/>
  <c r="G415" i="24"/>
  <c r="F415" i="24"/>
  <c r="E415" i="24"/>
  <c r="D415" i="24"/>
  <c r="C415" i="24"/>
  <c r="B415" i="24"/>
  <c r="AO414" i="24"/>
  <c r="AN414" i="24"/>
  <c r="AM414" i="24"/>
  <c r="AL414" i="24"/>
  <c r="AK414" i="24"/>
  <c r="AJ414" i="24"/>
  <c r="AI414" i="24"/>
  <c r="AH414" i="24"/>
  <c r="AG414" i="24"/>
  <c r="AF414" i="24"/>
  <c r="AE414" i="24"/>
  <c r="AD414" i="24"/>
  <c r="AC414" i="24"/>
  <c r="AB414" i="24"/>
  <c r="AA414" i="24"/>
  <c r="Z414" i="24"/>
  <c r="Y414" i="24"/>
  <c r="X414" i="24"/>
  <c r="W414" i="24"/>
  <c r="V414" i="24"/>
  <c r="U414" i="24"/>
  <c r="T414" i="24"/>
  <c r="S414" i="24"/>
  <c r="R414" i="24"/>
  <c r="Q414" i="24"/>
  <c r="P414" i="24"/>
  <c r="O414" i="24"/>
  <c r="N414" i="24"/>
  <c r="M414" i="24"/>
  <c r="L414" i="24"/>
  <c r="K414" i="24"/>
  <c r="J414" i="24"/>
  <c r="I414" i="24"/>
  <c r="H414" i="24"/>
  <c r="G414" i="24"/>
  <c r="F414" i="24"/>
  <c r="E414" i="24"/>
  <c r="D414" i="24"/>
  <c r="C414" i="24"/>
  <c r="B414" i="24"/>
  <c r="AO413" i="24"/>
  <c r="AN413" i="24"/>
  <c r="AM413" i="24"/>
  <c r="AL413" i="24"/>
  <c r="AK413" i="24"/>
  <c r="AJ413" i="24"/>
  <c r="AI413" i="24"/>
  <c r="AH413" i="24"/>
  <c r="AG413" i="24"/>
  <c r="AF413" i="24"/>
  <c r="AE413" i="24"/>
  <c r="AD413" i="24"/>
  <c r="AC413" i="24"/>
  <c r="AB413" i="24"/>
  <c r="AA413" i="24"/>
  <c r="Z413" i="24"/>
  <c r="Y413" i="24"/>
  <c r="X413" i="24"/>
  <c r="W413" i="24"/>
  <c r="V413" i="24"/>
  <c r="U413" i="24"/>
  <c r="T413" i="24"/>
  <c r="S413" i="24"/>
  <c r="R413" i="24"/>
  <c r="Q413" i="24"/>
  <c r="P413" i="24"/>
  <c r="O413" i="24"/>
  <c r="N413" i="24"/>
  <c r="M413" i="24"/>
  <c r="L413" i="24"/>
  <c r="K413" i="24"/>
  <c r="J413" i="24"/>
  <c r="I413" i="24"/>
  <c r="H413" i="24"/>
  <c r="G413" i="24"/>
  <c r="F413" i="24"/>
  <c r="E413" i="24"/>
  <c r="D413" i="24"/>
  <c r="C413" i="24"/>
  <c r="B413" i="24"/>
  <c r="AO412" i="24"/>
  <c r="AN412" i="24"/>
  <c r="AM412" i="24"/>
  <c r="AL412" i="24"/>
  <c r="AK412" i="24"/>
  <c r="AJ412" i="24"/>
  <c r="AI412" i="24"/>
  <c r="AH412" i="24"/>
  <c r="AG412" i="24"/>
  <c r="AF412" i="24"/>
  <c r="AE412" i="24"/>
  <c r="AD412" i="24"/>
  <c r="AC412" i="24"/>
  <c r="AB412" i="24"/>
  <c r="AA412" i="24"/>
  <c r="Z412" i="24"/>
  <c r="Y412" i="24"/>
  <c r="X412" i="24"/>
  <c r="W412" i="24"/>
  <c r="V412" i="24"/>
  <c r="U412" i="24"/>
  <c r="T412" i="24"/>
  <c r="S412" i="24"/>
  <c r="R412" i="24"/>
  <c r="Q412" i="24"/>
  <c r="P412" i="24"/>
  <c r="O412" i="24"/>
  <c r="N412" i="24"/>
  <c r="M412" i="24"/>
  <c r="L412" i="24"/>
  <c r="K412" i="24"/>
  <c r="J412" i="24"/>
  <c r="I412" i="24"/>
  <c r="H412" i="24"/>
  <c r="G412" i="24"/>
  <c r="F412" i="24"/>
  <c r="E412" i="24"/>
  <c r="D412" i="24"/>
  <c r="C412" i="24"/>
  <c r="B412" i="24"/>
  <c r="AO411" i="24"/>
  <c r="AN411" i="24"/>
  <c r="AM411" i="24"/>
  <c r="AL411" i="24"/>
  <c r="AK411" i="24"/>
  <c r="AJ411" i="24"/>
  <c r="AI411" i="24"/>
  <c r="AH411" i="24"/>
  <c r="AG411" i="24"/>
  <c r="AF411" i="24"/>
  <c r="AE411" i="24"/>
  <c r="AD411" i="24"/>
  <c r="AC411" i="24"/>
  <c r="AB411" i="24"/>
  <c r="AA411" i="24"/>
  <c r="Z411" i="24"/>
  <c r="Y411" i="24"/>
  <c r="X411" i="24"/>
  <c r="W411" i="24"/>
  <c r="V411" i="24"/>
  <c r="U411" i="24"/>
  <c r="T411" i="24"/>
  <c r="S411" i="24"/>
  <c r="R411" i="24"/>
  <c r="Q411" i="24"/>
  <c r="P411" i="24"/>
  <c r="O411" i="24"/>
  <c r="N411" i="24"/>
  <c r="M411" i="24"/>
  <c r="L411" i="24"/>
  <c r="K411" i="24"/>
  <c r="J411" i="24"/>
  <c r="I411" i="24"/>
  <c r="H411" i="24"/>
  <c r="G411" i="24"/>
  <c r="F411" i="24"/>
  <c r="E411" i="24"/>
  <c r="D411" i="24"/>
  <c r="C411" i="24"/>
  <c r="B411" i="24"/>
  <c r="AO410" i="24"/>
  <c r="AN410" i="24"/>
  <c r="AN437" i="24" s="1"/>
  <c r="AM410" i="24"/>
  <c r="AL410" i="24"/>
  <c r="AK410" i="24"/>
  <c r="AK437" i="24" s="1"/>
  <c r="AJ410" i="24"/>
  <c r="AJ437" i="24" s="1"/>
  <c r="AI410" i="24"/>
  <c r="AI437" i="24" s="1"/>
  <c r="AH410" i="24"/>
  <c r="AH437" i="24" s="1"/>
  <c r="AG410" i="24"/>
  <c r="AF410" i="24"/>
  <c r="AF437" i="24" s="1"/>
  <c r="AE410" i="24"/>
  <c r="AD410" i="24"/>
  <c r="AC410" i="24"/>
  <c r="AC437" i="24" s="1"/>
  <c r="AB410" i="24"/>
  <c r="AB437" i="24" s="1"/>
  <c r="AA410" i="24"/>
  <c r="AA437" i="24" s="1"/>
  <c r="Z410" i="24"/>
  <c r="Z437" i="24" s="1"/>
  <c r="Y410" i="24"/>
  <c r="X410" i="24"/>
  <c r="X437" i="24" s="1"/>
  <c r="W410" i="24"/>
  <c r="V410" i="24"/>
  <c r="U410" i="24"/>
  <c r="U437" i="24" s="1"/>
  <c r="T410" i="24"/>
  <c r="T437" i="24" s="1"/>
  <c r="S410" i="24"/>
  <c r="S437" i="24" s="1"/>
  <c r="R410" i="24"/>
  <c r="R437" i="24" s="1"/>
  <c r="Q410" i="24"/>
  <c r="P410" i="24"/>
  <c r="P437" i="24" s="1"/>
  <c r="O410" i="24"/>
  <c r="N410" i="24"/>
  <c r="M410" i="24"/>
  <c r="M437" i="24" s="1"/>
  <c r="L410" i="24"/>
  <c r="L437" i="24" s="1"/>
  <c r="K410" i="24"/>
  <c r="K437" i="24" s="1"/>
  <c r="J410" i="24"/>
  <c r="J437" i="24" s="1"/>
  <c r="I410" i="24"/>
  <c r="H410" i="24"/>
  <c r="H437" i="24" s="1"/>
  <c r="G410" i="24"/>
  <c r="F410" i="24"/>
  <c r="E410" i="24"/>
  <c r="D410" i="24"/>
  <c r="D437" i="24" s="1"/>
  <c r="C410" i="24"/>
  <c r="C437" i="24" s="1"/>
  <c r="B410" i="24"/>
  <c r="B437" i="24" s="1"/>
  <c r="AO404" i="24"/>
  <c r="AN404" i="24"/>
  <c r="AM404" i="24"/>
  <c r="AL404" i="24"/>
  <c r="AK404" i="24"/>
  <c r="AJ404" i="24"/>
  <c r="AI404" i="24"/>
  <c r="AH404" i="24"/>
  <c r="AG404" i="24"/>
  <c r="AF404" i="24"/>
  <c r="AE404" i="24"/>
  <c r="AD404" i="24"/>
  <c r="AC404" i="24"/>
  <c r="AB404" i="24"/>
  <c r="AA404" i="24"/>
  <c r="Z404" i="24"/>
  <c r="Y404" i="24"/>
  <c r="X404" i="24"/>
  <c r="W404" i="24"/>
  <c r="V404" i="24"/>
  <c r="U404" i="24"/>
  <c r="T404" i="24"/>
  <c r="S404" i="24"/>
  <c r="R404" i="24"/>
  <c r="Q404" i="24"/>
  <c r="P404" i="24"/>
  <c r="O404" i="24"/>
  <c r="N404" i="24"/>
  <c r="M404" i="24"/>
  <c r="L404" i="24"/>
  <c r="K404" i="24"/>
  <c r="J404" i="24"/>
  <c r="I404" i="24"/>
  <c r="H404" i="24"/>
  <c r="G404" i="24"/>
  <c r="F404" i="24"/>
  <c r="E404" i="24"/>
  <c r="D404" i="24"/>
  <c r="C404" i="24"/>
  <c r="B404" i="24"/>
  <c r="AO403" i="24"/>
  <c r="AN403" i="24"/>
  <c r="AM403" i="24"/>
  <c r="AL403" i="24"/>
  <c r="AK403" i="24"/>
  <c r="AJ403" i="24"/>
  <c r="AI403" i="24"/>
  <c r="AH403" i="24"/>
  <c r="AG403" i="24"/>
  <c r="AF403" i="24"/>
  <c r="AE403" i="24"/>
  <c r="AD403" i="24"/>
  <c r="AC403" i="24"/>
  <c r="AB403" i="24"/>
  <c r="AA403" i="24"/>
  <c r="Z403" i="24"/>
  <c r="Y403" i="24"/>
  <c r="X403" i="24"/>
  <c r="W403" i="24"/>
  <c r="V403" i="24"/>
  <c r="U403" i="24"/>
  <c r="T403" i="24"/>
  <c r="S403" i="24"/>
  <c r="R403" i="24"/>
  <c r="Q403" i="24"/>
  <c r="P403" i="24"/>
  <c r="O403" i="24"/>
  <c r="N403" i="24"/>
  <c r="M403" i="24"/>
  <c r="L403" i="24"/>
  <c r="K403" i="24"/>
  <c r="J403" i="24"/>
  <c r="I403" i="24"/>
  <c r="H403" i="24"/>
  <c r="G403" i="24"/>
  <c r="F403" i="24"/>
  <c r="E403" i="24"/>
  <c r="D403" i="24"/>
  <c r="C403" i="24"/>
  <c r="B403" i="24"/>
  <c r="AO402" i="24"/>
  <c r="AN402" i="24"/>
  <c r="AM402" i="24"/>
  <c r="AL402" i="24"/>
  <c r="AK402" i="24"/>
  <c r="AJ402" i="24"/>
  <c r="AI402" i="24"/>
  <c r="AH402" i="24"/>
  <c r="AG402" i="24"/>
  <c r="AF402" i="24"/>
  <c r="AE402" i="24"/>
  <c r="AD402" i="24"/>
  <c r="AC402" i="24"/>
  <c r="AB402" i="24"/>
  <c r="AA402" i="24"/>
  <c r="Z402" i="24"/>
  <c r="Y402" i="24"/>
  <c r="X402" i="24"/>
  <c r="W402" i="24"/>
  <c r="V402" i="24"/>
  <c r="U402" i="24"/>
  <c r="T402" i="24"/>
  <c r="S402" i="24"/>
  <c r="R402" i="24"/>
  <c r="Q402" i="24"/>
  <c r="P402" i="24"/>
  <c r="O402" i="24"/>
  <c r="N402" i="24"/>
  <c r="M402" i="24"/>
  <c r="L402" i="24"/>
  <c r="K402" i="24"/>
  <c r="J402" i="24"/>
  <c r="I402" i="24"/>
  <c r="H402" i="24"/>
  <c r="G402" i="24"/>
  <c r="F402" i="24"/>
  <c r="E402" i="24"/>
  <c r="D402" i="24"/>
  <c r="C402" i="24"/>
  <c r="B402" i="24"/>
  <c r="AO401" i="24"/>
  <c r="AN401" i="24"/>
  <c r="AM401" i="24"/>
  <c r="AL401" i="24"/>
  <c r="AK401" i="24"/>
  <c r="AJ401" i="24"/>
  <c r="AI401" i="24"/>
  <c r="AH401" i="24"/>
  <c r="AG401" i="24"/>
  <c r="AF401" i="24"/>
  <c r="AE401" i="24"/>
  <c r="AD401" i="24"/>
  <c r="AC401" i="24"/>
  <c r="AB401" i="24"/>
  <c r="AA401" i="24"/>
  <c r="Z401" i="24"/>
  <c r="Y401" i="24"/>
  <c r="X401" i="24"/>
  <c r="W401" i="24"/>
  <c r="V401" i="24"/>
  <c r="U401" i="24"/>
  <c r="T401" i="24"/>
  <c r="S401" i="24"/>
  <c r="R401" i="24"/>
  <c r="Q401" i="24"/>
  <c r="P401" i="24"/>
  <c r="O401" i="24"/>
  <c r="N401" i="24"/>
  <c r="M401" i="24"/>
  <c r="L401" i="24"/>
  <c r="K401" i="24"/>
  <c r="J401" i="24"/>
  <c r="I401" i="24"/>
  <c r="H401" i="24"/>
  <c r="G401" i="24"/>
  <c r="F401" i="24"/>
  <c r="E401" i="24"/>
  <c r="D401" i="24"/>
  <c r="C401" i="24"/>
  <c r="B401" i="24"/>
  <c r="AO400" i="24"/>
  <c r="AN400" i="24"/>
  <c r="AM400" i="24"/>
  <c r="AL400" i="24"/>
  <c r="AK400" i="24"/>
  <c r="AJ400" i="24"/>
  <c r="AI400" i="24"/>
  <c r="AH400" i="24"/>
  <c r="AG400" i="24"/>
  <c r="AF400" i="24"/>
  <c r="AE400" i="24"/>
  <c r="AD400" i="24"/>
  <c r="AC400" i="24"/>
  <c r="AB400" i="24"/>
  <c r="AA400" i="24"/>
  <c r="Z400" i="24"/>
  <c r="Y400" i="24"/>
  <c r="X400" i="24"/>
  <c r="W400" i="24"/>
  <c r="V400" i="24"/>
  <c r="U400" i="24"/>
  <c r="T400" i="24"/>
  <c r="S400" i="24"/>
  <c r="R400" i="24"/>
  <c r="Q400" i="24"/>
  <c r="P400" i="24"/>
  <c r="O400" i="24"/>
  <c r="N400" i="24"/>
  <c r="M400" i="24"/>
  <c r="L400" i="24"/>
  <c r="K400" i="24"/>
  <c r="J400" i="24"/>
  <c r="I400" i="24"/>
  <c r="H400" i="24"/>
  <c r="G400" i="24"/>
  <c r="F400" i="24"/>
  <c r="E400" i="24"/>
  <c r="D400" i="24"/>
  <c r="C400" i="24"/>
  <c r="B400" i="24"/>
  <c r="AO399" i="24"/>
  <c r="AN399" i="24"/>
  <c r="AM399" i="24"/>
  <c r="AL399" i="24"/>
  <c r="AK399" i="24"/>
  <c r="AJ399" i="24"/>
  <c r="AI399" i="24"/>
  <c r="AH399" i="24"/>
  <c r="AG399" i="24"/>
  <c r="AF399" i="24"/>
  <c r="AE399" i="24"/>
  <c r="AD399" i="24"/>
  <c r="AC399" i="24"/>
  <c r="AB399" i="24"/>
  <c r="AA399" i="24"/>
  <c r="Z399" i="24"/>
  <c r="Y399" i="24"/>
  <c r="X399" i="24"/>
  <c r="W399" i="24"/>
  <c r="V399" i="24"/>
  <c r="U399" i="24"/>
  <c r="T399" i="24"/>
  <c r="S399" i="24"/>
  <c r="R399" i="24"/>
  <c r="Q399" i="24"/>
  <c r="P399" i="24"/>
  <c r="O399" i="24"/>
  <c r="N399" i="24"/>
  <c r="M399" i="24"/>
  <c r="L399" i="24"/>
  <c r="K399" i="24"/>
  <c r="J399" i="24"/>
  <c r="I399" i="24"/>
  <c r="H399" i="24"/>
  <c r="G399" i="24"/>
  <c r="F399" i="24"/>
  <c r="E399" i="24"/>
  <c r="D399" i="24"/>
  <c r="C399" i="24"/>
  <c r="B399" i="24"/>
  <c r="AO398" i="24"/>
  <c r="AN398" i="24"/>
  <c r="AM398" i="24"/>
  <c r="AL398" i="24"/>
  <c r="AK398" i="24"/>
  <c r="AJ398" i="24"/>
  <c r="AI398" i="24"/>
  <c r="AH398" i="24"/>
  <c r="AG398" i="24"/>
  <c r="AF398" i="24"/>
  <c r="AE398" i="24"/>
  <c r="AD398" i="24"/>
  <c r="AC398" i="24"/>
  <c r="AB398" i="24"/>
  <c r="AA398" i="24"/>
  <c r="Z398" i="24"/>
  <c r="Y398" i="24"/>
  <c r="X398" i="24"/>
  <c r="W398" i="24"/>
  <c r="V398" i="24"/>
  <c r="U398" i="24"/>
  <c r="T398" i="24"/>
  <c r="S398" i="24"/>
  <c r="R398" i="24"/>
  <c r="Q398" i="24"/>
  <c r="P398" i="24"/>
  <c r="O398" i="24"/>
  <c r="N398" i="24"/>
  <c r="M398" i="24"/>
  <c r="L398" i="24"/>
  <c r="K398" i="24"/>
  <c r="J398" i="24"/>
  <c r="I398" i="24"/>
  <c r="H398" i="24"/>
  <c r="G398" i="24"/>
  <c r="F398" i="24"/>
  <c r="E398" i="24"/>
  <c r="D398" i="24"/>
  <c r="C398" i="24"/>
  <c r="B398" i="24"/>
  <c r="AO397" i="24"/>
  <c r="AN397" i="24"/>
  <c r="AM397" i="24"/>
  <c r="AL397" i="24"/>
  <c r="AK397" i="24"/>
  <c r="AJ397" i="24"/>
  <c r="AI397" i="24"/>
  <c r="AH397" i="24"/>
  <c r="AG397" i="24"/>
  <c r="AF397" i="24"/>
  <c r="AE397" i="24"/>
  <c r="AD397" i="24"/>
  <c r="AC397" i="24"/>
  <c r="AB397" i="24"/>
  <c r="AA397" i="24"/>
  <c r="Z397" i="24"/>
  <c r="Y397" i="24"/>
  <c r="X397" i="24"/>
  <c r="W397" i="24"/>
  <c r="V397" i="24"/>
  <c r="U397" i="24"/>
  <c r="T397" i="24"/>
  <c r="S397" i="24"/>
  <c r="R397" i="24"/>
  <c r="Q397" i="24"/>
  <c r="P397" i="24"/>
  <c r="O397" i="24"/>
  <c r="N397" i="24"/>
  <c r="M397" i="24"/>
  <c r="L397" i="24"/>
  <c r="K397" i="24"/>
  <c r="J397" i="24"/>
  <c r="I397" i="24"/>
  <c r="H397" i="24"/>
  <c r="G397" i="24"/>
  <c r="F397" i="24"/>
  <c r="E397" i="24"/>
  <c r="D397" i="24"/>
  <c r="C397" i="24"/>
  <c r="B397" i="24"/>
  <c r="AO396" i="24"/>
  <c r="AN396" i="24"/>
  <c r="AM396" i="24"/>
  <c r="AL396" i="24"/>
  <c r="AK396" i="24"/>
  <c r="AJ396" i="24"/>
  <c r="AI396" i="24"/>
  <c r="AH396" i="24"/>
  <c r="AG396" i="24"/>
  <c r="AF396" i="24"/>
  <c r="AE396" i="24"/>
  <c r="AD396" i="24"/>
  <c r="AC396" i="24"/>
  <c r="AB396" i="24"/>
  <c r="AA396" i="24"/>
  <c r="Z396" i="24"/>
  <c r="Y396" i="24"/>
  <c r="X396" i="24"/>
  <c r="W396" i="24"/>
  <c r="V396" i="24"/>
  <c r="U396" i="24"/>
  <c r="T396" i="24"/>
  <c r="S396" i="24"/>
  <c r="R396" i="24"/>
  <c r="Q396" i="24"/>
  <c r="P396" i="24"/>
  <c r="O396" i="24"/>
  <c r="N396" i="24"/>
  <c r="M396" i="24"/>
  <c r="L396" i="24"/>
  <c r="K396" i="24"/>
  <c r="J396" i="24"/>
  <c r="I396" i="24"/>
  <c r="H396" i="24"/>
  <c r="G396" i="24"/>
  <c r="F396" i="24"/>
  <c r="E396" i="24"/>
  <c r="D396" i="24"/>
  <c r="C396" i="24"/>
  <c r="B396" i="24"/>
  <c r="AO395" i="24"/>
  <c r="AN395" i="24"/>
  <c r="AM395" i="24"/>
  <c r="AL395" i="24"/>
  <c r="AK395" i="24"/>
  <c r="AJ395" i="24"/>
  <c r="AI395" i="24"/>
  <c r="AH395" i="24"/>
  <c r="AG395" i="24"/>
  <c r="AF395" i="24"/>
  <c r="AE395" i="24"/>
  <c r="AD395" i="24"/>
  <c r="AC395" i="24"/>
  <c r="AB395" i="24"/>
  <c r="AA395" i="24"/>
  <c r="Z395" i="24"/>
  <c r="Y395" i="24"/>
  <c r="X395" i="24"/>
  <c r="W395" i="24"/>
  <c r="V395" i="24"/>
  <c r="U395" i="24"/>
  <c r="T395" i="24"/>
  <c r="S395" i="24"/>
  <c r="R395" i="24"/>
  <c r="Q395" i="24"/>
  <c r="P395" i="24"/>
  <c r="O395" i="24"/>
  <c r="N395" i="24"/>
  <c r="M395" i="24"/>
  <c r="L395" i="24"/>
  <c r="K395" i="24"/>
  <c r="J395" i="24"/>
  <c r="I395" i="24"/>
  <c r="H395" i="24"/>
  <c r="G395" i="24"/>
  <c r="F395" i="24"/>
  <c r="E395" i="24"/>
  <c r="D395" i="24"/>
  <c r="C395" i="24"/>
  <c r="B395" i="24"/>
  <c r="AO394" i="24"/>
  <c r="AN394" i="24"/>
  <c r="AM394" i="24"/>
  <c r="AL394" i="24"/>
  <c r="AK394" i="24"/>
  <c r="AJ394" i="24"/>
  <c r="AI394" i="24"/>
  <c r="AH394" i="24"/>
  <c r="AG394" i="24"/>
  <c r="AF394" i="24"/>
  <c r="AE394" i="24"/>
  <c r="AD394" i="24"/>
  <c r="AC394" i="24"/>
  <c r="AB394" i="24"/>
  <c r="AA394" i="24"/>
  <c r="Z394" i="24"/>
  <c r="Y394" i="24"/>
  <c r="X394" i="24"/>
  <c r="W394" i="24"/>
  <c r="V394" i="24"/>
  <c r="U394" i="24"/>
  <c r="T394" i="24"/>
  <c r="S394" i="24"/>
  <c r="R394" i="24"/>
  <c r="Q394" i="24"/>
  <c r="P394" i="24"/>
  <c r="O394" i="24"/>
  <c r="N394" i="24"/>
  <c r="M394" i="24"/>
  <c r="L394" i="24"/>
  <c r="K394" i="24"/>
  <c r="J394" i="24"/>
  <c r="I394" i="24"/>
  <c r="H394" i="24"/>
  <c r="G394" i="24"/>
  <c r="F394" i="24"/>
  <c r="E394" i="24"/>
  <c r="D394" i="24"/>
  <c r="C394" i="24"/>
  <c r="B394" i="24"/>
  <c r="AO393" i="24"/>
  <c r="AN393" i="24"/>
  <c r="AM393" i="24"/>
  <c r="AL393" i="24"/>
  <c r="AK393" i="24"/>
  <c r="AJ393" i="24"/>
  <c r="AI393" i="24"/>
  <c r="AH393" i="24"/>
  <c r="AG393" i="24"/>
  <c r="AF393" i="24"/>
  <c r="AE393" i="24"/>
  <c r="AD393" i="24"/>
  <c r="AC393" i="24"/>
  <c r="AB393" i="24"/>
  <c r="AA393" i="24"/>
  <c r="Z393" i="24"/>
  <c r="Y393" i="24"/>
  <c r="X393" i="24"/>
  <c r="W393" i="24"/>
  <c r="V393" i="24"/>
  <c r="U393" i="24"/>
  <c r="T393" i="24"/>
  <c r="S393" i="24"/>
  <c r="R393" i="24"/>
  <c r="Q393" i="24"/>
  <c r="P393" i="24"/>
  <c r="O393" i="24"/>
  <c r="N393" i="24"/>
  <c r="M393" i="24"/>
  <c r="L393" i="24"/>
  <c r="K393" i="24"/>
  <c r="J393" i="24"/>
  <c r="I393" i="24"/>
  <c r="H393" i="24"/>
  <c r="G393" i="24"/>
  <c r="F393" i="24"/>
  <c r="E393" i="24"/>
  <c r="D393" i="24"/>
  <c r="C393" i="24"/>
  <c r="B393" i="24"/>
  <c r="AO392" i="24"/>
  <c r="AN392" i="24"/>
  <c r="AM392" i="24"/>
  <c r="AL392" i="24"/>
  <c r="AK392" i="24"/>
  <c r="AJ392" i="24"/>
  <c r="AI392" i="24"/>
  <c r="AH392" i="24"/>
  <c r="AG392" i="24"/>
  <c r="AF392" i="24"/>
  <c r="AE392" i="24"/>
  <c r="AD392" i="24"/>
  <c r="AC392" i="24"/>
  <c r="AB392" i="24"/>
  <c r="AA392" i="24"/>
  <c r="Z392" i="24"/>
  <c r="Y392" i="24"/>
  <c r="X392" i="24"/>
  <c r="W392" i="24"/>
  <c r="V392" i="24"/>
  <c r="U392" i="24"/>
  <c r="T392" i="24"/>
  <c r="S392" i="24"/>
  <c r="R392" i="24"/>
  <c r="Q392" i="24"/>
  <c r="P392" i="24"/>
  <c r="O392" i="24"/>
  <c r="N392" i="24"/>
  <c r="M392" i="24"/>
  <c r="L392" i="24"/>
  <c r="K392" i="24"/>
  <c r="J392" i="24"/>
  <c r="I392" i="24"/>
  <c r="H392" i="24"/>
  <c r="G392" i="24"/>
  <c r="F392" i="24"/>
  <c r="E392" i="24"/>
  <c r="D392" i="24"/>
  <c r="C392" i="24"/>
  <c r="B392" i="24"/>
  <c r="AO391" i="24"/>
  <c r="AN391" i="24"/>
  <c r="AM391" i="24"/>
  <c r="AL391" i="24"/>
  <c r="AK391" i="24"/>
  <c r="AJ391" i="24"/>
  <c r="AI391" i="24"/>
  <c r="AH391" i="24"/>
  <c r="AG391" i="24"/>
  <c r="AF391" i="24"/>
  <c r="AE391" i="24"/>
  <c r="AD391" i="24"/>
  <c r="AC391" i="24"/>
  <c r="AB391" i="24"/>
  <c r="AA391" i="24"/>
  <c r="Z391" i="24"/>
  <c r="Y391" i="24"/>
  <c r="X391" i="24"/>
  <c r="W391" i="24"/>
  <c r="V391" i="24"/>
  <c r="U391" i="24"/>
  <c r="T391" i="24"/>
  <c r="S391" i="24"/>
  <c r="R391" i="24"/>
  <c r="Q391" i="24"/>
  <c r="P391" i="24"/>
  <c r="O391" i="24"/>
  <c r="N391" i="24"/>
  <c r="M391" i="24"/>
  <c r="L391" i="24"/>
  <c r="K391" i="24"/>
  <c r="J391" i="24"/>
  <c r="I391" i="24"/>
  <c r="H391" i="24"/>
  <c r="G391" i="24"/>
  <c r="F391" i="24"/>
  <c r="E391" i="24"/>
  <c r="D391" i="24"/>
  <c r="C391" i="24"/>
  <c r="B391" i="24"/>
  <c r="AO390" i="24"/>
  <c r="AN390" i="24"/>
  <c r="AM390" i="24"/>
  <c r="AL390" i="24"/>
  <c r="AK390" i="24"/>
  <c r="AJ390" i="24"/>
  <c r="AI390" i="24"/>
  <c r="AH390" i="24"/>
  <c r="AG390" i="24"/>
  <c r="AF390" i="24"/>
  <c r="AE390" i="24"/>
  <c r="AD390" i="24"/>
  <c r="AC390" i="24"/>
  <c r="AB390" i="24"/>
  <c r="AA390" i="24"/>
  <c r="Z390" i="24"/>
  <c r="Y390" i="24"/>
  <c r="X390" i="24"/>
  <c r="W390" i="24"/>
  <c r="V390" i="24"/>
  <c r="U390" i="24"/>
  <c r="T390" i="24"/>
  <c r="S390" i="24"/>
  <c r="R390" i="24"/>
  <c r="Q390" i="24"/>
  <c r="P390" i="24"/>
  <c r="O390" i="24"/>
  <c r="N390" i="24"/>
  <c r="M390" i="24"/>
  <c r="L390" i="24"/>
  <c r="K390" i="24"/>
  <c r="J390" i="24"/>
  <c r="I390" i="24"/>
  <c r="H390" i="24"/>
  <c r="G390" i="24"/>
  <c r="F390" i="24"/>
  <c r="E390" i="24"/>
  <c r="D390" i="24"/>
  <c r="C390" i="24"/>
  <c r="B390" i="24"/>
  <c r="AO389" i="24"/>
  <c r="AN389" i="24"/>
  <c r="AM389" i="24"/>
  <c r="AL389" i="24"/>
  <c r="AK389" i="24"/>
  <c r="AJ389" i="24"/>
  <c r="AI389" i="24"/>
  <c r="AH389" i="24"/>
  <c r="AG389" i="24"/>
  <c r="AF389" i="24"/>
  <c r="AE389" i="24"/>
  <c r="AD389" i="24"/>
  <c r="AC389" i="24"/>
  <c r="AB389" i="24"/>
  <c r="AA389" i="24"/>
  <c r="Z389" i="24"/>
  <c r="Y389" i="24"/>
  <c r="X389" i="24"/>
  <c r="W389" i="24"/>
  <c r="V389" i="24"/>
  <c r="U389" i="24"/>
  <c r="T389" i="24"/>
  <c r="S389" i="24"/>
  <c r="R389" i="24"/>
  <c r="Q389" i="24"/>
  <c r="P389" i="24"/>
  <c r="O389" i="24"/>
  <c r="N389" i="24"/>
  <c r="M389" i="24"/>
  <c r="L389" i="24"/>
  <c r="K389" i="24"/>
  <c r="J389" i="24"/>
  <c r="I389" i="24"/>
  <c r="H389" i="24"/>
  <c r="G389" i="24"/>
  <c r="F389" i="24"/>
  <c r="E389" i="24"/>
  <c r="D389" i="24"/>
  <c r="C389" i="24"/>
  <c r="B389" i="24"/>
  <c r="AO388" i="24"/>
  <c r="AN388" i="24"/>
  <c r="AM388" i="24"/>
  <c r="AL388" i="24"/>
  <c r="AK388" i="24"/>
  <c r="AJ388" i="24"/>
  <c r="AI388" i="24"/>
  <c r="AH388" i="24"/>
  <c r="AG388" i="24"/>
  <c r="AF388" i="24"/>
  <c r="AE388" i="24"/>
  <c r="AD388" i="24"/>
  <c r="AC388" i="24"/>
  <c r="AB388" i="24"/>
  <c r="AA388" i="24"/>
  <c r="Z388" i="24"/>
  <c r="Y388" i="24"/>
  <c r="X388" i="24"/>
  <c r="W388" i="24"/>
  <c r="V388" i="24"/>
  <c r="U388" i="24"/>
  <c r="T388" i="24"/>
  <c r="S388" i="24"/>
  <c r="R388" i="24"/>
  <c r="Q388" i="24"/>
  <c r="P388" i="24"/>
  <c r="O388" i="24"/>
  <c r="N388" i="24"/>
  <c r="M388" i="24"/>
  <c r="L388" i="24"/>
  <c r="K388" i="24"/>
  <c r="J388" i="24"/>
  <c r="I388" i="24"/>
  <c r="H388" i="24"/>
  <c r="G388" i="24"/>
  <c r="F388" i="24"/>
  <c r="E388" i="24"/>
  <c r="D388" i="24"/>
  <c r="C388" i="24"/>
  <c r="B388" i="24"/>
  <c r="AO387" i="24"/>
  <c r="AN387" i="24"/>
  <c r="AM387" i="24"/>
  <c r="AL387" i="24"/>
  <c r="AK387" i="24"/>
  <c r="AJ387" i="24"/>
  <c r="AI387" i="24"/>
  <c r="AH387" i="24"/>
  <c r="AG387" i="24"/>
  <c r="AF387" i="24"/>
  <c r="AE387" i="24"/>
  <c r="AD387" i="24"/>
  <c r="AC387" i="24"/>
  <c r="AB387" i="24"/>
  <c r="AA387" i="24"/>
  <c r="Z387" i="24"/>
  <c r="Y387" i="24"/>
  <c r="X387" i="24"/>
  <c r="W387" i="24"/>
  <c r="V387" i="24"/>
  <c r="U387" i="24"/>
  <c r="T387" i="24"/>
  <c r="S387" i="24"/>
  <c r="R387" i="24"/>
  <c r="Q387" i="24"/>
  <c r="P387" i="24"/>
  <c r="O387" i="24"/>
  <c r="N387" i="24"/>
  <c r="M387" i="24"/>
  <c r="L387" i="24"/>
  <c r="K387" i="24"/>
  <c r="J387" i="24"/>
  <c r="I387" i="24"/>
  <c r="H387" i="24"/>
  <c r="G387" i="24"/>
  <c r="F387" i="24"/>
  <c r="E387" i="24"/>
  <c r="D387" i="24"/>
  <c r="C387" i="24"/>
  <c r="B387" i="24"/>
  <c r="AO386" i="24"/>
  <c r="AN386" i="24"/>
  <c r="AM386" i="24"/>
  <c r="AL386" i="24"/>
  <c r="AK386" i="24"/>
  <c r="AJ386" i="24"/>
  <c r="AI386" i="24"/>
  <c r="AH386" i="24"/>
  <c r="AG386" i="24"/>
  <c r="AF386" i="24"/>
  <c r="AE386" i="24"/>
  <c r="AD386" i="24"/>
  <c r="AC386" i="24"/>
  <c r="AB386" i="24"/>
  <c r="AA386" i="24"/>
  <c r="Z386" i="24"/>
  <c r="Y386" i="24"/>
  <c r="X386" i="24"/>
  <c r="W386" i="24"/>
  <c r="V386" i="24"/>
  <c r="U386" i="24"/>
  <c r="T386" i="24"/>
  <c r="S386" i="24"/>
  <c r="R386" i="24"/>
  <c r="Q386" i="24"/>
  <c r="P386" i="24"/>
  <c r="O386" i="24"/>
  <c r="N386" i="24"/>
  <c r="M386" i="24"/>
  <c r="L386" i="24"/>
  <c r="K386" i="24"/>
  <c r="J386" i="24"/>
  <c r="I386" i="24"/>
  <c r="H386" i="24"/>
  <c r="G386" i="24"/>
  <c r="F386" i="24"/>
  <c r="E386" i="24"/>
  <c r="D386" i="24"/>
  <c r="C386" i="24"/>
  <c r="B386" i="24"/>
  <c r="AO385" i="24"/>
  <c r="AN385" i="24"/>
  <c r="AM385" i="24"/>
  <c r="AL385" i="24"/>
  <c r="AK385" i="24"/>
  <c r="AJ385" i="24"/>
  <c r="AI385" i="24"/>
  <c r="AH385" i="24"/>
  <c r="AG385" i="24"/>
  <c r="AF385" i="24"/>
  <c r="AE385" i="24"/>
  <c r="AD385" i="24"/>
  <c r="AC385" i="24"/>
  <c r="AB385" i="24"/>
  <c r="AA385" i="24"/>
  <c r="Z385" i="24"/>
  <c r="Y385" i="24"/>
  <c r="X385" i="24"/>
  <c r="W385" i="24"/>
  <c r="V385" i="24"/>
  <c r="U385" i="24"/>
  <c r="T385" i="24"/>
  <c r="S385" i="24"/>
  <c r="R385" i="24"/>
  <c r="Q385" i="24"/>
  <c r="P385" i="24"/>
  <c r="O385" i="24"/>
  <c r="N385" i="24"/>
  <c r="M385" i="24"/>
  <c r="L385" i="24"/>
  <c r="K385" i="24"/>
  <c r="J385" i="24"/>
  <c r="I385" i="24"/>
  <c r="H385" i="24"/>
  <c r="G385" i="24"/>
  <c r="F385" i="24"/>
  <c r="E385" i="24"/>
  <c r="D385" i="24"/>
  <c r="C385" i="24"/>
  <c r="B385" i="24"/>
  <c r="AO384" i="24"/>
  <c r="AN384" i="24"/>
  <c r="AM384" i="24"/>
  <c r="AL384" i="24"/>
  <c r="AK384" i="24"/>
  <c r="AJ384" i="24"/>
  <c r="AI384" i="24"/>
  <c r="AH384" i="24"/>
  <c r="AG384" i="24"/>
  <c r="AF384" i="24"/>
  <c r="AE384" i="24"/>
  <c r="AD384" i="24"/>
  <c r="AC384" i="24"/>
  <c r="AB384" i="24"/>
  <c r="AA384" i="24"/>
  <c r="Z384" i="24"/>
  <c r="Y384" i="24"/>
  <c r="X384" i="24"/>
  <c r="W384" i="24"/>
  <c r="V384" i="24"/>
  <c r="U384" i="24"/>
  <c r="T384" i="24"/>
  <c r="S384" i="24"/>
  <c r="R384" i="24"/>
  <c r="Q384" i="24"/>
  <c r="P384" i="24"/>
  <c r="O384" i="24"/>
  <c r="N384" i="24"/>
  <c r="M384" i="24"/>
  <c r="L384" i="24"/>
  <c r="K384" i="24"/>
  <c r="J384" i="24"/>
  <c r="I384" i="24"/>
  <c r="H384" i="24"/>
  <c r="G384" i="24"/>
  <c r="F384" i="24"/>
  <c r="E384" i="24"/>
  <c r="D384" i="24"/>
  <c r="C384" i="24"/>
  <c r="B384" i="24"/>
  <c r="AO383" i="24"/>
  <c r="AN383" i="24"/>
  <c r="AM383" i="24"/>
  <c r="AL383" i="24"/>
  <c r="AK383" i="24"/>
  <c r="AJ383" i="24"/>
  <c r="AI383" i="24"/>
  <c r="AH383" i="24"/>
  <c r="AG383" i="24"/>
  <c r="AF383" i="24"/>
  <c r="AE383" i="24"/>
  <c r="AD383" i="24"/>
  <c r="AC383" i="24"/>
  <c r="AB383" i="24"/>
  <c r="AA383" i="24"/>
  <c r="Z383" i="24"/>
  <c r="Y383" i="24"/>
  <c r="X383" i="24"/>
  <c r="W383" i="24"/>
  <c r="V383" i="24"/>
  <c r="U383" i="24"/>
  <c r="T383" i="24"/>
  <c r="S383" i="24"/>
  <c r="R383" i="24"/>
  <c r="Q383" i="24"/>
  <c r="P383" i="24"/>
  <c r="O383" i="24"/>
  <c r="N383" i="24"/>
  <c r="M383" i="24"/>
  <c r="L383" i="24"/>
  <c r="K383" i="24"/>
  <c r="J383" i="24"/>
  <c r="I383" i="24"/>
  <c r="H383" i="24"/>
  <c r="G383" i="24"/>
  <c r="F383" i="24"/>
  <c r="E383" i="24"/>
  <c r="D383" i="24"/>
  <c r="C383" i="24"/>
  <c r="B383" i="24"/>
  <c r="AO382" i="24"/>
  <c r="AN382" i="24"/>
  <c r="AM382" i="24"/>
  <c r="AL382" i="24"/>
  <c r="AK382" i="24"/>
  <c r="AJ382" i="24"/>
  <c r="AI382" i="24"/>
  <c r="AH382" i="24"/>
  <c r="AG382" i="24"/>
  <c r="AF382" i="24"/>
  <c r="AE382" i="24"/>
  <c r="AD382" i="24"/>
  <c r="AC382" i="24"/>
  <c r="AB382" i="24"/>
  <c r="AA382" i="24"/>
  <c r="Z382" i="24"/>
  <c r="Y382" i="24"/>
  <c r="X382" i="24"/>
  <c r="W382" i="24"/>
  <c r="V382" i="24"/>
  <c r="U382" i="24"/>
  <c r="T382" i="24"/>
  <c r="S382" i="24"/>
  <c r="R382" i="24"/>
  <c r="Q382" i="24"/>
  <c r="P382" i="24"/>
  <c r="O382" i="24"/>
  <c r="N382" i="24"/>
  <c r="M382" i="24"/>
  <c r="L382" i="24"/>
  <c r="K382" i="24"/>
  <c r="J382" i="24"/>
  <c r="I382" i="24"/>
  <c r="H382" i="24"/>
  <c r="G382" i="24"/>
  <c r="F382" i="24"/>
  <c r="E382" i="24"/>
  <c r="D382" i="24"/>
  <c r="C382" i="24"/>
  <c r="B382" i="24"/>
  <c r="AO381" i="24"/>
  <c r="AN381" i="24"/>
  <c r="AM381" i="24"/>
  <c r="AL381" i="24"/>
  <c r="AK381" i="24"/>
  <c r="AJ381" i="24"/>
  <c r="AI381" i="24"/>
  <c r="AH381" i="24"/>
  <c r="AG381" i="24"/>
  <c r="AF381" i="24"/>
  <c r="AE381" i="24"/>
  <c r="AD381" i="24"/>
  <c r="AC381" i="24"/>
  <c r="AB381" i="24"/>
  <c r="AA381" i="24"/>
  <c r="Z381" i="24"/>
  <c r="Y381" i="24"/>
  <c r="X381" i="24"/>
  <c r="W381" i="24"/>
  <c r="V381" i="24"/>
  <c r="U381" i="24"/>
  <c r="T381" i="24"/>
  <c r="S381" i="24"/>
  <c r="R381" i="24"/>
  <c r="Q381" i="24"/>
  <c r="P381" i="24"/>
  <c r="O381" i="24"/>
  <c r="N381" i="24"/>
  <c r="M381" i="24"/>
  <c r="L381" i="24"/>
  <c r="K381" i="24"/>
  <c r="J381" i="24"/>
  <c r="I381" i="24"/>
  <c r="H381" i="24"/>
  <c r="G381" i="24"/>
  <c r="F381" i="24"/>
  <c r="E381" i="24"/>
  <c r="D381" i="24"/>
  <c r="C381" i="24"/>
  <c r="B381" i="24"/>
  <c r="AO380" i="24"/>
  <c r="AN380" i="24"/>
  <c r="AM380" i="24"/>
  <c r="AL380" i="24"/>
  <c r="AK380" i="24"/>
  <c r="AJ380" i="24"/>
  <c r="AI380" i="24"/>
  <c r="AH380" i="24"/>
  <c r="AG380" i="24"/>
  <c r="AF380" i="24"/>
  <c r="AE380" i="24"/>
  <c r="AD380" i="24"/>
  <c r="AC380" i="24"/>
  <c r="AB380" i="24"/>
  <c r="AA380" i="24"/>
  <c r="Z380" i="24"/>
  <c r="Y380" i="24"/>
  <c r="X380" i="24"/>
  <c r="W380" i="24"/>
  <c r="V380" i="24"/>
  <c r="U380" i="24"/>
  <c r="T380" i="24"/>
  <c r="S380" i="24"/>
  <c r="R380" i="24"/>
  <c r="Q380" i="24"/>
  <c r="P380" i="24"/>
  <c r="O380" i="24"/>
  <c r="N380" i="24"/>
  <c r="M380" i="24"/>
  <c r="L380" i="24"/>
  <c r="K380" i="24"/>
  <c r="J380" i="24"/>
  <c r="I380" i="24"/>
  <c r="H380" i="24"/>
  <c r="G380" i="24"/>
  <c r="F380" i="24"/>
  <c r="E380" i="24"/>
  <c r="D380" i="24"/>
  <c r="C380" i="24"/>
  <c r="B380" i="24"/>
  <c r="AO379" i="24"/>
  <c r="AN379" i="24"/>
  <c r="AN406" i="24" s="1"/>
  <c r="AM379" i="24"/>
  <c r="AL379" i="24"/>
  <c r="AK379" i="24"/>
  <c r="AJ379" i="24"/>
  <c r="AJ406" i="24" s="1"/>
  <c r="AI379" i="24"/>
  <c r="AI406" i="24" s="1"/>
  <c r="AH379" i="24"/>
  <c r="AH406" i="24" s="1"/>
  <c r="AG379" i="24"/>
  <c r="AF379" i="24"/>
  <c r="AF406" i="24" s="1"/>
  <c r="AE379" i="24"/>
  <c r="AD379" i="24"/>
  <c r="AC379" i="24"/>
  <c r="AB379" i="24"/>
  <c r="AB406" i="24" s="1"/>
  <c r="AA379" i="24"/>
  <c r="AA406" i="24" s="1"/>
  <c r="Z379" i="24"/>
  <c r="Z406" i="24" s="1"/>
  <c r="Y379" i="24"/>
  <c r="X379" i="24"/>
  <c r="X406" i="24" s="1"/>
  <c r="W379" i="24"/>
  <c r="V379" i="24"/>
  <c r="U379" i="24"/>
  <c r="T379" i="24"/>
  <c r="T406" i="24" s="1"/>
  <c r="S379" i="24"/>
  <c r="S406" i="24" s="1"/>
  <c r="R379" i="24"/>
  <c r="R406" i="24" s="1"/>
  <c r="Q379" i="24"/>
  <c r="P379" i="24"/>
  <c r="O379" i="24"/>
  <c r="N379" i="24"/>
  <c r="M379" i="24"/>
  <c r="L379" i="24"/>
  <c r="K379" i="24"/>
  <c r="K406" i="24" s="1"/>
  <c r="J379" i="24"/>
  <c r="J406" i="24" s="1"/>
  <c r="I379" i="24"/>
  <c r="H379" i="24"/>
  <c r="H406" i="24" s="1"/>
  <c r="G379" i="24"/>
  <c r="F379" i="24"/>
  <c r="E379" i="24"/>
  <c r="D379" i="24"/>
  <c r="D406" i="24" s="1"/>
  <c r="C379" i="24"/>
  <c r="C406" i="24" s="1"/>
  <c r="B379" i="24"/>
  <c r="B406" i="24" s="1"/>
  <c r="AO373" i="24"/>
  <c r="AN373" i="24"/>
  <c r="AM373" i="24"/>
  <c r="AL373" i="24"/>
  <c r="AK373" i="24"/>
  <c r="AJ373" i="24"/>
  <c r="AI373" i="24"/>
  <c r="AH373" i="24"/>
  <c r="AG373" i="24"/>
  <c r="AF373" i="24"/>
  <c r="AE373" i="24"/>
  <c r="AD373" i="24"/>
  <c r="AC373" i="24"/>
  <c r="AB373" i="24"/>
  <c r="AA373" i="24"/>
  <c r="Z373" i="24"/>
  <c r="Y373" i="24"/>
  <c r="X373" i="24"/>
  <c r="W373" i="24"/>
  <c r="V373" i="24"/>
  <c r="U373" i="24"/>
  <c r="T373" i="24"/>
  <c r="S373" i="24"/>
  <c r="R373" i="24"/>
  <c r="Q373" i="24"/>
  <c r="P373" i="24"/>
  <c r="O373" i="24"/>
  <c r="N373" i="24"/>
  <c r="M373" i="24"/>
  <c r="L373" i="24"/>
  <c r="K373" i="24"/>
  <c r="J373" i="24"/>
  <c r="I373" i="24"/>
  <c r="H373" i="24"/>
  <c r="G373" i="24"/>
  <c r="F373" i="24"/>
  <c r="E373" i="24"/>
  <c r="D373" i="24"/>
  <c r="C373" i="24"/>
  <c r="B373" i="24"/>
  <c r="AO372" i="24"/>
  <c r="AN372" i="24"/>
  <c r="AM372" i="24"/>
  <c r="AL372" i="24"/>
  <c r="AK372" i="24"/>
  <c r="AJ372" i="24"/>
  <c r="AI372" i="24"/>
  <c r="AH372" i="24"/>
  <c r="AG372" i="24"/>
  <c r="AF372" i="24"/>
  <c r="AE372" i="24"/>
  <c r="AD372" i="24"/>
  <c r="AC372" i="24"/>
  <c r="AB372" i="24"/>
  <c r="AA372" i="24"/>
  <c r="Z372" i="24"/>
  <c r="Y372" i="24"/>
  <c r="X372" i="24"/>
  <c r="W372" i="24"/>
  <c r="V372" i="24"/>
  <c r="U372" i="24"/>
  <c r="T372" i="24"/>
  <c r="S372" i="24"/>
  <c r="R372" i="24"/>
  <c r="Q372" i="24"/>
  <c r="P372" i="24"/>
  <c r="O372" i="24"/>
  <c r="N372" i="24"/>
  <c r="M372" i="24"/>
  <c r="L372" i="24"/>
  <c r="K372" i="24"/>
  <c r="J372" i="24"/>
  <c r="I372" i="24"/>
  <c r="H372" i="24"/>
  <c r="G372" i="24"/>
  <c r="F372" i="24"/>
  <c r="E372" i="24"/>
  <c r="D372" i="24"/>
  <c r="C372" i="24"/>
  <c r="B372" i="24"/>
  <c r="AO371" i="24"/>
  <c r="AN371" i="24"/>
  <c r="AM371" i="24"/>
  <c r="AL371" i="24"/>
  <c r="AK371" i="24"/>
  <c r="AJ371" i="24"/>
  <c r="AI371" i="24"/>
  <c r="AH371" i="24"/>
  <c r="AG371" i="24"/>
  <c r="AF371" i="24"/>
  <c r="AE371" i="24"/>
  <c r="AD371" i="24"/>
  <c r="AC371" i="24"/>
  <c r="AB371" i="24"/>
  <c r="AA371" i="24"/>
  <c r="Z371" i="24"/>
  <c r="Y371" i="24"/>
  <c r="X371" i="24"/>
  <c r="W371" i="24"/>
  <c r="V371" i="24"/>
  <c r="U371" i="24"/>
  <c r="T371" i="24"/>
  <c r="S371" i="24"/>
  <c r="R371" i="24"/>
  <c r="Q371" i="24"/>
  <c r="P371" i="24"/>
  <c r="O371" i="24"/>
  <c r="N371" i="24"/>
  <c r="M371" i="24"/>
  <c r="L371" i="24"/>
  <c r="K371" i="24"/>
  <c r="J371" i="24"/>
  <c r="I371" i="24"/>
  <c r="H371" i="24"/>
  <c r="G371" i="24"/>
  <c r="F371" i="24"/>
  <c r="E371" i="24"/>
  <c r="D371" i="24"/>
  <c r="C371" i="24"/>
  <c r="B371" i="24"/>
  <c r="AO370" i="24"/>
  <c r="AN370" i="24"/>
  <c r="AM370" i="24"/>
  <c r="AL370" i="24"/>
  <c r="AK370" i="24"/>
  <c r="AJ370" i="24"/>
  <c r="AI370" i="24"/>
  <c r="AH370" i="24"/>
  <c r="AG370" i="24"/>
  <c r="AF370" i="24"/>
  <c r="AE370" i="24"/>
  <c r="AD370" i="24"/>
  <c r="AC370" i="24"/>
  <c r="AB370" i="24"/>
  <c r="AA370" i="24"/>
  <c r="Z370" i="24"/>
  <c r="Y370" i="24"/>
  <c r="X370" i="24"/>
  <c r="W370" i="24"/>
  <c r="V370" i="24"/>
  <c r="U370" i="24"/>
  <c r="T370" i="24"/>
  <c r="S370" i="24"/>
  <c r="R370" i="24"/>
  <c r="Q370" i="24"/>
  <c r="P370" i="24"/>
  <c r="O370" i="24"/>
  <c r="N370" i="24"/>
  <c r="M370" i="24"/>
  <c r="L370" i="24"/>
  <c r="K370" i="24"/>
  <c r="J370" i="24"/>
  <c r="I370" i="24"/>
  <c r="H370" i="24"/>
  <c r="G370" i="24"/>
  <c r="F370" i="24"/>
  <c r="E370" i="24"/>
  <c r="D370" i="24"/>
  <c r="C370" i="24"/>
  <c r="B370" i="24"/>
  <c r="AO369" i="24"/>
  <c r="AN369" i="24"/>
  <c r="AM369" i="24"/>
  <c r="AL369" i="24"/>
  <c r="AK369" i="24"/>
  <c r="AJ369" i="24"/>
  <c r="AI369" i="24"/>
  <c r="AH369" i="24"/>
  <c r="AG369" i="24"/>
  <c r="AF369" i="24"/>
  <c r="AE369" i="24"/>
  <c r="AD369" i="24"/>
  <c r="AC369" i="24"/>
  <c r="AB369" i="24"/>
  <c r="AA369" i="24"/>
  <c r="Z369" i="24"/>
  <c r="Y369" i="24"/>
  <c r="X369" i="24"/>
  <c r="W369" i="24"/>
  <c r="V369" i="24"/>
  <c r="U369" i="24"/>
  <c r="T369" i="24"/>
  <c r="S369" i="24"/>
  <c r="R369" i="24"/>
  <c r="Q369" i="24"/>
  <c r="P369" i="24"/>
  <c r="O369" i="24"/>
  <c r="N369" i="24"/>
  <c r="M369" i="24"/>
  <c r="L369" i="24"/>
  <c r="K369" i="24"/>
  <c r="J369" i="24"/>
  <c r="I369" i="24"/>
  <c r="H369" i="24"/>
  <c r="G369" i="24"/>
  <c r="F369" i="24"/>
  <c r="E369" i="24"/>
  <c r="D369" i="24"/>
  <c r="C369" i="24"/>
  <c r="B369" i="24"/>
  <c r="AO368" i="24"/>
  <c r="AN368" i="24"/>
  <c r="AM368" i="24"/>
  <c r="AL368" i="24"/>
  <c r="AK368" i="24"/>
  <c r="AJ368" i="24"/>
  <c r="AI368" i="24"/>
  <c r="AH368" i="24"/>
  <c r="AG368" i="24"/>
  <c r="AF368" i="24"/>
  <c r="AE368" i="24"/>
  <c r="AD368" i="24"/>
  <c r="AC368" i="24"/>
  <c r="AB368" i="24"/>
  <c r="AA368" i="24"/>
  <c r="Z368" i="24"/>
  <c r="Y368" i="24"/>
  <c r="X368" i="24"/>
  <c r="W368" i="24"/>
  <c r="V368" i="24"/>
  <c r="U368" i="24"/>
  <c r="T368" i="24"/>
  <c r="S368" i="24"/>
  <c r="R368" i="24"/>
  <c r="Q368" i="24"/>
  <c r="P368" i="24"/>
  <c r="O368" i="24"/>
  <c r="N368" i="24"/>
  <c r="M368" i="24"/>
  <c r="L368" i="24"/>
  <c r="K368" i="24"/>
  <c r="J368" i="24"/>
  <c r="I368" i="24"/>
  <c r="H368" i="24"/>
  <c r="G368" i="24"/>
  <c r="F368" i="24"/>
  <c r="E368" i="24"/>
  <c r="D368" i="24"/>
  <c r="C368" i="24"/>
  <c r="B368" i="24"/>
  <c r="AO367" i="24"/>
  <c r="AN367" i="24"/>
  <c r="AM367" i="24"/>
  <c r="AL367" i="24"/>
  <c r="AK367" i="24"/>
  <c r="AJ367" i="24"/>
  <c r="AI367" i="24"/>
  <c r="AH367" i="24"/>
  <c r="AG367" i="24"/>
  <c r="AF367" i="24"/>
  <c r="AE367" i="24"/>
  <c r="AD367" i="24"/>
  <c r="AC367" i="24"/>
  <c r="AB367" i="24"/>
  <c r="AA367" i="24"/>
  <c r="Z367" i="24"/>
  <c r="Y367" i="24"/>
  <c r="X367" i="24"/>
  <c r="W367" i="24"/>
  <c r="V367" i="24"/>
  <c r="U367" i="24"/>
  <c r="T367" i="24"/>
  <c r="S367" i="24"/>
  <c r="R367" i="24"/>
  <c r="Q367" i="24"/>
  <c r="P367" i="24"/>
  <c r="O367" i="24"/>
  <c r="N367" i="24"/>
  <c r="M367" i="24"/>
  <c r="L367" i="24"/>
  <c r="K367" i="24"/>
  <c r="J367" i="24"/>
  <c r="I367" i="24"/>
  <c r="H367" i="24"/>
  <c r="G367" i="24"/>
  <c r="F367" i="24"/>
  <c r="E367" i="24"/>
  <c r="D367" i="24"/>
  <c r="C367" i="24"/>
  <c r="B367" i="24"/>
  <c r="AO366" i="24"/>
  <c r="AN366" i="24"/>
  <c r="AM366" i="24"/>
  <c r="AL366" i="24"/>
  <c r="AK366" i="24"/>
  <c r="AJ366" i="24"/>
  <c r="AI366" i="24"/>
  <c r="AH366" i="24"/>
  <c r="AG366" i="24"/>
  <c r="AF366" i="24"/>
  <c r="AE366" i="24"/>
  <c r="AD366" i="24"/>
  <c r="AC366" i="24"/>
  <c r="AB366" i="24"/>
  <c r="AA366" i="24"/>
  <c r="Z366" i="24"/>
  <c r="Y366" i="24"/>
  <c r="X366" i="24"/>
  <c r="W366" i="24"/>
  <c r="V366" i="24"/>
  <c r="U366" i="24"/>
  <c r="T366" i="24"/>
  <c r="S366" i="24"/>
  <c r="R366" i="24"/>
  <c r="Q366" i="24"/>
  <c r="P366" i="24"/>
  <c r="O366" i="24"/>
  <c r="N366" i="24"/>
  <c r="M366" i="24"/>
  <c r="L366" i="24"/>
  <c r="K366" i="24"/>
  <c r="J366" i="24"/>
  <c r="I366" i="24"/>
  <c r="H366" i="24"/>
  <c r="G366" i="24"/>
  <c r="F366" i="24"/>
  <c r="E366" i="24"/>
  <c r="D366" i="24"/>
  <c r="C366" i="24"/>
  <c r="B366" i="24"/>
  <c r="AO365" i="24"/>
  <c r="AN365" i="24"/>
  <c r="AM365" i="24"/>
  <c r="AL365" i="24"/>
  <c r="AK365" i="24"/>
  <c r="AJ365" i="24"/>
  <c r="AI365" i="24"/>
  <c r="AH365" i="24"/>
  <c r="AG365" i="24"/>
  <c r="AF365" i="24"/>
  <c r="AE365" i="24"/>
  <c r="AD365" i="24"/>
  <c r="AC365" i="24"/>
  <c r="AB365" i="24"/>
  <c r="AA365" i="24"/>
  <c r="Z365" i="24"/>
  <c r="Y365" i="24"/>
  <c r="X365" i="24"/>
  <c r="W365" i="24"/>
  <c r="V365" i="24"/>
  <c r="U365" i="24"/>
  <c r="T365" i="24"/>
  <c r="S365" i="24"/>
  <c r="R365" i="24"/>
  <c r="Q365" i="24"/>
  <c r="P365" i="24"/>
  <c r="O365" i="24"/>
  <c r="N365" i="24"/>
  <c r="M365" i="24"/>
  <c r="L365" i="24"/>
  <c r="K365" i="24"/>
  <c r="J365" i="24"/>
  <c r="I365" i="24"/>
  <c r="H365" i="24"/>
  <c r="G365" i="24"/>
  <c r="F365" i="24"/>
  <c r="E365" i="24"/>
  <c r="D365" i="24"/>
  <c r="C365" i="24"/>
  <c r="B365" i="24"/>
  <c r="AO364" i="24"/>
  <c r="AN364" i="24"/>
  <c r="AM364" i="24"/>
  <c r="AL364" i="24"/>
  <c r="AK364" i="24"/>
  <c r="AJ364" i="24"/>
  <c r="AI364" i="24"/>
  <c r="AH364" i="24"/>
  <c r="AG364" i="24"/>
  <c r="AF364" i="24"/>
  <c r="AE364" i="24"/>
  <c r="AD364" i="24"/>
  <c r="AC364" i="24"/>
  <c r="AB364" i="24"/>
  <c r="AA364" i="24"/>
  <c r="Z364" i="24"/>
  <c r="Y364" i="24"/>
  <c r="X364" i="24"/>
  <c r="W364" i="24"/>
  <c r="V364" i="24"/>
  <c r="U364" i="24"/>
  <c r="T364" i="24"/>
  <c r="S364" i="24"/>
  <c r="R364" i="24"/>
  <c r="Q364" i="24"/>
  <c r="P364" i="24"/>
  <c r="O364" i="24"/>
  <c r="N364" i="24"/>
  <c r="M364" i="24"/>
  <c r="L364" i="24"/>
  <c r="K364" i="24"/>
  <c r="J364" i="24"/>
  <c r="I364" i="24"/>
  <c r="H364" i="24"/>
  <c r="G364" i="24"/>
  <c r="F364" i="24"/>
  <c r="E364" i="24"/>
  <c r="D364" i="24"/>
  <c r="C364" i="24"/>
  <c r="B364" i="24"/>
  <c r="AO363" i="24"/>
  <c r="AN363" i="24"/>
  <c r="AM363" i="24"/>
  <c r="AL363" i="24"/>
  <c r="AK363" i="24"/>
  <c r="AJ363" i="24"/>
  <c r="AI363" i="24"/>
  <c r="AH363" i="24"/>
  <c r="AG363" i="24"/>
  <c r="AF363" i="24"/>
  <c r="AE363" i="24"/>
  <c r="AD363" i="24"/>
  <c r="AC363" i="24"/>
  <c r="AB363" i="24"/>
  <c r="AA363" i="24"/>
  <c r="Z363" i="24"/>
  <c r="Y363" i="24"/>
  <c r="X363" i="24"/>
  <c r="W363" i="24"/>
  <c r="V363" i="24"/>
  <c r="U363" i="24"/>
  <c r="T363" i="24"/>
  <c r="S363" i="24"/>
  <c r="R363" i="24"/>
  <c r="Q363" i="24"/>
  <c r="P363" i="24"/>
  <c r="O363" i="24"/>
  <c r="N363" i="24"/>
  <c r="M363" i="24"/>
  <c r="L363" i="24"/>
  <c r="K363" i="24"/>
  <c r="J363" i="24"/>
  <c r="I363" i="24"/>
  <c r="H363" i="24"/>
  <c r="G363" i="24"/>
  <c r="F363" i="24"/>
  <c r="E363" i="24"/>
  <c r="D363" i="24"/>
  <c r="C363" i="24"/>
  <c r="B363" i="24"/>
  <c r="AO362" i="24"/>
  <c r="AN362" i="24"/>
  <c r="AM362" i="24"/>
  <c r="AL362" i="24"/>
  <c r="AK362" i="24"/>
  <c r="AJ362" i="24"/>
  <c r="AI362" i="24"/>
  <c r="AH362" i="24"/>
  <c r="AG362" i="24"/>
  <c r="AF362" i="24"/>
  <c r="AE362" i="24"/>
  <c r="AD362" i="24"/>
  <c r="AC362" i="24"/>
  <c r="AB362" i="24"/>
  <c r="AA362" i="24"/>
  <c r="Z362" i="24"/>
  <c r="Y362" i="24"/>
  <c r="X362" i="24"/>
  <c r="W362" i="24"/>
  <c r="V362" i="24"/>
  <c r="U362" i="24"/>
  <c r="T362" i="24"/>
  <c r="S362" i="24"/>
  <c r="R362" i="24"/>
  <c r="Q362" i="24"/>
  <c r="P362" i="24"/>
  <c r="O362" i="24"/>
  <c r="N362" i="24"/>
  <c r="M362" i="24"/>
  <c r="L362" i="24"/>
  <c r="K362" i="24"/>
  <c r="J362" i="24"/>
  <c r="I362" i="24"/>
  <c r="H362" i="24"/>
  <c r="G362" i="24"/>
  <c r="F362" i="24"/>
  <c r="E362" i="24"/>
  <c r="D362" i="24"/>
  <c r="C362" i="24"/>
  <c r="B362" i="24"/>
  <c r="AO361" i="24"/>
  <c r="AN361" i="24"/>
  <c r="AM361" i="24"/>
  <c r="AL361" i="24"/>
  <c r="AK361" i="24"/>
  <c r="AJ361" i="24"/>
  <c r="AI361" i="24"/>
  <c r="AH361" i="24"/>
  <c r="AG361" i="24"/>
  <c r="AF361" i="24"/>
  <c r="AE361" i="24"/>
  <c r="AD361" i="24"/>
  <c r="AC361" i="24"/>
  <c r="AB361" i="24"/>
  <c r="AA361" i="24"/>
  <c r="Z361" i="24"/>
  <c r="Y361" i="24"/>
  <c r="X361" i="24"/>
  <c r="W361" i="24"/>
  <c r="V361" i="24"/>
  <c r="U361" i="24"/>
  <c r="T361" i="24"/>
  <c r="S361" i="24"/>
  <c r="R361" i="24"/>
  <c r="Q361" i="24"/>
  <c r="P361" i="24"/>
  <c r="O361" i="24"/>
  <c r="N361" i="24"/>
  <c r="M361" i="24"/>
  <c r="L361" i="24"/>
  <c r="K361" i="24"/>
  <c r="J361" i="24"/>
  <c r="I361" i="24"/>
  <c r="H361" i="24"/>
  <c r="G361" i="24"/>
  <c r="F361" i="24"/>
  <c r="E361" i="24"/>
  <c r="D361" i="24"/>
  <c r="C361" i="24"/>
  <c r="B361" i="24"/>
  <c r="AO360" i="24"/>
  <c r="AN360" i="24"/>
  <c r="AM360" i="24"/>
  <c r="AL360" i="24"/>
  <c r="AK360" i="24"/>
  <c r="AJ360" i="24"/>
  <c r="AI360" i="24"/>
  <c r="AH360" i="24"/>
  <c r="AG360" i="24"/>
  <c r="AF360" i="24"/>
  <c r="AE360" i="24"/>
  <c r="AD360" i="24"/>
  <c r="AC360" i="24"/>
  <c r="AB360" i="24"/>
  <c r="AA360" i="24"/>
  <c r="Z360" i="24"/>
  <c r="Y360" i="24"/>
  <c r="X360" i="24"/>
  <c r="W360" i="24"/>
  <c r="V360" i="24"/>
  <c r="U360" i="24"/>
  <c r="T360" i="24"/>
  <c r="S360" i="24"/>
  <c r="R360" i="24"/>
  <c r="Q360" i="24"/>
  <c r="P360" i="24"/>
  <c r="O360" i="24"/>
  <c r="N360" i="24"/>
  <c r="M360" i="24"/>
  <c r="L360" i="24"/>
  <c r="K360" i="24"/>
  <c r="J360" i="24"/>
  <c r="I360" i="24"/>
  <c r="H360" i="24"/>
  <c r="G360" i="24"/>
  <c r="F360" i="24"/>
  <c r="E360" i="24"/>
  <c r="D360" i="24"/>
  <c r="C360" i="24"/>
  <c r="B360" i="24"/>
  <c r="AO359" i="24"/>
  <c r="AN359" i="24"/>
  <c r="AM359" i="24"/>
  <c r="AL359" i="24"/>
  <c r="AK359" i="24"/>
  <c r="AJ359" i="24"/>
  <c r="AI359" i="24"/>
  <c r="AH359" i="24"/>
  <c r="AG359" i="24"/>
  <c r="AF359" i="24"/>
  <c r="AE359" i="24"/>
  <c r="AD359" i="24"/>
  <c r="AC359" i="24"/>
  <c r="AB359" i="24"/>
  <c r="AA359" i="24"/>
  <c r="Z359" i="24"/>
  <c r="Y359" i="24"/>
  <c r="X359" i="24"/>
  <c r="W359" i="24"/>
  <c r="V359" i="24"/>
  <c r="U359" i="24"/>
  <c r="T359" i="24"/>
  <c r="S359" i="24"/>
  <c r="R359" i="24"/>
  <c r="Q359" i="24"/>
  <c r="P359" i="24"/>
  <c r="O359" i="24"/>
  <c r="N359" i="24"/>
  <c r="M359" i="24"/>
  <c r="L359" i="24"/>
  <c r="K359" i="24"/>
  <c r="J359" i="24"/>
  <c r="I359" i="24"/>
  <c r="H359" i="24"/>
  <c r="G359" i="24"/>
  <c r="F359" i="24"/>
  <c r="E359" i="24"/>
  <c r="D359" i="24"/>
  <c r="C359" i="24"/>
  <c r="B359" i="24"/>
  <c r="AO358" i="24"/>
  <c r="AN358" i="24"/>
  <c r="AM358" i="24"/>
  <c r="AL358" i="24"/>
  <c r="AK358" i="24"/>
  <c r="AJ358" i="24"/>
  <c r="AI358" i="24"/>
  <c r="AH358" i="24"/>
  <c r="AG358" i="24"/>
  <c r="AF358" i="24"/>
  <c r="AE358" i="24"/>
  <c r="AD358" i="24"/>
  <c r="AC358" i="24"/>
  <c r="AB358" i="24"/>
  <c r="AA358" i="24"/>
  <c r="Z358" i="24"/>
  <c r="Y358" i="24"/>
  <c r="X358" i="24"/>
  <c r="W358" i="24"/>
  <c r="V358" i="24"/>
  <c r="U358" i="24"/>
  <c r="T358" i="24"/>
  <c r="S358" i="24"/>
  <c r="R358" i="24"/>
  <c r="Q358" i="24"/>
  <c r="P358" i="24"/>
  <c r="O358" i="24"/>
  <c r="N358" i="24"/>
  <c r="M358" i="24"/>
  <c r="L358" i="24"/>
  <c r="K358" i="24"/>
  <c r="J358" i="24"/>
  <c r="I358" i="24"/>
  <c r="H358" i="24"/>
  <c r="G358" i="24"/>
  <c r="F358" i="24"/>
  <c r="E358" i="24"/>
  <c r="D358" i="24"/>
  <c r="C358" i="24"/>
  <c r="B358" i="24"/>
  <c r="AO357" i="24"/>
  <c r="AN357" i="24"/>
  <c r="AM357" i="24"/>
  <c r="AL357" i="24"/>
  <c r="AK357" i="24"/>
  <c r="AJ357" i="24"/>
  <c r="AI357" i="24"/>
  <c r="AH357" i="24"/>
  <c r="AG357" i="24"/>
  <c r="AF357" i="24"/>
  <c r="AE357" i="24"/>
  <c r="AD357" i="24"/>
  <c r="AC357" i="24"/>
  <c r="AB357" i="24"/>
  <c r="AA357" i="24"/>
  <c r="Z357" i="24"/>
  <c r="Y357" i="24"/>
  <c r="X357" i="24"/>
  <c r="W357" i="24"/>
  <c r="V357" i="24"/>
  <c r="U357" i="24"/>
  <c r="T357" i="24"/>
  <c r="S357" i="24"/>
  <c r="R357" i="24"/>
  <c r="Q357" i="24"/>
  <c r="P357" i="24"/>
  <c r="O357" i="24"/>
  <c r="N357" i="24"/>
  <c r="M357" i="24"/>
  <c r="L357" i="24"/>
  <c r="K357" i="24"/>
  <c r="J357" i="24"/>
  <c r="I357" i="24"/>
  <c r="H357" i="24"/>
  <c r="G357" i="24"/>
  <c r="F357" i="24"/>
  <c r="E357" i="24"/>
  <c r="D357" i="24"/>
  <c r="C357" i="24"/>
  <c r="B357" i="24"/>
  <c r="AO356" i="24"/>
  <c r="AN356" i="24"/>
  <c r="AM356" i="24"/>
  <c r="AL356" i="24"/>
  <c r="AK356" i="24"/>
  <c r="AJ356" i="24"/>
  <c r="AI356" i="24"/>
  <c r="AH356" i="24"/>
  <c r="AG356" i="24"/>
  <c r="AF356" i="24"/>
  <c r="AE356" i="24"/>
  <c r="AD356" i="24"/>
  <c r="AC356" i="24"/>
  <c r="AB356" i="24"/>
  <c r="AA356" i="24"/>
  <c r="Z356" i="24"/>
  <c r="Y356" i="24"/>
  <c r="X356" i="24"/>
  <c r="W356" i="24"/>
  <c r="V356" i="24"/>
  <c r="U356" i="24"/>
  <c r="T356" i="24"/>
  <c r="S356" i="24"/>
  <c r="R356" i="24"/>
  <c r="Q356" i="24"/>
  <c r="P356" i="24"/>
  <c r="O356" i="24"/>
  <c r="N356" i="24"/>
  <c r="M356" i="24"/>
  <c r="L356" i="24"/>
  <c r="K356" i="24"/>
  <c r="J356" i="24"/>
  <c r="I356" i="24"/>
  <c r="H356" i="24"/>
  <c r="G356" i="24"/>
  <c r="F356" i="24"/>
  <c r="E356" i="24"/>
  <c r="D356" i="24"/>
  <c r="C356" i="24"/>
  <c r="B356" i="24"/>
  <c r="AO355" i="24"/>
  <c r="AN355" i="24"/>
  <c r="AM355" i="24"/>
  <c r="AL355" i="24"/>
  <c r="AK355" i="24"/>
  <c r="AJ355" i="24"/>
  <c r="AI355" i="24"/>
  <c r="AH355" i="24"/>
  <c r="AG355" i="24"/>
  <c r="AF355" i="24"/>
  <c r="AE355" i="24"/>
  <c r="AD355" i="24"/>
  <c r="AC355" i="24"/>
  <c r="AB355" i="24"/>
  <c r="AA355" i="24"/>
  <c r="Z355" i="24"/>
  <c r="Y355" i="24"/>
  <c r="X355" i="24"/>
  <c r="W355" i="24"/>
  <c r="V355" i="24"/>
  <c r="U355" i="24"/>
  <c r="T355" i="24"/>
  <c r="S355" i="24"/>
  <c r="R355" i="24"/>
  <c r="Q355" i="24"/>
  <c r="P355" i="24"/>
  <c r="O355" i="24"/>
  <c r="N355" i="24"/>
  <c r="M355" i="24"/>
  <c r="L355" i="24"/>
  <c r="K355" i="24"/>
  <c r="J355" i="24"/>
  <c r="I355" i="24"/>
  <c r="H355" i="24"/>
  <c r="G355" i="24"/>
  <c r="F355" i="24"/>
  <c r="E355" i="24"/>
  <c r="D355" i="24"/>
  <c r="C355" i="24"/>
  <c r="B355" i="24"/>
  <c r="AO354" i="24"/>
  <c r="AN354" i="24"/>
  <c r="AM354" i="24"/>
  <c r="AL354" i="24"/>
  <c r="AK354" i="24"/>
  <c r="AJ354" i="24"/>
  <c r="AI354" i="24"/>
  <c r="AH354" i="24"/>
  <c r="AG354" i="24"/>
  <c r="AF354" i="24"/>
  <c r="AE354" i="24"/>
  <c r="AD354" i="24"/>
  <c r="AC354" i="24"/>
  <c r="AB354" i="24"/>
  <c r="AA354" i="24"/>
  <c r="Z354" i="24"/>
  <c r="Y354" i="24"/>
  <c r="X354" i="24"/>
  <c r="W354" i="24"/>
  <c r="V354" i="24"/>
  <c r="U354" i="24"/>
  <c r="T354" i="24"/>
  <c r="S354" i="24"/>
  <c r="R354" i="24"/>
  <c r="Q354" i="24"/>
  <c r="P354" i="24"/>
  <c r="O354" i="24"/>
  <c r="N354" i="24"/>
  <c r="M354" i="24"/>
  <c r="L354" i="24"/>
  <c r="K354" i="24"/>
  <c r="J354" i="24"/>
  <c r="I354" i="24"/>
  <c r="H354" i="24"/>
  <c r="G354" i="24"/>
  <c r="F354" i="24"/>
  <c r="E354" i="24"/>
  <c r="D354" i="24"/>
  <c r="C354" i="24"/>
  <c r="B354" i="24"/>
  <c r="AO353" i="24"/>
  <c r="AN353" i="24"/>
  <c r="AM353" i="24"/>
  <c r="AL353" i="24"/>
  <c r="AK353" i="24"/>
  <c r="AJ353" i="24"/>
  <c r="AI353" i="24"/>
  <c r="AH353" i="24"/>
  <c r="AG353" i="24"/>
  <c r="AF353" i="24"/>
  <c r="AE353" i="24"/>
  <c r="AD353" i="24"/>
  <c r="AC353" i="24"/>
  <c r="AB353" i="24"/>
  <c r="AA353" i="24"/>
  <c r="Z353" i="24"/>
  <c r="Y353" i="24"/>
  <c r="X353" i="24"/>
  <c r="W353" i="24"/>
  <c r="V353" i="24"/>
  <c r="U353" i="24"/>
  <c r="T353" i="24"/>
  <c r="S353" i="24"/>
  <c r="R353" i="24"/>
  <c r="Q353" i="24"/>
  <c r="P353" i="24"/>
  <c r="O353" i="24"/>
  <c r="N353" i="24"/>
  <c r="M353" i="24"/>
  <c r="L353" i="24"/>
  <c r="K353" i="24"/>
  <c r="J353" i="24"/>
  <c r="I353" i="24"/>
  <c r="H353" i="24"/>
  <c r="G353" i="24"/>
  <c r="F353" i="24"/>
  <c r="E353" i="24"/>
  <c r="D353" i="24"/>
  <c r="C353" i="24"/>
  <c r="B353" i="24"/>
  <c r="AO352" i="24"/>
  <c r="AN352" i="24"/>
  <c r="AM352" i="24"/>
  <c r="AL352" i="24"/>
  <c r="AK352" i="24"/>
  <c r="AJ352" i="24"/>
  <c r="AI352" i="24"/>
  <c r="AH352" i="24"/>
  <c r="AG352" i="24"/>
  <c r="AF352" i="24"/>
  <c r="AE352" i="24"/>
  <c r="AD352" i="24"/>
  <c r="AC352" i="24"/>
  <c r="AB352" i="24"/>
  <c r="AA352" i="24"/>
  <c r="Z352" i="24"/>
  <c r="Y352" i="24"/>
  <c r="X352" i="24"/>
  <c r="W352" i="24"/>
  <c r="V352" i="24"/>
  <c r="U352" i="24"/>
  <c r="T352" i="24"/>
  <c r="S352" i="24"/>
  <c r="R352" i="24"/>
  <c r="Q352" i="24"/>
  <c r="P352" i="24"/>
  <c r="O352" i="24"/>
  <c r="N352" i="24"/>
  <c r="M352" i="24"/>
  <c r="L352" i="24"/>
  <c r="K352" i="24"/>
  <c r="J352" i="24"/>
  <c r="I352" i="24"/>
  <c r="H352" i="24"/>
  <c r="G352" i="24"/>
  <c r="F352" i="24"/>
  <c r="E352" i="24"/>
  <c r="D352" i="24"/>
  <c r="C352" i="24"/>
  <c r="B352" i="24"/>
  <c r="AO351" i="24"/>
  <c r="AN351" i="24"/>
  <c r="AM351" i="24"/>
  <c r="AL351" i="24"/>
  <c r="AK351" i="24"/>
  <c r="AJ351" i="24"/>
  <c r="AI351" i="24"/>
  <c r="AH351" i="24"/>
  <c r="AG351" i="24"/>
  <c r="AF351" i="24"/>
  <c r="AE351" i="24"/>
  <c r="AD351" i="24"/>
  <c r="AC351" i="24"/>
  <c r="AB351" i="24"/>
  <c r="AA351" i="24"/>
  <c r="Z351" i="24"/>
  <c r="Y351" i="24"/>
  <c r="X351" i="24"/>
  <c r="W351" i="24"/>
  <c r="V351" i="24"/>
  <c r="U351" i="24"/>
  <c r="T351" i="24"/>
  <c r="S351" i="24"/>
  <c r="R351" i="24"/>
  <c r="Q351" i="24"/>
  <c r="P351" i="24"/>
  <c r="O351" i="24"/>
  <c r="N351" i="24"/>
  <c r="M351" i="24"/>
  <c r="L351" i="24"/>
  <c r="K351" i="24"/>
  <c r="J351" i="24"/>
  <c r="I351" i="24"/>
  <c r="H351" i="24"/>
  <c r="G351" i="24"/>
  <c r="F351" i="24"/>
  <c r="E351" i="24"/>
  <c r="D351" i="24"/>
  <c r="C351" i="24"/>
  <c r="B351" i="24"/>
  <c r="AO350" i="24"/>
  <c r="AN350" i="24"/>
  <c r="AM350" i="24"/>
  <c r="AL350" i="24"/>
  <c r="AK350" i="24"/>
  <c r="AJ350" i="24"/>
  <c r="AI350" i="24"/>
  <c r="AH350" i="24"/>
  <c r="AG350" i="24"/>
  <c r="AF350" i="24"/>
  <c r="AE350" i="24"/>
  <c r="AD350" i="24"/>
  <c r="AC350" i="24"/>
  <c r="AB350" i="24"/>
  <c r="AA350" i="24"/>
  <c r="Z350" i="24"/>
  <c r="Y350" i="24"/>
  <c r="X350" i="24"/>
  <c r="W350" i="24"/>
  <c r="V350" i="24"/>
  <c r="U350" i="24"/>
  <c r="T350" i="24"/>
  <c r="S350" i="24"/>
  <c r="R350" i="24"/>
  <c r="Q350" i="24"/>
  <c r="P350" i="24"/>
  <c r="O350" i="24"/>
  <c r="N350" i="24"/>
  <c r="M350" i="24"/>
  <c r="L350" i="24"/>
  <c r="K350" i="24"/>
  <c r="J350" i="24"/>
  <c r="I350" i="24"/>
  <c r="H350" i="24"/>
  <c r="G350" i="24"/>
  <c r="F350" i="24"/>
  <c r="E350" i="24"/>
  <c r="D350" i="24"/>
  <c r="C350" i="24"/>
  <c r="B350" i="24"/>
  <c r="AO349" i="24"/>
  <c r="AN349" i="24"/>
  <c r="AM349" i="24"/>
  <c r="AL349" i="24"/>
  <c r="AK349" i="24"/>
  <c r="AJ349" i="24"/>
  <c r="AI349" i="24"/>
  <c r="AH349" i="24"/>
  <c r="AG349" i="24"/>
  <c r="AF349" i="24"/>
  <c r="AE349" i="24"/>
  <c r="AD349" i="24"/>
  <c r="AC349" i="24"/>
  <c r="AB349" i="24"/>
  <c r="AA349" i="24"/>
  <c r="Z349" i="24"/>
  <c r="Y349" i="24"/>
  <c r="X349" i="24"/>
  <c r="W349" i="24"/>
  <c r="V349" i="24"/>
  <c r="U349" i="24"/>
  <c r="T349" i="24"/>
  <c r="S349" i="24"/>
  <c r="R349" i="24"/>
  <c r="Q349" i="24"/>
  <c r="P349" i="24"/>
  <c r="O349" i="24"/>
  <c r="N349" i="24"/>
  <c r="M349" i="24"/>
  <c r="L349" i="24"/>
  <c r="K349" i="24"/>
  <c r="J349" i="24"/>
  <c r="I349" i="24"/>
  <c r="H349" i="24"/>
  <c r="G349" i="24"/>
  <c r="F349" i="24"/>
  <c r="E349" i="24"/>
  <c r="D349" i="24"/>
  <c r="C349" i="24"/>
  <c r="B349" i="24"/>
  <c r="AO348" i="24"/>
  <c r="AN348" i="24"/>
  <c r="AN375" i="24" s="1"/>
  <c r="AM348" i="24"/>
  <c r="AL348" i="24"/>
  <c r="AK348" i="24"/>
  <c r="AJ348" i="24"/>
  <c r="AJ375" i="24" s="1"/>
  <c r="AI348" i="24"/>
  <c r="AI375" i="24" s="1"/>
  <c r="AH348" i="24"/>
  <c r="AH375" i="24" s="1"/>
  <c r="AG348" i="24"/>
  <c r="AF348" i="24"/>
  <c r="AF375" i="24" s="1"/>
  <c r="AE348" i="24"/>
  <c r="AD348" i="24"/>
  <c r="AC348" i="24"/>
  <c r="AB348" i="24"/>
  <c r="AB375" i="24" s="1"/>
  <c r="AA348" i="24"/>
  <c r="AA375" i="24" s="1"/>
  <c r="Z348" i="24"/>
  <c r="Z375" i="24" s="1"/>
  <c r="Y348" i="24"/>
  <c r="X348" i="24"/>
  <c r="X375" i="24" s="1"/>
  <c r="W348" i="24"/>
  <c r="V348" i="24"/>
  <c r="U348" i="24"/>
  <c r="T348" i="24"/>
  <c r="T375" i="24" s="1"/>
  <c r="S348" i="24"/>
  <c r="S375" i="24" s="1"/>
  <c r="R348" i="24"/>
  <c r="R375" i="24" s="1"/>
  <c r="Q348" i="24"/>
  <c r="P348" i="24"/>
  <c r="P375" i="24" s="1"/>
  <c r="O348" i="24"/>
  <c r="N348" i="24"/>
  <c r="M348" i="24"/>
  <c r="L348" i="24"/>
  <c r="L375" i="24" s="1"/>
  <c r="K348" i="24"/>
  <c r="K375" i="24" s="1"/>
  <c r="J348" i="24"/>
  <c r="J375" i="24" s="1"/>
  <c r="I348" i="24"/>
  <c r="H348" i="24"/>
  <c r="H375" i="24" s="1"/>
  <c r="G348" i="24"/>
  <c r="F348" i="24"/>
  <c r="E348" i="24"/>
  <c r="D348" i="24"/>
  <c r="D375" i="24" s="1"/>
  <c r="C348" i="24"/>
  <c r="B348" i="24"/>
  <c r="B375" i="24" s="1"/>
  <c r="AO342" i="24"/>
  <c r="AN342" i="24"/>
  <c r="AM342" i="24"/>
  <c r="AL342" i="24"/>
  <c r="AK342" i="24"/>
  <c r="AJ342" i="24"/>
  <c r="AI342" i="24"/>
  <c r="AH342" i="24"/>
  <c r="AG342" i="24"/>
  <c r="AF342" i="24"/>
  <c r="AE342" i="24"/>
  <c r="AD342" i="24"/>
  <c r="AC342" i="24"/>
  <c r="AB342" i="24"/>
  <c r="AA342" i="24"/>
  <c r="Z342" i="24"/>
  <c r="Y342" i="24"/>
  <c r="X342" i="24"/>
  <c r="W342" i="24"/>
  <c r="V342" i="24"/>
  <c r="U342" i="24"/>
  <c r="T342" i="24"/>
  <c r="S342" i="24"/>
  <c r="R342" i="24"/>
  <c r="Q342" i="24"/>
  <c r="P342" i="24"/>
  <c r="O342" i="24"/>
  <c r="N342" i="24"/>
  <c r="M342" i="24"/>
  <c r="L342" i="24"/>
  <c r="K342" i="24"/>
  <c r="J342" i="24"/>
  <c r="I342" i="24"/>
  <c r="H342" i="24"/>
  <c r="G342" i="24"/>
  <c r="F342" i="24"/>
  <c r="E342" i="24"/>
  <c r="D342" i="24"/>
  <c r="C342" i="24"/>
  <c r="B342" i="24"/>
  <c r="AO341" i="24"/>
  <c r="AN341" i="24"/>
  <c r="AM341" i="24"/>
  <c r="AL341" i="24"/>
  <c r="AK341" i="24"/>
  <c r="AJ341" i="24"/>
  <c r="AI341" i="24"/>
  <c r="AH341" i="24"/>
  <c r="AG341" i="24"/>
  <c r="AF341" i="24"/>
  <c r="AE341" i="24"/>
  <c r="AD341" i="24"/>
  <c r="AC341" i="24"/>
  <c r="AB341" i="24"/>
  <c r="AA341" i="24"/>
  <c r="Z341" i="24"/>
  <c r="Y341" i="24"/>
  <c r="X341" i="24"/>
  <c r="W341" i="24"/>
  <c r="V341" i="24"/>
  <c r="U341" i="24"/>
  <c r="T341" i="24"/>
  <c r="S341" i="24"/>
  <c r="R341" i="24"/>
  <c r="Q341" i="24"/>
  <c r="P341" i="24"/>
  <c r="O341" i="24"/>
  <c r="N341" i="24"/>
  <c r="M341" i="24"/>
  <c r="L341" i="24"/>
  <c r="K341" i="24"/>
  <c r="J341" i="24"/>
  <c r="I341" i="24"/>
  <c r="H341" i="24"/>
  <c r="G341" i="24"/>
  <c r="F341" i="24"/>
  <c r="E341" i="24"/>
  <c r="D341" i="24"/>
  <c r="C341" i="24"/>
  <c r="B341" i="24"/>
  <c r="AO340" i="24"/>
  <c r="AN340" i="24"/>
  <c r="AM340" i="24"/>
  <c r="AL340" i="24"/>
  <c r="AK340" i="24"/>
  <c r="AJ340" i="24"/>
  <c r="AI340" i="24"/>
  <c r="AH340" i="24"/>
  <c r="AG340" i="24"/>
  <c r="AF340" i="24"/>
  <c r="AE340" i="24"/>
  <c r="AD340" i="24"/>
  <c r="AC340" i="24"/>
  <c r="AB340" i="24"/>
  <c r="AA340" i="24"/>
  <c r="Z340" i="24"/>
  <c r="Y340" i="24"/>
  <c r="X340" i="24"/>
  <c r="W340" i="24"/>
  <c r="V340" i="24"/>
  <c r="U340" i="24"/>
  <c r="T340" i="24"/>
  <c r="S340" i="24"/>
  <c r="R340" i="24"/>
  <c r="Q340" i="24"/>
  <c r="P340" i="24"/>
  <c r="O340" i="24"/>
  <c r="N340" i="24"/>
  <c r="M340" i="24"/>
  <c r="L340" i="24"/>
  <c r="K340" i="24"/>
  <c r="J340" i="24"/>
  <c r="I340" i="24"/>
  <c r="H340" i="24"/>
  <c r="G340" i="24"/>
  <c r="F340" i="24"/>
  <c r="E340" i="24"/>
  <c r="D340" i="24"/>
  <c r="C340" i="24"/>
  <c r="B340" i="24"/>
  <c r="AO339" i="24"/>
  <c r="AN339" i="24"/>
  <c r="AM339" i="24"/>
  <c r="AL339" i="24"/>
  <c r="AK339" i="24"/>
  <c r="AJ339" i="24"/>
  <c r="AI339" i="24"/>
  <c r="AH339" i="24"/>
  <c r="AG339" i="24"/>
  <c r="AF339" i="24"/>
  <c r="AE339" i="24"/>
  <c r="AD339" i="24"/>
  <c r="AC339" i="24"/>
  <c r="AB339" i="24"/>
  <c r="AA339" i="24"/>
  <c r="Z339" i="24"/>
  <c r="Y339" i="24"/>
  <c r="X339" i="24"/>
  <c r="W339" i="24"/>
  <c r="V339" i="24"/>
  <c r="U339" i="24"/>
  <c r="T339" i="24"/>
  <c r="S339" i="24"/>
  <c r="R339" i="24"/>
  <c r="Q339" i="24"/>
  <c r="P339" i="24"/>
  <c r="O339" i="24"/>
  <c r="N339" i="24"/>
  <c r="M339" i="24"/>
  <c r="L339" i="24"/>
  <c r="K339" i="24"/>
  <c r="J339" i="24"/>
  <c r="I339" i="24"/>
  <c r="H339" i="24"/>
  <c r="G339" i="24"/>
  <c r="F339" i="24"/>
  <c r="E339" i="24"/>
  <c r="D339" i="24"/>
  <c r="C339" i="24"/>
  <c r="B339" i="24"/>
  <c r="AO338" i="24"/>
  <c r="AN338" i="24"/>
  <c r="AM338" i="24"/>
  <c r="AL338" i="24"/>
  <c r="AK338" i="24"/>
  <c r="AJ338" i="24"/>
  <c r="AI338" i="24"/>
  <c r="AH338" i="24"/>
  <c r="AG338" i="24"/>
  <c r="AF338" i="24"/>
  <c r="AE338" i="24"/>
  <c r="AD338" i="24"/>
  <c r="AC338" i="24"/>
  <c r="AB338" i="24"/>
  <c r="AA338" i="24"/>
  <c r="Z338" i="24"/>
  <c r="Y338" i="24"/>
  <c r="X338" i="24"/>
  <c r="W338" i="24"/>
  <c r="V338" i="24"/>
  <c r="U338" i="24"/>
  <c r="T338" i="24"/>
  <c r="S338" i="24"/>
  <c r="R338" i="24"/>
  <c r="Q338" i="24"/>
  <c r="P338" i="24"/>
  <c r="O338" i="24"/>
  <c r="N338" i="24"/>
  <c r="M338" i="24"/>
  <c r="L338" i="24"/>
  <c r="K338" i="24"/>
  <c r="J338" i="24"/>
  <c r="I338" i="24"/>
  <c r="H338" i="24"/>
  <c r="G338" i="24"/>
  <c r="F338" i="24"/>
  <c r="E338" i="24"/>
  <c r="D338" i="24"/>
  <c r="C338" i="24"/>
  <c r="B338" i="24"/>
  <c r="AO337" i="24"/>
  <c r="AN337" i="24"/>
  <c r="AM337" i="24"/>
  <c r="AL337" i="24"/>
  <c r="AK337" i="24"/>
  <c r="AJ337" i="24"/>
  <c r="AI337" i="24"/>
  <c r="AH337" i="24"/>
  <c r="AG337" i="24"/>
  <c r="AF337" i="24"/>
  <c r="AE337" i="24"/>
  <c r="AD337" i="24"/>
  <c r="AC337" i="24"/>
  <c r="AB337" i="24"/>
  <c r="AA337" i="24"/>
  <c r="Z337" i="24"/>
  <c r="Y337" i="24"/>
  <c r="X337" i="24"/>
  <c r="W337" i="24"/>
  <c r="V337" i="24"/>
  <c r="U337" i="24"/>
  <c r="T337" i="24"/>
  <c r="S337" i="24"/>
  <c r="R337" i="24"/>
  <c r="Q337" i="24"/>
  <c r="P337" i="24"/>
  <c r="O337" i="24"/>
  <c r="N337" i="24"/>
  <c r="M337" i="24"/>
  <c r="L337" i="24"/>
  <c r="K337" i="24"/>
  <c r="J337" i="24"/>
  <c r="I337" i="24"/>
  <c r="H337" i="24"/>
  <c r="G337" i="24"/>
  <c r="F337" i="24"/>
  <c r="E337" i="24"/>
  <c r="D337" i="24"/>
  <c r="C337" i="24"/>
  <c r="B337" i="24"/>
  <c r="AO336" i="24"/>
  <c r="AN336" i="24"/>
  <c r="AM336" i="24"/>
  <c r="AL336" i="24"/>
  <c r="AK336" i="24"/>
  <c r="AJ336" i="24"/>
  <c r="AI336" i="24"/>
  <c r="AH336" i="24"/>
  <c r="AG336" i="24"/>
  <c r="AF336" i="24"/>
  <c r="AE336" i="24"/>
  <c r="AD336" i="24"/>
  <c r="AC336" i="24"/>
  <c r="AB336" i="24"/>
  <c r="AA336" i="24"/>
  <c r="Z336" i="24"/>
  <c r="Y336" i="24"/>
  <c r="X336" i="24"/>
  <c r="W336" i="24"/>
  <c r="V336" i="24"/>
  <c r="U336" i="24"/>
  <c r="T336" i="24"/>
  <c r="S336" i="24"/>
  <c r="R336" i="24"/>
  <c r="Q336" i="24"/>
  <c r="P336" i="24"/>
  <c r="O336" i="24"/>
  <c r="N336" i="24"/>
  <c r="M336" i="24"/>
  <c r="L336" i="24"/>
  <c r="K336" i="24"/>
  <c r="J336" i="24"/>
  <c r="I336" i="24"/>
  <c r="H336" i="24"/>
  <c r="G336" i="24"/>
  <c r="F336" i="24"/>
  <c r="E336" i="24"/>
  <c r="D336" i="24"/>
  <c r="C336" i="24"/>
  <c r="B336" i="24"/>
  <c r="AO335" i="24"/>
  <c r="AN335" i="24"/>
  <c r="AM335" i="24"/>
  <c r="AL335" i="24"/>
  <c r="AK335" i="24"/>
  <c r="AJ335" i="24"/>
  <c r="AI335" i="24"/>
  <c r="AH335" i="24"/>
  <c r="AG335" i="24"/>
  <c r="AF335" i="24"/>
  <c r="AE335" i="24"/>
  <c r="AD335" i="24"/>
  <c r="AC335" i="24"/>
  <c r="AB335" i="24"/>
  <c r="AA335" i="24"/>
  <c r="Z335" i="24"/>
  <c r="Y335" i="24"/>
  <c r="X335" i="24"/>
  <c r="W335" i="24"/>
  <c r="V335" i="24"/>
  <c r="U335" i="24"/>
  <c r="T335" i="24"/>
  <c r="S335" i="24"/>
  <c r="R335" i="24"/>
  <c r="Q335" i="24"/>
  <c r="P335" i="24"/>
  <c r="O335" i="24"/>
  <c r="N335" i="24"/>
  <c r="M335" i="24"/>
  <c r="L335" i="24"/>
  <c r="K335" i="24"/>
  <c r="J335" i="24"/>
  <c r="I335" i="24"/>
  <c r="H335" i="24"/>
  <c r="G335" i="24"/>
  <c r="F335" i="24"/>
  <c r="E335" i="24"/>
  <c r="D335" i="24"/>
  <c r="C335" i="24"/>
  <c r="B335" i="24"/>
  <c r="AO334" i="24"/>
  <c r="AN334" i="24"/>
  <c r="AM334" i="24"/>
  <c r="AL334" i="24"/>
  <c r="AK334" i="24"/>
  <c r="AJ334" i="24"/>
  <c r="AI334" i="24"/>
  <c r="AH334" i="24"/>
  <c r="AG334" i="24"/>
  <c r="AF334" i="24"/>
  <c r="AE334" i="24"/>
  <c r="AD334" i="24"/>
  <c r="AC334" i="24"/>
  <c r="AB334" i="24"/>
  <c r="AA334" i="24"/>
  <c r="Z334" i="24"/>
  <c r="Y334" i="24"/>
  <c r="X334" i="24"/>
  <c r="W334" i="24"/>
  <c r="V334" i="24"/>
  <c r="U334" i="24"/>
  <c r="T334" i="24"/>
  <c r="S334" i="24"/>
  <c r="R334" i="24"/>
  <c r="Q334" i="24"/>
  <c r="P334" i="24"/>
  <c r="O334" i="24"/>
  <c r="N334" i="24"/>
  <c r="M334" i="24"/>
  <c r="L334" i="24"/>
  <c r="K334" i="24"/>
  <c r="J334" i="24"/>
  <c r="I334" i="24"/>
  <c r="H334" i="24"/>
  <c r="G334" i="24"/>
  <c r="F334" i="24"/>
  <c r="E334" i="24"/>
  <c r="D334" i="24"/>
  <c r="C334" i="24"/>
  <c r="B334" i="24"/>
  <c r="AO333" i="24"/>
  <c r="AN333" i="24"/>
  <c r="AM333" i="24"/>
  <c r="AL333" i="24"/>
  <c r="AK333" i="24"/>
  <c r="AJ333" i="24"/>
  <c r="AI333" i="24"/>
  <c r="AH333" i="24"/>
  <c r="AG333" i="24"/>
  <c r="AF333" i="24"/>
  <c r="AE333" i="24"/>
  <c r="AD333" i="24"/>
  <c r="AC333" i="24"/>
  <c r="AB333" i="24"/>
  <c r="AA333" i="24"/>
  <c r="Z333" i="24"/>
  <c r="Y333" i="24"/>
  <c r="X333" i="24"/>
  <c r="W333" i="24"/>
  <c r="V333" i="24"/>
  <c r="U333" i="24"/>
  <c r="T333" i="24"/>
  <c r="S333" i="24"/>
  <c r="R333" i="24"/>
  <c r="Q333" i="24"/>
  <c r="P333" i="24"/>
  <c r="O333" i="24"/>
  <c r="N333" i="24"/>
  <c r="M333" i="24"/>
  <c r="L333" i="24"/>
  <c r="K333" i="24"/>
  <c r="J333" i="24"/>
  <c r="I333" i="24"/>
  <c r="H333" i="24"/>
  <c r="G333" i="24"/>
  <c r="F333" i="24"/>
  <c r="E333" i="24"/>
  <c r="D333" i="24"/>
  <c r="C333" i="24"/>
  <c r="B333" i="24"/>
  <c r="AO332" i="24"/>
  <c r="AN332" i="24"/>
  <c r="AM332" i="24"/>
  <c r="AL332" i="24"/>
  <c r="AK332" i="24"/>
  <c r="AJ332" i="24"/>
  <c r="AI332" i="24"/>
  <c r="AH332" i="24"/>
  <c r="AG332" i="24"/>
  <c r="AF332" i="24"/>
  <c r="AE332" i="24"/>
  <c r="AD332" i="24"/>
  <c r="AC332" i="24"/>
  <c r="AB332" i="24"/>
  <c r="AA332" i="24"/>
  <c r="Z332" i="24"/>
  <c r="Y332" i="24"/>
  <c r="X332" i="24"/>
  <c r="W332" i="24"/>
  <c r="V332" i="24"/>
  <c r="U332" i="24"/>
  <c r="T332" i="24"/>
  <c r="S332" i="24"/>
  <c r="R332" i="24"/>
  <c r="Q332" i="24"/>
  <c r="P332" i="24"/>
  <c r="O332" i="24"/>
  <c r="N332" i="24"/>
  <c r="M332" i="24"/>
  <c r="L332" i="24"/>
  <c r="K332" i="24"/>
  <c r="J332" i="24"/>
  <c r="I332" i="24"/>
  <c r="H332" i="24"/>
  <c r="G332" i="24"/>
  <c r="F332" i="24"/>
  <c r="E332" i="24"/>
  <c r="D332" i="24"/>
  <c r="C332" i="24"/>
  <c r="B332" i="24"/>
  <c r="AO331" i="24"/>
  <c r="AN331" i="24"/>
  <c r="AM331" i="24"/>
  <c r="AL331" i="24"/>
  <c r="AK331" i="24"/>
  <c r="AJ331" i="24"/>
  <c r="AI331" i="24"/>
  <c r="AH331" i="24"/>
  <c r="AG331" i="24"/>
  <c r="AF331" i="24"/>
  <c r="AE331" i="24"/>
  <c r="AD331" i="24"/>
  <c r="AC331" i="24"/>
  <c r="AB331" i="24"/>
  <c r="AA331" i="24"/>
  <c r="Z331" i="24"/>
  <c r="Y331" i="24"/>
  <c r="X331" i="24"/>
  <c r="W331" i="24"/>
  <c r="V331" i="24"/>
  <c r="U331" i="24"/>
  <c r="T331" i="24"/>
  <c r="S331" i="24"/>
  <c r="R331" i="24"/>
  <c r="Q331" i="24"/>
  <c r="P331" i="24"/>
  <c r="O331" i="24"/>
  <c r="N331" i="24"/>
  <c r="M331" i="24"/>
  <c r="L331" i="24"/>
  <c r="K331" i="24"/>
  <c r="J331" i="24"/>
  <c r="I331" i="24"/>
  <c r="H331" i="24"/>
  <c r="G331" i="24"/>
  <c r="F331" i="24"/>
  <c r="E331" i="24"/>
  <c r="D331" i="24"/>
  <c r="C331" i="24"/>
  <c r="B331" i="24"/>
  <c r="AO330" i="24"/>
  <c r="AN330" i="24"/>
  <c r="AM330" i="24"/>
  <c r="AL330" i="24"/>
  <c r="AK330" i="24"/>
  <c r="AJ330" i="24"/>
  <c r="AI330" i="24"/>
  <c r="AH330" i="24"/>
  <c r="AG330" i="24"/>
  <c r="AF330" i="24"/>
  <c r="AE330" i="24"/>
  <c r="AD330" i="24"/>
  <c r="AC330" i="24"/>
  <c r="AB330" i="24"/>
  <c r="AA330" i="24"/>
  <c r="Z330" i="24"/>
  <c r="Y330" i="24"/>
  <c r="X330" i="24"/>
  <c r="W330" i="24"/>
  <c r="V330" i="24"/>
  <c r="U330" i="24"/>
  <c r="T330" i="24"/>
  <c r="S330" i="24"/>
  <c r="R330" i="24"/>
  <c r="Q330" i="24"/>
  <c r="P330" i="24"/>
  <c r="O330" i="24"/>
  <c r="N330" i="24"/>
  <c r="M330" i="24"/>
  <c r="L330" i="24"/>
  <c r="K330" i="24"/>
  <c r="J330" i="24"/>
  <c r="I330" i="24"/>
  <c r="H330" i="24"/>
  <c r="G330" i="24"/>
  <c r="F330" i="24"/>
  <c r="E330" i="24"/>
  <c r="D330" i="24"/>
  <c r="C330" i="24"/>
  <c r="B330" i="24"/>
  <c r="AO329" i="24"/>
  <c r="AN329" i="24"/>
  <c r="AM329" i="24"/>
  <c r="AL329" i="24"/>
  <c r="AK329" i="24"/>
  <c r="AJ329" i="24"/>
  <c r="AI329" i="24"/>
  <c r="AH329" i="24"/>
  <c r="AG329" i="24"/>
  <c r="AF329" i="24"/>
  <c r="AE329" i="24"/>
  <c r="AD329" i="24"/>
  <c r="AC329" i="24"/>
  <c r="AB329" i="24"/>
  <c r="AA329" i="24"/>
  <c r="Z329" i="24"/>
  <c r="Y329" i="24"/>
  <c r="X329" i="24"/>
  <c r="W329" i="24"/>
  <c r="V329" i="24"/>
  <c r="U329" i="24"/>
  <c r="T329" i="24"/>
  <c r="S329" i="24"/>
  <c r="R329" i="24"/>
  <c r="Q329" i="24"/>
  <c r="P329" i="24"/>
  <c r="O329" i="24"/>
  <c r="N329" i="24"/>
  <c r="M329" i="24"/>
  <c r="L329" i="24"/>
  <c r="K329" i="24"/>
  <c r="J329" i="24"/>
  <c r="I329" i="24"/>
  <c r="H329" i="24"/>
  <c r="G329" i="24"/>
  <c r="F329" i="24"/>
  <c r="E329" i="24"/>
  <c r="D329" i="24"/>
  <c r="C329" i="24"/>
  <c r="B329" i="24"/>
  <c r="AO328" i="24"/>
  <c r="AN328" i="24"/>
  <c r="AM328" i="24"/>
  <c r="AL328" i="24"/>
  <c r="AK328" i="24"/>
  <c r="AJ328" i="24"/>
  <c r="AI328" i="24"/>
  <c r="AH328" i="24"/>
  <c r="AG328" i="24"/>
  <c r="AF328" i="24"/>
  <c r="AE328" i="24"/>
  <c r="AD328" i="24"/>
  <c r="AC328" i="24"/>
  <c r="AB328" i="24"/>
  <c r="AA328" i="24"/>
  <c r="Z328" i="24"/>
  <c r="Y328" i="24"/>
  <c r="X328" i="24"/>
  <c r="W328" i="24"/>
  <c r="V328" i="24"/>
  <c r="U328" i="24"/>
  <c r="T328" i="24"/>
  <c r="S328" i="24"/>
  <c r="R328" i="24"/>
  <c r="Q328" i="24"/>
  <c r="P328" i="24"/>
  <c r="O328" i="24"/>
  <c r="N328" i="24"/>
  <c r="M328" i="24"/>
  <c r="L328" i="24"/>
  <c r="K328" i="24"/>
  <c r="J328" i="24"/>
  <c r="I328" i="24"/>
  <c r="H328" i="24"/>
  <c r="G328" i="24"/>
  <c r="F328" i="24"/>
  <c r="E328" i="24"/>
  <c r="D328" i="24"/>
  <c r="C328" i="24"/>
  <c r="B328" i="24"/>
  <c r="AO327" i="24"/>
  <c r="AN327" i="24"/>
  <c r="AM327" i="24"/>
  <c r="AL327" i="24"/>
  <c r="AK327" i="24"/>
  <c r="AJ327" i="24"/>
  <c r="AI327" i="24"/>
  <c r="AH327" i="24"/>
  <c r="AG327" i="24"/>
  <c r="AF327" i="24"/>
  <c r="AE327" i="24"/>
  <c r="AD327" i="24"/>
  <c r="AC327" i="24"/>
  <c r="AB327" i="24"/>
  <c r="AA327" i="24"/>
  <c r="Z327" i="24"/>
  <c r="Y327" i="24"/>
  <c r="X327" i="24"/>
  <c r="W327" i="24"/>
  <c r="V327" i="24"/>
  <c r="U327" i="24"/>
  <c r="T327" i="24"/>
  <c r="S327" i="24"/>
  <c r="R327" i="24"/>
  <c r="Q327" i="24"/>
  <c r="P327" i="24"/>
  <c r="O327" i="24"/>
  <c r="N327" i="24"/>
  <c r="M327" i="24"/>
  <c r="L327" i="24"/>
  <c r="K327" i="24"/>
  <c r="J327" i="24"/>
  <c r="I327" i="24"/>
  <c r="H327" i="24"/>
  <c r="G327" i="24"/>
  <c r="F327" i="24"/>
  <c r="E327" i="24"/>
  <c r="D327" i="24"/>
  <c r="C327" i="24"/>
  <c r="B327" i="24"/>
  <c r="AO326" i="24"/>
  <c r="AN326" i="24"/>
  <c r="AM326" i="24"/>
  <c r="AL326" i="24"/>
  <c r="AK326" i="24"/>
  <c r="AJ326" i="24"/>
  <c r="AI326" i="24"/>
  <c r="AH326" i="24"/>
  <c r="AG326" i="24"/>
  <c r="AF326" i="24"/>
  <c r="AE326" i="24"/>
  <c r="AD326" i="24"/>
  <c r="AC326" i="24"/>
  <c r="AB326" i="24"/>
  <c r="AA326" i="24"/>
  <c r="Z326" i="24"/>
  <c r="Y326" i="24"/>
  <c r="X326" i="24"/>
  <c r="W326" i="24"/>
  <c r="V326" i="24"/>
  <c r="U326" i="24"/>
  <c r="T326" i="24"/>
  <c r="S326" i="24"/>
  <c r="R326" i="24"/>
  <c r="Q326" i="24"/>
  <c r="P326" i="24"/>
  <c r="O326" i="24"/>
  <c r="N326" i="24"/>
  <c r="M326" i="24"/>
  <c r="L326" i="24"/>
  <c r="K326" i="24"/>
  <c r="J326" i="24"/>
  <c r="I326" i="24"/>
  <c r="H326" i="24"/>
  <c r="G326" i="24"/>
  <c r="F326" i="24"/>
  <c r="E326" i="24"/>
  <c r="D326" i="24"/>
  <c r="C326" i="24"/>
  <c r="B326" i="24"/>
  <c r="AO325" i="24"/>
  <c r="AN325" i="24"/>
  <c r="AM325" i="24"/>
  <c r="AL325" i="24"/>
  <c r="AK325" i="24"/>
  <c r="AJ325" i="24"/>
  <c r="AI325" i="24"/>
  <c r="AH325" i="24"/>
  <c r="AG325" i="24"/>
  <c r="AF325" i="24"/>
  <c r="AE325" i="24"/>
  <c r="AD325" i="24"/>
  <c r="AC325" i="24"/>
  <c r="AB325" i="24"/>
  <c r="AA325" i="24"/>
  <c r="Z325" i="24"/>
  <c r="Y325" i="24"/>
  <c r="X325" i="24"/>
  <c r="W325" i="24"/>
  <c r="V325" i="24"/>
  <c r="U325" i="24"/>
  <c r="T325" i="24"/>
  <c r="S325" i="24"/>
  <c r="R325" i="24"/>
  <c r="Q325" i="24"/>
  <c r="P325" i="24"/>
  <c r="O325" i="24"/>
  <c r="N325" i="24"/>
  <c r="M325" i="24"/>
  <c r="L325" i="24"/>
  <c r="K325" i="24"/>
  <c r="J325" i="24"/>
  <c r="I325" i="24"/>
  <c r="H325" i="24"/>
  <c r="G325" i="24"/>
  <c r="F325" i="24"/>
  <c r="E325" i="24"/>
  <c r="D325" i="24"/>
  <c r="C325" i="24"/>
  <c r="B325" i="24"/>
  <c r="AO324" i="24"/>
  <c r="AN324" i="24"/>
  <c r="AM324" i="24"/>
  <c r="AL324" i="24"/>
  <c r="AK324" i="24"/>
  <c r="AJ324" i="24"/>
  <c r="AI324" i="24"/>
  <c r="AH324" i="24"/>
  <c r="AG324" i="24"/>
  <c r="AF324" i="24"/>
  <c r="AE324" i="24"/>
  <c r="AD324" i="24"/>
  <c r="AC324" i="24"/>
  <c r="AB324" i="24"/>
  <c r="AA324" i="24"/>
  <c r="Z324" i="24"/>
  <c r="Y324" i="24"/>
  <c r="X324" i="24"/>
  <c r="W324" i="24"/>
  <c r="V324" i="24"/>
  <c r="U324" i="24"/>
  <c r="T324" i="24"/>
  <c r="S324" i="24"/>
  <c r="R324" i="24"/>
  <c r="Q324" i="24"/>
  <c r="P324" i="24"/>
  <c r="O324" i="24"/>
  <c r="N324" i="24"/>
  <c r="M324" i="24"/>
  <c r="L324" i="24"/>
  <c r="K324" i="24"/>
  <c r="J324" i="24"/>
  <c r="I324" i="24"/>
  <c r="H324" i="24"/>
  <c r="G324" i="24"/>
  <c r="F324" i="24"/>
  <c r="E324" i="24"/>
  <c r="D324" i="24"/>
  <c r="C324" i="24"/>
  <c r="B324" i="24"/>
  <c r="AO323" i="24"/>
  <c r="AN323" i="24"/>
  <c r="AM323" i="24"/>
  <c r="AL323" i="24"/>
  <c r="AK323" i="24"/>
  <c r="AJ323" i="24"/>
  <c r="AI323" i="24"/>
  <c r="AH323" i="24"/>
  <c r="AG323" i="24"/>
  <c r="AF323" i="24"/>
  <c r="AE323" i="24"/>
  <c r="AD323" i="24"/>
  <c r="AC323" i="24"/>
  <c r="AB323" i="24"/>
  <c r="AA323" i="24"/>
  <c r="Z323" i="24"/>
  <c r="Y323" i="24"/>
  <c r="X323" i="24"/>
  <c r="W323" i="24"/>
  <c r="V323" i="24"/>
  <c r="U323" i="24"/>
  <c r="T323" i="24"/>
  <c r="S323" i="24"/>
  <c r="R323" i="24"/>
  <c r="Q323" i="24"/>
  <c r="P323" i="24"/>
  <c r="O323" i="24"/>
  <c r="N323" i="24"/>
  <c r="M323" i="24"/>
  <c r="L323" i="24"/>
  <c r="K323" i="24"/>
  <c r="J323" i="24"/>
  <c r="I323" i="24"/>
  <c r="H323" i="24"/>
  <c r="G323" i="24"/>
  <c r="F323" i="24"/>
  <c r="E323" i="24"/>
  <c r="D323" i="24"/>
  <c r="C323" i="24"/>
  <c r="B323" i="24"/>
  <c r="AO322" i="24"/>
  <c r="AN322" i="24"/>
  <c r="AM322" i="24"/>
  <c r="AL322" i="24"/>
  <c r="AK322" i="24"/>
  <c r="AJ322" i="24"/>
  <c r="AI322" i="24"/>
  <c r="AH322" i="24"/>
  <c r="AG322" i="24"/>
  <c r="AF322" i="24"/>
  <c r="AE322" i="24"/>
  <c r="AD322" i="24"/>
  <c r="AC322" i="24"/>
  <c r="AB322" i="24"/>
  <c r="AA322" i="24"/>
  <c r="Z322" i="24"/>
  <c r="Y322" i="24"/>
  <c r="X322" i="24"/>
  <c r="W322" i="24"/>
  <c r="V322" i="24"/>
  <c r="U322" i="24"/>
  <c r="T322" i="24"/>
  <c r="S322" i="24"/>
  <c r="R322" i="24"/>
  <c r="Q322" i="24"/>
  <c r="P322" i="24"/>
  <c r="O322" i="24"/>
  <c r="N322" i="24"/>
  <c r="M322" i="24"/>
  <c r="L322" i="24"/>
  <c r="K322" i="24"/>
  <c r="J322" i="24"/>
  <c r="I322" i="24"/>
  <c r="H322" i="24"/>
  <c r="G322" i="24"/>
  <c r="F322" i="24"/>
  <c r="E322" i="24"/>
  <c r="D322" i="24"/>
  <c r="C322" i="24"/>
  <c r="B322" i="24"/>
  <c r="AO321" i="24"/>
  <c r="AN321" i="24"/>
  <c r="AM321" i="24"/>
  <c r="AL321" i="24"/>
  <c r="AK321" i="24"/>
  <c r="AJ321" i="24"/>
  <c r="AI321" i="24"/>
  <c r="AH321" i="24"/>
  <c r="AG321" i="24"/>
  <c r="AF321" i="24"/>
  <c r="AE321" i="24"/>
  <c r="AD321" i="24"/>
  <c r="AC321" i="24"/>
  <c r="AB321" i="24"/>
  <c r="AA321" i="24"/>
  <c r="Z321" i="24"/>
  <c r="Y321" i="24"/>
  <c r="X321" i="24"/>
  <c r="W321" i="24"/>
  <c r="V321" i="24"/>
  <c r="U321" i="24"/>
  <c r="T321" i="24"/>
  <c r="S321" i="24"/>
  <c r="R321" i="24"/>
  <c r="Q321" i="24"/>
  <c r="P321" i="24"/>
  <c r="O321" i="24"/>
  <c r="N321" i="24"/>
  <c r="M321" i="24"/>
  <c r="L321" i="24"/>
  <c r="K321" i="24"/>
  <c r="J321" i="24"/>
  <c r="I321" i="24"/>
  <c r="H321" i="24"/>
  <c r="G321" i="24"/>
  <c r="F321" i="24"/>
  <c r="E321" i="24"/>
  <c r="D321" i="24"/>
  <c r="C321" i="24"/>
  <c r="B321" i="24"/>
  <c r="AO320" i="24"/>
  <c r="AN320" i="24"/>
  <c r="AM320" i="24"/>
  <c r="AL320" i="24"/>
  <c r="AK320" i="24"/>
  <c r="AJ320" i="24"/>
  <c r="AI320" i="24"/>
  <c r="AH320" i="24"/>
  <c r="AG320" i="24"/>
  <c r="AF320" i="24"/>
  <c r="AE320" i="24"/>
  <c r="AD320" i="24"/>
  <c r="AC320" i="24"/>
  <c r="AB320" i="24"/>
  <c r="AA320" i="24"/>
  <c r="Z320" i="24"/>
  <c r="Y320" i="24"/>
  <c r="X320" i="24"/>
  <c r="W320" i="24"/>
  <c r="V320" i="24"/>
  <c r="U320" i="24"/>
  <c r="T320" i="24"/>
  <c r="S320" i="24"/>
  <c r="R320" i="24"/>
  <c r="Q320" i="24"/>
  <c r="P320" i="24"/>
  <c r="O320" i="24"/>
  <c r="N320" i="24"/>
  <c r="M320" i="24"/>
  <c r="L320" i="24"/>
  <c r="K320" i="24"/>
  <c r="J320" i="24"/>
  <c r="I320" i="24"/>
  <c r="H320" i="24"/>
  <c r="G320" i="24"/>
  <c r="F320" i="24"/>
  <c r="E320" i="24"/>
  <c r="D320" i="24"/>
  <c r="C320" i="24"/>
  <c r="B320" i="24"/>
  <c r="AO319" i="24"/>
  <c r="AN319" i="24"/>
  <c r="AM319" i="24"/>
  <c r="AL319" i="24"/>
  <c r="AK319" i="24"/>
  <c r="AJ319" i="24"/>
  <c r="AI319" i="24"/>
  <c r="AH319" i="24"/>
  <c r="AG319" i="24"/>
  <c r="AF319" i="24"/>
  <c r="AE319" i="24"/>
  <c r="AD319" i="24"/>
  <c r="AC319" i="24"/>
  <c r="AB319" i="24"/>
  <c r="AA319" i="24"/>
  <c r="Z319" i="24"/>
  <c r="Y319" i="24"/>
  <c r="X319" i="24"/>
  <c r="W319" i="24"/>
  <c r="V319" i="24"/>
  <c r="U319" i="24"/>
  <c r="T319" i="24"/>
  <c r="S319" i="24"/>
  <c r="R319" i="24"/>
  <c r="Q319" i="24"/>
  <c r="P319" i="24"/>
  <c r="O319" i="24"/>
  <c r="N319" i="24"/>
  <c r="M319" i="24"/>
  <c r="L319" i="24"/>
  <c r="K319" i="24"/>
  <c r="J319" i="24"/>
  <c r="I319" i="24"/>
  <c r="H319" i="24"/>
  <c r="G319" i="24"/>
  <c r="F319" i="24"/>
  <c r="E319" i="24"/>
  <c r="D319" i="24"/>
  <c r="C319" i="24"/>
  <c r="B319" i="24"/>
  <c r="AO318" i="24"/>
  <c r="AN318" i="24"/>
  <c r="AM318" i="24"/>
  <c r="AL318" i="24"/>
  <c r="AK318" i="24"/>
  <c r="AJ318" i="24"/>
  <c r="AI318" i="24"/>
  <c r="AH318" i="24"/>
  <c r="AG318" i="24"/>
  <c r="AF318" i="24"/>
  <c r="AE318" i="24"/>
  <c r="AD318" i="24"/>
  <c r="AC318" i="24"/>
  <c r="AB318" i="24"/>
  <c r="AA318" i="24"/>
  <c r="Z318" i="24"/>
  <c r="Y318" i="24"/>
  <c r="X318" i="24"/>
  <c r="W318" i="24"/>
  <c r="V318" i="24"/>
  <c r="U318" i="24"/>
  <c r="T318" i="24"/>
  <c r="S318" i="24"/>
  <c r="R318" i="24"/>
  <c r="Q318" i="24"/>
  <c r="P318" i="24"/>
  <c r="O318" i="24"/>
  <c r="N318" i="24"/>
  <c r="M318" i="24"/>
  <c r="L318" i="24"/>
  <c r="K318" i="24"/>
  <c r="J318" i="24"/>
  <c r="I318" i="24"/>
  <c r="H318" i="24"/>
  <c r="G318" i="24"/>
  <c r="F318" i="24"/>
  <c r="E318" i="24"/>
  <c r="D318" i="24"/>
  <c r="C318" i="24"/>
  <c r="B318" i="24"/>
  <c r="AO317" i="24"/>
  <c r="AN317" i="24"/>
  <c r="AN344" i="24" s="1"/>
  <c r="AM317" i="24"/>
  <c r="AL317" i="24"/>
  <c r="AK317" i="24"/>
  <c r="AJ317" i="24"/>
  <c r="AJ344" i="24" s="1"/>
  <c r="AI317" i="24"/>
  <c r="AI344" i="24" s="1"/>
  <c r="AH317" i="24"/>
  <c r="AH344" i="24" s="1"/>
  <c r="AG317" i="24"/>
  <c r="AF317" i="24"/>
  <c r="AF344" i="24" s="1"/>
  <c r="AE317" i="24"/>
  <c r="AD317" i="24"/>
  <c r="AC317" i="24"/>
  <c r="AB317" i="24"/>
  <c r="AA317" i="24"/>
  <c r="AA344" i="24" s="1"/>
  <c r="Z317" i="24"/>
  <c r="Z344" i="24" s="1"/>
  <c r="Y317" i="24"/>
  <c r="X317" i="24"/>
  <c r="W317" i="24"/>
  <c r="V317" i="24"/>
  <c r="U317" i="24"/>
  <c r="T317" i="24"/>
  <c r="T344" i="24" s="1"/>
  <c r="S317" i="24"/>
  <c r="S344" i="24" s="1"/>
  <c r="R317" i="24"/>
  <c r="R344" i="24" s="1"/>
  <c r="Q317" i="24"/>
  <c r="P317" i="24"/>
  <c r="P344" i="24" s="1"/>
  <c r="O317" i="24"/>
  <c r="N317" i="24"/>
  <c r="M317" i="24"/>
  <c r="L317" i="24"/>
  <c r="L344" i="24" s="1"/>
  <c r="K317" i="24"/>
  <c r="K344" i="24" s="1"/>
  <c r="J317" i="24"/>
  <c r="J344" i="24" s="1"/>
  <c r="I317" i="24"/>
  <c r="H317" i="24"/>
  <c r="H344" i="24" s="1"/>
  <c r="G317" i="24"/>
  <c r="F317" i="24"/>
  <c r="E317" i="24"/>
  <c r="D317" i="24"/>
  <c r="D344" i="24" s="1"/>
  <c r="C317" i="24"/>
  <c r="C344" i="24" s="1"/>
  <c r="B317" i="24"/>
  <c r="AO311" i="24"/>
  <c r="AN311" i="24"/>
  <c r="AM311" i="24"/>
  <c r="AL311" i="24"/>
  <c r="AK311" i="24"/>
  <c r="AJ311" i="24"/>
  <c r="AI311" i="24"/>
  <c r="AH311" i="24"/>
  <c r="AG311" i="24"/>
  <c r="AF311" i="24"/>
  <c r="AE311" i="24"/>
  <c r="AD311" i="24"/>
  <c r="AC311" i="24"/>
  <c r="AB311" i="24"/>
  <c r="AA311" i="24"/>
  <c r="Z311" i="24"/>
  <c r="Y311" i="24"/>
  <c r="X311" i="24"/>
  <c r="W311" i="24"/>
  <c r="V311" i="24"/>
  <c r="U311" i="24"/>
  <c r="T311" i="24"/>
  <c r="S311" i="24"/>
  <c r="R311" i="24"/>
  <c r="Q311" i="24"/>
  <c r="P311" i="24"/>
  <c r="O311" i="24"/>
  <c r="N311" i="24"/>
  <c r="M311" i="24"/>
  <c r="L311" i="24"/>
  <c r="K311" i="24"/>
  <c r="J311" i="24"/>
  <c r="I311" i="24"/>
  <c r="H311" i="24"/>
  <c r="G311" i="24"/>
  <c r="F311" i="24"/>
  <c r="E311" i="24"/>
  <c r="D311" i="24"/>
  <c r="C311" i="24"/>
  <c r="B311" i="24"/>
  <c r="AO310" i="24"/>
  <c r="AN310" i="24"/>
  <c r="AM310" i="24"/>
  <c r="AL310" i="24"/>
  <c r="AK310" i="24"/>
  <c r="AJ310" i="24"/>
  <c r="AI310" i="24"/>
  <c r="AH310" i="24"/>
  <c r="AG310" i="24"/>
  <c r="AF310" i="24"/>
  <c r="AE310" i="24"/>
  <c r="AD310" i="24"/>
  <c r="AC310" i="24"/>
  <c r="AB310" i="24"/>
  <c r="AA310" i="24"/>
  <c r="Z310" i="24"/>
  <c r="Y310" i="24"/>
  <c r="X310" i="24"/>
  <c r="W310" i="24"/>
  <c r="V310" i="24"/>
  <c r="U310" i="24"/>
  <c r="T310" i="24"/>
  <c r="S310" i="24"/>
  <c r="R310" i="24"/>
  <c r="Q310" i="24"/>
  <c r="P310" i="24"/>
  <c r="O310" i="24"/>
  <c r="N310" i="24"/>
  <c r="M310" i="24"/>
  <c r="L310" i="24"/>
  <c r="K310" i="24"/>
  <c r="J310" i="24"/>
  <c r="I310" i="24"/>
  <c r="H310" i="24"/>
  <c r="G310" i="24"/>
  <c r="F310" i="24"/>
  <c r="E310" i="24"/>
  <c r="D310" i="24"/>
  <c r="C310" i="24"/>
  <c r="B310" i="24"/>
  <c r="AO309" i="24"/>
  <c r="AN309" i="24"/>
  <c r="AM309" i="24"/>
  <c r="AL309" i="24"/>
  <c r="AK309" i="24"/>
  <c r="AJ309" i="24"/>
  <c r="AI309" i="24"/>
  <c r="AH309" i="24"/>
  <c r="AG309" i="24"/>
  <c r="AF309" i="24"/>
  <c r="AE309" i="24"/>
  <c r="AD309" i="24"/>
  <c r="AC309" i="24"/>
  <c r="AB309" i="24"/>
  <c r="AA309" i="24"/>
  <c r="Z309" i="24"/>
  <c r="Y309" i="24"/>
  <c r="X309" i="24"/>
  <c r="W309" i="24"/>
  <c r="V309" i="24"/>
  <c r="U309" i="24"/>
  <c r="T309" i="24"/>
  <c r="S309" i="24"/>
  <c r="R309" i="24"/>
  <c r="Q309" i="24"/>
  <c r="P309" i="24"/>
  <c r="O309" i="24"/>
  <c r="N309" i="24"/>
  <c r="M309" i="24"/>
  <c r="L309" i="24"/>
  <c r="K309" i="24"/>
  <c r="J309" i="24"/>
  <c r="I309" i="24"/>
  <c r="H309" i="24"/>
  <c r="G309" i="24"/>
  <c r="F309" i="24"/>
  <c r="E309" i="24"/>
  <c r="D309" i="24"/>
  <c r="C309" i="24"/>
  <c r="B309" i="24"/>
  <c r="AO308" i="24"/>
  <c r="AN308" i="24"/>
  <c r="AM308" i="24"/>
  <c r="AL308" i="24"/>
  <c r="AK308" i="24"/>
  <c r="AJ308" i="24"/>
  <c r="AI308" i="24"/>
  <c r="AH308" i="24"/>
  <c r="AG308" i="24"/>
  <c r="AF308" i="24"/>
  <c r="AE308" i="24"/>
  <c r="AD308" i="24"/>
  <c r="AC308" i="24"/>
  <c r="AB308" i="24"/>
  <c r="AA308" i="24"/>
  <c r="Z308" i="24"/>
  <c r="Y308" i="24"/>
  <c r="X308" i="24"/>
  <c r="W308" i="24"/>
  <c r="V308" i="24"/>
  <c r="U308" i="24"/>
  <c r="T308" i="24"/>
  <c r="S308" i="24"/>
  <c r="R308" i="24"/>
  <c r="Q308" i="24"/>
  <c r="P308" i="24"/>
  <c r="O308" i="24"/>
  <c r="N308" i="24"/>
  <c r="M308" i="24"/>
  <c r="L308" i="24"/>
  <c r="K308" i="24"/>
  <c r="J308" i="24"/>
  <c r="I308" i="24"/>
  <c r="H308" i="24"/>
  <c r="G308" i="24"/>
  <c r="F308" i="24"/>
  <c r="E308" i="24"/>
  <c r="D308" i="24"/>
  <c r="C308" i="24"/>
  <c r="B308" i="24"/>
  <c r="AO307" i="24"/>
  <c r="AN307" i="24"/>
  <c r="AM307" i="24"/>
  <c r="AL307" i="24"/>
  <c r="AK307" i="24"/>
  <c r="AJ307" i="24"/>
  <c r="AI307" i="24"/>
  <c r="AH307" i="24"/>
  <c r="AG307" i="24"/>
  <c r="AF307" i="24"/>
  <c r="AE307" i="24"/>
  <c r="AD307" i="24"/>
  <c r="AC307" i="24"/>
  <c r="AB307" i="24"/>
  <c r="AA307" i="24"/>
  <c r="Z307" i="24"/>
  <c r="Y307" i="24"/>
  <c r="X307" i="24"/>
  <c r="W307" i="24"/>
  <c r="V307" i="24"/>
  <c r="U307" i="24"/>
  <c r="T307" i="24"/>
  <c r="S307" i="24"/>
  <c r="R307" i="24"/>
  <c r="Q307" i="24"/>
  <c r="P307" i="24"/>
  <c r="O307" i="24"/>
  <c r="N307" i="24"/>
  <c r="M307" i="24"/>
  <c r="L307" i="24"/>
  <c r="K307" i="24"/>
  <c r="J307" i="24"/>
  <c r="I307" i="24"/>
  <c r="H307" i="24"/>
  <c r="G307" i="24"/>
  <c r="F307" i="24"/>
  <c r="E307" i="24"/>
  <c r="D307" i="24"/>
  <c r="C307" i="24"/>
  <c r="B307" i="24"/>
  <c r="AO306" i="24"/>
  <c r="AN306" i="24"/>
  <c r="AM306" i="24"/>
  <c r="AL306" i="24"/>
  <c r="AK306" i="24"/>
  <c r="AJ306" i="24"/>
  <c r="AI306" i="24"/>
  <c r="AH306" i="24"/>
  <c r="AG306" i="24"/>
  <c r="AF306" i="24"/>
  <c r="AE306" i="24"/>
  <c r="AD306" i="24"/>
  <c r="AC306" i="24"/>
  <c r="AB306" i="24"/>
  <c r="AA306" i="24"/>
  <c r="Z306" i="24"/>
  <c r="Y306" i="24"/>
  <c r="X306" i="24"/>
  <c r="W306" i="24"/>
  <c r="V306" i="24"/>
  <c r="U306" i="24"/>
  <c r="T306" i="24"/>
  <c r="S306" i="24"/>
  <c r="R306" i="24"/>
  <c r="Q306" i="24"/>
  <c r="P306" i="24"/>
  <c r="O306" i="24"/>
  <c r="N306" i="24"/>
  <c r="M306" i="24"/>
  <c r="L306" i="24"/>
  <c r="K306" i="24"/>
  <c r="J306" i="24"/>
  <c r="I306" i="24"/>
  <c r="H306" i="24"/>
  <c r="G306" i="24"/>
  <c r="F306" i="24"/>
  <c r="E306" i="24"/>
  <c r="D306" i="24"/>
  <c r="C306" i="24"/>
  <c r="B306" i="24"/>
  <c r="AO305" i="24"/>
  <c r="AN305" i="24"/>
  <c r="AM305" i="24"/>
  <c r="AL305" i="24"/>
  <c r="AK305" i="24"/>
  <c r="AJ305" i="24"/>
  <c r="AI305" i="24"/>
  <c r="AH305" i="24"/>
  <c r="AG305" i="24"/>
  <c r="AF305" i="24"/>
  <c r="AE305" i="24"/>
  <c r="AD305" i="24"/>
  <c r="AC305" i="24"/>
  <c r="AB305" i="24"/>
  <c r="AA305" i="24"/>
  <c r="Z305" i="24"/>
  <c r="Y305" i="24"/>
  <c r="X305" i="24"/>
  <c r="W305" i="24"/>
  <c r="V305" i="24"/>
  <c r="U305" i="24"/>
  <c r="T305" i="24"/>
  <c r="S305" i="24"/>
  <c r="R305" i="24"/>
  <c r="Q305" i="24"/>
  <c r="P305" i="24"/>
  <c r="O305" i="24"/>
  <c r="N305" i="24"/>
  <c r="M305" i="24"/>
  <c r="L305" i="24"/>
  <c r="K305" i="24"/>
  <c r="J305" i="24"/>
  <c r="I305" i="24"/>
  <c r="H305" i="24"/>
  <c r="G305" i="24"/>
  <c r="F305" i="24"/>
  <c r="E305" i="24"/>
  <c r="D305" i="24"/>
  <c r="C305" i="24"/>
  <c r="B305" i="24"/>
  <c r="AO304" i="24"/>
  <c r="AN304" i="24"/>
  <c r="AM304" i="24"/>
  <c r="AL304" i="24"/>
  <c r="AK304" i="24"/>
  <c r="AJ304" i="24"/>
  <c r="AI304" i="24"/>
  <c r="AH304" i="24"/>
  <c r="AG304" i="24"/>
  <c r="AF304" i="24"/>
  <c r="AE304" i="24"/>
  <c r="AD304" i="24"/>
  <c r="AC304" i="24"/>
  <c r="AB304" i="24"/>
  <c r="AA304" i="24"/>
  <c r="Z304" i="24"/>
  <c r="Y304" i="24"/>
  <c r="X304" i="24"/>
  <c r="W304" i="24"/>
  <c r="V304" i="24"/>
  <c r="U304" i="24"/>
  <c r="T304" i="24"/>
  <c r="S304" i="24"/>
  <c r="R304" i="24"/>
  <c r="Q304" i="24"/>
  <c r="P304" i="24"/>
  <c r="O304" i="24"/>
  <c r="N304" i="24"/>
  <c r="M304" i="24"/>
  <c r="L304" i="24"/>
  <c r="K304" i="24"/>
  <c r="J304" i="24"/>
  <c r="I304" i="24"/>
  <c r="H304" i="24"/>
  <c r="G304" i="24"/>
  <c r="F304" i="24"/>
  <c r="E304" i="24"/>
  <c r="D304" i="24"/>
  <c r="C304" i="24"/>
  <c r="B304" i="24"/>
  <c r="AO303" i="24"/>
  <c r="AN303" i="24"/>
  <c r="AM303" i="24"/>
  <c r="AL303" i="24"/>
  <c r="AK303" i="24"/>
  <c r="AJ303" i="24"/>
  <c r="AI303" i="24"/>
  <c r="AH303" i="24"/>
  <c r="AG303" i="24"/>
  <c r="AF303" i="24"/>
  <c r="AE303" i="24"/>
  <c r="AD303" i="24"/>
  <c r="AC303" i="24"/>
  <c r="AB303" i="24"/>
  <c r="AA303" i="24"/>
  <c r="Z303" i="24"/>
  <c r="Y303" i="24"/>
  <c r="X303" i="24"/>
  <c r="W303" i="24"/>
  <c r="V303" i="24"/>
  <c r="U303" i="24"/>
  <c r="T303" i="24"/>
  <c r="S303" i="24"/>
  <c r="R303" i="24"/>
  <c r="Q303" i="24"/>
  <c r="P303" i="24"/>
  <c r="O303" i="24"/>
  <c r="N303" i="24"/>
  <c r="M303" i="24"/>
  <c r="L303" i="24"/>
  <c r="K303" i="24"/>
  <c r="J303" i="24"/>
  <c r="I303" i="24"/>
  <c r="H303" i="24"/>
  <c r="G303" i="24"/>
  <c r="F303" i="24"/>
  <c r="E303" i="24"/>
  <c r="D303" i="24"/>
  <c r="C303" i="24"/>
  <c r="B303" i="24"/>
  <c r="AO302" i="24"/>
  <c r="AN302" i="24"/>
  <c r="AM302" i="24"/>
  <c r="AL302" i="24"/>
  <c r="AK302" i="24"/>
  <c r="AJ302" i="24"/>
  <c r="AI302" i="24"/>
  <c r="AH302" i="24"/>
  <c r="AG302" i="24"/>
  <c r="AF302" i="24"/>
  <c r="AE302" i="24"/>
  <c r="AD302" i="24"/>
  <c r="AC302" i="24"/>
  <c r="AB302" i="24"/>
  <c r="AA302" i="24"/>
  <c r="Z302" i="24"/>
  <c r="Y302" i="24"/>
  <c r="X302" i="24"/>
  <c r="W302" i="24"/>
  <c r="V302" i="24"/>
  <c r="U302" i="24"/>
  <c r="T302" i="24"/>
  <c r="S302" i="24"/>
  <c r="R302" i="24"/>
  <c r="Q302" i="24"/>
  <c r="P302" i="24"/>
  <c r="O302" i="24"/>
  <c r="N302" i="24"/>
  <c r="M302" i="24"/>
  <c r="L302" i="24"/>
  <c r="K302" i="24"/>
  <c r="J302" i="24"/>
  <c r="I302" i="24"/>
  <c r="H302" i="24"/>
  <c r="G302" i="24"/>
  <c r="F302" i="24"/>
  <c r="E302" i="24"/>
  <c r="D302" i="24"/>
  <c r="C302" i="24"/>
  <c r="B302" i="24"/>
  <c r="AO301" i="24"/>
  <c r="AN301" i="24"/>
  <c r="AM301" i="24"/>
  <c r="AL301" i="24"/>
  <c r="AK301" i="24"/>
  <c r="AJ301" i="24"/>
  <c r="AI301" i="24"/>
  <c r="AH301" i="24"/>
  <c r="AG301" i="24"/>
  <c r="AF301" i="24"/>
  <c r="AE301" i="24"/>
  <c r="AD301" i="24"/>
  <c r="AC301" i="24"/>
  <c r="AB301" i="24"/>
  <c r="AA301" i="24"/>
  <c r="Z301" i="24"/>
  <c r="Y301" i="24"/>
  <c r="X301" i="24"/>
  <c r="W301" i="24"/>
  <c r="V301" i="24"/>
  <c r="U301" i="24"/>
  <c r="T301" i="24"/>
  <c r="S301" i="24"/>
  <c r="R301" i="24"/>
  <c r="Q301" i="24"/>
  <c r="P301" i="24"/>
  <c r="O301" i="24"/>
  <c r="N301" i="24"/>
  <c r="M301" i="24"/>
  <c r="L301" i="24"/>
  <c r="K301" i="24"/>
  <c r="J301" i="24"/>
  <c r="I301" i="24"/>
  <c r="H301" i="24"/>
  <c r="G301" i="24"/>
  <c r="F301" i="24"/>
  <c r="E301" i="24"/>
  <c r="D301" i="24"/>
  <c r="C301" i="24"/>
  <c r="B301" i="24"/>
  <c r="AO300" i="24"/>
  <c r="AN300" i="24"/>
  <c r="AM300" i="24"/>
  <c r="AL300" i="24"/>
  <c r="AK300" i="24"/>
  <c r="AJ300" i="24"/>
  <c r="AI300" i="24"/>
  <c r="AH300" i="24"/>
  <c r="AG300" i="24"/>
  <c r="AF300" i="24"/>
  <c r="AE300" i="24"/>
  <c r="AD300" i="24"/>
  <c r="AC300" i="24"/>
  <c r="AB300" i="24"/>
  <c r="AA300" i="24"/>
  <c r="Z300" i="24"/>
  <c r="Y300" i="24"/>
  <c r="X300" i="24"/>
  <c r="W300" i="24"/>
  <c r="V300" i="24"/>
  <c r="U300" i="24"/>
  <c r="T300" i="24"/>
  <c r="S300" i="24"/>
  <c r="R300" i="24"/>
  <c r="Q300" i="24"/>
  <c r="P300" i="24"/>
  <c r="O300" i="24"/>
  <c r="N300" i="24"/>
  <c r="M300" i="24"/>
  <c r="L300" i="24"/>
  <c r="K300" i="24"/>
  <c r="J300" i="24"/>
  <c r="I300" i="24"/>
  <c r="H300" i="24"/>
  <c r="G300" i="24"/>
  <c r="F300" i="24"/>
  <c r="E300" i="24"/>
  <c r="D300" i="24"/>
  <c r="C300" i="24"/>
  <c r="B300" i="24"/>
  <c r="AO299" i="24"/>
  <c r="AN299" i="24"/>
  <c r="AM299" i="24"/>
  <c r="AL299" i="24"/>
  <c r="AK299" i="24"/>
  <c r="AJ299" i="24"/>
  <c r="AI299" i="24"/>
  <c r="AH299" i="24"/>
  <c r="AG299" i="24"/>
  <c r="AF299" i="24"/>
  <c r="AE299" i="24"/>
  <c r="AD299" i="24"/>
  <c r="AC299" i="24"/>
  <c r="AB299" i="24"/>
  <c r="AA299" i="24"/>
  <c r="Z299" i="24"/>
  <c r="Y299" i="24"/>
  <c r="X299" i="24"/>
  <c r="W299" i="24"/>
  <c r="V299" i="24"/>
  <c r="U299" i="24"/>
  <c r="T299" i="24"/>
  <c r="S299" i="24"/>
  <c r="R299" i="24"/>
  <c r="Q299" i="24"/>
  <c r="P299" i="24"/>
  <c r="O299" i="24"/>
  <c r="N299" i="24"/>
  <c r="M299" i="24"/>
  <c r="L299" i="24"/>
  <c r="K299" i="24"/>
  <c r="J299" i="24"/>
  <c r="I299" i="24"/>
  <c r="H299" i="24"/>
  <c r="G299" i="24"/>
  <c r="F299" i="24"/>
  <c r="E299" i="24"/>
  <c r="D299" i="24"/>
  <c r="C299" i="24"/>
  <c r="B299" i="24"/>
  <c r="AO298" i="24"/>
  <c r="AN298" i="24"/>
  <c r="AM298" i="24"/>
  <c r="AL298" i="24"/>
  <c r="AK298" i="24"/>
  <c r="AJ298" i="24"/>
  <c r="AI298" i="24"/>
  <c r="AH298" i="24"/>
  <c r="AG298" i="24"/>
  <c r="AF298" i="24"/>
  <c r="AE298" i="24"/>
  <c r="AD298" i="24"/>
  <c r="AC298" i="24"/>
  <c r="AB298" i="24"/>
  <c r="AA298" i="24"/>
  <c r="Z298" i="24"/>
  <c r="Y298" i="24"/>
  <c r="X298" i="24"/>
  <c r="W298" i="24"/>
  <c r="V298" i="24"/>
  <c r="U298" i="24"/>
  <c r="T298" i="24"/>
  <c r="S298" i="24"/>
  <c r="R298" i="24"/>
  <c r="Q298" i="24"/>
  <c r="P298" i="24"/>
  <c r="O298" i="24"/>
  <c r="N298" i="24"/>
  <c r="M298" i="24"/>
  <c r="L298" i="24"/>
  <c r="K298" i="24"/>
  <c r="J298" i="24"/>
  <c r="I298" i="24"/>
  <c r="H298" i="24"/>
  <c r="G298" i="24"/>
  <c r="F298" i="24"/>
  <c r="E298" i="24"/>
  <c r="D298" i="24"/>
  <c r="C298" i="24"/>
  <c r="B298" i="24"/>
  <c r="AO297" i="24"/>
  <c r="AN297" i="24"/>
  <c r="AM297" i="24"/>
  <c r="AL297" i="24"/>
  <c r="AK297" i="24"/>
  <c r="AJ297" i="24"/>
  <c r="AI297" i="24"/>
  <c r="AH297" i="24"/>
  <c r="AG297" i="24"/>
  <c r="AF297" i="24"/>
  <c r="AE297" i="24"/>
  <c r="AD297" i="24"/>
  <c r="AC297" i="24"/>
  <c r="AB297" i="24"/>
  <c r="AA297" i="24"/>
  <c r="Z297" i="24"/>
  <c r="Y297" i="24"/>
  <c r="X297" i="24"/>
  <c r="W297" i="24"/>
  <c r="V297" i="24"/>
  <c r="U297" i="24"/>
  <c r="T297" i="24"/>
  <c r="S297" i="24"/>
  <c r="R297" i="24"/>
  <c r="Q297" i="24"/>
  <c r="P297" i="24"/>
  <c r="O297" i="24"/>
  <c r="N297" i="24"/>
  <c r="M297" i="24"/>
  <c r="L297" i="24"/>
  <c r="K297" i="24"/>
  <c r="J297" i="24"/>
  <c r="I297" i="24"/>
  <c r="H297" i="24"/>
  <c r="G297" i="24"/>
  <c r="F297" i="24"/>
  <c r="E297" i="24"/>
  <c r="D297" i="24"/>
  <c r="C297" i="24"/>
  <c r="B297" i="24"/>
  <c r="AO296" i="24"/>
  <c r="AN296" i="24"/>
  <c r="AM296" i="24"/>
  <c r="AL296" i="24"/>
  <c r="AK296" i="24"/>
  <c r="AJ296" i="24"/>
  <c r="AI296" i="24"/>
  <c r="AH296" i="24"/>
  <c r="AG296" i="24"/>
  <c r="AF296" i="24"/>
  <c r="AE296" i="24"/>
  <c r="AD296" i="24"/>
  <c r="AC296" i="24"/>
  <c r="AB296" i="24"/>
  <c r="AA296" i="24"/>
  <c r="Z296" i="24"/>
  <c r="Y296" i="24"/>
  <c r="X296" i="24"/>
  <c r="W296" i="24"/>
  <c r="V296" i="24"/>
  <c r="U296" i="24"/>
  <c r="T296" i="24"/>
  <c r="S296" i="24"/>
  <c r="R296" i="24"/>
  <c r="Q296" i="24"/>
  <c r="P296" i="24"/>
  <c r="O296" i="24"/>
  <c r="N296" i="24"/>
  <c r="M296" i="24"/>
  <c r="L296" i="24"/>
  <c r="K296" i="24"/>
  <c r="J296" i="24"/>
  <c r="I296" i="24"/>
  <c r="H296" i="24"/>
  <c r="G296" i="24"/>
  <c r="F296" i="24"/>
  <c r="E296" i="24"/>
  <c r="D296" i="24"/>
  <c r="C296" i="24"/>
  <c r="B296" i="24"/>
  <c r="AO295" i="24"/>
  <c r="AN295" i="24"/>
  <c r="AM295" i="24"/>
  <c r="AL295" i="24"/>
  <c r="AK295" i="24"/>
  <c r="AJ295" i="24"/>
  <c r="AI295" i="24"/>
  <c r="AH295" i="24"/>
  <c r="AG295" i="24"/>
  <c r="AF295" i="24"/>
  <c r="AE295" i="24"/>
  <c r="AD295" i="24"/>
  <c r="AC295" i="24"/>
  <c r="AB295" i="24"/>
  <c r="AA295" i="24"/>
  <c r="Z295" i="24"/>
  <c r="Y295" i="24"/>
  <c r="X295" i="24"/>
  <c r="W295" i="24"/>
  <c r="V295" i="24"/>
  <c r="U295" i="24"/>
  <c r="T295" i="24"/>
  <c r="S295" i="24"/>
  <c r="R295" i="24"/>
  <c r="Q295" i="24"/>
  <c r="P295" i="24"/>
  <c r="O295" i="24"/>
  <c r="N295" i="24"/>
  <c r="M295" i="24"/>
  <c r="L295" i="24"/>
  <c r="K295" i="24"/>
  <c r="J295" i="24"/>
  <c r="I295" i="24"/>
  <c r="H295" i="24"/>
  <c r="G295" i="24"/>
  <c r="F295" i="24"/>
  <c r="E295" i="24"/>
  <c r="D295" i="24"/>
  <c r="C295" i="24"/>
  <c r="B295" i="24"/>
  <c r="AO294" i="24"/>
  <c r="AN294" i="24"/>
  <c r="AM294" i="24"/>
  <c r="AL294" i="24"/>
  <c r="AK294" i="24"/>
  <c r="AJ294" i="24"/>
  <c r="AI294" i="24"/>
  <c r="AH294" i="24"/>
  <c r="AG294" i="24"/>
  <c r="AF294" i="24"/>
  <c r="AE294" i="24"/>
  <c r="AD294" i="24"/>
  <c r="AC294" i="24"/>
  <c r="AB294" i="24"/>
  <c r="AA294" i="24"/>
  <c r="Z294" i="24"/>
  <c r="Y294" i="24"/>
  <c r="X294" i="24"/>
  <c r="W294" i="24"/>
  <c r="V294" i="24"/>
  <c r="U294" i="24"/>
  <c r="T294" i="24"/>
  <c r="S294" i="24"/>
  <c r="R294" i="24"/>
  <c r="Q294" i="24"/>
  <c r="P294" i="24"/>
  <c r="O294" i="24"/>
  <c r="N294" i="24"/>
  <c r="M294" i="24"/>
  <c r="L294" i="24"/>
  <c r="K294" i="24"/>
  <c r="J294" i="24"/>
  <c r="I294" i="24"/>
  <c r="H294" i="24"/>
  <c r="G294" i="24"/>
  <c r="F294" i="24"/>
  <c r="E294" i="24"/>
  <c r="D294" i="24"/>
  <c r="C294" i="24"/>
  <c r="B294" i="24"/>
  <c r="AO293" i="24"/>
  <c r="AN293" i="24"/>
  <c r="AM293" i="24"/>
  <c r="AL293" i="24"/>
  <c r="AK293" i="24"/>
  <c r="AJ293" i="24"/>
  <c r="AI293" i="24"/>
  <c r="AH293" i="24"/>
  <c r="AG293" i="24"/>
  <c r="AF293" i="24"/>
  <c r="AE293" i="24"/>
  <c r="AD293" i="24"/>
  <c r="AC293" i="24"/>
  <c r="AB293" i="24"/>
  <c r="AA293" i="24"/>
  <c r="Z293" i="24"/>
  <c r="Y293" i="24"/>
  <c r="X293" i="24"/>
  <c r="W293" i="24"/>
  <c r="V293" i="24"/>
  <c r="U293" i="24"/>
  <c r="T293" i="24"/>
  <c r="S293" i="24"/>
  <c r="R293" i="24"/>
  <c r="Q293" i="24"/>
  <c r="P293" i="24"/>
  <c r="O293" i="24"/>
  <c r="N293" i="24"/>
  <c r="M293" i="24"/>
  <c r="L293" i="24"/>
  <c r="K293" i="24"/>
  <c r="J293" i="24"/>
  <c r="I293" i="24"/>
  <c r="H293" i="24"/>
  <c r="G293" i="24"/>
  <c r="F293" i="24"/>
  <c r="E293" i="24"/>
  <c r="D293" i="24"/>
  <c r="C293" i="24"/>
  <c r="B293" i="24"/>
  <c r="AO292" i="24"/>
  <c r="AN292" i="24"/>
  <c r="AM292" i="24"/>
  <c r="AL292" i="24"/>
  <c r="AK292" i="24"/>
  <c r="AJ292" i="24"/>
  <c r="AI292" i="24"/>
  <c r="AH292" i="24"/>
  <c r="AG292" i="24"/>
  <c r="AF292" i="24"/>
  <c r="AE292" i="24"/>
  <c r="AD292" i="24"/>
  <c r="AC292" i="24"/>
  <c r="AB292" i="24"/>
  <c r="AA292" i="24"/>
  <c r="Z292" i="24"/>
  <c r="Y292" i="24"/>
  <c r="X292" i="24"/>
  <c r="W292" i="24"/>
  <c r="V292" i="24"/>
  <c r="U292" i="24"/>
  <c r="T292" i="24"/>
  <c r="S292" i="24"/>
  <c r="R292" i="24"/>
  <c r="Q292" i="24"/>
  <c r="P292" i="24"/>
  <c r="O292" i="24"/>
  <c r="N292" i="24"/>
  <c r="M292" i="24"/>
  <c r="L292" i="24"/>
  <c r="K292" i="24"/>
  <c r="J292" i="24"/>
  <c r="I292" i="24"/>
  <c r="H292" i="24"/>
  <c r="G292" i="24"/>
  <c r="F292" i="24"/>
  <c r="E292" i="24"/>
  <c r="D292" i="24"/>
  <c r="C292" i="24"/>
  <c r="B292" i="24"/>
  <c r="AO291" i="24"/>
  <c r="AN291" i="24"/>
  <c r="AM291" i="24"/>
  <c r="AL291" i="24"/>
  <c r="AK291" i="24"/>
  <c r="AJ291" i="24"/>
  <c r="AI291" i="24"/>
  <c r="AH291" i="24"/>
  <c r="AG291" i="24"/>
  <c r="AF291" i="24"/>
  <c r="AE291" i="24"/>
  <c r="AD291" i="24"/>
  <c r="AC291" i="24"/>
  <c r="AB291" i="24"/>
  <c r="AA291" i="24"/>
  <c r="Z291" i="24"/>
  <c r="Y291" i="24"/>
  <c r="X291" i="24"/>
  <c r="W291" i="24"/>
  <c r="V291" i="24"/>
  <c r="U291" i="24"/>
  <c r="T291" i="24"/>
  <c r="S291" i="24"/>
  <c r="R291" i="24"/>
  <c r="Q291" i="24"/>
  <c r="P291" i="24"/>
  <c r="O291" i="24"/>
  <c r="N291" i="24"/>
  <c r="M291" i="24"/>
  <c r="L291" i="24"/>
  <c r="K291" i="24"/>
  <c r="J291" i="24"/>
  <c r="I291" i="24"/>
  <c r="H291" i="24"/>
  <c r="G291" i="24"/>
  <c r="F291" i="24"/>
  <c r="E291" i="24"/>
  <c r="D291" i="24"/>
  <c r="C291" i="24"/>
  <c r="B291" i="24"/>
  <c r="AO290" i="24"/>
  <c r="AN290" i="24"/>
  <c r="AM290" i="24"/>
  <c r="AL290" i="24"/>
  <c r="AK290" i="24"/>
  <c r="AJ290" i="24"/>
  <c r="AI290" i="24"/>
  <c r="AH290" i="24"/>
  <c r="AG290" i="24"/>
  <c r="AF290" i="24"/>
  <c r="AE290" i="24"/>
  <c r="AD290" i="24"/>
  <c r="AC290" i="24"/>
  <c r="AB290" i="24"/>
  <c r="AA290" i="24"/>
  <c r="Z290" i="24"/>
  <c r="Y290" i="24"/>
  <c r="X290" i="24"/>
  <c r="W290" i="24"/>
  <c r="V290" i="24"/>
  <c r="U290" i="24"/>
  <c r="T290" i="24"/>
  <c r="S290" i="24"/>
  <c r="R290" i="24"/>
  <c r="Q290" i="24"/>
  <c r="P290" i="24"/>
  <c r="O290" i="24"/>
  <c r="N290" i="24"/>
  <c r="M290" i="24"/>
  <c r="L290" i="24"/>
  <c r="K290" i="24"/>
  <c r="J290" i="24"/>
  <c r="I290" i="24"/>
  <c r="H290" i="24"/>
  <c r="G290" i="24"/>
  <c r="F290" i="24"/>
  <c r="E290" i="24"/>
  <c r="D290" i="24"/>
  <c r="C290" i="24"/>
  <c r="B290" i="24"/>
  <c r="AO289" i="24"/>
  <c r="AN289" i="24"/>
  <c r="AM289" i="24"/>
  <c r="AL289" i="24"/>
  <c r="AK289" i="24"/>
  <c r="AJ289" i="24"/>
  <c r="AI289" i="24"/>
  <c r="AH289" i="24"/>
  <c r="AG289" i="24"/>
  <c r="AF289" i="24"/>
  <c r="AE289" i="24"/>
  <c r="AD289" i="24"/>
  <c r="AC289" i="24"/>
  <c r="AB289" i="24"/>
  <c r="AA289" i="24"/>
  <c r="Z289" i="24"/>
  <c r="Y289" i="24"/>
  <c r="X289" i="24"/>
  <c r="W289" i="24"/>
  <c r="V289" i="24"/>
  <c r="U289" i="24"/>
  <c r="T289" i="24"/>
  <c r="S289" i="24"/>
  <c r="R289" i="24"/>
  <c r="Q289" i="24"/>
  <c r="P289" i="24"/>
  <c r="O289" i="24"/>
  <c r="N289" i="24"/>
  <c r="M289" i="24"/>
  <c r="L289" i="24"/>
  <c r="K289" i="24"/>
  <c r="J289" i="24"/>
  <c r="I289" i="24"/>
  <c r="H289" i="24"/>
  <c r="G289" i="24"/>
  <c r="F289" i="24"/>
  <c r="E289" i="24"/>
  <c r="D289" i="24"/>
  <c r="C289" i="24"/>
  <c r="B289" i="24"/>
  <c r="AO288" i="24"/>
  <c r="AN288" i="24"/>
  <c r="AM288" i="24"/>
  <c r="AL288" i="24"/>
  <c r="AK288" i="24"/>
  <c r="AJ288" i="24"/>
  <c r="AI288" i="24"/>
  <c r="AH288" i="24"/>
  <c r="AG288" i="24"/>
  <c r="AF288" i="24"/>
  <c r="AE288" i="24"/>
  <c r="AD288" i="24"/>
  <c r="AC288" i="24"/>
  <c r="AB288" i="24"/>
  <c r="AA288" i="24"/>
  <c r="Z288" i="24"/>
  <c r="Y288" i="24"/>
  <c r="X288" i="24"/>
  <c r="W288" i="24"/>
  <c r="V288" i="24"/>
  <c r="U288" i="24"/>
  <c r="T288" i="24"/>
  <c r="S288" i="24"/>
  <c r="R288" i="24"/>
  <c r="Q288" i="24"/>
  <c r="P288" i="24"/>
  <c r="O288" i="24"/>
  <c r="N288" i="24"/>
  <c r="M288" i="24"/>
  <c r="L288" i="24"/>
  <c r="K288" i="24"/>
  <c r="J288" i="24"/>
  <c r="I288" i="24"/>
  <c r="H288" i="24"/>
  <c r="G288" i="24"/>
  <c r="F288" i="24"/>
  <c r="E288" i="24"/>
  <c r="D288" i="24"/>
  <c r="C288" i="24"/>
  <c r="B288" i="24"/>
  <c r="AO287" i="24"/>
  <c r="AN287" i="24"/>
  <c r="AM287" i="24"/>
  <c r="AL287" i="24"/>
  <c r="AK287" i="24"/>
  <c r="AJ287" i="24"/>
  <c r="AI287" i="24"/>
  <c r="AH287" i="24"/>
  <c r="AG287" i="24"/>
  <c r="AF287" i="24"/>
  <c r="AE287" i="24"/>
  <c r="AD287" i="24"/>
  <c r="AC287" i="24"/>
  <c r="AB287" i="24"/>
  <c r="AA287" i="24"/>
  <c r="Z287" i="24"/>
  <c r="Y287" i="24"/>
  <c r="X287" i="24"/>
  <c r="W287" i="24"/>
  <c r="V287" i="24"/>
  <c r="U287" i="24"/>
  <c r="T287" i="24"/>
  <c r="S287" i="24"/>
  <c r="R287" i="24"/>
  <c r="Q287" i="24"/>
  <c r="P287" i="24"/>
  <c r="O287" i="24"/>
  <c r="N287" i="24"/>
  <c r="M287" i="24"/>
  <c r="L287" i="24"/>
  <c r="K287" i="24"/>
  <c r="J287" i="24"/>
  <c r="I287" i="24"/>
  <c r="H287" i="24"/>
  <c r="G287" i="24"/>
  <c r="F287" i="24"/>
  <c r="E287" i="24"/>
  <c r="D287" i="24"/>
  <c r="C287" i="24"/>
  <c r="B287" i="24"/>
  <c r="AO286" i="24"/>
  <c r="AN286" i="24"/>
  <c r="AN313" i="24" s="1"/>
  <c r="AM286" i="24"/>
  <c r="AL286" i="24"/>
  <c r="AK286" i="24"/>
  <c r="AJ286" i="24"/>
  <c r="AJ313" i="24" s="1"/>
  <c r="AI286" i="24"/>
  <c r="AI313" i="24" s="1"/>
  <c r="AH286" i="24"/>
  <c r="AH313" i="24" s="1"/>
  <c r="AG286" i="24"/>
  <c r="AF286" i="24"/>
  <c r="AF313" i="24" s="1"/>
  <c r="AE286" i="24"/>
  <c r="AD286" i="24"/>
  <c r="AC286" i="24"/>
  <c r="AB286" i="24"/>
  <c r="AB313" i="24" s="1"/>
  <c r="AA286" i="24"/>
  <c r="AA313" i="24" s="1"/>
  <c r="Z286" i="24"/>
  <c r="Z313" i="24" s="1"/>
  <c r="Y286" i="24"/>
  <c r="X286" i="24"/>
  <c r="X313" i="24" s="1"/>
  <c r="W286" i="24"/>
  <c r="V286" i="24"/>
  <c r="U286" i="24"/>
  <c r="T286" i="24"/>
  <c r="T313" i="24" s="1"/>
  <c r="S286" i="24"/>
  <c r="S313" i="24" s="1"/>
  <c r="R286" i="24"/>
  <c r="R313" i="24" s="1"/>
  <c r="Q286" i="24"/>
  <c r="P286" i="24"/>
  <c r="O286" i="24"/>
  <c r="N286" i="24"/>
  <c r="M286" i="24"/>
  <c r="L286" i="24"/>
  <c r="L313" i="24" s="1"/>
  <c r="K286" i="24"/>
  <c r="K313" i="24" s="1"/>
  <c r="J286" i="24"/>
  <c r="J313" i="24" s="1"/>
  <c r="I286" i="24"/>
  <c r="H286" i="24"/>
  <c r="G286" i="24"/>
  <c r="F286" i="24"/>
  <c r="E286" i="24"/>
  <c r="D286" i="24"/>
  <c r="D313" i="24" s="1"/>
  <c r="C286" i="24"/>
  <c r="C313" i="24" s="1"/>
  <c r="B286" i="24"/>
  <c r="B313" i="24" s="1"/>
  <c r="AO280" i="24"/>
  <c r="AN280" i="24"/>
  <c r="AM280" i="24"/>
  <c r="AL280" i="24"/>
  <c r="AK280" i="24"/>
  <c r="AJ280" i="24"/>
  <c r="AI280" i="24"/>
  <c r="AH280" i="24"/>
  <c r="AG280" i="24"/>
  <c r="AF280" i="24"/>
  <c r="AE280" i="24"/>
  <c r="AD280" i="24"/>
  <c r="AC280" i="24"/>
  <c r="AB280" i="24"/>
  <c r="AA280" i="24"/>
  <c r="Z280" i="24"/>
  <c r="Y280" i="24"/>
  <c r="X280" i="24"/>
  <c r="W280" i="24"/>
  <c r="V280" i="24"/>
  <c r="U280" i="24"/>
  <c r="T280" i="24"/>
  <c r="S280" i="24"/>
  <c r="R280" i="24"/>
  <c r="Q280" i="24"/>
  <c r="P280" i="24"/>
  <c r="O280" i="24"/>
  <c r="N280" i="24"/>
  <c r="M280" i="24"/>
  <c r="L280" i="24"/>
  <c r="K280" i="24"/>
  <c r="J280" i="24"/>
  <c r="I280" i="24"/>
  <c r="H280" i="24"/>
  <c r="G280" i="24"/>
  <c r="F280" i="24"/>
  <c r="E280" i="24"/>
  <c r="D280" i="24"/>
  <c r="C280" i="24"/>
  <c r="B280" i="24"/>
  <c r="AO279" i="24"/>
  <c r="AN279" i="24"/>
  <c r="AM279" i="24"/>
  <c r="AL279" i="24"/>
  <c r="AK279" i="24"/>
  <c r="AJ279" i="24"/>
  <c r="AI279" i="24"/>
  <c r="AH279" i="24"/>
  <c r="AG279" i="24"/>
  <c r="AF279" i="24"/>
  <c r="AE279" i="24"/>
  <c r="AD279" i="24"/>
  <c r="AC279" i="24"/>
  <c r="AB279" i="24"/>
  <c r="AA279" i="24"/>
  <c r="Z279" i="24"/>
  <c r="Y279" i="24"/>
  <c r="X279" i="24"/>
  <c r="W279" i="24"/>
  <c r="V279" i="24"/>
  <c r="U279" i="24"/>
  <c r="T279" i="24"/>
  <c r="S279" i="24"/>
  <c r="R279" i="24"/>
  <c r="Q279" i="24"/>
  <c r="P279" i="24"/>
  <c r="O279" i="24"/>
  <c r="N279" i="24"/>
  <c r="M279" i="24"/>
  <c r="L279" i="24"/>
  <c r="K279" i="24"/>
  <c r="J279" i="24"/>
  <c r="I279" i="24"/>
  <c r="H279" i="24"/>
  <c r="G279" i="24"/>
  <c r="F279" i="24"/>
  <c r="E279" i="24"/>
  <c r="D279" i="24"/>
  <c r="C279" i="24"/>
  <c r="B279" i="24"/>
  <c r="AO278" i="24"/>
  <c r="AN278" i="24"/>
  <c r="AM278" i="24"/>
  <c r="AL278" i="24"/>
  <c r="AK278" i="24"/>
  <c r="AJ278" i="24"/>
  <c r="AI278" i="24"/>
  <c r="AH278" i="24"/>
  <c r="AG278" i="24"/>
  <c r="AF278" i="24"/>
  <c r="AE278" i="24"/>
  <c r="AD278" i="24"/>
  <c r="AC278" i="24"/>
  <c r="AB278" i="24"/>
  <c r="AA278" i="24"/>
  <c r="Z278" i="24"/>
  <c r="Y278" i="24"/>
  <c r="X278" i="24"/>
  <c r="W278" i="24"/>
  <c r="V278" i="24"/>
  <c r="U278" i="24"/>
  <c r="T278" i="24"/>
  <c r="S278" i="24"/>
  <c r="R278" i="24"/>
  <c r="Q278" i="24"/>
  <c r="P278" i="24"/>
  <c r="O278" i="24"/>
  <c r="N278" i="24"/>
  <c r="M278" i="24"/>
  <c r="L278" i="24"/>
  <c r="K278" i="24"/>
  <c r="J278" i="24"/>
  <c r="I278" i="24"/>
  <c r="H278" i="24"/>
  <c r="G278" i="24"/>
  <c r="F278" i="24"/>
  <c r="E278" i="24"/>
  <c r="D278" i="24"/>
  <c r="C278" i="24"/>
  <c r="B278" i="24"/>
  <c r="AO277" i="24"/>
  <c r="AN277" i="24"/>
  <c r="AM277" i="24"/>
  <c r="AL277" i="24"/>
  <c r="AK277" i="24"/>
  <c r="AJ277" i="24"/>
  <c r="AI277" i="24"/>
  <c r="AH277" i="24"/>
  <c r="AG277" i="24"/>
  <c r="AF277" i="24"/>
  <c r="AE277" i="24"/>
  <c r="AD277" i="24"/>
  <c r="AC277" i="24"/>
  <c r="AB277" i="24"/>
  <c r="AA277" i="24"/>
  <c r="Z277" i="24"/>
  <c r="Y277" i="24"/>
  <c r="X277" i="24"/>
  <c r="W277" i="24"/>
  <c r="V277" i="24"/>
  <c r="U277" i="24"/>
  <c r="T277" i="24"/>
  <c r="S277" i="24"/>
  <c r="R277" i="24"/>
  <c r="Q277" i="24"/>
  <c r="P277" i="24"/>
  <c r="O277" i="24"/>
  <c r="N277" i="24"/>
  <c r="M277" i="24"/>
  <c r="L277" i="24"/>
  <c r="K277" i="24"/>
  <c r="J277" i="24"/>
  <c r="I277" i="24"/>
  <c r="H277" i="24"/>
  <c r="G277" i="24"/>
  <c r="F277" i="24"/>
  <c r="E277" i="24"/>
  <c r="D277" i="24"/>
  <c r="C277" i="24"/>
  <c r="B277" i="24"/>
  <c r="AO276" i="24"/>
  <c r="AN276" i="24"/>
  <c r="AM276" i="24"/>
  <c r="AL276" i="24"/>
  <c r="AK276" i="24"/>
  <c r="AJ276" i="24"/>
  <c r="AI276" i="24"/>
  <c r="AH276" i="24"/>
  <c r="AG276" i="24"/>
  <c r="AF276" i="24"/>
  <c r="AE276" i="24"/>
  <c r="AD276" i="24"/>
  <c r="AC276" i="24"/>
  <c r="AB276" i="24"/>
  <c r="AA276" i="24"/>
  <c r="Z276" i="24"/>
  <c r="Y276" i="24"/>
  <c r="X276" i="24"/>
  <c r="W276" i="24"/>
  <c r="V276" i="24"/>
  <c r="U276" i="24"/>
  <c r="T276" i="24"/>
  <c r="S276" i="24"/>
  <c r="R276" i="24"/>
  <c r="Q276" i="24"/>
  <c r="P276" i="24"/>
  <c r="O276" i="24"/>
  <c r="N276" i="24"/>
  <c r="M276" i="24"/>
  <c r="L276" i="24"/>
  <c r="K276" i="24"/>
  <c r="J276" i="24"/>
  <c r="I276" i="24"/>
  <c r="H276" i="24"/>
  <c r="G276" i="24"/>
  <c r="F276" i="24"/>
  <c r="E276" i="24"/>
  <c r="D276" i="24"/>
  <c r="C276" i="24"/>
  <c r="B276" i="24"/>
  <c r="AO275" i="24"/>
  <c r="AN275" i="24"/>
  <c r="AM275" i="24"/>
  <c r="AL275" i="24"/>
  <c r="AK275" i="24"/>
  <c r="AJ275" i="24"/>
  <c r="AI275" i="24"/>
  <c r="AH275" i="24"/>
  <c r="AG275" i="24"/>
  <c r="AF275" i="24"/>
  <c r="AE275" i="24"/>
  <c r="AD275" i="24"/>
  <c r="AC275" i="24"/>
  <c r="AB275" i="24"/>
  <c r="AA275" i="24"/>
  <c r="Z275" i="24"/>
  <c r="Y275" i="24"/>
  <c r="X275" i="24"/>
  <c r="W275" i="24"/>
  <c r="V275" i="24"/>
  <c r="U275" i="24"/>
  <c r="T275" i="24"/>
  <c r="S275" i="24"/>
  <c r="R275" i="24"/>
  <c r="Q275" i="24"/>
  <c r="P275" i="24"/>
  <c r="O275" i="24"/>
  <c r="N275" i="24"/>
  <c r="M275" i="24"/>
  <c r="L275" i="24"/>
  <c r="K275" i="24"/>
  <c r="J275" i="24"/>
  <c r="I275" i="24"/>
  <c r="H275" i="24"/>
  <c r="G275" i="24"/>
  <c r="F275" i="24"/>
  <c r="E275" i="24"/>
  <c r="D275" i="24"/>
  <c r="C275" i="24"/>
  <c r="B275" i="24"/>
  <c r="AO274" i="24"/>
  <c r="AN274" i="24"/>
  <c r="AM274" i="24"/>
  <c r="AL274" i="24"/>
  <c r="AK274" i="24"/>
  <c r="AJ274" i="24"/>
  <c r="AI274" i="24"/>
  <c r="AH274" i="24"/>
  <c r="AG274" i="24"/>
  <c r="AF274" i="24"/>
  <c r="AE274" i="24"/>
  <c r="AD274" i="24"/>
  <c r="AC274" i="24"/>
  <c r="AB274" i="24"/>
  <c r="AA274" i="24"/>
  <c r="Z274" i="24"/>
  <c r="Y274" i="24"/>
  <c r="X274" i="24"/>
  <c r="W274" i="24"/>
  <c r="V274" i="24"/>
  <c r="U274" i="24"/>
  <c r="T274" i="24"/>
  <c r="S274" i="24"/>
  <c r="R274" i="24"/>
  <c r="Q274" i="24"/>
  <c r="P274" i="24"/>
  <c r="O274" i="24"/>
  <c r="N274" i="24"/>
  <c r="M274" i="24"/>
  <c r="L274" i="24"/>
  <c r="K274" i="24"/>
  <c r="J274" i="24"/>
  <c r="I274" i="24"/>
  <c r="H274" i="24"/>
  <c r="G274" i="24"/>
  <c r="F274" i="24"/>
  <c r="E274" i="24"/>
  <c r="D274" i="24"/>
  <c r="C274" i="24"/>
  <c r="B274" i="24"/>
  <c r="AO273" i="24"/>
  <c r="AN273" i="24"/>
  <c r="AM273" i="24"/>
  <c r="AL273" i="24"/>
  <c r="AK273" i="24"/>
  <c r="AJ273" i="24"/>
  <c r="AI273" i="24"/>
  <c r="AH273" i="24"/>
  <c r="AG273" i="24"/>
  <c r="AF273" i="24"/>
  <c r="AE273" i="24"/>
  <c r="AD273" i="24"/>
  <c r="AC273" i="24"/>
  <c r="AB273" i="24"/>
  <c r="AA273" i="24"/>
  <c r="Z273" i="24"/>
  <c r="Y273" i="24"/>
  <c r="X273" i="24"/>
  <c r="W273" i="24"/>
  <c r="V273" i="24"/>
  <c r="U273" i="24"/>
  <c r="T273" i="24"/>
  <c r="S273" i="24"/>
  <c r="R273" i="24"/>
  <c r="Q273" i="24"/>
  <c r="P273" i="24"/>
  <c r="O273" i="24"/>
  <c r="N273" i="24"/>
  <c r="M273" i="24"/>
  <c r="L273" i="24"/>
  <c r="K273" i="24"/>
  <c r="J273" i="24"/>
  <c r="I273" i="24"/>
  <c r="H273" i="24"/>
  <c r="G273" i="24"/>
  <c r="F273" i="24"/>
  <c r="E273" i="24"/>
  <c r="D273" i="24"/>
  <c r="C273" i="24"/>
  <c r="B273" i="24"/>
  <c r="AO272" i="24"/>
  <c r="AN272" i="24"/>
  <c r="AM272" i="24"/>
  <c r="AL272" i="24"/>
  <c r="AK272" i="24"/>
  <c r="AJ272" i="24"/>
  <c r="AI272" i="24"/>
  <c r="AH272" i="24"/>
  <c r="AG272" i="24"/>
  <c r="AF272" i="24"/>
  <c r="AE272" i="24"/>
  <c r="AD272" i="24"/>
  <c r="AC272" i="24"/>
  <c r="AB272" i="24"/>
  <c r="AA272" i="24"/>
  <c r="Z272" i="24"/>
  <c r="Y272" i="24"/>
  <c r="X272" i="24"/>
  <c r="W272" i="24"/>
  <c r="V272" i="24"/>
  <c r="U272" i="24"/>
  <c r="T272" i="24"/>
  <c r="S272" i="24"/>
  <c r="R272" i="24"/>
  <c r="Q272" i="24"/>
  <c r="P272" i="24"/>
  <c r="O272" i="24"/>
  <c r="N272" i="24"/>
  <c r="M272" i="24"/>
  <c r="L272" i="24"/>
  <c r="K272" i="24"/>
  <c r="J272" i="24"/>
  <c r="I272" i="24"/>
  <c r="H272" i="24"/>
  <c r="G272" i="24"/>
  <c r="F272" i="24"/>
  <c r="E272" i="24"/>
  <c r="D272" i="24"/>
  <c r="C272" i="24"/>
  <c r="B272" i="24"/>
  <c r="AO271" i="24"/>
  <c r="AN271" i="24"/>
  <c r="AM271" i="24"/>
  <c r="AL271" i="24"/>
  <c r="AK271" i="24"/>
  <c r="AJ271" i="24"/>
  <c r="AI271" i="24"/>
  <c r="AH271" i="24"/>
  <c r="AG271" i="24"/>
  <c r="AF271" i="24"/>
  <c r="AE271" i="24"/>
  <c r="AD271" i="24"/>
  <c r="AC271" i="24"/>
  <c r="AB271" i="24"/>
  <c r="AA271" i="24"/>
  <c r="Z271" i="24"/>
  <c r="Y271" i="24"/>
  <c r="X271" i="24"/>
  <c r="W271" i="24"/>
  <c r="V271" i="24"/>
  <c r="U271" i="24"/>
  <c r="T271" i="24"/>
  <c r="S271" i="24"/>
  <c r="R271" i="24"/>
  <c r="Q271" i="24"/>
  <c r="P271" i="24"/>
  <c r="O271" i="24"/>
  <c r="N271" i="24"/>
  <c r="M271" i="24"/>
  <c r="L271" i="24"/>
  <c r="K271" i="24"/>
  <c r="J271" i="24"/>
  <c r="I271" i="24"/>
  <c r="H271" i="24"/>
  <c r="G271" i="24"/>
  <c r="F271" i="24"/>
  <c r="E271" i="24"/>
  <c r="D271" i="24"/>
  <c r="C271" i="24"/>
  <c r="B271" i="24"/>
  <c r="AO270" i="24"/>
  <c r="AN270" i="24"/>
  <c r="AM270" i="24"/>
  <c r="AL270" i="24"/>
  <c r="AK270" i="24"/>
  <c r="AJ270" i="24"/>
  <c r="AI270" i="24"/>
  <c r="AH270" i="24"/>
  <c r="AG270" i="24"/>
  <c r="AF270" i="24"/>
  <c r="AE270" i="24"/>
  <c r="AD270" i="24"/>
  <c r="AC270" i="24"/>
  <c r="AB270" i="24"/>
  <c r="AA270" i="24"/>
  <c r="Z270" i="24"/>
  <c r="Y270" i="24"/>
  <c r="X270" i="24"/>
  <c r="W270" i="24"/>
  <c r="V270" i="24"/>
  <c r="U270" i="24"/>
  <c r="T270" i="24"/>
  <c r="S270" i="24"/>
  <c r="R270" i="24"/>
  <c r="Q270" i="24"/>
  <c r="P270" i="24"/>
  <c r="O270" i="24"/>
  <c r="N270" i="24"/>
  <c r="M270" i="24"/>
  <c r="L270" i="24"/>
  <c r="K270" i="24"/>
  <c r="J270" i="24"/>
  <c r="I270" i="24"/>
  <c r="H270" i="24"/>
  <c r="G270" i="24"/>
  <c r="F270" i="24"/>
  <c r="E270" i="24"/>
  <c r="D270" i="24"/>
  <c r="C270" i="24"/>
  <c r="B270" i="24"/>
  <c r="AO269" i="24"/>
  <c r="AN269" i="24"/>
  <c r="AM269" i="24"/>
  <c r="AL269" i="24"/>
  <c r="AK269" i="24"/>
  <c r="AJ269" i="24"/>
  <c r="AI269" i="24"/>
  <c r="AH269" i="24"/>
  <c r="AG269" i="24"/>
  <c r="AF269" i="24"/>
  <c r="AE269" i="24"/>
  <c r="AD269" i="24"/>
  <c r="AC269" i="24"/>
  <c r="AB269" i="24"/>
  <c r="AA269" i="24"/>
  <c r="Z269" i="24"/>
  <c r="Y269" i="24"/>
  <c r="X269" i="24"/>
  <c r="W269" i="24"/>
  <c r="V269" i="24"/>
  <c r="U269" i="24"/>
  <c r="T269" i="24"/>
  <c r="S269" i="24"/>
  <c r="R269" i="24"/>
  <c r="Q269" i="24"/>
  <c r="P269" i="24"/>
  <c r="O269" i="24"/>
  <c r="N269" i="24"/>
  <c r="M269" i="24"/>
  <c r="L269" i="24"/>
  <c r="K269" i="24"/>
  <c r="J269" i="24"/>
  <c r="I269" i="24"/>
  <c r="H269" i="24"/>
  <c r="G269" i="24"/>
  <c r="F269" i="24"/>
  <c r="E269" i="24"/>
  <c r="D269" i="24"/>
  <c r="C269" i="24"/>
  <c r="B269" i="24"/>
  <c r="AO268" i="24"/>
  <c r="AN268" i="24"/>
  <c r="AM268" i="24"/>
  <c r="AL268" i="24"/>
  <c r="AK268" i="24"/>
  <c r="AJ268" i="24"/>
  <c r="AI268" i="24"/>
  <c r="AH268" i="24"/>
  <c r="AG268" i="24"/>
  <c r="AF268" i="24"/>
  <c r="AE268" i="24"/>
  <c r="AD268" i="24"/>
  <c r="AC268" i="24"/>
  <c r="AB268" i="24"/>
  <c r="AA268" i="24"/>
  <c r="Z268" i="24"/>
  <c r="Y268" i="24"/>
  <c r="X268" i="24"/>
  <c r="W268" i="24"/>
  <c r="V268" i="24"/>
  <c r="U268" i="24"/>
  <c r="T268" i="24"/>
  <c r="S268" i="24"/>
  <c r="R268" i="24"/>
  <c r="Q268" i="24"/>
  <c r="P268" i="24"/>
  <c r="O268" i="24"/>
  <c r="N268" i="24"/>
  <c r="M268" i="24"/>
  <c r="L268" i="24"/>
  <c r="K268" i="24"/>
  <c r="J268" i="24"/>
  <c r="I268" i="24"/>
  <c r="H268" i="24"/>
  <c r="G268" i="24"/>
  <c r="F268" i="24"/>
  <c r="E268" i="24"/>
  <c r="D268" i="24"/>
  <c r="C268" i="24"/>
  <c r="B268" i="24"/>
  <c r="AO267" i="24"/>
  <c r="AN267" i="24"/>
  <c r="AM267" i="24"/>
  <c r="AL267" i="24"/>
  <c r="AK267" i="24"/>
  <c r="AJ267" i="24"/>
  <c r="AI267" i="24"/>
  <c r="AH267" i="24"/>
  <c r="AG267" i="24"/>
  <c r="AF267" i="24"/>
  <c r="AE267" i="24"/>
  <c r="AD267" i="24"/>
  <c r="AC267" i="24"/>
  <c r="AB267" i="24"/>
  <c r="AA267" i="24"/>
  <c r="Z267" i="24"/>
  <c r="Y267" i="24"/>
  <c r="X267" i="24"/>
  <c r="W267" i="24"/>
  <c r="V267" i="24"/>
  <c r="U267" i="24"/>
  <c r="T267" i="24"/>
  <c r="S267" i="24"/>
  <c r="R267" i="24"/>
  <c r="Q267" i="24"/>
  <c r="P267" i="24"/>
  <c r="O267" i="24"/>
  <c r="N267" i="24"/>
  <c r="M267" i="24"/>
  <c r="L267" i="24"/>
  <c r="K267" i="24"/>
  <c r="J267" i="24"/>
  <c r="I267" i="24"/>
  <c r="H267" i="24"/>
  <c r="G267" i="24"/>
  <c r="F267" i="24"/>
  <c r="E267" i="24"/>
  <c r="D267" i="24"/>
  <c r="C267" i="24"/>
  <c r="B267" i="24"/>
  <c r="AO266" i="24"/>
  <c r="AN266" i="24"/>
  <c r="AM266" i="24"/>
  <c r="AL266" i="24"/>
  <c r="AK266" i="24"/>
  <c r="AJ266" i="24"/>
  <c r="AI266" i="24"/>
  <c r="AH266" i="24"/>
  <c r="AG266" i="24"/>
  <c r="AF266" i="24"/>
  <c r="AE266" i="24"/>
  <c r="AD266" i="24"/>
  <c r="AC266" i="24"/>
  <c r="AB266" i="24"/>
  <c r="AA266" i="24"/>
  <c r="Z266" i="24"/>
  <c r="Y266" i="24"/>
  <c r="X266" i="24"/>
  <c r="W266" i="24"/>
  <c r="V266" i="24"/>
  <c r="U266" i="24"/>
  <c r="T266" i="24"/>
  <c r="S266" i="24"/>
  <c r="R266" i="24"/>
  <c r="Q266" i="24"/>
  <c r="P266" i="24"/>
  <c r="O266" i="24"/>
  <c r="N266" i="24"/>
  <c r="M266" i="24"/>
  <c r="L266" i="24"/>
  <c r="K266" i="24"/>
  <c r="J266" i="24"/>
  <c r="I266" i="24"/>
  <c r="H266" i="24"/>
  <c r="G266" i="24"/>
  <c r="F266" i="24"/>
  <c r="E266" i="24"/>
  <c r="D266" i="24"/>
  <c r="C266" i="24"/>
  <c r="B266" i="24"/>
  <c r="AO265" i="24"/>
  <c r="AN265" i="24"/>
  <c r="AM265" i="24"/>
  <c r="AL265" i="24"/>
  <c r="AK265" i="24"/>
  <c r="AJ265" i="24"/>
  <c r="AI265" i="24"/>
  <c r="AH265" i="24"/>
  <c r="AG265" i="24"/>
  <c r="AF265" i="24"/>
  <c r="AE265" i="24"/>
  <c r="AD265" i="24"/>
  <c r="AC265" i="24"/>
  <c r="AB265" i="24"/>
  <c r="AA265" i="24"/>
  <c r="Z265" i="24"/>
  <c r="Y265" i="24"/>
  <c r="X265" i="24"/>
  <c r="W265" i="24"/>
  <c r="V265" i="24"/>
  <c r="U265" i="24"/>
  <c r="T265" i="24"/>
  <c r="S265" i="24"/>
  <c r="R265" i="24"/>
  <c r="Q265" i="24"/>
  <c r="P265" i="24"/>
  <c r="O265" i="24"/>
  <c r="N265" i="24"/>
  <c r="M265" i="24"/>
  <c r="L265" i="24"/>
  <c r="K265" i="24"/>
  <c r="J265" i="24"/>
  <c r="I265" i="24"/>
  <c r="H265" i="24"/>
  <c r="G265" i="24"/>
  <c r="F265" i="24"/>
  <c r="E265" i="24"/>
  <c r="D265" i="24"/>
  <c r="C265" i="24"/>
  <c r="B265" i="24"/>
  <c r="AO264" i="24"/>
  <c r="AN264" i="24"/>
  <c r="AM264" i="24"/>
  <c r="AL264" i="24"/>
  <c r="AK264" i="24"/>
  <c r="AJ264" i="24"/>
  <c r="AI264" i="24"/>
  <c r="AH264" i="24"/>
  <c r="AG264" i="24"/>
  <c r="AF264" i="24"/>
  <c r="AE264" i="24"/>
  <c r="AD264" i="24"/>
  <c r="AC264" i="24"/>
  <c r="AB264" i="24"/>
  <c r="AA264" i="24"/>
  <c r="Z264" i="24"/>
  <c r="Y264" i="24"/>
  <c r="X264" i="24"/>
  <c r="W264" i="24"/>
  <c r="V264" i="24"/>
  <c r="U264" i="24"/>
  <c r="T264" i="24"/>
  <c r="S264" i="24"/>
  <c r="R264" i="24"/>
  <c r="Q264" i="24"/>
  <c r="P264" i="24"/>
  <c r="O264" i="24"/>
  <c r="N264" i="24"/>
  <c r="M264" i="24"/>
  <c r="L264" i="24"/>
  <c r="K264" i="24"/>
  <c r="J264" i="24"/>
  <c r="I264" i="24"/>
  <c r="H264" i="24"/>
  <c r="G264" i="24"/>
  <c r="F264" i="24"/>
  <c r="E264" i="24"/>
  <c r="D264" i="24"/>
  <c r="C264" i="24"/>
  <c r="B264" i="24"/>
  <c r="AO263" i="24"/>
  <c r="AN263" i="24"/>
  <c r="AM263" i="24"/>
  <c r="AL263" i="24"/>
  <c r="AK263" i="24"/>
  <c r="AJ263" i="24"/>
  <c r="AI263" i="24"/>
  <c r="AH263" i="24"/>
  <c r="AG263" i="24"/>
  <c r="AF263" i="24"/>
  <c r="AE263" i="24"/>
  <c r="AD263" i="24"/>
  <c r="AC263" i="24"/>
  <c r="AB263" i="24"/>
  <c r="AA263" i="24"/>
  <c r="Z263" i="24"/>
  <c r="Y263" i="24"/>
  <c r="X263" i="24"/>
  <c r="W263" i="24"/>
  <c r="V263" i="24"/>
  <c r="U263" i="24"/>
  <c r="T263" i="24"/>
  <c r="S263" i="24"/>
  <c r="R263" i="24"/>
  <c r="Q263" i="24"/>
  <c r="P263" i="24"/>
  <c r="O263" i="24"/>
  <c r="N263" i="24"/>
  <c r="M263" i="24"/>
  <c r="L263" i="24"/>
  <c r="K263" i="24"/>
  <c r="J263" i="24"/>
  <c r="I263" i="24"/>
  <c r="H263" i="24"/>
  <c r="G263" i="24"/>
  <c r="F263" i="24"/>
  <c r="E263" i="24"/>
  <c r="D263" i="24"/>
  <c r="C263" i="24"/>
  <c r="B263" i="24"/>
  <c r="AO262" i="24"/>
  <c r="AN262" i="24"/>
  <c r="AM262" i="24"/>
  <c r="AL262" i="24"/>
  <c r="AK262" i="24"/>
  <c r="AJ262" i="24"/>
  <c r="AI262" i="24"/>
  <c r="AH262" i="24"/>
  <c r="AG262" i="24"/>
  <c r="AF262" i="24"/>
  <c r="AE262" i="24"/>
  <c r="AD262" i="24"/>
  <c r="AC262" i="24"/>
  <c r="AB262" i="24"/>
  <c r="AA262" i="24"/>
  <c r="Z262" i="24"/>
  <c r="Y262" i="24"/>
  <c r="X262" i="24"/>
  <c r="W262" i="24"/>
  <c r="V262" i="24"/>
  <c r="U262" i="24"/>
  <c r="T262" i="24"/>
  <c r="S262" i="24"/>
  <c r="R262" i="24"/>
  <c r="Q262" i="24"/>
  <c r="P262" i="24"/>
  <c r="O262" i="24"/>
  <c r="N262" i="24"/>
  <c r="M262" i="24"/>
  <c r="L262" i="24"/>
  <c r="K262" i="24"/>
  <c r="J262" i="24"/>
  <c r="I262" i="24"/>
  <c r="H262" i="24"/>
  <c r="G262" i="24"/>
  <c r="F262" i="24"/>
  <c r="E262" i="24"/>
  <c r="D262" i="24"/>
  <c r="C262" i="24"/>
  <c r="B262" i="24"/>
  <c r="AO261" i="24"/>
  <c r="AN261" i="24"/>
  <c r="AM261" i="24"/>
  <c r="AL261" i="24"/>
  <c r="AK261" i="24"/>
  <c r="AJ261" i="24"/>
  <c r="AI261" i="24"/>
  <c r="AH261" i="24"/>
  <c r="AG261" i="24"/>
  <c r="AF261" i="24"/>
  <c r="AE261" i="24"/>
  <c r="AD261" i="24"/>
  <c r="AC261" i="24"/>
  <c r="AB261" i="24"/>
  <c r="AA261" i="24"/>
  <c r="Z261" i="24"/>
  <c r="Y261" i="24"/>
  <c r="X261" i="24"/>
  <c r="W261" i="24"/>
  <c r="V261" i="24"/>
  <c r="U261" i="24"/>
  <c r="T261" i="24"/>
  <c r="S261" i="24"/>
  <c r="R261" i="24"/>
  <c r="Q261" i="24"/>
  <c r="P261" i="24"/>
  <c r="O261" i="24"/>
  <c r="N261" i="24"/>
  <c r="M261" i="24"/>
  <c r="L261" i="24"/>
  <c r="K261" i="24"/>
  <c r="J261" i="24"/>
  <c r="I261" i="24"/>
  <c r="H261" i="24"/>
  <c r="G261" i="24"/>
  <c r="F261" i="24"/>
  <c r="E261" i="24"/>
  <c r="D261" i="24"/>
  <c r="C261" i="24"/>
  <c r="B261" i="24"/>
  <c r="AO260" i="24"/>
  <c r="AN260" i="24"/>
  <c r="AM260" i="24"/>
  <c r="AL260" i="24"/>
  <c r="AK260" i="24"/>
  <c r="AJ260" i="24"/>
  <c r="AI260" i="24"/>
  <c r="AH260" i="24"/>
  <c r="AG260" i="24"/>
  <c r="AF260" i="24"/>
  <c r="AE260" i="24"/>
  <c r="AD260" i="24"/>
  <c r="AC260" i="24"/>
  <c r="AB260" i="24"/>
  <c r="AA260" i="24"/>
  <c r="Z260" i="24"/>
  <c r="Y260" i="24"/>
  <c r="X260" i="24"/>
  <c r="W260" i="24"/>
  <c r="V260" i="24"/>
  <c r="U260" i="24"/>
  <c r="T260" i="24"/>
  <c r="S260" i="24"/>
  <c r="R260" i="24"/>
  <c r="Q260" i="24"/>
  <c r="P260" i="24"/>
  <c r="O260" i="24"/>
  <c r="N260" i="24"/>
  <c r="M260" i="24"/>
  <c r="L260" i="24"/>
  <c r="K260" i="24"/>
  <c r="J260" i="24"/>
  <c r="I260" i="24"/>
  <c r="H260" i="24"/>
  <c r="G260" i="24"/>
  <c r="F260" i="24"/>
  <c r="E260" i="24"/>
  <c r="D260" i="24"/>
  <c r="C260" i="24"/>
  <c r="B260" i="24"/>
  <c r="AO259" i="24"/>
  <c r="AN259" i="24"/>
  <c r="AM259" i="24"/>
  <c r="AL259" i="24"/>
  <c r="AK259" i="24"/>
  <c r="AJ259" i="24"/>
  <c r="AI259" i="24"/>
  <c r="AH259" i="24"/>
  <c r="AG259" i="24"/>
  <c r="AF259" i="24"/>
  <c r="AE259" i="24"/>
  <c r="AD259" i="24"/>
  <c r="AC259" i="24"/>
  <c r="AB259" i="24"/>
  <c r="AA259" i="24"/>
  <c r="Z259" i="24"/>
  <c r="Y259" i="24"/>
  <c r="X259" i="24"/>
  <c r="W259" i="24"/>
  <c r="V259" i="24"/>
  <c r="U259" i="24"/>
  <c r="T259" i="24"/>
  <c r="S259" i="24"/>
  <c r="R259" i="24"/>
  <c r="Q259" i="24"/>
  <c r="P259" i="24"/>
  <c r="O259" i="24"/>
  <c r="N259" i="24"/>
  <c r="M259" i="24"/>
  <c r="L259" i="24"/>
  <c r="K259" i="24"/>
  <c r="J259" i="24"/>
  <c r="I259" i="24"/>
  <c r="H259" i="24"/>
  <c r="G259" i="24"/>
  <c r="F259" i="24"/>
  <c r="E259" i="24"/>
  <c r="D259" i="24"/>
  <c r="C259" i="24"/>
  <c r="B259" i="24"/>
  <c r="AO258" i="24"/>
  <c r="AN258" i="24"/>
  <c r="AM258" i="24"/>
  <c r="AL258" i="24"/>
  <c r="AK258" i="24"/>
  <c r="AJ258" i="24"/>
  <c r="AI258" i="24"/>
  <c r="AH258" i="24"/>
  <c r="AG258" i="24"/>
  <c r="AF258" i="24"/>
  <c r="AE258" i="24"/>
  <c r="AD258" i="24"/>
  <c r="AC258" i="24"/>
  <c r="AB258" i="24"/>
  <c r="AA258" i="24"/>
  <c r="Z258" i="24"/>
  <c r="Y258" i="24"/>
  <c r="X258" i="24"/>
  <c r="W258" i="24"/>
  <c r="V258" i="24"/>
  <c r="U258" i="24"/>
  <c r="T258" i="24"/>
  <c r="S258" i="24"/>
  <c r="R258" i="24"/>
  <c r="Q258" i="24"/>
  <c r="P258" i="24"/>
  <c r="O258" i="24"/>
  <c r="N258" i="24"/>
  <c r="M258" i="24"/>
  <c r="L258" i="24"/>
  <c r="K258" i="24"/>
  <c r="J258" i="24"/>
  <c r="I258" i="24"/>
  <c r="H258" i="24"/>
  <c r="G258" i="24"/>
  <c r="F258" i="24"/>
  <c r="E258" i="24"/>
  <c r="D258" i="24"/>
  <c r="C258" i="24"/>
  <c r="B258" i="24"/>
  <c r="AO257" i="24"/>
  <c r="AN257" i="24"/>
  <c r="AM257" i="24"/>
  <c r="AL257" i="24"/>
  <c r="AK257" i="24"/>
  <c r="AJ257" i="24"/>
  <c r="AI257" i="24"/>
  <c r="AH257" i="24"/>
  <c r="AG257" i="24"/>
  <c r="AF257" i="24"/>
  <c r="AE257" i="24"/>
  <c r="AD257" i="24"/>
  <c r="AC257" i="24"/>
  <c r="AB257" i="24"/>
  <c r="AA257" i="24"/>
  <c r="Z257" i="24"/>
  <c r="Y257" i="24"/>
  <c r="X257" i="24"/>
  <c r="W257" i="24"/>
  <c r="V257" i="24"/>
  <c r="U257" i="24"/>
  <c r="T257" i="24"/>
  <c r="S257" i="24"/>
  <c r="R257" i="24"/>
  <c r="Q257" i="24"/>
  <c r="P257" i="24"/>
  <c r="O257" i="24"/>
  <c r="N257" i="24"/>
  <c r="M257" i="24"/>
  <c r="L257" i="24"/>
  <c r="K257" i="24"/>
  <c r="J257" i="24"/>
  <c r="I257" i="24"/>
  <c r="H257" i="24"/>
  <c r="G257" i="24"/>
  <c r="F257" i="24"/>
  <c r="E257" i="24"/>
  <c r="D257" i="24"/>
  <c r="C257" i="24"/>
  <c r="B257" i="24"/>
  <c r="AO256" i="24"/>
  <c r="AN256" i="24"/>
  <c r="AM256" i="24"/>
  <c r="AL256" i="24"/>
  <c r="AK256" i="24"/>
  <c r="AJ256" i="24"/>
  <c r="AI256" i="24"/>
  <c r="AH256" i="24"/>
  <c r="AG256" i="24"/>
  <c r="AF256" i="24"/>
  <c r="AE256" i="24"/>
  <c r="AD256" i="24"/>
  <c r="AC256" i="24"/>
  <c r="AB256" i="24"/>
  <c r="AA256" i="24"/>
  <c r="Z256" i="24"/>
  <c r="Y256" i="24"/>
  <c r="X256" i="24"/>
  <c r="W256" i="24"/>
  <c r="V256" i="24"/>
  <c r="U256" i="24"/>
  <c r="T256" i="24"/>
  <c r="S256" i="24"/>
  <c r="R256" i="24"/>
  <c r="Q256" i="24"/>
  <c r="P256" i="24"/>
  <c r="O256" i="24"/>
  <c r="N256" i="24"/>
  <c r="M256" i="24"/>
  <c r="L256" i="24"/>
  <c r="K256" i="24"/>
  <c r="J256" i="24"/>
  <c r="I256" i="24"/>
  <c r="H256" i="24"/>
  <c r="G256" i="24"/>
  <c r="F256" i="24"/>
  <c r="E256" i="24"/>
  <c r="D256" i="24"/>
  <c r="C256" i="24"/>
  <c r="B256" i="24"/>
  <c r="AO255" i="24"/>
  <c r="AN255" i="24"/>
  <c r="AN282" i="24" s="1"/>
  <c r="AM255" i="24"/>
  <c r="AL255" i="24"/>
  <c r="AL282" i="24" s="1"/>
  <c r="AK255" i="24"/>
  <c r="AJ255" i="24"/>
  <c r="AI255" i="24"/>
  <c r="AI282" i="24" s="1"/>
  <c r="AH255" i="24"/>
  <c r="AH282" i="24" s="1"/>
  <c r="AG255" i="24"/>
  <c r="AF255" i="24"/>
  <c r="AF282" i="24" s="1"/>
  <c r="AE255" i="24"/>
  <c r="AD255" i="24"/>
  <c r="AD282" i="24" s="1"/>
  <c r="AC255" i="24"/>
  <c r="AB255" i="24"/>
  <c r="AB282" i="24" s="1"/>
  <c r="AA255" i="24"/>
  <c r="AA282" i="24" s="1"/>
  <c r="Z255" i="24"/>
  <c r="Z282" i="24" s="1"/>
  <c r="Y255" i="24"/>
  <c r="X255" i="24"/>
  <c r="W255" i="24"/>
  <c r="V255" i="24"/>
  <c r="V282" i="24" s="1"/>
  <c r="U255" i="24"/>
  <c r="T255" i="24"/>
  <c r="T282" i="24" s="1"/>
  <c r="S255" i="24"/>
  <c r="S282" i="24" s="1"/>
  <c r="R255" i="24"/>
  <c r="R282" i="24" s="1"/>
  <c r="Q255" i="24"/>
  <c r="P255" i="24"/>
  <c r="P282" i="24" s="1"/>
  <c r="O255" i="24"/>
  <c r="N255" i="24"/>
  <c r="N282" i="24" s="1"/>
  <c r="M255" i="24"/>
  <c r="L255" i="24"/>
  <c r="L282" i="24" s="1"/>
  <c r="K255" i="24"/>
  <c r="K282" i="24" s="1"/>
  <c r="J255" i="24"/>
  <c r="J282" i="24" s="1"/>
  <c r="I255" i="24"/>
  <c r="H255" i="24"/>
  <c r="H282" i="24" s="1"/>
  <c r="G255" i="24"/>
  <c r="F255" i="24"/>
  <c r="F282" i="24" s="1"/>
  <c r="E255" i="24"/>
  <c r="D255" i="24"/>
  <c r="C255" i="24"/>
  <c r="C282" i="24" s="1"/>
  <c r="B255" i="24"/>
  <c r="B282" i="24" s="1"/>
  <c r="AO249" i="24"/>
  <c r="AN249" i="24"/>
  <c r="AM249" i="24"/>
  <c r="AL249" i="24"/>
  <c r="AK249" i="24"/>
  <c r="AJ249" i="24"/>
  <c r="AI249" i="24"/>
  <c r="AH249" i="24"/>
  <c r="AG249" i="24"/>
  <c r="AF249" i="24"/>
  <c r="AE249" i="24"/>
  <c r="AD249" i="24"/>
  <c r="AC249" i="24"/>
  <c r="AB249" i="24"/>
  <c r="AA249" i="24"/>
  <c r="Z249" i="24"/>
  <c r="Y249" i="24"/>
  <c r="X249" i="24"/>
  <c r="W249" i="24"/>
  <c r="V249" i="24"/>
  <c r="U249" i="24"/>
  <c r="T249" i="24"/>
  <c r="S249" i="24"/>
  <c r="R249" i="24"/>
  <c r="Q249" i="24"/>
  <c r="P249" i="24"/>
  <c r="O249" i="24"/>
  <c r="N249" i="24"/>
  <c r="M249" i="24"/>
  <c r="L249" i="24"/>
  <c r="K249" i="24"/>
  <c r="J249" i="24"/>
  <c r="I249" i="24"/>
  <c r="H249" i="24"/>
  <c r="G249" i="24"/>
  <c r="F249" i="24"/>
  <c r="E249" i="24"/>
  <c r="D249" i="24"/>
  <c r="C249" i="24"/>
  <c r="B249" i="24"/>
  <c r="AO248" i="24"/>
  <c r="AN248" i="24"/>
  <c r="AM248" i="24"/>
  <c r="AL248" i="24"/>
  <c r="AK248" i="24"/>
  <c r="AJ248" i="24"/>
  <c r="AI248" i="24"/>
  <c r="AH248" i="24"/>
  <c r="AG248" i="24"/>
  <c r="AF248" i="24"/>
  <c r="AE248" i="24"/>
  <c r="AD248" i="24"/>
  <c r="AC248" i="24"/>
  <c r="AB248" i="24"/>
  <c r="AA248" i="24"/>
  <c r="Z248" i="24"/>
  <c r="Y248" i="24"/>
  <c r="X248" i="24"/>
  <c r="W248" i="24"/>
  <c r="V248" i="24"/>
  <c r="U248" i="24"/>
  <c r="T248" i="24"/>
  <c r="S248" i="24"/>
  <c r="R248" i="24"/>
  <c r="Q248" i="24"/>
  <c r="P248" i="24"/>
  <c r="O248" i="24"/>
  <c r="N248" i="24"/>
  <c r="M248" i="24"/>
  <c r="L248" i="24"/>
  <c r="K248" i="24"/>
  <c r="J248" i="24"/>
  <c r="I248" i="24"/>
  <c r="H248" i="24"/>
  <c r="G248" i="24"/>
  <c r="F248" i="24"/>
  <c r="E248" i="24"/>
  <c r="D248" i="24"/>
  <c r="C248" i="24"/>
  <c r="B248" i="24"/>
  <c r="AO247" i="24"/>
  <c r="AN247" i="24"/>
  <c r="AM247" i="24"/>
  <c r="AL247" i="24"/>
  <c r="AK247" i="24"/>
  <c r="AJ247" i="24"/>
  <c r="AI247" i="24"/>
  <c r="AH247" i="24"/>
  <c r="AG247" i="24"/>
  <c r="AF247" i="24"/>
  <c r="AE247" i="24"/>
  <c r="AD247" i="24"/>
  <c r="AC247" i="24"/>
  <c r="AB247" i="24"/>
  <c r="AA247" i="24"/>
  <c r="Z247" i="24"/>
  <c r="Y247" i="24"/>
  <c r="X247" i="24"/>
  <c r="W247" i="24"/>
  <c r="V247" i="24"/>
  <c r="U247" i="24"/>
  <c r="T247" i="24"/>
  <c r="S247" i="24"/>
  <c r="R247" i="24"/>
  <c r="Q247" i="24"/>
  <c r="P247" i="24"/>
  <c r="O247" i="24"/>
  <c r="N247" i="24"/>
  <c r="M247" i="24"/>
  <c r="L247" i="24"/>
  <c r="K247" i="24"/>
  <c r="J247" i="24"/>
  <c r="I247" i="24"/>
  <c r="H247" i="24"/>
  <c r="G247" i="24"/>
  <c r="F247" i="24"/>
  <c r="E247" i="24"/>
  <c r="D247" i="24"/>
  <c r="C247" i="24"/>
  <c r="B247" i="24"/>
  <c r="AO246" i="24"/>
  <c r="AN246" i="24"/>
  <c r="AM246" i="24"/>
  <c r="AL246" i="24"/>
  <c r="AK246" i="24"/>
  <c r="AJ246" i="24"/>
  <c r="AI246" i="24"/>
  <c r="AH246" i="24"/>
  <c r="AG246" i="24"/>
  <c r="AF246" i="24"/>
  <c r="AE246" i="24"/>
  <c r="AD246" i="24"/>
  <c r="AC246" i="24"/>
  <c r="AB246" i="24"/>
  <c r="AA246" i="24"/>
  <c r="Z246" i="24"/>
  <c r="Y246" i="24"/>
  <c r="X246" i="24"/>
  <c r="W246" i="24"/>
  <c r="V246" i="24"/>
  <c r="U246" i="24"/>
  <c r="T246" i="24"/>
  <c r="S246" i="24"/>
  <c r="R246" i="24"/>
  <c r="Q246" i="24"/>
  <c r="P246" i="24"/>
  <c r="O246" i="24"/>
  <c r="N246" i="24"/>
  <c r="M246" i="24"/>
  <c r="L246" i="24"/>
  <c r="K246" i="24"/>
  <c r="J246" i="24"/>
  <c r="I246" i="24"/>
  <c r="H246" i="24"/>
  <c r="G246" i="24"/>
  <c r="F246" i="24"/>
  <c r="E246" i="24"/>
  <c r="D246" i="24"/>
  <c r="C246" i="24"/>
  <c r="B246" i="24"/>
  <c r="AO245" i="24"/>
  <c r="AN245" i="24"/>
  <c r="AM245" i="24"/>
  <c r="AL245" i="24"/>
  <c r="AK245" i="24"/>
  <c r="AJ245" i="24"/>
  <c r="AI245" i="24"/>
  <c r="AH245" i="24"/>
  <c r="AG245" i="24"/>
  <c r="AF245" i="24"/>
  <c r="AE245" i="24"/>
  <c r="AD245" i="24"/>
  <c r="AC245" i="24"/>
  <c r="AB245" i="24"/>
  <c r="AA245" i="24"/>
  <c r="Z245" i="24"/>
  <c r="Y245" i="24"/>
  <c r="X245" i="24"/>
  <c r="W245" i="24"/>
  <c r="V245" i="24"/>
  <c r="U245" i="24"/>
  <c r="T245" i="24"/>
  <c r="S245" i="24"/>
  <c r="R245" i="24"/>
  <c r="Q245" i="24"/>
  <c r="P245" i="24"/>
  <c r="O245" i="24"/>
  <c r="N245" i="24"/>
  <c r="M245" i="24"/>
  <c r="L245" i="24"/>
  <c r="K245" i="24"/>
  <c r="J245" i="24"/>
  <c r="I245" i="24"/>
  <c r="H245" i="24"/>
  <c r="G245" i="24"/>
  <c r="F245" i="24"/>
  <c r="E245" i="24"/>
  <c r="D245" i="24"/>
  <c r="C245" i="24"/>
  <c r="B245" i="24"/>
  <c r="AO244" i="24"/>
  <c r="AN244" i="24"/>
  <c r="AM244" i="24"/>
  <c r="AL244" i="24"/>
  <c r="AK244" i="24"/>
  <c r="AJ244" i="24"/>
  <c r="AI244" i="24"/>
  <c r="AH244" i="24"/>
  <c r="AG244" i="24"/>
  <c r="AF244" i="24"/>
  <c r="AE244" i="24"/>
  <c r="AD244" i="24"/>
  <c r="AC244" i="24"/>
  <c r="AB244" i="24"/>
  <c r="AA244" i="24"/>
  <c r="Z244" i="24"/>
  <c r="Y244" i="24"/>
  <c r="X244" i="24"/>
  <c r="W244" i="24"/>
  <c r="V244" i="24"/>
  <c r="U244" i="24"/>
  <c r="T244" i="24"/>
  <c r="S244" i="24"/>
  <c r="R244" i="24"/>
  <c r="Q244" i="24"/>
  <c r="P244" i="24"/>
  <c r="O244" i="24"/>
  <c r="N244" i="24"/>
  <c r="M244" i="24"/>
  <c r="L244" i="24"/>
  <c r="K244" i="24"/>
  <c r="J244" i="24"/>
  <c r="I244" i="24"/>
  <c r="H244" i="24"/>
  <c r="G244" i="24"/>
  <c r="F244" i="24"/>
  <c r="E244" i="24"/>
  <c r="D244" i="24"/>
  <c r="C244" i="24"/>
  <c r="B244" i="24"/>
  <c r="AO243" i="24"/>
  <c r="AN243" i="24"/>
  <c r="AM243" i="24"/>
  <c r="AL243" i="24"/>
  <c r="AK243" i="24"/>
  <c r="AJ243" i="24"/>
  <c r="AI243" i="24"/>
  <c r="AH243" i="24"/>
  <c r="AG243" i="24"/>
  <c r="AF243" i="24"/>
  <c r="AE243" i="24"/>
  <c r="AD243" i="24"/>
  <c r="AC243" i="24"/>
  <c r="AB243" i="24"/>
  <c r="AA243" i="24"/>
  <c r="Z243" i="24"/>
  <c r="Y243" i="24"/>
  <c r="X243" i="24"/>
  <c r="W243" i="24"/>
  <c r="V243" i="24"/>
  <c r="U243" i="24"/>
  <c r="T243" i="24"/>
  <c r="S243" i="24"/>
  <c r="R243" i="24"/>
  <c r="Q243" i="24"/>
  <c r="P243" i="24"/>
  <c r="O243" i="24"/>
  <c r="N243" i="24"/>
  <c r="M243" i="24"/>
  <c r="L243" i="24"/>
  <c r="K243" i="24"/>
  <c r="J243" i="24"/>
  <c r="I243" i="24"/>
  <c r="H243" i="24"/>
  <c r="G243" i="24"/>
  <c r="F243" i="24"/>
  <c r="E243" i="24"/>
  <c r="D243" i="24"/>
  <c r="C243" i="24"/>
  <c r="B243" i="24"/>
  <c r="AO242" i="24"/>
  <c r="AN242" i="24"/>
  <c r="AM242" i="24"/>
  <c r="AL242" i="24"/>
  <c r="AK242" i="24"/>
  <c r="AJ242" i="24"/>
  <c r="AI242" i="24"/>
  <c r="AH242" i="24"/>
  <c r="AG242" i="24"/>
  <c r="AF242" i="24"/>
  <c r="AE242" i="24"/>
  <c r="AD242" i="24"/>
  <c r="AC242" i="24"/>
  <c r="AB242" i="24"/>
  <c r="AA242" i="24"/>
  <c r="Z242" i="24"/>
  <c r="Y242" i="24"/>
  <c r="X242" i="24"/>
  <c r="W242" i="24"/>
  <c r="V242" i="24"/>
  <c r="U242" i="24"/>
  <c r="T242" i="24"/>
  <c r="S242" i="24"/>
  <c r="R242" i="24"/>
  <c r="Q242" i="24"/>
  <c r="P242" i="24"/>
  <c r="O242" i="24"/>
  <c r="N242" i="24"/>
  <c r="M242" i="24"/>
  <c r="L242" i="24"/>
  <c r="K242" i="24"/>
  <c r="J242" i="24"/>
  <c r="I242" i="24"/>
  <c r="H242" i="24"/>
  <c r="G242" i="24"/>
  <c r="F242" i="24"/>
  <c r="E242" i="24"/>
  <c r="D242" i="24"/>
  <c r="C242" i="24"/>
  <c r="B242" i="24"/>
  <c r="AO241" i="24"/>
  <c r="AN241" i="24"/>
  <c r="AM241" i="24"/>
  <c r="AL241" i="24"/>
  <c r="AK241" i="24"/>
  <c r="AJ241" i="24"/>
  <c r="AI241" i="24"/>
  <c r="AH241" i="24"/>
  <c r="AG241" i="24"/>
  <c r="AF241" i="24"/>
  <c r="AE241" i="24"/>
  <c r="AD241" i="24"/>
  <c r="AC241" i="24"/>
  <c r="AB241" i="24"/>
  <c r="AA241" i="24"/>
  <c r="Z241" i="24"/>
  <c r="Y241" i="24"/>
  <c r="X241" i="24"/>
  <c r="W241" i="24"/>
  <c r="V241" i="24"/>
  <c r="U241" i="24"/>
  <c r="T241" i="24"/>
  <c r="S241" i="24"/>
  <c r="R241" i="24"/>
  <c r="Q241" i="24"/>
  <c r="P241" i="24"/>
  <c r="O241" i="24"/>
  <c r="N241" i="24"/>
  <c r="M241" i="24"/>
  <c r="L241" i="24"/>
  <c r="K241" i="24"/>
  <c r="J241" i="24"/>
  <c r="I241" i="24"/>
  <c r="H241" i="24"/>
  <c r="G241" i="24"/>
  <c r="F241" i="24"/>
  <c r="E241" i="24"/>
  <c r="D241" i="24"/>
  <c r="C241" i="24"/>
  <c r="B241" i="24"/>
  <c r="AO240" i="24"/>
  <c r="AN240" i="24"/>
  <c r="AM240" i="24"/>
  <c r="AL240" i="24"/>
  <c r="AK240" i="24"/>
  <c r="AJ240" i="24"/>
  <c r="AI240" i="24"/>
  <c r="AH240" i="24"/>
  <c r="AG240" i="24"/>
  <c r="AF240" i="24"/>
  <c r="AE240" i="24"/>
  <c r="AD240" i="24"/>
  <c r="AC240" i="24"/>
  <c r="AB240" i="24"/>
  <c r="AA240" i="24"/>
  <c r="Z240" i="24"/>
  <c r="Y240" i="24"/>
  <c r="X240" i="24"/>
  <c r="W240" i="24"/>
  <c r="V240" i="24"/>
  <c r="U240" i="24"/>
  <c r="T240" i="24"/>
  <c r="S240" i="24"/>
  <c r="R240" i="24"/>
  <c r="Q240" i="24"/>
  <c r="P240" i="24"/>
  <c r="O240" i="24"/>
  <c r="N240" i="24"/>
  <c r="M240" i="24"/>
  <c r="L240" i="24"/>
  <c r="K240" i="24"/>
  <c r="J240" i="24"/>
  <c r="I240" i="24"/>
  <c r="H240" i="24"/>
  <c r="G240" i="24"/>
  <c r="F240" i="24"/>
  <c r="E240" i="24"/>
  <c r="D240" i="24"/>
  <c r="C240" i="24"/>
  <c r="B240" i="24"/>
  <c r="AO239" i="24"/>
  <c r="AN239" i="24"/>
  <c r="AM239" i="24"/>
  <c r="AL239" i="24"/>
  <c r="AK239" i="24"/>
  <c r="AJ239" i="24"/>
  <c r="AI239" i="24"/>
  <c r="AH239" i="24"/>
  <c r="AG239" i="24"/>
  <c r="AF239" i="24"/>
  <c r="AE239" i="24"/>
  <c r="AD239" i="24"/>
  <c r="AC239" i="24"/>
  <c r="AB239" i="24"/>
  <c r="AA239" i="24"/>
  <c r="Z239" i="24"/>
  <c r="Y239" i="24"/>
  <c r="X239" i="24"/>
  <c r="W239" i="24"/>
  <c r="V239" i="24"/>
  <c r="U239" i="24"/>
  <c r="T239" i="24"/>
  <c r="S239" i="24"/>
  <c r="R239" i="24"/>
  <c r="Q239" i="24"/>
  <c r="P239" i="24"/>
  <c r="O239" i="24"/>
  <c r="N239" i="24"/>
  <c r="M239" i="24"/>
  <c r="L239" i="24"/>
  <c r="K239" i="24"/>
  <c r="J239" i="24"/>
  <c r="I239" i="24"/>
  <c r="H239" i="24"/>
  <c r="G239" i="24"/>
  <c r="F239" i="24"/>
  <c r="E239" i="24"/>
  <c r="D239" i="24"/>
  <c r="C239" i="24"/>
  <c r="B239" i="24"/>
  <c r="AO238" i="24"/>
  <c r="AN238" i="24"/>
  <c r="AM238" i="24"/>
  <c r="AL238" i="24"/>
  <c r="AK238" i="24"/>
  <c r="AJ238" i="24"/>
  <c r="AI238" i="24"/>
  <c r="AH238" i="24"/>
  <c r="AG238" i="24"/>
  <c r="AF238" i="24"/>
  <c r="AE238" i="24"/>
  <c r="AD238" i="24"/>
  <c r="AC238" i="24"/>
  <c r="AB238" i="24"/>
  <c r="AA238" i="24"/>
  <c r="Z238" i="24"/>
  <c r="Y238" i="24"/>
  <c r="X238" i="24"/>
  <c r="W238" i="24"/>
  <c r="V238" i="24"/>
  <c r="U238" i="24"/>
  <c r="T238" i="24"/>
  <c r="S238" i="24"/>
  <c r="R238" i="24"/>
  <c r="Q238" i="24"/>
  <c r="P238" i="24"/>
  <c r="O238" i="24"/>
  <c r="N238" i="24"/>
  <c r="M238" i="24"/>
  <c r="L238" i="24"/>
  <c r="K238" i="24"/>
  <c r="J238" i="24"/>
  <c r="I238" i="24"/>
  <c r="H238" i="24"/>
  <c r="G238" i="24"/>
  <c r="F238" i="24"/>
  <c r="E238" i="24"/>
  <c r="D238" i="24"/>
  <c r="C238" i="24"/>
  <c r="B238" i="24"/>
  <c r="AO237" i="24"/>
  <c r="AN237" i="24"/>
  <c r="AM237" i="24"/>
  <c r="AL237" i="24"/>
  <c r="AK237" i="24"/>
  <c r="AJ237" i="24"/>
  <c r="AI237" i="24"/>
  <c r="AH237" i="24"/>
  <c r="AG237" i="24"/>
  <c r="AF237" i="24"/>
  <c r="AE237" i="24"/>
  <c r="AD237" i="24"/>
  <c r="AC237" i="24"/>
  <c r="AB237" i="24"/>
  <c r="AA237" i="24"/>
  <c r="Z237" i="24"/>
  <c r="Y237" i="24"/>
  <c r="X237" i="24"/>
  <c r="W237" i="24"/>
  <c r="V237" i="24"/>
  <c r="U237" i="24"/>
  <c r="T237" i="24"/>
  <c r="S237" i="24"/>
  <c r="R237" i="24"/>
  <c r="Q237" i="24"/>
  <c r="P237" i="24"/>
  <c r="O237" i="24"/>
  <c r="N237" i="24"/>
  <c r="M237" i="24"/>
  <c r="L237" i="24"/>
  <c r="K237" i="24"/>
  <c r="J237" i="24"/>
  <c r="I237" i="24"/>
  <c r="H237" i="24"/>
  <c r="G237" i="24"/>
  <c r="F237" i="24"/>
  <c r="E237" i="24"/>
  <c r="D237" i="24"/>
  <c r="C237" i="24"/>
  <c r="B237" i="24"/>
  <c r="AO236" i="24"/>
  <c r="AN236" i="24"/>
  <c r="AM236" i="24"/>
  <c r="AL236" i="24"/>
  <c r="AK236" i="24"/>
  <c r="AJ236" i="24"/>
  <c r="AI236" i="24"/>
  <c r="AH236" i="24"/>
  <c r="AG236" i="24"/>
  <c r="AF236" i="24"/>
  <c r="AE236" i="24"/>
  <c r="AD236" i="24"/>
  <c r="AC236" i="24"/>
  <c r="AB236" i="24"/>
  <c r="AA236" i="24"/>
  <c r="Z236" i="24"/>
  <c r="Y236" i="24"/>
  <c r="X236" i="24"/>
  <c r="W236" i="24"/>
  <c r="V236" i="24"/>
  <c r="U236" i="24"/>
  <c r="T236" i="24"/>
  <c r="S236" i="24"/>
  <c r="R236" i="24"/>
  <c r="Q236" i="24"/>
  <c r="P236" i="24"/>
  <c r="O236" i="24"/>
  <c r="N236" i="24"/>
  <c r="M236" i="24"/>
  <c r="L236" i="24"/>
  <c r="K236" i="24"/>
  <c r="J236" i="24"/>
  <c r="I236" i="24"/>
  <c r="H236" i="24"/>
  <c r="G236" i="24"/>
  <c r="F236" i="24"/>
  <c r="E236" i="24"/>
  <c r="D236" i="24"/>
  <c r="C236" i="24"/>
  <c r="B236" i="24"/>
  <c r="AO235" i="24"/>
  <c r="AN235" i="24"/>
  <c r="AM235" i="24"/>
  <c r="AL235" i="24"/>
  <c r="AK235" i="24"/>
  <c r="AJ235" i="24"/>
  <c r="AI235" i="24"/>
  <c r="AH235" i="24"/>
  <c r="AG235" i="24"/>
  <c r="AF235" i="24"/>
  <c r="AE235" i="24"/>
  <c r="AD235" i="24"/>
  <c r="AC235" i="24"/>
  <c r="AB235" i="24"/>
  <c r="AA235" i="24"/>
  <c r="Z235" i="24"/>
  <c r="Y235" i="24"/>
  <c r="X235" i="24"/>
  <c r="W235" i="24"/>
  <c r="V235" i="24"/>
  <c r="U235" i="24"/>
  <c r="T235" i="24"/>
  <c r="S235" i="24"/>
  <c r="R235" i="24"/>
  <c r="Q235" i="24"/>
  <c r="P235" i="24"/>
  <c r="O235" i="24"/>
  <c r="N235" i="24"/>
  <c r="M235" i="24"/>
  <c r="L235" i="24"/>
  <c r="K235" i="24"/>
  <c r="J235" i="24"/>
  <c r="I235" i="24"/>
  <c r="H235" i="24"/>
  <c r="G235" i="24"/>
  <c r="F235" i="24"/>
  <c r="E235" i="24"/>
  <c r="D235" i="24"/>
  <c r="C235" i="24"/>
  <c r="B235" i="24"/>
  <c r="AO234" i="24"/>
  <c r="AN234" i="24"/>
  <c r="AM234" i="24"/>
  <c r="AL234" i="24"/>
  <c r="AK234" i="24"/>
  <c r="AJ234" i="24"/>
  <c r="AI234" i="24"/>
  <c r="AH234" i="24"/>
  <c r="AG234" i="24"/>
  <c r="AF234" i="24"/>
  <c r="AE234" i="24"/>
  <c r="AD234" i="24"/>
  <c r="AC234" i="24"/>
  <c r="AB234" i="24"/>
  <c r="AA234" i="24"/>
  <c r="Z234" i="24"/>
  <c r="Y234" i="24"/>
  <c r="X234" i="24"/>
  <c r="W234" i="24"/>
  <c r="V234" i="24"/>
  <c r="U234" i="24"/>
  <c r="T234" i="24"/>
  <c r="S234" i="24"/>
  <c r="R234" i="24"/>
  <c r="Q234" i="24"/>
  <c r="P234" i="24"/>
  <c r="O234" i="24"/>
  <c r="N234" i="24"/>
  <c r="M234" i="24"/>
  <c r="L234" i="24"/>
  <c r="K234" i="24"/>
  <c r="J234" i="24"/>
  <c r="I234" i="24"/>
  <c r="H234" i="24"/>
  <c r="G234" i="24"/>
  <c r="F234" i="24"/>
  <c r="E234" i="24"/>
  <c r="D234" i="24"/>
  <c r="C234" i="24"/>
  <c r="B234" i="24"/>
  <c r="AO233" i="24"/>
  <c r="AN233" i="24"/>
  <c r="AM233" i="24"/>
  <c r="AL233" i="24"/>
  <c r="AK233" i="24"/>
  <c r="AJ233" i="24"/>
  <c r="AI233" i="24"/>
  <c r="AH233" i="24"/>
  <c r="AG233" i="24"/>
  <c r="AF233" i="24"/>
  <c r="AE233" i="24"/>
  <c r="AD233" i="24"/>
  <c r="AC233" i="24"/>
  <c r="AB233" i="24"/>
  <c r="AA233" i="24"/>
  <c r="Z233" i="24"/>
  <c r="Y233" i="24"/>
  <c r="X233" i="24"/>
  <c r="W233" i="24"/>
  <c r="V233" i="24"/>
  <c r="U233" i="24"/>
  <c r="T233" i="24"/>
  <c r="S233" i="24"/>
  <c r="R233" i="24"/>
  <c r="Q233" i="24"/>
  <c r="P233" i="24"/>
  <c r="O233" i="24"/>
  <c r="N233" i="24"/>
  <c r="M233" i="24"/>
  <c r="L233" i="24"/>
  <c r="K233" i="24"/>
  <c r="J233" i="24"/>
  <c r="I233" i="24"/>
  <c r="H233" i="24"/>
  <c r="G233" i="24"/>
  <c r="F233" i="24"/>
  <c r="E233" i="24"/>
  <c r="D233" i="24"/>
  <c r="C233" i="24"/>
  <c r="B233" i="24"/>
  <c r="AO232" i="24"/>
  <c r="AN232" i="24"/>
  <c r="AM232" i="24"/>
  <c r="AL232" i="24"/>
  <c r="AK232" i="24"/>
  <c r="AJ232" i="24"/>
  <c r="AI232" i="24"/>
  <c r="AH232" i="24"/>
  <c r="AG232" i="24"/>
  <c r="AF232" i="24"/>
  <c r="AE232" i="24"/>
  <c r="AD232" i="24"/>
  <c r="AC232" i="24"/>
  <c r="AB232" i="24"/>
  <c r="AA232" i="24"/>
  <c r="Z232" i="24"/>
  <c r="Y232" i="24"/>
  <c r="X232" i="24"/>
  <c r="W232" i="24"/>
  <c r="V232" i="24"/>
  <c r="U232" i="24"/>
  <c r="T232" i="24"/>
  <c r="S232" i="24"/>
  <c r="R232" i="24"/>
  <c r="Q232" i="24"/>
  <c r="P232" i="24"/>
  <c r="O232" i="24"/>
  <c r="N232" i="24"/>
  <c r="M232" i="24"/>
  <c r="L232" i="24"/>
  <c r="K232" i="24"/>
  <c r="J232" i="24"/>
  <c r="I232" i="24"/>
  <c r="H232" i="24"/>
  <c r="G232" i="24"/>
  <c r="F232" i="24"/>
  <c r="E232" i="24"/>
  <c r="D232" i="24"/>
  <c r="C232" i="24"/>
  <c r="B232" i="24"/>
  <c r="AO231" i="24"/>
  <c r="AN231" i="24"/>
  <c r="AM231" i="24"/>
  <c r="AL231" i="24"/>
  <c r="AK231" i="24"/>
  <c r="AJ231" i="24"/>
  <c r="AI231" i="24"/>
  <c r="AH231" i="24"/>
  <c r="AG231" i="24"/>
  <c r="AF231" i="24"/>
  <c r="AE231" i="24"/>
  <c r="AD231" i="24"/>
  <c r="AC231" i="24"/>
  <c r="AB231" i="24"/>
  <c r="AA231" i="24"/>
  <c r="Z231" i="24"/>
  <c r="Y231" i="24"/>
  <c r="X231" i="24"/>
  <c r="W231" i="24"/>
  <c r="V231" i="24"/>
  <c r="U231" i="24"/>
  <c r="T231" i="24"/>
  <c r="S231" i="24"/>
  <c r="R231" i="24"/>
  <c r="Q231" i="24"/>
  <c r="P231" i="24"/>
  <c r="O231" i="24"/>
  <c r="N231" i="24"/>
  <c r="M231" i="24"/>
  <c r="L231" i="24"/>
  <c r="K231" i="24"/>
  <c r="J231" i="24"/>
  <c r="I231" i="24"/>
  <c r="H231" i="24"/>
  <c r="G231" i="24"/>
  <c r="F231" i="24"/>
  <c r="E231" i="24"/>
  <c r="D231" i="24"/>
  <c r="C231" i="24"/>
  <c r="B231" i="24"/>
  <c r="AO230" i="24"/>
  <c r="AN230" i="24"/>
  <c r="AM230" i="24"/>
  <c r="AL230" i="24"/>
  <c r="AK230" i="24"/>
  <c r="AJ230" i="24"/>
  <c r="AI230" i="24"/>
  <c r="AH230" i="24"/>
  <c r="AG230" i="24"/>
  <c r="AF230" i="24"/>
  <c r="AE230" i="24"/>
  <c r="AD230" i="24"/>
  <c r="AC230" i="24"/>
  <c r="AB230" i="24"/>
  <c r="AA230" i="24"/>
  <c r="Z230" i="24"/>
  <c r="Y230" i="24"/>
  <c r="X230" i="24"/>
  <c r="W230" i="24"/>
  <c r="V230" i="24"/>
  <c r="U230" i="24"/>
  <c r="T230" i="24"/>
  <c r="S230" i="24"/>
  <c r="R230" i="24"/>
  <c r="Q230" i="24"/>
  <c r="P230" i="24"/>
  <c r="O230" i="24"/>
  <c r="N230" i="24"/>
  <c r="M230" i="24"/>
  <c r="L230" i="24"/>
  <c r="K230" i="24"/>
  <c r="J230" i="24"/>
  <c r="I230" i="24"/>
  <c r="H230" i="24"/>
  <c r="G230" i="24"/>
  <c r="F230" i="24"/>
  <c r="E230" i="24"/>
  <c r="D230" i="24"/>
  <c r="C230" i="24"/>
  <c r="B230" i="24"/>
  <c r="AO229" i="24"/>
  <c r="AN229" i="24"/>
  <c r="AM229" i="24"/>
  <c r="AL229" i="24"/>
  <c r="AK229" i="24"/>
  <c r="AJ229" i="24"/>
  <c r="AI229" i="24"/>
  <c r="AH229" i="24"/>
  <c r="AG229" i="24"/>
  <c r="AF229" i="24"/>
  <c r="AE229" i="24"/>
  <c r="AD229" i="24"/>
  <c r="AC229" i="24"/>
  <c r="AB229" i="24"/>
  <c r="AA229" i="24"/>
  <c r="Z229" i="24"/>
  <c r="Y229" i="24"/>
  <c r="X229" i="24"/>
  <c r="W229" i="24"/>
  <c r="V229" i="24"/>
  <c r="U229" i="24"/>
  <c r="T229" i="24"/>
  <c r="S229" i="24"/>
  <c r="R229" i="24"/>
  <c r="Q229" i="24"/>
  <c r="P229" i="24"/>
  <c r="O229" i="24"/>
  <c r="N229" i="24"/>
  <c r="M229" i="24"/>
  <c r="L229" i="24"/>
  <c r="K229" i="24"/>
  <c r="J229" i="24"/>
  <c r="I229" i="24"/>
  <c r="H229" i="24"/>
  <c r="G229" i="24"/>
  <c r="F229" i="24"/>
  <c r="E229" i="24"/>
  <c r="D229" i="24"/>
  <c r="C229" i="24"/>
  <c r="B229" i="24"/>
  <c r="AO228" i="24"/>
  <c r="AN228" i="24"/>
  <c r="AM228" i="24"/>
  <c r="AL228" i="24"/>
  <c r="AK228" i="24"/>
  <c r="AJ228" i="24"/>
  <c r="AI228" i="24"/>
  <c r="AH228" i="24"/>
  <c r="AG228" i="24"/>
  <c r="AF228" i="24"/>
  <c r="AE228" i="24"/>
  <c r="AD228" i="24"/>
  <c r="AC228" i="24"/>
  <c r="AB228" i="24"/>
  <c r="AA228" i="24"/>
  <c r="Z228" i="24"/>
  <c r="Y228" i="24"/>
  <c r="X228" i="24"/>
  <c r="W228" i="24"/>
  <c r="V228" i="24"/>
  <c r="U228" i="24"/>
  <c r="T228" i="24"/>
  <c r="S228" i="24"/>
  <c r="R228" i="24"/>
  <c r="Q228" i="24"/>
  <c r="P228" i="24"/>
  <c r="O228" i="24"/>
  <c r="N228" i="24"/>
  <c r="M228" i="24"/>
  <c r="L228" i="24"/>
  <c r="K228" i="24"/>
  <c r="J228" i="24"/>
  <c r="I228" i="24"/>
  <c r="H228" i="24"/>
  <c r="G228" i="24"/>
  <c r="F228" i="24"/>
  <c r="E228" i="24"/>
  <c r="D228" i="24"/>
  <c r="C228" i="24"/>
  <c r="B228" i="24"/>
  <c r="AO227" i="24"/>
  <c r="AN227" i="24"/>
  <c r="AM227" i="24"/>
  <c r="AL227" i="24"/>
  <c r="AK227" i="24"/>
  <c r="AJ227" i="24"/>
  <c r="AI227" i="24"/>
  <c r="AH227" i="24"/>
  <c r="AG227" i="24"/>
  <c r="AF227" i="24"/>
  <c r="AE227" i="24"/>
  <c r="AD227" i="24"/>
  <c r="AC227" i="24"/>
  <c r="AB227" i="24"/>
  <c r="AA227" i="24"/>
  <c r="Z227" i="24"/>
  <c r="Y227" i="24"/>
  <c r="X227" i="24"/>
  <c r="W227" i="24"/>
  <c r="V227" i="24"/>
  <c r="U227" i="24"/>
  <c r="T227" i="24"/>
  <c r="S227" i="24"/>
  <c r="R227" i="24"/>
  <c r="Q227" i="24"/>
  <c r="P227" i="24"/>
  <c r="O227" i="24"/>
  <c r="N227" i="24"/>
  <c r="M227" i="24"/>
  <c r="L227" i="24"/>
  <c r="K227" i="24"/>
  <c r="J227" i="24"/>
  <c r="I227" i="24"/>
  <c r="H227" i="24"/>
  <c r="G227" i="24"/>
  <c r="F227" i="24"/>
  <c r="E227" i="24"/>
  <c r="D227" i="24"/>
  <c r="C227" i="24"/>
  <c r="B227" i="24"/>
  <c r="AO226" i="24"/>
  <c r="AN226" i="24"/>
  <c r="AM226" i="24"/>
  <c r="AL226" i="24"/>
  <c r="AK226" i="24"/>
  <c r="AJ226" i="24"/>
  <c r="AI226" i="24"/>
  <c r="AH226" i="24"/>
  <c r="AG226" i="24"/>
  <c r="AF226" i="24"/>
  <c r="AE226" i="24"/>
  <c r="AD226" i="24"/>
  <c r="AC226" i="24"/>
  <c r="AB226" i="24"/>
  <c r="AA226" i="24"/>
  <c r="Z226" i="24"/>
  <c r="Y226" i="24"/>
  <c r="X226" i="24"/>
  <c r="W226" i="24"/>
  <c r="V226" i="24"/>
  <c r="U226" i="24"/>
  <c r="T226" i="24"/>
  <c r="S226" i="24"/>
  <c r="R226" i="24"/>
  <c r="Q226" i="24"/>
  <c r="P226" i="24"/>
  <c r="O226" i="24"/>
  <c r="N226" i="24"/>
  <c r="M226" i="24"/>
  <c r="L226" i="24"/>
  <c r="K226" i="24"/>
  <c r="J226" i="24"/>
  <c r="I226" i="24"/>
  <c r="H226" i="24"/>
  <c r="G226" i="24"/>
  <c r="F226" i="24"/>
  <c r="E226" i="24"/>
  <c r="D226" i="24"/>
  <c r="C226" i="24"/>
  <c r="B226" i="24"/>
  <c r="AO225" i="24"/>
  <c r="AN225" i="24"/>
  <c r="AM225" i="24"/>
  <c r="AL225" i="24"/>
  <c r="AK225" i="24"/>
  <c r="AJ225" i="24"/>
  <c r="AI225" i="24"/>
  <c r="AH225" i="24"/>
  <c r="AG225" i="24"/>
  <c r="AF225" i="24"/>
  <c r="AE225" i="24"/>
  <c r="AD225" i="24"/>
  <c r="AC225" i="24"/>
  <c r="AB225" i="24"/>
  <c r="AA225" i="24"/>
  <c r="Z225" i="24"/>
  <c r="Y225" i="24"/>
  <c r="X225" i="24"/>
  <c r="W225" i="24"/>
  <c r="V225" i="24"/>
  <c r="U225" i="24"/>
  <c r="T225" i="24"/>
  <c r="S225" i="24"/>
  <c r="R225" i="24"/>
  <c r="Q225" i="24"/>
  <c r="P225" i="24"/>
  <c r="O225" i="24"/>
  <c r="N225" i="24"/>
  <c r="M225" i="24"/>
  <c r="L225" i="24"/>
  <c r="K225" i="24"/>
  <c r="J225" i="24"/>
  <c r="I225" i="24"/>
  <c r="H225" i="24"/>
  <c r="G225" i="24"/>
  <c r="F225" i="24"/>
  <c r="E225" i="24"/>
  <c r="D225" i="24"/>
  <c r="C225" i="24"/>
  <c r="B225" i="24"/>
  <c r="AO224" i="24"/>
  <c r="AN224" i="24"/>
  <c r="AM224" i="24"/>
  <c r="AL224" i="24"/>
  <c r="AL251" i="24" s="1"/>
  <c r="AK224" i="24"/>
  <c r="AJ224" i="24"/>
  <c r="AJ251" i="24" s="1"/>
  <c r="AI224" i="24"/>
  <c r="AI251" i="24" s="1"/>
  <c r="AH224" i="24"/>
  <c r="AH251" i="24" s="1"/>
  <c r="AG224" i="24"/>
  <c r="AF224" i="24"/>
  <c r="AF251" i="24" s="1"/>
  <c r="AE224" i="24"/>
  <c r="AD224" i="24"/>
  <c r="AC224" i="24"/>
  <c r="AB224" i="24"/>
  <c r="AB251" i="24" s="1"/>
  <c r="AA224" i="24"/>
  <c r="AA251" i="24" s="1"/>
  <c r="Z224" i="24"/>
  <c r="Z251" i="24" s="1"/>
  <c r="Y224" i="24"/>
  <c r="X224" i="24"/>
  <c r="X251" i="24" s="1"/>
  <c r="W224" i="24"/>
  <c r="V224" i="24"/>
  <c r="V251" i="24" s="1"/>
  <c r="U224" i="24"/>
  <c r="T224" i="24"/>
  <c r="T251" i="24" s="1"/>
  <c r="S224" i="24"/>
  <c r="S251" i="24" s="1"/>
  <c r="R224" i="24"/>
  <c r="R251" i="24" s="1"/>
  <c r="Q224" i="24"/>
  <c r="P224" i="24"/>
  <c r="P251" i="24" s="1"/>
  <c r="O224" i="24"/>
  <c r="N224" i="24"/>
  <c r="N251" i="24" s="1"/>
  <c r="M224" i="24"/>
  <c r="L224" i="24"/>
  <c r="L251" i="24" s="1"/>
  <c r="K224" i="24"/>
  <c r="K251" i="24" s="1"/>
  <c r="J224" i="24"/>
  <c r="J251" i="24" s="1"/>
  <c r="I224" i="24"/>
  <c r="H224" i="24"/>
  <c r="G224" i="24"/>
  <c r="F224" i="24"/>
  <c r="F251" i="24" s="1"/>
  <c r="E224" i="24"/>
  <c r="D224" i="24"/>
  <c r="D251" i="24" s="1"/>
  <c r="C224" i="24"/>
  <c r="C251" i="24" s="1"/>
  <c r="B224" i="24"/>
  <c r="B251" i="24" s="1"/>
  <c r="AO218" i="24"/>
  <c r="AN218" i="24"/>
  <c r="AM218" i="24"/>
  <c r="AL218" i="24"/>
  <c r="AK218" i="24"/>
  <c r="AJ218" i="24"/>
  <c r="AI218" i="24"/>
  <c r="AH218" i="24"/>
  <c r="AG218" i="24"/>
  <c r="AF218" i="24"/>
  <c r="AE218" i="24"/>
  <c r="AD218" i="24"/>
  <c r="AC218" i="24"/>
  <c r="AB218" i="24"/>
  <c r="AA218" i="24"/>
  <c r="Z218" i="24"/>
  <c r="Y218" i="24"/>
  <c r="X218" i="24"/>
  <c r="W218" i="24"/>
  <c r="V218" i="24"/>
  <c r="U218" i="24"/>
  <c r="T218" i="24"/>
  <c r="S218" i="24"/>
  <c r="R218" i="24"/>
  <c r="Q218" i="24"/>
  <c r="P218" i="24"/>
  <c r="O218" i="24"/>
  <c r="N218" i="24"/>
  <c r="M218" i="24"/>
  <c r="L218" i="24"/>
  <c r="K218" i="24"/>
  <c r="J218" i="24"/>
  <c r="I218" i="24"/>
  <c r="H218" i="24"/>
  <c r="G218" i="24"/>
  <c r="F218" i="24"/>
  <c r="E218" i="24"/>
  <c r="D218" i="24"/>
  <c r="C218" i="24"/>
  <c r="B218" i="24"/>
  <c r="AO217" i="24"/>
  <c r="AN217" i="24"/>
  <c r="AM217" i="24"/>
  <c r="AL217" i="24"/>
  <c r="AK217" i="24"/>
  <c r="AJ217" i="24"/>
  <c r="AI217" i="24"/>
  <c r="AH217" i="24"/>
  <c r="AG217" i="24"/>
  <c r="AF217" i="24"/>
  <c r="AE217" i="24"/>
  <c r="AD217" i="24"/>
  <c r="AC217" i="24"/>
  <c r="AB217" i="24"/>
  <c r="AA217" i="24"/>
  <c r="Z217" i="24"/>
  <c r="Y217" i="24"/>
  <c r="X217" i="24"/>
  <c r="W217" i="24"/>
  <c r="V217" i="24"/>
  <c r="U217" i="24"/>
  <c r="T217" i="24"/>
  <c r="S217" i="24"/>
  <c r="R217" i="24"/>
  <c r="Q217" i="24"/>
  <c r="P217" i="24"/>
  <c r="O217" i="24"/>
  <c r="N217" i="24"/>
  <c r="M217" i="24"/>
  <c r="L217" i="24"/>
  <c r="K217" i="24"/>
  <c r="J217" i="24"/>
  <c r="I217" i="24"/>
  <c r="H217" i="24"/>
  <c r="G217" i="24"/>
  <c r="F217" i="24"/>
  <c r="E217" i="24"/>
  <c r="D217" i="24"/>
  <c r="C217" i="24"/>
  <c r="B217" i="24"/>
  <c r="AO216" i="24"/>
  <c r="AN216" i="24"/>
  <c r="AM216" i="24"/>
  <c r="AL216" i="24"/>
  <c r="AK216" i="24"/>
  <c r="AJ216" i="24"/>
  <c r="AI216" i="24"/>
  <c r="AH216" i="24"/>
  <c r="AG216" i="24"/>
  <c r="AF216" i="24"/>
  <c r="AE216" i="24"/>
  <c r="AD216" i="24"/>
  <c r="AC216" i="24"/>
  <c r="AB216" i="24"/>
  <c r="AA216" i="24"/>
  <c r="Z216" i="24"/>
  <c r="Y216" i="24"/>
  <c r="X216" i="24"/>
  <c r="W216" i="24"/>
  <c r="V216" i="24"/>
  <c r="U216" i="24"/>
  <c r="T216" i="24"/>
  <c r="S216" i="24"/>
  <c r="R216" i="24"/>
  <c r="Q216" i="24"/>
  <c r="P216" i="24"/>
  <c r="O216" i="24"/>
  <c r="N216" i="24"/>
  <c r="M216" i="24"/>
  <c r="L216" i="24"/>
  <c r="K216" i="24"/>
  <c r="J216" i="24"/>
  <c r="I216" i="24"/>
  <c r="H216" i="24"/>
  <c r="G216" i="24"/>
  <c r="F216" i="24"/>
  <c r="E216" i="24"/>
  <c r="D216" i="24"/>
  <c r="C216" i="24"/>
  <c r="B216" i="24"/>
  <c r="AO215" i="24"/>
  <c r="AN215" i="24"/>
  <c r="AM215" i="24"/>
  <c r="AL215" i="24"/>
  <c r="AK215" i="24"/>
  <c r="AJ215" i="24"/>
  <c r="AI215" i="24"/>
  <c r="AH215" i="24"/>
  <c r="AG215" i="24"/>
  <c r="AF215" i="24"/>
  <c r="AE215" i="24"/>
  <c r="AD215" i="24"/>
  <c r="AC215" i="24"/>
  <c r="AB215" i="24"/>
  <c r="AA215" i="24"/>
  <c r="Z215" i="24"/>
  <c r="Y215" i="24"/>
  <c r="X215" i="24"/>
  <c r="W215" i="24"/>
  <c r="V215" i="24"/>
  <c r="U215" i="24"/>
  <c r="T215" i="24"/>
  <c r="S215" i="24"/>
  <c r="R215" i="24"/>
  <c r="Q215" i="24"/>
  <c r="P215" i="24"/>
  <c r="O215" i="24"/>
  <c r="N215" i="24"/>
  <c r="M215" i="24"/>
  <c r="L215" i="24"/>
  <c r="K215" i="24"/>
  <c r="J215" i="24"/>
  <c r="I215" i="24"/>
  <c r="H215" i="24"/>
  <c r="G215" i="24"/>
  <c r="F215" i="24"/>
  <c r="E215" i="24"/>
  <c r="D215" i="24"/>
  <c r="C215" i="24"/>
  <c r="B215" i="24"/>
  <c r="AO214" i="24"/>
  <c r="AN214" i="24"/>
  <c r="AM214" i="24"/>
  <c r="AL214" i="24"/>
  <c r="AK214" i="24"/>
  <c r="AJ214" i="24"/>
  <c r="AI214" i="24"/>
  <c r="AH214" i="24"/>
  <c r="AG214" i="24"/>
  <c r="AF214" i="24"/>
  <c r="AE214" i="24"/>
  <c r="AD214" i="24"/>
  <c r="AC214" i="24"/>
  <c r="AB214" i="24"/>
  <c r="AA214" i="24"/>
  <c r="Z214" i="24"/>
  <c r="Y214" i="24"/>
  <c r="X214" i="24"/>
  <c r="W214" i="24"/>
  <c r="V214" i="24"/>
  <c r="U214" i="24"/>
  <c r="T214" i="24"/>
  <c r="S214" i="24"/>
  <c r="R214" i="24"/>
  <c r="Q214" i="24"/>
  <c r="P214" i="24"/>
  <c r="O214" i="24"/>
  <c r="N214" i="24"/>
  <c r="M214" i="24"/>
  <c r="L214" i="24"/>
  <c r="K214" i="24"/>
  <c r="J214" i="24"/>
  <c r="I214" i="24"/>
  <c r="H214" i="24"/>
  <c r="G214" i="24"/>
  <c r="F214" i="24"/>
  <c r="E214" i="24"/>
  <c r="D214" i="24"/>
  <c r="C214" i="24"/>
  <c r="B214" i="24"/>
  <c r="AO213" i="24"/>
  <c r="AN213" i="24"/>
  <c r="AM213" i="24"/>
  <c r="AL213" i="24"/>
  <c r="AK213" i="24"/>
  <c r="AJ213" i="24"/>
  <c r="AI213" i="24"/>
  <c r="AH213" i="24"/>
  <c r="AG213" i="24"/>
  <c r="AF213" i="24"/>
  <c r="AE213" i="24"/>
  <c r="AD213" i="24"/>
  <c r="AC213" i="24"/>
  <c r="AB213" i="24"/>
  <c r="AA213" i="24"/>
  <c r="Z213" i="24"/>
  <c r="Y213" i="24"/>
  <c r="X213" i="24"/>
  <c r="W213" i="24"/>
  <c r="V213" i="24"/>
  <c r="U213" i="24"/>
  <c r="T213" i="24"/>
  <c r="S213" i="24"/>
  <c r="R213" i="24"/>
  <c r="Q213" i="24"/>
  <c r="P213" i="24"/>
  <c r="O213" i="24"/>
  <c r="N213" i="24"/>
  <c r="M213" i="24"/>
  <c r="L213" i="24"/>
  <c r="K213" i="24"/>
  <c r="J213" i="24"/>
  <c r="I213" i="24"/>
  <c r="H213" i="24"/>
  <c r="G213" i="24"/>
  <c r="F213" i="24"/>
  <c r="E213" i="24"/>
  <c r="D213" i="24"/>
  <c r="C213" i="24"/>
  <c r="B213" i="24"/>
  <c r="AO212" i="24"/>
  <c r="AN212" i="24"/>
  <c r="AM212" i="24"/>
  <c r="AL212" i="24"/>
  <c r="AK212" i="24"/>
  <c r="AJ212" i="24"/>
  <c r="AI212" i="24"/>
  <c r="AH212" i="24"/>
  <c r="AG212" i="24"/>
  <c r="AF212" i="24"/>
  <c r="AE212" i="24"/>
  <c r="AD212" i="24"/>
  <c r="AC212" i="24"/>
  <c r="AB212" i="24"/>
  <c r="AA212" i="24"/>
  <c r="Z212" i="24"/>
  <c r="Y212" i="24"/>
  <c r="X212" i="24"/>
  <c r="W212" i="24"/>
  <c r="V212" i="24"/>
  <c r="U212" i="24"/>
  <c r="T212" i="24"/>
  <c r="S212" i="24"/>
  <c r="R212" i="24"/>
  <c r="Q212" i="24"/>
  <c r="P212" i="24"/>
  <c r="O212" i="24"/>
  <c r="N212" i="24"/>
  <c r="M212" i="24"/>
  <c r="L212" i="24"/>
  <c r="K212" i="24"/>
  <c r="J212" i="24"/>
  <c r="I212" i="24"/>
  <c r="H212" i="24"/>
  <c r="G212" i="24"/>
  <c r="F212" i="24"/>
  <c r="E212" i="24"/>
  <c r="D212" i="24"/>
  <c r="C212" i="24"/>
  <c r="B212" i="24"/>
  <c r="AO211" i="24"/>
  <c r="AN211" i="24"/>
  <c r="AM211" i="24"/>
  <c r="AL211" i="24"/>
  <c r="AK211" i="24"/>
  <c r="AJ211" i="24"/>
  <c r="AI211" i="24"/>
  <c r="AH211" i="24"/>
  <c r="AG211" i="24"/>
  <c r="AF211" i="24"/>
  <c r="AE211" i="24"/>
  <c r="AD211" i="24"/>
  <c r="AC211" i="24"/>
  <c r="AB211" i="24"/>
  <c r="AA211" i="24"/>
  <c r="Z211" i="24"/>
  <c r="Y211" i="24"/>
  <c r="X211" i="24"/>
  <c r="W211" i="24"/>
  <c r="V211" i="24"/>
  <c r="U211" i="24"/>
  <c r="T211" i="24"/>
  <c r="S211" i="24"/>
  <c r="R211" i="24"/>
  <c r="Q211" i="24"/>
  <c r="P211" i="24"/>
  <c r="O211" i="24"/>
  <c r="N211" i="24"/>
  <c r="M211" i="24"/>
  <c r="L211" i="24"/>
  <c r="K211" i="24"/>
  <c r="J211" i="24"/>
  <c r="I211" i="24"/>
  <c r="H211" i="24"/>
  <c r="G211" i="24"/>
  <c r="F211" i="24"/>
  <c r="E211" i="24"/>
  <c r="D211" i="24"/>
  <c r="C211" i="24"/>
  <c r="B211" i="24"/>
  <c r="AO210" i="24"/>
  <c r="AN210" i="24"/>
  <c r="AM210" i="24"/>
  <c r="AL210" i="24"/>
  <c r="AK210" i="24"/>
  <c r="AJ210" i="24"/>
  <c r="AI210" i="24"/>
  <c r="AH210" i="24"/>
  <c r="AG210" i="24"/>
  <c r="AF210" i="24"/>
  <c r="AE210" i="24"/>
  <c r="AD210" i="24"/>
  <c r="AC210" i="24"/>
  <c r="AB210" i="24"/>
  <c r="AA210" i="24"/>
  <c r="Z210" i="24"/>
  <c r="Y210" i="24"/>
  <c r="X210" i="24"/>
  <c r="W210" i="24"/>
  <c r="V210" i="24"/>
  <c r="U210" i="24"/>
  <c r="T210" i="24"/>
  <c r="S210" i="24"/>
  <c r="R210" i="24"/>
  <c r="Q210" i="24"/>
  <c r="P210" i="24"/>
  <c r="O210" i="24"/>
  <c r="N210" i="24"/>
  <c r="M210" i="24"/>
  <c r="L210" i="24"/>
  <c r="K210" i="24"/>
  <c r="J210" i="24"/>
  <c r="I210" i="24"/>
  <c r="H210" i="24"/>
  <c r="G210" i="24"/>
  <c r="F210" i="24"/>
  <c r="E210" i="24"/>
  <c r="D210" i="24"/>
  <c r="C210" i="24"/>
  <c r="B210" i="24"/>
  <c r="AO209" i="24"/>
  <c r="AN209" i="24"/>
  <c r="AM209" i="24"/>
  <c r="AL209" i="24"/>
  <c r="AK209" i="24"/>
  <c r="AJ209" i="24"/>
  <c r="AI209" i="24"/>
  <c r="AH209" i="24"/>
  <c r="AG209" i="24"/>
  <c r="AF209" i="24"/>
  <c r="AE209" i="24"/>
  <c r="AD209" i="24"/>
  <c r="AC209" i="24"/>
  <c r="AB209" i="24"/>
  <c r="AA209" i="24"/>
  <c r="Z209" i="24"/>
  <c r="Y209" i="24"/>
  <c r="X209" i="24"/>
  <c r="W209" i="24"/>
  <c r="V209" i="24"/>
  <c r="U209" i="24"/>
  <c r="T209" i="24"/>
  <c r="S209" i="24"/>
  <c r="R209" i="24"/>
  <c r="Q209" i="24"/>
  <c r="P209" i="24"/>
  <c r="O209" i="24"/>
  <c r="N209" i="24"/>
  <c r="M209" i="24"/>
  <c r="L209" i="24"/>
  <c r="K209" i="24"/>
  <c r="J209" i="24"/>
  <c r="I209" i="24"/>
  <c r="H209" i="24"/>
  <c r="G209" i="24"/>
  <c r="F209" i="24"/>
  <c r="E209" i="24"/>
  <c r="D209" i="24"/>
  <c r="C209" i="24"/>
  <c r="B209" i="24"/>
  <c r="AO208" i="24"/>
  <c r="AN208" i="24"/>
  <c r="AM208" i="24"/>
  <c r="AL208" i="24"/>
  <c r="AK208" i="24"/>
  <c r="AJ208" i="24"/>
  <c r="AI208" i="24"/>
  <c r="AH208" i="24"/>
  <c r="AG208" i="24"/>
  <c r="AF208" i="24"/>
  <c r="AE208" i="24"/>
  <c r="AD208" i="24"/>
  <c r="AC208" i="24"/>
  <c r="AB208" i="24"/>
  <c r="AA208" i="24"/>
  <c r="Z208" i="24"/>
  <c r="Y208" i="24"/>
  <c r="X208" i="24"/>
  <c r="W208" i="24"/>
  <c r="V208" i="24"/>
  <c r="U208" i="24"/>
  <c r="T208" i="24"/>
  <c r="S208" i="24"/>
  <c r="R208" i="24"/>
  <c r="Q208" i="24"/>
  <c r="P208" i="24"/>
  <c r="O208" i="24"/>
  <c r="N208" i="24"/>
  <c r="M208" i="24"/>
  <c r="L208" i="24"/>
  <c r="K208" i="24"/>
  <c r="J208" i="24"/>
  <c r="I208" i="24"/>
  <c r="H208" i="24"/>
  <c r="G208" i="24"/>
  <c r="F208" i="24"/>
  <c r="E208" i="24"/>
  <c r="D208" i="24"/>
  <c r="C208" i="24"/>
  <c r="B208" i="24"/>
  <c r="AO207" i="24"/>
  <c r="AN207" i="24"/>
  <c r="AM207" i="24"/>
  <c r="AL207" i="24"/>
  <c r="AK207" i="24"/>
  <c r="AJ207" i="24"/>
  <c r="AI207" i="24"/>
  <c r="AH207" i="24"/>
  <c r="AG207" i="24"/>
  <c r="AF207" i="24"/>
  <c r="AE207" i="24"/>
  <c r="AD207" i="24"/>
  <c r="AC207" i="24"/>
  <c r="AB207" i="24"/>
  <c r="AA207" i="24"/>
  <c r="Z207" i="24"/>
  <c r="Y207" i="24"/>
  <c r="X207" i="24"/>
  <c r="W207" i="24"/>
  <c r="V207" i="24"/>
  <c r="U207" i="24"/>
  <c r="T207" i="24"/>
  <c r="S207" i="24"/>
  <c r="R207" i="24"/>
  <c r="Q207" i="24"/>
  <c r="P207" i="24"/>
  <c r="O207" i="24"/>
  <c r="N207" i="24"/>
  <c r="M207" i="24"/>
  <c r="L207" i="24"/>
  <c r="K207" i="24"/>
  <c r="J207" i="24"/>
  <c r="I207" i="24"/>
  <c r="H207" i="24"/>
  <c r="G207" i="24"/>
  <c r="F207" i="24"/>
  <c r="E207" i="24"/>
  <c r="D207" i="24"/>
  <c r="C207" i="24"/>
  <c r="B207" i="24"/>
  <c r="AO206" i="24"/>
  <c r="AN206" i="24"/>
  <c r="AM206" i="24"/>
  <c r="AL206" i="24"/>
  <c r="AK206" i="24"/>
  <c r="AJ206" i="24"/>
  <c r="AI206" i="24"/>
  <c r="AH206" i="24"/>
  <c r="AG206" i="24"/>
  <c r="AF206" i="24"/>
  <c r="AE206" i="24"/>
  <c r="AD206" i="24"/>
  <c r="AC206" i="24"/>
  <c r="AB206" i="24"/>
  <c r="AA206" i="24"/>
  <c r="Z206" i="24"/>
  <c r="Y206" i="24"/>
  <c r="X206" i="24"/>
  <c r="W206" i="24"/>
  <c r="V206" i="24"/>
  <c r="U206" i="24"/>
  <c r="T206" i="24"/>
  <c r="S206" i="24"/>
  <c r="R206" i="24"/>
  <c r="Q206" i="24"/>
  <c r="P206" i="24"/>
  <c r="O206" i="24"/>
  <c r="N206" i="24"/>
  <c r="M206" i="24"/>
  <c r="L206" i="24"/>
  <c r="K206" i="24"/>
  <c r="J206" i="24"/>
  <c r="I206" i="24"/>
  <c r="H206" i="24"/>
  <c r="G206" i="24"/>
  <c r="F206" i="24"/>
  <c r="E206" i="24"/>
  <c r="D206" i="24"/>
  <c r="C206" i="24"/>
  <c r="B206" i="24"/>
  <c r="AO205" i="24"/>
  <c r="AN205" i="24"/>
  <c r="AM205" i="24"/>
  <c r="AL205" i="24"/>
  <c r="AK205" i="24"/>
  <c r="AJ205" i="24"/>
  <c r="AI205" i="24"/>
  <c r="AH205" i="24"/>
  <c r="AG205" i="24"/>
  <c r="AF205" i="24"/>
  <c r="AE205" i="24"/>
  <c r="AD205" i="24"/>
  <c r="AC205" i="24"/>
  <c r="AB205" i="24"/>
  <c r="AA205" i="24"/>
  <c r="Z205" i="24"/>
  <c r="Y205" i="24"/>
  <c r="X205" i="24"/>
  <c r="W205" i="24"/>
  <c r="V205" i="24"/>
  <c r="U205" i="24"/>
  <c r="T205" i="24"/>
  <c r="S205" i="24"/>
  <c r="R205" i="24"/>
  <c r="Q205" i="24"/>
  <c r="P205" i="24"/>
  <c r="O205" i="24"/>
  <c r="N205" i="24"/>
  <c r="M205" i="24"/>
  <c r="L205" i="24"/>
  <c r="K205" i="24"/>
  <c r="J205" i="24"/>
  <c r="I205" i="24"/>
  <c r="H205" i="24"/>
  <c r="G205" i="24"/>
  <c r="F205" i="24"/>
  <c r="E205" i="24"/>
  <c r="D205" i="24"/>
  <c r="C205" i="24"/>
  <c r="B205" i="24"/>
  <c r="AO204" i="24"/>
  <c r="AN204" i="24"/>
  <c r="AM204" i="24"/>
  <c r="AL204" i="24"/>
  <c r="AK204" i="24"/>
  <c r="AJ204" i="24"/>
  <c r="AI204" i="24"/>
  <c r="AH204" i="24"/>
  <c r="AG204" i="24"/>
  <c r="AF204" i="24"/>
  <c r="AE204" i="24"/>
  <c r="AD204" i="24"/>
  <c r="AC204" i="24"/>
  <c r="AB204" i="24"/>
  <c r="AA204" i="24"/>
  <c r="Z204" i="24"/>
  <c r="Y204" i="24"/>
  <c r="X204" i="24"/>
  <c r="W204" i="24"/>
  <c r="V204" i="24"/>
  <c r="U204" i="24"/>
  <c r="T204" i="24"/>
  <c r="S204" i="24"/>
  <c r="R204" i="24"/>
  <c r="Q204" i="24"/>
  <c r="P204" i="24"/>
  <c r="O204" i="24"/>
  <c r="N204" i="24"/>
  <c r="M204" i="24"/>
  <c r="L204" i="24"/>
  <c r="K204" i="24"/>
  <c r="J204" i="24"/>
  <c r="I204" i="24"/>
  <c r="H204" i="24"/>
  <c r="G204" i="24"/>
  <c r="F204" i="24"/>
  <c r="E204" i="24"/>
  <c r="D204" i="24"/>
  <c r="C204" i="24"/>
  <c r="B204" i="24"/>
  <c r="AO203" i="24"/>
  <c r="AN203" i="24"/>
  <c r="AM203" i="24"/>
  <c r="AL203" i="24"/>
  <c r="AK203" i="24"/>
  <c r="AJ203" i="24"/>
  <c r="AI203" i="24"/>
  <c r="AH203" i="24"/>
  <c r="AG203" i="24"/>
  <c r="AF203" i="24"/>
  <c r="AE203" i="24"/>
  <c r="AD203" i="24"/>
  <c r="AC203" i="24"/>
  <c r="AB203" i="24"/>
  <c r="AA203" i="24"/>
  <c r="Z203" i="24"/>
  <c r="Y203" i="24"/>
  <c r="X203" i="24"/>
  <c r="W203" i="24"/>
  <c r="V203" i="24"/>
  <c r="U203" i="24"/>
  <c r="T203" i="24"/>
  <c r="S203" i="24"/>
  <c r="R203" i="24"/>
  <c r="Q203" i="24"/>
  <c r="P203" i="24"/>
  <c r="O203" i="24"/>
  <c r="N203" i="24"/>
  <c r="M203" i="24"/>
  <c r="L203" i="24"/>
  <c r="K203" i="24"/>
  <c r="J203" i="24"/>
  <c r="I203" i="24"/>
  <c r="H203" i="24"/>
  <c r="G203" i="24"/>
  <c r="F203" i="24"/>
  <c r="E203" i="24"/>
  <c r="D203" i="24"/>
  <c r="C203" i="24"/>
  <c r="B203" i="24"/>
  <c r="AO202" i="24"/>
  <c r="AN202" i="24"/>
  <c r="AM202" i="24"/>
  <c r="AL202" i="24"/>
  <c r="AK202" i="24"/>
  <c r="AJ202" i="24"/>
  <c r="AI202" i="24"/>
  <c r="AH202" i="24"/>
  <c r="AG202" i="24"/>
  <c r="AF202" i="24"/>
  <c r="AE202" i="24"/>
  <c r="AD202" i="24"/>
  <c r="AC202" i="24"/>
  <c r="AB202" i="24"/>
  <c r="AA202" i="24"/>
  <c r="Z202" i="24"/>
  <c r="Y202" i="24"/>
  <c r="X202" i="24"/>
  <c r="W202" i="24"/>
  <c r="V202" i="24"/>
  <c r="U202" i="24"/>
  <c r="T202" i="24"/>
  <c r="S202" i="24"/>
  <c r="R202" i="24"/>
  <c r="Q202" i="24"/>
  <c r="P202" i="24"/>
  <c r="O202" i="24"/>
  <c r="N202" i="24"/>
  <c r="M202" i="24"/>
  <c r="L202" i="24"/>
  <c r="K202" i="24"/>
  <c r="J202" i="24"/>
  <c r="I202" i="24"/>
  <c r="H202" i="24"/>
  <c r="G202" i="24"/>
  <c r="F202" i="24"/>
  <c r="E202" i="24"/>
  <c r="D202" i="24"/>
  <c r="C202" i="24"/>
  <c r="B202" i="24"/>
  <c r="AO201" i="24"/>
  <c r="AN201" i="24"/>
  <c r="AM201" i="24"/>
  <c r="AL201" i="24"/>
  <c r="AK201" i="24"/>
  <c r="AJ201" i="24"/>
  <c r="AI201" i="24"/>
  <c r="AH201" i="24"/>
  <c r="AG201" i="24"/>
  <c r="AF201" i="24"/>
  <c r="AE201" i="24"/>
  <c r="AD201" i="24"/>
  <c r="AC201" i="24"/>
  <c r="AB201" i="24"/>
  <c r="AA201" i="24"/>
  <c r="Z201" i="24"/>
  <c r="Y201" i="24"/>
  <c r="X201" i="24"/>
  <c r="W201" i="24"/>
  <c r="V201" i="24"/>
  <c r="U201" i="24"/>
  <c r="T201" i="24"/>
  <c r="S201" i="24"/>
  <c r="R201" i="24"/>
  <c r="Q201" i="24"/>
  <c r="P201" i="24"/>
  <c r="O201" i="24"/>
  <c r="N201" i="24"/>
  <c r="M201" i="24"/>
  <c r="L201" i="24"/>
  <c r="K201" i="24"/>
  <c r="J201" i="24"/>
  <c r="I201" i="24"/>
  <c r="H201" i="24"/>
  <c r="G201" i="24"/>
  <c r="F201" i="24"/>
  <c r="E201" i="24"/>
  <c r="D201" i="24"/>
  <c r="C201" i="24"/>
  <c r="B201" i="24"/>
  <c r="AO200" i="24"/>
  <c r="AN200" i="24"/>
  <c r="AM200" i="24"/>
  <c r="AL200" i="24"/>
  <c r="AK200" i="24"/>
  <c r="AJ200" i="24"/>
  <c r="AI200" i="24"/>
  <c r="AH200" i="24"/>
  <c r="AG200" i="24"/>
  <c r="AF200" i="24"/>
  <c r="AE200" i="24"/>
  <c r="AD200" i="24"/>
  <c r="AC200" i="24"/>
  <c r="AB200" i="24"/>
  <c r="AA200" i="24"/>
  <c r="Z200" i="24"/>
  <c r="Y200" i="24"/>
  <c r="X200" i="24"/>
  <c r="W200" i="24"/>
  <c r="V200" i="24"/>
  <c r="U200" i="24"/>
  <c r="T200" i="24"/>
  <c r="S200" i="24"/>
  <c r="R200" i="24"/>
  <c r="Q200" i="24"/>
  <c r="P200" i="24"/>
  <c r="O200" i="24"/>
  <c r="N200" i="24"/>
  <c r="M200" i="24"/>
  <c r="L200" i="24"/>
  <c r="K200" i="24"/>
  <c r="J200" i="24"/>
  <c r="I200" i="24"/>
  <c r="H200" i="24"/>
  <c r="G200" i="24"/>
  <c r="F200" i="24"/>
  <c r="E200" i="24"/>
  <c r="D200" i="24"/>
  <c r="C200" i="24"/>
  <c r="B200" i="24"/>
  <c r="AO199" i="24"/>
  <c r="AN199" i="24"/>
  <c r="AM199" i="24"/>
  <c r="AL199" i="24"/>
  <c r="AK199" i="24"/>
  <c r="AJ199" i="24"/>
  <c r="AI199" i="24"/>
  <c r="AH199" i="24"/>
  <c r="AG199" i="24"/>
  <c r="AF199" i="24"/>
  <c r="AE199" i="24"/>
  <c r="AD199" i="24"/>
  <c r="AC199" i="24"/>
  <c r="AB199" i="24"/>
  <c r="AA199" i="24"/>
  <c r="Z199" i="24"/>
  <c r="Y199" i="24"/>
  <c r="X199" i="24"/>
  <c r="W199" i="24"/>
  <c r="V199" i="24"/>
  <c r="U199" i="24"/>
  <c r="T199" i="24"/>
  <c r="S199" i="24"/>
  <c r="R199" i="24"/>
  <c r="Q199" i="24"/>
  <c r="P199" i="24"/>
  <c r="O199" i="24"/>
  <c r="N199" i="24"/>
  <c r="M199" i="24"/>
  <c r="L199" i="24"/>
  <c r="K199" i="24"/>
  <c r="J199" i="24"/>
  <c r="I199" i="24"/>
  <c r="H199" i="24"/>
  <c r="G199" i="24"/>
  <c r="F199" i="24"/>
  <c r="E199" i="24"/>
  <c r="D199" i="24"/>
  <c r="C199" i="24"/>
  <c r="B199" i="24"/>
  <c r="AO198" i="24"/>
  <c r="AN198" i="24"/>
  <c r="AM198" i="24"/>
  <c r="AL198" i="24"/>
  <c r="AK198" i="24"/>
  <c r="AJ198" i="24"/>
  <c r="AI198" i="24"/>
  <c r="AH198" i="24"/>
  <c r="AG198" i="24"/>
  <c r="AF198" i="24"/>
  <c r="AE198" i="24"/>
  <c r="AD198" i="24"/>
  <c r="AC198" i="24"/>
  <c r="AB198" i="24"/>
  <c r="AA198" i="24"/>
  <c r="Z198" i="24"/>
  <c r="Y198" i="24"/>
  <c r="X198" i="24"/>
  <c r="W198" i="24"/>
  <c r="V198" i="24"/>
  <c r="U198" i="24"/>
  <c r="T198" i="24"/>
  <c r="S198" i="24"/>
  <c r="R198" i="24"/>
  <c r="Q198" i="24"/>
  <c r="P198" i="24"/>
  <c r="O198" i="24"/>
  <c r="N198" i="24"/>
  <c r="M198" i="24"/>
  <c r="L198" i="24"/>
  <c r="K198" i="24"/>
  <c r="J198" i="24"/>
  <c r="I198" i="24"/>
  <c r="H198" i="24"/>
  <c r="G198" i="24"/>
  <c r="F198" i="24"/>
  <c r="E198" i="24"/>
  <c r="D198" i="24"/>
  <c r="C198" i="24"/>
  <c r="B198" i="24"/>
  <c r="AO197" i="24"/>
  <c r="AN197" i="24"/>
  <c r="AM197" i="24"/>
  <c r="AL197" i="24"/>
  <c r="AK197" i="24"/>
  <c r="AJ197" i="24"/>
  <c r="AI197" i="24"/>
  <c r="AH197" i="24"/>
  <c r="AG197" i="24"/>
  <c r="AF197" i="24"/>
  <c r="AE197" i="24"/>
  <c r="AD197" i="24"/>
  <c r="AC197" i="24"/>
  <c r="AB197" i="24"/>
  <c r="AA197" i="24"/>
  <c r="Z197" i="24"/>
  <c r="Y197" i="24"/>
  <c r="X197" i="24"/>
  <c r="W197" i="24"/>
  <c r="V197" i="24"/>
  <c r="U197" i="24"/>
  <c r="T197" i="24"/>
  <c r="S197" i="24"/>
  <c r="R197" i="24"/>
  <c r="Q197" i="24"/>
  <c r="P197" i="24"/>
  <c r="O197" i="24"/>
  <c r="N197" i="24"/>
  <c r="M197" i="24"/>
  <c r="L197" i="24"/>
  <c r="K197" i="24"/>
  <c r="J197" i="24"/>
  <c r="I197" i="24"/>
  <c r="H197" i="24"/>
  <c r="G197" i="24"/>
  <c r="F197" i="24"/>
  <c r="E197" i="24"/>
  <c r="D197" i="24"/>
  <c r="C197" i="24"/>
  <c r="B197" i="24"/>
  <c r="AO196" i="24"/>
  <c r="AN196" i="24"/>
  <c r="AM196" i="24"/>
  <c r="AL196" i="24"/>
  <c r="AK196" i="24"/>
  <c r="AJ196" i="24"/>
  <c r="AI196" i="24"/>
  <c r="AH196" i="24"/>
  <c r="AG196" i="24"/>
  <c r="AF196" i="24"/>
  <c r="AE196" i="24"/>
  <c r="AD196" i="24"/>
  <c r="AC196" i="24"/>
  <c r="AB196" i="24"/>
  <c r="AA196" i="24"/>
  <c r="Z196" i="24"/>
  <c r="Y196" i="24"/>
  <c r="X196" i="24"/>
  <c r="W196" i="24"/>
  <c r="V196" i="24"/>
  <c r="U196" i="24"/>
  <c r="T196" i="24"/>
  <c r="S196" i="24"/>
  <c r="R196" i="24"/>
  <c r="Q196" i="24"/>
  <c r="P196" i="24"/>
  <c r="O196" i="24"/>
  <c r="N196" i="24"/>
  <c r="M196" i="24"/>
  <c r="L196" i="24"/>
  <c r="K196" i="24"/>
  <c r="J196" i="24"/>
  <c r="I196" i="24"/>
  <c r="H196" i="24"/>
  <c r="G196" i="24"/>
  <c r="F196" i="24"/>
  <c r="E196" i="24"/>
  <c r="D196" i="24"/>
  <c r="C196" i="24"/>
  <c r="B196" i="24"/>
  <c r="AO195" i="24"/>
  <c r="AN195" i="24"/>
  <c r="AM195" i="24"/>
  <c r="AL195" i="24"/>
  <c r="AK195" i="24"/>
  <c r="AJ195" i="24"/>
  <c r="AI195" i="24"/>
  <c r="AH195" i="24"/>
  <c r="AG195" i="24"/>
  <c r="AF195" i="24"/>
  <c r="AE195" i="24"/>
  <c r="AD195" i="24"/>
  <c r="AC195" i="24"/>
  <c r="AB195" i="24"/>
  <c r="AA195" i="24"/>
  <c r="Z195" i="24"/>
  <c r="Y195" i="24"/>
  <c r="X195" i="24"/>
  <c r="W195" i="24"/>
  <c r="V195" i="24"/>
  <c r="U195" i="24"/>
  <c r="T195" i="24"/>
  <c r="S195" i="24"/>
  <c r="R195" i="24"/>
  <c r="Q195" i="24"/>
  <c r="P195" i="24"/>
  <c r="O195" i="24"/>
  <c r="N195" i="24"/>
  <c r="M195" i="24"/>
  <c r="L195" i="24"/>
  <c r="K195" i="24"/>
  <c r="J195" i="24"/>
  <c r="I195" i="24"/>
  <c r="H195" i="24"/>
  <c r="G195" i="24"/>
  <c r="F195" i="24"/>
  <c r="E195" i="24"/>
  <c r="D195" i="24"/>
  <c r="C195" i="24"/>
  <c r="B195" i="24"/>
  <c r="AO194" i="24"/>
  <c r="AN194" i="24"/>
  <c r="AM194" i="24"/>
  <c r="AL194" i="24"/>
  <c r="AK194" i="24"/>
  <c r="AJ194" i="24"/>
  <c r="AI194" i="24"/>
  <c r="AH194" i="24"/>
  <c r="AG194" i="24"/>
  <c r="AF194" i="24"/>
  <c r="AE194" i="24"/>
  <c r="AD194" i="24"/>
  <c r="AC194" i="24"/>
  <c r="AB194" i="24"/>
  <c r="AA194" i="24"/>
  <c r="Z194" i="24"/>
  <c r="Y194" i="24"/>
  <c r="X194" i="24"/>
  <c r="W194" i="24"/>
  <c r="V194" i="24"/>
  <c r="U194" i="24"/>
  <c r="T194" i="24"/>
  <c r="S194" i="24"/>
  <c r="R194" i="24"/>
  <c r="Q194" i="24"/>
  <c r="P194" i="24"/>
  <c r="O194" i="24"/>
  <c r="N194" i="24"/>
  <c r="M194" i="24"/>
  <c r="L194" i="24"/>
  <c r="K194" i="24"/>
  <c r="J194" i="24"/>
  <c r="I194" i="24"/>
  <c r="H194" i="24"/>
  <c r="G194" i="24"/>
  <c r="F194" i="24"/>
  <c r="E194" i="24"/>
  <c r="D194" i="24"/>
  <c r="C194" i="24"/>
  <c r="B194" i="24"/>
  <c r="AO193" i="24"/>
  <c r="AN193" i="24"/>
  <c r="AN220" i="24" s="1"/>
  <c r="AM193" i="24"/>
  <c r="AL193" i="24"/>
  <c r="AL220" i="24" s="1"/>
  <c r="AK193" i="24"/>
  <c r="AJ193" i="24"/>
  <c r="AJ220" i="24" s="1"/>
  <c r="AI193" i="24"/>
  <c r="AI220" i="24" s="1"/>
  <c r="AH193" i="24"/>
  <c r="AH220" i="24" s="1"/>
  <c r="AG193" i="24"/>
  <c r="AF193" i="24"/>
  <c r="AE193" i="24"/>
  <c r="AD193" i="24"/>
  <c r="AC193" i="24"/>
  <c r="AB193" i="24"/>
  <c r="AA193" i="24"/>
  <c r="AA220" i="24" s="1"/>
  <c r="Z193" i="24"/>
  <c r="Y193" i="24"/>
  <c r="X193" i="24"/>
  <c r="X220" i="24" s="1"/>
  <c r="W193" i="24"/>
  <c r="V193" i="24"/>
  <c r="V220" i="24" s="1"/>
  <c r="U193" i="24"/>
  <c r="T193" i="24"/>
  <c r="T220" i="24" s="1"/>
  <c r="S193" i="24"/>
  <c r="S220" i="24" s="1"/>
  <c r="R193" i="24"/>
  <c r="R220" i="24" s="1"/>
  <c r="Q193" i="24"/>
  <c r="P193" i="24"/>
  <c r="O193" i="24"/>
  <c r="N193" i="24"/>
  <c r="N220" i="24" s="1"/>
  <c r="M193" i="24"/>
  <c r="L193" i="24"/>
  <c r="L220" i="24" s="1"/>
  <c r="K193" i="24"/>
  <c r="K220" i="24" s="1"/>
  <c r="J193" i="24"/>
  <c r="J220" i="24" s="1"/>
  <c r="I193" i="24"/>
  <c r="H193" i="24"/>
  <c r="H220" i="24" s="1"/>
  <c r="G193" i="24"/>
  <c r="F193" i="24"/>
  <c r="E193" i="24"/>
  <c r="D193" i="24"/>
  <c r="D220" i="24" s="1"/>
  <c r="C193" i="24"/>
  <c r="C220" i="24" s="1"/>
  <c r="B193" i="24"/>
  <c r="B220" i="24" s="1"/>
  <c r="AO187" i="24"/>
  <c r="AN187" i="24"/>
  <c r="AM187" i="24"/>
  <c r="AL187" i="24"/>
  <c r="AK187" i="24"/>
  <c r="AJ187" i="24"/>
  <c r="AI187" i="24"/>
  <c r="AH187" i="24"/>
  <c r="AG187" i="24"/>
  <c r="AF187" i="24"/>
  <c r="AE187" i="24"/>
  <c r="AD187" i="24"/>
  <c r="AC187" i="24"/>
  <c r="AB187" i="24"/>
  <c r="AA187" i="24"/>
  <c r="Z187" i="24"/>
  <c r="Y187" i="24"/>
  <c r="X187" i="24"/>
  <c r="W187" i="24"/>
  <c r="V187" i="24"/>
  <c r="U187" i="24"/>
  <c r="T187" i="24"/>
  <c r="S187" i="24"/>
  <c r="R187" i="24"/>
  <c r="Q187" i="24"/>
  <c r="P187" i="24"/>
  <c r="O187" i="24"/>
  <c r="N187" i="24"/>
  <c r="M187" i="24"/>
  <c r="L187" i="24"/>
  <c r="K187" i="24"/>
  <c r="J187" i="24"/>
  <c r="I187" i="24"/>
  <c r="H187" i="24"/>
  <c r="G187" i="24"/>
  <c r="F187" i="24"/>
  <c r="E187" i="24"/>
  <c r="D187" i="24"/>
  <c r="C187" i="24"/>
  <c r="B187" i="24"/>
  <c r="AO186" i="24"/>
  <c r="AN186" i="24"/>
  <c r="AM186" i="24"/>
  <c r="AL186" i="24"/>
  <c r="AK186" i="24"/>
  <c r="AJ186" i="24"/>
  <c r="AI186" i="24"/>
  <c r="AH186" i="24"/>
  <c r="AG186" i="24"/>
  <c r="AF186" i="24"/>
  <c r="AE186" i="24"/>
  <c r="AD186" i="24"/>
  <c r="AC186" i="24"/>
  <c r="AB186" i="24"/>
  <c r="AA186" i="24"/>
  <c r="Z186" i="24"/>
  <c r="Y186" i="24"/>
  <c r="X186" i="24"/>
  <c r="W186" i="24"/>
  <c r="V186" i="24"/>
  <c r="U186" i="24"/>
  <c r="T186" i="24"/>
  <c r="S186" i="24"/>
  <c r="R186" i="24"/>
  <c r="Q186" i="24"/>
  <c r="P186" i="24"/>
  <c r="O186" i="24"/>
  <c r="N186" i="24"/>
  <c r="M186" i="24"/>
  <c r="L186" i="24"/>
  <c r="K186" i="24"/>
  <c r="J186" i="24"/>
  <c r="I186" i="24"/>
  <c r="H186" i="24"/>
  <c r="G186" i="24"/>
  <c r="F186" i="24"/>
  <c r="E186" i="24"/>
  <c r="D186" i="24"/>
  <c r="C186" i="24"/>
  <c r="B186" i="24"/>
  <c r="AO185" i="24"/>
  <c r="AN185" i="24"/>
  <c r="AM185" i="24"/>
  <c r="AL185" i="24"/>
  <c r="AK185" i="24"/>
  <c r="AJ185" i="24"/>
  <c r="AI185" i="24"/>
  <c r="AH185" i="24"/>
  <c r="AG185" i="24"/>
  <c r="AF185" i="24"/>
  <c r="AE185" i="24"/>
  <c r="AD185" i="24"/>
  <c r="AC185" i="24"/>
  <c r="AB185" i="24"/>
  <c r="AA185" i="24"/>
  <c r="Z185" i="24"/>
  <c r="Y185" i="24"/>
  <c r="X185" i="24"/>
  <c r="W185" i="24"/>
  <c r="V185" i="24"/>
  <c r="U185" i="24"/>
  <c r="T185" i="24"/>
  <c r="S185" i="24"/>
  <c r="R185" i="24"/>
  <c r="Q185" i="24"/>
  <c r="P185" i="24"/>
  <c r="O185" i="24"/>
  <c r="N185" i="24"/>
  <c r="M185" i="24"/>
  <c r="L185" i="24"/>
  <c r="K185" i="24"/>
  <c r="J185" i="24"/>
  <c r="I185" i="24"/>
  <c r="H185" i="24"/>
  <c r="G185" i="24"/>
  <c r="F185" i="24"/>
  <c r="E185" i="24"/>
  <c r="D185" i="24"/>
  <c r="C185" i="24"/>
  <c r="B185" i="24"/>
  <c r="AO184" i="24"/>
  <c r="AN184" i="24"/>
  <c r="AM184" i="24"/>
  <c r="AL184" i="24"/>
  <c r="AK184" i="24"/>
  <c r="AJ184" i="24"/>
  <c r="AI184" i="24"/>
  <c r="AH184" i="24"/>
  <c r="AG184" i="24"/>
  <c r="AF184" i="24"/>
  <c r="AE184" i="24"/>
  <c r="AD184" i="24"/>
  <c r="AC184" i="24"/>
  <c r="AB184" i="24"/>
  <c r="AA184" i="24"/>
  <c r="Z184" i="24"/>
  <c r="Y184" i="24"/>
  <c r="X184" i="24"/>
  <c r="W184" i="24"/>
  <c r="V184" i="24"/>
  <c r="U184" i="24"/>
  <c r="T184" i="24"/>
  <c r="S184" i="24"/>
  <c r="R184" i="24"/>
  <c r="Q184" i="24"/>
  <c r="P184" i="24"/>
  <c r="O184" i="24"/>
  <c r="N184" i="24"/>
  <c r="M184" i="24"/>
  <c r="L184" i="24"/>
  <c r="K184" i="24"/>
  <c r="J184" i="24"/>
  <c r="I184" i="24"/>
  <c r="H184" i="24"/>
  <c r="G184" i="24"/>
  <c r="F184" i="24"/>
  <c r="E184" i="24"/>
  <c r="D184" i="24"/>
  <c r="C184" i="24"/>
  <c r="B184" i="24"/>
  <c r="AO183" i="24"/>
  <c r="AN183" i="24"/>
  <c r="AM183" i="24"/>
  <c r="AL183" i="24"/>
  <c r="AK183" i="24"/>
  <c r="AJ183" i="24"/>
  <c r="AI183" i="24"/>
  <c r="AH183" i="24"/>
  <c r="AG183" i="24"/>
  <c r="AF183" i="24"/>
  <c r="AE183" i="24"/>
  <c r="AD183" i="24"/>
  <c r="AC183" i="24"/>
  <c r="AB183" i="24"/>
  <c r="AA183" i="24"/>
  <c r="Z183" i="24"/>
  <c r="Y183" i="24"/>
  <c r="X183" i="24"/>
  <c r="W183" i="24"/>
  <c r="V183" i="24"/>
  <c r="U183" i="24"/>
  <c r="T183" i="24"/>
  <c r="S183" i="24"/>
  <c r="R183" i="24"/>
  <c r="Q183" i="24"/>
  <c r="P183" i="24"/>
  <c r="O183" i="24"/>
  <c r="N183" i="24"/>
  <c r="M183" i="24"/>
  <c r="L183" i="24"/>
  <c r="K183" i="24"/>
  <c r="J183" i="24"/>
  <c r="I183" i="24"/>
  <c r="H183" i="24"/>
  <c r="G183" i="24"/>
  <c r="F183" i="24"/>
  <c r="E183" i="24"/>
  <c r="D183" i="24"/>
  <c r="C183" i="24"/>
  <c r="B183" i="24"/>
  <c r="AO182" i="24"/>
  <c r="AN182" i="24"/>
  <c r="AM182" i="24"/>
  <c r="AL182" i="24"/>
  <c r="AK182" i="24"/>
  <c r="AJ182" i="24"/>
  <c r="AI182" i="24"/>
  <c r="AH182" i="24"/>
  <c r="AG182" i="24"/>
  <c r="AF182" i="24"/>
  <c r="AE182" i="24"/>
  <c r="AD182" i="24"/>
  <c r="AC182" i="24"/>
  <c r="AB182" i="24"/>
  <c r="AA182" i="24"/>
  <c r="Z182" i="24"/>
  <c r="Y182" i="24"/>
  <c r="X182" i="24"/>
  <c r="W182" i="24"/>
  <c r="V182" i="24"/>
  <c r="U182" i="24"/>
  <c r="T182" i="24"/>
  <c r="S182" i="24"/>
  <c r="R182" i="24"/>
  <c r="Q182" i="24"/>
  <c r="P182" i="24"/>
  <c r="O182" i="24"/>
  <c r="N182" i="24"/>
  <c r="M182" i="24"/>
  <c r="L182" i="24"/>
  <c r="K182" i="24"/>
  <c r="J182" i="24"/>
  <c r="I182" i="24"/>
  <c r="H182" i="24"/>
  <c r="G182" i="24"/>
  <c r="F182" i="24"/>
  <c r="E182" i="24"/>
  <c r="D182" i="24"/>
  <c r="C182" i="24"/>
  <c r="B182" i="24"/>
  <c r="AO181" i="24"/>
  <c r="AN181" i="24"/>
  <c r="AM181" i="24"/>
  <c r="AL181" i="24"/>
  <c r="AK181" i="24"/>
  <c r="AJ181" i="24"/>
  <c r="AI181" i="24"/>
  <c r="AH181" i="24"/>
  <c r="AG181" i="24"/>
  <c r="AF181" i="24"/>
  <c r="AE181" i="24"/>
  <c r="AD181" i="24"/>
  <c r="AC181" i="24"/>
  <c r="AB181" i="24"/>
  <c r="AA181" i="24"/>
  <c r="Z181" i="24"/>
  <c r="Y181" i="24"/>
  <c r="X181" i="24"/>
  <c r="W181" i="24"/>
  <c r="V181" i="24"/>
  <c r="U181" i="24"/>
  <c r="T181" i="24"/>
  <c r="S181" i="24"/>
  <c r="R181" i="24"/>
  <c r="Q181" i="24"/>
  <c r="P181" i="24"/>
  <c r="O181" i="24"/>
  <c r="N181" i="24"/>
  <c r="M181" i="24"/>
  <c r="L181" i="24"/>
  <c r="K181" i="24"/>
  <c r="J181" i="24"/>
  <c r="I181" i="24"/>
  <c r="H181" i="24"/>
  <c r="G181" i="24"/>
  <c r="F181" i="24"/>
  <c r="E181" i="24"/>
  <c r="D181" i="24"/>
  <c r="C181" i="24"/>
  <c r="B181" i="24"/>
  <c r="AO180" i="24"/>
  <c r="AN180" i="24"/>
  <c r="AM180" i="24"/>
  <c r="AL180" i="24"/>
  <c r="AK180" i="24"/>
  <c r="AJ180" i="24"/>
  <c r="AI180" i="24"/>
  <c r="AH180" i="24"/>
  <c r="AG180" i="24"/>
  <c r="AF180" i="24"/>
  <c r="AE180" i="24"/>
  <c r="AD180" i="24"/>
  <c r="AC180" i="24"/>
  <c r="AB180" i="24"/>
  <c r="AA180" i="24"/>
  <c r="Z180" i="24"/>
  <c r="Y180" i="24"/>
  <c r="X180" i="24"/>
  <c r="W180" i="24"/>
  <c r="V180" i="24"/>
  <c r="U180" i="24"/>
  <c r="T180" i="24"/>
  <c r="S180" i="24"/>
  <c r="R180" i="24"/>
  <c r="Q180" i="24"/>
  <c r="P180" i="24"/>
  <c r="O180" i="24"/>
  <c r="N180" i="24"/>
  <c r="M180" i="24"/>
  <c r="L180" i="24"/>
  <c r="K180" i="24"/>
  <c r="J180" i="24"/>
  <c r="I180" i="24"/>
  <c r="H180" i="24"/>
  <c r="G180" i="24"/>
  <c r="F180" i="24"/>
  <c r="E180" i="24"/>
  <c r="D180" i="24"/>
  <c r="C180" i="24"/>
  <c r="B180" i="24"/>
  <c r="AO179" i="24"/>
  <c r="AN179" i="24"/>
  <c r="AM179" i="24"/>
  <c r="AL179" i="24"/>
  <c r="AK179" i="24"/>
  <c r="AJ179" i="24"/>
  <c r="AI179" i="24"/>
  <c r="AH179" i="24"/>
  <c r="AG179" i="24"/>
  <c r="AF179" i="24"/>
  <c r="AE179" i="24"/>
  <c r="AD179" i="24"/>
  <c r="AC179" i="24"/>
  <c r="AB179" i="24"/>
  <c r="AA179" i="24"/>
  <c r="Z179" i="24"/>
  <c r="Y179" i="24"/>
  <c r="X179" i="24"/>
  <c r="W179" i="24"/>
  <c r="V179" i="24"/>
  <c r="U179" i="24"/>
  <c r="T179" i="24"/>
  <c r="S179" i="24"/>
  <c r="R179" i="24"/>
  <c r="Q179" i="24"/>
  <c r="P179" i="24"/>
  <c r="O179" i="24"/>
  <c r="N179" i="24"/>
  <c r="M179" i="24"/>
  <c r="L179" i="24"/>
  <c r="K179" i="24"/>
  <c r="J179" i="24"/>
  <c r="I179" i="24"/>
  <c r="H179" i="24"/>
  <c r="G179" i="24"/>
  <c r="F179" i="24"/>
  <c r="E179" i="24"/>
  <c r="D179" i="24"/>
  <c r="C179" i="24"/>
  <c r="B179" i="24"/>
  <c r="AO178" i="24"/>
  <c r="AN178" i="24"/>
  <c r="AM178" i="24"/>
  <c r="AL178" i="24"/>
  <c r="AK178" i="24"/>
  <c r="AJ178" i="24"/>
  <c r="AI178" i="24"/>
  <c r="AH178" i="24"/>
  <c r="AG178" i="24"/>
  <c r="AF178" i="24"/>
  <c r="AE178" i="24"/>
  <c r="AD178" i="24"/>
  <c r="AC178" i="24"/>
  <c r="AB178" i="24"/>
  <c r="AA178" i="24"/>
  <c r="Z178" i="24"/>
  <c r="Y178" i="24"/>
  <c r="X178" i="24"/>
  <c r="W178" i="24"/>
  <c r="V178" i="24"/>
  <c r="U178" i="24"/>
  <c r="T178" i="24"/>
  <c r="S178" i="24"/>
  <c r="R178" i="24"/>
  <c r="Q178" i="24"/>
  <c r="P178" i="24"/>
  <c r="O178" i="24"/>
  <c r="N178" i="24"/>
  <c r="M178" i="24"/>
  <c r="L178" i="24"/>
  <c r="K178" i="24"/>
  <c r="J178" i="24"/>
  <c r="I178" i="24"/>
  <c r="H178" i="24"/>
  <c r="G178" i="24"/>
  <c r="F178" i="24"/>
  <c r="E178" i="24"/>
  <c r="D178" i="24"/>
  <c r="C178" i="24"/>
  <c r="B178" i="24"/>
  <c r="AO177" i="24"/>
  <c r="AN177" i="24"/>
  <c r="AM177" i="24"/>
  <c r="AL177" i="24"/>
  <c r="AK177" i="24"/>
  <c r="AJ177" i="24"/>
  <c r="AI177" i="24"/>
  <c r="AH177" i="24"/>
  <c r="AG177" i="24"/>
  <c r="AF177" i="24"/>
  <c r="AE177" i="24"/>
  <c r="AD177" i="24"/>
  <c r="AC177" i="24"/>
  <c r="AB177" i="24"/>
  <c r="AA177" i="24"/>
  <c r="Z177" i="24"/>
  <c r="Y177" i="24"/>
  <c r="X177" i="24"/>
  <c r="W177" i="24"/>
  <c r="V177" i="24"/>
  <c r="U177" i="24"/>
  <c r="T177" i="24"/>
  <c r="S177" i="24"/>
  <c r="R177" i="24"/>
  <c r="Q177" i="24"/>
  <c r="P177" i="24"/>
  <c r="O177" i="24"/>
  <c r="N177" i="24"/>
  <c r="M177" i="24"/>
  <c r="L177" i="24"/>
  <c r="K177" i="24"/>
  <c r="J177" i="24"/>
  <c r="I177" i="24"/>
  <c r="H177" i="24"/>
  <c r="G177" i="24"/>
  <c r="F177" i="24"/>
  <c r="E177" i="24"/>
  <c r="D177" i="24"/>
  <c r="C177" i="24"/>
  <c r="B177" i="24"/>
  <c r="AO176" i="24"/>
  <c r="AN176" i="24"/>
  <c r="AM176" i="24"/>
  <c r="AL176" i="24"/>
  <c r="AK176" i="24"/>
  <c r="AJ176" i="24"/>
  <c r="AI176" i="24"/>
  <c r="AH176" i="24"/>
  <c r="AG176" i="24"/>
  <c r="AF176" i="24"/>
  <c r="AE176" i="24"/>
  <c r="AD176" i="24"/>
  <c r="AC176" i="24"/>
  <c r="AB176" i="24"/>
  <c r="AA176" i="24"/>
  <c r="Z176" i="24"/>
  <c r="Y176" i="24"/>
  <c r="X176" i="24"/>
  <c r="W176" i="24"/>
  <c r="V176" i="24"/>
  <c r="U176" i="24"/>
  <c r="T176" i="24"/>
  <c r="S176" i="24"/>
  <c r="R176" i="24"/>
  <c r="Q176" i="24"/>
  <c r="P176" i="24"/>
  <c r="O176" i="24"/>
  <c r="N176" i="24"/>
  <c r="M176" i="24"/>
  <c r="L176" i="24"/>
  <c r="K176" i="24"/>
  <c r="J176" i="24"/>
  <c r="I176" i="24"/>
  <c r="H176" i="24"/>
  <c r="G176" i="24"/>
  <c r="F176" i="24"/>
  <c r="E176" i="24"/>
  <c r="D176" i="24"/>
  <c r="C176" i="24"/>
  <c r="B176" i="24"/>
  <c r="AO175" i="24"/>
  <c r="AN175" i="24"/>
  <c r="AM175" i="24"/>
  <c r="AL175" i="24"/>
  <c r="AK175" i="24"/>
  <c r="AJ175" i="24"/>
  <c r="AI175" i="24"/>
  <c r="AH175" i="24"/>
  <c r="AG175" i="24"/>
  <c r="AF175" i="24"/>
  <c r="AE175" i="24"/>
  <c r="AD175" i="24"/>
  <c r="AC175" i="24"/>
  <c r="AB175" i="24"/>
  <c r="AA175" i="24"/>
  <c r="Z175" i="24"/>
  <c r="Y175" i="24"/>
  <c r="X175" i="24"/>
  <c r="W175" i="24"/>
  <c r="V175" i="24"/>
  <c r="U175" i="24"/>
  <c r="T175" i="24"/>
  <c r="S175" i="24"/>
  <c r="R175" i="24"/>
  <c r="Q175" i="24"/>
  <c r="P175" i="24"/>
  <c r="O175" i="24"/>
  <c r="N175" i="24"/>
  <c r="M175" i="24"/>
  <c r="L175" i="24"/>
  <c r="K175" i="24"/>
  <c r="J175" i="24"/>
  <c r="I175" i="24"/>
  <c r="H175" i="24"/>
  <c r="G175" i="24"/>
  <c r="F175" i="24"/>
  <c r="E175" i="24"/>
  <c r="D175" i="24"/>
  <c r="C175" i="24"/>
  <c r="B175" i="24"/>
  <c r="AO174" i="24"/>
  <c r="AN174" i="24"/>
  <c r="AM174" i="24"/>
  <c r="AL174" i="24"/>
  <c r="AK174" i="24"/>
  <c r="AJ174" i="24"/>
  <c r="AI174" i="24"/>
  <c r="AH174" i="24"/>
  <c r="AG174" i="24"/>
  <c r="AF174" i="24"/>
  <c r="AE174" i="24"/>
  <c r="AD174" i="24"/>
  <c r="AC174" i="24"/>
  <c r="AB174" i="24"/>
  <c r="AA174" i="24"/>
  <c r="Z174" i="24"/>
  <c r="Y174" i="24"/>
  <c r="X174" i="24"/>
  <c r="W174" i="24"/>
  <c r="V174" i="24"/>
  <c r="U174" i="24"/>
  <c r="T174" i="24"/>
  <c r="S174" i="24"/>
  <c r="R174" i="24"/>
  <c r="Q174" i="24"/>
  <c r="P174" i="24"/>
  <c r="O174" i="24"/>
  <c r="N174" i="24"/>
  <c r="M174" i="24"/>
  <c r="L174" i="24"/>
  <c r="K174" i="24"/>
  <c r="J174" i="24"/>
  <c r="I174" i="24"/>
  <c r="H174" i="24"/>
  <c r="G174" i="24"/>
  <c r="F174" i="24"/>
  <c r="E174" i="24"/>
  <c r="D174" i="24"/>
  <c r="C174" i="24"/>
  <c r="B174" i="24"/>
  <c r="AO173" i="24"/>
  <c r="AN173" i="24"/>
  <c r="AM173" i="24"/>
  <c r="AL173" i="24"/>
  <c r="AK173" i="24"/>
  <c r="AJ173" i="24"/>
  <c r="AI173" i="24"/>
  <c r="AH173" i="24"/>
  <c r="AG173" i="24"/>
  <c r="AF173" i="24"/>
  <c r="AE173" i="24"/>
  <c r="AD173" i="24"/>
  <c r="AC173" i="24"/>
  <c r="AB173" i="24"/>
  <c r="AA173" i="24"/>
  <c r="Z173" i="24"/>
  <c r="Y173" i="24"/>
  <c r="X173" i="24"/>
  <c r="W173" i="24"/>
  <c r="V173" i="24"/>
  <c r="U173" i="24"/>
  <c r="T173" i="24"/>
  <c r="S173" i="24"/>
  <c r="R173" i="24"/>
  <c r="Q173" i="24"/>
  <c r="P173" i="24"/>
  <c r="O173" i="24"/>
  <c r="N173" i="24"/>
  <c r="M173" i="24"/>
  <c r="L173" i="24"/>
  <c r="K173" i="24"/>
  <c r="J173" i="24"/>
  <c r="I173" i="24"/>
  <c r="H173" i="24"/>
  <c r="G173" i="24"/>
  <c r="F173" i="24"/>
  <c r="E173" i="24"/>
  <c r="D173" i="24"/>
  <c r="C173" i="24"/>
  <c r="B173" i="24"/>
  <c r="AO172" i="24"/>
  <c r="AN172" i="24"/>
  <c r="AM172" i="24"/>
  <c r="AL172" i="24"/>
  <c r="AK172" i="24"/>
  <c r="AJ172" i="24"/>
  <c r="AI172" i="24"/>
  <c r="AH172" i="24"/>
  <c r="AG172" i="24"/>
  <c r="AF172" i="24"/>
  <c r="AE172" i="24"/>
  <c r="AD172" i="24"/>
  <c r="AC172" i="24"/>
  <c r="AB172" i="24"/>
  <c r="AA172" i="24"/>
  <c r="Z172" i="24"/>
  <c r="Y172" i="24"/>
  <c r="X172" i="24"/>
  <c r="W172" i="24"/>
  <c r="V172" i="24"/>
  <c r="U172" i="24"/>
  <c r="T172" i="24"/>
  <c r="S172" i="24"/>
  <c r="R172" i="24"/>
  <c r="Q172" i="24"/>
  <c r="P172" i="24"/>
  <c r="O172" i="24"/>
  <c r="N172" i="24"/>
  <c r="M172" i="24"/>
  <c r="L172" i="24"/>
  <c r="K172" i="24"/>
  <c r="J172" i="24"/>
  <c r="I172" i="24"/>
  <c r="H172" i="24"/>
  <c r="G172" i="24"/>
  <c r="F172" i="24"/>
  <c r="E172" i="24"/>
  <c r="D172" i="24"/>
  <c r="C172" i="24"/>
  <c r="B172" i="24"/>
  <c r="AO171" i="24"/>
  <c r="AN171" i="24"/>
  <c r="AM171" i="24"/>
  <c r="AL171" i="24"/>
  <c r="AK171" i="24"/>
  <c r="AJ171" i="24"/>
  <c r="AI171" i="24"/>
  <c r="AH171" i="24"/>
  <c r="AG171" i="24"/>
  <c r="AF171" i="24"/>
  <c r="AE171" i="24"/>
  <c r="AD171" i="24"/>
  <c r="AC171" i="24"/>
  <c r="AB171" i="24"/>
  <c r="AA171" i="24"/>
  <c r="Z171" i="24"/>
  <c r="Y171" i="24"/>
  <c r="X171" i="24"/>
  <c r="W171" i="24"/>
  <c r="V171" i="24"/>
  <c r="U171" i="24"/>
  <c r="T171" i="24"/>
  <c r="S171" i="24"/>
  <c r="R171" i="24"/>
  <c r="Q171" i="24"/>
  <c r="P171" i="24"/>
  <c r="O171" i="24"/>
  <c r="N171" i="24"/>
  <c r="M171" i="24"/>
  <c r="L171" i="24"/>
  <c r="K171" i="24"/>
  <c r="J171" i="24"/>
  <c r="I171" i="24"/>
  <c r="H171" i="24"/>
  <c r="G171" i="24"/>
  <c r="F171" i="24"/>
  <c r="E171" i="24"/>
  <c r="D171" i="24"/>
  <c r="C171" i="24"/>
  <c r="B171" i="24"/>
  <c r="AO170" i="24"/>
  <c r="AN170" i="24"/>
  <c r="AM170" i="24"/>
  <c r="AL170" i="24"/>
  <c r="AK170" i="24"/>
  <c r="AJ170" i="24"/>
  <c r="AI170" i="24"/>
  <c r="AH170" i="24"/>
  <c r="AG170" i="24"/>
  <c r="AF170" i="24"/>
  <c r="AE170" i="24"/>
  <c r="AD170" i="24"/>
  <c r="AC170" i="24"/>
  <c r="AB170" i="24"/>
  <c r="AA170" i="24"/>
  <c r="Z170" i="24"/>
  <c r="Y170" i="24"/>
  <c r="X170" i="24"/>
  <c r="W170" i="24"/>
  <c r="V170" i="24"/>
  <c r="U170" i="24"/>
  <c r="T170" i="24"/>
  <c r="S170" i="24"/>
  <c r="R170" i="24"/>
  <c r="Q170" i="24"/>
  <c r="P170" i="24"/>
  <c r="O170" i="24"/>
  <c r="N170" i="24"/>
  <c r="M170" i="24"/>
  <c r="L170" i="24"/>
  <c r="K170" i="24"/>
  <c r="J170" i="24"/>
  <c r="I170" i="24"/>
  <c r="H170" i="24"/>
  <c r="G170" i="24"/>
  <c r="F170" i="24"/>
  <c r="E170" i="24"/>
  <c r="D170" i="24"/>
  <c r="C170" i="24"/>
  <c r="B170" i="24"/>
  <c r="AO169" i="24"/>
  <c r="AN169" i="24"/>
  <c r="AM169" i="24"/>
  <c r="AL169" i="24"/>
  <c r="AK169" i="24"/>
  <c r="AJ169" i="24"/>
  <c r="AI169" i="24"/>
  <c r="AH169" i="24"/>
  <c r="AG169" i="24"/>
  <c r="AF169" i="24"/>
  <c r="AE169" i="24"/>
  <c r="AD169" i="24"/>
  <c r="AC169" i="24"/>
  <c r="AB169" i="24"/>
  <c r="AA169" i="24"/>
  <c r="Z169" i="24"/>
  <c r="Y169" i="24"/>
  <c r="X169" i="24"/>
  <c r="W169" i="24"/>
  <c r="V169" i="24"/>
  <c r="U169" i="24"/>
  <c r="T169" i="24"/>
  <c r="S169" i="24"/>
  <c r="R169" i="24"/>
  <c r="Q169" i="24"/>
  <c r="P169" i="24"/>
  <c r="O169" i="24"/>
  <c r="N169" i="24"/>
  <c r="M169" i="24"/>
  <c r="L169" i="24"/>
  <c r="K169" i="24"/>
  <c r="J169" i="24"/>
  <c r="I169" i="24"/>
  <c r="H169" i="24"/>
  <c r="G169" i="24"/>
  <c r="F169" i="24"/>
  <c r="E169" i="24"/>
  <c r="D169" i="24"/>
  <c r="C169" i="24"/>
  <c r="B169" i="24"/>
  <c r="AO168" i="24"/>
  <c r="AN168" i="24"/>
  <c r="AM168" i="24"/>
  <c r="AL168" i="24"/>
  <c r="AK168" i="24"/>
  <c r="AJ168" i="24"/>
  <c r="AI168" i="24"/>
  <c r="AH168" i="24"/>
  <c r="AG168" i="24"/>
  <c r="AF168" i="24"/>
  <c r="AE168" i="24"/>
  <c r="AD168" i="24"/>
  <c r="AC168" i="24"/>
  <c r="AB168" i="24"/>
  <c r="AA168" i="24"/>
  <c r="Z168" i="24"/>
  <c r="Y168" i="24"/>
  <c r="X168" i="24"/>
  <c r="W168" i="24"/>
  <c r="V168" i="24"/>
  <c r="U168" i="24"/>
  <c r="T168" i="24"/>
  <c r="S168" i="24"/>
  <c r="R168" i="24"/>
  <c r="Q168" i="24"/>
  <c r="P168" i="24"/>
  <c r="O168" i="24"/>
  <c r="N168" i="24"/>
  <c r="M168" i="24"/>
  <c r="L168" i="24"/>
  <c r="K168" i="24"/>
  <c r="J168" i="24"/>
  <c r="I168" i="24"/>
  <c r="H168" i="24"/>
  <c r="G168" i="24"/>
  <c r="F168" i="24"/>
  <c r="E168" i="24"/>
  <c r="D168" i="24"/>
  <c r="C168" i="24"/>
  <c r="B168" i="24"/>
  <c r="AO167" i="24"/>
  <c r="AN167" i="24"/>
  <c r="AM167" i="24"/>
  <c r="AL167" i="24"/>
  <c r="AK167" i="24"/>
  <c r="AJ167" i="24"/>
  <c r="AI167" i="24"/>
  <c r="AH167" i="24"/>
  <c r="AG167" i="24"/>
  <c r="AF167" i="24"/>
  <c r="AE167" i="24"/>
  <c r="AD167" i="24"/>
  <c r="AC167" i="24"/>
  <c r="AB167" i="24"/>
  <c r="AA167" i="24"/>
  <c r="Z167" i="24"/>
  <c r="Y167" i="24"/>
  <c r="X167" i="24"/>
  <c r="W167" i="24"/>
  <c r="V167" i="24"/>
  <c r="U167" i="24"/>
  <c r="T167" i="24"/>
  <c r="S167" i="24"/>
  <c r="R167" i="24"/>
  <c r="Q167" i="24"/>
  <c r="P167" i="24"/>
  <c r="O167" i="24"/>
  <c r="N167" i="24"/>
  <c r="M167" i="24"/>
  <c r="L167" i="24"/>
  <c r="K167" i="24"/>
  <c r="J167" i="24"/>
  <c r="I167" i="24"/>
  <c r="H167" i="24"/>
  <c r="G167" i="24"/>
  <c r="F167" i="24"/>
  <c r="E167" i="24"/>
  <c r="D167" i="24"/>
  <c r="C167" i="24"/>
  <c r="B167" i="24"/>
  <c r="AO166" i="24"/>
  <c r="AN166" i="24"/>
  <c r="AM166" i="24"/>
  <c r="AL166" i="24"/>
  <c r="AK166" i="24"/>
  <c r="AJ166" i="24"/>
  <c r="AI166" i="24"/>
  <c r="AH166" i="24"/>
  <c r="AG166" i="24"/>
  <c r="AF166" i="24"/>
  <c r="AE166" i="24"/>
  <c r="AD166" i="24"/>
  <c r="AC166" i="24"/>
  <c r="AB166" i="24"/>
  <c r="AA166" i="24"/>
  <c r="Z166" i="24"/>
  <c r="Y166" i="24"/>
  <c r="X166" i="24"/>
  <c r="W166" i="24"/>
  <c r="V166" i="24"/>
  <c r="U166" i="24"/>
  <c r="T166" i="24"/>
  <c r="S166" i="24"/>
  <c r="R166" i="24"/>
  <c r="Q166" i="24"/>
  <c r="P166" i="24"/>
  <c r="O166" i="24"/>
  <c r="N166" i="24"/>
  <c r="M166" i="24"/>
  <c r="L166" i="24"/>
  <c r="K166" i="24"/>
  <c r="J166" i="24"/>
  <c r="I166" i="24"/>
  <c r="H166" i="24"/>
  <c r="G166" i="24"/>
  <c r="F166" i="24"/>
  <c r="E166" i="24"/>
  <c r="D166" i="24"/>
  <c r="C166" i="24"/>
  <c r="B166" i="24"/>
  <c r="AO165" i="24"/>
  <c r="AN165" i="24"/>
  <c r="AM165" i="24"/>
  <c r="AL165" i="24"/>
  <c r="AK165" i="24"/>
  <c r="AJ165" i="24"/>
  <c r="AI165" i="24"/>
  <c r="AH165" i="24"/>
  <c r="AG165" i="24"/>
  <c r="AF165" i="24"/>
  <c r="AE165" i="24"/>
  <c r="AD165" i="24"/>
  <c r="AC165" i="24"/>
  <c r="AB165" i="24"/>
  <c r="AA165" i="24"/>
  <c r="Z165" i="24"/>
  <c r="Y165" i="24"/>
  <c r="X165" i="24"/>
  <c r="W165" i="24"/>
  <c r="V165" i="24"/>
  <c r="U165" i="24"/>
  <c r="T165" i="24"/>
  <c r="S165" i="24"/>
  <c r="R165" i="24"/>
  <c r="Q165" i="24"/>
  <c r="P165" i="24"/>
  <c r="O165" i="24"/>
  <c r="N165" i="24"/>
  <c r="M165" i="24"/>
  <c r="L165" i="24"/>
  <c r="K165" i="24"/>
  <c r="J165" i="24"/>
  <c r="I165" i="24"/>
  <c r="H165" i="24"/>
  <c r="G165" i="24"/>
  <c r="F165" i="24"/>
  <c r="E165" i="24"/>
  <c r="D165" i="24"/>
  <c r="C165" i="24"/>
  <c r="B165" i="24"/>
  <c r="AO164" i="24"/>
  <c r="AN164" i="24"/>
  <c r="AM164" i="24"/>
  <c r="AL164" i="24"/>
  <c r="AK164" i="24"/>
  <c r="AJ164" i="24"/>
  <c r="AI164" i="24"/>
  <c r="AH164" i="24"/>
  <c r="AG164" i="24"/>
  <c r="AF164" i="24"/>
  <c r="AE164" i="24"/>
  <c r="AD164" i="24"/>
  <c r="AC164" i="24"/>
  <c r="AB164" i="24"/>
  <c r="AA164" i="24"/>
  <c r="Z164" i="24"/>
  <c r="Y164" i="24"/>
  <c r="X164" i="24"/>
  <c r="W164" i="24"/>
  <c r="V164" i="24"/>
  <c r="U164" i="24"/>
  <c r="T164" i="24"/>
  <c r="S164" i="24"/>
  <c r="R164" i="24"/>
  <c r="Q164" i="24"/>
  <c r="P164" i="24"/>
  <c r="O164" i="24"/>
  <c r="N164" i="24"/>
  <c r="M164" i="24"/>
  <c r="L164" i="24"/>
  <c r="K164" i="24"/>
  <c r="J164" i="24"/>
  <c r="I164" i="24"/>
  <c r="H164" i="24"/>
  <c r="G164" i="24"/>
  <c r="F164" i="24"/>
  <c r="E164" i="24"/>
  <c r="D164" i="24"/>
  <c r="C164" i="24"/>
  <c r="B164" i="24"/>
  <c r="AO163" i="24"/>
  <c r="AN163" i="24"/>
  <c r="AM163" i="24"/>
  <c r="AL163" i="24"/>
  <c r="AK163" i="24"/>
  <c r="AJ163" i="24"/>
  <c r="AI163" i="24"/>
  <c r="AH163" i="24"/>
  <c r="AG163" i="24"/>
  <c r="AF163" i="24"/>
  <c r="AE163" i="24"/>
  <c r="AD163" i="24"/>
  <c r="AC163" i="24"/>
  <c r="AB163" i="24"/>
  <c r="AA163" i="24"/>
  <c r="Z163" i="24"/>
  <c r="Y163" i="24"/>
  <c r="X163" i="24"/>
  <c r="W163" i="24"/>
  <c r="V163" i="24"/>
  <c r="U163" i="24"/>
  <c r="T163" i="24"/>
  <c r="S163" i="24"/>
  <c r="R163" i="24"/>
  <c r="Q163" i="24"/>
  <c r="P163" i="24"/>
  <c r="O163" i="24"/>
  <c r="N163" i="24"/>
  <c r="M163" i="24"/>
  <c r="L163" i="24"/>
  <c r="K163" i="24"/>
  <c r="J163" i="24"/>
  <c r="I163" i="24"/>
  <c r="H163" i="24"/>
  <c r="G163" i="24"/>
  <c r="F163" i="24"/>
  <c r="E163" i="24"/>
  <c r="D163" i="24"/>
  <c r="C163" i="24"/>
  <c r="B163" i="24"/>
  <c r="AO162" i="24"/>
  <c r="AN162" i="24"/>
  <c r="AM162" i="24"/>
  <c r="AL162" i="24"/>
  <c r="AK162" i="24"/>
  <c r="AJ162" i="24"/>
  <c r="AJ189" i="24" s="1"/>
  <c r="AI162" i="24"/>
  <c r="AI189" i="24" s="1"/>
  <c r="AH162" i="24"/>
  <c r="AH189" i="24" s="1"/>
  <c r="AG162" i="24"/>
  <c r="AF162" i="24"/>
  <c r="AE162" i="24"/>
  <c r="AD162" i="24"/>
  <c r="AD189" i="24" s="1"/>
  <c r="AC162" i="24"/>
  <c r="AB162" i="24"/>
  <c r="AB189" i="24" s="1"/>
  <c r="AA162" i="24"/>
  <c r="AA189" i="24" s="1"/>
  <c r="Z162" i="24"/>
  <c r="Z189" i="24" s="1"/>
  <c r="Y162" i="24"/>
  <c r="X162" i="24"/>
  <c r="X189" i="24" s="1"/>
  <c r="W162" i="24"/>
  <c r="V162" i="24"/>
  <c r="V189" i="24" s="1"/>
  <c r="U162" i="24"/>
  <c r="T162" i="24"/>
  <c r="T189" i="24" s="1"/>
  <c r="S162" i="24"/>
  <c r="S189" i="24" s="1"/>
  <c r="R162" i="24"/>
  <c r="R189" i="24" s="1"/>
  <c r="Q162" i="24"/>
  <c r="P162" i="24"/>
  <c r="P189" i="24" s="1"/>
  <c r="O162" i="24"/>
  <c r="N162" i="24"/>
  <c r="N189" i="24" s="1"/>
  <c r="M162" i="24"/>
  <c r="L162" i="24"/>
  <c r="L189" i="24" s="1"/>
  <c r="K162" i="24"/>
  <c r="K189" i="24" s="1"/>
  <c r="J162" i="24"/>
  <c r="J189" i="24" s="1"/>
  <c r="I162" i="24"/>
  <c r="H162" i="24"/>
  <c r="H189" i="24" s="1"/>
  <c r="G162" i="24"/>
  <c r="F162" i="24"/>
  <c r="F189" i="24" s="1"/>
  <c r="E162" i="24"/>
  <c r="D162" i="24"/>
  <c r="D189" i="24" s="1"/>
  <c r="C162" i="24"/>
  <c r="C189" i="24" s="1"/>
  <c r="B162" i="24"/>
  <c r="B189" i="24" s="1"/>
  <c r="AO156" i="24"/>
  <c r="AN156" i="24"/>
  <c r="AM156" i="24"/>
  <c r="AL156" i="24"/>
  <c r="AK156" i="24"/>
  <c r="AJ156" i="24"/>
  <c r="AI156" i="24"/>
  <c r="AH156" i="24"/>
  <c r="AG156" i="24"/>
  <c r="AF156" i="24"/>
  <c r="AE156" i="24"/>
  <c r="AD156" i="24"/>
  <c r="AC156" i="24"/>
  <c r="AB156" i="24"/>
  <c r="AA156" i="24"/>
  <c r="Z156" i="24"/>
  <c r="Y156" i="24"/>
  <c r="X156" i="24"/>
  <c r="W156" i="24"/>
  <c r="V156" i="24"/>
  <c r="U156" i="24"/>
  <c r="T156" i="24"/>
  <c r="S156" i="24"/>
  <c r="R156" i="24"/>
  <c r="Q156" i="24"/>
  <c r="P156" i="24"/>
  <c r="O156" i="24"/>
  <c r="N156" i="24"/>
  <c r="M156" i="24"/>
  <c r="L156" i="24"/>
  <c r="K156" i="24"/>
  <c r="J156" i="24"/>
  <c r="I156" i="24"/>
  <c r="H156" i="24"/>
  <c r="G156" i="24"/>
  <c r="F156" i="24"/>
  <c r="E156" i="24"/>
  <c r="D156" i="24"/>
  <c r="C156" i="24"/>
  <c r="B156" i="24"/>
  <c r="AO155" i="24"/>
  <c r="AN155" i="24"/>
  <c r="AM155" i="24"/>
  <c r="AL155" i="24"/>
  <c r="AK155" i="24"/>
  <c r="AJ155" i="24"/>
  <c r="AI155" i="24"/>
  <c r="AH155" i="24"/>
  <c r="AG155" i="24"/>
  <c r="AF155" i="24"/>
  <c r="AE155" i="24"/>
  <c r="AD155" i="24"/>
  <c r="AC155" i="24"/>
  <c r="AB155" i="24"/>
  <c r="AA155" i="24"/>
  <c r="Z155" i="24"/>
  <c r="Y155" i="24"/>
  <c r="X155" i="24"/>
  <c r="W155" i="24"/>
  <c r="V155" i="24"/>
  <c r="U155" i="24"/>
  <c r="T155" i="24"/>
  <c r="S155" i="24"/>
  <c r="R155" i="24"/>
  <c r="Q155" i="24"/>
  <c r="P155" i="24"/>
  <c r="O155" i="24"/>
  <c r="N155" i="24"/>
  <c r="M155" i="24"/>
  <c r="L155" i="24"/>
  <c r="K155" i="24"/>
  <c r="J155" i="24"/>
  <c r="I155" i="24"/>
  <c r="H155" i="24"/>
  <c r="G155" i="24"/>
  <c r="F155" i="24"/>
  <c r="E155" i="24"/>
  <c r="D155" i="24"/>
  <c r="C155" i="24"/>
  <c r="B155" i="24"/>
  <c r="AO154" i="24"/>
  <c r="AN154" i="24"/>
  <c r="AM154" i="24"/>
  <c r="AL154" i="24"/>
  <c r="AK154" i="24"/>
  <c r="AJ154" i="24"/>
  <c r="AI154" i="24"/>
  <c r="AH154" i="24"/>
  <c r="AG154" i="24"/>
  <c r="AF154" i="24"/>
  <c r="AE154" i="24"/>
  <c r="AD154" i="24"/>
  <c r="AC154" i="24"/>
  <c r="AB154" i="24"/>
  <c r="AA154" i="24"/>
  <c r="Z154" i="24"/>
  <c r="Y154" i="24"/>
  <c r="X154" i="24"/>
  <c r="W154" i="24"/>
  <c r="V154" i="24"/>
  <c r="U154" i="24"/>
  <c r="T154" i="24"/>
  <c r="S154" i="24"/>
  <c r="R154" i="24"/>
  <c r="Q154" i="24"/>
  <c r="P154" i="24"/>
  <c r="O154" i="24"/>
  <c r="N154" i="24"/>
  <c r="M154" i="24"/>
  <c r="L154" i="24"/>
  <c r="K154" i="24"/>
  <c r="J154" i="24"/>
  <c r="I154" i="24"/>
  <c r="H154" i="24"/>
  <c r="G154" i="24"/>
  <c r="F154" i="24"/>
  <c r="E154" i="24"/>
  <c r="D154" i="24"/>
  <c r="C154" i="24"/>
  <c r="B154" i="24"/>
  <c r="AO153" i="24"/>
  <c r="AN153" i="24"/>
  <c r="AM153" i="24"/>
  <c r="AL153" i="24"/>
  <c r="AK153" i="24"/>
  <c r="AJ153" i="24"/>
  <c r="AI153" i="24"/>
  <c r="AH153" i="24"/>
  <c r="AG153" i="24"/>
  <c r="AF153" i="24"/>
  <c r="AE153" i="24"/>
  <c r="AD153" i="24"/>
  <c r="AC153" i="24"/>
  <c r="AB153" i="24"/>
  <c r="AA153" i="24"/>
  <c r="Z153" i="24"/>
  <c r="Y153" i="24"/>
  <c r="X153" i="24"/>
  <c r="W153" i="24"/>
  <c r="V153" i="24"/>
  <c r="U153" i="24"/>
  <c r="T153" i="24"/>
  <c r="S153" i="24"/>
  <c r="R153" i="24"/>
  <c r="Q153" i="24"/>
  <c r="P153" i="24"/>
  <c r="O153" i="24"/>
  <c r="N153" i="24"/>
  <c r="M153" i="24"/>
  <c r="L153" i="24"/>
  <c r="K153" i="24"/>
  <c r="J153" i="24"/>
  <c r="I153" i="24"/>
  <c r="H153" i="24"/>
  <c r="G153" i="24"/>
  <c r="F153" i="24"/>
  <c r="E153" i="24"/>
  <c r="D153" i="24"/>
  <c r="C153" i="24"/>
  <c r="B153" i="24"/>
  <c r="AO152" i="24"/>
  <c r="AN152" i="24"/>
  <c r="AM152" i="24"/>
  <c r="AL152" i="24"/>
  <c r="AK152" i="24"/>
  <c r="AJ152" i="24"/>
  <c r="AI152" i="24"/>
  <c r="AH152" i="24"/>
  <c r="AG152" i="24"/>
  <c r="AF152" i="24"/>
  <c r="AE152" i="24"/>
  <c r="AD152" i="24"/>
  <c r="AC152" i="24"/>
  <c r="AB152" i="24"/>
  <c r="AA152" i="24"/>
  <c r="Z152" i="24"/>
  <c r="Y152" i="24"/>
  <c r="X152" i="24"/>
  <c r="W152" i="24"/>
  <c r="V152" i="24"/>
  <c r="U152" i="24"/>
  <c r="T152" i="24"/>
  <c r="S152" i="24"/>
  <c r="R152" i="24"/>
  <c r="Q152" i="24"/>
  <c r="P152" i="24"/>
  <c r="O152" i="24"/>
  <c r="N152" i="24"/>
  <c r="M152" i="24"/>
  <c r="L152" i="24"/>
  <c r="K152" i="24"/>
  <c r="J152" i="24"/>
  <c r="I152" i="24"/>
  <c r="H152" i="24"/>
  <c r="G152" i="24"/>
  <c r="F152" i="24"/>
  <c r="E152" i="24"/>
  <c r="D152" i="24"/>
  <c r="C152" i="24"/>
  <c r="B152" i="24"/>
  <c r="AO151" i="24"/>
  <c r="AN151" i="24"/>
  <c r="AM151" i="24"/>
  <c r="AL151" i="24"/>
  <c r="AK151" i="24"/>
  <c r="AJ151" i="24"/>
  <c r="AI151" i="24"/>
  <c r="AH151" i="24"/>
  <c r="AG151" i="24"/>
  <c r="AF151" i="24"/>
  <c r="AE151" i="24"/>
  <c r="AD151" i="24"/>
  <c r="AC151" i="24"/>
  <c r="AB151" i="24"/>
  <c r="AA151" i="24"/>
  <c r="Z151" i="24"/>
  <c r="Y151" i="24"/>
  <c r="X151" i="24"/>
  <c r="W151" i="24"/>
  <c r="V151" i="24"/>
  <c r="U151" i="24"/>
  <c r="T151" i="24"/>
  <c r="S151" i="24"/>
  <c r="R151" i="24"/>
  <c r="Q151" i="24"/>
  <c r="P151" i="24"/>
  <c r="O151" i="24"/>
  <c r="N151" i="24"/>
  <c r="M151" i="24"/>
  <c r="L151" i="24"/>
  <c r="K151" i="24"/>
  <c r="J151" i="24"/>
  <c r="I151" i="24"/>
  <c r="H151" i="24"/>
  <c r="G151" i="24"/>
  <c r="F151" i="24"/>
  <c r="E151" i="24"/>
  <c r="D151" i="24"/>
  <c r="C151" i="24"/>
  <c r="B151" i="24"/>
  <c r="AO150" i="24"/>
  <c r="AN150" i="24"/>
  <c r="AM150" i="24"/>
  <c r="AL150" i="24"/>
  <c r="AK150" i="24"/>
  <c r="AJ150" i="24"/>
  <c r="AI150" i="24"/>
  <c r="AH150" i="24"/>
  <c r="AG150" i="24"/>
  <c r="AF150" i="24"/>
  <c r="AE150" i="24"/>
  <c r="AD150" i="24"/>
  <c r="AC150" i="24"/>
  <c r="AB150" i="24"/>
  <c r="AA150" i="24"/>
  <c r="Z150" i="24"/>
  <c r="Y150" i="24"/>
  <c r="X150" i="24"/>
  <c r="W150" i="24"/>
  <c r="V150" i="24"/>
  <c r="U150" i="24"/>
  <c r="T150" i="24"/>
  <c r="S150" i="24"/>
  <c r="R150" i="24"/>
  <c r="Q150" i="24"/>
  <c r="P150" i="24"/>
  <c r="O150" i="24"/>
  <c r="N150" i="24"/>
  <c r="M150" i="24"/>
  <c r="L150" i="24"/>
  <c r="K150" i="24"/>
  <c r="J150" i="24"/>
  <c r="I150" i="24"/>
  <c r="H150" i="24"/>
  <c r="G150" i="24"/>
  <c r="F150" i="24"/>
  <c r="E150" i="24"/>
  <c r="D150" i="24"/>
  <c r="C150" i="24"/>
  <c r="B150" i="24"/>
  <c r="AO149" i="24"/>
  <c r="AN149" i="24"/>
  <c r="AM149" i="24"/>
  <c r="AL149" i="24"/>
  <c r="AK149" i="24"/>
  <c r="AJ149" i="24"/>
  <c r="AI149" i="24"/>
  <c r="AH149" i="24"/>
  <c r="AG149" i="24"/>
  <c r="AF149" i="24"/>
  <c r="AE149" i="24"/>
  <c r="AD149" i="24"/>
  <c r="AC149" i="24"/>
  <c r="AB149" i="24"/>
  <c r="AA149" i="24"/>
  <c r="Z149" i="24"/>
  <c r="Y149" i="24"/>
  <c r="X149" i="24"/>
  <c r="W149" i="24"/>
  <c r="V149" i="24"/>
  <c r="U149" i="24"/>
  <c r="T149" i="24"/>
  <c r="S149" i="24"/>
  <c r="R149" i="24"/>
  <c r="Q149" i="24"/>
  <c r="P149" i="24"/>
  <c r="O149" i="24"/>
  <c r="N149" i="24"/>
  <c r="M149" i="24"/>
  <c r="L149" i="24"/>
  <c r="K149" i="24"/>
  <c r="J149" i="24"/>
  <c r="I149" i="24"/>
  <c r="H149" i="24"/>
  <c r="G149" i="24"/>
  <c r="F149" i="24"/>
  <c r="E149" i="24"/>
  <c r="D149" i="24"/>
  <c r="C149" i="24"/>
  <c r="B149" i="24"/>
  <c r="AO148" i="24"/>
  <c r="AN148" i="24"/>
  <c r="AM148" i="24"/>
  <c r="AL148" i="24"/>
  <c r="AK148" i="24"/>
  <c r="AJ148" i="24"/>
  <c r="AI148" i="24"/>
  <c r="AH148" i="24"/>
  <c r="AG148" i="24"/>
  <c r="AF148" i="24"/>
  <c r="AE148" i="24"/>
  <c r="AD148" i="24"/>
  <c r="AC148" i="24"/>
  <c r="AB148" i="24"/>
  <c r="AA148" i="24"/>
  <c r="Z148" i="24"/>
  <c r="Y148" i="24"/>
  <c r="X148" i="24"/>
  <c r="W148" i="24"/>
  <c r="V148" i="24"/>
  <c r="U148" i="24"/>
  <c r="T148" i="24"/>
  <c r="S148" i="24"/>
  <c r="R148" i="24"/>
  <c r="Q148" i="24"/>
  <c r="P148" i="24"/>
  <c r="O148" i="24"/>
  <c r="N148" i="24"/>
  <c r="M148" i="24"/>
  <c r="L148" i="24"/>
  <c r="K148" i="24"/>
  <c r="J148" i="24"/>
  <c r="I148" i="24"/>
  <c r="H148" i="24"/>
  <c r="G148" i="24"/>
  <c r="F148" i="24"/>
  <c r="E148" i="24"/>
  <c r="D148" i="24"/>
  <c r="C148" i="24"/>
  <c r="B148" i="24"/>
  <c r="AO147" i="24"/>
  <c r="AN147" i="24"/>
  <c r="AM147" i="24"/>
  <c r="AL147" i="24"/>
  <c r="AK147" i="24"/>
  <c r="AJ147" i="24"/>
  <c r="AI147" i="24"/>
  <c r="AH147" i="24"/>
  <c r="AG147" i="24"/>
  <c r="AF147" i="24"/>
  <c r="AE147" i="24"/>
  <c r="AD147" i="24"/>
  <c r="AC147" i="24"/>
  <c r="AB147" i="24"/>
  <c r="AA147" i="24"/>
  <c r="Z147" i="24"/>
  <c r="Y147" i="24"/>
  <c r="X147" i="24"/>
  <c r="W147" i="24"/>
  <c r="V147" i="24"/>
  <c r="U147" i="24"/>
  <c r="T147" i="24"/>
  <c r="S147" i="24"/>
  <c r="R147" i="24"/>
  <c r="Q147" i="24"/>
  <c r="P147" i="24"/>
  <c r="O147" i="24"/>
  <c r="N147" i="24"/>
  <c r="M147" i="24"/>
  <c r="L147" i="24"/>
  <c r="K147" i="24"/>
  <c r="J147" i="24"/>
  <c r="I147" i="24"/>
  <c r="H147" i="24"/>
  <c r="G147" i="24"/>
  <c r="F147" i="24"/>
  <c r="E147" i="24"/>
  <c r="D147" i="24"/>
  <c r="C147" i="24"/>
  <c r="B147" i="24"/>
  <c r="AO146" i="24"/>
  <c r="AN146" i="24"/>
  <c r="AM146" i="24"/>
  <c r="AL146" i="24"/>
  <c r="AK146" i="24"/>
  <c r="AJ146" i="24"/>
  <c r="AI146" i="24"/>
  <c r="AH146" i="24"/>
  <c r="AG146" i="24"/>
  <c r="AF146" i="24"/>
  <c r="AE146" i="24"/>
  <c r="AD146" i="24"/>
  <c r="AC146" i="24"/>
  <c r="AB146" i="24"/>
  <c r="AA146" i="24"/>
  <c r="Z146" i="24"/>
  <c r="Y146" i="24"/>
  <c r="X146" i="24"/>
  <c r="W146" i="24"/>
  <c r="V146" i="24"/>
  <c r="U146" i="24"/>
  <c r="T146" i="24"/>
  <c r="S146" i="24"/>
  <c r="R146" i="24"/>
  <c r="Q146" i="24"/>
  <c r="P146" i="24"/>
  <c r="O146" i="24"/>
  <c r="N146" i="24"/>
  <c r="M146" i="24"/>
  <c r="L146" i="24"/>
  <c r="K146" i="24"/>
  <c r="J146" i="24"/>
  <c r="I146" i="24"/>
  <c r="H146" i="24"/>
  <c r="G146" i="24"/>
  <c r="F146" i="24"/>
  <c r="E146" i="24"/>
  <c r="D146" i="24"/>
  <c r="C146" i="24"/>
  <c r="B146" i="24"/>
  <c r="AO145" i="24"/>
  <c r="AN145" i="24"/>
  <c r="AM145" i="24"/>
  <c r="AL145" i="24"/>
  <c r="AK145" i="24"/>
  <c r="AJ145" i="24"/>
  <c r="AI145" i="24"/>
  <c r="AH145" i="24"/>
  <c r="AG145" i="24"/>
  <c r="AF145" i="24"/>
  <c r="AE145" i="24"/>
  <c r="AD145" i="24"/>
  <c r="AC145" i="24"/>
  <c r="AB145" i="24"/>
  <c r="AA145" i="24"/>
  <c r="Z145" i="24"/>
  <c r="Y145" i="24"/>
  <c r="X145" i="24"/>
  <c r="W145" i="24"/>
  <c r="V145" i="24"/>
  <c r="U145" i="24"/>
  <c r="T145" i="24"/>
  <c r="S145" i="24"/>
  <c r="R145" i="24"/>
  <c r="Q145" i="24"/>
  <c r="P145" i="24"/>
  <c r="O145" i="24"/>
  <c r="N145" i="24"/>
  <c r="M145" i="24"/>
  <c r="L145" i="24"/>
  <c r="K145" i="24"/>
  <c r="J145" i="24"/>
  <c r="I145" i="24"/>
  <c r="H145" i="24"/>
  <c r="G145" i="24"/>
  <c r="F145" i="24"/>
  <c r="E145" i="24"/>
  <c r="D145" i="24"/>
  <c r="C145" i="24"/>
  <c r="B145" i="24"/>
  <c r="AO144" i="24"/>
  <c r="AN144" i="24"/>
  <c r="AM144" i="24"/>
  <c r="AL144" i="24"/>
  <c r="AK144" i="24"/>
  <c r="AJ144" i="24"/>
  <c r="AI144" i="24"/>
  <c r="AH144" i="24"/>
  <c r="AG144" i="24"/>
  <c r="AF144" i="24"/>
  <c r="AE144" i="24"/>
  <c r="AD144" i="24"/>
  <c r="AC144" i="24"/>
  <c r="AB144" i="24"/>
  <c r="AA144" i="24"/>
  <c r="Z144" i="24"/>
  <c r="Y144" i="24"/>
  <c r="X144" i="24"/>
  <c r="W144" i="24"/>
  <c r="V144" i="24"/>
  <c r="U144" i="24"/>
  <c r="T144" i="24"/>
  <c r="S144" i="24"/>
  <c r="R144" i="24"/>
  <c r="Q144" i="24"/>
  <c r="P144" i="24"/>
  <c r="O144" i="24"/>
  <c r="N144" i="24"/>
  <c r="M144" i="24"/>
  <c r="L144" i="24"/>
  <c r="K144" i="24"/>
  <c r="J144" i="24"/>
  <c r="I144" i="24"/>
  <c r="H144" i="24"/>
  <c r="G144" i="24"/>
  <c r="F144" i="24"/>
  <c r="E144" i="24"/>
  <c r="D144" i="24"/>
  <c r="C144" i="24"/>
  <c r="B144" i="24"/>
  <c r="AO143" i="24"/>
  <c r="AN143" i="24"/>
  <c r="AM143" i="24"/>
  <c r="AL143" i="24"/>
  <c r="AK143" i="24"/>
  <c r="AJ143" i="24"/>
  <c r="AI143" i="24"/>
  <c r="AH143" i="24"/>
  <c r="AG143" i="24"/>
  <c r="AF143" i="24"/>
  <c r="AE143" i="24"/>
  <c r="AD143" i="24"/>
  <c r="AC143" i="24"/>
  <c r="AB143" i="24"/>
  <c r="AA143" i="24"/>
  <c r="Z143" i="24"/>
  <c r="Y143" i="24"/>
  <c r="X143" i="24"/>
  <c r="W143" i="24"/>
  <c r="V143" i="24"/>
  <c r="U143" i="24"/>
  <c r="T143" i="24"/>
  <c r="S143" i="24"/>
  <c r="R143" i="24"/>
  <c r="Q143" i="24"/>
  <c r="P143" i="24"/>
  <c r="O143" i="24"/>
  <c r="N143" i="24"/>
  <c r="M143" i="24"/>
  <c r="L143" i="24"/>
  <c r="K143" i="24"/>
  <c r="J143" i="24"/>
  <c r="I143" i="24"/>
  <c r="H143" i="24"/>
  <c r="G143" i="24"/>
  <c r="F143" i="24"/>
  <c r="E143" i="24"/>
  <c r="D143" i="24"/>
  <c r="C143" i="24"/>
  <c r="B143" i="24"/>
  <c r="AO142" i="24"/>
  <c r="AN142" i="24"/>
  <c r="AM142" i="24"/>
  <c r="AL142" i="24"/>
  <c r="AK142" i="24"/>
  <c r="AJ142" i="24"/>
  <c r="AI142" i="24"/>
  <c r="AH142" i="24"/>
  <c r="AG142" i="24"/>
  <c r="AF142" i="24"/>
  <c r="AE142" i="24"/>
  <c r="AD142" i="24"/>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c r="B142" i="24"/>
  <c r="AO141" i="24"/>
  <c r="AN141" i="24"/>
  <c r="AM141" i="24"/>
  <c r="AL141" i="24"/>
  <c r="AK141" i="24"/>
  <c r="AJ141" i="24"/>
  <c r="AI141" i="24"/>
  <c r="AH141" i="24"/>
  <c r="AG141" i="24"/>
  <c r="AF141" i="24"/>
  <c r="AE141" i="24"/>
  <c r="AD141" i="24"/>
  <c r="AC141" i="24"/>
  <c r="AB141" i="24"/>
  <c r="AA141" i="24"/>
  <c r="Z141" i="24"/>
  <c r="Y141" i="24"/>
  <c r="X141" i="24"/>
  <c r="W141" i="24"/>
  <c r="V141" i="24"/>
  <c r="U141" i="24"/>
  <c r="T141" i="24"/>
  <c r="S141" i="24"/>
  <c r="R141" i="24"/>
  <c r="Q141" i="24"/>
  <c r="P141" i="24"/>
  <c r="O141" i="24"/>
  <c r="N141" i="24"/>
  <c r="M141" i="24"/>
  <c r="L141" i="24"/>
  <c r="K141" i="24"/>
  <c r="J141" i="24"/>
  <c r="I141" i="24"/>
  <c r="H141" i="24"/>
  <c r="G141" i="24"/>
  <c r="F141" i="24"/>
  <c r="E141" i="24"/>
  <c r="D141" i="24"/>
  <c r="C141" i="24"/>
  <c r="B141" i="24"/>
  <c r="AO140" i="24"/>
  <c r="AN140" i="24"/>
  <c r="AM140" i="24"/>
  <c r="AL140" i="24"/>
  <c r="AK140" i="24"/>
  <c r="AJ140" i="24"/>
  <c r="AI140" i="24"/>
  <c r="AH140" i="24"/>
  <c r="AG140" i="24"/>
  <c r="AF140" i="24"/>
  <c r="AE140" i="24"/>
  <c r="AD140" i="24"/>
  <c r="AC140" i="24"/>
  <c r="AB140" i="24"/>
  <c r="AA140" i="24"/>
  <c r="Z140" i="24"/>
  <c r="Y140" i="24"/>
  <c r="X140" i="24"/>
  <c r="W140" i="24"/>
  <c r="V140" i="24"/>
  <c r="U140" i="24"/>
  <c r="T140" i="24"/>
  <c r="S140" i="24"/>
  <c r="R140" i="24"/>
  <c r="Q140" i="24"/>
  <c r="P140" i="24"/>
  <c r="O140" i="24"/>
  <c r="N140" i="24"/>
  <c r="M140" i="24"/>
  <c r="L140" i="24"/>
  <c r="K140" i="24"/>
  <c r="J140" i="24"/>
  <c r="I140" i="24"/>
  <c r="H140" i="24"/>
  <c r="G140" i="24"/>
  <c r="F140" i="24"/>
  <c r="E140" i="24"/>
  <c r="D140" i="24"/>
  <c r="C140" i="24"/>
  <c r="B140" i="24"/>
  <c r="AO139" i="24"/>
  <c r="AN139" i="24"/>
  <c r="AM139" i="24"/>
  <c r="AL139" i="24"/>
  <c r="AK139" i="24"/>
  <c r="AJ139" i="24"/>
  <c r="AI139" i="24"/>
  <c r="AH139" i="24"/>
  <c r="AG139" i="24"/>
  <c r="AF139" i="24"/>
  <c r="AE139" i="24"/>
  <c r="AD139" i="24"/>
  <c r="AC139" i="24"/>
  <c r="AB139" i="24"/>
  <c r="AA139" i="24"/>
  <c r="Z139" i="24"/>
  <c r="Y139" i="24"/>
  <c r="X139" i="24"/>
  <c r="W139" i="24"/>
  <c r="V139" i="24"/>
  <c r="U139" i="24"/>
  <c r="T139" i="24"/>
  <c r="S139" i="24"/>
  <c r="R139" i="24"/>
  <c r="Q139" i="24"/>
  <c r="P139" i="24"/>
  <c r="O139" i="24"/>
  <c r="N139" i="24"/>
  <c r="M139" i="24"/>
  <c r="L139" i="24"/>
  <c r="K139" i="24"/>
  <c r="J139" i="24"/>
  <c r="I139" i="24"/>
  <c r="H139" i="24"/>
  <c r="G139" i="24"/>
  <c r="F139" i="24"/>
  <c r="E139" i="24"/>
  <c r="D139" i="24"/>
  <c r="C139" i="24"/>
  <c r="B139" i="24"/>
  <c r="AO138" i="24"/>
  <c r="AN138" i="24"/>
  <c r="AM138" i="24"/>
  <c r="AL138" i="24"/>
  <c r="AK138" i="24"/>
  <c r="AJ138" i="24"/>
  <c r="AI138" i="24"/>
  <c r="AH138" i="24"/>
  <c r="AG138" i="24"/>
  <c r="AF138" i="24"/>
  <c r="AE138" i="24"/>
  <c r="AD138" i="24"/>
  <c r="AC138" i="24"/>
  <c r="AB138" i="24"/>
  <c r="AA138" i="24"/>
  <c r="Z138" i="24"/>
  <c r="Y138" i="24"/>
  <c r="X138" i="24"/>
  <c r="W138" i="24"/>
  <c r="V138" i="24"/>
  <c r="U138" i="24"/>
  <c r="T138" i="24"/>
  <c r="S138" i="24"/>
  <c r="R138" i="24"/>
  <c r="Q138" i="24"/>
  <c r="P138" i="24"/>
  <c r="O138" i="24"/>
  <c r="N138" i="24"/>
  <c r="M138" i="24"/>
  <c r="L138" i="24"/>
  <c r="K138" i="24"/>
  <c r="J138" i="24"/>
  <c r="I138" i="24"/>
  <c r="H138" i="24"/>
  <c r="G138" i="24"/>
  <c r="F138" i="24"/>
  <c r="E138" i="24"/>
  <c r="D138" i="24"/>
  <c r="C138" i="24"/>
  <c r="B138" i="24"/>
  <c r="AO137" i="24"/>
  <c r="AN137" i="24"/>
  <c r="AM137" i="24"/>
  <c r="AL137" i="24"/>
  <c r="AK137" i="24"/>
  <c r="AJ137" i="24"/>
  <c r="AI137" i="24"/>
  <c r="AH137" i="24"/>
  <c r="AG137" i="24"/>
  <c r="AF137" i="24"/>
  <c r="AE137" i="24"/>
  <c r="AD137" i="24"/>
  <c r="AC137" i="24"/>
  <c r="AB137" i="24"/>
  <c r="AA137" i="24"/>
  <c r="Z137" i="24"/>
  <c r="Y137" i="24"/>
  <c r="X137" i="24"/>
  <c r="W137" i="24"/>
  <c r="V137" i="24"/>
  <c r="U137" i="24"/>
  <c r="T137" i="24"/>
  <c r="S137" i="24"/>
  <c r="R137" i="24"/>
  <c r="Q137" i="24"/>
  <c r="P137" i="24"/>
  <c r="O137" i="24"/>
  <c r="N137" i="24"/>
  <c r="M137" i="24"/>
  <c r="L137" i="24"/>
  <c r="K137" i="24"/>
  <c r="J137" i="24"/>
  <c r="I137" i="24"/>
  <c r="H137" i="24"/>
  <c r="G137" i="24"/>
  <c r="F137" i="24"/>
  <c r="E137" i="24"/>
  <c r="D137" i="24"/>
  <c r="C137" i="24"/>
  <c r="B137" i="24"/>
  <c r="AO136" i="24"/>
  <c r="AN136" i="24"/>
  <c r="AM136" i="24"/>
  <c r="AL136" i="24"/>
  <c r="AK136" i="24"/>
  <c r="AJ136" i="24"/>
  <c r="AI136" i="24"/>
  <c r="AH136" i="24"/>
  <c r="AG136" i="24"/>
  <c r="AF136" i="24"/>
  <c r="AE136" i="24"/>
  <c r="AD136" i="24"/>
  <c r="AC136" i="24"/>
  <c r="AB136" i="24"/>
  <c r="AA136" i="24"/>
  <c r="Z136" i="24"/>
  <c r="Y136" i="24"/>
  <c r="X136" i="24"/>
  <c r="W136" i="24"/>
  <c r="V136" i="24"/>
  <c r="U136" i="24"/>
  <c r="T136" i="24"/>
  <c r="S136" i="24"/>
  <c r="R136" i="24"/>
  <c r="Q136" i="24"/>
  <c r="P136" i="24"/>
  <c r="O136" i="24"/>
  <c r="N136" i="24"/>
  <c r="M136" i="24"/>
  <c r="L136" i="24"/>
  <c r="K136" i="24"/>
  <c r="J136" i="24"/>
  <c r="I136" i="24"/>
  <c r="H136" i="24"/>
  <c r="G136" i="24"/>
  <c r="F136" i="24"/>
  <c r="E136" i="24"/>
  <c r="D136" i="24"/>
  <c r="C136" i="24"/>
  <c r="B136" i="24"/>
  <c r="AO135" i="24"/>
  <c r="AN135" i="24"/>
  <c r="AM135" i="24"/>
  <c r="AL135" i="24"/>
  <c r="AK135" i="24"/>
  <c r="AJ135" i="24"/>
  <c r="AI135" i="24"/>
  <c r="AH135" i="24"/>
  <c r="AG135" i="24"/>
  <c r="AF135" i="24"/>
  <c r="AE135" i="24"/>
  <c r="AD135" i="24"/>
  <c r="AC135" i="24"/>
  <c r="AB135" i="24"/>
  <c r="AA135" i="24"/>
  <c r="Z135" i="24"/>
  <c r="Y135" i="24"/>
  <c r="X135" i="24"/>
  <c r="W135" i="24"/>
  <c r="V135" i="24"/>
  <c r="U135" i="24"/>
  <c r="T135" i="24"/>
  <c r="S135" i="24"/>
  <c r="R135" i="24"/>
  <c r="Q135" i="24"/>
  <c r="P135" i="24"/>
  <c r="O135" i="24"/>
  <c r="N135" i="24"/>
  <c r="M135" i="24"/>
  <c r="L135" i="24"/>
  <c r="K135" i="24"/>
  <c r="J135" i="24"/>
  <c r="I135" i="24"/>
  <c r="H135" i="24"/>
  <c r="G135" i="24"/>
  <c r="F135" i="24"/>
  <c r="E135" i="24"/>
  <c r="D135" i="24"/>
  <c r="C135" i="24"/>
  <c r="B135" i="24"/>
  <c r="AO134" i="24"/>
  <c r="AN134" i="24"/>
  <c r="AM134" i="24"/>
  <c r="AL134" i="24"/>
  <c r="AK134" i="24"/>
  <c r="AJ134" i="24"/>
  <c r="AI134" i="24"/>
  <c r="AH134" i="24"/>
  <c r="AG134" i="24"/>
  <c r="AF134" i="24"/>
  <c r="AE134" i="24"/>
  <c r="AD134" i="24"/>
  <c r="AC134" i="24"/>
  <c r="AB134" i="24"/>
  <c r="AA134" i="24"/>
  <c r="Z134" i="24"/>
  <c r="Y134" i="24"/>
  <c r="X134" i="24"/>
  <c r="W134" i="24"/>
  <c r="V134" i="24"/>
  <c r="U134" i="24"/>
  <c r="T134" i="24"/>
  <c r="S134" i="24"/>
  <c r="R134" i="24"/>
  <c r="Q134" i="24"/>
  <c r="P134" i="24"/>
  <c r="O134" i="24"/>
  <c r="N134" i="24"/>
  <c r="M134" i="24"/>
  <c r="L134" i="24"/>
  <c r="K134" i="24"/>
  <c r="J134" i="24"/>
  <c r="I134" i="24"/>
  <c r="H134" i="24"/>
  <c r="G134" i="24"/>
  <c r="F134" i="24"/>
  <c r="E134" i="24"/>
  <c r="D134" i="24"/>
  <c r="C134" i="24"/>
  <c r="B134" i="24"/>
  <c r="AO133" i="24"/>
  <c r="AN133" i="24"/>
  <c r="AM133" i="24"/>
  <c r="AL133" i="24"/>
  <c r="AK133" i="24"/>
  <c r="AJ133" i="24"/>
  <c r="AI133" i="24"/>
  <c r="AH133" i="24"/>
  <c r="AG133" i="24"/>
  <c r="AF133" i="24"/>
  <c r="AE133" i="24"/>
  <c r="AD133" i="24"/>
  <c r="AC133" i="24"/>
  <c r="AB133" i="24"/>
  <c r="AA133" i="24"/>
  <c r="Z133" i="24"/>
  <c r="Y133" i="24"/>
  <c r="X133" i="24"/>
  <c r="W133" i="24"/>
  <c r="V133" i="24"/>
  <c r="U133" i="24"/>
  <c r="T133" i="24"/>
  <c r="S133" i="24"/>
  <c r="R133" i="24"/>
  <c r="Q133" i="24"/>
  <c r="P133" i="24"/>
  <c r="O133" i="24"/>
  <c r="N133" i="24"/>
  <c r="M133" i="24"/>
  <c r="L133" i="24"/>
  <c r="K133" i="24"/>
  <c r="J133" i="24"/>
  <c r="I133" i="24"/>
  <c r="H133" i="24"/>
  <c r="G133" i="24"/>
  <c r="F133" i="24"/>
  <c r="E133" i="24"/>
  <c r="D133" i="24"/>
  <c r="C133" i="24"/>
  <c r="B133" i="24"/>
  <c r="AO132" i="24"/>
  <c r="AN132" i="24"/>
  <c r="AM132" i="24"/>
  <c r="AL132" i="24"/>
  <c r="AK132" i="24"/>
  <c r="AJ132" i="24"/>
  <c r="AI132" i="24"/>
  <c r="AH132" i="24"/>
  <c r="AG132" i="24"/>
  <c r="AF132" i="24"/>
  <c r="AE132" i="24"/>
  <c r="AD132" i="24"/>
  <c r="AC132" i="24"/>
  <c r="AB132" i="24"/>
  <c r="AA132" i="24"/>
  <c r="Z132" i="24"/>
  <c r="Y132" i="24"/>
  <c r="X132" i="24"/>
  <c r="W132" i="24"/>
  <c r="V132" i="24"/>
  <c r="U132" i="24"/>
  <c r="T132" i="24"/>
  <c r="S132" i="24"/>
  <c r="R132" i="24"/>
  <c r="Q132" i="24"/>
  <c r="P132" i="24"/>
  <c r="O132" i="24"/>
  <c r="N132" i="24"/>
  <c r="M132" i="24"/>
  <c r="L132" i="24"/>
  <c r="K132" i="24"/>
  <c r="J132" i="24"/>
  <c r="I132" i="24"/>
  <c r="H132" i="24"/>
  <c r="G132" i="24"/>
  <c r="F132" i="24"/>
  <c r="E132" i="24"/>
  <c r="D132" i="24"/>
  <c r="C132" i="24"/>
  <c r="B132" i="24"/>
  <c r="AO131" i="24"/>
  <c r="AN131" i="24"/>
  <c r="AM131" i="24"/>
  <c r="AL131" i="24"/>
  <c r="AK131" i="24"/>
  <c r="AJ131" i="24"/>
  <c r="AI131" i="24"/>
  <c r="AI158" i="24" s="1"/>
  <c r="AH131" i="24"/>
  <c r="AH158" i="24" s="1"/>
  <c r="AG131" i="24"/>
  <c r="AF131" i="24"/>
  <c r="AF158" i="24" s="1"/>
  <c r="AE131" i="24"/>
  <c r="AD131" i="24"/>
  <c r="AC131" i="24"/>
  <c r="AB131" i="24"/>
  <c r="AB158" i="24" s="1"/>
  <c r="AA131" i="24"/>
  <c r="AA158" i="24" s="1"/>
  <c r="Z131" i="24"/>
  <c r="Z158" i="24" s="1"/>
  <c r="Y131" i="24"/>
  <c r="X131" i="24"/>
  <c r="X158" i="24" s="1"/>
  <c r="W131" i="24"/>
  <c r="V131" i="24"/>
  <c r="U131" i="24"/>
  <c r="T131" i="24"/>
  <c r="T158" i="24" s="1"/>
  <c r="S131" i="24"/>
  <c r="S158" i="24" s="1"/>
  <c r="R131" i="24"/>
  <c r="R158" i="24" s="1"/>
  <c r="Q131" i="24"/>
  <c r="P131" i="24"/>
  <c r="O131" i="24"/>
  <c r="N131" i="24"/>
  <c r="M131" i="24"/>
  <c r="L131" i="24"/>
  <c r="L158" i="24" s="1"/>
  <c r="K131" i="24"/>
  <c r="K158" i="24" s="1"/>
  <c r="J131" i="24"/>
  <c r="J158" i="24" s="1"/>
  <c r="I131" i="24"/>
  <c r="H131" i="24"/>
  <c r="G131" i="24"/>
  <c r="F131" i="24"/>
  <c r="F158" i="24" s="1"/>
  <c r="E131" i="24"/>
  <c r="D131" i="24"/>
  <c r="D158" i="24" s="1"/>
  <c r="C131" i="24"/>
  <c r="C158" i="24" s="1"/>
  <c r="B131" i="24"/>
  <c r="B158" i="24" s="1"/>
  <c r="AO125" i="24"/>
  <c r="AN125" i="24"/>
  <c r="AM125" i="24"/>
  <c r="AL125" i="24"/>
  <c r="AK125" i="24"/>
  <c r="AJ125" i="24"/>
  <c r="AI125" i="24"/>
  <c r="AH125" i="24"/>
  <c r="AG125" i="24"/>
  <c r="AF125" i="24"/>
  <c r="AE125" i="24"/>
  <c r="AD125" i="24"/>
  <c r="AC125" i="24"/>
  <c r="AB125" i="24"/>
  <c r="AA125" i="24"/>
  <c r="Z125" i="24"/>
  <c r="Y125" i="24"/>
  <c r="X125" i="24"/>
  <c r="W125" i="24"/>
  <c r="V125" i="24"/>
  <c r="U125" i="24"/>
  <c r="T125" i="24"/>
  <c r="S125" i="24"/>
  <c r="R125" i="24"/>
  <c r="Q125" i="24"/>
  <c r="P125" i="24"/>
  <c r="O125" i="24"/>
  <c r="N125" i="24"/>
  <c r="M125" i="24"/>
  <c r="L125" i="24"/>
  <c r="K125" i="24"/>
  <c r="J125" i="24"/>
  <c r="I125" i="24"/>
  <c r="H125" i="24"/>
  <c r="G125" i="24"/>
  <c r="F125" i="24"/>
  <c r="E125" i="24"/>
  <c r="D125" i="24"/>
  <c r="C125" i="24"/>
  <c r="B125" i="24"/>
  <c r="AO124" i="24"/>
  <c r="AN124" i="24"/>
  <c r="AM124" i="24"/>
  <c r="AL124" i="24"/>
  <c r="AK124" i="24"/>
  <c r="AJ124" i="24"/>
  <c r="AI124" i="24"/>
  <c r="AH124" i="24"/>
  <c r="AG124" i="24"/>
  <c r="AF124" i="24"/>
  <c r="AE124" i="24"/>
  <c r="AD124" i="24"/>
  <c r="AC124" i="24"/>
  <c r="AB124" i="24"/>
  <c r="AA124" i="24"/>
  <c r="Z124" i="24"/>
  <c r="Y124" i="24"/>
  <c r="X124" i="24"/>
  <c r="W124" i="24"/>
  <c r="V124" i="24"/>
  <c r="U124" i="24"/>
  <c r="T124" i="24"/>
  <c r="S124" i="24"/>
  <c r="R124" i="24"/>
  <c r="Q124" i="24"/>
  <c r="P124" i="24"/>
  <c r="O124" i="24"/>
  <c r="N124" i="24"/>
  <c r="M124" i="24"/>
  <c r="L124" i="24"/>
  <c r="K124" i="24"/>
  <c r="J124" i="24"/>
  <c r="I124" i="24"/>
  <c r="H124" i="24"/>
  <c r="G124" i="24"/>
  <c r="F124" i="24"/>
  <c r="E124" i="24"/>
  <c r="D124" i="24"/>
  <c r="C124" i="24"/>
  <c r="B124" i="24"/>
  <c r="AO123" i="24"/>
  <c r="AN123" i="24"/>
  <c r="AM123" i="24"/>
  <c r="AL123" i="24"/>
  <c r="AK123" i="24"/>
  <c r="AJ123" i="24"/>
  <c r="AI123" i="24"/>
  <c r="AH123" i="24"/>
  <c r="AG123" i="24"/>
  <c r="AF123" i="24"/>
  <c r="AE123" i="24"/>
  <c r="AD123" i="24"/>
  <c r="AC123" i="24"/>
  <c r="AB123" i="24"/>
  <c r="AA123" i="24"/>
  <c r="Z123" i="24"/>
  <c r="Y123" i="24"/>
  <c r="X123" i="24"/>
  <c r="W123" i="24"/>
  <c r="V123" i="24"/>
  <c r="U123" i="24"/>
  <c r="T123" i="24"/>
  <c r="S123" i="24"/>
  <c r="R123" i="24"/>
  <c r="Q123" i="24"/>
  <c r="P123" i="24"/>
  <c r="O123" i="24"/>
  <c r="N123" i="24"/>
  <c r="M123" i="24"/>
  <c r="L123" i="24"/>
  <c r="K123" i="24"/>
  <c r="J123" i="24"/>
  <c r="I123" i="24"/>
  <c r="H123" i="24"/>
  <c r="G123" i="24"/>
  <c r="F123" i="24"/>
  <c r="E123" i="24"/>
  <c r="D123" i="24"/>
  <c r="C123" i="24"/>
  <c r="B123" i="24"/>
  <c r="AO122" i="24"/>
  <c r="AN122" i="24"/>
  <c r="AM122" i="24"/>
  <c r="AL122" i="24"/>
  <c r="AK122" i="24"/>
  <c r="AJ122" i="24"/>
  <c r="AI122" i="24"/>
  <c r="AH122" i="24"/>
  <c r="AG122" i="24"/>
  <c r="AF122" i="24"/>
  <c r="AE122" i="24"/>
  <c r="AD122" i="24"/>
  <c r="AC122" i="24"/>
  <c r="AB122" i="24"/>
  <c r="AA122" i="24"/>
  <c r="Z122" i="24"/>
  <c r="Y122" i="24"/>
  <c r="X122" i="24"/>
  <c r="W122" i="24"/>
  <c r="V122" i="24"/>
  <c r="U122" i="24"/>
  <c r="T122" i="24"/>
  <c r="S122" i="24"/>
  <c r="R122" i="24"/>
  <c r="Q122" i="24"/>
  <c r="P122" i="24"/>
  <c r="O122" i="24"/>
  <c r="N122" i="24"/>
  <c r="M122" i="24"/>
  <c r="L122" i="24"/>
  <c r="K122" i="24"/>
  <c r="J122" i="24"/>
  <c r="I122" i="24"/>
  <c r="H122" i="24"/>
  <c r="G122" i="24"/>
  <c r="F122" i="24"/>
  <c r="E122" i="24"/>
  <c r="D122" i="24"/>
  <c r="C122" i="24"/>
  <c r="B122" i="24"/>
  <c r="AO121" i="24"/>
  <c r="AN121" i="24"/>
  <c r="AM121" i="24"/>
  <c r="AL121" i="24"/>
  <c r="AK121" i="24"/>
  <c r="AJ121" i="24"/>
  <c r="AI121" i="24"/>
  <c r="AH121" i="24"/>
  <c r="AG121" i="24"/>
  <c r="AF121" i="24"/>
  <c r="AE121" i="24"/>
  <c r="AD121" i="24"/>
  <c r="AC121" i="24"/>
  <c r="AB121" i="24"/>
  <c r="AA121" i="24"/>
  <c r="Z121" i="24"/>
  <c r="Y121" i="24"/>
  <c r="X121" i="24"/>
  <c r="W121" i="24"/>
  <c r="V121" i="24"/>
  <c r="U121" i="24"/>
  <c r="T121" i="24"/>
  <c r="S121" i="24"/>
  <c r="R121" i="24"/>
  <c r="Q121" i="24"/>
  <c r="P121" i="24"/>
  <c r="O121" i="24"/>
  <c r="N121" i="24"/>
  <c r="M121" i="24"/>
  <c r="L121" i="24"/>
  <c r="K121" i="24"/>
  <c r="J121" i="24"/>
  <c r="I121" i="24"/>
  <c r="H121" i="24"/>
  <c r="G121" i="24"/>
  <c r="F121" i="24"/>
  <c r="E121" i="24"/>
  <c r="D121" i="24"/>
  <c r="C121" i="24"/>
  <c r="B121" i="24"/>
  <c r="AO120" i="24"/>
  <c r="AN120" i="24"/>
  <c r="AM120" i="24"/>
  <c r="AL120" i="24"/>
  <c r="AK120" i="24"/>
  <c r="AJ120" i="24"/>
  <c r="AI120" i="24"/>
  <c r="AH120" i="24"/>
  <c r="AG120" i="24"/>
  <c r="AF120" i="24"/>
  <c r="AE120" i="24"/>
  <c r="AD120" i="24"/>
  <c r="AC120" i="24"/>
  <c r="AB120" i="24"/>
  <c r="AA120" i="24"/>
  <c r="Z120" i="24"/>
  <c r="Y120" i="24"/>
  <c r="X120" i="24"/>
  <c r="W120" i="24"/>
  <c r="V120" i="24"/>
  <c r="U120" i="24"/>
  <c r="T120" i="24"/>
  <c r="S120" i="24"/>
  <c r="R120" i="24"/>
  <c r="Q120" i="24"/>
  <c r="P120" i="24"/>
  <c r="O120" i="24"/>
  <c r="N120" i="24"/>
  <c r="M120" i="24"/>
  <c r="L120" i="24"/>
  <c r="K120" i="24"/>
  <c r="J120" i="24"/>
  <c r="I120" i="24"/>
  <c r="H120" i="24"/>
  <c r="G120" i="24"/>
  <c r="F120" i="24"/>
  <c r="E120" i="24"/>
  <c r="D120" i="24"/>
  <c r="C120" i="24"/>
  <c r="B120" i="24"/>
  <c r="AO119" i="24"/>
  <c r="AN119" i="24"/>
  <c r="AM119" i="24"/>
  <c r="AL119" i="24"/>
  <c r="AK119" i="24"/>
  <c r="AJ119" i="24"/>
  <c r="AI119" i="24"/>
  <c r="AH119" i="24"/>
  <c r="AG119" i="24"/>
  <c r="AF119" i="24"/>
  <c r="AE119" i="24"/>
  <c r="AD119" i="24"/>
  <c r="AC119" i="24"/>
  <c r="AB119" i="24"/>
  <c r="AA119" i="24"/>
  <c r="Z119" i="24"/>
  <c r="Y119" i="24"/>
  <c r="X119" i="24"/>
  <c r="W119" i="24"/>
  <c r="V119" i="24"/>
  <c r="U119" i="24"/>
  <c r="T119" i="24"/>
  <c r="S119" i="24"/>
  <c r="R119" i="24"/>
  <c r="Q119" i="24"/>
  <c r="P119" i="24"/>
  <c r="O119" i="24"/>
  <c r="N119" i="24"/>
  <c r="M119" i="24"/>
  <c r="L119" i="24"/>
  <c r="K119" i="24"/>
  <c r="J119" i="24"/>
  <c r="I119" i="24"/>
  <c r="H119" i="24"/>
  <c r="G119" i="24"/>
  <c r="F119" i="24"/>
  <c r="E119" i="24"/>
  <c r="D119" i="24"/>
  <c r="C119" i="24"/>
  <c r="B119" i="24"/>
  <c r="AO118" i="24"/>
  <c r="AN118" i="24"/>
  <c r="AM118" i="24"/>
  <c r="AL118" i="24"/>
  <c r="AK118" i="24"/>
  <c r="AJ118" i="24"/>
  <c r="AI118" i="24"/>
  <c r="AH118" i="24"/>
  <c r="AG118" i="24"/>
  <c r="AF118" i="24"/>
  <c r="AE118" i="24"/>
  <c r="AD118" i="24"/>
  <c r="AC118" i="24"/>
  <c r="AB118" i="24"/>
  <c r="AA118" i="24"/>
  <c r="Z118" i="24"/>
  <c r="Y118" i="24"/>
  <c r="X118" i="24"/>
  <c r="W118" i="24"/>
  <c r="V118" i="24"/>
  <c r="U118" i="24"/>
  <c r="T118" i="24"/>
  <c r="S118" i="24"/>
  <c r="R118" i="24"/>
  <c r="Q118" i="24"/>
  <c r="P118" i="24"/>
  <c r="O118" i="24"/>
  <c r="N118" i="24"/>
  <c r="M118" i="24"/>
  <c r="L118" i="24"/>
  <c r="K118" i="24"/>
  <c r="J118" i="24"/>
  <c r="I118" i="24"/>
  <c r="H118" i="24"/>
  <c r="G118" i="24"/>
  <c r="F118" i="24"/>
  <c r="E118" i="24"/>
  <c r="D118" i="24"/>
  <c r="C118" i="24"/>
  <c r="B118" i="24"/>
  <c r="AO117" i="24"/>
  <c r="AN117" i="24"/>
  <c r="AM117" i="24"/>
  <c r="AL117" i="24"/>
  <c r="AK117" i="24"/>
  <c r="AJ117" i="24"/>
  <c r="AI117" i="24"/>
  <c r="AH117" i="24"/>
  <c r="AG117" i="24"/>
  <c r="AF117" i="24"/>
  <c r="AE117" i="24"/>
  <c r="AD117" i="24"/>
  <c r="AC117" i="24"/>
  <c r="AB117" i="24"/>
  <c r="AA117" i="24"/>
  <c r="Z117" i="24"/>
  <c r="Y117" i="24"/>
  <c r="X117" i="24"/>
  <c r="W117" i="24"/>
  <c r="V117" i="24"/>
  <c r="U117" i="24"/>
  <c r="T117" i="24"/>
  <c r="S117" i="24"/>
  <c r="R117" i="24"/>
  <c r="Q117" i="24"/>
  <c r="P117" i="24"/>
  <c r="O117" i="24"/>
  <c r="N117" i="24"/>
  <c r="M117" i="24"/>
  <c r="L117" i="24"/>
  <c r="K117" i="24"/>
  <c r="J117" i="24"/>
  <c r="I117" i="24"/>
  <c r="H117" i="24"/>
  <c r="G117" i="24"/>
  <c r="F117" i="24"/>
  <c r="E117" i="24"/>
  <c r="D117" i="24"/>
  <c r="C117" i="24"/>
  <c r="B117" i="24"/>
  <c r="AO116" i="24"/>
  <c r="AN116" i="24"/>
  <c r="AM116" i="24"/>
  <c r="AL116" i="24"/>
  <c r="AK116" i="24"/>
  <c r="AJ116" i="24"/>
  <c r="AI116" i="24"/>
  <c r="AH116" i="24"/>
  <c r="AG116" i="24"/>
  <c r="AF116" i="24"/>
  <c r="AE116" i="24"/>
  <c r="AD116" i="24"/>
  <c r="AC116" i="24"/>
  <c r="AB116" i="24"/>
  <c r="AA116" i="24"/>
  <c r="Z116" i="24"/>
  <c r="Y116" i="24"/>
  <c r="X116" i="24"/>
  <c r="W116" i="24"/>
  <c r="V116" i="24"/>
  <c r="U116" i="24"/>
  <c r="T116" i="24"/>
  <c r="S116" i="24"/>
  <c r="R116" i="24"/>
  <c r="Q116" i="24"/>
  <c r="P116" i="24"/>
  <c r="O116" i="24"/>
  <c r="N116" i="24"/>
  <c r="M116" i="24"/>
  <c r="L116" i="24"/>
  <c r="K116" i="24"/>
  <c r="J116" i="24"/>
  <c r="I116" i="24"/>
  <c r="H116" i="24"/>
  <c r="G116" i="24"/>
  <c r="F116" i="24"/>
  <c r="E116" i="24"/>
  <c r="D116" i="24"/>
  <c r="C116" i="24"/>
  <c r="B116" i="24"/>
  <c r="AO115" i="24"/>
  <c r="AN115" i="24"/>
  <c r="AM115" i="24"/>
  <c r="AL115" i="24"/>
  <c r="AK115" i="24"/>
  <c r="AJ115" i="24"/>
  <c r="AI115" i="24"/>
  <c r="AH115" i="24"/>
  <c r="AG115" i="24"/>
  <c r="AF115" i="24"/>
  <c r="AE115" i="24"/>
  <c r="AD115" i="24"/>
  <c r="AC115" i="24"/>
  <c r="AB115" i="24"/>
  <c r="AA115" i="24"/>
  <c r="Z115" i="24"/>
  <c r="Y115" i="24"/>
  <c r="X115" i="24"/>
  <c r="W115" i="24"/>
  <c r="V115" i="24"/>
  <c r="U115" i="24"/>
  <c r="T115" i="24"/>
  <c r="S115" i="24"/>
  <c r="R115" i="24"/>
  <c r="Q115" i="24"/>
  <c r="P115" i="24"/>
  <c r="O115" i="24"/>
  <c r="N115" i="24"/>
  <c r="M115" i="24"/>
  <c r="L115" i="24"/>
  <c r="K115" i="24"/>
  <c r="J115" i="24"/>
  <c r="I115" i="24"/>
  <c r="H115" i="24"/>
  <c r="G115" i="24"/>
  <c r="F115" i="24"/>
  <c r="E115" i="24"/>
  <c r="D115" i="24"/>
  <c r="C115" i="24"/>
  <c r="B115" i="24"/>
  <c r="AO114" i="24"/>
  <c r="AN114" i="24"/>
  <c r="AM114" i="24"/>
  <c r="AL114" i="24"/>
  <c r="AK114" i="24"/>
  <c r="AJ114" i="24"/>
  <c r="AI114" i="24"/>
  <c r="AH114" i="24"/>
  <c r="AG114" i="24"/>
  <c r="AF114" i="24"/>
  <c r="AE114" i="24"/>
  <c r="AD114" i="24"/>
  <c r="AC114" i="24"/>
  <c r="AB114" i="24"/>
  <c r="AA114" i="24"/>
  <c r="Z114" i="24"/>
  <c r="Y114" i="24"/>
  <c r="X114" i="24"/>
  <c r="W114" i="24"/>
  <c r="V114" i="24"/>
  <c r="U114" i="24"/>
  <c r="T114" i="24"/>
  <c r="S114" i="24"/>
  <c r="R114" i="24"/>
  <c r="Q114" i="24"/>
  <c r="P114" i="24"/>
  <c r="O114" i="24"/>
  <c r="N114" i="24"/>
  <c r="M114" i="24"/>
  <c r="L114" i="24"/>
  <c r="K114" i="24"/>
  <c r="J114" i="24"/>
  <c r="I114" i="24"/>
  <c r="H114" i="24"/>
  <c r="G114" i="24"/>
  <c r="F114" i="24"/>
  <c r="E114" i="24"/>
  <c r="D114" i="24"/>
  <c r="C114" i="24"/>
  <c r="B114" i="24"/>
  <c r="AO113" i="24"/>
  <c r="AN113" i="24"/>
  <c r="AM113" i="24"/>
  <c r="AL113" i="24"/>
  <c r="AK113" i="24"/>
  <c r="AJ113" i="24"/>
  <c r="AI113" i="24"/>
  <c r="AH113" i="24"/>
  <c r="AG113" i="24"/>
  <c r="AF113" i="24"/>
  <c r="AE113" i="24"/>
  <c r="AD113" i="24"/>
  <c r="AC113" i="24"/>
  <c r="AB113" i="24"/>
  <c r="AA113" i="24"/>
  <c r="Z113" i="24"/>
  <c r="Y113" i="24"/>
  <c r="X113" i="24"/>
  <c r="W113" i="24"/>
  <c r="V113" i="24"/>
  <c r="U113" i="24"/>
  <c r="T113" i="24"/>
  <c r="S113" i="24"/>
  <c r="R113" i="24"/>
  <c r="Q113" i="24"/>
  <c r="P113" i="24"/>
  <c r="O113" i="24"/>
  <c r="N113" i="24"/>
  <c r="M113" i="24"/>
  <c r="L113" i="24"/>
  <c r="K113" i="24"/>
  <c r="J113" i="24"/>
  <c r="I113" i="24"/>
  <c r="H113" i="24"/>
  <c r="G113" i="24"/>
  <c r="F113" i="24"/>
  <c r="E113" i="24"/>
  <c r="D113" i="24"/>
  <c r="C113" i="24"/>
  <c r="B113" i="24"/>
  <c r="AO112" i="24"/>
  <c r="AN112" i="24"/>
  <c r="AM112" i="24"/>
  <c r="AL112" i="24"/>
  <c r="AK112" i="24"/>
  <c r="AJ112" i="24"/>
  <c r="AI112" i="24"/>
  <c r="AH112" i="24"/>
  <c r="AG112" i="24"/>
  <c r="AF112" i="24"/>
  <c r="AE112" i="24"/>
  <c r="AD112" i="24"/>
  <c r="AC112" i="24"/>
  <c r="AB112" i="24"/>
  <c r="AA112" i="24"/>
  <c r="Z112" i="24"/>
  <c r="Y112" i="24"/>
  <c r="X112" i="24"/>
  <c r="W112" i="24"/>
  <c r="V112" i="24"/>
  <c r="U112" i="24"/>
  <c r="T112" i="24"/>
  <c r="S112" i="24"/>
  <c r="R112" i="24"/>
  <c r="Q112" i="24"/>
  <c r="P112" i="24"/>
  <c r="O112" i="24"/>
  <c r="N112" i="24"/>
  <c r="M112" i="24"/>
  <c r="L112" i="24"/>
  <c r="K112" i="24"/>
  <c r="J112" i="24"/>
  <c r="I112" i="24"/>
  <c r="H112" i="24"/>
  <c r="G112" i="24"/>
  <c r="F112" i="24"/>
  <c r="E112" i="24"/>
  <c r="D112" i="24"/>
  <c r="C112" i="24"/>
  <c r="B112" i="24"/>
  <c r="AO111" i="24"/>
  <c r="AN111" i="24"/>
  <c r="AM111" i="24"/>
  <c r="AL111" i="24"/>
  <c r="AK111" i="24"/>
  <c r="AJ111" i="24"/>
  <c r="AI111" i="24"/>
  <c r="AH111" i="24"/>
  <c r="AG111" i="24"/>
  <c r="AF111" i="24"/>
  <c r="AE111" i="24"/>
  <c r="AD111" i="24"/>
  <c r="AC111" i="24"/>
  <c r="AB111" i="24"/>
  <c r="AA111" i="24"/>
  <c r="Z111" i="24"/>
  <c r="Y111" i="24"/>
  <c r="X111" i="24"/>
  <c r="W111" i="24"/>
  <c r="V111" i="24"/>
  <c r="U111" i="24"/>
  <c r="T111" i="24"/>
  <c r="S111" i="24"/>
  <c r="R111" i="24"/>
  <c r="Q111" i="24"/>
  <c r="P111" i="24"/>
  <c r="O111" i="24"/>
  <c r="N111" i="24"/>
  <c r="M111" i="24"/>
  <c r="L111" i="24"/>
  <c r="K111" i="24"/>
  <c r="J111" i="24"/>
  <c r="I111" i="24"/>
  <c r="H111" i="24"/>
  <c r="G111" i="24"/>
  <c r="F111" i="24"/>
  <c r="E111" i="24"/>
  <c r="D111" i="24"/>
  <c r="C111" i="24"/>
  <c r="B111" i="24"/>
  <c r="AO110" i="24"/>
  <c r="AN110" i="24"/>
  <c r="AM110" i="24"/>
  <c r="AL110" i="24"/>
  <c r="AK110" i="24"/>
  <c r="AJ110" i="24"/>
  <c r="AI110" i="24"/>
  <c r="AH110" i="24"/>
  <c r="AG110" i="24"/>
  <c r="AF110" i="24"/>
  <c r="AE110" i="24"/>
  <c r="AD110" i="24"/>
  <c r="AC110" i="24"/>
  <c r="AB110" i="24"/>
  <c r="AA110" i="24"/>
  <c r="Z110" i="24"/>
  <c r="Y110" i="24"/>
  <c r="X110" i="24"/>
  <c r="W110" i="24"/>
  <c r="V110" i="24"/>
  <c r="U110" i="24"/>
  <c r="T110" i="24"/>
  <c r="S110" i="24"/>
  <c r="R110" i="24"/>
  <c r="Q110" i="24"/>
  <c r="P110" i="24"/>
  <c r="O110" i="24"/>
  <c r="N110" i="24"/>
  <c r="M110" i="24"/>
  <c r="L110" i="24"/>
  <c r="K110" i="24"/>
  <c r="J110" i="24"/>
  <c r="I110" i="24"/>
  <c r="H110" i="24"/>
  <c r="G110" i="24"/>
  <c r="F110" i="24"/>
  <c r="E110" i="24"/>
  <c r="D110" i="24"/>
  <c r="C110" i="24"/>
  <c r="B110" i="24"/>
  <c r="AO109" i="24"/>
  <c r="AN109" i="24"/>
  <c r="AM109" i="24"/>
  <c r="AL109" i="24"/>
  <c r="AK109" i="24"/>
  <c r="AJ109" i="24"/>
  <c r="AI109" i="24"/>
  <c r="AH109" i="24"/>
  <c r="AG109" i="24"/>
  <c r="AF109" i="24"/>
  <c r="AE109" i="24"/>
  <c r="AD109" i="24"/>
  <c r="AC109" i="24"/>
  <c r="AB109" i="24"/>
  <c r="AA109" i="24"/>
  <c r="Z109" i="24"/>
  <c r="Y109" i="24"/>
  <c r="X109" i="24"/>
  <c r="W109" i="24"/>
  <c r="V109" i="24"/>
  <c r="U109" i="24"/>
  <c r="T109" i="24"/>
  <c r="S109" i="24"/>
  <c r="R109" i="24"/>
  <c r="Q109" i="24"/>
  <c r="P109" i="24"/>
  <c r="O109" i="24"/>
  <c r="N109" i="24"/>
  <c r="M109" i="24"/>
  <c r="L109" i="24"/>
  <c r="K109" i="24"/>
  <c r="J109" i="24"/>
  <c r="I109" i="24"/>
  <c r="H109" i="24"/>
  <c r="G109" i="24"/>
  <c r="F109" i="24"/>
  <c r="E109" i="24"/>
  <c r="D109" i="24"/>
  <c r="C109" i="24"/>
  <c r="B109" i="24"/>
  <c r="AO108" i="24"/>
  <c r="AN108" i="24"/>
  <c r="AM108" i="24"/>
  <c r="AL108" i="24"/>
  <c r="AK108" i="24"/>
  <c r="AJ108" i="24"/>
  <c r="AI108" i="24"/>
  <c r="AH108" i="24"/>
  <c r="AG108" i="24"/>
  <c r="AF108" i="24"/>
  <c r="AE108" i="24"/>
  <c r="AD108" i="24"/>
  <c r="AC108" i="24"/>
  <c r="AB108" i="24"/>
  <c r="AA108" i="24"/>
  <c r="Z108" i="24"/>
  <c r="Y108" i="24"/>
  <c r="X108" i="24"/>
  <c r="W108" i="24"/>
  <c r="V108" i="24"/>
  <c r="U108" i="24"/>
  <c r="T108" i="24"/>
  <c r="S108" i="24"/>
  <c r="R108" i="24"/>
  <c r="Q108" i="24"/>
  <c r="P108" i="24"/>
  <c r="O108" i="24"/>
  <c r="N108" i="24"/>
  <c r="M108" i="24"/>
  <c r="L108" i="24"/>
  <c r="K108" i="24"/>
  <c r="J108" i="24"/>
  <c r="I108" i="24"/>
  <c r="H108" i="24"/>
  <c r="G108" i="24"/>
  <c r="F108" i="24"/>
  <c r="E108" i="24"/>
  <c r="D108" i="24"/>
  <c r="C108" i="24"/>
  <c r="B108" i="24"/>
  <c r="AO107" i="24"/>
  <c r="AN107" i="24"/>
  <c r="AM107" i="24"/>
  <c r="AL107" i="24"/>
  <c r="AK107" i="24"/>
  <c r="AJ107" i="24"/>
  <c r="AI107" i="24"/>
  <c r="AH107" i="24"/>
  <c r="AG107" i="24"/>
  <c r="AF107" i="24"/>
  <c r="AE107" i="24"/>
  <c r="AD107" i="24"/>
  <c r="AC107" i="24"/>
  <c r="AB107" i="24"/>
  <c r="AA107" i="24"/>
  <c r="Z107" i="24"/>
  <c r="Y107" i="24"/>
  <c r="X107" i="24"/>
  <c r="W107" i="24"/>
  <c r="V107" i="24"/>
  <c r="U107" i="24"/>
  <c r="T107" i="24"/>
  <c r="S107" i="24"/>
  <c r="R107" i="24"/>
  <c r="Q107" i="24"/>
  <c r="P107" i="24"/>
  <c r="O107" i="24"/>
  <c r="N107" i="24"/>
  <c r="M107" i="24"/>
  <c r="L107" i="24"/>
  <c r="K107" i="24"/>
  <c r="J107" i="24"/>
  <c r="I107" i="24"/>
  <c r="H107" i="24"/>
  <c r="G107" i="24"/>
  <c r="F107" i="24"/>
  <c r="E107" i="24"/>
  <c r="D107" i="24"/>
  <c r="C107" i="24"/>
  <c r="B107" i="24"/>
  <c r="AO106" i="24"/>
  <c r="AN106" i="24"/>
  <c r="AM106" i="24"/>
  <c r="AL106" i="24"/>
  <c r="AK106" i="24"/>
  <c r="AJ106" i="24"/>
  <c r="AI106" i="24"/>
  <c r="AH106" i="24"/>
  <c r="AG106" i="24"/>
  <c r="AF106" i="24"/>
  <c r="AE106" i="24"/>
  <c r="AD106" i="24"/>
  <c r="AC106" i="24"/>
  <c r="AB106" i="24"/>
  <c r="AA106" i="24"/>
  <c r="Z106" i="24"/>
  <c r="Y106" i="24"/>
  <c r="X106" i="24"/>
  <c r="W106" i="24"/>
  <c r="V106" i="24"/>
  <c r="U106" i="24"/>
  <c r="T106" i="24"/>
  <c r="S106" i="24"/>
  <c r="R106" i="24"/>
  <c r="Q106" i="24"/>
  <c r="P106" i="24"/>
  <c r="O106" i="24"/>
  <c r="N106" i="24"/>
  <c r="M106" i="24"/>
  <c r="L106" i="24"/>
  <c r="K106" i="24"/>
  <c r="J106" i="24"/>
  <c r="I106" i="24"/>
  <c r="H106" i="24"/>
  <c r="G106" i="24"/>
  <c r="F106" i="24"/>
  <c r="E106" i="24"/>
  <c r="D106" i="24"/>
  <c r="C106" i="24"/>
  <c r="B106" i="24"/>
  <c r="AO105" i="24"/>
  <c r="AN105" i="24"/>
  <c r="AM105" i="24"/>
  <c r="AL105" i="24"/>
  <c r="AK105" i="24"/>
  <c r="AJ105" i="24"/>
  <c r="AI105" i="24"/>
  <c r="AH105" i="24"/>
  <c r="AG105" i="24"/>
  <c r="AF105" i="24"/>
  <c r="AE105" i="24"/>
  <c r="AD105" i="24"/>
  <c r="AC105" i="24"/>
  <c r="AB105" i="24"/>
  <c r="AA105" i="24"/>
  <c r="Z105" i="24"/>
  <c r="Y105" i="24"/>
  <c r="X105" i="24"/>
  <c r="W105" i="24"/>
  <c r="V105" i="24"/>
  <c r="U105" i="24"/>
  <c r="T105" i="24"/>
  <c r="S105" i="24"/>
  <c r="R105" i="24"/>
  <c r="Q105" i="24"/>
  <c r="P105" i="24"/>
  <c r="O105" i="24"/>
  <c r="N105" i="24"/>
  <c r="M105" i="24"/>
  <c r="L105" i="24"/>
  <c r="K105" i="24"/>
  <c r="J105" i="24"/>
  <c r="I105" i="24"/>
  <c r="H105" i="24"/>
  <c r="G105" i="24"/>
  <c r="F105" i="24"/>
  <c r="E105" i="24"/>
  <c r="D105" i="24"/>
  <c r="C105" i="24"/>
  <c r="B105" i="24"/>
  <c r="AO104" i="24"/>
  <c r="AN104" i="24"/>
  <c r="AM104" i="24"/>
  <c r="AL104" i="24"/>
  <c r="AK104" i="24"/>
  <c r="AJ104" i="24"/>
  <c r="AI104" i="24"/>
  <c r="AH104" i="24"/>
  <c r="AG104" i="24"/>
  <c r="AF104" i="24"/>
  <c r="AE104" i="24"/>
  <c r="AD104" i="24"/>
  <c r="AC104" i="24"/>
  <c r="AB104" i="24"/>
  <c r="AA104" i="24"/>
  <c r="Z104" i="24"/>
  <c r="Y104" i="24"/>
  <c r="X104" i="24"/>
  <c r="W104" i="24"/>
  <c r="V104" i="24"/>
  <c r="U104" i="24"/>
  <c r="T104" i="24"/>
  <c r="S104" i="24"/>
  <c r="R104" i="24"/>
  <c r="Q104" i="24"/>
  <c r="P104" i="24"/>
  <c r="O104" i="24"/>
  <c r="N104" i="24"/>
  <c r="M104" i="24"/>
  <c r="L104" i="24"/>
  <c r="K104" i="24"/>
  <c r="J104" i="24"/>
  <c r="I104" i="24"/>
  <c r="H104" i="24"/>
  <c r="G104" i="24"/>
  <c r="F104" i="24"/>
  <c r="E104" i="24"/>
  <c r="D104" i="24"/>
  <c r="C104" i="24"/>
  <c r="B104" i="24"/>
  <c r="AO103" i="24"/>
  <c r="AN103" i="24"/>
  <c r="AM103" i="24"/>
  <c r="AL103" i="24"/>
  <c r="AK103" i="24"/>
  <c r="AJ103" i="24"/>
  <c r="AI103" i="24"/>
  <c r="AH103" i="24"/>
  <c r="AG103" i="24"/>
  <c r="AF103" i="24"/>
  <c r="AE103" i="24"/>
  <c r="AD103" i="24"/>
  <c r="AC103" i="24"/>
  <c r="AB103" i="24"/>
  <c r="AA103" i="24"/>
  <c r="Z103" i="24"/>
  <c r="Y103" i="24"/>
  <c r="X103" i="24"/>
  <c r="W103" i="24"/>
  <c r="V103" i="24"/>
  <c r="U103" i="24"/>
  <c r="T103" i="24"/>
  <c r="S103" i="24"/>
  <c r="R103" i="24"/>
  <c r="Q103" i="24"/>
  <c r="P103" i="24"/>
  <c r="O103" i="24"/>
  <c r="N103" i="24"/>
  <c r="M103" i="24"/>
  <c r="L103" i="24"/>
  <c r="K103" i="24"/>
  <c r="J103" i="24"/>
  <c r="I103" i="24"/>
  <c r="H103" i="24"/>
  <c r="G103" i="24"/>
  <c r="F103" i="24"/>
  <c r="E103" i="24"/>
  <c r="D103" i="24"/>
  <c r="C103" i="24"/>
  <c r="B103" i="24"/>
  <c r="AO102" i="24"/>
  <c r="AN102" i="24"/>
  <c r="AM102" i="24"/>
  <c r="AL102" i="24"/>
  <c r="AK102" i="24"/>
  <c r="AJ102" i="24"/>
  <c r="AI102" i="24"/>
  <c r="AH102" i="24"/>
  <c r="AG102" i="24"/>
  <c r="AF102" i="24"/>
  <c r="AE102" i="24"/>
  <c r="AD102" i="24"/>
  <c r="AC102" i="24"/>
  <c r="AB102" i="24"/>
  <c r="AA102" i="24"/>
  <c r="Z102" i="24"/>
  <c r="Y102" i="24"/>
  <c r="X102" i="24"/>
  <c r="W102" i="24"/>
  <c r="V102" i="24"/>
  <c r="U102" i="24"/>
  <c r="T102" i="24"/>
  <c r="S102" i="24"/>
  <c r="R102" i="24"/>
  <c r="Q102" i="24"/>
  <c r="P102" i="24"/>
  <c r="O102" i="24"/>
  <c r="N102" i="24"/>
  <c r="M102" i="24"/>
  <c r="L102" i="24"/>
  <c r="K102" i="24"/>
  <c r="J102" i="24"/>
  <c r="I102" i="24"/>
  <c r="H102" i="24"/>
  <c r="G102" i="24"/>
  <c r="F102" i="24"/>
  <c r="E102" i="24"/>
  <c r="D102" i="24"/>
  <c r="C102" i="24"/>
  <c r="B102" i="24"/>
  <c r="AO101" i="24"/>
  <c r="AN101" i="24"/>
  <c r="AM101" i="24"/>
  <c r="AL101" i="24"/>
  <c r="AK101" i="24"/>
  <c r="AJ101" i="24"/>
  <c r="AI101" i="24"/>
  <c r="AH101" i="24"/>
  <c r="AG101" i="24"/>
  <c r="AF101" i="24"/>
  <c r="AE101" i="24"/>
  <c r="AD101" i="24"/>
  <c r="AC101" i="24"/>
  <c r="AB101" i="24"/>
  <c r="AA101" i="24"/>
  <c r="Z101" i="24"/>
  <c r="Y101" i="24"/>
  <c r="X101" i="24"/>
  <c r="W101" i="24"/>
  <c r="V101" i="24"/>
  <c r="U101" i="24"/>
  <c r="T101" i="24"/>
  <c r="S101" i="24"/>
  <c r="R101" i="24"/>
  <c r="Q101" i="24"/>
  <c r="P101" i="24"/>
  <c r="O101" i="24"/>
  <c r="N101" i="24"/>
  <c r="M101" i="24"/>
  <c r="L101" i="24"/>
  <c r="K101" i="24"/>
  <c r="J101" i="24"/>
  <c r="I101" i="24"/>
  <c r="H101" i="24"/>
  <c r="G101" i="24"/>
  <c r="F101" i="24"/>
  <c r="E101" i="24"/>
  <c r="D101" i="24"/>
  <c r="C101" i="24"/>
  <c r="B101" i="24"/>
  <c r="AO100" i="24"/>
  <c r="AN100" i="24"/>
  <c r="AN127" i="24" s="1"/>
  <c r="AM100" i="24"/>
  <c r="AL100" i="24"/>
  <c r="AL127" i="24" s="1"/>
  <c r="AK100" i="24"/>
  <c r="AJ100" i="24"/>
  <c r="AJ127" i="24" s="1"/>
  <c r="AI100" i="24"/>
  <c r="AH100" i="24"/>
  <c r="AH127" i="24" s="1"/>
  <c r="AG100" i="24"/>
  <c r="AF100" i="24"/>
  <c r="AF127" i="24" s="1"/>
  <c r="AE100" i="24"/>
  <c r="AD100" i="24"/>
  <c r="AD127" i="24" s="1"/>
  <c r="AC100" i="24"/>
  <c r="AB100" i="24"/>
  <c r="AB127" i="24" s="1"/>
  <c r="AA100" i="24"/>
  <c r="AA127" i="24" s="1"/>
  <c r="Z100" i="24"/>
  <c r="Z127" i="24" s="1"/>
  <c r="Y100" i="24"/>
  <c r="X100" i="24"/>
  <c r="X127" i="24" s="1"/>
  <c r="W100" i="24"/>
  <c r="V100" i="24"/>
  <c r="V127" i="24" s="1"/>
  <c r="U100" i="24"/>
  <c r="T100" i="24"/>
  <c r="T127" i="24" s="1"/>
  <c r="S100" i="24"/>
  <c r="S127" i="24" s="1"/>
  <c r="R100" i="24"/>
  <c r="R127" i="24" s="1"/>
  <c r="Q100" i="24"/>
  <c r="P100" i="24"/>
  <c r="P127" i="24" s="1"/>
  <c r="O100" i="24"/>
  <c r="N100" i="24"/>
  <c r="N127" i="24" s="1"/>
  <c r="M100" i="24"/>
  <c r="L100" i="24"/>
  <c r="K100" i="24"/>
  <c r="K127" i="24" s="1"/>
  <c r="J100" i="24"/>
  <c r="J127" i="24" s="1"/>
  <c r="I100" i="24"/>
  <c r="H100" i="24"/>
  <c r="H127" i="24" s="1"/>
  <c r="G100" i="24"/>
  <c r="F100" i="24"/>
  <c r="F127" i="24" s="1"/>
  <c r="E100" i="24"/>
  <c r="D100" i="24"/>
  <c r="D127" i="24" s="1"/>
  <c r="C100" i="24"/>
  <c r="C127" i="24" s="1"/>
  <c r="B100" i="24"/>
  <c r="B127" i="24" s="1"/>
  <c r="AO94" i="24"/>
  <c r="AN94" i="24"/>
  <c r="AM94" i="24"/>
  <c r="AL94" i="24"/>
  <c r="AK94" i="24"/>
  <c r="AJ94" i="24"/>
  <c r="AI94" i="24"/>
  <c r="AH94" i="24"/>
  <c r="AG94" i="24"/>
  <c r="AF94" i="24"/>
  <c r="AE94" i="24"/>
  <c r="AD94" i="24"/>
  <c r="AC94" i="24"/>
  <c r="AB94" i="24"/>
  <c r="AA94" i="24"/>
  <c r="Z94" i="24"/>
  <c r="Y94" i="24"/>
  <c r="X94" i="24"/>
  <c r="W94" i="24"/>
  <c r="V94" i="24"/>
  <c r="U94" i="24"/>
  <c r="T94" i="24"/>
  <c r="S94" i="24"/>
  <c r="R94" i="24"/>
  <c r="Q94" i="24"/>
  <c r="P94" i="24"/>
  <c r="O94" i="24"/>
  <c r="N94" i="24"/>
  <c r="M94" i="24"/>
  <c r="L94" i="24"/>
  <c r="K94" i="24"/>
  <c r="J94" i="24"/>
  <c r="I94" i="24"/>
  <c r="H94" i="24"/>
  <c r="G94" i="24"/>
  <c r="F94" i="24"/>
  <c r="E94" i="24"/>
  <c r="D94" i="24"/>
  <c r="C94" i="24"/>
  <c r="B94" i="24"/>
  <c r="AO93" i="24"/>
  <c r="AN93" i="24"/>
  <c r="AM93" i="24"/>
  <c r="AL93" i="24"/>
  <c r="AK93" i="24"/>
  <c r="AJ93" i="24"/>
  <c r="AI93" i="24"/>
  <c r="AH93" i="24"/>
  <c r="AG93" i="24"/>
  <c r="AF93" i="24"/>
  <c r="AE93" i="24"/>
  <c r="AD93" i="24"/>
  <c r="AC93" i="24"/>
  <c r="AB93" i="24"/>
  <c r="AA93" i="24"/>
  <c r="Z93" i="24"/>
  <c r="Y93" i="24"/>
  <c r="X93" i="24"/>
  <c r="W93" i="24"/>
  <c r="V93" i="24"/>
  <c r="U93" i="24"/>
  <c r="T93" i="24"/>
  <c r="S93" i="24"/>
  <c r="R93" i="24"/>
  <c r="Q93" i="24"/>
  <c r="P93" i="24"/>
  <c r="O93" i="24"/>
  <c r="N93" i="24"/>
  <c r="M93" i="24"/>
  <c r="L93" i="24"/>
  <c r="K93" i="24"/>
  <c r="J93" i="24"/>
  <c r="I93" i="24"/>
  <c r="H93" i="24"/>
  <c r="G93" i="24"/>
  <c r="F93" i="24"/>
  <c r="E93" i="24"/>
  <c r="D93" i="24"/>
  <c r="C93" i="24"/>
  <c r="B93" i="24"/>
  <c r="AO92" i="24"/>
  <c r="AN92" i="24"/>
  <c r="AM92" i="24"/>
  <c r="AL92" i="24"/>
  <c r="AK92" i="24"/>
  <c r="AJ92" i="24"/>
  <c r="AI92" i="24"/>
  <c r="AH92" i="24"/>
  <c r="AG92" i="24"/>
  <c r="AF92" i="24"/>
  <c r="AE92" i="24"/>
  <c r="AD92" i="24"/>
  <c r="AC92" i="24"/>
  <c r="AB92" i="24"/>
  <c r="AA92" i="24"/>
  <c r="Z92" i="24"/>
  <c r="Y92" i="24"/>
  <c r="X92" i="24"/>
  <c r="W92" i="24"/>
  <c r="V92" i="24"/>
  <c r="U92" i="24"/>
  <c r="T92" i="24"/>
  <c r="S92" i="24"/>
  <c r="R92" i="24"/>
  <c r="Q92" i="24"/>
  <c r="P92" i="24"/>
  <c r="O92" i="24"/>
  <c r="N92" i="24"/>
  <c r="M92" i="24"/>
  <c r="L92" i="24"/>
  <c r="K92" i="24"/>
  <c r="J92" i="24"/>
  <c r="I92" i="24"/>
  <c r="H92" i="24"/>
  <c r="G92" i="24"/>
  <c r="F92" i="24"/>
  <c r="E92" i="24"/>
  <c r="D92" i="24"/>
  <c r="C92" i="24"/>
  <c r="B92" i="24"/>
  <c r="AO91" i="24"/>
  <c r="AN91" i="24"/>
  <c r="AM91" i="24"/>
  <c r="AL91" i="24"/>
  <c r="AK91" i="24"/>
  <c r="AJ91" i="24"/>
  <c r="AI91" i="24"/>
  <c r="AH91" i="24"/>
  <c r="AG91" i="24"/>
  <c r="AF91" i="24"/>
  <c r="AE91" i="24"/>
  <c r="AD91" i="24"/>
  <c r="AC91" i="24"/>
  <c r="AB91" i="24"/>
  <c r="AA91" i="24"/>
  <c r="Z91" i="24"/>
  <c r="Y91" i="24"/>
  <c r="X91" i="24"/>
  <c r="W91" i="24"/>
  <c r="V91" i="24"/>
  <c r="U91" i="24"/>
  <c r="T91" i="24"/>
  <c r="S91" i="24"/>
  <c r="R91" i="24"/>
  <c r="Q91" i="24"/>
  <c r="P91" i="24"/>
  <c r="O91" i="24"/>
  <c r="N91" i="24"/>
  <c r="M91" i="24"/>
  <c r="L91" i="24"/>
  <c r="K91" i="24"/>
  <c r="J91" i="24"/>
  <c r="I91" i="24"/>
  <c r="H91" i="24"/>
  <c r="G91" i="24"/>
  <c r="F91" i="24"/>
  <c r="E91" i="24"/>
  <c r="D91" i="24"/>
  <c r="C91" i="24"/>
  <c r="B91" i="24"/>
  <c r="AO90" i="24"/>
  <c r="AN90" i="24"/>
  <c r="AM90" i="24"/>
  <c r="AL90" i="24"/>
  <c r="AK90" i="24"/>
  <c r="AJ90" i="24"/>
  <c r="AI90" i="24"/>
  <c r="AH90" i="24"/>
  <c r="AG90" i="24"/>
  <c r="AF90" i="24"/>
  <c r="AE90" i="24"/>
  <c r="AD90" i="24"/>
  <c r="AC90" i="24"/>
  <c r="AB90" i="24"/>
  <c r="AA90" i="24"/>
  <c r="Z90" i="24"/>
  <c r="Y90" i="24"/>
  <c r="X90" i="24"/>
  <c r="W90" i="24"/>
  <c r="V90" i="24"/>
  <c r="U90" i="24"/>
  <c r="T90" i="24"/>
  <c r="S90" i="24"/>
  <c r="R90" i="24"/>
  <c r="Q90" i="24"/>
  <c r="P90" i="24"/>
  <c r="O90" i="24"/>
  <c r="N90" i="24"/>
  <c r="M90" i="24"/>
  <c r="L90" i="24"/>
  <c r="K90" i="24"/>
  <c r="J90" i="24"/>
  <c r="I90" i="24"/>
  <c r="H90" i="24"/>
  <c r="G90" i="24"/>
  <c r="F90" i="24"/>
  <c r="E90" i="24"/>
  <c r="D90" i="24"/>
  <c r="C90" i="24"/>
  <c r="B90" i="24"/>
  <c r="AO89" i="24"/>
  <c r="AN89" i="24"/>
  <c r="AM89" i="24"/>
  <c r="AL89" i="24"/>
  <c r="AK89" i="24"/>
  <c r="AJ89" i="24"/>
  <c r="AI89" i="24"/>
  <c r="AH89" i="24"/>
  <c r="AG89" i="24"/>
  <c r="AF89" i="24"/>
  <c r="AE89" i="24"/>
  <c r="AD89" i="24"/>
  <c r="AC89" i="24"/>
  <c r="AB89" i="24"/>
  <c r="AA89" i="24"/>
  <c r="Z89" i="24"/>
  <c r="Y89" i="24"/>
  <c r="X89" i="24"/>
  <c r="W89" i="24"/>
  <c r="V89" i="24"/>
  <c r="U89" i="24"/>
  <c r="T89" i="24"/>
  <c r="S89" i="24"/>
  <c r="R89" i="24"/>
  <c r="Q89" i="24"/>
  <c r="P89" i="24"/>
  <c r="O89" i="24"/>
  <c r="N89" i="24"/>
  <c r="M89" i="24"/>
  <c r="L89" i="24"/>
  <c r="K89" i="24"/>
  <c r="J89" i="24"/>
  <c r="I89" i="24"/>
  <c r="H89" i="24"/>
  <c r="G89" i="24"/>
  <c r="F89" i="24"/>
  <c r="E89" i="24"/>
  <c r="D89" i="24"/>
  <c r="C89" i="24"/>
  <c r="B89" i="24"/>
  <c r="AO88" i="24"/>
  <c r="AN88" i="24"/>
  <c r="AM88" i="24"/>
  <c r="AL88" i="24"/>
  <c r="AK88" i="24"/>
  <c r="AJ88" i="24"/>
  <c r="AI88" i="24"/>
  <c r="AH88" i="24"/>
  <c r="AG88" i="24"/>
  <c r="AF88" i="24"/>
  <c r="AE88" i="24"/>
  <c r="AD88" i="24"/>
  <c r="AC88" i="24"/>
  <c r="AB88" i="24"/>
  <c r="AA88" i="24"/>
  <c r="Z88" i="24"/>
  <c r="Y88" i="24"/>
  <c r="X88" i="24"/>
  <c r="W88" i="24"/>
  <c r="V88" i="24"/>
  <c r="U88" i="24"/>
  <c r="T88" i="24"/>
  <c r="S88" i="24"/>
  <c r="R88" i="24"/>
  <c r="Q88" i="24"/>
  <c r="P88" i="24"/>
  <c r="O88" i="24"/>
  <c r="N88" i="24"/>
  <c r="M88" i="24"/>
  <c r="L88" i="24"/>
  <c r="K88" i="24"/>
  <c r="J88" i="24"/>
  <c r="I88" i="24"/>
  <c r="H88" i="24"/>
  <c r="G88" i="24"/>
  <c r="F88" i="24"/>
  <c r="E88" i="24"/>
  <c r="D88" i="24"/>
  <c r="C88" i="24"/>
  <c r="B88" i="24"/>
  <c r="AO87" i="24"/>
  <c r="AN87" i="24"/>
  <c r="AM87" i="24"/>
  <c r="AL87" i="24"/>
  <c r="AK87" i="24"/>
  <c r="AJ87" i="24"/>
  <c r="AI87" i="24"/>
  <c r="AH87" i="24"/>
  <c r="AG87" i="24"/>
  <c r="AF87" i="24"/>
  <c r="AE87" i="24"/>
  <c r="AD87" i="24"/>
  <c r="AC87" i="24"/>
  <c r="AB87" i="24"/>
  <c r="AA87" i="24"/>
  <c r="Z87" i="24"/>
  <c r="Y87" i="24"/>
  <c r="X87" i="24"/>
  <c r="W87" i="24"/>
  <c r="V87" i="24"/>
  <c r="U87" i="24"/>
  <c r="T87" i="24"/>
  <c r="S87" i="24"/>
  <c r="R87" i="24"/>
  <c r="Q87" i="24"/>
  <c r="P87" i="24"/>
  <c r="O87" i="24"/>
  <c r="N87" i="24"/>
  <c r="M87" i="24"/>
  <c r="L87" i="24"/>
  <c r="K87" i="24"/>
  <c r="J87" i="24"/>
  <c r="I87" i="24"/>
  <c r="H87" i="24"/>
  <c r="G87" i="24"/>
  <c r="F87" i="24"/>
  <c r="E87" i="24"/>
  <c r="D87" i="24"/>
  <c r="C87" i="24"/>
  <c r="B87" i="24"/>
  <c r="AO86" i="24"/>
  <c r="AN86" i="24"/>
  <c r="AM86" i="24"/>
  <c r="AL86" i="24"/>
  <c r="AK86" i="24"/>
  <c r="AJ86" i="24"/>
  <c r="AI86" i="24"/>
  <c r="AH86" i="24"/>
  <c r="AG86" i="24"/>
  <c r="AF86" i="24"/>
  <c r="AE86" i="24"/>
  <c r="AD86" i="24"/>
  <c r="AC86" i="24"/>
  <c r="AB86" i="24"/>
  <c r="AA86" i="24"/>
  <c r="Z86" i="24"/>
  <c r="Y86" i="24"/>
  <c r="X86" i="24"/>
  <c r="W86" i="24"/>
  <c r="V86" i="24"/>
  <c r="U86" i="24"/>
  <c r="T86" i="24"/>
  <c r="S86" i="24"/>
  <c r="R86" i="24"/>
  <c r="Q86" i="24"/>
  <c r="P86" i="24"/>
  <c r="O86" i="24"/>
  <c r="N86" i="24"/>
  <c r="M86" i="24"/>
  <c r="L86" i="24"/>
  <c r="K86" i="24"/>
  <c r="J86" i="24"/>
  <c r="I86" i="24"/>
  <c r="H86" i="24"/>
  <c r="G86" i="24"/>
  <c r="F86" i="24"/>
  <c r="E86" i="24"/>
  <c r="D86" i="24"/>
  <c r="C86" i="24"/>
  <c r="B86" i="24"/>
  <c r="AO85" i="24"/>
  <c r="AN85" i="24"/>
  <c r="AM85" i="24"/>
  <c r="AL85" i="24"/>
  <c r="AK85" i="24"/>
  <c r="AJ85" i="24"/>
  <c r="AI85" i="24"/>
  <c r="AH85" i="24"/>
  <c r="AG85" i="24"/>
  <c r="AF85" i="24"/>
  <c r="AE85" i="24"/>
  <c r="AD85" i="24"/>
  <c r="AC85" i="24"/>
  <c r="AB85" i="24"/>
  <c r="AA85" i="24"/>
  <c r="Z85" i="24"/>
  <c r="Y85" i="24"/>
  <c r="X85" i="24"/>
  <c r="W85" i="24"/>
  <c r="V85" i="24"/>
  <c r="U85" i="24"/>
  <c r="T85" i="24"/>
  <c r="S85" i="24"/>
  <c r="R85" i="24"/>
  <c r="Q85" i="24"/>
  <c r="P85" i="24"/>
  <c r="O85" i="24"/>
  <c r="N85" i="24"/>
  <c r="M85" i="24"/>
  <c r="L85" i="24"/>
  <c r="K85" i="24"/>
  <c r="J85" i="24"/>
  <c r="I85" i="24"/>
  <c r="H85" i="24"/>
  <c r="G85" i="24"/>
  <c r="F85" i="24"/>
  <c r="E85" i="24"/>
  <c r="D85" i="24"/>
  <c r="C85" i="24"/>
  <c r="B85" i="24"/>
  <c r="AO84" i="24"/>
  <c r="AN84" i="24"/>
  <c r="AM84" i="24"/>
  <c r="AL84" i="24"/>
  <c r="AK84" i="24"/>
  <c r="AJ84" i="24"/>
  <c r="AI84" i="24"/>
  <c r="AH84" i="24"/>
  <c r="AG84" i="24"/>
  <c r="AF84" i="24"/>
  <c r="AE84" i="24"/>
  <c r="AD84" i="24"/>
  <c r="AC84" i="24"/>
  <c r="AB84" i="24"/>
  <c r="AA84" i="24"/>
  <c r="Z84" i="24"/>
  <c r="Y84" i="24"/>
  <c r="X84" i="24"/>
  <c r="W84" i="24"/>
  <c r="V84" i="24"/>
  <c r="U84" i="24"/>
  <c r="T84" i="24"/>
  <c r="S84" i="24"/>
  <c r="R84" i="24"/>
  <c r="Q84" i="24"/>
  <c r="P84" i="24"/>
  <c r="O84" i="24"/>
  <c r="N84" i="24"/>
  <c r="M84" i="24"/>
  <c r="L84" i="24"/>
  <c r="K84" i="24"/>
  <c r="J84" i="24"/>
  <c r="I84" i="24"/>
  <c r="H84" i="24"/>
  <c r="G84" i="24"/>
  <c r="F84" i="24"/>
  <c r="E84" i="24"/>
  <c r="D84" i="24"/>
  <c r="C84" i="24"/>
  <c r="B84" i="24"/>
  <c r="AO83" i="24"/>
  <c r="AN83" i="24"/>
  <c r="AM83" i="24"/>
  <c r="AL83" i="24"/>
  <c r="AK83" i="24"/>
  <c r="AJ83" i="24"/>
  <c r="AI83" i="24"/>
  <c r="AH83" i="24"/>
  <c r="AG83" i="24"/>
  <c r="AF83" i="24"/>
  <c r="AE83" i="24"/>
  <c r="AD83" i="24"/>
  <c r="AC83" i="24"/>
  <c r="AB83" i="24"/>
  <c r="AA83" i="24"/>
  <c r="Z83" i="24"/>
  <c r="Y83" i="24"/>
  <c r="X83" i="24"/>
  <c r="W83" i="24"/>
  <c r="V83" i="24"/>
  <c r="U83" i="24"/>
  <c r="T83" i="24"/>
  <c r="S83" i="24"/>
  <c r="R83" i="24"/>
  <c r="Q83" i="24"/>
  <c r="P83" i="24"/>
  <c r="O83" i="24"/>
  <c r="N83" i="24"/>
  <c r="M83" i="24"/>
  <c r="L83" i="24"/>
  <c r="K83" i="24"/>
  <c r="J83" i="24"/>
  <c r="I83" i="24"/>
  <c r="H83" i="24"/>
  <c r="G83" i="24"/>
  <c r="F83" i="24"/>
  <c r="E83" i="24"/>
  <c r="D83" i="24"/>
  <c r="C83" i="24"/>
  <c r="B83" i="24"/>
  <c r="AO82" i="24"/>
  <c r="AN82" i="24"/>
  <c r="AM82" i="24"/>
  <c r="AL82" i="24"/>
  <c r="AK82" i="24"/>
  <c r="AJ82" i="24"/>
  <c r="AI82" i="24"/>
  <c r="AH82" i="24"/>
  <c r="AG82" i="24"/>
  <c r="AF82" i="24"/>
  <c r="AE82" i="24"/>
  <c r="AD82" i="24"/>
  <c r="AC82" i="24"/>
  <c r="AB82" i="24"/>
  <c r="AA82" i="24"/>
  <c r="Z82" i="24"/>
  <c r="Y82" i="24"/>
  <c r="X82" i="24"/>
  <c r="W82" i="24"/>
  <c r="V82" i="24"/>
  <c r="U82" i="24"/>
  <c r="T82" i="24"/>
  <c r="S82" i="24"/>
  <c r="R82" i="24"/>
  <c r="Q82" i="24"/>
  <c r="P82" i="24"/>
  <c r="O82" i="24"/>
  <c r="N82" i="24"/>
  <c r="M82" i="24"/>
  <c r="L82" i="24"/>
  <c r="K82" i="24"/>
  <c r="J82" i="24"/>
  <c r="I82" i="24"/>
  <c r="H82" i="24"/>
  <c r="G82" i="24"/>
  <c r="F82" i="24"/>
  <c r="E82" i="24"/>
  <c r="D82" i="24"/>
  <c r="C82" i="24"/>
  <c r="B82" i="24"/>
  <c r="AO81" i="24"/>
  <c r="AN81" i="24"/>
  <c r="AM81" i="24"/>
  <c r="AL81" i="24"/>
  <c r="AK81" i="24"/>
  <c r="AJ81" i="24"/>
  <c r="AI81" i="24"/>
  <c r="AH81" i="24"/>
  <c r="AG81" i="24"/>
  <c r="AF81" i="24"/>
  <c r="AE81" i="24"/>
  <c r="AD81" i="24"/>
  <c r="AC81" i="24"/>
  <c r="AB81" i="24"/>
  <c r="AA81" i="24"/>
  <c r="Z81" i="24"/>
  <c r="Y81" i="24"/>
  <c r="X81" i="24"/>
  <c r="W81" i="24"/>
  <c r="V81" i="24"/>
  <c r="U81" i="24"/>
  <c r="T81" i="24"/>
  <c r="S81" i="24"/>
  <c r="R81" i="24"/>
  <c r="Q81" i="24"/>
  <c r="P81" i="24"/>
  <c r="O81" i="24"/>
  <c r="N81" i="24"/>
  <c r="M81" i="24"/>
  <c r="L81" i="24"/>
  <c r="K81" i="24"/>
  <c r="J81" i="24"/>
  <c r="I81" i="24"/>
  <c r="H81" i="24"/>
  <c r="G81" i="24"/>
  <c r="F81" i="24"/>
  <c r="E81" i="24"/>
  <c r="D81" i="24"/>
  <c r="C81" i="24"/>
  <c r="B81" i="24"/>
  <c r="AO80" i="24"/>
  <c r="AN80" i="24"/>
  <c r="AM80" i="24"/>
  <c r="AL80" i="24"/>
  <c r="AK80" i="24"/>
  <c r="AJ80" i="24"/>
  <c r="AI80" i="24"/>
  <c r="AH80" i="24"/>
  <c r="AG80" i="24"/>
  <c r="AF80" i="24"/>
  <c r="AE80" i="24"/>
  <c r="AD80" i="24"/>
  <c r="AC80" i="24"/>
  <c r="AB80" i="24"/>
  <c r="AA80" i="24"/>
  <c r="Z80" i="24"/>
  <c r="Y80" i="24"/>
  <c r="X80" i="24"/>
  <c r="W80" i="24"/>
  <c r="V80" i="24"/>
  <c r="U80" i="24"/>
  <c r="T80" i="24"/>
  <c r="S80" i="24"/>
  <c r="R80" i="24"/>
  <c r="Q80" i="24"/>
  <c r="P80" i="24"/>
  <c r="O80" i="24"/>
  <c r="N80" i="24"/>
  <c r="M80" i="24"/>
  <c r="L80" i="24"/>
  <c r="K80" i="24"/>
  <c r="J80" i="24"/>
  <c r="I80" i="24"/>
  <c r="H80" i="24"/>
  <c r="G80" i="24"/>
  <c r="F80" i="24"/>
  <c r="E80" i="24"/>
  <c r="D80" i="24"/>
  <c r="C80" i="24"/>
  <c r="B80" i="24"/>
  <c r="AO79" i="24"/>
  <c r="AN79" i="24"/>
  <c r="AM79" i="24"/>
  <c r="AL79" i="24"/>
  <c r="AK79" i="24"/>
  <c r="AJ79" i="24"/>
  <c r="AI79" i="24"/>
  <c r="AH79" i="24"/>
  <c r="AG79" i="24"/>
  <c r="AF79" i="24"/>
  <c r="AE79" i="24"/>
  <c r="AD79" i="24"/>
  <c r="AC79" i="24"/>
  <c r="AB79" i="24"/>
  <c r="AA79" i="24"/>
  <c r="Z79" i="24"/>
  <c r="Y79" i="24"/>
  <c r="X79" i="24"/>
  <c r="W79" i="24"/>
  <c r="V79" i="24"/>
  <c r="U79" i="24"/>
  <c r="T79" i="24"/>
  <c r="S79" i="24"/>
  <c r="R79" i="24"/>
  <c r="Q79" i="24"/>
  <c r="P79" i="24"/>
  <c r="O79" i="24"/>
  <c r="N79" i="24"/>
  <c r="M79" i="24"/>
  <c r="L79" i="24"/>
  <c r="K79" i="24"/>
  <c r="J79" i="24"/>
  <c r="I79" i="24"/>
  <c r="H79" i="24"/>
  <c r="G79" i="24"/>
  <c r="F79" i="24"/>
  <c r="E79" i="24"/>
  <c r="D79" i="24"/>
  <c r="C79" i="24"/>
  <c r="B79" i="24"/>
  <c r="AO78" i="24"/>
  <c r="AN78" i="24"/>
  <c r="AM78" i="24"/>
  <c r="AL78" i="24"/>
  <c r="AK78" i="24"/>
  <c r="AJ78" i="24"/>
  <c r="AI78" i="24"/>
  <c r="AH78" i="24"/>
  <c r="AG78" i="24"/>
  <c r="AF78" i="24"/>
  <c r="AE78" i="24"/>
  <c r="AD78" i="24"/>
  <c r="AC78" i="24"/>
  <c r="AB78" i="24"/>
  <c r="AA78" i="24"/>
  <c r="Z78" i="24"/>
  <c r="Y78" i="24"/>
  <c r="X78" i="24"/>
  <c r="W78" i="24"/>
  <c r="V78" i="24"/>
  <c r="U78" i="24"/>
  <c r="T78" i="24"/>
  <c r="S78" i="24"/>
  <c r="R78" i="24"/>
  <c r="Q78" i="24"/>
  <c r="P78" i="24"/>
  <c r="O78" i="24"/>
  <c r="N78" i="24"/>
  <c r="M78" i="24"/>
  <c r="L78" i="24"/>
  <c r="K78" i="24"/>
  <c r="J78" i="24"/>
  <c r="I78" i="24"/>
  <c r="H78" i="24"/>
  <c r="G78" i="24"/>
  <c r="F78" i="24"/>
  <c r="E78" i="24"/>
  <c r="D78" i="24"/>
  <c r="C78" i="24"/>
  <c r="B78" i="24"/>
  <c r="AO77" i="24"/>
  <c r="AN77" i="24"/>
  <c r="AM77" i="24"/>
  <c r="AL77" i="24"/>
  <c r="AK77" i="24"/>
  <c r="AJ77" i="24"/>
  <c r="AI77" i="24"/>
  <c r="AH77" i="24"/>
  <c r="AG77" i="24"/>
  <c r="AF77" i="24"/>
  <c r="AE77" i="24"/>
  <c r="AD77" i="24"/>
  <c r="AC77" i="24"/>
  <c r="AB77" i="24"/>
  <c r="AA77" i="24"/>
  <c r="Z77" i="24"/>
  <c r="Y77" i="24"/>
  <c r="X77" i="24"/>
  <c r="W77" i="24"/>
  <c r="V77" i="24"/>
  <c r="U77" i="24"/>
  <c r="T77" i="24"/>
  <c r="S77" i="24"/>
  <c r="R77" i="24"/>
  <c r="Q77" i="24"/>
  <c r="P77" i="24"/>
  <c r="O77" i="24"/>
  <c r="N77" i="24"/>
  <c r="M77" i="24"/>
  <c r="L77" i="24"/>
  <c r="K77" i="24"/>
  <c r="J77" i="24"/>
  <c r="I77" i="24"/>
  <c r="H77" i="24"/>
  <c r="G77" i="24"/>
  <c r="F77" i="24"/>
  <c r="E77" i="24"/>
  <c r="D77" i="24"/>
  <c r="C77" i="24"/>
  <c r="B77" i="24"/>
  <c r="AO76" i="24"/>
  <c r="AN76" i="24"/>
  <c r="AM76" i="24"/>
  <c r="AL76" i="24"/>
  <c r="AK76" i="24"/>
  <c r="AJ76" i="24"/>
  <c r="AI76" i="24"/>
  <c r="AH76" i="24"/>
  <c r="AG76" i="24"/>
  <c r="AF76" i="24"/>
  <c r="AE76" i="24"/>
  <c r="AD76" i="24"/>
  <c r="AC76" i="24"/>
  <c r="AB76" i="24"/>
  <c r="AA76" i="24"/>
  <c r="Z76" i="24"/>
  <c r="Y76" i="24"/>
  <c r="X76" i="24"/>
  <c r="W76" i="24"/>
  <c r="V76" i="24"/>
  <c r="U76" i="24"/>
  <c r="T76" i="24"/>
  <c r="S76" i="24"/>
  <c r="R76" i="24"/>
  <c r="Q76" i="24"/>
  <c r="P76" i="24"/>
  <c r="O76" i="24"/>
  <c r="N76" i="24"/>
  <c r="M76" i="24"/>
  <c r="L76" i="24"/>
  <c r="K76" i="24"/>
  <c r="J76" i="24"/>
  <c r="I76" i="24"/>
  <c r="H76" i="24"/>
  <c r="G76" i="24"/>
  <c r="F76" i="24"/>
  <c r="E76" i="24"/>
  <c r="D76" i="24"/>
  <c r="C76" i="24"/>
  <c r="B76" i="24"/>
  <c r="AO75" i="24"/>
  <c r="AN75" i="24"/>
  <c r="AM75" i="24"/>
  <c r="AL75" i="24"/>
  <c r="AK75" i="24"/>
  <c r="AJ75" i="24"/>
  <c r="AI75" i="24"/>
  <c r="AH75" i="24"/>
  <c r="AG75" i="24"/>
  <c r="AF75" i="24"/>
  <c r="AE75" i="24"/>
  <c r="AD75" i="24"/>
  <c r="AC75" i="24"/>
  <c r="AB75" i="24"/>
  <c r="AA75" i="24"/>
  <c r="Z75" i="24"/>
  <c r="Y75" i="24"/>
  <c r="X75" i="24"/>
  <c r="W75" i="24"/>
  <c r="V75" i="24"/>
  <c r="U75" i="24"/>
  <c r="T75" i="24"/>
  <c r="S75" i="24"/>
  <c r="R75" i="24"/>
  <c r="Q75" i="24"/>
  <c r="P75" i="24"/>
  <c r="O75" i="24"/>
  <c r="N75" i="24"/>
  <c r="M75" i="24"/>
  <c r="L75" i="24"/>
  <c r="K75" i="24"/>
  <c r="J75" i="24"/>
  <c r="I75" i="24"/>
  <c r="H75" i="24"/>
  <c r="G75" i="24"/>
  <c r="F75" i="24"/>
  <c r="E75" i="24"/>
  <c r="D75" i="24"/>
  <c r="C75" i="24"/>
  <c r="B75" i="24"/>
  <c r="AO74" i="24"/>
  <c r="AN74" i="24"/>
  <c r="AM74" i="24"/>
  <c r="AL74" i="24"/>
  <c r="AK74" i="24"/>
  <c r="AJ74" i="24"/>
  <c r="AI74" i="24"/>
  <c r="AH74" i="24"/>
  <c r="AG74" i="24"/>
  <c r="AF74" i="24"/>
  <c r="AE74" i="24"/>
  <c r="AD74" i="24"/>
  <c r="AC74" i="24"/>
  <c r="AB74" i="24"/>
  <c r="AA74" i="24"/>
  <c r="Z74" i="24"/>
  <c r="Y74" i="24"/>
  <c r="X74" i="24"/>
  <c r="W74" i="24"/>
  <c r="V74" i="24"/>
  <c r="U74" i="24"/>
  <c r="T74" i="24"/>
  <c r="S74" i="24"/>
  <c r="R74" i="24"/>
  <c r="Q74" i="24"/>
  <c r="P74" i="24"/>
  <c r="O74" i="24"/>
  <c r="N74" i="24"/>
  <c r="M74" i="24"/>
  <c r="L74" i="24"/>
  <c r="K74" i="24"/>
  <c r="J74" i="24"/>
  <c r="I74" i="24"/>
  <c r="H74" i="24"/>
  <c r="G74" i="24"/>
  <c r="F74" i="24"/>
  <c r="E74" i="24"/>
  <c r="D74" i="24"/>
  <c r="C74" i="24"/>
  <c r="B74" i="24"/>
  <c r="AO73" i="24"/>
  <c r="AN73" i="24"/>
  <c r="AM73" i="24"/>
  <c r="AL73" i="24"/>
  <c r="AK73" i="24"/>
  <c r="AJ73" i="24"/>
  <c r="AI73" i="24"/>
  <c r="AH73" i="24"/>
  <c r="AG73" i="24"/>
  <c r="AF73" i="24"/>
  <c r="AE73" i="24"/>
  <c r="AD73" i="24"/>
  <c r="AC73" i="24"/>
  <c r="AB73" i="24"/>
  <c r="AA73" i="24"/>
  <c r="Z73" i="24"/>
  <c r="Y73" i="24"/>
  <c r="X73" i="24"/>
  <c r="W73" i="24"/>
  <c r="V73" i="24"/>
  <c r="U73" i="24"/>
  <c r="T73" i="24"/>
  <c r="S73" i="24"/>
  <c r="R73" i="24"/>
  <c r="Q73" i="24"/>
  <c r="P73" i="24"/>
  <c r="O73" i="24"/>
  <c r="N73" i="24"/>
  <c r="M73" i="24"/>
  <c r="L73" i="24"/>
  <c r="K73" i="24"/>
  <c r="J73" i="24"/>
  <c r="I73" i="24"/>
  <c r="H73" i="24"/>
  <c r="G73" i="24"/>
  <c r="F73" i="24"/>
  <c r="E73" i="24"/>
  <c r="D73" i="24"/>
  <c r="C73" i="24"/>
  <c r="B73" i="24"/>
  <c r="AO72" i="24"/>
  <c r="AN72" i="24"/>
  <c r="AM72" i="24"/>
  <c r="AL72" i="24"/>
  <c r="AK72" i="24"/>
  <c r="AJ72" i="24"/>
  <c r="AI72" i="24"/>
  <c r="AH72" i="24"/>
  <c r="AG72" i="24"/>
  <c r="AF72" i="24"/>
  <c r="AE72" i="24"/>
  <c r="AD72" i="24"/>
  <c r="AC72" i="24"/>
  <c r="AB72" i="24"/>
  <c r="AA72" i="24"/>
  <c r="Z72" i="24"/>
  <c r="Y72" i="24"/>
  <c r="X72" i="24"/>
  <c r="W72" i="24"/>
  <c r="V72" i="24"/>
  <c r="U72" i="24"/>
  <c r="T72" i="24"/>
  <c r="S72" i="24"/>
  <c r="R72" i="24"/>
  <c r="Q72" i="24"/>
  <c r="P72" i="24"/>
  <c r="O72" i="24"/>
  <c r="N72" i="24"/>
  <c r="M72" i="24"/>
  <c r="L72" i="24"/>
  <c r="K72" i="24"/>
  <c r="J72" i="24"/>
  <c r="I72" i="24"/>
  <c r="H72" i="24"/>
  <c r="G72" i="24"/>
  <c r="F72" i="24"/>
  <c r="E72" i="24"/>
  <c r="D72" i="24"/>
  <c r="C72" i="24"/>
  <c r="B72" i="24"/>
  <c r="AO71" i="24"/>
  <c r="AN71" i="24"/>
  <c r="AM71" i="24"/>
  <c r="AL71" i="24"/>
  <c r="AK71" i="24"/>
  <c r="AJ71" i="24"/>
  <c r="AI71" i="24"/>
  <c r="AH71" i="24"/>
  <c r="AG71" i="24"/>
  <c r="AF71" i="24"/>
  <c r="AE71" i="24"/>
  <c r="AD71" i="24"/>
  <c r="AC71" i="24"/>
  <c r="AB71" i="24"/>
  <c r="AA71" i="24"/>
  <c r="Z71" i="24"/>
  <c r="Y71" i="24"/>
  <c r="X71" i="24"/>
  <c r="W71" i="24"/>
  <c r="V71" i="24"/>
  <c r="U71" i="24"/>
  <c r="T71" i="24"/>
  <c r="S71" i="24"/>
  <c r="R71" i="24"/>
  <c r="Q71" i="24"/>
  <c r="P71" i="24"/>
  <c r="O71" i="24"/>
  <c r="N71" i="24"/>
  <c r="M71" i="24"/>
  <c r="L71" i="24"/>
  <c r="K71" i="24"/>
  <c r="J71" i="24"/>
  <c r="I71" i="24"/>
  <c r="H71" i="24"/>
  <c r="G71" i="24"/>
  <c r="F71" i="24"/>
  <c r="E71" i="24"/>
  <c r="D71" i="24"/>
  <c r="C71" i="24"/>
  <c r="B71" i="24"/>
  <c r="AO70" i="24"/>
  <c r="AN70" i="24"/>
  <c r="AM70" i="24"/>
  <c r="AL70" i="24"/>
  <c r="AK70" i="24"/>
  <c r="AJ70" i="24"/>
  <c r="AI70" i="24"/>
  <c r="AH70" i="24"/>
  <c r="AG70" i="24"/>
  <c r="AF70" i="24"/>
  <c r="AE70" i="24"/>
  <c r="AD70" i="24"/>
  <c r="AC70" i="24"/>
  <c r="AB70" i="24"/>
  <c r="AA70" i="24"/>
  <c r="Z70" i="24"/>
  <c r="Y70" i="24"/>
  <c r="X70" i="24"/>
  <c r="W70" i="24"/>
  <c r="V70" i="24"/>
  <c r="U70" i="24"/>
  <c r="T70" i="24"/>
  <c r="S70" i="24"/>
  <c r="R70" i="24"/>
  <c r="Q70" i="24"/>
  <c r="P70" i="24"/>
  <c r="O70" i="24"/>
  <c r="N70" i="24"/>
  <c r="M70" i="24"/>
  <c r="L70" i="24"/>
  <c r="K70" i="24"/>
  <c r="J70" i="24"/>
  <c r="I70" i="24"/>
  <c r="H70" i="24"/>
  <c r="G70" i="24"/>
  <c r="F70" i="24"/>
  <c r="E70" i="24"/>
  <c r="D70" i="24"/>
  <c r="C70" i="24"/>
  <c r="B70" i="24"/>
  <c r="AO69" i="24"/>
  <c r="AN69" i="24"/>
  <c r="AN96" i="24" s="1"/>
  <c r="AM69" i="24"/>
  <c r="AL69" i="24"/>
  <c r="AK69" i="24"/>
  <c r="AJ69" i="24"/>
  <c r="AJ96" i="24" s="1"/>
  <c r="AI69" i="24"/>
  <c r="AI96" i="24" s="1"/>
  <c r="AH69" i="24"/>
  <c r="AH96" i="24" s="1"/>
  <c r="AG69" i="24"/>
  <c r="AF69" i="24"/>
  <c r="AE69" i="24"/>
  <c r="AD69" i="24"/>
  <c r="AC69" i="24"/>
  <c r="AB69" i="24"/>
  <c r="AB96" i="24" s="1"/>
  <c r="AA69" i="24"/>
  <c r="AA96" i="24" s="1"/>
  <c r="Z69" i="24"/>
  <c r="Z96" i="24" s="1"/>
  <c r="Y69" i="24"/>
  <c r="X69" i="24"/>
  <c r="W69" i="24"/>
  <c r="V69" i="24"/>
  <c r="V96" i="24" s="1"/>
  <c r="U69" i="24"/>
  <c r="T69" i="24"/>
  <c r="T96" i="24" s="1"/>
  <c r="S69" i="24"/>
  <c r="S96" i="24" s="1"/>
  <c r="R69" i="24"/>
  <c r="R96" i="24" s="1"/>
  <c r="Q69" i="24"/>
  <c r="P69" i="24"/>
  <c r="P96" i="24" s="1"/>
  <c r="O69" i="24"/>
  <c r="N69" i="24"/>
  <c r="M69" i="24"/>
  <c r="L69" i="24"/>
  <c r="L96" i="24" s="1"/>
  <c r="K69" i="24"/>
  <c r="K96" i="24" s="1"/>
  <c r="J69" i="24"/>
  <c r="J96" i="24" s="1"/>
  <c r="I69" i="24"/>
  <c r="H69" i="24"/>
  <c r="G69" i="24"/>
  <c r="F69" i="24"/>
  <c r="E69" i="24"/>
  <c r="D69" i="24"/>
  <c r="D96" i="24" s="1"/>
  <c r="C69" i="24"/>
  <c r="C96" i="24" s="1"/>
  <c r="B69" i="24"/>
  <c r="B96" i="24" s="1"/>
  <c r="AO63" i="24"/>
  <c r="AN63" i="24"/>
  <c r="AM63" i="24"/>
  <c r="AL63" i="24"/>
  <c r="AK63" i="24"/>
  <c r="AJ63" i="24"/>
  <c r="AI63" i="24"/>
  <c r="AH63" i="24"/>
  <c r="AG63" i="24"/>
  <c r="AF63" i="24"/>
  <c r="AE63" i="24"/>
  <c r="AD63" i="24"/>
  <c r="AC63" i="24"/>
  <c r="AB63" i="24"/>
  <c r="AA63" i="24"/>
  <c r="Z63" i="24"/>
  <c r="Y63" i="24"/>
  <c r="X63" i="24"/>
  <c r="W63" i="24"/>
  <c r="V63" i="24"/>
  <c r="U63" i="24"/>
  <c r="T63" i="24"/>
  <c r="S63" i="24"/>
  <c r="R63" i="24"/>
  <c r="Q63" i="24"/>
  <c r="P63" i="24"/>
  <c r="O63" i="24"/>
  <c r="N63" i="24"/>
  <c r="M63" i="24"/>
  <c r="L63" i="24"/>
  <c r="K63" i="24"/>
  <c r="J63" i="24"/>
  <c r="I63" i="24"/>
  <c r="H63" i="24"/>
  <c r="G63" i="24"/>
  <c r="F63" i="24"/>
  <c r="E63" i="24"/>
  <c r="D63" i="24"/>
  <c r="C63" i="24"/>
  <c r="B63" i="24"/>
  <c r="AO62" i="24"/>
  <c r="AN62" i="24"/>
  <c r="AM62" i="24"/>
  <c r="AL62" i="24"/>
  <c r="AK62" i="24"/>
  <c r="AJ62" i="24"/>
  <c r="AI62" i="24"/>
  <c r="AH62" i="24"/>
  <c r="AG62" i="24"/>
  <c r="AF62" i="24"/>
  <c r="AE62" i="24"/>
  <c r="AD62" i="24"/>
  <c r="AC62" i="24"/>
  <c r="AB62" i="24"/>
  <c r="AA62" i="24"/>
  <c r="Z62" i="24"/>
  <c r="Y62" i="24"/>
  <c r="X62" i="24"/>
  <c r="W62" i="24"/>
  <c r="V62" i="24"/>
  <c r="U62" i="24"/>
  <c r="T62" i="24"/>
  <c r="S62" i="24"/>
  <c r="R62" i="24"/>
  <c r="Q62" i="24"/>
  <c r="P62" i="24"/>
  <c r="O62" i="24"/>
  <c r="N62" i="24"/>
  <c r="M62" i="24"/>
  <c r="L62" i="24"/>
  <c r="K62" i="24"/>
  <c r="J62" i="24"/>
  <c r="I62" i="24"/>
  <c r="H62" i="24"/>
  <c r="G62" i="24"/>
  <c r="F62" i="24"/>
  <c r="E62" i="24"/>
  <c r="D62" i="24"/>
  <c r="C62" i="24"/>
  <c r="B62" i="24"/>
  <c r="AO61" i="24"/>
  <c r="AN61" i="24"/>
  <c r="AM61" i="24"/>
  <c r="AL61" i="24"/>
  <c r="AK61" i="24"/>
  <c r="AJ61" i="24"/>
  <c r="AI61" i="24"/>
  <c r="AH61" i="24"/>
  <c r="AG61" i="24"/>
  <c r="AF61" i="24"/>
  <c r="AE61" i="24"/>
  <c r="AD61" i="24"/>
  <c r="AC61" i="24"/>
  <c r="AB61" i="24"/>
  <c r="AA61" i="24"/>
  <c r="Z61" i="24"/>
  <c r="Y61" i="24"/>
  <c r="X61" i="24"/>
  <c r="W61" i="24"/>
  <c r="V61" i="24"/>
  <c r="U61" i="24"/>
  <c r="T61" i="24"/>
  <c r="S61" i="24"/>
  <c r="R61" i="24"/>
  <c r="Q61" i="24"/>
  <c r="P61" i="24"/>
  <c r="O61" i="24"/>
  <c r="N61" i="24"/>
  <c r="M61" i="24"/>
  <c r="L61" i="24"/>
  <c r="K61" i="24"/>
  <c r="J61" i="24"/>
  <c r="I61" i="24"/>
  <c r="H61" i="24"/>
  <c r="G61" i="24"/>
  <c r="F61" i="24"/>
  <c r="E61" i="24"/>
  <c r="D61" i="24"/>
  <c r="C61" i="24"/>
  <c r="B61" i="24"/>
  <c r="AO60" i="24"/>
  <c r="AN60" i="24"/>
  <c r="AM60" i="24"/>
  <c r="AL60" i="24"/>
  <c r="AK60" i="24"/>
  <c r="AJ60" i="24"/>
  <c r="AI60" i="24"/>
  <c r="AH60" i="24"/>
  <c r="AG60" i="24"/>
  <c r="AF60" i="24"/>
  <c r="AE60" i="24"/>
  <c r="AD60" i="24"/>
  <c r="AC60" i="24"/>
  <c r="AB60" i="24"/>
  <c r="AA60" i="24"/>
  <c r="Z60" i="24"/>
  <c r="Y60" i="24"/>
  <c r="X60" i="24"/>
  <c r="W60" i="24"/>
  <c r="V60" i="24"/>
  <c r="U60" i="24"/>
  <c r="T60" i="24"/>
  <c r="S60" i="24"/>
  <c r="R60" i="24"/>
  <c r="Q60" i="24"/>
  <c r="P60" i="24"/>
  <c r="O60" i="24"/>
  <c r="N60" i="24"/>
  <c r="M60" i="24"/>
  <c r="L60" i="24"/>
  <c r="K60" i="24"/>
  <c r="J60" i="24"/>
  <c r="I60" i="24"/>
  <c r="H60" i="24"/>
  <c r="G60" i="24"/>
  <c r="F60" i="24"/>
  <c r="E60" i="24"/>
  <c r="D60" i="24"/>
  <c r="C60" i="24"/>
  <c r="B60" i="24"/>
  <c r="AO59" i="24"/>
  <c r="AN59" i="24"/>
  <c r="AM59" i="24"/>
  <c r="AL59" i="24"/>
  <c r="AK59" i="24"/>
  <c r="AJ59" i="24"/>
  <c r="AI59" i="24"/>
  <c r="AH59" i="24"/>
  <c r="AG59" i="24"/>
  <c r="AF59" i="24"/>
  <c r="AE59" i="24"/>
  <c r="AD59" i="24"/>
  <c r="AC59" i="24"/>
  <c r="AB59" i="24"/>
  <c r="AA59" i="24"/>
  <c r="Z59" i="24"/>
  <c r="Y59" i="24"/>
  <c r="X59" i="24"/>
  <c r="W59" i="24"/>
  <c r="V59" i="24"/>
  <c r="U59" i="24"/>
  <c r="T59" i="24"/>
  <c r="S59" i="24"/>
  <c r="R59" i="24"/>
  <c r="Q59" i="24"/>
  <c r="P59" i="24"/>
  <c r="O59" i="24"/>
  <c r="N59" i="24"/>
  <c r="M59" i="24"/>
  <c r="L59" i="24"/>
  <c r="K59" i="24"/>
  <c r="J59" i="24"/>
  <c r="I59" i="24"/>
  <c r="H59" i="24"/>
  <c r="G59" i="24"/>
  <c r="F59" i="24"/>
  <c r="E59" i="24"/>
  <c r="D59" i="24"/>
  <c r="C59" i="24"/>
  <c r="B59" i="24"/>
  <c r="AO58" i="24"/>
  <c r="AN58" i="24"/>
  <c r="AM58" i="24"/>
  <c r="AL58" i="24"/>
  <c r="AK58" i="24"/>
  <c r="AJ58" i="24"/>
  <c r="AI58" i="24"/>
  <c r="AH58" i="24"/>
  <c r="AG58" i="24"/>
  <c r="AF58" i="24"/>
  <c r="AE58" i="24"/>
  <c r="AD58" i="24"/>
  <c r="AC58" i="24"/>
  <c r="AB58" i="24"/>
  <c r="AA58" i="24"/>
  <c r="Z58" i="24"/>
  <c r="Y58" i="24"/>
  <c r="X58" i="24"/>
  <c r="W58" i="24"/>
  <c r="V58" i="24"/>
  <c r="U58" i="24"/>
  <c r="T58" i="24"/>
  <c r="S58" i="24"/>
  <c r="R58" i="24"/>
  <c r="Q58" i="24"/>
  <c r="P58" i="24"/>
  <c r="O58" i="24"/>
  <c r="N58" i="24"/>
  <c r="M58" i="24"/>
  <c r="L58" i="24"/>
  <c r="K58" i="24"/>
  <c r="J58" i="24"/>
  <c r="I58" i="24"/>
  <c r="H58" i="24"/>
  <c r="G58" i="24"/>
  <c r="F58" i="24"/>
  <c r="E58" i="24"/>
  <c r="D58" i="24"/>
  <c r="C58" i="24"/>
  <c r="B58" i="24"/>
  <c r="AO57" i="24"/>
  <c r="AN57" i="24"/>
  <c r="AM57" i="24"/>
  <c r="AL57" i="24"/>
  <c r="AK57" i="24"/>
  <c r="AJ57" i="24"/>
  <c r="AI57" i="24"/>
  <c r="AH57" i="24"/>
  <c r="AG57" i="24"/>
  <c r="AF57" i="24"/>
  <c r="AE57" i="24"/>
  <c r="AD57" i="24"/>
  <c r="AC57" i="24"/>
  <c r="AB57" i="24"/>
  <c r="AA57" i="24"/>
  <c r="Z57" i="24"/>
  <c r="Y57" i="24"/>
  <c r="X57" i="24"/>
  <c r="W57" i="24"/>
  <c r="V57" i="24"/>
  <c r="U57" i="24"/>
  <c r="T57" i="24"/>
  <c r="S57" i="24"/>
  <c r="R57" i="24"/>
  <c r="Q57" i="24"/>
  <c r="P57" i="24"/>
  <c r="O57" i="24"/>
  <c r="N57" i="24"/>
  <c r="M57" i="24"/>
  <c r="L57" i="24"/>
  <c r="K57" i="24"/>
  <c r="J57" i="24"/>
  <c r="I57" i="24"/>
  <c r="H57" i="24"/>
  <c r="G57" i="24"/>
  <c r="F57" i="24"/>
  <c r="E57" i="24"/>
  <c r="D57" i="24"/>
  <c r="C57" i="24"/>
  <c r="B57" i="24"/>
  <c r="AO56" i="24"/>
  <c r="AN56" i="24"/>
  <c r="AM56" i="24"/>
  <c r="AL56" i="24"/>
  <c r="AK56" i="24"/>
  <c r="AJ56" i="24"/>
  <c r="AI56" i="24"/>
  <c r="AH56" i="24"/>
  <c r="AG56" i="24"/>
  <c r="AF56" i="24"/>
  <c r="AE56" i="24"/>
  <c r="AD56" i="24"/>
  <c r="AC56" i="24"/>
  <c r="AB56" i="24"/>
  <c r="AA56" i="24"/>
  <c r="Z56" i="24"/>
  <c r="Y56" i="24"/>
  <c r="X56" i="24"/>
  <c r="W56" i="24"/>
  <c r="V56" i="24"/>
  <c r="U56" i="24"/>
  <c r="T56" i="24"/>
  <c r="S56" i="24"/>
  <c r="R56" i="24"/>
  <c r="Q56" i="24"/>
  <c r="P56" i="24"/>
  <c r="O56" i="24"/>
  <c r="N56" i="24"/>
  <c r="M56" i="24"/>
  <c r="L56" i="24"/>
  <c r="K56" i="24"/>
  <c r="J56" i="24"/>
  <c r="I56" i="24"/>
  <c r="H56" i="24"/>
  <c r="G56" i="24"/>
  <c r="F56" i="24"/>
  <c r="E56" i="24"/>
  <c r="D56" i="24"/>
  <c r="C56" i="24"/>
  <c r="B56" i="24"/>
  <c r="AO55" i="24"/>
  <c r="AN55" i="24"/>
  <c r="AM55" i="24"/>
  <c r="AL55" i="24"/>
  <c r="AK55" i="24"/>
  <c r="AJ55" i="24"/>
  <c r="AI55" i="24"/>
  <c r="AH55" i="24"/>
  <c r="AG55" i="24"/>
  <c r="AF55" i="24"/>
  <c r="AE55" i="24"/>
  <c r="AD55" i="24"/>
  <c r="AC55" i="24"/>
  <c r="AB55" i="24"/>
  <c r="AA55" i="24"/>
  <c r="Z55" i="24"/>
  <c r="Y55" i="24"/>
  <c r="X55" i="24"/>
  <c r="W55" i="24"/>
  <c r="V55" i="24"/>
  <c r="U55" i="24"/>
  <c r="T55" i="24"/>
  <c r="S55" i="24"/>
  <c r="R55" i="24"/>
  <c r="Q55" i="24"/>
  <c r="P55" i="24"/>
  <c r="O55" i="24"/>
  <c r="N55" i="24"/>
  <c r="M55" i="24"/>
  <c r="L55" i="24"/>
  <c r="K55" i="24"/>
  <c r="J55" i="24"/>
  <c r="I55" i="24"/>
  <c r="H55" i="24"/>
  <c r="G55" i="24"/>
  <c r="F55" i="24"/>
  <c r="E55" i="24"/>
  <c r="D55" i="24"/>
  <c r="C55" i="24"/>
  <c r="B55" i="24"/>
  <c r="AO54" i="24"/>
  <c r="AN54" i="24"/>
  <c r="AM54" i="24"/>
  <c r="AL54" i="24"/>
  <c r="AK54" i="24"/>
  <c r="AJ54" i="24"/>
  <c r="AI54" i="24"/>
  <c r="AH54" i="24"/>
  <c r="AG54" i="24"/>
  <c r="AF54" i="24"/>
  <c r="AE54" i="24"/>
  <c r="AD54" i="24"/>
  <c r="AC54" i="24"/>
  <c r="AB54" i="24"/>
  <c r="AA54" i="24"/>
  <c r="Z54" i="24"/>
  <c r="Y54" i="24"/>
  <c r="X54" i="24"/>
  <c r="W54" i="24"/>
  <c r="V54" i="24"/>
  <c r="U54" i="24"/>
  <c r="T54" i="24"/>
  <c r="S54" i="24"/>
  <c r="R54" i="24"/>
  <c r="Q54" i="24"/>
  <c r="P54" i="24"/>
  <c r="O54" i="24"/>
  <c r="N54" i="24"/>
  <c r="M54" i="24"/>
  <c r="L54" i="24"/>
  <c r="K54" i="24"/>
  <c r="J54" i="24"/>
  <c r="I54" i="24"/>
  <c r="H54" i="24"/>
  <c r="G54" i="24"/>
  <c r="F54" i="24"/>
  <c r="E54" i="24"/>
  <c r="D54" i="24"/>
  <c r="C54" i="24"/>
  <c r="B54" i="24"/>
  <c r="AO53" i="24"/>
  <c r="AN53" i="24"/>
  <c r="AM53" i="24"/>
  <c r="AL53" i="24"/>
  <c r="AK53" i="24"/>
  <c r="AJ53" i="24"/>
  <c r="AI53" i="24"/>
  <c r="AH53" i="24"/>
  <c r="AG53" i="24"/>
  <c r="AF53" i="24"/>
  <c r="AE53" i="24"/>
  <c r="AD53" i="24"/>
  <c r="AC53" i="24"/>
  <c r="AB53" i="24"/>
  <c r="AA53" i="24"/>
  <c r="Z53" i="24"/>
  <c r="Y53" i="24"/>
  <c r="X53" i="24"/>
  <c r="W53" i="24"/>
  <c r="V53" i="24"/>
  <c r="U53" i="24"/>
  <c r="T53" i="24"/>
  <c r="S53" i="24"/>
  <c r="R53" i="24"/>
  <c r="Q53" i="24"/>
  <c r="P53" i="24"/>
  <c r="O53" i="24"/>
  <c r="N53" i="24"/>
  <c r="M53" i="24"/>
  <c r="L53" i="24"/>
  <c r="K53" i="24"/>
  <c r="J53" i="24"/>
  <c r="I53" i="24"/>
  <c r="H53" i="24"/>
  <c r="G53" i="24"/>
  <c r="F53" i="24"/>
  <c r="E53" i="24"/>
  <c r="D53" i="24"/>
  <c r="C53" i="24"/>
  <c r="B53" i="24"/>
  <c r="AO52" i="24"/>
  <c r="AN52" i="24"/>
  <c r="AM52" i="24"/>
  <c r="AL52" i="24"/>
  <c r="AK52" i="24"/>
  <c r="AJ52" i="24"/>
  <c r="AI52" i="24"/>
  <c r="AH52" i="24"/>
  <c r="AG52" i="24"/>
  <c r="AF52" i="24"/>
  <c r="AE52" i="24"/>
  <c r="AD52" i="24"/>
  <c r="AC52" i="24"/>
  <c r="AB52" i="24"/>
  <c r="AA52" i="24"/>
  <c r="Z52" i="24"/>
  <c r="Y52" i="24"/>
  <c r="X52" i="24"/>
  <c r="W52" i="24"/>
  <c r="V52" i="24"/>
  <c r="U52" i="24"/>
  <c r="T52" i="24"/>
  <c r="S52" i="24"/>
  <c r="R52" i="24"/>
  <c r="Q52" i="24"/>
  <c r="P52" i="24"/>
  <c r="O52" i="24"/>
  <c r="N52" i="24"/>
  <c r="M52" i="24"/>
  <c r="L52" i="24"/>
  <c r="K52" i="24"/>
  <c r="J52" i="24"/>
  <c r="I52" i="24"/>
  <c r="H52" i="24"/>
  <c r="G52" i="24"/>
  <c r="F52" i="24"/>
  <c r="E52" i="24"/>
  <c r="D52" i="24"/>
  <c r="C52" i="24"/>
  <c r="B52" i="24"/>
  <c r="AO51" i="24"/>
  <c r="AN51" i="24"/>
  <c r="AM51" i="24"/>
  <c r="AL51" i="24"/>
  <c r="AK51" i="24"/>
  <c r="AJ51" i="24"/>
  <c r="AI51" i="24"/>
  <c r="AH51" i="24"/>
  <c r="AG51" i="24"/>
  <c r="AF51" i="24"/>
  <c r="AE51" i="24"/>
  <c r="AD51" i="24"/>
  <c r="AC51" i="24"/>
  <c r="AB51" i="24"/>
  <c r="AA51" i="24"/>
  <c r="Z51" i="24"/>
  <c r="Y51" i="24"/>
  <c r="X51" i="24"/>
  <c r="W51" i="24"/>
  <c r="V51" i="24"/>
  <c r="U51" i="24"/>
  <c r="T51" i="24"/>
  <c r="S51" i="24"/>
  <c r="R51" i="24"/>
  <c r="Q51" i="24"/>
  <c r="P51" i="24"/>
  <c r="O51" i="24"/>
  <c r="N51" i="24"/>
  <c r="M51" i="24"/>
  <c r="L51" i="24"/>
  <c r="K51" i="24"/>
  <c r="J51" i="24"/>
  <c r="I51" i="24"/>
  <c r="H51" i="24"/>
  <c r="G51" i="24"/>
  <c r="F51" i="24"/>
  <c r="E51" i="24"/>
  <c r="D51" i="24"/>
  <c r="C51" i="24"/>
  <c r="B51" i="24"/>
  <c r="AO50" i="24"/>
  <c r="AN50" i="24"/>
  <c r="AM50" i="24"/>
  <c r="AL50" i="24"/>
  <c r="AK50" i="24"/>
  <c r="AJ50" i="24"/>
  <c r="AI50" i="24"/>
  <c r="AH50" i="24"/>
  <c r="AG50" i="24"/>
  <c r="AF50" i="24"/>
  <c r="AE50" i="24"/>
  <c r="AD50" i="24"/>
  <c r="AC50" i="24"/>
  <c r="AB50" i="24"/>
  <c r="AA50" i="24"/>
  <c r="Z50" i="24"/>
  <c r="Y50" i="24"/>
  <c r="X50" i="24"/>
  <c r="W50" i="24"/>
  <c r="V50" i="24"/>
  <c r="U50" i="24"/>
  <c r="T50" i="24"/>
  <c r="S50" i="24"/>
  <c r="R50" i="24"/>
  <c r="Q50" i="24"/>
  <c r="P50" i="24"/>
  <c r="O50" i="24"/>
  <c r="N50" i="24"/>
  <c r="M50" i="24"/>
  <c r="L50" i="24"/>
  <c r="K50" i="24"/>
  <c r="J50" i="24"/>
  <c r="I50" i="24"/>
  <c r="H50" i="24"/>
  <c r="G50" i="24"/>
  <c r="F50" i="24"/>
  <c r="E50" i="24"/>
  <c r="D50" i="24"/>
  <c r="C50" i="24"/>
  <c r="B50" i="24"/>
  <c r="AO49" i="24"/>
  <c r="AN49" i="24"/>
  <c r="AM49" i="24"/>
  <c r="AL49" i="24"/>
  <c r="AK49" i="24"/>
  <c r="AJ49" i="24"/>
  <c r="AI49" i="24"/>
  <c r="AH49" i="24"/>
  <c r="AG49" i="24"/>
  <c r="AF49" i="24"/>
  <c r="AE49" i="24"/>
  <c r="AD49" i="24"/>
  <c r="AC49" i="24"/>
  <c r="AB49" i="24"/>
  <c r="AA49" i="24"/>
  <c r="Z49" i="24"/>
  <c r="Y49" i="24"/>
  <c r="X49" i="24"/>
  <c r="W49" i="24"/>
  <c r="V49" i="24"/>
  <c r="U49" i="24"/>
  <c r="T49" i="24"/>
  <c r="S49" i="24"/>
  <c r="R49" i="24"/>
  <c r="Q49" i="24"/>
  <c r="P49" i="24"/>
  <c r="O49" i="24"/>
  <c r="N49" i="24"/>
  <c r="M49" i="24"/>
  <c r="L49" i="24"/>
  <c r="K49" i="24"/>
  <c r="J49" i="24"/>
  <c r="I49" i="24"/>
  <c r="H49" i="24"/>
  <c r="G49" i="24"/>
  <c r="F49" i="24"/>
  <c r="E49" i="24"/>
  <c r="D49" i="24"/>
  <c r="C49" i="24"/>
  <c r="B49" i="24"/>
  <c r="AO48" i="24"/>
  <c r="AN48" i="24"/>
  <c r="AM48" i="24"/>
  <c r="AL48" i="24"/>
  <c r="AK48" i="24"/>
  <c r="AJ48" i="24"/>
  <c r="AI48" i="24"/>
  <c r="AH48" i="24"/>
  <c r="AG48" i="24"/>
  <c r="AF48" i="24"/>
  <c r="AE48" i="24"/>
  <c r="AD48" i="24"/>
  <c r="AC48" i="24"/>
  <c r="AB48" i="24"/>
  <c r="AA48" i="24"/>
  <c r="Z48" i="24"/>
  <c r="Y48" i="24"/>
  <c r="X48" i="24"/>
  <c r="W48" i="24"/>
  <c r="V48" i="24"/>
  <c r="U48" i="24"/>
  <c r="T48" i="24"/>
  <c r="S48" i="24"/>
  <c r="R48" i="24"/>
  <c r="Q48" i="24"/>
  <c r="P48" i="24"/>
  <c r="O48" i="24"/>
  <c r="N48" i="24"/>
  <c r="M48" i="24"/>
  <c r="L48" i="24"/>
  <c r="K48" i="24"/>
  <c r="J48" i="24"/>
  <c r="I48" i="24"/>
  <c r="H48" i="24"/>
  <c r="G48" i="24"/>
  <c r="F48" i="24"/>
  <c r="E48" i="24"/>
  <c r="D48" i="24"/>
  <c r="C48" i="24"/>
  <c r="B48" i="24"/>
  <c r="AO47" i="24"/>
  <c r="AN47" i="24"/>
  <c r="AM47" i="24"/>
  <c r="AL47" i="24"/>
  <c r="AK47" i="24"/>
  <c r="AJ47" i="24"/>
  <c r="AI47" i="24"/>
  <c r="AH47" i="24"/>
  <c r="AG47" i="24"/>
  <c r="AF47" i="24"/>
  <c r="AE47" i="24"/>
  <c r="AD47" i="24"/>
  <c r="AC47" i="24"/>
  <c r="AB47" i="24"/>
  <c r="AA47" i="24"/>
  <c r="Z47" i="24"/>
  <c r="Y47" i="24"/>
  <c r="X47" i="24"/>
  <c r="W47" i="24"/>
  <c r="V47" i="24"/>
  <c r="U47" i="24"/>
  <c r="T47" i="24"/>
  <c r="S47" i="24"/>
  <c r="R47" i="24"/>
  <c r="Q47" i="24"/>
  <c r="P47" i="24"/>
  <c r="O47" i="24"/>
  <c r="N47" i="24"/>
  <c r="M47" i="24"/>
  <c r="L47" i="24"/>
  <c r="K47" i="24"/>
  <c r="J47" i="24"/>
  <c r="I47" i="24"/>
  <c r="H47" i="24"/>
  <c r="G47" i="24"/>
  <c r="F47" i="24"/>
  <c r="E47" i="24"/>
  <c r="D47" i="24"/>
  <c r="C47" i="24"/>
  <c r="B47" i="24"/>
  <c r="AO46" i="24"/>
  <c r="AN46"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D46" i="24"/>
  <c r="C46" i="24"/>
  <c r="B46" i="24"/>
  <c r="AO45" i="24"/>
  <c r="AN45" i="24"/>
  <c r="AM45" i="24"/>
  <c r="AL45" i="24"/>
  <c r="AK45" i="24"/>
  <c r="AJ45" i="24"/>
  <c r="AI45" i="24"/>
  <c r="AH45" i="24"/>
  <c r="AG45" i="24"/>
  <c r="AF45" i="24"/>
  <c r="AE45" i="24"/>
  <c r="AD45" i="24"/>
  <c r="AC45" i="24"/>
  <c r="AB45" i="24"/>
  <c r="AA45" i="24"/>
  <c r="Z45" i="24"/>
  <c r="Y45" i="24"/>
  <c r="X45" i="24"/>
  <c r="W45" i="24"/>
  <c r="V45" i="24"/>
  <c r="U45" i="24"/>
  <c r="T45" i="24"/>
  <c r="S45" i="24"/>
  <c r="R45" i="24"/>
  <c r="Q45" i="24"/>
  <c r="P45" i="24"/>
  <c r="O45" i="24"/>
  <c r="N45" i="24"/>
  <c r="M45" i="24"/>
  <c r="L45" i="24"/>
  <c r="K45" i="24"/>
  <c r="J45" i="24"/>
  <c r="I45" i="24"/>
  <c r="H45" i="24"/>
  <c r="G45" i="24"/>
  <c r="F45" i="24"/>
  <c r="E45" i="24"/>
  <c r="D45" i="24"/>
  <c r="C45" i="24"/>
  <c r="B45" i="24"/>
  <c r="AO44" i="24"/>
  <c r="AN44" i="24"/>
  <c r="AM44" i="24"/>
  <c r="AL44" i="24"/>
  <c r="AK44" i="24"/>
  <c r="AJ44" i="24"/>
  <c r="AI44" i="24"/>
  <c r="AH44" i="24"/>
  <c r="AG44" i="24"/>
  <c r="AF44" i="24"/>
  <c r="AE44" i="24"/>
  <c r="AD44" i="24"/>
  <c r="AC44" i="24"/>
  <c r="AB44" i="24"/>
  <c r="AA44" i="24"/>
  <c r="Z44" i="24"/>
  <c r="Y44" i="24"/>
  <c r="X44" i="24"/>
  <c r="W44" i="24"/>
  <c r="V44" i="24"/>
  <c r="U44" i="24"/>
  <c r="T44" i="24"/>
  <c r="S44" i="24"/>
  <c r="R44" i="24"/>
  <c r="Q44" i="24"/>
  <c r="P44" i="24"/>
  <c r="O44" i="24"/>
  <c r="N44" i="24"/>
  <c r="M44" i="24"/>
  <c r="L44" i="24"/>
  <c r="K44" i="24"/>
  <c r="J44" i="24"/>
  <c r="I44" i="24"/>
  <c r="H44" i="24"/>
  <c r="G44" i="24"/>
  <c r="F44" i="24"/>
  <c r="E44" i="24"/>
  <c r="D44" i="24"/>
  <c r="C44" i="24"/>
  <c r="B44" i="24"/>
  <c r="AO43" i="24"/>
  <c r="AN43" i="24"/>
  <c r="AM43" i="24"/>
  <c r="AL43" i="24"/>
  <c r="AK43" i="24"/>
  <c r="AJ43" i="24"/>
  <c r="AI43" i="24"/>
  <c r="AH43" i="24"/>
  <c r="AG43" i="24"/>
  <c r="AF43" i="24"/>
  <c r="AE43" i="24"/>
  <c r="AD43" i="24"/>
  <c r="AC43" i="24"/>
  <c r="AB43" i="24"/>
  <c r="AA43" i="24"/>
  <c r="Z43" i="24"/>
  <c r="Y43" i="24"/>
  <c r="X43" i="24"/>
  <c r="W43" i="24"/>
  <c r="V43" i="24"/>
  <c r="U43" i="24"/>
  <c r="T43" i="24"/>
  <c r="S43" i="24"/>
  <c r="R43" i="24"/>
  <c r="Q43" i="24"/>
  <c r="P43" i="24"/>
  <c r="O43" i="24"/>
  <c r="N43" i="24"/>
  <c r="M43" i="24"/>
  <c r="L43" i="24"/>
  <c r="K43" i="24"/>
  <c r="J43" i="24"/>
  <c r="I43" i="24"/>
  <c r="H43" i="24"/>
  <c r="G43" i="24"/>
  <c r="F43" i="24"/>
  <c r="E43" i="24"/>
  <c r="D43" i="24"/>
  <c r="C43" i="24"/>
  <c r="B43" i="24"/>
  <c r="AO42" i="24"/>
  <c r="AN42" i="24"/>
  <c r="AM42" i="24"/>
  <c r="AL42" i="24"/>
  <c r="AK42" i="24"/>
  <c r="AJ42" i="24"/>
  <c r="AI42" i="24"/>
  <c r="AH42" i="24"/>
  <c r="AG42" i="24"/>
  <c r="AF42" i="24"/>
  <c r="AE42" i="24"/>
  <c r="AD42" i="24"/>
  <c r="AC42" i="24"/>
  <c r="AB42" i="24"/>
  <c r="AA42" i="24"/>
  <c r="Z42" i="24"/>
  <c r="Y42" i="24"/>
  <c r="X42" i="24"/>
  <c r="W42" i="24"/>
  <c r="V42" i="24"/>
  <c r="U42" i="24"/>
  <c r="T42" i="24"/>
  <c r="S42" i="24"/>
  <c r="R42" i="24"/>
  <c r="Q42" i="24"/>
  <c r="P42" i="24"/>
  <c r="O42" i="24"/>
  <c r="N42" i="24"/>
  <c r="M42" i="24"/>
  <c r="L42" i="24"/>
  <c r="K42" i="24"/>
  <c r="J42" i="24"/>
  <c r="I42" i="24"/>
  <c r="H42" i="24"/>
  <c r="G42" i="24"/>
  <c r="F42" i="24"/>
  <c r="E42" i="24"/>
  <c r="D42" i="24"/>
  <c r="C42" i="24"/>
  <c r="B42" i="24"/>
  <c r="AO41" i="24"/>
  <c r="AN41" i="24"/>
  <c r="AM41" i="24"/>
  <c r="AL41" i="24"/>
  <c r="AK41" i="24"/>
  <c r="AJ41" i="24"/>
  <c r="AI41" i="24"/>
  <c r="AH41" i="24"/>
  <c r="AG41" i="24"/>
  <c r="AF41" i="24"/>
  <c r="AE41" i="24"/>
  <c r="AD41" i="24"/>
  <c r="AC41" i="24"/>
  <c r="AB41" i="24"/>
  <c r="AA41" i="24"/>
  <c r="Z41" i="24"/>
  <c r="Y41" i="24"/>
  <c r="X41" i="24"/>
  <c r="W41" i="24"/>
  <c r="V41" i="24"/>
  <c r="U41" i="24"/>
  <c r="T41" i="24"/>
  <c r="S41" i="24"/>
  <c r="R41" i="24"/>
  <c r="Q41" i="24"/>
  <c r="P41" i="24"/>
  <c r="O41" i="24"/>
  <c r="N41" i="24"/>
  <c r="M41" i="24"/>
  <c r="L41" i="24"/>
  <c r="K41" i="24"/>
  <c r="J41" i="24"/>
  <c r="I41" i="24"/>
  <c r="H41" i="24"/>
  <c r="G41" i="24"/>
  <c r="F41" i="24"/>
  <c r="E41" i="24"/>
  <c r="D41" i="24"/>
  <c r="C41" i="24"/>
  <c r="B41" i="24"/>
  <c r="AO40" i="24"/>
  <c r="AN40" i="24"/>
  <c r="AM40" i="24"/>
  <c r="AL40" i="24"/>
  <c r="AK40" i="24"/>
  <c r="AJ40" i="24"/>
  <c r="AI40" i="24"/>
  <c r="AH40" i="24"/>
  <c r="AG40" i="24"/>
  <c r="AF40" i="24"/>
  <c r="AE40" i="24"/>
  <c r="AD40" i="24"/>
  <c r="AC40" i="24"/>
  <c r="AB40" i="24"/>
  <c r="AA40" i="24"/>
  <c r="Z40" i="24"/>
  <c r="Y40" i="24"/>
  <c r="X40" i="24"/>
  <c r="W40" i="24"/>
  <c r="V40" i="24"/>
  <c r="U40" i="24"/>
  <c r="T40" i="24"/>
  <c r="S40" i="24"/>
  <c r="R40" i="24"/>
  <c r="Q40" i="24"/>
  <c r="P40" i="24"/>
  <c r="O40" i="24"/>
  <c r="N40" i="24"/>
  <c r="M40" i="24"/>
  <c r="L40" i="24"/>
  <c r="K40" i="24"/>
  <c r="J40" i="24"/>
  <c r="I40" i="24"/>
  <c r="H40" i="24"/>
  <c r="G40" i="24"/>
  <c r="F40" i="24"/>
  <c r="E40" i="24"/>
  <c r="D40" i="24"/>
  <c r="C40" i="24"/>
  <c r="B40" i="24"/>
  <c r="AO39" i="24"/>
  <c r="AN39" i="24"/>
  <c r="AM39" i="24"/>
  <c r="AL39" i="24"/>
  <c r="AK39" i="24"/>
  <c r="AJ39" i="24"/>
  <c r="AI39" i="24"/>
  <c r="AH39" i="24"/>
  <c r="AG39" i="24"/>
  <c r="AF39" i="24"/>
  <c r="AE39" i="24"/>
  <c r="AD39" i="24"/>
  <c r="AC39" i="24"/>
  <c r="AB39" i="24"/>
  <c r="AA39" i="24"/>
  <c r="Z39" i="24"/>
  <c r="Y39" i="24"/>
  <c r="X39" i="24"/>
  <c r="W39" i="24"/>
  <c r="V39" i="24"/>
  <c r="U39" i="24"/>
  <c r="T39" i="24"/>
  <c r="S39" i="24"/>
  <c r="R39" i="24"/>
  <c r="Q39" i="24"/>
  <c r="P39" i="24"/>
  <c r="O39" i="24"/>
  <c r="N39" i="24"/>
  <c r="M39" i="24"/>
  <c r="L39" i="24"/>
  <c r="K39" i="24"/>
  <c r="J39" i="24"/>
  <c r="I39" i="24"/>
  <c r="H39" i="24"/>
  <c r="G39" i="24"/>
  <c r="F39" i="24"/>
  <c r="E39" i="24"/>
  <c r="D39" i="24"/>
  <c r="C39" i="24"/>
  <c r="B39" i="24"/>
  <c r="AO38" i="24"/>
  <c r="AN38" i="24"/>
  <c r="AN65" i="24" s="1"/>
  <c r="AM38" i="24"/>
  <c r="AL38" i="24"/>
  <c r="AL65" i="24" s="1"/>
  <c r="AK38" i="24"/>
  <c r="AJ38" i="24"/>
  <c r="AJ65" i="24" s="1"/>
  <c r="AI38" i="24"/>
  <c r="AI65" i="24" s="1"/>
  <c r="AH38" i="24"/>
  <c r="AH65" i="24" s="1"/>
  <c r="AG38" i="24"/>
  <c r="AF38" i="24"/>
  <c r="AF65" i="24" s="1"/>
  <c r="AE38" i="24"/>
  <c r="AD38" i="24"/>
  <c r="AD65" i="24" s="1"/>
  <c r="AC38" i="24"/>
  <c r="AB38" i="24"/>
  <c r="AB65" i="24" s="1"/>
  <c r="AA38" i="24"/>
  <c r="AA65" i="24" s="1"/>
  <c r="Z38" i="24"/>
  <c r="Y38" i="24"/>
  <c r="X38" i="24"/>
  <c r="X65" i="24" s="1"/>
  <c r="W38" i="24"/>
  <c r="V38" i="24"/>
  <c r="U38" i="24"/>
  <c r="T38" i="24"/>
  <c r="T65" i="24" s="1"/>
  <c r="S38" i="24"/>
  <c r="S65" i="24" s="1"/>
  <c r="R38" i="24"/>
  <c r="R65" i="24" s="1"/>
  <c r="Q38" i="24"/>
  <c r="P38" i="24"/>
  <c r="P65" i="24" s="1"/>
  <c r="O38" i="24"/>
  <c r="N38" i="24"/>
  <c r="M38" i="24"/>
  <c r="L38" i="24"/>
  <c r="L65" i="24" s="1"/>
  <c r="K38" i="24"/>
  <c r="K65" i="24" s="1"/>
  <c r="J38" i="24"/>
  <c r="J65" i="24" s="1"/>
  <c r="I38" i="24"/>
  <c r="H38" i="24"/>
  <c r="G38" i="24"/>
  <c r="F38" i="24"/>
  <c r="E38" i="24"/>
  <c r="D38" i="24"/>
  <c r="C38" i="24"/>
  <c r="C65" i="24" s="1"/>
  <c r="B38" i="24"/>
  <c r="B65" i="24" s="1"/>
  <c r="AO32" i="24"/>
  <c r="AN32" i="24"/>
  <c r="AM32" i="24"/>
  <c r="AL32" i="24"/>
  <c r="AK32" i="24"/>
  <c r="AJ32" i="24"/>
  <c r="AI32" i="24"/>
  <c r="AH32" i="24"/>
  <c r="AG32" i="24"/>
  <c r="AF32" i="24"/>
  <c r="AE32" i="24"/>
  <c r="AD32" i="24"/>
  <c r="AC32" i="24"/>
  <c r="AB32" i="24"/>
  <c r="AA32" i="24"/>
  <c r="Z32" i="24"/>
  <c r="Y32" i="24"/>
  <c r="X32" i="24"/>
  <c r="W32" i="24"/>
  <c r="V32" i="24"/>
  <c r="U32" i="24"/>
  <c r="T32" i="24"/>
  <c r="S32" i="24"/>
  <c r="R32" i="24"/>
  <c r="Q32" i="24"/>
  <c r="P32" i="24"/>
  <c r="O32" i="24"/>
  <c r="N32" i="24"/>
  <c r="M32" i="24"/>
  <c r="L32" i="24"/>
  <c r="K32" i="24"/>
  <c r="J32" i="24"/>
  <c r="I32" i="24"/>
  <c r="H32" i="24"/>
  <c r="G32" i="24"/>
  <c r="F32" i="24"/>
  <c r="E32" i="24"/>
  <c r="D32" i="24"/>
  <c r="AO31" i="24"/>
  <c r="AN31" i="24"/>
  <c r="AM31" i="24"/>
  <c r="AL31" i="24"/>
  <c r="AK31" i="24"/>
  <c r="AJ31" i="24"/>
  <c r="AI31" i="24"/>
  <c r="AH31" i="24"/>
  <c r="AG31" i="24"/>
  <c r="AF31" i="24"/>
  <c r="AE31" i="24"/>
  <c r="AD31" i="24"/>
  <c r="AC31" i="24"/>
  <c r="AB31" i="24"/>
  <c r="AA31" i="24"/>
  <c r="Z31" i="24"/>
  <c r="Y31" i="24"/>
  <c r="X31" i="24"/>
  <c r="W31" i="24"/>
  <c r="V31" i="24"/>
  <c r="U31" i="24"/>
  <c r="T31" i="24"/>
  <c r="S31" i="24"/>
  <c r="R31" i="24"/>
  <c r="Q31" i="24"/>
  <c r="P31" i="24"/>
  <c r="C31" i="24" s="1"/>
  <c r="O31" i="24"/>
  <c r="N31" i="24"/>
  <c r="M31" i="24"/>
  <c r="L31" i="24"/>
  <c r="K31" i="24"/>
  <c r="J31" i="24"/>
  <c r="I31" i="24"/>
  <c r="H31" i="24"/>
  <c r="G31" i="24"/>
  <c r="F31" i="24"/>
  <c r="E31" i="24"/>
  <c r="D31" i="24"/>
  <c r="AO30" i="24"/>
  <c r="AN30" i="24"/>
  <c r="AM30" i="24"/>
  <c r="AL30" i="24"/>
  <c r="AK30" i="24"/>
  <c r="AJ30" i="24"/>
  <c r="AI30" i="24"/>
  <c r="AH30" i="24"/>
  <c r="AG30" i="24"/>
  <c r="AF30" i="24"/>
  <c r="AE30" i="24"/>
  <c r="AD30" i="24"/>
  <c r="AC30" i="24"/>
  <c r="AB30" i="24"/>
  <c r="AA30" i="24"/>
  <c r="Z30" i="24"/>
  <c r="Y30" i="24"/>
  <c r="X30" i="24"/>
  <c r="W30" i="24"/>
  <c r="V30" i="24"/>
  <c r="U30" i="24"/>
  <c r="T30" i="24"/>
  <c r="S30" i="24"/>
  <c r="R30" i="24"/>
  <c r="Q30" i="24"/>
  <c r="P30" i="24"/>
  <c r="O30" i="24"/>
  <c r="N30" i="24"/>
  <c r="M30" i="24"/>
  <c r="L30" i="24"/>
  <c r="K30" i="24"/>
  <c r="J30" i="24"/>
  <c r="I30" i="24"/>
  <c r="H30" i="24"/>
  <c r="G30" i="24"/>
  <c r="F30" i="24"/>
  <c r="E30" i="24"/>
  <c r="D30" i="24"/>
  <c r="AO29" i="24"/>
  <c r="AN29" i="24"/>
  <c r="AM29" i="24"/>
  <c r="AL29" i="24"/>
  <c r="AK29" i="24"/>
  <c r="AJ29" i="24"/>
  <c r="AI29" i="24"/>
  <c r="AH29" i="24"/>
  <c r="AG29" i="24"/>
  <c r="AF29" i="24"/>
  <c r="AE29" i="24"/>
  <c r="AD29" i="24"/>
  <c r="AC29" i="24"/>
  <c r="AB29" i="24"/>
  <c r="AA29" i="24"/>
  <c r="Z29" i="24"/>
  <c r="Y29" i="24"/>
  <c r="X29" i="24"/>
  <c r="W29" i="24"/>
  <c r="V29" i="24"/>
  <c r="U29" i="24"/>
  <c r="T29" i="24"/>
  <c r="S29" i="24"/>
  <c r="R29" i="24"/>
  <c r="Q29" i="24"/>
  <c r="P29" i="24"/>
  <c r="O29" i="24"/>
  <c r="N29" i="24"/>
  <c r="M29" i="24"/>
  <c r="L29" i="24"/>
  <c r="K29" i="24"/>
  <c r="J29" i="24"/>
  <c r="I29" i="24"/>
  <c r="H29" i="24"/>
  <c r="G29" i="24"/>
  <c r="F29" i="24"/>
  <c r="E29" i="24"/>
  <c r="D29" i="24"/>
  <c r="AO28" i="24"/>
  <c r="AN28" i="24"/>
  <c r="AM28" i="24"/>
  <c r="AL28" i="24"/>
  <c r="AK28" i="24"/>
  <c r="AJ28" i="24"/>
  <c r="AI28" i="24"/>
  <c r="AH28" i="24"/>
  <c r="AG28" i="24"/>
  <c r="AF28" i="24"/>
  <c r="AE28" i="24"/>
  <c r="AD28" i="24"/>
  <c r="AC28" i="24"/>
  <c r="AB28" i="24"/>
  <c r="AA28" i="24"/>
  <c r="Z28" i="24"/>
  <c r="Y28" i="24"/>
  <c r="X28" i="24"/>
  <c r="W28" i="24"/>
  <c r="V28" i="24"/>
  <c r="U28" i="24"/>
  <c r="T28" i="24"/>
  <c r="S28" i="24"/>
  <c r="R28" i="24"/>
  <c r="Q28" i="24"/>
  <c r="P28" i="24"/>
  <c r="O28" i="24"/>
  <c r="N28" i="24"/>
  <c r="M28" i="24"/>
  <c r="L28" i="24"/>
  <c r="K28" i="24"/>
  <c r="J28" i="24"/>
  <c r="I28" i="24"/>
  <c r="H28" i="24"/>
  <c r="G28" i="24"/>
  <c r="F28" i="24"/>
  <c r="E28" i="24"/>
  <c r="D28" i="24"/>
  <c r="AO27" i="24"/>
  <c r="AN27" i="24"/>
  <c r="AM27" i="24"/>
  <c r="AL27" i="24"/>
  <c r="AK27" i="24"/>
  <c r="AJ27" i="24"/>
  <c r="AI27" i="24"/>
  <c r="AH27" i="24"/>
  <c r="AG27" i="24"/>
  <c r="AF27" i="24"/>
  <c r="AE27" i="24"/>
  <c r="AD27" i="24"/>
  <c r="AC27" i="24"/>
  <c r="AB27" i="24"/>
  <c r="AA27" i="24"/>
  <c r="Z27" i="24"/>
  <c r="Y27" i="24"/>
  <c r="X27" i="24"/>
  <c r="W27" i="24"/>
  <c r="V27" i="24"/>
  <c r="U27" i="24"/>
  <c r="T27" i="24"/>
  <c r="S27" i="24"/>
  <c r="R27" i="24"/>
  <c r="Q27" i="24"/>
  <c r="P27" i="24"/>
  <c r="C27" i="24" s="1"/>
  <c r="O27" i="24"/>
  <c r="N27" i="24"/>
  <c r="M27" i="24"/>
  <c r="L27" i="24"/>
  <c r="K27" i="24"/>
  <c r="J27" i="24"/>
  <c r="I27" i="24"/>
  <c r="H27" i="24"/>
  <c r="G27" i="24"/>
  <c r="F27" i="24"/>
  <c r="E27" i="24"/>
  <c r="D27" i="24"/>
  <c r="AO26" i="24"/>
  <c r="AN26" i="24"/>
  <c r="AM26" i="24"/>
  <c r="AL26" i="24"/>
  <c r="AK26" i="24"/>
  <c r="AJ26" i="24"/>
  <c r="AI26" i="24"/>
  <c r="AH26" i="24"/>
  <c r="AG26" i="24"/>
  <c r="AF26" i="24"/>
  <c r="AE26" i="24"/>
  <c r="AD26" i="24"/>
  <c r="AC26" i="24"/>
  <c r="AB26" i="24"/>
  <c r="AA26" i="24"/>
  <c r="Z26" i="24"/>
  <c r="Y26" i="24"/>
  <c r="X26" i="24"/>
  <c r="W26" i="24"/>
  <c r="V26" i="24"/>
  <c r="U26" i="24"/>
  <c r="T26" i="24"/>
  <c r="S26" i="24"/>
  <c r="R26" i="24"/>
  <c r="Q26" i="24"/>
  <c r="P26" i="24"/>
  <c r="O26" i="24"/>
  <c r="N26" i="24"/>
  <c r="M26" i="24"/>
  <c r="L26" i="24"/>
  <c r="K26" i="24"/>
  <c r="J26" i="24"/>
  <c r="I26" i="24"/>
  <c r="H26" i="24"/>
  <c r="G26" i="24"/>
  <c r="F26" i="24"/>
  <c r="E26" i="24"/>
  <c r="D26" i="24"/>
  <c r="AO25" i="24"/>
  <c r="AN25" i="24"/>
  <c r="AM25" i="24"/>
  <c r="AL25" i="24"/>
  <c r="AK25" i="24"/>
  <c r="AJ25" i="24"/>
  <c r="AI25" i="24"/>
  <c r="AH25" i="24"/>
  <c r="AG25" i="24"/>
  <c r="AF25" i="24"/>
  <c r="AE25" i="24"/>
  <c r="AD25" i="24"/>
  <c r="AC25" i="24"/>
  <c r="AB25" i="24"/>
  <c r="AA25" i="24"/>
  <c r="Z25" i="24"/>
  <c r="Y25" i="24"/>
  <c r="X25" i="24"/>
  <c r="W25" i="24"/>
  <c r="V25" i="24"/>
  <c r="U25" i="24"/>
  <c r="T25" i="24"/>
  <c r="S25" i="24"/>
  <c r="R25" i="24"/>
  <c r="Q25" i="24"/>
  <c r="P25" i="24"/>
  <c r="O25" i="24"/>
  <c r="N25" i="24"/>
  <c r="M25" i="24"/>
  <c r="L25" i="24"/>
  <c r="K25" i="24"/>
  <c r="J25" i="24"/>
  <c r="I25" i="24"/>
  <c r="H25" i="24"/>
  <c r="G25" i="24"/>
  <c r="F25" i="24"/>
  <c r="E25" i="24"/>
  <c r="D25" i="24"/>
  <c r="AO24" i="24"/>
  <c r="AN24" i="24"/>
  <c r="AM24" i="24"/>
  <c r="AL24" i="24"/>
  <c r="AK24" i="24"/>
  <c r="AJ24" i="24"/>
  <c r="AI24" i="24"/>
  <c r="AH24" i="24"/>
  <c r="AG24" i="24"/>
  <c r="AF24" i="24"/>
  <c r="AE24" i="24"/>
  <c r="AD24" i="24"/>
  <c r="AC24" i="24"/>
  <c r="AB24" i="24"/>
  <c r="AA24" i="24"/>
  <c r="Z24" i="24"/>
  <c r="Y24" i="24"/>
  <c r="X24" i="24"/>
  <c r="W24" i="24"/>
  <c r="V24" i="24"/>
  <c r="U24" i="24"/>
  <c r="T24" i="24"/>
  <c r="S24" i="24"/>
  <c r="R24" i="24"/>
  <c r="Q24" i="24"/>
  <c r="P24" i="24"/>
  <c r="O24" i="24"/>
  <c r="N24" i="24"/>
  <c r="M24" i="24"/>
  <c r="L24" i="24"/>
  <c r="K24" i="24"/>
  <c r="J24" i="24"/>
  <c r="I24" i="24"/>
  <c r="H24" i="24"/>
  <c r="G24" i="24"/>
  <c r="F24" i="24"/>
  <c r="E24" i="24"/>
  <c r="D24" i="24"/>
  <c r="AO23" i="24"/>
  <c r="AN23" i="24"/>
  <c r="AM23" i="24"/>
  <c r="AL23" i="24"/>
  <c r="AK23" i="24"/>
  <c r="AJ23" i="24"/>
  <c r="AI23" i="24"/>
  <c r="AH23" i="24"/>
  <c r="AG23" i="24"/>
  <c r="AF23" i="24"/>
  <c r="AE23" i="24"/>
  <c r="AD23" i="24"/>
  <c r="AC23" i="24"/>
  <c r="AB23" i="24"/>
  <c r="AA23" i="24"/>
  <c r="Z23" i="24"/>
  <c r="Y23" i="24"/>
  <c r="X23" i="24"/>
  <c r="W23" i="24"/>
  <c r="V23" i="24"/>
  <c r="U23" i="24"/>
  <c r="T23" i="24"/>
  <c r="S23" i="24"/>
  <c r="R23" i="24"/>
  <c r="Q23" i="24"/>
  <c r="P23" i="24"/>
  <c r="C23" i="24" s="1"/>
  <c r="O23" i="24"/>
  <c r="N23" i="24"/>
  <c r="M23" i="24"/>
  <c r="L23" i="24"/>
  <c r="K23" i="24"/>
  <c r="J23" i="24"/>
  <c r="I23" i="24"/>
  <c r="H23" i="24"/>
  <c r="G23" i="24"/>
  <c r="F23" i="24"/>
  <c r="E23" i="24"/>
  <c r="D23" i="24"/>
  <c r="AO22" i="24"/>
  <c r="AN22" i="24"/>
  <c r="AM22" i="24"/>
  <c r="AL22" i="24"/>
  <c r="AK22" i="24"/>
  <c r="AJ22" i="24"/>
  <c r="AI22" i="24"/>
  <c r="AH22" i="24"/>
  <c r="AG22" i="24"/>
  <c r="AF22" i="24"/>
  <c r="AE22" i="24"/>
  <c r="AD22" i="24"/>
  <c r="AC22" i="24"/>
  <c r="AB22" i="24"/>
  <c r="AA22" i="24"/>
  <c r="Z22" i="24"/>
  <c r="Y22" i="24"/>
  <c r="X22" i="24"/>
  <c r="W22" i="24"/>
  <c r="V22" i="24"/>
  <c r="U22" i="24"/>
  <c r="T22" i="24"/>
  <c r="S22" i="24"/>
  <c r="R22" i="24"/>
  <c r="Q22" i="24"/>
  <c r="P22" i="24"/>
  <c r="O22" i="24"/>
  <c r="N22" i="24"/>
  <c r="M22" i="24"/>
  <c r="L22" i="24"/>
  <c r="K22" i="24"/>
  <c r="J22" i="24"/>
  <c r="I22" i="24"/>
  <c r="H22" i="24"/>
  <c r="G22" i="24"/>
  <c r="F22" i="24"/>
  <c r="E22" i="24"/>
  <c r="D22" i="24"/>
  <c r="AO21" i="24"/>
  <c r="AN21" i="24"/>
  <c r="AM21" i="24"/>
  <c r="AL21" i="24"/>
  <c r="AK21" i="24"/>
  <c r="AJ21" i="24"/>
  <c r="AI21" i="24"/>
  <c r="AH21" i="24"/>
  <c r="AG21" i="24"/>
  <c r="AF21" i="24"/>
  <c r="AE21" i="24"/>
  <c r="AD21" i="24"/>
  <c r="AC21" i="24"/>
  <c r="AB21" i="24"/>
  <c r="AA21" i="24"/>
  <c r="Z21" i="24"/>
  <c r="Y21" i="24"/>
  <c r="X21" i="24"/>
  <c r="W21" i="24"/>
  <c r="V21" i="24"/>
  <c r="U21" i="24"/>
  <c r="T21" i="24"/>
  <c r="S21" i="24"/>
  <c r="R21" i="24"/>
  <c r="Q21" i="24"/>
  <c r="P21" i="24"/>
  <c r="O21" i="24"/>
  <c r="N21" i="24"/>
  <c r="M21" i="24"/>
  <c r="L21" i="24"/>
  <c r="K21" i="24"/>
  <c r="J21" i="24"/>
  <c r="I21" i="24"/>
  <c r="H21" i="24"/>
  <c r="G21" i="24"/>
  <c r="F21" i="24"/>
  <c r="E21" i="24"/>
  <c r="D21" i="24"/>
  <c r="AO20" i="24"/>
  <c r="AN20" i="24"/>
  <c r="AM20" i="24"/>
  <c r="AL20" i="24"/>
  <c r="AK20" i="24"/>
  <c r="AJ20" i="24"/>
  <c r="AI20" i="24"/>
  <c r="AH20" i="24"/>
  <c r="AG20" i="24"/>
  <c r="AF20" i="24"/>
  <c r="AE20" i="24"/>
  <c r="AD20" i="24"/>
  <c r="AC20" i="24"/>
  <c r="AB20" i="24"/>
  <c r="AA20" i="24"/>
  <c r="Z20" i="24"/>
  <c r="Y20" i="24"/>
  <c r="X20" i="24"/>
  <c r="W20" i="24"/>
  <c r="V20" i="24"/>
  <c r="U20" i="24"/>
  <c r="T20" i="24"/>
  <c r="S20" i="24"/>
  <c r="R20" i="24"/>
  <c r="Q20" i="24"/>
  <c r="P20" i="24"/>
  <c r="O20" i="24"/>
  <c r="N20" i="24"/>
  <c r="M20" i="24"/>
  <c r="L20" i="24"/>
  <c r="K20" i="24"/>
  <c r="J20" i="24"/>
  <c r="I20" i="24"/>
  <c r="H20" i="24"/>
  <c r="G20" i="24"/>
  <c r="F20" i="24"/>
  <c r="E20" i="24"/>
  <c r="D20" i="24"/>
  <c r="AO19" i="24"/>
  <c r="AN19" i="24"/>
  <c r="AM19" i="24"/>
  <c r="AL19" i="24"/>
  <c r="AK19" i="24"/>
  <c r="AJ19" i="24"/>
  <c r="AI19" i="24"/>
  <c r="AH19" i="24"/>
  <c r="AG19" i="24"/>
  <c r="AF19" i="24"/>
  <c r="AE19" i="24"/>
  <c r="AD19" i="24"/>
  <c r="AC19" i="24"/>
  <c r="AB19" i="24"/>
  <c r="AA19" i="24"/>
  <c r="Z19" i="24"/>
  <c r="Y19" i="24"/>
  <c r="X19" i="24"/>
  <c r="W19" i="24"/>
  <c r="V19" i="24"/>
  <c r="U19" i="24"/>
  <c r="T19" i="24"/>
  <c r="S19" i="24"/>
  <c r="R19" i="24"/>
  <c r="Q19" i="24"/>
  <c r="P19" i="24"/>
  <c r="C19" i="24" s="1"/>
  <c r="O19" i="24"/>
  <c r="N19" i="24"/>
  <c r="M19" i="24"/>
  <c r="L19" i="24"/>
  <c r="K19" i="24"/>
  <c r="J19" i="24"/>
  <c r="I19" i="24"/>
  <c r="H19" i="24"/>
  <c r="G19" i="24"/>
  <c r="F19" i="24"/>
  <c r="E19" i="24"/>
  <c r="D19" i="24"/>
  <c r="AO18" i="24"/>
  <c r="AN18" i="24"/>
  <c r="AM18" i="24"/>
  <c r="AL18" i="24"/>
  <c r="AK18" i="24"/>
  <c r="AJ18" i="24"/>
  <c r="AI18" i="24"/>
  <c r="AH18" i="24"/>
  <c r="AG18" i="24"/>
  <c r="AF18" i="24"/>
  <c r="AE18" i="24"/>
  <c r="AD18" i="24"/>
  <c r="AC18" i="24"/>
  <c r="AB18" i="24"/>
  <c r="AA18" i="24"/>
  <c r="Z18" i="24"/>
  <c r="Y18" i="24"/>
  <c r="X18" i="24"/>
  <c r="W18" i="24"/>
  <c r="V18" i="24"/>
  <c r="U18" i="24"/>
  <c r="T18" i="24"/>
  <c r="S18" i="24"/>
  <c r="R18" i="24"/>
  <c r="Q18" i="24"/>
  <c r="P18" i="24"/>
  <c r="O18" i="24"/>
  <c r="N18" i="24"/>
  <c r="M18" i="24"/>
  <c r="L18" i="24"/>
  <c r="K18" i="24"/>
  <c r="J18" i="24"/>
  <c r="I18" i="24"/>
  <c r="H18" i="24"/>
  <c r="G18" i="24"/>
  <c r="F18" i="24"/>
  <c r="E18" i="24"/>
  <c r="D18" i="24"/>
  <c r="AO17" i="24"/>
  <c r="AN17" i="24"/>
  <c r="AM17" i="24"/>
  <c r="AL17" i="24"/>
  <c r="AK17" i="24"/>
  <c r="AJ17" i="24"/>
  <c r="AI17" i="24"/>
  <c r="AH17" i="24"/>
  <c r="AG17" i="24"/>
  <c r="AF17" i="24"/>
  <c r="AE17" i="24"/>
  <c r="AD17" i="24"/>
  <c r="AC17" i="24"/>
  <c r="AB17" i="24"/>
  <c r="AA17" i="24"/>
  <c r="Z17" i="24"/>
  <c r="Y17" i="24"/>
  <c r="X17" i="24"/>
  <c r="W17" i="24"/>
  <c r="V17" i="24"/>
  <c r="U17" i="24"/>
  <c r="T17" i="24"/>
  <c r="S17" i="24"/>
  <c r="R17" i="24"/>
  <c r="Q17" i="24"/>
  <c r="P17" i="24"/>
  <c r="O17" i="24"/>
  <c r="N17" i="24"/>
  <c r="M17" i="24"/>
  <c r="L17" i="24"/>
  <c r="K17" i="24"/>
  <c r="J17" i="24"/>
  <c r="I17" i="24"/>
  <c r="H17" i="24"/>
  <c r="G17" i="24"/>
  <c r="F17" i="24"/>
  <c r="E17" i="24"/>
  <c r="D17" i="24"/>
  <c r="AO16" i="24"/>
  <c r="AN16" i="24"/>
  <c r="AM16" i="24"/>
  <c r="AL16" i="24"/>
  <c r="AK16" i="24"/>
  <c r="AJ16" i="24"/>
  <c r="AI16" i="24"/>
  <c r="AH16" i="24"/>
  <c r="AG16" i="24"/>
  <c r="AF16" i="24"/>
  <c r="AE16" i="24"/>
  <c r="AD16" i="24"/>
  <c r="AC16" i="24"/>
  <c r="AB16" i="24"/>
  <c r="AA16" i="24"/>
  <c r="Z16" i="24"/>
  <c r="Y16" i="24"/>
  <c r="X16" i="24"/>
  <c r="W16" i="24"/>
  <c r="V16" i="24"/>
  <c r="U16" i="24"/>
  <c r="T16" i="24"/>
  <c r="S16" i="24"/>
  <c r="R16" i="24"/>
  <c r="Q16" i="24"/>
  <c r="P16" i="24"/>
  <c r="O16" i="24"/>
  <c r="N16" i="24"/>
  <c r="M16" i="24"/>
  <c r="L16" i="24"/>
  <c r="K16" i="24"/>
  <c r="J16" i="24"/>
  <c r="I16" i="24"/>
  <c r="H16" i="24"/>
  <c r="G16" i="24"/>
  <c r="F16" i="24"/>
  <c r="E16" i="24"/>
  <c r="D16" i="24"/>
  <c r="AO15" i="24"/>
  <c r="AN15" i="24"/>
  <c r="AM15" i="24"/>
  <c r="AL15" i="24"/>
  <c r="AK15" i="24"/>
  <c r="AJ15" i="24"/>
  <c r="AI15" i="24"/>
  <c r="AH15" i="24"/>
  <c r="AG15" i="24"/>
  <c r="AF15" i="24"/>
  <c r="AE15" i="24"/>
  <c r="AD15" i="24"/>
  <c r="AC15" i="24"/>
  <c r="AB15" i="24"/>
  <c r="AA15" i="24"/>
  <c r="Z15" i="24"/>
  <c r="Y15" i="24"/>
  <c r="X15" i="24"/>
  <c r="W15" i="24"/>
  <c r="V15" i="24"/>
  <c r="U15" i="24"/>
  <c r="T15" i="24"/>
  <c r="S15" i="24"/>
  <c r="R15" i="24"/>
  <c r="Q15" i="24"/>
  <c r="P15" i="24"/>
  <c r="C15" i="24" s="1"/>
  <c r="O15" i="24"/>
  <c r="N15" i="24"/>
  <c r="M15" i="24"/>
  <c r="L15" i="24"/>
  <c r="K15" i="24"/>
  <c r="J15" i="24"/>
  <c r="I15" i="24"/>
  <c r="H15" i="24"/>
  <c r="G15" i="24"/>
  <c r="F15" i="24"/>
  <c r="E15" i="24"/>
  <c r="D15" i="24"/>
  <c r="AO14" i="24"/>
  <c r="AN14" i="24"/>
  <c r="AM14" i="24"/>
  <c r="AL14" i="24"/>
  <c r="AK14" i="24"/>
  <c r="AJ14" i="24"/>
  <c r="AI14" i="24"/>
  <c r="AH14" i="24"/>
  <c r="AG14" i="24"/>
  <c r="AF14" i="24"/>
  <c r="AE14" i="24"/>
  <c r="AD14" i="24"/>
  <c r="AC14" i="24"/>
  <c r="AB14" i="24"/>
  <c r="AA14" i="24"/>
  <c r="Z14" i="24"/>
  <c r="Y14" i="24"/>
  <c r="X14" i="24"/>
  <c r="W14" i="24"/>
  <c r="V14" i="24"/>
  <c r="U14" i="24"/>
  <c r="T14" i="24"/>
  <c r="S14" i="24"/>
  <c r="R14" i="24"/>
  <c r="Q14" i="24"/>
  <c r="P14" i="24"/>
  <c r="O14" i="24"/>
  <c r="N14" i="24"/>
  <c r="M14" i="24"/>
  <c r="L14" i="24"/>
  <c r="K14" i="24"/>
  <c r="J14" i="24"/>
  <c r="I14" i="24"/>
  <c r="H14" i="24"/>
  <c r="G14" i="24"/>
  <c r="F14" i="24"/>
  <c r="E14" i="24"/>
  <c r="D14" i="24"/>
  <c r="AO13" i="24"/>
  <c r="AN13" i="24"/>
  <c r="AM13" i="24"/>
  <c r="AL13" i="24"/>
  <c r="AK13" i="24"/>
  <c r="AJ13" i="24"/>
  <c r="AI13" i="24"/>
  <c r="AH13" i="24"/>
  <c r="AG13" i="24"/>
  <c r="AF13" i="24"/>
  <c r="AE13" i="24"/>
  <c r="AD13" i="24"/>
  <c r="AC13" i="24"/>
  <c r="AB13" i="24"/>
  <c r="AA13" i="24"/>
  <c r="Z13" i="24"/>
  <c r="Y13" i="24"/>
  <c r="X13" i="24"/>
  <c r="W13" i="24"/>
  <c r="V13" i="24"/>
  <c r="U13" i="24"/>
  <c r="T13" i="24"/>
  <c r="S13" i="24"/>
  <c r="R13" i="24"/>
  <c r="Q13" i="24"/>
  <c r="P13" i="24"/>
  <c r="O13" i="24"/>
  <c r="N13" i="24"/>
  <c r="M13" i="24"/>
  <c r="L13" i="24"/>
  <c r="K13" i="24"/>
  <c r="J13" i="24"/>
  <c r="I13" i="24"/>
  <c r="H13" i="24"/>
  <c r="G13" i="24"/>
  <c r="F13" i="24"/>
  <c r="E13" i="24"/>
  <c r="D13" i="24"/>
  <c r="AO12" i="24"/>
  <c r="AN12" i="24"/>
  <c r="AM12" i="24"/>
  <c r="AL12" i="24"/>
  <c r="AK12" i="24"/>
  <c r="AJ12" i="24"/>
  <c r="AI12" i="24"/>
  <c r="AH12" i="24"/>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AO11" i="24"/>
  <c r="AN11" i="24"/>
  <c r="AM11" i="24"/>
  <c r="AL11" i="24"/>
  <c r="AK11" i="24"/>
  <c r="AJ11" i="24"/>
  <c r="AI11" i="24"/>
  <c r="AH11" i="24"/>
  <c r="AG11" i="24"/>
  <c r="AF11" i="24"/>
  <c r="AE11" i="24"/>
  <c r="AD11" i="24"/>
  <c r="AC11" i="24"/>
  <c r="AB11" i="24"/>
  <c r="AA11" i="24"/>
  <c r="Z11" i="24"/>
  <c r="Y11" i="24"/>
  <c r="X11" i="24"/>
  <c r="W11" i="24"/>
  <c r="V11" i="24"/>
  <c r="U11" i="24"/>
  <c r="T11" i="24"/>
  <c r="S11" i="24"/>
  <c r="R11" i="24"/>
  <c r="Q11" i="24"/>
  <c r="P11" i="24"/>
  <c r="C11" i="24" s="1"/>
  <c r="O11" i="24"/>
  <c r="N11" i="24"/>
  <c r="M11" i="24"/>
  <c r="L11" i="24"/>
  <c r="K11" i="24"/>
  <c r="J11" i="24"/>
  <c r="I11" i="24"/>
  <c r="H11" i="24"/>
  <c r="G11" i="24"/>
  <c r="F11" i="24"/>
  <c r="E11" i="24"/>
  <c r="D11" i="24"/>
  <c r="AO10" i="24"/>
  <c r="AN10" i="24"/>
  <c r="AM10" i="24"/>
  <c r="AL10" i="24"/>
  <c r="AK10" i="24"/>
  <c r="AJ10" i="24"/>
  <c r="AI10" i="24"/>
  <c r="AH10" i="24"/>
  <c r="AG10" i="24"/>
  <c r="AF10" i="24"/>
  <c r="AE10" i="24"/>
  <c r="AD10" i="24"/>
  <c r="AC10" i="24"/>
  <c r="AB10" i="24"/>
  <c r="AA10" i="24"/>
  <c r="Z10" i="24"/>
  <c r="Y10" i="24"/>
  <c r="X10" i="24"/>
  <c r="W10" i="24"/>
  <c r="V10" i="24"/>
  <c r="U10" i="24"/>
  <c r="T10" i="24"/>
  <c r="S10" i="24"/>
  <c r="R10" i="24"/>
  <c r="Q10" i="24"/>
  <c r="P10" i="24"/>
  <c r="O10" i="24"/>
  <c r="N10" i="24"/>
  <c r="M10" i="24"/>
  <c r="L10" i="24"/>
  <c r="K10" i="24"/>
  <c r="J10" i="24"/>
  <c r="I10" i="24"/>
  <c r="H10" i="24"/>
  <c r="G10" i="24"/>
  <c r="F10" i="24"/>
  <c r="E10" i="24"/>
  <c r="D10" i="24"/>
  <c r="AO9" i="24"/>
  <c r="AN9" i="24"/>
  <c r="AM9" i="24"/>
  <c r="AL9" i="24"/>
  <c r="AK9" i="24"/>
  <c r="AJ9" i="24"/>
  <c r="AI9" i="24"/>
  <c r="AH9" i="24"/>
  <c r="AG9" i="24"/>
  <c r="AF9" i="24"/>
  <c r="AE9" i="24"/>
  <c r="AD9" i="24"/>
  <c r="AC9" i="24"/>
  <c r="AB9" i="24"/>
  <c r="AA9" i="24"/>
  <c r="Z9" i="24"/>
  <c r="Y9" i="24"/>
  <c r="X9" i="24"/>
  <c r="W9" i="24"/>
  <c r="V9" i="24"/>
  <c r="U9" i="24"/>
  <c r="T9" i="24"/>
  <c r="S9" i="24"/>
  <c r="R9" i="24"/>
  <c r="Q9" i="24"/>
  <c r="P9" i="24"/>
  <c r="O9" i="24"/>
  <c r="N9" i="24"/>
  <c r="M9" i="24"/>
  <c r="L9" i="24"/>
  <c r="K9" i="24"/>
  <c r="J9" i="24"/>
  <c r="I9" i="24"/>
  <c r="H9" i="24"/>
  <c r="G9" i="24"/>
  <c r="F9" i="24"/>
  <c r="E9" i="24"/>
  <c r="D9" i="24"/>
  <c r="AO8" i="24"/>
  <c r="AN8" i="24"/>
  <c r="AM8" i="24"/>
  <c r="AL8" i="24"/>
  <c r="AK8" i="24"/>
  <c r="AJ8" i="24"/>
  <c r="AI8" i="24"/>
  <c r="AH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AO7" i="24"/>
  <c r="AN7" i="24"/>
  <c r="AN34" i="24" s="1"/>
  <c r="AM7" i="24"/>
  <c r="AL7" i="24"/>
  <c r="AK7" i="24"/>
  <c r="AK34" i="24" s="1"/>
  <c r="AJ7" i="24"/>
  <c r="AI7" i="24"/>
  <c r="AH7" i="24"/>
  <c r="AH34" i="24" s="1"/>
  <c r="AG7" i="24"/>
  <c r="AF7" i="24"/>
  <c r="AF34" i="24" s="1"/>
  <c r="AE7" i="24"/>
  <c r="AD7" i="24"/>
  <c r="AC7" i="24"/>
  <c r="AC34" i="24" s="1"/>
  <c r="AB7" i="24"/>
  <c r="AA7" i="24"/>
  <c r="Z7" i="24"/>
  <c r="Z34" i="24" s="1"/>
  <c r="Y7" i="24"/>
  <c r="X7" i="24"/>
  <c r="X34" i="24" s="1"/>
  <c r="W7" i="24"/>
  <c r="V7" i="24"/>
  <c r="U7" i="24"/>
  <c r="T7" i="24"/>
  <c r="S7" i="24"/>
  <c r="R7" i="24"/>
  <c r="Q7" i="24"/>
  <c r="P7" i="24"/>
  <c r="O7" i="24"/>
  <c r="N7" i="24"/>
  <c r="M7" i="24"/>
  <c r="L7" i="24"/>
  <c r="K7" i="24"/>
  <c r="J7" i="24"/>
  <c r="J34" i="24" s="1"/>
  <c r="I7" i="24"/>
  <c r="H7" i="24"/>
  <c r="H34" i="24" s="1"/>
  <c r="G7" i="24"/>
  <c r="F7" i="24"/>
  <c r="E7" i="24"/>
  <c r="D7" i="24"/>
  <c r="AO499" i="24"/>
  <c r="AM499" i="24"/>
  <c r="AL499" i="24"/>
  <c r="AK499" i="24"/>
  <c r="AJ499" i="24"/>
  <c r="AG499" i="24"/>
  <c r="AE499" i="24"/>
  <c r="AD499" i="24"/>
  <c r="AC499" i="24"/>
  <c r="AB499" i="24"/>
  <c r="Z499" i="24"/>
  <c r="Y499" i="24"/>
  <c r="W499" i="24"/>
  <c r="V499" i="24"/>
  <c r="U499" i="24"/>
  <c r="T499" i="24"/>
  <c r="Q499" i="24"/>
  <c r="O499" i="24"/>
  <c r="N499" i="24"/>
  <c r="M499" i="24"/>
  <c r="L499" i="24"/>
  <c r="I499" i="24"/>
  <c r="G499" i="24"/>
  <c r="F499" i="24"/>
  <c r="B499" i="24"/>
  <c r="AO468" i="24"/>
  <c r="AM468" i="24"/>
  <c r="AG468" i="24"/>
  <c r="AE468" i="24"/>
  <c r="AB468" i="24"/>
  <c r="Y468" i="24"/>
  <c r="X468" i="24"/>
  <c r="W468" i="24"/>
  <c r="Q468" i="24"/>
  <c r="O468" i="24"/>
  <c r="L468" i="24"/>
  <c r="I468" i="24"/>
  <c r="G468" i="24"/>
  <c r="AO437" i="24"/>
  <c r="AM437" i="24"/>
  <c r="AL437" i="24"/>
  <c r="AG437" i="24"/>
  <c r="AE437" i="24"/>
  <c r="AD437" i="24"/>
  <c r="Y437" i="24"/>
  <c r="W437" i="24"/>
  <c r="V437" i="24"/>
  <c r="Q437" i="24"/>
  <c r="O437" i="24"/>
  <c r="N437" i="24"/>
  <c r="I437" i="24"/>
  <c r="G437" i="24"/>
  <c r="F437" i="24"/>
  <c r="AO406" i="24"/>
  <c r="AM406" i="24"/>
  <c r="AL406" i="24"/>
  <c r="AK406" i="24"/>
  <c r="AG406" i="24"/>
  <c r="AE406" i="24"/>
  <c r="AD406" i="24"/>
  <c r="AC406" i="24"/>
  <c r="Y406" i="24"/>
  <c r="W406" i="24"/>
  <c r="V406" i="24"/>
  <c r="U406" i="24"/>
  <c r="Q406" i="24"/>
  <c r="P406" i="24"/>
  <c r="O406" i="24"/>
  <c r="N406" i="24"/>
  <c r="M406" i="24"/>
  <c r="L406" i="24"/>
  <c r="I406" i="24"/>
  <c r="G406" i="24"/>
  <c r="F406" i="24"/>
  <c r="AO375" i="24"/>
  <c r="AM375" i="24"/>
  <c r="AL375" i="24"/>
  <c r="AK375" i="24"/>
  <c r="AG375" i="24"/>
  <c r="AE375" i="24"/>
  <c r="AD375" i="24"/>
  <c r="AC375" i="24"/>
  <c r="Y375" i="24"/>
  <c r="W375" i="24"/>
  <c r="V375" i="24"/>
  <c r="U375" i="24"/>
  <c r="Q375" i="24"/>
  <c r="O375" i="24"/>
  <c r="N375" i="24"/>
  <c r="M375" i="24"/>
  <c r="I375" i="24"/>
  <c r="G375" i="24"/>
  <c r="F375" i="24"/>
  <c r="AO344" i="24"/>
  <c r="AM344" i="24"/>
  <c r="AL344" i="24"/>
  <c r="AK344" i="24"/>
  <c r="AG344" i="24"/>
  <c r="AE344" i="24"/>
  <c r="AD344" i="24"/>
  <c r="AC344" i="24"/>
  <c r="AB344" i="24"/>
  <c r="Y344" i="24"/>
  <c r="X344" i="24"/>
  <c r="W344" i="24"/>
  <c r="V344" i="24"/>
  <c r="U344" i="24"/>
  <c r="Q344" i="24"/>
  <c r="O344" i="24"/>
  <c r="N344" i="24"/>
  <c r="M344" i="24"/>
  <c r="I344" i="24"/>
  <c r="G344" i="24"/>
  <c r="F344" i="24"/>
  <c r="B344" i="24"/>
  <c r="AO313" i="24"/>
  <c r="AM313" i="24"/>
  <c r="AL313" i="24"/>
  <c r="AK313" i="24"/>
  <c r="AG313" i="24"/>
  <c r="AE313" i="24"/>
  <c r="AD313" i="24"/>
  <c r="AC313" i="24"/>
  <c r="Y313" i="24"/>
  <c r="W313" i="24"/>
  <c r="V313" i="24"/>
  <c r="U313" i="24"/>
  <c r="Q313" i="24"/>
  <c r="P313" i="24"/>
  <c r="O313" i="24"/>
  <c r="N313" i="24"/>
  <c r="M313" i="24"/>
  <c r="I313" i="24"/>
  <c r="H313" i="24"/>
  <c r="G313" i="24"/>
  <c r="F313" i="24"/>
  <c r="AO282" i="24"/>
  <c r="AM282" i="24"/>
  <c r="AK282" i="24"/>
  <c r="AJ282" i="24"/>
  <c r="AG282" i="24"/>
  <c r="AE282" i="24"/>
  <c r="AC282" i="24"/>
  <c r="Y282" i="24"/>
  <c r="X282" i="24"/>
  <c r="W282" i="24"/>
  <c r="U282" i="24"/>
  <c r="Q282" i="24"/>
  <c r="O282" i="24"/>
  <c r="M282" i="24"/>
  <c r="I282" i="24"/>
  <c r="G282" i="24"/>
  <c r="D282" i="24"/>
  <c r="AO251" i="24"/>
  <c r="AN251" i="24"/>
  <c r="AM251" i="24"/>
  <c r="AK251" i="24"/>
  <c r="AG251" i="24"/>
  <c r="AE251" i="24"/>
  <c r="AD251" i="24"/>
  <c r="AC251" i="24"/>
  <c r="Y251" i="24"/>
  <c r="W251" i="24"/>
  <c r="U251" i="24"/>
  <c r="Q251" i="24"/>
  <c r="O251" i="24"/>
  <c r="M251" i="24"/>
  <c r="I251" i="24"/>
  <c r="H251" i="24"/>
  <c r="G251" i="24"/>
  <c r="AO220" i="24"/>
  <c r="AM220" i="24"/>
  <c r="AK220" i="24"/>
  <c r="AG220" i="24"/>
  <c r="AF220" i="24"/>
  <c r="AE220" i="24"/>
  <c r="AD220" i="24"/>
  <c r="AC220" i="24"/>
  <c r="AB220" i="24"/>
  <c r="Z220" i="24"/>
  <c r="Y220" i="24"/>
  <c r="W220" i="24"/>
  <c r="U220" i="24"/>
  <c r="Q220" i="24"/>
  <c r="P220" i="24"/>
  <c r="O220" i="24"/>
  <c r="M220" i="24"/>
  <c r="I220" i="24"/>
  <c r="G220" i="24"/>
  <c r="F220" i="24"/>
  <c r="AO189" i="24"/>
  <c r="AN189" i="24"/>
  <c r="AM189" i="24"/>
  <c r="AL189" i="24"/>
  <c r="AK189" i="24"/>
  <c r="AG189" i="24"/>
  <c r="AF189" i="24"/>
  <c r="AE189" i="24"/>
  <c r="AC189" i="24"/>
  <c r="Y189" i="24"/>
  <c r="W189" i="24"/>
  <c r="U189" i="24"/>
  <c r="Q189" i="24"/>
  <c r="O189" i="24"/>
  <c r="M189" i="24"/>
  <c r="I189" i="24"/>
  <c r="G189" i="24"/>
  <c r="AO158" i="24"/>
  <c r="AN158" i="24"/>
  <c r="AM158" i="24"/>
  <c r="AL158" i="24"/>
  <c r="AK158" i="24"/>
  <c r="AJ158" i="24"/>
  <c r="AG158" i="24"/>
  <c r="AE158" i="24"/>
  <c r="AD158" i="24"/>
  <c r="AC158" i="24"/>
  <c r="Y158" i="24"/>
  <c r="W158" i="24"/>
  <c r="V158" i="24"/>
  <c r="U158" i="24"/>
  <c r="Q158" i="24"/>
  <c r="P158" i="24"/>
  <c r="O158" i="24"/>
  <c r="N158" i="24"/>
  <c r="M158" i="24"/>
  <c r="I158" i="24"/>
  <c r="H158" i="24"/>
  <c r="G158" i="24"/>
  <c r="AO127" i="24"/>
  <c r="AM127" i="24"/>
  <c r="AK127" i="24"/>
  <c r="AI127" i="24"/>
  <c r="AG127" i="24"/>
  <c r="AE127" i="24"/>
  <c r="AC127" i="24"/>
  <c r="Y127" i="24"/>
  <c r="W127" i="24"/>
  <c r="U127" i="24"/>
  <c r="Q127" i="24"/>
  <c r="O127" i="24"/>
  <c r="M127" i="24"/>
  <c r="L127" i="24"/>
  <c r="I127" i="24"/>
  <c r="G127" i="24"/>
  <c r="AO96" i="24"/>
  <c r="AM96" i="24"/>
  <c r="AL96" i="24"/>
  <c r="AK96" i="24"/>
  <c r="AG96" i="24"/>
  <c r="AF96" i="24"/>
  <c r="AE96" i="24"/>
  <c r="AD96" i="24"/>
  <c r="AC96" i="24"/>
  <c r="Y96" i="24"/>
  <c r="X96" i="24"/>
  <c r="W96" i="24"/>
  <c r="U96" i="24"/>
  <c r="Q96" i="24"/>
  <c r="O96" i="24"/>
  <c r="N96" i="24"/>
  <c r="M96" i="24"/>
  <c r="I96" i="24"/>
  <c r="H96" i="24"/>
  <c r="G96" i="24"/>
  <c r="F96" i="24"/>
  <c r="AO65" i="24"/>
  <c r="AM65" i="24"/>
  <c r="AK65" i="24"/>
  <c r="AG65" i="24"/>
  <c r="AE65" i="24"/>
  <c r="AC65" i="24"/>
  <c r="Y65" i="24"/>
  <c r="W65" i="24"/>
  <c r="V65" i="24"/>
  <c r="U65" i="24"/>
  <c r="Q65" i="24"/>
  <c r="O65" i="24"/>
  <c r="N65" i="24"/>
  <c r="M65" i="24"/>
  <c r="I65" i="24"/>
  <c r="H65" i="24"/>
  <c r="G65" i="24"/>
  <c r="F65" i="24"/>
  <c r="D65" i="24"/>
  <c r="AO34" i="24"/>
  <c r="AM34" i="24"/>
  <c r="AL34" i="24"/>
  <c r="AJ34" i="24"/>
  <c r="AI34" i="24"/>
  <c r="AG34" i="24"/>
  <c r="AE34" i="24"/>
  <c r="AD34" i="24"/>
  <c r="AB34" i="24"/>
  <c r="AA34" i="24"/>
  <c r="Y34" i="24"/>
  <c r="W34" i="24"/>
  <c r="V34" i="24"/>
  <c r="L34" i="24"/>
  <c r="K34" i="24"/>
  <c r="I34" i="24"/>
  <c r="G34" i="24"/>
  <c r="F34" i="24"/>
  <c r="AO499" i="23"/>
  <c r="AN499" i="23"/>
  <c r="AM499" i="23"/>
  <c r="AL499" i="23"/>
  <c r="AK499" i="23"/>
  <c r="AJ499" i="23"/>
  <c r="AI499" i="23"/>
  <c r="AH499" i="23"/>
  <c r="AG499" i="23"/>
  <c r="AF499" i="23"/>
  <c r="AE499" i="23"/>
  <c r="AD499" i="23"/>
  <c r="AC499" i="23"/>
  <c r="AB499" i="23"/>
  <c r="AA499" i="23"/>
  <c r="Z499" i="23"/>
  <c r="Y499" i="23"/>
  <c r="X499" i="23"/>
  <c r="W499" i="23"/>
  <c r="V499" i="23"/>
  <c r="U499" i="23"/>
  <c r="T499" i="23"/>
  <c r="S499" i="23"/>
  <c r="R499" i="23"/>
  <c r="Q499" i="23"/>
  <c r="P499" i="23"/>
  <c r="O499" i="23"/>
  <c r="N499" i="23"/>
  <c r="M499" i="23"/>
  <c r="L499" i="23"/>
  <c r="K499" i="23"/>
  <c r="J499" i="23"/>
  <c r="I499" i="23"/>
  <c r="H499" i="23"/>
  <c r="G499" i="23"/>
  <c r="F499" i="23"/>
  <c r="D499" i="23"/>
  <c r="C499" i="23"/>
  <c r="B499" i="23"/>
  <c r="AO468" i="23"/>
  <c r="AN468" i="23"/>
  <c r="AM468" i="23"/>
  <c r="AL468" i="23"/>
  <c r="AK468" i="23"/>
  <c r="AJ468" i="23"/>
  <c r="AI468" i="23"/>
  <c r="AH468" i="23"/>
  <c r="AG468" i="23"/>
  <c r="AF468" i="23"/>
  <c r="AE468" i="23"/>
  <c r="AD468" i="23"/>
  <c r="AC468" i="23"/>
  <c r="AB468" i="23"/>
  <c r="AA468" i="23"/>
  <c r="Z468" i="23"/>
  <c r="Y468" i="23"/>
  <c r="X468" i="23"/>
  <c r="W468" i="23"/>
  <c r="V468" i="23"/>
  <c r="U468" i="23"/>
  <c r="T468" i="23"/>
  <c r="S468" i="23"/>
  <c r="R468" i="23"/>
  <c r="Q468" i="23"/>
  <c r="P468" i="23"/>
  <c r="O468" i="23"/>
  <c r="N468" i="23"/>
  <c r="M468" i="23"/>
  <c r="L468" i="23"/>
  <c r="K468" i="23"/>
  <c r="J468" i="23"/>
  <c r="I468" i="23"/>
  <c r="H468" i="23"/>
  <c r="G468" i="23"/>
  <c r="F468" i="23"/>
  <c r="D468" i="23"/>
  <c r="C468" i="23"/>
  <c r="B468" i="23"/>
  <c r="AO437" i="23"/>
  <c r="AN437" i="23"/>
  <c r="AM437" i="23"/>
  <c r="AL437" i="23"/>
  <c r="AK437" i="23"/>
  <c r="AJ437" i="23"/>
  <c r="AI437" i="23"/>
  <c r="AH437" i="23"/>
  <c r="AG437" i="23"/>
  <c r="AF437" i="23"/>
  <c r="AE437" i="23"/>
  <c r="AD437" i="23"/>
  <c r="AC437" i="23"/>
  <c r="AB437" i="23"/>
  <c r="AA437" i="23"/>
  <c r="Z437" i="23"/>
  <c r="Y437" i="23"/>
  <c r="X437" i="23"/>
  <c r="W437" i="23"/>
  <c r="V437" i="23"/>
  <c r="U437" i="23"/>
  <c r="T437" i="23"/>
  <c r="S437" i="23"/>
  <c r="R437" i="23"/>
  <c r="Q437" i="23"/>
  <c r="P437" i="23"/>
  <c r="O437" i="23"/>
  <c r="N437" i="23"/>
  <c r="M437" i="23"/>
  <c r="L437" i="23"/>
  <c r="K437" i="23"/>
  <c r="J437" i="23"/>
  <c r="I437" i="23"/>
  <c r="H437" i="23"/>
  <c r="G437" i="23"/>
  <c r="F437" i="23"/>
  <c r="D437" i="23"/>
  <c r="C437" i="23"/>
  <c r="B437" i="23"/>
  <c r="AO406" i="23"/>
  <c r="AN406" i="23"/>
  <c r="AM406" i="23"/>
  <c r="AL406" i="23"/>
  <c r="AK406" i="23"/>
  <c r="AJ406" i="23"/>
  <c r="AI406" i="23"/>
  <c r="AH406" i="23"/>
  <c r="AG406" i="23"/>
  <c r="AF406" i="23"/>
  <c r="AE406" i="23"/>
  <c r="AD406" i="23"/>
  <c r="AC406" i="23"/>
  <c r="AB406" i="23"/>
  <c r="AA406" i="23"/>
  <c r="Z406" i="23"/>
  <c r="Y406" i="23"/>
  <c r="X406" i="23"/>
  <c r="W406" i="23"/>
  <c r="V406" i="23"/>
  <c r="U406" i="23"/>
  <c r="T406" i="23"/>
  <c r="S406" i="23"/>
  <c r="R406" i="23"/>
  <c r="Q406" i="23"/>
  <c r="P406" i="23"/>
  <c r="O406" i="23"/>
  <c r="N406" i="23"/>
  <c r="M406" i="23"/>
  <c r="L406" i="23"/>
  <c r="K406" i="23"/>
  <c r="J406" i="23"/>
  <c r="I406" i="23"/>
  <c r="H406" i="23"/>
  <c r="G406" i="23"/>
  <c r="F406" i="23"/>
  <c r="D406" i="23"/>
  <c r="C406" i="23"/>
  <c r="B406" i="23"/>
  <c r="AO375" i="23"/>
  <c r="AN375" i="23"/>
  <c r="AM375" i="23"/>
  <c r="AL375" i="23"/>
  <c r="AK375" i="23"/>
  <c r="AJ375" i="23"/>
  <c r="AI375" i="23"/>
  <c r="AH375" i="23"/>
  <c r="AG375" i="23"/>
  <c r="AF375" i="23"/>
  <c r="AE375" i="23"/>
  <c r="AD375" i="23"/>
  <c r="AC375" i="23"/>
  <c r="AB375" i="23"/>
  <c r="AA375" i="23"/>
  <c r="Z375" i="23"/>
  <c r="Y375" i="23"/>
  <c r="X375" i="23"/>
  <c r="W375" i="23"/>
  <c r="V375" i="23"/>
  <c r="U375" i="23"/>
  <c r="T375" i="23"/>
  <c r="S375" i="23"/>
  <c r="R375" i="23"/>
  <c r="Q375" i="23"/>
  <c r="P375" i="23"/>
  <c r="O375" i="23"/>
  <c r="N375" i="23"/>
  <c r="M375" i="23"/>
  <c r="L375" i="23"/>
  <c r="K375" i="23"/>
  <c r="J375" i="23"/>
  <c r="I375" i="23"/>
  <c r="H375" i="23"/>
  <c r="G375" i="23"/>
  <c r="F375" i="23"/>
  <c r="D375" i="23"/>
  <c r="C375" i="23"/>
  <c r="B375" i="23"/>
  <c r="E375" i="23" s="1"/>
  <c r="AO344" i="23"/>
  <c r="AN344" i="23"/>
  <c r="AM344" i="23"/>
  <c r="AL344" i="23"/>
  <c r="AK344" i="23"/>
  <c r="AJ344" i="23"/>
  <c r="AI344" i="23"/>
  <c r="AH344" i="23"/>
  <c r="AG344" i="23"/>
  <c r="AF344" i="23"/>
  <c r="AE344" i="23"/>
  <c r="AD344" i="23"/>
  <c r="AC344" i="23"/>
  <c r="AB344" i="23"/>
  <c r="AA344" i="23"/>
  <c r="Z344" i="23"/>
  <c r="Y344" i="23"/>
  <c r="X344" i="23"/>
  <c r="W344" i="23"/>
  <c r="V344" i="23"/>
  <c r="U344" i="23"/>
  <c r="T344" i="23"/>
  <c r="S344" i="23"/>
  <c r="R344" i="23"/>
  <c r="Q344" i="23"/>
  <c r="P344" i="23"/>
  <c r="O344" i="23"/>
  <c r="N344" i="23"/>
  <c r="M344" i="23"/>
  <c r="L344" i="23"/>
  <c r="K344" i="23"/>
  <c r="J344" i="23"/>
  <c r="I344" i="23"/>
  <c r="H344" i="23"/>
  <c r="G344" i="23"/>
  <c r="F344" i="23"/>
  <c r="D344" i="23"/>
  <c r="C344" i="23"/>
  <c r="B344" i="23"/>
  <c r="AO313" i="23"/>
  <c r="AN313" i="23"/>
  <c r="AM313" i="23"/>
  <c r="AL313" i="23"/>
  <c r="AK313" i="23"/>
  <c r="AJ313" i="23"/>
  <c r="AI313" i="23"/>
  <c r="AH313" i="23"/>
  <c r="AG313" i="23"/>
  <c r="AF313" i="23"/>
  <c r="AE313" i="23"/>
  <c r="AD313" i="23"/>
  <c r="AC313" i="23"/>
  <c r="AB313" i="23"/>
  <c r="AA313" i="23"/>
  <c r="Z313" i="23"/>
  <c r="Y313" i="23"/>
  <c r="X313" i="23"/>
  <c r="W313" i="23"/>
  <c r="V313" i="23"/>
  <c r="U313" i="23"/>
  <c r="T313" i="23"/>
  <c r="S313" i="23"/>
  <c r="R313" i="23"/>
  <c r="Q313" i="23"/>
  <c r="P313" i="23"/>
  <c r="O313" i="23"/>
  <c r="N313" i="23"/>
  <c r="M313" i="23"/>
  <c r="L313" i="23"/>
  <c r="K313" i="23"/>
  <c r="J313" i="23"/>
  <c r="I313" i="23"/>
  <c r="H313" i="23"/>
  <c r="G313" i="23"/>
  <c r="F313" i="23"/>
  <c r="D313" i="23"/>
  <c r="C313" i="23"/>
  <c r="B313" i="23"/>
  <c r="AO282" i="23"/>
  <c r="AN282" i="23"/>
  <c r="AM282" i="23"/>
  <c r="AL282" i="23"/>
  <c r="AK282" i="23"/>
  <c r="AJ282" i="23"/>
  <c r="AI282" i="23"/>
  <c r="AH282" i="23"/>
  <c r="AG282" i="23"/>
  <c r="AF282" i="23"/>
  <c r="AE282" i="23"/>
  <c r="AD282" i="23"/>
  <c r="AC282" i="23"/>
  <c r="AB282" i="23"/>
  <c r="AA282" i="23"/>
  <c r="Z282" i="23"/>
  <c r="Y282" i="23"/>
  <c r="X282" i="23"/>
  <c r="W282" i="23"/>
  <c r="V282" i="23"/>
  <c r="U282" i="23"/>
  <c r="T282" i="23"/>
  <c r="S282" i="23"/>
  <c r="R282" i="23"/>
  <c r="Q282" i="23"/>
  <c r="P282" i="23"/>
  <c r="O282" i="23"/>
  <c r="N282" i="23"/>
  <c r="M282" i="23"/>
  <c r="L282" i="23"/>
  <c r="K282" i="23"/>
  <c r="J282" i="23"/>
  <c r="I282" i="23"/>
  <c r="H282" i="23"/>
  <c r="G282" i="23"/>
  <c r="F282" i="23"/>
  <c r="D282" i="23"/>
  <c r="C282" i="23"/>
  <c r="B282" i="23"/>
  <c r="E282" i="23" s="1"/>
  <c r="AO251" i="23"/>
  <c r="AN251" i="23"/>
  <c r="AM251" i="23"/>
  <c r="AL251" i="23"/>
  <c r="AK251" i="23"/>
  <c r="AJ251" i="23"/>
  <c r="AI251" i="23"/>
  <c r="AH251" i="23"/>
  <c r="AG251" i="23"/>
  <c r="AF251" i="23"/>
  <c r="AE251" i="23"/>
  <c r="AD251" i="23"/>
  <c r="AC251" i="23"/>
  <c r="AB251" i="23"/>
  <c r="AA251" i="23"/>
  <c r="Z251" i="23"/>
  <c r="Y251" i="23"/>
  <c r="X251" i="23"/>
  <c r="W251" i="23"/>
  <c r="V251" i="23"/>
  <c r="U251" i="23"/>
  <c r="T251" i="23"/>
  <c r="S251" i="23"/>
  <c r="R251" i="23"/>
  <c r="Q251" i="23"/>
  <c r="P251" i="23"/>
  <c r="O251" i="23"/>
  <c r="N251" i="23"/>
  <c r="M251" i="23"/>
  <c r="L251" i="23"/>
  <c r="K251" i="23"/>
  <c r="J251" i="23"/>
  <c r="I251" i="23"/>
  <c r="H251" i="23"/>
  <c r="G251" i="23"/>
  <c r="F251" i="23"/>
  <c r="D251" i="23"/>
  <c r="C251" i="23"/>
  <c r="B251" i="23"/>
  <c r="E251" i="23" s="1"/>
  <c r="AO220" i="23"/>
  <c r="AN220" i="23"/>
  <c r="AM220" i="23"/>
  <c r="AL220" i="23"/>
  <c r="AK220" i="23"/>
  <c r="AJ220" i="23"/>
  <c r="AI220" i="23"/>
  <c r="AH220" i="23"/>
  <c r="AG220" i="23"/>
  <c r="AF220" i="23"/>
  <c r="AE220" i="23"/>
  <c r="AD220" i="23"/>
  <c r="AC220" i="23"/>
  <c r="AB220" i="23"/>
  <c r="AA220" i="23"/>
  <c r="Z220" i="23"/>
  <c r="Y220" i="23"/>
  <c r="X220" i="23"/>
  <c r="W220" i="23"/>
  <c r="V220" i="23"/>
  <c r="U220" i="23"/>
  <c r="T220" i="23"/>
  <c r="S220" i="23"/>
  <c r="R220" i="23"/>
  <c r="Q220" i="23"/>
  <c r="P220" i="23"/>
  <c r="O220" i="23"/>
  <c r="N220" i="23"/>
  <c r="M220" i="23"/>
  <c r="L220" i="23"/>
  <c r="K220" i="23"/>
  <c r="J220" i="23"/>
  <c r="I220" i="23"/>
  <c r="H220" i="23"/>
  <c r="G220" i="23"/>
  <c r="F220" i="23"/>
  <c r="D220" i="23"/>
  <c r="C220" i="23"/>
  <c r="B220" i="23"/>
  <c r="AO189" i="23"/>
  <c r="AN189" i="23"/>
  <c r="AM189" i="23"/>
  <c r="AL189" i="23"/>
  <c r="AK189" i="23"/>
  <c r="AJ189" i="23"/>
  <c r="AI189" i="23"/>
  <c r="AH189" i="23"/>
  <c r="AG189" i="23"/>
  <c r="AF189" i="23"/>
  <c r="AE189" i="23"/>
  <c r="AD189" i="23"/>
  <c r="AC189" i="23"/>
  <c r="AB189" i="23"/>
  <c r="AA189" i="23"/>
  <c r="Z189" i="23"/>
  <c r="Y189" i="23"/>
  <c r="X189" i="23"/>
  <c r="W189" i="23"/>
  <c r="V189" i="23"/>
  <c r="U189" i="23"/>
  <c r="T189" i="23"/>
  <c r="S189" i="23"/>
  <c r="R189" i="23"/>
  <c r="Q189" i="23"/>
  <c r="P189" i="23"/>
  <c r="O189" i="23"/>
  <c r="N189" i="23"/>
  <c r="M189" i="23"/>
  <c r="L189" i="23"/>
  <c r="K189" i="23"/>
  <c r="J189" i="23"/>
  <c r="I189" i="23"/>
  <c r="H189" i="23"/>
  <c r="G189" i="23"/>
  <c r="F189" i="23"/>
  <c r="D189" i="23"/>
  <c r="C189" i="23"/>
  <c r="B189" i="23"/>
  <c r="AO158" i="23"/>
  <c r="AN158" i="23"/>
  <c r="AM158" i="23"/>
  <c r="AL158" i="23"/>
  <c r="AK158" i="23"/>
  <c r="AJ158" i="23"/>
  <c r="AI158" i="23"/>
  <c r="AH158" i="23"/>
  <c r="AG158" i="23"/>
  <c r="AF158" i="23"/>
  <c r="AE158" i="23"/>
  <c r="AD158" i="23"/>
  <c r="AC158" i="23"/>
  <c r="AB158" i="23"/>
  <c r="AA158" i="23"/>
  <c r="Z158" i="23"/>
  <c r="Y158" i="23"/>
  <c r="X158" i="23"/>
  <c r="W158" i="23"/>
  <c r="V158" i="23"/>
  <c r="U158" i="23"/>
  <c r="T158" i="23"/>
  <c r="S158" i="23"/>
  <c r="R158" i="23"/>
  <c r="Q158" i="23"/>
  <c r="P158" i="23"/>
  <c r="O158" i="23"/>
  <c r="N158" i="23"/>
  <c r="M158" i="23"/>
  <c r="L158" i="23"/>
  <c r="K158" i="23"/>
  <c r="J158" i="23"/>
  <c r="I158" i="23"/>
  <c r="H158" i="23"/>
  <c r="G158" i="23"/>
  <c r="F158" i="23"/>
  <c r="D158" i="23"/>
  <c r="C158" i="23"/>
  <c r="B158" i="23"/>
  <c r="AO127" i="23"/>
  <c r="AN127" i="23"/>
  <c r="AM127" i="23"/>
  <c r="AL127" i="23"/>
  <c r="AK127" i="23"/>
  <c r="AJ127" i="23"/>
  <c r="AI127" i="23"/>
  <c r="AH127" i="23"/>
  <c r="AG127" i="23"/>
  <c r="AF127" i="23"/>
  <c r="AE127" i="23"/>
  <c r="AD127" i="23"/>
  <c r="AC127" i="23"/>
  <c r="AB127" i="23"/>
  <c r="AA127" i="23"/>
  <c r="Z127" i="23"/>
  <c r="Y127" i="23"/>
  <c r="X127" i="23"/>
  <c r="W127" i="23"/>
  <c r="V127" i="23"/>
  <c r="U127" i="23"/>
  <c r="T127" i="23"/>
  <c r="S127" i="23"/>
  <c r="R127" i="23"/>
  <c r="Q127" i="23"/>
  <c r="P127" i="23"/>
  <c r="O127" i="23"/>
  <c r="N127" i="23"/>
  <c r="M127" i="23"/>
  <c r="L127" i="23"/>
  <c r="K127" i="23"/>
  <c r="J127" i="23"/>
  <c r="I127" i="23"/>
  <c r="H127" i="23"/>
  <c r="G127" i="23"/>
  <c r="F127" i="23"/>
  <c r="D127" i="23"/>
  <c r="C127" i="23"/>
  <c r="B127" i="23"/>
  <c r="E127" i="23" s="1"/>
  <c r="AO96" i="23"/>
  <c r="AN96" i="23"/>
  <c r="AM96" i="23"/>
  <c r="AL96" i="23"/>
  <c r="AK96" i="23"/>
  <c r="AJ96" i="23"/>
  <c r="AI96" i="23"/>
  <c r="AH96" i="23"/>
  <c r="AG96" i="23"/>
  <c r="AF96" i="23"/>
  <c r="AE96" i="23"/>
  <c r="AD96" i="23"/>
  <c r="AC96" i="23"/>
  <c r="AB96" i="23"/>
  <c r="AA96" i="23"/>
  <c r="Z96" i="23"/>
  <c r="Y96" i="23"/>
  <c r="X96" i="23"/>
  <c r="W96" i="23"/>
  <c r="V96" i="23"/>
  <c r="U96" i="23"/>
  <c r="T96" i="23"/>
  <c r="S96" i="23"/>
  <c r="R96" i="23"/>
  <c r="Q96" i="23"/>
  <c r="P96" i="23"/>
  <c r="O96" i="23"/>
  <c r="N96" i="23"/>
  <c r="M96" i="23"/>
  <c r="L96" i="23"/>
  <c r="K96" i="23"/>
  <c r="J96" i="23"/>
  <c r="I96" i="23"/>
  <c r="H96" i="23"/>
  <c r="G96" i="23"/>
  <c r="F96" i="23"/>
  <c r="D96" i="23"/>
  <c r="C96" i="23"/>
  <c r="B96"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G65" i="23"/>
  <c r="F65" i="23"/>
  <c r="D65" i="23"/>
  <c r="C65" i="23"/>
  <c r="B65" i="23"/>
  <c r="AO34" i="23"/>
  <c r="AN34" i="23"/>
  <c r="AM34" i="23"/>
  <c r="AL34" i="23"/>
  <c r="AK34" i="23"/>
  <c r="AJ34" i="23"/>
  <c r="AI34" i="23"/>
  <c r="AH34" i="23"/>
  <c r="AG34" i="23"/>
  <c r="AF34" i="23"/>
  <c r="AE34" i="23"/>
  <c r="AD34" i="23"/>
  <c r="AC34" i="23"/>
  <c r="AB34" i="23"/>
  <c r="AA34" i="23"/>
  <c r="Z34" i="23"/>
  <c r="Y34" i="23"/>
  <c r="X34" i="23"/>
  <c r="W34" i="23"/>
  <c r="V34" i="23"/>
  <c r="U34" i="23"/>
  <c r="T34" i="23"/>
  <c r="S34" i="23"/>
  <c r="R34" i="23"/>
  <c r="Q34" i="23"/>
  <c r="P34" i="23"/>
  <c r="O34" i="23"/>
  <c r="N34" i="23"/>
  <c r="M34" i="23"/>
  <c r="L34" i="23"/>
  <c r="K34" i="23"/>
  <c r="J34" i="23"/>
  <c r="I34" i="23"/>
  <c r="H34" i="23"/>
  <c r="G34" i="23"/>
  <c r="F34" i="23"/>
  <c r="D34" i="23"/>
  <c r="C34" i="23"/>
  <c r="B34" i="23"/>
  <c r="C21" i="19" s="1"/>
  <c r="AO499" i="22"/>
  <c r="AN499" i="22"/>
  <c r="AM499" i="22"/>
  <c r="AL499" i="22"/>
  <c r="AK499" i="22"/>
  <c r="AJ499" i="22"/>
  <c r="AI499" i="22"/>
  <c r="AH499" i="22"/>
  <c r="AG499" i="22"/>
  <c r="AF499" i="22"/>
  <c r="AE499" i="22"/>
  <c r="AD499" i="22"/>
  <c r="AC499" i="22"/>
  <c r="AB499" i="22"/>
  <c r="AA499" i="22"/>
  <c r="Z499" i="22"/>
  <c r="Y499" i="22"/>
  <c r="X499" i="22"/>
  <c r="W499" i="22"/>
  <c r="V499" i="22"/>
  <c r="U499" i="22"/>
  <c r="T499" i="22"/>
  <c r="S499" i="22"/>
  <c r="R499" i="22"/>
  <c r="Q499" i="22"/>
  <c r="P499" i="22"/>
  <c r="O499" i="22"/>
  <c r="N499" i="22"/>
  <c r="M499" i="22"/>
  <c r="L499" i="22"/>
  <c r="K499" i="22"/>
  <c r="J499" i="22"/>
  <c r="I499" i="22"/>
  <c r="H499" i="22"/>
  <c r="G499" i="22"/>
  <c r="F499" i="22"/>
  <c r="D499" i="22"/>
  <c r="C499" i="22"/>
  <c r="B499" i="22"/>
  <c r="AO468" i="22"/>
  <c r="AN468" i="22"/>
  <c r="AM468" i="22"/>
  <c r="AL468" i="22"/>
  <c r="AK468" i="22"/>
  <c r="AJ468" i="22"/>
  <c r="AI468" i="22"/>
  <c r="AH468" i="22"/>
  <c r="AG468" i="22"/>
  <c r="AF468" i="22"/>
  <c r="AE468" i="22"/>
  <c r="AD468" i="22"/>
  <c r="AC468" i="22"/>
  <c r="AB468" i="22"/>
  <c r="AA468" i="22"/>
  <c r="Z468" i="22"/>
  <c r="Y468" i="22"/>
  <c r="X468" i="22"/>
  <c r="W468" i="22"/>
  <c r="V468" i="22"/>
  <c r="U468" i="22"/>
  <c r="T468" i="22"/>
  <c r="S468" i="22"/>
  <c r="R468" i="22"/>
  <c r="Q468" i="22"/>
  <c r="P468" i="22"/>
  <c r="O468" i="22"/>
  <c r="N468" i="22"/>
  <c r="M468" i="22"/>
  <c r="L468" i="22"/>
  <c r="K468" i="22"/>
  <c r="J468" i="22"/>
  <c r="I468" i="22"/>
  <c r="H468" i="22"/>
  <c r="G468" i="22"/>
  <c r="F468" i="22"/>
  <c r="D468" i="22"/>
  <c r="C468" i="22"/>
  <c r="B468" i="22"/>
  <c r="E468" i="22" s="1"/>
  <c r="AO437" i="22"/>
  <c r="AN437" i="22"/>
  <c r="AM437" i="22"/>
  <c r="AL437" i="22"/>
  <c r="AK437" i="22"/>
  <c r="AJ437" i="22"/>
  <c r="AI437" i="22"/>
  <c r="AH437" i="22"/>
  <c r="AG437" i="22"/>
  <c r="AF437" i="22"/>
  <c r="AE437" i="22"/>
  <c r="AD437" i="22"/>
  <c r="AC437" i="22"/>
  <c r="AB437" i="22"/>
  <c r="AA437" i="22"/>
  <c r="Z437" i="22"/>
  <c r="Y437" i="22"/>
  <c r="X437" i="22"/>
  <c r="W437" i="22"/>
  <c r="V437" i="22"/>
  <c r="U437" i="22"/>
  <c r="T437" i="22"/>
  <c r="S437" i="22"/>
  <c r="R437" i="22"/>
  <c r="Q437" i="22"/>
  <c r="P437" i="22"/>
  <c r="O437" i="22"/>
  <c r="N437" i="22"/>
  <c r="M437" i="22"/>
  <c r="L437" i="22"/>
  <c r="K437" i="22"/>
  <c r="J437" i="22"/>
  <c r="I437" i="22"/>
  <c r="H437" i="22"/>
  <c r="G437" i="22"/>
  <c r="F437" i="22"/>
  <c r="D437" i="22"/>
  <c r="C437" i="22"/>
  <c r="B437" i="22"/>
  <c r="AO406" i="22"/>
  <c r="AN406" i="22"/>
  <c r="AM406" i="22"/>
  <c r="AL406" i="22"/>
  <c r="AK406" i="22"/>
  <c r="AJ406" i="22"/>
  <c r="AI406" i="22"/>
  <c r="AH406" i="22"/>
  <c r="AG406" i="22"/>
  <c r="AF406" i="22"/>
  <c r="AE406" i="22"/>
  <c r="AD406" i="22"/>
  <c r="AC406" i="22"/>
  <c r="AB406" i="22"/>
  <c r="AA406" i="22"/>
  <c r="Z406" i="22"/>
  <c r="Y406" i="22"/>
  <c r="X406" i="22"/>
  <c r="W406" i="22"/>
  <c r="V406" i="22"/>
  <c r="U406" i="22"/>
  <c r="T406" i="22"/>
  <c r="S406" i="22"/>
  <c r="R406" i="22"/>
  <c r="Q406" i="22"/>
  <c r="P406" i="22"/>
  <c r="O406" i="22"/>
  <c r="N406" i="22"/>
  <c r="M406" i="22"/>
  <c r="L406" i="22"/>
  <c r="K406" i="22"/>
  <c r="J406" i="22"/>
  <c r="I406" i="22"/>
  <c r="H406" i="22"/>
  <c r="G406" i="22"/>
  <c r="F406" i="22"/>
  <c r="D406" i="22"/>
  <c r="C406" i="22"/>
  <c r="B406" i="22"/>
  <c r="E406" i="22" s="1"/>
  <c r="AO375" i="22"/>
  <c r="AN375" i="22"/>
  <c r="AM375" i="22"/>
  <c r="AL375" i="22"/>
  <c r="AK375" i="22"/>
  <c r="AJ375" i="22"/>
  <c r="AI375" i="22"/>
  <c r="AH375" i="22"/>
  <c r="AG375" i="22"/>
  <c r="AF375" i="22"/>
  <c r="AE375" i="22"/>
  <c r="AD375" i="22"/>
  <c r="AC375" i="22"/>
  <c r="AB375" i="22"/>
  <c r="AA375" i="22"/>
  <c r="Z375" i="22"/>
  <c r="Y375" i="22"/>
  <c r="X375" i="22"/>
  <c r="W375" i="22"/>
  <c r="V375" i="22"/>
  <c r="U375" i="22"/>
  <c r="T375" i="22"/>
  <c r="S375" i="22"/>
  <c r="R375" i="22"/>
  <c r="Q375" i="22"/>
  <c r="P375" i="22"/>
  <c r="O375" i="22"/>
  <c r="N375" i="22"/>
  <c r="M375" i="22"/>
  <c r="L375" i="22"/>
  <c r="K375" i="22"/>
  <c r="J375" i="22"/>
  <c r="I375" i="22"/>
  <c r="H375" i="22"/>
  <c r="G375" i="22"/>
  <c r="F375" i="22"/>
  <c r="D375" i="22"/>
  <c r="C375" i="22"/>
  <c r="B375" i="22"/>
  <c r="AO344" i="22"/>
  <c r="AN344" i="22"/>
  <c r="AM344" i="22"/>
  <c r="AL344" i="22"/>
  <c r="AK344" i="22"/>
  <c r="AJ344" i="22"/>
  <c r="AI344" i="22"/>
  <c r="AH344" i="22"/>
  <c r="AG344" i="22"/>
  <c r="AF344" i="22"/>
  <c r="AE344" i="22"/>
  <c r="AD344" i="22"/>
  <c r="AC344" i="22"/>
  <c r="AB344" i="22"/>
  <c r="AA344" i="22"/>
  <c r="Z344" i="22"/>
  <c r="Y344" i="22"/>
  <c r="X344" i="22"/>
  <c r="W344" i="22"/>
  <c r="V344" i="22"/>
  <c r="U344" i="22"/>
  <c r="T344" i="22"/>
  <c r="S344" i="22"/>
  <c r="R344" i="22"/>
  <c r="Q344" i="22"/>
  <c r="P344" i="22"/>
  <c r="O344" i="22"/>
  <c r="N344" i="22"/>
  <c r="M344" i="22"/>
  <c r="L344" i="22"/>
  <c r="K344" i="22"/>
  <c r="J344" i="22"/>
  <c r="I344" i="22"/>
  <c r="H344" i="22"/>
  <c r="G344" i="22"/>
  <c r="F344" i="22"/>
  <c r="D344" i="22"/>
  <c r="C344" i="22"/>
  <c r="B344" i="22"/>
  <c r="AO313" i="22"/>
  <c r="AN313" i="22"/>
  <c r="AM313" i="22"/>
  <c r="AL313" i="22"/>
  <c r="AK313" i="22"/>
  <c r="AJ313" i="22"/>
  <c r="AI313" i="22"/>
  <c r="AH313" i="22"/>
  <c r="AG313" i="22"/>
  <c r="AF313" i="22"/>
  <c r="AE313" i="22"/>
  <c r="AD313" i="22"/>
  <c r="AC313" i="22"/>
  <c r="AB313" i="22"/>
  <c r="AA313" i="22"/>
  <c r="Z313" i="22"/>
  <c r="Y313" i="22"/>
  <c r="X313" i="22"/>
  <c r="W313" i="22"/>
  <c r="V313" i="22"/>
  <c r="U313" i="22"/>
  <c r="T313" i="22"/>
  <c r="S313" i="22"/>
  <c r="R313" i="22"/>
  <c r="Q313" i="22"/>
  <c r="P313" i="22"/>
  <c r="O313" i="22"/>
  <c r="N313" i="22"/>
  <c r="M313" i="22"/>
  <c r="L313" i="22"/>
  <c r="K313" i="22"/>
  <c r="J313" i="22"/>
  <c r="I313" i="22"/>
  <c r="H313" i="22"/>
  <c r="G313" i="22"/>
  <c r="F313" i="22"/>
  <c r="D313" i="22"/>
  <c r="C313" i="22"/>
  <c r="B313" i="22"/>
  <c r="E313" i="22" s="1"/>
  <c r="AO282" i="22"/>
  <c r="AN282" i="22"/>
  <c r="AM282" i="22"/>
  <c r="AL282" i="22"/>
  <c r="AK282" i="22"/>
  <c r="AJ282" i="22"/>
  <c r="AI282" i="22"/>
  <c r="AH282" i="22"/>
  <c r="AG282" i="22"/>
  <c r="AF282" i="22"/>
  <c r="AE282" i="22"/>
  <c r="AD282" i="22"/>
  <c r="AC282" i="22"/>
  <c r="AB282" i="22"/>
  <c r="AA282" i="22"/>
  <c r="Z282" i="22"/>
  <c r="Y282" i="22"/>
  <c r="X282" i="22"/>
  <c r="W282" i="22"/>
  <c r="V282" i="22"/>
  <c r="U282" i="22"/>
  <c r="T282" i="22"/>
  <c r="S282" i="22"/>
  <c r="R282" i="22"/>
  <c r="Q282" i="22"/>
  <c r="P282" i="22"/>
  <c r="O282" i="22"/>
  <c r="N282" i="22"/>
  <c r="M282" i="22"/>
  <c r="L282" i="22"/>
  <c r="K282" i="22"/>
  <c r="J282" i="22"/>
  <c r="I282" i="22"/>
  <c r="H282" i="22"/>
  <c r="G282" i="22"/>
  <c r="F282" i="22"/>
  <c r="D282" i="22"/>
  <c r="C282" i="22"/>
  <c r="B282" i="22"/>
  <c r="E282" i="22" s="1"/>
  <c r="AO251" i="22"/>
  <c r="AN251" i="22"/>
  <c r="AM251" i="22"/>
  <c r="AL251" i="22"/>
  <c r="AK251" i="22"/>
  <c r="AJ251" i="22"/>
  <c r="AI251" i="22"/>
  <c r="AH251" i="22"/>
  <c r="AG251" i="22"/>
  <c r="AF251" i="22"/>
  <c r="AE251" i="22"/>
  <c r="AD251" i="22"/>
  <c r="AC251" i="22"/>
  <c r="AB251" i="22"/>
  <c r="AA251" i="22"/>
  <c r="Z251" i="22"/>
  <c r="Y251" i="22"/>
  <c r="X251" i="22"/>
  <c r="W251" i="22"/>
  <c r="V251" i="22"/>
  <c r="U251" i="22"/>
  <c r="T251" i="22"/>
  <c r="S251" i="22"/>
  <c r="R251" i="22"/>
  <c r="Q251" i="22"/>
  <c r="P251" i="22"/>
  <c r="O251" i="22"/>
  <c r="N251" i="22"/>
  <c r="M251" i="22"/>
  <c r="L251" i="22"/>
  <c r="K251" i="22"/>
  <c r="J251" i="22"/>
  <c r="I251" i="22"/>
  <c r="H251" i="22"/>
  <c r="G251" i="22"/>
  <c r="F251" i="22"/>
  <c r="D251" i="22"/>
  <c r="C251" i="22"/>
  <c r="B251" i="22"/>
  <c r="E251" i="22" s="1"/>
  <c r="AO220" i="22"/>
  <c r="AN220" i="22"/>
  <c r="AM220" i="22"/>
  <c r="AL220" i="22"/>
  <c r="AK220" i="22"/>
  <c r="AJ220" i="22"/>
  <c r="AI220" i="22"/>
  <c r="AH220" i="22"/>
  <c r="AG220" i="22"/>
  <c r="AF220" i="22"/>
  <c r="AE220" i="22"/>
  <c r="AD220" i="22"/>
  <c r="AC220" i="22"/>
  <c r="AB220" i="22"/>
  <c r="AA220" i="22"/>
  <c r="Z220" i="22"/>
  <c r="Y220" i="22"/>
  <c r="X220" i="22"/>
  <c r="W220" i="22"/>
  <c r="V220" i="22"/>
  <c r="U220" i="22"/>
  <c r="T220" i="22"/>
  <c r="S220" i="22"/>
  <c r="R220" i="22"/>
  <c r="Q220" i="22"/>
  <c r="P220" i="22"/>
  <c r="O220" i="22"/>
  <c r="N220" i="22"/>
  <c r="M220" i="22"/>
  <c r="L220" i="22"/>
  <c r="K220" i="22"/>
  <c r="J220" i="22"/>
  <c r="I220" i="22"/>
  <c r="H220" i="22"/>
  <c r="G220" i="22"/>
  <c r="F220" i="22"/>
  <c r="D220" i="22"/>
  <c r="C220" i="22"/>
  <c r="B220" i="22"/>
  <c r="E220" i="22" s="1"/>
  <c r="AO189" i="22"/>
  <c r="AN189" i="22"/>
  <c r="AM189" i="22"/>
  <c r="AL189" i="22"/>
  <c r="AK189" i="22"/>
  <c r="AJ189" i="22"/>
  <c r="AI189" i="22"/>
  <c r="AH189" i="22"/>
  <c r="AG189" i="22"/>
  <c r="AF189" i="22"/>
  <c r="AE189" i="22"/>
  <c r="AD189" i="22"/>
  <c r="AC189" i="22"/>
  <c r="AB189" i="22"/>
  <c r="AA189" i="22"/>
  <c r="Z189" i="22"/>
  <c r="Y189" i="22"/>
  <c r="X189" i="22"/>
  <c r="W189" i="22"/>
  <c r="V189" i="22"/>
  <c r="U189" i="22"/>
  <c r="T189" i="22"/>
  <c r="S189" i="22"/>
  <c r="R189" i="22"/>
  <c r="Q189" i="22"/>
  <c r="P189" i="22"/>
  <c r="O189" i="22"/>
  <c r="N189" i="22"/>
  <c r="M189" i="22"/>
  <c r="L189" i="22"/>
  <c r="K189" i="22"/>
  <c r="J189" i="22"/>
  <c r="I189" i="22"/>
  <c r="H189" i="22"/>
  <c r="G189" i="22"/>
  <c r="F189" i="22"/>
  <c r="D189" i="22"/>
  <c r="C189" i="22"/>
  <c r="B189" i="22"/>
  <c r="E189" i="22" s="1"/>
  <c r="AO158" i="22"/>
  <c r="AN158" i="22"/>
  <c r="AM158" i="22"/>
  <c r="AL158" i="22"/>
  <c r="AK158" i="22"/>
  <c r="AJ158" i="22"/>
  <c r="AI158" i="22"/>
  <c r="AH158" i="22"/>
  <c r="AG158" i="22"/>
  <c r="AF158" i="22"/>
  <c r="AE158" i="22"/>
  <c r="AD158" i="22"/>
  <c r="AC158" i="22"/>
  <c r="AB158" i="22"/>
  <c r="AA158" i="22"/>
  <c r="Z158" i="22"/>
  <c r="Y158" i="22"/>
  <c r="X158" i="22"/>
  <c r="W158" i="22"/>
  <c r="V158" i="22"/>
  <c r="U158" i="22"/>
  <c r="T158" i="22"/>
  <c r="S158" i="22"/>
  <c r="R158" i="22"/>
  <c r="Q158" i="22"/>
  <c r="P158" i="22"/>
  <c r="O158" i="22"/>
  <c r="N158" i="22"/>
  <c r="M158" i="22"/>
  <c r="L158" i="22"/>
  <c r="K158" i="22"/>
  <c r="J158" i="22"/>
  <c r="I158" i="22"/>
  <c r="H158" i="22"/>
  <c r="G158" i="22"/>
  <c r="F158" i="22"/>
  <c r="D158" i="22"/>
  <c r="C158" i="22"/>
  <c r="B158" i="22"/>
  <c r="E158" i="22" s="1"/>
  <c r="AO127" i="22"/>
  <c r="AN127" i="22"/>
  <c r="AM127" i="22"/>
  <c r="AL127" i="22"/>
  <c r="AK127" i="22"/>
  <c r="AJ127" i="22"/>
  <c r="AI127" i="22"/>
  <c r="AH127" i="22"/>
  <c r="AG127" i="22"/>
  <c r="AF127" i="22"/>
  <c r="AE127" i="22"/>
  <c r="AD127" i="22"/>
  <c r="AC127" i="22"/>
  <c r="AB127" i="22"/>
  <c r="AA127" i="22"/>
  <c r="Z127" i="22"/>
  <c r="Y127" i="22"/>
  <c r="X127" i="22"/>
  <c r="W127" i="22"/>
  <c r="V127" i="22"/>
  <c r="U127" i="22"/>
  <c r="T127" i="22"/>
  <c r="S127" i="22"/>
  <c r="R127" i="22"/>
  <c r="Q127" i="22"/>
  <c r="P127" i="22"/>
  <c r="O127" i="22"/>
  <c r="N127" i="22"/>
  <c r="M127" i="22"/>
  <c r="L127" i="22"/>
  <c r="K127" i="22"/>
  <c r="J127" i="22"/>
  <c r="I127" i="22"/>
  <c r="H127" i="22"/>
  <c r="G127" i="22"/>
  <c r="F127" i="22"/>
  <c r="D127" i="22"/>
  <c r="C127" i="22"/>
  <c r="B127" i="22"/>
  <c r="E127" i="22" s="1"/>
  <c r="AO96" i="22"/>
  <c r="AN96" i="22"/>
  <c r="AM96" i="22"/>
  <c r="AL96" i="22"/>
  <c r="AK96" i="22"/>
  <c r="AJ96" i="22"/>
  <c r="AI96" i="22"/>
  <c r="AH96" i="22"/>
  <c r="AG96" i="22"/>
  <c r="AF96" i="22"/>
  <c r="AE96" i="22"/>
  <c r="AD96" i="22"/>
  <c r="AC96" i="22"/>
  <c r="AB96" i="22"/>
  <c r="AA96" i="22"/>
  <c r="Z96" i="22"/>
  <c r="Y96" i="22"/>
  <c r="X96" i="22"/>
  <c r="W96" i="22"/>
  <c r="V96" i="22"/>
  <c r="U96" i="22"/>
  <c r="T96" i="22"/>
  <c r="S96" i="22"/>
  <c r="R96" i="22"/>
  <c r="Q96" i="22"/>
  <c r="P96" i="22"/>
  <c r="O96" i="22"/>
  <c r="N96" i="22"/>
  <c r="M96" i="22"/>
  <c r="L96" i="22"/>
  <c r="K96" i="22"/>
  <c r="J96" i="22"/>
  <c r="I96" i="22"/>
  <c r="H96" i="22"/>
  <c r="G96" i="22"/>
  <c r="F96" i="22"/>
  <c r="D96" i="22"/>
  <c r="C96" i="22"/>
  <c r="B96" i="22"/>
  <c r="AO65" i="22"/>
  <c r="AN65" i="22"/>
  <c r="AM65" i="22"/>
  <c r="AL65" i="22"/>
  <c r="AK65" i="22"/>
  <c r="AJ65" i="22"/>
  <c r="AI65" i="22"/>
  <c r="AH65" i="22"/>
  <c r="AG65" i="22"/>
  <c r="AF65" i="22"/>
  <c r="AE65" i="22"/>
  <c r="AD65" i="22"/>
  <c r="AC65" i="22"/>
  <c r="AB65" i="22"/>
  <c r="AA65" i="22"/>
  <c r="Z65" i="22"/>
  <c r="Y65" i="22"/>
  <c r="X65" i="22"/>
  <c r="W65" i="22"/>
  <c r="V65" i="22"/>
  <c r="U65" i="22"/>
  <c r="T65" i="22"/>
  <c r="S65" i="22"/>
  <c r="R65" i="22"/>
  <c r="Q65" i="22"/>
  <c r="P65" i="22"/>
  <c r="O65" i="22"/>
  <c r="N65" i="22"/>
  <c r="M65" i="22"/>
  <c r="L65" i="22"/>
  <c r="K65" i="22"/>
  <c r="J65" i="22"/>
  <c r="I65" i="22"/>
  <c r="H65" i="22"/>
  <c r="G65" i="22"/>
  <c r="F65" i="22"/>
  <c r="D65" i="22"/>
  <c r="C65" i="22"/>
  <c r="B65" i="22"/>
  <c r="E65" i="22" s="1"/>
  <c r="AO34" i="22"/>
  <c r="AN34" i="22"/>
  <c r="AM34" i="22"/>
  <c r="AL34" i="22"/>
  <c r="AK34" i="22"/>
  <c r="AJ34" i="22"/>
  <c r="AI34" i="22"/>
  <c r="AH34" i="22"/>
  <c r="AG34" i="22"/>
  <c r="AF34" i="22"/>
  <c r="AE34" i="22"/>
  <c r="AD34" i="22"/>
  <c r="AC34" i="22"/>
  <c r="AB34" i="22"/>
  <c r="AA34" i="22"/>
  <c r="Z34" i="22"/>
  <c r="Y34" i="22"/>
  <c r="X34" i="22"/>
  <c r="W34" i="22"/>
  <c r="V34" i="22"/>
  <c r="U34" i="22"/>
  <c r="T34" i="22"/>
  <c r="S34" i="22"/>
  <c r="D128" i="27" s="1"/>
  <c r="R34" i="22"/>
  <c r="D112" i="27" s="1"/>
  <c r="D120" i="27" s="1"/>
  <c r="Q34" i="22"/>
  <c r="P34" i="22"/>
  <c r="D127" i="27" s="1"/>
  <c r="O34" i="22"/>
  <c r="D111" i="27" s="1"/>
  <c r="N34" i="22"/>
  <c r="M34" i="22"/>
  <c r="L34" i="22"/>
  <c r="K34" i="22"/>
  <c r="J34" i="22"/>
  <c r="I34" i="22"/>
  <c r="H34" i="22"/>
  <c r="G34" i="22"/>
  <c r="F34" i="22"/>
  <c r="D34" i="22"/>
  <c r="C34" i="22"/>
  <c r="B34" i="22"/>
  <c r="E21" i="19" s="1"/>
  <c r="AO499" i="21"/>
  <c r="AN499" i="21"/>
  <c r="AM499" i="21"/>
  <c r="AL499" i="21"/>
  <c r="AK499" i="21"/>
  <c r="AJ499" i="21"/>
  <c r="AI499" i="21"/>
  <c r="AH499" i="21"/>
  <c r="AG499" i="21"/>
  <c r="AF499" i="21"/>
  <c r="AE499" i="21"/>
  <c r="AD499" i="21"/>
  <c r="AC499" i="21"/>
  <c r="AB499" i="21"/>
  <c r="AA499" i="21"/>
  <c r="Z499" i="21"/>
  <c r="Y499" i="21"/>
  <c r="X499" i="21"/>
  <c r="W499" i="21"/>
  <c r="V499" i="21"/>
  <c r="U499" i="21"/>
  <c r="T499" i="21"/>
  <c r="S499" i="21"/>
  <c r="R499" i="21"/>
  <c r="Q499" i="21"/>
  <c r="P499" i="21"/>
  <c r="O499" i="21"/>
  <c r="N499" i="21"/>
  <c r="M499" i="21"/>
  <c r="L499" i="21"/>
  <c r="K499" i="21"/>
  <c r="J499" i="21"/>
  <c r="I499" i="21"/>
  <c r="H499" i="21"/>
  <c r="G499" i="21"/>
  <c r="F499" i="21"/>
  <c r="D499" i="21"/>
  <c r="C499" i="21"/>
  <c r="B499" i="21"/>
  <c r="E499" i="21" s="1"/>
  <c r="AO468" i="21"/>
  <c r="AN468" i="21"/>
  <c r="AM468" i="21"/>
  <c r="AL468" i="21"/>
  <c r="AK468" i="21"/>
  <c r="AJ468" i="21"/>
  <c r="AI468" i="21"/>
  <c r="AH468" i="21"/>
  <c r="AG468" i="21"/>
  <c r="AF468" i="21"/>
  <c r="AE468" i="21"/>
  <c r="AD468" i="21"/>
  <c r="AC468" i="21"/>
  <c r="AB468" i="21"/>
  <c r="AA468" i="21"/>
  <c r="Z468" i="21"/>
  <c r="Y468" i="21"/>
  <c r="X468" i="21"/>
  <c r="W468" i="21"/>
  <c r="V468" i="21"/>
  <c r="U468" i="21"/>
  <c r="T468" i="21"/>
  <c r="S468" i="21"/>
  <c r="R468" i="21"/>
  <c r="Q468" i="21"/>
  <c r="P468" i="21"/>
  <c r="O468" i="21"/>
  <c r="N468" i="21"/>
  <c r="M468" i="21"/>
  <c r="L468" i="21"/>
  <c r="K468" i="21"/>
  <c r="J468" i="21"/>
  <c r="I468" i="21"/>
  <c r="H468" i="21"/>
  <c r="G468" i="21"/>
  <c r="F468" i="21"/>
  <c r="D468" i="21"/>
  <c r="C468" i="21"/>
  <c r="B468" i="21"/>
  <c r="AO437" i="21"/>
  <c r="AN437" i="21"/>
  <c r="AM437" i="21"/>
  <c r="AL437" i="21"/>
  <c r="AK437" i="21"/>
  <c r="AJ437" i="21"/>
  <c r="AI437" i="21"/>
  <c r="AH437" i="21"/>
  <c r="AG437" i="21"/>
  <c r="AF437" i="21"/>
  <c r="AE437" i="21"/>
  <c r="AD437" i="21"/>
  <c r="AC437" i="21"/>
  <c r="AB437" i="21"/>
  <c r="AA437" i="21"/>
  <c r="Z437" i="21"/>
  <c r="Y437" i="21"/>
  <c r="X437" i="21"/>
  <c r="W437" i="21"/>
  <c r="V437" i="21"/>
  <c r="U437" i="21"/>
  <c r="T437" i="21"/>
  <c r="S437" i="21"/>
  <c r="R437" i="21"/>
  <c r="Q437" i="21"/>
  <c r="P437" i="21"/>
  <c r="O437" i="21"/>
  <c r="N437" i="21"/>
  <c r="M437" i="21"/>
  <c r="L437" i="21"/>
  <c r="K437" i="21"/>
  <c r="J437" i="21"/>
  <c r="I437" i="21"/>
  <c r="H437" i="21"/>
  <c r="G437" i="21"/>
  <c r="F437" i="21"/>
  <c r="D437" i="21"/>
  <c r="C437" i="21"/>
  <c r="B437" i="21"/>
  <c r="AO406" i="21"/>
  <c r="AN406" i="21"/>
  <c r="AM406" i="21"/>
  <c r="AL406" i="21"/>
  <c r="AK406" i="21"/>
  <c r="AJ406" i="21"/>
  <c r="AI406" i="21"/>
  <c r="AH406" i="21"/>
  <c r="AG406" i="21"/>
  <c r="AF406" i="21"/>
  <c r="AE406" i="21"/>
  <c r="AD406" i="21"/>
  <c r="AC406" i="21"/>
  <c r="AB406" i="21"/>
  <c r="AA406" i="21"/>
  <c r="Z406" i="21"/>
  <c r="Y406" i="21"/>
  <c r="X406" i="21"/>
  <c r="W406" i="21"/>
  <c r="V406" i="21"/>
  <c r="U406" i="21"/>
  <c r="T406" i="21"/>
  <c r="S406" i="21"/>
  <c r="R406" i="21"/>
  <c r="Q406" i="21"/>
  <c r="P406" i="21"/>
  <c r="O406" i="21"/>
  <c r="N406" i="21"/>
  <c r="M406" i="21"/>
  <c r="L406" i="21"/>
  <c r="K406" i="21"/>
  <c r="J406" i="21"/>
  <c r="I406" i="21"/>
  <c r="H406" i="21"/>
  <c r="G406" i="21"/>
  <c r="F406" i="21"/>
  <c r="D406" i="21"/>
  <c r="C406" i="21"/>
  <c r="B406" i="21"/>
  <c r="AO375" i="21"/>
  <c r="AN375" i="21"/>
  <c r="AM375" i="21"/>
  <c r="AL375" i="21"/>
  <c r="AK375" i="21"/>
  <c r="AJ375" i="21"/>
  <c r="AI375" i="21"/>
  <c r="AH375" i="21"/>
  <c r="AG375" i="21"/>
  <c r="AF375" i="21"/>
  <c r="AE375" i="21"/>
  <c r="AD375" i="21"/>
  <c r="AC375" i="21"/>
  <c r="AB375" i="21"/>
  <c r="AA375" i="21"/>
  <c r="Z375" i="21"/>
  <c r="Y375" i="21"/>
  <c r="X375" i="21"/>
  <c r="W375" i="21"/>
  <c r="V375" i="21"/>
  <c r="U375" i="21"/>
  <c r="T375" i="21"/>
  <c r="S375" i="21"/>
  <c r="R375" i="21"/>
  <c r="Q375" i="21"/>
  <c r="P375" i="21"/>
  <c r="O375" i="21"/>
  <c r="N375" i="21"/>
  <c r="M375" i="21"/>
  <c r="L375" i="21"/>
  <c r="K375" i="21"/>
  <c r="J375" i="21"/>
  <c r="I375" i="21"/>
  <c r="H375" i="21"/>
  <c r="G375" i="21"/>
  <c r="F375" i="21"/>
  <c r="D375" i="21"/>
  <c r="C375" i="21"/>
  <c r="B375" i="21"/>
  <c r="AO344" i="21"/>
  <c r="AN344" i="21"/>
  <c r="AM344" i="21"/>
  <c r="AL344" i="21"/>
  <c r="AK344" i="21"/>
  <c r="AJ344" i="21"/>
  <c r="AI344" i="21"/>
  <c r="AH344" i="21"/>
  <c r="AG344" i="21"/>
  <c r="AF344" i="21"/>
  <c r="AE344" i="21"/>
  <c r="AD344" i="21"/>
  <c r="AC344" i="21"/>
  <c r="AB344" i="21"/>
  <c r="AA344" i="21"/>
  <c r="Z344" i="21"/>
  <c r="Y344" i="21"/>
  <c r="X344" i="21"/>
  <c r="W344" i="21"/>
  <c r="V344" i="21"/>
  <c r="U344" i="21"/>
  <c r="T344" i="21"/>
  <c r="S344" i="21"/>
  <c r="R344" i="21"/>
  <c r="Q344" i="21"/>
  <c r="P344" i="21"/>
  <c r="O344" i="21"/>
  <c r="N344" i="21"/>
  <c r="M344" i="21"/>
  <c r="L344" i="21"/>
  <c r="K344" i="21"/>
  <c r="J344" i="21"/>
  <c r="I344" i="21"/>
  <c r="H344" i="21"/>
  <c r="G344" i="21"/>
  <c r="F344" i="21"/>
  <c r="D344" i="21"/>
  <c r="C344" i="21"/>
  <c r="B344" i="21"/>
  <c r="AO313" i="21"/>
  <c r="AN313" i="21"/>
  <c r="AM313" i="21"/>
  <c r="AL313" i="21"/>
  <c r="AK313" i="21"/>
  <c r="AJ313" i="21"/>
  <c r="AI313" i="21"/>
  <c r="AH313" i="21"/>
  <c r="AG313" i="21"/>
  <c r="AF313" i="21"/>
  <c r="AE313" i="21"/>
  <c r="AD313" i="21"/>
  <c r="AC313" i="21"/>
  <c r="AB313" i="21"/>
  <c r="AA313" i="21"/>
  <c r="Z313" i="21"/>
  <c r="Y313" i="21"/>
  <c r="X313" i="21"/>
  <c r="W313" i="21"/>
  <c r="V313" i="21"/>
  <c r="U313" i="21"/>
  <c r="T313" i="21"/>
  <c r="S313" i="21"/>
  <c r="R313" i="21"/>
  <c r="Q313" i="21"/>
  <c r="P313" i="21"/>
  <c r="O313" i="21"/>
  <c r="N313" i="21"/>
  <c r="M313" i="21"/>
  <c r="L313" i="21"/>
  <c r="K313" i="21"/>
  <c r="J313" i="21"/>
  <c r="I313" i="21"/>
  <c r="H313" i="21"/>
  <c r="G313" i="21"/>
  <c r="F313" i="21"/>
  <c r="D313" i="21"/>
  <c r="C313" i="21"/>
  <c r="B313" i="21"/>
  <c r="AO282" i="21"/>
  <c r="AN282" i="21"/>
  <c r="AM282" i="21"/>
  <c r="AL282" i="21"/>
  <c r="AK282" i="21"/>
  <c r="AJ282" i="21"/>
  <c r="AI282" i="21"/>
  <c r="AH282" i="21"/>
  <c r="AG282" i="21"/>
  <c r="AF282" i="21"/>
  <c r="AE282" i="21"/>
  <c r="AD282" i="21"/>
  <c r="AC282" i="21"/>
  <c r="AB282" i="21"/>
  <c r="AA282" i="21"/>
  <c r="Z282" i="21"/>
  <c r="Y282" i="21"/>
  <c r="X282" i="21"/>
  <c r="W282" i="21"/>
  <c r="V282" i="21"/>
  <c r="U282" i="21"/>
  <c r="T282" i="21"/>
  <c r="S282" i="21"/>
  <c r="R282" i="21"/>
  <c r="Q282" i="21"/>
  <c r="P282" i="21"/>
  <c r="O282" i="21"/>
  <c r="N282" i="21"/>
  <c r="M282" i="21"/>
  <c r="L282" i="21"/>
  <c r="K282" i="21"/>
  <c r="J282" i="21"/>
  <c r="I282" i="21"/>
  <c r="H282" i="21"/>
  <c r="G282" i="21"/>
  <c r="F282" i="21"/>
  <c r="D282" i="21"/>
  <c r="C282" i="21"/>
  <c r="B282" i="21"/>
  <c r="E282" i="21" s="1"/>
  <c r="AO251" i="21"/>
  <c r="AN251" i="21"/>
  <c r="AM251" i="21"/>
  <c r="AL251" i="21"/>
  <c r="AK251" i="21"/>
  <c r="AJ251" i="21"/>
  <c r="AI251" i="21"/>
  <c r="AH251" i="21"/>
  <c r="AG251" i="21"/>
  <c r="AF251" i="21"/>
  <c r="AE251" i="21"/>
  <c r="AD251" i="21"/>
  <c r="AC251" i="21"/>
  <c r="AB251" i="21"/>
  <c r="AA251" i="21"/>
  <c r="Z251" i="21"/>
  <c r="Y251" i="21"/>
  <c r="X251" i="21"/>
  <c r="W251" i="21"/>
  <c r="V251" i="21"/>
  <c r="U251" i="21"/>
  <c r="T251" i="21"/>
  <c r="S251" i="21"/>
  <c r="R251" i="21"/>
  <c r="Q251" i="21"/>
  <c r="P251" i="21"/>
  <c r="O251" i="21"/>
  <c r="N251" i="21"/>
  <c r="M251" i="21"/>
  <c r="L251" i="21"/>
  <c r="K251" i="21"/>
  <c r="J251" i="21"/>
  <c r="I251" i="21"/>
  <c r="H251" i="21"/>
  <c r="G251" i="21"/>
  <c r="F251" i="21"/>
  <c r="D251" i="21"/>
  <c r="C251" i="21"/>
  <c r="B251" i="21"/>
  <c r="E251" i="21" s="1"/>
  <c r="AO220" i="21"/>
  <c r="AN220" i="21"/>
  <c r="AM220" i="21"/>
  <c r="AL220" i="21"/>
  <c r="AK220" i="21"/>
  <c r="AJ220" i="21"/>
  <c r="AI220" i="21"/>
  <c r="AH220" i="21"/>
  <c r="AG220" i="21"/>
  <c r="AF220" i="21"/>
  <c r="AE220" i="21"/>
  <c r="AD220" i="21"/>
  <c r="AC220" i="21"/>
  <c r="AB220" i="21"/>
  <c r="AA220" i="21"/>
  <c r="Z220" i="21"/>
  <c r="Y220" i="21"/>
  <c r="X220" i="21"/>
  <c r="W220" i="21"/>
  <c r="V220" i="21"/>
  <c r="U220" i="21"/>
  <c r="T220" i="21"/>
  <c r="S220" i="21"/>
  <c r="R220" i="21"/>
  <c r="Q220" i="21"/>
  <c r="P220" i="21"/>
  <c r="O220" i="21"/>
  <c r="N220" i="21"/>
  <c r="M220" i="21"/>
  <c r="L220" i="21"/>
  <c r="K220" i="21"/>
  <c r="J220" i="21"/>
  <c r="I220" i="21"/>
  <c r="H220" i="21"/>
  <c r="G220" i="21"/>
  <c r="F220" i="21"/>
  <c r="D220" i="21"/>
  <c r="C220" i="21"/>
  <c r="B220" i="21"/>
  <c r="AO189" i="21"/>
  <c r="AN189" i="21"/>
  <c r="AM189" i="21"/>
  <c r="AL189" i="21"/>
  <c r="AK189" i="21"/>
  <c r="AJ189" i="21"/>
  <c r="AI189" i="21"/>
  <c r="AH189" i="21"/>
  <c r="AG189" i="21"/>
  <c r="AF189" i="21"/>
  <c r="AE189" i="21"/>
  <c r="AD189" i="21"/>
  <c r="AC189" i="21"/>
  <c r="AB189" i="21"/>
  <c r="AA189" i="21"/>
  <c r="Z189" i="21"/>
  <c r="Y189" i="21"/>
  <c r="X189" i="21"/>
  <c r="W189" i="21"/>
  <c r="V189" i="21"/>
  <c r="U189" i="21"/>
  <c r="T189" i="21"/>
  <c r="S189" i="21"/>
  <c r="R189" i="21"/>
  <c r="Q189" i="21"/>
  <c r="P189" i="21"/>
  <c r="O189" i="21"/>
  <c r="N189" i="21"/>
  <c r="M189" i="21"/>
  <c r="L189" i="21"/>
  <c r="K189" i="21"/>
  <c r="J189" i="21"/>
  <c r="I189" i="21"/>
  <c r="H189" i="21"/>
  <c r="G189" i="21"/>
  <c r="F189" i="21"/>
  <c r="D189" i="21"/>
  <c r="C189" i="21"/>
  <c r="B189" i="21"/>
  <c r="AO158" i="21"/>
  <c r="AN158" i="21"/>
  <c r="AM158" i="21"/>
  <c r="AL158" i="21"/>
  <c r="AK158" i="21"/>
  <c r="AJ158" i="21"/>
  <c r="AI158" i="21"/>
  <c r="AH158" i="21"/>
  <c r="AG158" i="21"/>
  <c r="AF158" i="21"/>
  <c r="AE158" i="21"/>
  <c r="AD158" i="21"/>
  <c r="AC158" i="21"/>
  <c r="AB158" i="21"/>
  <c r="AA158" i="21"/>
  <c r="Z158" i="21"/>
  <c r="Y158" i="21"/>
  <c r="X158" i="21"/>
  <c r="W158" i="21"/>
  <c r="V158" i="21"/>
  <c r="U158" i="21"/>
  <c r="T158" i="21"/>
  <c r="S158" i="21"/>
  <c r="R158" i="21"/>
  <c r="Q158" i="21"/>
  <c r="P158" i="21"/>
  <c r="O158" i="21"/>
  <c r="N158" i="21"/>
  <c r="M158" i="21"/>
  <c r="L158" i="21"/>
  <c r="K158" i="21"/>
  <c r="J158" i="21"/>
  <c r="I158" i="21"/>
  <c r="H158" i="21"/>
  <c r="G158" i="21"/>
  <c r="F158" i="21"/>
  <c r="D158" i="21"/>
  <c r="C158" i="21"/>
  <c r="B158" i="21"/>
  <c r="AO127" i="21"/>
  <c r="AN127" i="21"/>
  <c r="AM127" i="21"/>
  <c r="AL127" i="21"/>
  <c r="AK127" i="21"/>
  <c r="AJ127" i="21"/>
  <c r="AI127" i="21"/>
  <c r="AH127" i="21"/>
  <c r="AG127"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D127" i="21"/>
  <c r="C127" i="21"/>
  <c r="B127" i="21"/>
  <c r="AO96" i="21"/>
  <c r="AN96" i="21"/>
  <c r="AM96" i="21"/>
  <c r="AL96" i="21"/>
  <c r="AK96" i="21"/>
  <c r="AJ96" i="21"/>
  <c r="AI96" i="21"/>
  <c r="AH96" i="21"/>
  <c r="AG96" i="21"/>
  <c r="AF96" i="21"/>
  <c r="AE96" i="21"/>
  <c r="AD96" i="21"/>
  <c r="AC96" i="21"/>
  <c r="AB96" i="21"/>
  <c r="AA96" i="21"/>
  <c r="Z96" i="21"/>
  <c r="Y96" i="21"/>
  <c r="X96" i="21"/>
  <c r="W96" i="21"/>
  <c r="V96" i="21"/>
  <c r="U96" i="21"/>
  <c r="T96" i="21"/>
  <c r="S96" i="21"/>
  <c r="R96" i="21"/>
  <c r="Q96" i="21"/>
  <c r="P96" i="21"/>
  <c r="O96" i="21"/>
  <c r="N96" i="21"/>
  <c r="M96" i="21"/>
  <c r="L96" i="21"/>
  <c r="K96" i="21"/>
  <c r="J96" i="21"/>
  <c r="I96" i="21"/>
  <c r="H96" i="21"/>
  <c r="G96" i="21"/>
  <c r="F96" i="21"/>
  <c r="D96" i="21"/>
  <c r="C96" i="21"/>
  <c r="B96" i="21"/>
  <c r="AO65" i="21"/>
  <c r="AN65" i="21"/>
  <c r="AM65" i="21"/>
  <c r="AL65" i="21"/>
  <c r="AK65" i="21"/>
  <c r="AJ65" i="21"/>
  <c r="AI65" i="21"/>
  <c r="AH65" i="21"/>
  <c r="AG65" i="21"/>
  <c r="AF65" i="21"/>
  <c r="AE65" i="21"/>
  <c r="AD65" i="21"/>
  <c r="AC65" i="21"/>
  <c r="AB65" i="21"/>
  <c r="AA65" i="21"/>
  <c r="Z65" i="21"/>
  <c r="Y65" i="21"/>
  <c r="X65" i="21"/>
  <c r="W65" i="21"/>
  <c r="V65" i="21"/>
  <c r="U65" i="21"/>
  <c r="T65" i="21"/>
  <c r="S65" i="21"/>
  <c r="R65" i="21"/>
  <c r="Q65" i="21"/>
  <c r="P65" i="21"/>
  <c r="O65" i="21"/>
  <c r="N65" i="21"/>
  <c r="M65" i="21"/>
  <c r="L65" i="21"/>
  <c r="K65" i="21"/>
  <c r="J65" i="21"/>
  <c r="I65" i="21"/>
  <c r="H65" i="21"/>
  <c r="G65" i="21"/>
  <c r="F65" i="21"/>
  <c r="D65" i="21"/>
  <c r="C65" i="21"/>
  <c r="B65" i="21"/>
  <c r="AO34" i="21"/>
  <c r="AN34" i="21"/>
  <c r="AM34" i="21"/>
  <c r="AL34" i="21"/>
  <c r="AK34" i="21"/>
  <c r="AJ34" i="21"/>
  <c r="AI34" i="21"/>
  <c r="AH34" i="21"/>
  <c r="AG34" i="21"/>
  <c r="AF34" i="21"/>
  <c r="AE34" i="21"/>
  <c r="AD34" i="21"/>
  <c r="AC34" i="21"/>
  <c r="AB34" i="21"/>
  <c r="AA34" i="21"/>
  <c r="Z34" i="21"/>
  <c r="Y34" i="21"/>
  <c r="X34" i="21"/>
  <c r="W34" i="21"/>
  <c r="V34" i="21"/>
  <c r="U34" i="21"/>
  <c r="T34" i="21"/>
  <c r="S34" i="21"/>
  <c r="R34" i="21"/>
  <c r="Q34" i="21"/>
  <c r="P34" i="21"/>
  <c r="O34" i="21"/>
  <c r="N34" i="21"/>
  <c r="M34" i="21"/>
  <c r="L34" i="21"/>
  <c r="K34" i="21"/>
  <c r="J34" i="21"/>
  <c r="I34" i="21"/>
  <c r="H34" i="21"/>
  <c r="G34" i="21"/>
  <c r="F34" i="21"/>
  <c r="D34" i="21"/>
  <c r="C34" i="21"/>
  <c r="B34" i="21"/>
  <c r="AO499" i="20"/>
  <c r="AN499" i="20"/>
  <c r="AM499" i="20"/>
  <c r="AL499" i="20"/>
  <c r="AK499" i="20"/>
  <c r="AJ499" i="20"/>
  <c r="AI499" i="20"/>
  <c r="AH499" i="20"/>
  <c r="AG499" i="20"/>
  <c r="AF499" i="20"/>
  <c r="AE499" i="20"/>
  <c r="AD499" i="20"/>
  <c r="AC499" i="20"/>
  <c r="AB499" i="20"/>
  <c r="AA499" i="20"/>
  <c r="Z499" i="20"/>
  <c r="Y499" i="20"/>
  <c r="X499" i="20"/>
  <c r="W499" i="20"/>
  <c r="V499" i="20"/>
  <c r="U499" i="20"/>
  <c r="T499" i="20"/>
  <c r="S499" i="20"/>
  <c r="R499" i="20"/>
  <c r="Q499" i="20"/>
  <c r="P499" i="20"/>
  <c r="O499" i="20"/>
  <c r="N499" i="20"/>
  <c r="M499" i="20"/>
  <c r="L499" i="20"/>
  <c r="K499" i="20"/>
  <c r="J499" i="20"/>
  <c r="I499" i="20"/>
  <c r="H499" i="20"/>
  <c r="G499" i="20"/>
  <c r="F499" i="20"/>
  <c r="D499" i="20"/>
  <c r="C499" i="20"/>
  <c r="B499" i="20"/>
  <c r="E499" i="20" s="1"/>
  <c r="AO468" i="20"/>
  <c r="AN468" i="20"/>
  <c r="AM468" i="20"/>
  <c r="AL468" i="20"/>
  <c r="AK468" i="20"/>
  <c r="AJ468" i="20"/>
  <c r="AI468" i="20"/>
  <c r="AH468" i="20"/>
  <c r="AG468" i="20"/>
  <c r="AF468" i="20"/>
  <c r="AE468" i="20"/>
  <c r="AD468" i="20"/>
  <c r="AC468" i="20"/>
  <c r="AB468" i="20"/>
  <c r="AA468" i="20"/>
  <c r="Z468" i="20"/>
  <c r="Y468" i="20"/>
  <c r="X468" i="20"/>
  <c r="W468" i="20"/>
  <c r="V468" i="20"/>
  <c r="U468" i="20"/>
  <c r="T468" i="20"/>
  <c r="S468" i="20"/>
  <c r="R468" i="20"/>
  <c r="Q468" i="20"/>
  <c r="P468" i="20"/>
  <c r="O468" i="20"/>
  <c r="N468" i="20"/>
  <c r="M468" i="20"/>
  <c r="L468" i="20"/>
  <c r="K468" i="20"/>
  <c r="J468" i="20"/>
  <c r="I468" i="20"/>
  <c r="H468" i="20"/>
  <c r="G468" i="20"/>
  <c r="F468" i="20"/>
  <c r="D468" i="20"/>
  <c r="C468" i="20"/>
  <c r="B468" i="20"/>
  <c r="E468" i="20" s="1"/>
  <c r="AO437" i="20"/>
  <c r="AN437" i="20"/>
  <c r="AM437" i="20"/>
  <c r="AL437" i="20"/>
  <c r="AK437" i="20"/>
  <c r="AJ437" i="20"/>
  <c r="AI437" i="20"/>
  <c r="AH437" i="20"/>
  <c r="AG437" i="20"/>
  <c r="AF437" i="20"/>
  <c r="AE437" i="20"/>
  <c r="AD437" i="20"/>
  <c r="AC437" i="20"/>
  <c r="AB437" i="20"/>
  <c r="AA437" i="20"/>
  <c r="Z437" i="20"/>
  <c r="Y437" i="20"/>
  <c r="X437" i="20"/>
  <c r="W437" i="20"/>
  <c r="V437" i="20"/>
  <c r="U437" i="20"/>
  <c r="T437" i="20"/>
  <c r="S437" i="20"/>
  <c r="R437" i="20"/>
  <c r="Q437" i="20"/>
  <c r="P437" i="20"/>
  <c r="O437" i="20"/>
  <c r="N437" i="20"/>
  <c r="M437" i="20"/>
  <c r="L437" i="20"/>
  <c r="K437" i="20"/>
  <c r="J437" i="20"/>
  <c r="I437" i="20"/>
  <c r="H437" i="20"/>
  <c r="G437" i="20"/>
  <c r="F437" i="20"/>
  <c r="D437" i="20"/>
  <c r="C437" i="20"/>
  <c r="B437" i="20"/>
  <c r="AO406" i="20"/>
  <c r="AN406" i="20"/>
  <c r="AM406" i="20"/>
  <c r="AL406" i="20"/>
  <c r="AK406" i="20"/>
  <c r="AJ406" i="20"/>
  <c r="AI406" i="20"/>
  <c r="AH406" i="20"/>
  <c r="AG406" i="20"/>
  <c r="AF406" i="20"/>
  <c r="AE406" i="20"/>
  <c r="AD406" i="20"/>
  <c r="AC406" i="20"/>
  <c r="AB406" i="20"/>
  <c r="AA406" i="20"/>
  <c r="Z406" i="20"/>
  <c r="Y406" i="20"/>
  <c r="X406" i="20"/>
  <c r="W406" i="20"/>
  <c r="V406" i="20"/>
  <c r="U406" i="20"/>
  <c r="T406" i="20"/>
  <c r="S406" i="20"/>
  <c r="R406" i="20"/>
  <c r="Q406" i="20"/>
  <c r="P406" i="20"/>
  <c r="O406" i="20"/>
  <c r="N406" i="20"/>
  <c r="M406" i="20"/>
  <c r="L406" i="20"/>
  <c r="K406" i="20"/>
  <c r="J406" i="20"/>
  <c r="I406" i="20"/>
  <c r="H406" i="20"/>
  <c r="G406" i="20"/>
  <c r="F406" i="20"/>
  <c r="D406" i="20"/>
  <c r="C406" i="20"/>
  <c r="B406" i="20"/>
  <c r="AO375" i="20"/>
  <c r="AN375" i="20"/>
  <c r="AM375" i="20"/>
  <c r="AL375" i="20"/>
  <c r="AK375" i="20"/>
  <c r="AJ375" i="20"/>
  <c r="AI375" i="20"/>
  <c r="AH375" i="20"/>
  <c r="AG375" i="20"/>
  <c r="AF375" i="20"/>
  <c r="AE375" i="20"/>
  <c r="AD375" i="20"/>
  <c r="AC375" i="20"/>
  <c r="AB375" i="20"/>
  <c r="AA375" i="20"/>
  <c r="Z375" i="20"/>
  <c r="Y375" i="20"/>
  <c r="X375" i="20"/>
  <c r="W375" i="20"/>
  <c r="V375" i="20"/>
  <c r="U375" i="20"/>
  <c r="T375" i="20"/>
  <c r="S375" i="20"/>
  <c r="R375" i="20"/>
  <c r="Q375" i="20"/>
  <c r="P375" i="20"/>
  <c r="O375" i="20"/>
  <c r="N375" i="20"/>
  <c r="M375" i="20"/>
  <c r="L375" i="20"/>
  <c r="K375" i="20"/>
  <c r="J375" i="20"/>
  <c r="I375" i="20"/>
  <c r="H375" i="20"/>
  <c r="G375" i="20"/>
  <c r="F375" i="20"/>
  <c r="D375" i="20"/>
  <c r="C375" i="20"/>
  <c r="B375" i="20"/>
  <c r="E375" i="20" s="1"/>
  <c r="AO344" i="20"/>
  <c r="AN344" i="20"/>
  <c r="AM344" i="20"/>
  <c r="AL344" i="20"/>
  <c r="AK344" i="20"/>
  <c r="AJ344" i="20"/>
  <c r="AI344" i="20"/>
  <c r="AH344" i="20"/>
  <c r="AG344" i="20"/>
  <c r="AF344" i="20"/>
  <c r="AE344" i="20"/>
  <c r="AD344" i="20"/>
  <c r="AC344" i="20"/>
  <c r="AB344" i="20"/>
  <c r="AA344" i="20"/>
  <c r="Z344" i="20"/>
  <c r="Y344" i="20"/>
  <c r="X344" i="20"/>
  <c r="W344" i="20"/>
  <c r="V344" i="20"/>
  <c r="U344" i="20"/>
  <c r="T344" i="20"/>
  <c r="S344" i="20"/>
  <c r="R344" i="20"/>
  <c r="Q344" i="20"/>
  <c r="P344" i="20"/>
  <c r="O344" i="20"/>
  <c r="N344" i="20"/>
  <c r="M344" i="20"/>
  <c r="L344" i="20"/>
  <c r="K344" i="20"/>
  <c r="J344" i="20"/>
  <c r="I344" i="20"/>
  <c r="H344" i="20"/>
  <c r="G344" i="20"/>
  <c r="F344" i="20"/>
  <c r="D344" i="20"/>
  <c r="C344" i="20"/>
  <c r="B344" i="20"/>
  <c r="E344" i="20" s="1"/>
  <c r="AO313" i="20"/>
  <c r="AN313" i="20"/>
  <c r="AM313" i="20"/>
  <c r="AL313" i="20"/>
  <c r="AK313" i="20"/>
  <c r="AJ313" i="20"/>
  <c r="AI313" i="20"/>
  <c r="AH313" i="20"/>
  <c r="AG313" i="20"/>
  <c r="AF313" i="20"/>
  <c r="AE313" i="20"/>
  <c r="AD313" i="20"/>
  <c r="AC313" i="20"/>
  <c r="AB313" i="20"/>
  <c r="AA313" i="20"/>
  <c r="Z313" i="20"/>
  <c r="Y313" i="20"/>
  <c r="X313" i="20"/>
  <c r="W313" i="20"/>
  <c r="V313" i="20"/>
  <c r="U313" i="20"/>
  <c r="T313" i="20"/>
  <c r="S313" i="20"/>
  <c r="R313" i="20"/>
  <c r="Q313" i="20"/>
  <c r="P313" i="20"/>
  <c r="O313" i="20"/>
  <c r="N313" i="20"/>
  <c r="M313" i="20"/>
  <c r="L313" i="20"/>
  <c r="K313" i="20"/>
  <c r="J313" i="20"/>
  <c r="I313" i="20"/>
  <c r="H313" i="20"/>
  <c r="G313" i="20"/>
  <c r="F313" i="20"/>
  <c r="D313" i="20"/>
  <c r="C313" i="20"/>
  <c r="B313" i="20"/>
  <c r="AO282" i="20"/>
  <c r="AN282" i="20"/>
  <c r="AM282" i="20"/>
  <c r="AL282" i="20"/>
  <c r="AK282" i="20"/>
  <c r="AJ282" i="20"/>
  <c r="AI282" i="20"/>
  <c r="AH282" i="20"/>
  <c r="AG282" i="20"/>
  <c r="AF282" i="20"/>
  <c r="AE282" i="20"/>
  <c r="AD282" i="20"/>
  <c r="AC282" i="20"/>
  <c r="AB282" i="20"/>
  <c r="AA282" i="20"/>
  <c r="Z282" i="20"/>
  <c r="Y282" i="20"/>
  <c r="X282" i="20"/>
  <c r="W282" i="20"/>
  <c r="V282" i="20"/>
  <c r="U282" i="20"/>
  <c r="T282" i="20"/>
  <c r="S282" i="20"/>
  <c r="R282" i="20"/>
  <c r="Q282" i="20"/>
  <c r="P282" i="20"/>
  <c r="O282" i="20"/>
  <c r="N282" i="20"/>
  <c r="M282" i="20"/>
  <c r="L282" i="20"/>
  <c r="K282" i="20"/>
  <c r="J282" i="20"/>
  <c r="I282" i="20"/>
  <c r="H282" i="20"/>
  <c r="G282" i="20"/>
  <c r="F282" i="20"/>
  <c r="D282" i="20"/>
  <c r="C282" i="20"/>
  <c r="B282" i="20"/>
  <c r="AO251" i="20"/>
  <c r="AN251" i="20"/>
  <c r="AM251" i="20"/>
  <c r="AL251" i="20"/>
  <c r="AK251" i="20"/>
  <c r="AJ251" i="20"/>
  <c r="AI251" i="20"/>
  <c r="AH251" i="20"/>
  <c r="AG251" i="20"/>
  <c r="AF251" i="20"/>
  <c r="AE251" i="20"/>
  <c r="AD251" i="20"/>
  <c r="AC251" i="20"/>
  <c r="AB251" i="20"/>
  <c r="AA251" i="20"/>
  <c r="Z251" i="20"/>
  <c r="Y251" i="20"/>
  <c r="X251" i="20"/>
  <c r="W251" i="20"/>
  <c r="V251" i="20"/>
  <c r="U251" i="20"/>
  <c r="T251" i="20"/>
  <c r="S251" i="20"/>
  <c r="R251" i="20"/>
  <c r="Q251" i="20"/>
  <c r="P251" i="20"/>
  <c r="O251" i="20"/>
  <c r="N251" i="20"/>
  <c r="M251" i="20"/>
  <c r="L251" i="20"/>
  <c r="K251" i="20"/>
  <c r="J251" i="20"/>
  <c r="I251" i="20"/>
  <c r="H251" i="20"/>
  <c r="G251" i="20"/>
  <c r="F251" i="20"/>
  <c r="D251" i="20"/>
  <c r="C251" i="20"/>
  <c r="B251" i="20"/>
  <c r="E251" i="20" s="1"/>
  <c r="AO220" i="20"/>
  <c r="AN220" i="20"/>
  <c r="AM220" i="20"/>
  <c r="AL220" i="20"/>
  <c r="AK220" i="20"/>
  <c r="AJ220" i="20"/>
  <c r="AI220" i="20"/>
  <c r="AH220" i="20"/>
  <c r="AG220" i="20"/>
  <c r="AF220" i="20"/>
  <c r="AE220" i="20"/>
  <c r="AD220" i="20"/>
  <c r="AC220" i="20"/>
  <c r="AB220" i="20"/>
  <c r="AA220" i="20"/>
  <c r="Z220" i="20"/>
  <c r="Y220" i="20"/>
  <c r="X220" i="20"/>
  <c r="W220" i="20"/>
  <c r="V220" i="20"/>
  <c r="U220" i="20"/>
  <c r="T220" i="20"/>
  <c r="S220" i="20"/>
  <c r="R220" i="20"/>
  <c r="Q220" i="20"/>
  <c r="P220" i="20"/>
  <c r="O220" i="20"/>
  <c r="N220" i="20"/>
  <c r="M220" i="20"/>
  <c r="L220" i="20"/>
  <c r="K220" i="20"/>
  <c r="J220" i="20"/>
  <c r="I220" i="20"/>
  <c r="H220" i="20"/>
  <c r="G220" i="20"/>
  <c r="F220" i="20"/>
  <c r="D220" i="20"/>
  <c r="C220" i="20"/>
  <c r="B220" i="20"/>
  <c r="E220" i="20" s="1"/>
  <c r="AO189" i="20"/>
  <c r="AN189" i="20"/>
  <c r="AM189" i="20"/>
  <c r="AL189" i="20"/>
  <c r="AK189" i="20"/>
  <c r="AJ189" i="20"/>
  <c r="AI189" i="20"/>
  <c r="AH189" i="20"/>
  <c r="AG189" i="20"/>
  <c r="AF189" i="20"/>
  <c r="AE189" i="20"/>
  <c r="AD189" i="20"/>
  <c r="AC189" i="20"/>
  <c r="AB189" i="20"/>
  <c r="AA189" i="20"/>
  <c r="Z189" i="20"/>
  <c r="Y189" i="20"/>
  <c r="X189" i="20"/>
  <c r="W189" i="20"/>
  <c r="V189" i="20"/>
  <c r="U189" i="20"/>
  <c r="T189" i="20"/>
  <c r="S189" i="20"/>
  <c r="R189" i="20"/>
  <c r="Q189" i="20"/>
  <c r="P189" i="20"/>
  <c r="O189" i="20"/>
  <c r="N189" i="20"/>
  <c r="M189" i="20"/>
  <c r="L189" i="20"/>
  <c r="K189" i="20"/>
  <c r="J189" i="20"/>
  <c r="I189" i="20"/>
  <c r="H189" i="20"/>
  <c r="G189" i="20"/>
  <c r="F189" i="20"/>
  <c r="D189" i="20"/>
  <c r="C189" i="20"/>
  <c r="B189" i="20"/>
  <c r="AO158" i="20"/>
  <c r="AN158" i="20"/>
  <c r="AM158" i="20"/>
  <c r="AL158" i="20"/>
  <c r="AK158" i="20"/>
  <c r="AJ158" i="20"/>
  <c r="AI158" i="20"/>
  <c r="AH158" i="20"/>
  <c r="AG158" i="20"/>
  <c r="AF158" i="20"/>
  <c r="AE158" i="20"/>
  <c r="AD158" i="20"/>
  <c r="AC158" i="20"/>
  <c r="AB158" i="20"/>
  <c r="AA158" i="20"/>
  <c r="Z158" i="20"/>
  <c r="Y158" i="20"/>
  <c r="X158" i="20"/>
  <c r="W158" i="20"/>
  <c r="V158" i="20"/>
  <c r="U158" i="20"/>
  <c r="T158" i="20"/>
  <c r="S158" i="20"/>
  <c r="R158" i="20"/>
  <c r="Q158" i="20"/>
  <c r="P158" i="20"/>
  <c r="O158" i="20"/>
  <c r="N158" i="20"/>
  <c r="M158" i="20"/>
  <c r="L158" i="20"/>
  <c r="K158" i="20"/>
  <c r="J158" i="20"/>
  <c r="I158" i="20"/>
  <c r="H158" i="20"/>
  <c r="G158" i="20"/>
  <c r="F158" i="20"/>
  <c r="D158" i="20"/>
  <c r="C158" i="20"/>
  <c r="B158" i="20"/>
  <c r="AO127" i="20"/>
  <c r="AN127" i="20"/>
  <c r="AM127" i="20"/>
  <c r="AL127" i="20"/>
  <c r="AK127" i="20"/>
  <c r="AJ127" i="20"/>
  <c r="AI127" i="20"/>
  <c r="AH127" i="20"/>
  <c r="AG127" i="20"/>
  <c r="AF127" i="20"/>
  <c r="AE127" i="20"/>
  <c r="AD127" i="20"/>
  <c r="AC127" i="20"/>
  <c r="AB127" i="20"/>
  <c r="AA127" i="20"/>
  <c r="Z127" i="20"/>
  <c r="Y127" i="20"/>
  <c r="X127" i="20"/>
  <c r="W127" i="20"/>
  <c r="V127" i="20"/>
  <c r="U127" i="20"/>
  <c r="T127" i="20"/>
  <c r="S127" i="20"/>
  <c r="R127" i="20"/>
  <c r="Q127" i="20"/>
  <c r="P127" i="20"/>
  <c r="O127" i="20"/>
  <c r="N127" i="20"/>
  <c r="M127" i="20"/>
  <c r="L127" i="20"/>
  <c r="K127" i="20"/>
  <c r="J127" i="20"/>
  <c r="I127" i="20"/>
  <c r="H127" i="20"/>
  <c r="G127" i="20"/>
  <c r="F127" i="20"/>
  <c r="D127" i="20"/>
  <c r="C127" i="20"/>
  <c r="B127" i="20"/>
  <c r="E127" i="20" s="1"/>
  <c r="AO96" i="20"/>
  <c r="AN96" i="20"/>
  <c r="AM96" i="20"/>
  <c r="AL96" i="20"/>
  <c r="AK96" i="20"/>
  <c r="AJ96" i="20"/>
  <c r="AI96" i="20"/>
  <c r="AH96" i="20"/>
  <c r="AG96" i="20"/>
  <c r="AF96" i="20"/>
  <c r="AE96" i="20"/>
  <c r="AD96" i="20"/>
  <c r="AC96" i="20"/>
  <c r="AB96" i="20"/>
  <c r="AA96" i="20"/>
  <c r="Z96" i="20"/>
  <c r="Y96" i="20"/>
  <c r="X96" i="20"/>
  <c r="W96" i="20"/>
  <c r="V96" i="20"/>
  <c r="U96" i="20"/>
  <c r="T96" i="20"/>
  <c r="S96" i="20"/>
  <c r="R96" i="20"/>
  <c r="Q96" i="20"/>
  <c r="P96" i="20"/>
  <c r="O96" i="20"/>
  <c r="N96" i="20"/>
  <c r="M96" i="20"/>
  <c r="L96" i="20"/>
  <c r="K96" i="20"/>
  <c r="J96" i="20"/>
  <c r="I96" i="20"/>
  <c r="H96" i="20"/>
  <c r="G96" i="20"/>
  <c r="F96" i="20"/>
  <c r="D96" i="20"/>
  <c r="C96" i="20"/>
  <c r="B96" i="20"/>
  <c r="AO65" i="20"/>
  <c r="AN65" i="20"/>
  <c r="AM65" i="20"/>
  <c r="AL65" i="20"/>
  <c r="AK65" i="20"/>
  <c r="AJ65" i="20"/>
  <c r="AI65" i="20"/>
  <c r="AH65" i="20"/>
  <c r="AG65" i="20"/>
  <c r="AF65" i="20"/>
  <c r="AE65" i="20"/>
  <c r="AD65" i="20"/>
  <c r="AC65" i="20"/>
  <c r="AB65" i="20"/>
  <c r="AA65" i="20"/>
  <c r="Z65" i="20"/>
  <c r="Y65" i="20"/>
  <c r="X65" i="20"/>
  <c r="W65" i="20"/>
  <c r="V65" i="20"/>
  <c r="U65" i="20"/>
  <c r="T65" i="20"/>
  <c r="S65" i="20"/>
  <c r="R65" i="20"/>
  <c r="Q65" i="20"/>
  <c r="P65" i="20"/>
  <c r="O65" i="20"/>
  <c r="N65" i="20"/>
  <c r="M65" i="20"/>
  <c r="L65" i="20"/>
  <c r="K65" i="20"/>
  <c r="J65" i="20"/>
  <c r="I65" i="20"/>
  <c r="H65" i="20"/>
  <c r="G65" i="20"/>
  <c r="F65" i="20"/>
  <c r="D65" i="20"/>
  <c r="C65" i="20"/>
  <c r="B65" i="20"/>
  <c r="AO34" i="20"/>
  <c r="AN34" i="20"/>
  <c r="AM34" i="20"/>
  <c r="AL34" i="20"/>
  <c r="AK34" i="20"/>
  <c r="AJ34" i="20"/>
  <c r="AI34" i="20"/>
  <c r="AH34" i="20"/>
  <c r="AG34" i="20"/>
  <c r="AF34" i="20"/>
  <c r="AE34" i="20"/>
  <c r="AD34" i="20"/>
  <c r="AC34" i="20"/>
  <c r="AB34" i="20"/>
  <c r="AA34" i="20"/>
  <c r="Z34" i="20"/>
  <c r="Y34" i="20"/>
  <c r="X34" i="20"/>
  <c r="W34" i="20"/>
  <c r="V34" i="20"/>
  <c r="U34" i="20"/>
  <c r="T34" i="20"/>
  <c r="S34" i="20"/>
  <c r="D62" i="27" s="1"/>
  <c r="R34" i="20"/>
  <c r="D46" i="27" s="1"/>
  <c r="Q34" i="20"/>
  <c r="P34" i="20"/>
  <c r="D61" i="27" s="1"/>
  <c r="O34" i="20"/>
  <c r="D45" i="27" s="1"/>
  <c r="N34" i="20"/>
  <c r="M34" i="20"/>
  <c r="L34" i="20"/>
  <c r="K34" i="20"/>
  <c r="J34" i="20"/>
  <c r="I34" i="20"/>
  <c r="H34" i="20"/>
  <c r="G34" i="20"/>
  <c r="F34" i="20"/>
  <c r="D34" i="20"/>
  <c r="B34" i="20"/>
  <c r="B21" i="19" s="1"/>
  <c r="C34" i="20"/>
  <c r="AO499" i="7"/>
  <c r="AN499" i="7"/>
  <c r="AM499" i="7"/>
  <c r="AL499" i="7"/>
  <c r="AK499" i="7"/>
  <c r="AJ499" i="7"/>
  <c r="AI499" i="7"/>
  <c r="AH499" i="7"/>
  <c r="AG499" i="7"/>
  <c r="AF499" i="7"/>
  <c r="AE499" i="7"/>
  <c r="AD499" i="7"/>
  <c r="AC499" i="7"/>
  <c r="AB499" i="7"/>
  <c r="AA499" i="7"/>
  <c r="Z499" i="7"/>
  <c r="Y499" i="7"/>
  <c r="X499" i="7"/>
  <c r="W499" i="7"/>
  <c r="V499" i="7"/>
  <c r="U499" i="7"/>
  <c r="T499" i="7"/>
  <c r="S499" i="7"/>
  <c r="R499" i="7"/>
  <c r="Q499" i="7"/>
  <c r="P499" i="7"/>
  <c r="O499" i="7"/>
  <c r="N499" i="7"/>
  <c r="M499" i="7"/>
  <c r="L499" i="7"/>
  <c r="K499" i="7"/>
  <c r="J499" i="7"/>
  <c r="I499" i="7"/>
  <c r="H499" i="7"/>
  <c r="G499" i="7"/>
  <c r="F499" i="7"/>
  <c r="D499" i="7"/>
  <c r="C499" i="7"/>
  <c r="B499" i="7"/>
  <c r="AO468" i="7"/>
  <c r="AN468" i="7"/>
  <c r="AM468" i="7"/>
  <c r="AL468" i="7"/>
  <c r="AK468" i="7"/>
  <c r="AJ468" i="7"/>
  <c r="AI468" i="7"/>
  <c r="AH468" i="7"/>
  <c r="AG468" i="7"/>
  <c r="AF468" i="7"/>
  <c r="AE468" i="7"/>
  <c r="AD468" i="7"/>
  <c r="AC468" i="7"/>
  <c r="AB468" i="7"/>
  <c r="AA468" i="7"/>
  <c r="Z468" i="7"/>
  <c r="Y468" i="7"/>
  <c r="X468" i="7"/>
  <c r="W468" i="7"/>
  <c r="V468" i="7"/>
  <c r="U468" i="7"/>
  <c r="T468" i="7"/>
  <c r="S468" i="7"/>
  <c r="R468" i="7"/>
  <c r="Q468" i="7"/>
  <c r="P468" i="7"/>
  <c r="O468" i="7"/>
  <c r="N468" i="7"/>
  <c r="M468" i="7"/>
  <c r="L468" i="7"/>
  <c r="K468" i="7"/>
  <c r="J468" i="7"/>
  <c r="I468" i="7"/>
  <c r="H468" i="7"/>
  <c r="G468" i="7"/>
  <c r="F468" i="7"/>
  <c r="D468" i="7"/>
  <c r="C468" i="7"/>
  <c r="B468" i="7"/>
  <c r="AO437" i="7"/>
  <c r="AN437" i="7"/>
  <c r="AM437" i="7"/>
  <c r="AL437" i="7"/>
  <c r="AK437" i="7"/>
  <c r="AJ437" i="7"/>
  <c r="AI437" i="7"/>
  <c r="AH437" i="7"/>
  <c r="AG437" i="7"/>
  <c r="AF437" i="7"/>
  <c r="AE437" i="7"/>
  <c r="AD437" i="7"/>
  <c r="AC437" i="7"/>
  <c r="AB437" i="7"/>
  <c r="AA437" i="7"/>
  <c r="Z437" i="7"/>
  <c r="Y437" i="7"/>
  <c r="X437" i="7"/>
  <c r="W437" i="7"/>
  <c r="V437" i="7"/>
  <c r="U437" i="7"/>
  <c r="T437" i="7"/>
  <c r="S437" i="7"/>
  <c r="R437" i="7"/>
  <c r="Q437" i="7"/>
  <c r="P437" i="7"/>
  <c r="O437" i="7"/>
  <c r="N437" i="7"/>
  <c r="M437" i="7"/>
  <c r="L437" i="7"/>
  <c r="K437" i="7"/>
  <c r="J437" i="7"/>
  <c r="I437" i="7"/>
  <c r="H437" i="7"/>
  <c r="G437" i="7"/>
  <c r="F437" i="7"/>
  <c r="D437" i="7"/>
  <c r="C437" i="7"/>
  <c r="B437" i="7"/>
  <c r="AO406" i="7"/>
  <c r="AN406" i="7"/>
  <c r="AM406" i="7"/>
  <c r="AL406" i="7"/>
  <c r="AK406" i="7"/>
  <c r="AJ406" i="7"/>
  <c r="AI406" i="7"/>
  <c r="AH406" i="7"/>
  <c r="AG406" i="7"/>
  <c r="AF406" i="7"/>
  <c r="AE406" i="7"/>
  <c r="AD406" i="7"/>
  <c r="AC406" i="7"/>
  <c r="AB406" i="7"/>
  <c r="AA406" i="7"/>
  <c r="Z406" i="7"/>
  <c r="Y406" i="7"/>
  <c r="X406" i="7"/>
  <c r="W406" i="7"/>
  <c r="V406" i="7"/>
  <c r="U406" i="7"/>
  <c r="T406" i="7"/>
  <c r="S406" i="7"/>
  <c r="R406" i="7"/>
  <c r="Q406" i="7"/>
  <c r="P406" i="7"/>
  <c r="O406" i="7"/>
  <c r="N406" i="7"/>
  <c r="M406" i="7"/>
  <c r="L406" i="7"/>
  <c r="K406" i="7"/>
  <c r="J406" i="7"/>
  <c r="I406" i="7"/>
  <c r="H406" i="7"/>
  <c r="G406" i="7"/>
  <c r="F406" i="7"/>
  <c r="D406" i="7"/>
  <c r="C406" i="7"/>
  <c r="B406" i="7"/>
  <c r="AO375" i="7"/>
  <c r="AN375" i="7"/>
  <c r="AM375" i="7"/>
  <c r="AL375" i="7"/>
  <c r="AK375" i="7"/>
  <c r="AJ375" i="7"/>
  <c r="AI375" i="7"/>
  <c r="AH375" i="7"/>
  <c r="AG375" i="7"/>
  <c r="AF375" i="7"/>
  <c r="AE375" i="7"/>
  <c r="AD375" i="7"/>
  <c r="AC375" i="7"/>
  <c r="AB375" i="7"/>
  <c r="AA375" i="7"/>
  <c r="Z375" i="7"/>
  <c r="Y375" i="7"/>
  <c r="X375" i="7"/>
  <c r="W375" i="7"/>
  <c r="V375" i="7"/>
  <c r="U375" i="7"/>
  <c r="T375" i="7"/>
  <c r="S375" i="7"/>
  <c r="R375" i="7"/>
  <c r="Q375" i="7"/>
  <c r="P375" i="7"/>
  <c r="O375" i="7"/>
  <c r="N375" i="7"/>
  <c r="M375" i="7"/>
  <c r="L375" i="7"/>
  <c r="K375" i="7"/>
  <c r="J375" i="7"/>
  <c r="I375" i="7"/>
  <c r="H375" i="7"/>
  <c r="G375" i="7"/>
  <c r="F375" i="7"/>
  <c r="D375" i="7"/>
  <c r="C375" i="7"/>
  <c r="B375" i="7"/>
  <c r="AO344" i="7"/>
  <c r="AN344" i="7"/>
  <c r="AM344" i="7"/>
  <c r="AL344" i="7"/>
  <c r="AK344" i="7"/>
  <c r="AJ344" i="7"/>
  <c r="AI344" i="7"/>
  <c r="AH344" i="7"/>
  <c r="AG344" i="7"/>
  <c r="AF344" i="7"/>
  <c r="AE344" i="7"/>
  <c r="AD344" i="7"/>
  <c r="AC344" i="7"/>
  <c r="AB344" i="7"/>
  <c r="AA344" i="7"/>
  <c r="Z344" i="7"/>
  <c r="Y344" i="7"/>
  <c r="X344" i="7"/>
  <c r="W344" i="7"/>
  <c r="V344" i="7"/>
  <c r="U344" i="7"/>
  <c r="T344" i="7"/>
  <c r="S344" i="7"/>
  <c r="R344" i="7"/>
  <c r="Q344" i="7"/>
  <c r="P344" i="7"/>
  <c r="O344" i="7"/>
  <c r="N344" i="7"/>
  <c r="M344" i="7"/>
  <c r="L344" i="7"/>
  <c r="K344" i="7"/>
  <c r="J344" i="7"/>
  <c r="I344" i="7"/>
  <c r="H344" i="7"/>
  <c r="G344" i="7"/>
  <c r="F344" i="7"/>
  <c r="D344" i="7"/>
  <c r="C344" i="7"/>
  <c r="B344" i="7"/>
  <c r="AO313" i="7"/>
  <c r="AN313" i="7"/>
  <c r="AM313" i="7"/>
  <c r="AL313" i="7"/>
  <c r="AK313" i="7"/>
  <c r="AJ313" i="7"/>
  <c r="AI313" i="7"/>
  <c r="AH313" i="7"/>
  <c r="AG313" i="7"/>
  <c r="AF313" i="7"/>
  <c r="AE313" i="7"/>
  <c r="AD313" i="7"/>
  <c r="AC313" i="7"/>
  <c r="AB313" i="7"/>
  <c r="AA313" i="7"/>
  <c r="Z313" i="7"/>
  <c r="Y313" i="7"/>
  <c r="X313" i="7"/>
  <c r="W313" i="7"/>
  <c r="V313" i="7"/>
  <c r="U313" i="7"/>
  <c r="T313" i="7"/>
  <c r="S313" i="7"/>
  <c r="R313" i="7"/>
  <c r="Q313" i="7"/>
  <c r="P313" i="7"/>
  <c r="O313" i="7"/>
  <c r="N313" i="7"/>
  <c r="M313" i="7"/>
  <c r="L313" i="7"/>
  <c r="K313" i="7"/>
  <c r="J313" i="7"/>
  <c r="I313" i="7"/>
  <c r="H313" i="7"/>
  <c r="G313" i="7"/>
  <c r="F313" i="7"/>
  <c r="D313" i="7"/>
  <c r="C313" i="7"/>
  <c r="B313" i="7"/>
  <c r="AO282" i="7"/>
  <c r="AN282" i="7"/>
  <c r="AM282" i="7"/>
  <c r="AL282" i="7"/>
  <c r="AK282" i="7"/>
  <c r="AJ282" i="7"/>
  <c r="AI282" i="7"/>
  <c r="AH282" i="7"/>
  <c r="AG282" i="7"/>
  <c r="AF282" i="7"/>
  <c r="AE282" i="7"/>
  <c r="AD282" i="7"/>
  <c r="AC282" i="7"/>
  <c r="AB282" i="7"/>
  <c r="AA282" i="7"/>
  <c r="Z282" i="7"/>
  <c r="Y282" i="7"/>
  <c r="X282" i="7"/>
  <c r="W282" i="7"/>
  <c r="V282" i="7"/>
  <c r="U282" i="7"/>
  <c r="T282" i="7"/>
  <c r="S282" i="7"/>
  <c r="R282" i="7"/>
  <c r="Q282" i="7"/>
  <c r="P282" i="7"/>
  <c r="O282" i="7"/>
  <c r="N282" i="7"/>
  <c r="M282" i="7"/>
  <c r="L282" i="7"/>
  <c r="K282" i="7"/>
  <c r="J282" i="7"/>
  <c r="I282" i="7"/>
  <c r="H282" i="7"/>
  <c r="G282" i="7"/>
  <c r="F282" i="7"/>
  <c r="D282" i="7"/>
  <c r="C282" i="7"/>
  <c r="B282" i="7"/>
  <c r="AO251" i="7"/>
  <c r="AN251" i="7"/>
  <c r="AM251" i="7"/>
  <c r="AL251" i="7"/>
  <c r="AK251" i="7"/>
  <c r="AJ251" i="7"/>
  <c r="AI251" i="7"/>
  <c r="AH251" i="7"/>
  <c r="AG251" i="7"/>
  <c r="AF251" i="7"/>
  <c r="AE251" i="7"/>
  <c r="AD251" i="7"/>
  <c r="AC251" i="7"/>
  <c r="AB251" i="7"/>
  <c r="AA251" i="7"/>
  <c r="Z251" i="7"/>
  <c r="Y251" i="7"/>
  <c r="X251" i="7"/>
  <c r="W251" i="7"/>
  <c r="V251" i="7"/>
  <c r="U251" i="7"/>
  <c r="T251" i="7"/>
  <c r="S251" i="7"/>
  <c r="R251" i="7"/>
  <c r="Q251" i="7"/>
  <c r="P251" i="7"/>
  <c r="O251" i="7"/>
  <c r="N251" i="7"/>
  <c r="M251" i="7"/>
  <c r="L251" i="7"/>
  <c r="K251" i="7"/>
  <c r="J251" i="7"/>
  <c r="I251" i="7"/>
  <c r="H251" i="7"/>
  <c r="G251" i="7"/>
  <c r="F251" i="7"/>
  <c r="D251" i="7"/>
  <c r="C251" i="7"/>
  <c r="B251" i="7"/>
  <c r="AO220" i="7"/>
  <c r="AN220" i="7"/>
  <c r="AM220" i="7"/>
  <c r="AL220" i="7"/>
  <c r="AK220" i="7"/>
  <c r="AJ220" i="7"/>
  <c r="AI220" i="7"/>
  <c r="AH220" i="7"/>
  <c r="AG220" i="7"/>
  <c r="AF220" i="7"/>
  <c r="AE220" i="7"/>
  <c r="AD220" i="7"/>
  <c r="AC220" i="7"/>
  <c r="AB220" i="7"/>
  <c r="AA220" i="7"/>
  <c r="Z220" i="7"/>
  <c r="Y220" i="7"/>
  <c r="X220" i="7"/>
  <c r="W220" i="7"/>
  <c r="V220" i="7"/>
  <c r="U220" i="7"/>
  <c r="T220" i="7"/>
  <c r="S220" i="7"/>
  <c r="R220" i="7"/>
  <c r="Q220" i="7"/>
  <c r="P220" i="7"/>
  <c r="O220" i="7"/>
  <c r="N220" i="7"/>
  <c r="M220" i="7"/>
  <c r="L220" i="7"/>
  <c r="K220" i="7"/>
  <c r="J220" i="7"/>
  <c r="I220" i="7"/>
  <c r="H220" i="7"/>
  <c r="G220" i="7"/>
  <c r="F220" i="7"/>
  <c r="D220" i="7"/>
  <c r="C220" i="7"/>
  <c r="B220"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J189" i="7"/>
  <c r="I189" i="7"/>
  <c r="H189" i="7"/>
  <c r="G189" i="7"/>
  <c r="F189" i="7"/>
  <c r="D189" i="7"/>
  <c r="C189" i="7"/>
  <c r="B189"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J158" i="7"/>
  <c r="I158" i="7"/>
  <c r="H158" i="7"/>
  <c r="G158" i="7"/>
  <c r="F158" i="7"/>
  <c r="D158" i="7"/>
  <c r="C158" i="7"/>
  <c r="B158"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J127" i="7"/>
  <c r="I127" i="7"/>
  <c r="H127" i="7"/>
  <c r="G127" i="7"/>
  <c r="F127" i="7"/>
  <c r="D127" i="7"/>
  <c r="C127" i="7"/>
  <c r="B127"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D96" i="7"/>
  <c r="C96" i="7"/>
  <c r="B96"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D65" i="7"/>
  <c r="J61" i="18"/>
  <c r="I61" i="18"/>
  <c r="H61" i="18"/>
  <c r="J60" i="18"/>
  <c r="I60" i="18"/>
  <c r="H60" i="18"/>
  <c r="J59" i="18"/>
  <c r="I59" i="18"/>
  <c r="H59" i="18"/>
  <c r="J58" i="18"/>
  <c r="I58" i="18"/>
  <c r="H58" i="18"/>
  <c r="J51" i="18"/>
  <c r="I51" i="18"/>
  <c r="H51" i="18"/>
  <c r="J50" i="18"/>
  <c r="I50" i="18"/>
  <c r="H50" i="18"/>
  <c r="J49" i="18"/>
  <c r="I49" i="18"/>
  <c r="H49" i="18"/>
  <c r="J48" i="18"/>
  <c r="I48" i="18"/>
  <c r="H48" i="18"/>
  <c r="J41" i="18"/>
  <c r="I41" i="18"/>
  <c r="H41" i="18"/>
  <c r="J40" i="18"/>
  <c r="I40" i="18"/>
  <c r="H40" i="18"/>
  <c r="J39" i="18"/>
  <c r="I39" i="18"/>
  <c r="H39" i="18"/>
  <c r="J38" i="18"/>
  <c r="I38" i="18"/>
  <c r="H38" i="18"/>
  <c r="J31" i="18"/>
  <c r="I31" i="18"/>
  <c r="H31" i="18"/>
  <c r="J30" i="18"/>
  <c r="I30" i="18"/>
  <c r="H30" i="18"/>
  <c r="J29" i="18"/>
  <c r="I29" i="18"/>
  <c r="H29" i="18"/>
  <c r="J28" i="18"/>
  <c r="I28" i="18"/>
  <c r="H28" i="18"/>
  <c r="J21" i="18"/>
  <c r="I21" i="18"/>
  <c r="H21" i="18"/>
  <c r="J20" i="18"/>
  <c r="I20" i="18"/>
  <c r="H20" i="18"/>
  <c r="J19" i="18"/>
  <c r="I19" i="18"/>
  <c r="H19" i="18"/>
  <c r="J18" i="18"/>
  <c r="I18" i="18"/>
  <c r="H18" i="18"/>
  <c r="J11" i="18"/>
  <c r="I11" i="18"/>
  <c r="H11" i="18"/>
  <c r="J10" i="18"/>
  <c r="I10" i="18"/>
  <c r="H10" i="18"/>
  <c r="J9" i="18"/>
  <c r="I9" i="18"/>
  <c r="H9" i="18"/>
  <c r="J8" i="18"/>
  <c r="I8" i="18"/>
  <c r="H8" i="18"/>
  <c r="D136" i="27" l="1"/>
  <c r="N34" i="24"/>
  <c r="M34" i="24"/>
  <c r="AW89" i="17"/>
  <c r="AW52" i="25"/>
  <c r="AW61" i="25"/>
  <c r="AG82" i="17"/>
  <c r="C9" i="24"/>
  <c r="C13" i="24"/>
  <c r="C17" i="24"/>
  <c r="C21" i="24"/>
  <c r="C25" i="24"/>
  <c r="C29" i="24"/>
  <c r="AW69" i="17"/>
  <c r="D34" i="24"/>
  <c r="AW144" i="25"/>
  <c r="Q152" i="25"/>
  <c r="AG152" i="25" s="1"/>
  <c r="AG132" i="25"/>
  <c r="AG140" i="25"/>
  <c r="AG126" i="25"/>
  <c r="S34" i="24"/>
  <c r="D95" i="27" s="1"/>
  <c r="D29" i="27" s="1"/>
  <c r="E34" i="21"/>
  <c r="D21" i="19"/>
  <c r="D22" i="19" s="1"/>
  <c r="AG60" i="25"/>
  <c r="AW40" i="25"/>
  <c r="AG76" i="17"/>
  <c r="AW90" i="17"/>
  <c r="B10" i="24"/>
  <c r="B14" i="24"/>
  <c r="B18" i="24"/>
  <c r="B22" i="24"/>
  <c r="B26" i="24"/>
  <c r="B30" i="24"/>
  <c r="AG84" i="17"/>
  <c r="AW45" i="25"/>
  <c r="AW87" i="17"/>
  <c r="R34" i="24"/>
  <c r="D79" i="27" s="1"/>
  <c r="D13" i="27" s="1"/>
  <c r="C18" i="24"/>
  <c r="C26" i="24"/>
  <c r="B9" i="24"/>
  <c r="B13" i="24"/>
  <c r="B17" i="24"/>
  <c r="B21" i="24"/>
  <c r="B25" i="24"/>
  <c r="B29" i="24"/>
  <c r="AW72" i="17"/>
  <c r="AW78" i="17"/>
  <c r="AW85" i="17"/>
  <c r="AW86" i="17"/>
  <c r="C14" i="24"/>
  <c r="C22" i="24"/>
  <c r="C30" i="24"/>
  <c r="AW79" i="17"/>
  <c r="AW80" i="17"/>
  <c r="AG83" i="17"/>
  <c r="AW68" i="17"/>
  <c r="AG78" i="17"/>
  <c r="AW88" i="17"/>
  <c r="AG75" i="17"/>
  <c r="AG79" i="17"/>
  <c r="AG80" i="17"/>
  <c r="AG85" i="17"/>
  <c r="AG86" i="17"/>
  <c r="AW91" i="17"/>
  <c r="AG77" i="17"/>
  <c r="T34" i="24"/>
  <c r="AG72" i="17"/>
  <c r="AG74" i="17"/>
  <c r="AW81" i="17"/>
  <c r="AW82" i="17"/>
  <c r="AW83" i="17"/>
  <c r="AG87" i="17"/>
  <c r="AW76" i="17"/>
  <c r="AW77" i="17"/>
  <c r="AG81" i="17"/>
  <c r="AW84" i="17"/>
  <c r="AG89" i="17"/>
  <c r="C10" i="24"/>
  <c r="AW73" i="17"/>
  <c r="AG88" i="17"/>
  <c r="AG90" i="17"/>
  <c r="AG91" i="17"/>
  <c r="C22" i="19"/>
  <c r="F21" i="19"/>
  <c r="F22" i="19" s="1"/>
  <c r="AG68" i="17"/>
  <c r="AW70" i="17"/>
  <c r="AW71" i="17"/>
  <c r="U34" i="24"/>
  <c r="D80" i="27" s="1"/>
  <c r="D14" i="27" s="1"/>
  <c r="B8" i="24"/>
  <c r="B12" i="24"/>
  <c r="B16" i="24"/>
  <c r="B20" i="24"/>
  <c r="B24" i="24"/>
  <c r="B28" i="24"/>
  <c r="B32" i="24"/>
  <c r="AG70" i="17"/>
  <c r="AW74" i="17"/>
  <c r="AW75" i="17"/>
  <c r="C8" i="24"/>
  <c r="C12" i="24"/>
  <c r="C16" i="24"/>
  <c r="C20" i="24"/>
  <c r="C24" i="24"/>
  <c r="C28" i="24"/>
  <c r="C32" i="24"/>
  <c r="AG69" i="17"/>
  <c r="AG71" i="17"/>
  <c r="B7" i="24"/>
  <c r="B11" i="24"/>
  <c r="B15" i="24"/>
  <c r="B19" i="24"/>
  <c r="B23" i="24"/>
  <c r="B27" i="24"/>
  <c r="B31" i="24"/>
  <c r="AG67" i="17"/>
  <c r="AG73" i="17"/>
  <c r="AW41" i="25"/>
  <c r="D54" i="27"/>
  <c r="D70" i="27"/>
  <c r="AG127" i="17"/>
  <c r="AG128" i="17"/>
  <c r="AG129" i="17"/>
  <c r="AG136" i="17"/>
  <c r="AO126" i="17"/>
  <c r="E499" i="22"/>
  <c r="AF152" i="25"/>
  <c r="AL142" i="17"/>
  <c r="AT147" i="17"/>
  <c r="V130" i="17"/>
  <c r="AD137" i="17"/>
  <c r="AD142" i="17"/>
  <c r="E375" i="22"/>
  <c r="W44" i="17"/>
  <c r="AW98" i="17"/>
  <c r="AG102" i="17"/>
  <c r="AW103" i="17"/>
  <c r="AW108" i="17"/>
  <c r="AG109" i="17"/>
  <c r="AG116" i="17"/>
  <c r="AW117" i="17"/>
  <c r="AG38" i="25"/>
  <c r="L122" i="17"/>
  <c r="AC99" i="17"/>
  <c r="AC116" i="17"/>
  <c r="AT122" i="25"/>
  <c r="U39" i="17"/>
  <c r="AG55" i="17"/>
  <c r="AG56" i="17"/>
  <c r="AW61" i="17"/>
  <c r="AA54" i="25"/>
  <c r="E499" i="23"/>
  <c r="AA55" i="25"/>
  <c r="AI92" i="25"/>
  <c r="C92" i="17"/>
  <c r="C62" i="25"/>
  <c r="E189" i="23"/>
  <c r="AC37" i="17"/>
  <c r="AC39" i="17"/>
  <c r="AD37" i="17"/>
  <c r="AL38" i="17"/>
  <c r="V40" i="17"/>
  <c r="AL42" i="17"/>
  <c r="V45" i="17"/>
  <c r="V50" i="17"/>
  <c r="V51" i="17"/>
  <c r="AD54" i="17"/>
  <c r="U58" i="17"/>
  <c r="AC59" i="17"/>
  <c r="AD61" i="17"/>
  <c r="AE55" i="17"/>
  <c r="W56" i="17"/>
  <c r="AE56" i="17"/>
  <c r="W59" i="17"/>
  <c r="AE59" i="17"/>
  <c r="AU60" i="17"/>
  <c r="AG92" i="25"/>
  <c r="AN47" i="25"/>
  <c r="X58" i="17"/>
  <c r="AF58" i="17"/>
  <c r="X59" i="17"/>
  <c r="X60" i="17"/>
  <c r="X61" i="17"/>
  <c r="Z6" i="17"/>
  <c r="AQ7" i="17"/>
  <c r="T8" i="17"/>
  <c r="AS9" i="17"/>
  <c r="V10" i="17"/>
  <c r="AT10" i="17"/>
  <c r="AU11" i="17"/>
  <c r="X12" i="17"/>
  <c r="AV12" i="17"/>
  <c r="AG13" i="17"/>
  <c r="Z14" i="17"/>
  <c r="T16" i="17"/>
  <c r="AB16" i="17"/>
  <c r="AK17" i="17"/>
  <c r="AL18" i="17"/>
  <c r="AD18" i="17"/>
  <c r="AM19" i="17"/>
  <c r="AE19" i="17"/>
  <c r="X20" i="17"/>
  <c r="AF20" i="17"/>
  <c r="AO21" i="17"/>
  <c r="AG21" i="17"/>
  <c r="AP22" i="17"/>
  <c r="E437" i="20"/>
  <c r="AG147" i="17"/>
  <c r="Q152" i="17"/>
  <c r="AG148" i="25"/>
  <c r="AW136" i="25"/>
  <c r="AG128" i="25"/>
  <c r="AW143" i="17"/>
  <c r="AW144" i="17"/>
  <c r="AW133" i="17"/>
  <c r="AW128" i="17"/>
  <c r="AG141" i="17"/>
  <c r="AW139" i="17"/>
  <c r="AG146" i="17"/>
  <c r="AW129" i="17"/>
  <c r="AW135" i="17"/>
  <c r="AW136" i="17"/>
  <c r="AG140" i="17"/>
  <c r="AW130" i="17"/>
  <c r="AG134" i="17"/>
  <c r="AW142" i="17"/>
  <c r="AG145" i="17"/>
  <c r="AW131" i="17"/>
  <c r="AW132" i="17"/>
  <c r="AW137" i="17"/>
  <c r="AW138" i="17"/>
  <c r="AG37" i="17"/>
  <c r="AG48" i="17"/>
  <c r="AG51" i="17"/>
  <c r="AG52" i="17"/>
  <c r="AW53" i="17"/>
  <c r="AG59" i="17"/>
  <c r="AG60" i="17"/>
  <c r="AG61" i="17"/>
  <c r="AG97" i="17"/>
  <c r="AG98" i="17"/>
  <c r="AW99" i="17"/>
  <c r="AW100" i="17"/>
  <c r="AG101" i="17"/>
  <c r="AW102" i="17"/>
  <c r="AW104" i="17"/>
  <c r="AG105" i="17"/>
  <c r="AW107" i="17"/>
  <c r="AG108" i="17"/>
  <c r="AW109" i="17"/>
  <c r="AW110" i="17"/>
  <c r="AG111" i="17"/>
  <c r="AW112" i="17"/>
  <c r="AG113" i="17"/>
  <c r="AW114" i="17"/>
  <c r="AW115" i="17"/>
  <c r="AW116" i="17"/>
  <c r="AG117" i="17"/>
  <c r="AW118" i="17"/>
  <c r="AG119" i="17"/>
  <c r="AW120" i="17"/>
  <c r="AG121" i="17"/>
  <c r="AG49" i="25"/>
  <c r="AW48" i="25"/>
  <c r="Q34" i="24"/>
  <c r="E34" i="23"/>
  <c r="O34" i="24"/>
  <c r="D78" i="27" s="1"/>
  <c r="D12" i="27" s="1"/>
  <c r="AG54" i="25"/>
  <c r="AW37" i="25"/>
  <c r="P34" i="24"/>
  <c r="D94" i="27" s="1"/>
  <c r="C7" i="24"/>
  <c r="AW38" i="25"/>
  <c r="AW67" i="17"/>
  <c r="V133" i="17"/>
  <c r="W126" i="17"/>
  <c r="V128" i="17"/>
  <c r="AM128" i="17"/>
  <c r="AL132" i="17"/>
  <c r="W133" i="17"/>
  <c r="AD135" i="17"/>
  <c r="V137" i="17"/>
  <c r="W138" i="17"/>
  <c r="AU139" i="17"/>
  <c r="V142" i="17"/>
  <c r="AU148" i="17"/>
  <c r="AD149" i="17"/>
  <c r="F152" i="17"/>
  <c r="AP152" i="25"/>
  <c r="AC130" i="17"/>
  <c r="AU130" i="17"/>
  <c r="V132" i="17"/>
  <c r="AM132" i="17"/>
  <c r="AL136" i="17"/>
  <c r="W137" i="17"/>
  <c r="AD139" i="17"/>
  <c r="V141" i="17"/>
  <c r="W142" i="17"/>
  <c r="AU143" i="17"/>
  <c r="V146" i="17"/>
  <c r="V138" i="17"/>
  <c r="AT126" i="17"/>
  <c r="AM127" i="17"/>
  <c r="AU129" i="17"/>
  <c r="AD130" i="17"/>
  <c r="AC134" i="17"/>
  <c r="AU134" i="17"/>
  <c r="V136" i="17"/>
  <c r="AM136" i="17"/>
  <c r="AL140" i="17"/>
  <c r="W141" i="17"/>
  <c r="AD143" i="17"/>
  <c r="V145" i="17"/>
  <c r="W146" i="17"/>
  <c r="AU147" i="17"/>
  <c r="AL150" i="17"/>
  <c r="W151" i="17"/>
  <c r="AV152" i="25"/>
  <c r="AW152" i="25"/>
  <c r="X152" i="25"/>
  <c r="AO152" i="25"/>
  <c r="M152" i="17"/>
  <c r="AT152" i="17" s="1"/>
  <c r="AU128" i="17"/>
  <c r="AD129" i="17"/>
  <c r="AM131" i="17"/>
  <c r="AU133" i="17"/>
  <c r="AD134" i="17"/>
  <c r="AC138" i="17"/>
  <c r="AU138" i="17"/>
  <c r="V140" i="17"/>
  <c r="AM140" i="17"/>
  <c r="AL144" i="17"/>
  <c r="W145" i="17"/>
  <c r="AD147" i="17"/>
  <c r="V149" i="17"/>
  <c r="V150" i="17"/>
  <c r="AM150" i="17"/>
  <c r="B152" i="17"/>
  <c r="J152" i="17"/>
  <c r="AP128" i="17"/>
  <c r="Z129" i="17"/>
  <c r="Z130" i="17"/>
  <c r="AP131" i="17"/>
  <c r="AP132" i="17"/>
  <c r="Z133" i="17"/>
  <c r="Z134" i="17"/>
  <c r="AP135" i="17"/>
  <c r="AP136" i="17"/>
  <c r="Z137" i="17"/>
  <c r="Z138" i="17"/>
  <c r="AP139" i="17"/>
  <c r="AP140" i="17"/>
  <c r="Z141" i="17"/>
  <c r="Z142" i="17"/>
  <c r="AP143" i="17"/>
  <c r="AP144" i="17"/>
  <c r="Z145" i="17"/>
  <c r="Z146" i="17"/>
  <c r="AP147" i="17"/>
  <c r="AP148" i="17"/>
  <c r="Z149" i="17"/>
  <c r="AP150" i="17"/>
  <c r="AP151" i="17"/>
  <c r="AD131" i="17"/>
  <c r="AE126" i="17"/>
  <c r="AU132" i="17"/>
  <c r="AD133" i="17"/>
  <c r="AM135" i="17"/>
  <c r="AU137" i="17"/>
  <c r="AD138" i="17"/>
  <c r="AC142" i="17"/>
  <c r="AU142" i="17"/>
  <c r="V144" i="17"/>
  <c r="AM144" i="17"/>
  <c r="AL148" i="17"/>
  <c r="W149" i="17"/>
  <c r="AV126" i="17"/>
  <c r="AN126" i="17"/>
  <c r="AJ129" i="17"/>
  <c r="AR129" i="17"/>
  <c r="AJ133" i="17"/>
  <c r="AR133" i="17"/>
  <c r="AJ137" i="17"/>
  <c r="AR137" i="17"/>
  <c r="AJ141" i="17"/>
  <c r="AR141" i="17"/>
  <c r="AJ145" i="17"/>
  <c r="AR145" i="17"/>
  <c r="AJ149" i="17"/>
  <c r="AD145" i="17"/>
  <c r="E96" i="22"/>
  <c r="E344" i="22"/>
  <c r="AC146" i="17"/>
  <c r="V148" i="17"/>
  <c r="AC119" i="17"/>
  <c r="E375" i="21"/>
  <c r="AK51" i="17"/>
  <c r="AS59" i="17"/>
  <c r="AE96" i="17"/>
  <c r="AT103" i="17"/>
  <c r="AK104" i="17"/>
  <c r="AL115" i="17"/>
  <c r="AS116" i="17"/>
  <c r="U119" i="17"/>
  <c r="AT119" i="17"/>
  <c r="I122" i="17"/>
  <c r="S60" i="25"/>
  <c r="AD122" i="25"/>
  <c r="AV51" i="25"/>
  <c r="AF51" i="25"/>
  <c r="AO56" i="25"/>
  <c r="Y56" i="25"/>
  <c r="AN50" i="25"/>
  <c r="X50" i="25"/>
  <c r="AV38" i="25"/>
  <c r="AF38" i="25"/>
  <c r="B468" i="24"/>
  <c r="AN51" i="25"/>
  <c r="X51" i="25"/>
  <c r="AU59" i="25"/>
  <c r="U50" i="17"/>
  <c r="AL100" i="17"/>
  <c r="Z103" i="17"/>
  <c r="AL108" i="17"/>
  <c r="AC111" i="17"/>
  <c r="AT111" i="17"/>
  <c r="AK112" i="17"/>
  <c r="V117" i="17"/>
  <c r="N62" i="17"/>
  <c r="V39" i="17"/>
  <c r="AD40" i="17"/>
  <c r="AD44" i="17"/>
  <c r="AD45" i="17"/>
  <c r="V46" i="17"/>
  <c r="AD46" i="17"/>
  <c r="V47" i="17"/>
  <c r="AL49" i="17"/>
  <c r="AT49" i="17"/>
  <c r="AD50" i="17"/>
  <c r="V53" i="17"/>
  <c r="V54" i="17"/>
  <c r="AD57" i="17"/>
  <c r="V58" i="17"/>
  <c r="AL60" i="17"/>
  <c r="V61" i="17"/>
  <c r="AJ39" i="25"/>
  <c r="AR48" i="25"/>
  <c r="AT59" i="25"/>
  <c r="AR50" i="25"/>
  <c r="AS38" i="25"/>
  <c r="AF53" i="25"/>
  <c r="AV53" i="25"/>
  <c r="AV48" i="25"/>
  <c r="AF48" i="25"/>
  <c r="AN37" i="25"/>
  <c r="X37" i="25"/>
  <c r="Y37" i="25"/>
  <c r="AO37" i="25"/>
  <c r="AF54" i="25"/>
  <c r="AV54" i="25"/>
  <c r="AM96" i="17"/>
  <c r="AC38" i="25"/>
  <c r="AC103" i="17"/>
  <c r="V105" i="17"/>
  <c r="AC107" i="17"/>
  <c r="AL112" i="17"/>
  <c r="AD113" i="17"/>
  <c r="AC115" i="17"/>
  <c r="U120" i="17"/>
  <c r="AS120" i="17"/>
  <c r="AS122" i="25"/>
  <c r="AR38" i="25"/>
  <c r="AD59" i="25"/>
  <c r="AW54" i="25"/>
  <c r="Y53" i="25"/>
  <c r="X53" i="25"/>
  <c r="AO53" i="25"/>
  <c r="AN53" i="25"/>
  <c r="X48" i="25"/>
  <c r="AN48" i="25"/>
  <c r="Z65" i="24"/>
  <c r="AO38" i="25"/>
  <c r="AN38" i="25"/>
  <c r="Y38" i="25"/>
  <c r="X38" i="25"/>
  <c r="AN54" i="25"/>
  <c r="X54" i="25"/>
  <c r="Y54" i="25"/>
  <c r="AO54" i="25"/>
  <c r="AU96" i="17"/>
  <c r="AL99" i="17"/>
  <c r="AS100" i="17"/>
  <c r="AC104" i="17"/>
  <c r="AS108" i="17"/>
  <c r="AK116" i="17"/>
  <c r="AD117" i="17"/>
  <c r="AL119" i="17"/>
  <c r="AT120" i="17"/>
  <c r="AR49" i="25"/>
  <c r="AA49" i="25"/>
  <c r="S47" i="25"/>
  <c r="AM44" i="25"/>
  <c r="AV52" i="25"/>
  <c r="AF52" i="25"/>
  <c r="AO39" i="25"/>
  <c r="Y39" i="25"/>
  <c r="AO42" i="25"/>
  <c r="Y42" i="25"/>
  <c r="X49" i="25"/>
  <c r="AN49" i="25"/>
  <c r="AC55" i="17"/>
  <c r="AD105" i="17"/>
  <c r="U108" i="17"/>
  <c r="AT108" i="17"/>
  <c r="AI115" i="17"/>
  <c r="AL116" i="17"/>
  <c r="F122" i="17"/>
  <c r="AC122" i="25"/>
  <c r="AR61" i="25"/>
  <c r="T49" i="25"/>
  <c r="T48" i="25"/>
  <c r="AO58" i="25"/>
  <c r="Y58" i="25"/>
  <c r="X52" i="25"/>
  <c r="AO52" i="25"/>
  <c r="AN52" i="25"/>
  <c r="Y52" i="25"/>
  <c r="Y41" i="25"/>
  <c r="AO41" i="25"/>
  <c r="AO51" i="25"/>
  <c r="AV49" i="25"/>
  <c r="AF49" i="25"/>
  <c r="AC39" i="25"/>
  <c r="AF37" i="25"/>
  <c r="AV37" i="25"/>
  <c r="V101" i="17"/>
  <c r="U111" i="17"/>
  <c r="AL111" i="17"/>
  <c r="AT112" i="17"/>
  <c r="U116" i="17"/>
  <c r="AC120" i="17"/>
  <c r="V121" i="17"/>
  <c r="AR60" i="25"/>
  <c r="AI49" i="25"/>
  <c r="S59" i="25"/>
  <c r="AG37" i="25"/>
  <c r="AO55" i="25"/>
  <c r="Y55" i="25"/>
  <c r="AO57" i="25"/>
  <c r="Y57" i="25"/>
  <c r="AF50" i="25"/>
  <c r="AV50" i="25"/>
  <c r="Y51" i="25"/>
  <c r="Y40" i="25"/>
  <c r="AO40" i="25"/>
  <c r="AV47" i="25"/>
  <c r="E96" i="23"/>
  <c r="E344" i="23"/>
  <c r="AE37" i="17"/>
  <c r="AT42" i="17"/>
  <c r="AM44" i="17"/>
  <c r="AM48" i="17"/>
  <c r="AL52" i="17"/>
  <c r="AM56" i="17"/>
  <c r="V59" i="17"/>
  <c r="AT60" i="17"/>
  <c r="AT69" i="17"/>
  <c r="AE70" i="17"/>
  <c r="AT70" i="17"/>
  <c r="AD71" i="17"/>
  <c r="AT71" i="17"/>
  <c r="AT72" i="17"/>
  <c r="AE73" i="17"/>
  <c r="AE74" i="17"/>
  <c r="V76" i="17"/>
  <c r="AL76" i="17"/>
  <c r="AL77" i="17"/>
  <c r="W78" i="17"/>
  <c r="AM78" i="17"/>
  <c r="V79" i="17"/>
  <c r="AL79" i="17"/>
  <c r="V80" i="17"/>
  <c r="AM80" i="17"/>
  <c r="AT82" i="17"/>
  <c r="AE83" i="17"/>
  <c r="AU83" i="17"/>
  <c r="AE84" i="17"/>
  <c r="AE85" i="17"/>
  <c r="V89" i="17"/>
  <c r="AL89" i="17"/>
  <c r="AL90" i="17"/>
  <c r="W91" i="17"/>
  <c r="AM91" i="17"/>
  <c r="N92" i="17"/>
  <c r="AQ43" i="25"/>
  <c r="AJ92" i="25"/>
  <c r="E65" i="23"/>
  <c r="AU44" i="17"/>
  <c r="W52" i="17"/>
  <c r="AU56" i="17"/>
  <c r="AE60" i="17"/>
  <c r="S66" i="17"/>
  <c r="AK66" i="17"/>
  <c r="AD67" i="17"/>
  <c r="AD68" i="17"/>
  <c r="AD69" i="17"/>
  <c r="AU69" i="17"/>
  <c r="AU70" i="17"/>
  <c r="AE71" i="17"/>
  <c r="AU71" i="17"/>
  <c r="AD72" i="17"/>
  <c r="AU72" i="17"/>
  <c r="AL75" i="17"/>
  <c r="W76" i="17"/>
  <c r="AM76" i="17"/>
  <c r="V77" i="17"/>
  <c r="AM77" i="17"/>
  <c r="W79" i="17"/>
  <c r="AM79" i="17"/>
  <c r="W80" i="17"/>
  <c r="AD81" i="17"/>
  <c r="AD82" i="17"/>
  <c r="AU82" i="17"/>
  <c r="AL86" i="17"/>
  <c r="V87" i="17"/>
  <c r="AL87" i="17"/>
  <c r="AL88" i="17"/>
  <c r="W89" i="17"/>
  <c r="AM89" i="17"/>
  <c r="V90" i="17"/>
  <c r="AM90" i="17"/>
  <c r="AI47" i="25"/>
  <c r="S58" i="25"/>
  <c r="AT61" i="25"/>
  <c r="AL44" i="25"/>
  <c r="C375" i="24"/>
  <c r="E375" i="24" s="1"/>
  <c r="W38" i="17"/>
  <c r="V42" i="17"/>
  <c r="AD47" i="17"/>
  <c r="AE52" i="17"/>
  <c r="V56" i="17"/>
  <c r="AD59" i="17"/>
  <c r="AD60" i="17"/>
  <c r="U66" i="17"/>
  <c r="AS66" i="17"/>
  <c r="AU67" i="17"/>
  <c r="AU68" i="17"/>
  <c r="AL73" i="17"/>
  <c r="V74" i="17"/>
  <c r="AL74" i="17"/>
  <c r="W75" i="17"/>
  <c r="Y76" i="17"/>
  <c r="AT77" i="17"/>
  <c r="AD78" i="17"/>
  <c r="AT78" i="17"/>
  <c r="AD79" i="17"/>
  <c r="AD80" i="17"/>
  <c r="AU80" i="17"/>
  <c r="AU81" i="17"/>
  <c r="AL83" i="17"/>
  <c r="V84" i="17"/>
  <c r="AL84" i="17"/>
  <c r="V85" i="17"/>
  <c r="AL85" i="17"/>
  <c r="W86" i="17"/>
  <c r="W88" i="17"/>
  <c r="Y89" i="17"/>
  <c r="AT90" i="17"/>
  <c r="AD91" i="17"/>
  <c r="AU91" i="17"/>
  <c r="AR43" i="25"/>
  <c r="V44" i="25"/>
  <c r="E468" i="23"/>
  <c r="V37" i="17"/>
  <c r="AT38" i="17"/>
  <c r="AD49" i="17"/>
  <c r="V55" i="17"/>
  <c r="AM60" i="17"/>
  <c r="V66" i="17"/>
  <c r="AT66" i="17"/>
  <c r="V70" i="17"/>
  <c r="AL70" i="17"/>
  <c r="V71" i="17"/>
  <c r="V73" i="17"/>
  <c r="AM73" i="17"/>
  <c r="W74" i="17"/>
  <c r="AM74" i="17"/>
  <c r="AT75" i="17"/>
  <c r="AD76" i="17"/>
  <c r="AT76" i="17"/>
  <c r="AD77" i="17"/>
  <c r="AU77" i="17"/>
  <c r="AE78" i="17"/>
  <c r="AU78" i="17"/>
  <c r="AE79" i="17"/>
  <c r="AT79" i="17"/>
  <c r="AE80" i="17"/>
  <c r="V83" i="17"/>
  <c r="AM83" i="17"/>
  <c r="W84" i="17"/>
  <c r="AM84" i="17"/>
  <c r="W85" i="17"/>
  <c r="AM85" i="17"/>
  <c r="AT86" i="17"/>
  <c r="Z87" i="17"/>
  <c r="AT88" i="17"/>
  <c r="AD89" i="17"/>
  <c r="AT89" i="17"/>
  <c r="AD90" i="17"/>
  <c r="AU90" i="17"/>
  <c r="AE91" i="17"/>
  <c r="Z36" i="25"/>
  <c r="AA43" i="25"/>
  <c r="AI40" i="25"/>
  <c r="AA50" i="25"/>
  <c r="AD92" i="25"/>
  <c r="AD39" i="17"/>
  <c r="AD42" i="17"/>
  <c r="AD51" i="17"/>
  <c r="AD56" i="17"/>
  <c r="V67" i="17"/>
  <c r="AL69" i="17"/>
  <c r="W70" i="17"/>
  <c r="AM70" i="17"/>
  <c r="W71" i="17"/>
  <c r="AL71" i="17"/>
  <c r="V72" i="17"/>
  <c r="AL72" i="17"/>
  <c r="W73" i="17"/>
  <c r="AD75" i="17"/>
  <c r="AU75" i="17"/>
  <c r="AE76" i="17"/>
  <c r="AU76" i="17"/>
  <c r="AE77" i="17"/>
  <c r="AU79" i="17"/>
  <c r="AL82" i="17"/>
  <c r="W83" i="17"/>
  <c r="AD86" i="17"/>
  <c r="AU86" i="17"/>
  <c r="AD87" i="17"/>
  <c r="AT87" i="17"/>
  <c r="AD88" i="17"/>
  <c r="AU88" i="17"/>
  <c r="AE89" i="17"/>
  <c r="AU89" i="17"/>
  <c r="AE90" i="17"/>
  <c r="AJ56" i="25"/>
  <c r="S49" i="25"/>
  <c r="AQ46" i="25"/>
  <c r="AC66" i="17"/>
  <c r="W67" i="17"/>
  <c r="AL67" i="17"/>
  <c r="V68" i="17"/>
  <c r="AL68" i="17"/>
  <c r="V69" i="17"/>
  <c r="AM69" i="17"/>
  <c r="AM71" i="17"/>
  <c r="W72" i="17"/>
  <c r="AM72" i="17"/>
  <c r="AT73" i="17"/>
  <c r="AT74" i="17"/>
  <c r="AE75" i="17"/>
  <c r="V81" i="17"/>
  <c r="AL81" i="17"/>
  <c r="V82" i="17"/>
  <c r="AM82" i="17"/>
  <c r="AO83" i="17"/>
  <c r="AT84" i="17"/>
  <c r="AT85" i="17"/>
  <c r="AE86" i="17"/>
  <c r="AE87" i="17"/>
  <c r="AU87" i="17"/>
  <c r="AE88" i="17"/>
  <c r="S92" i="25"/>
  <c r="AQ55" i="25"/>
  <c r="AS59" i="25"/>
  <c r="S55" i="25"/>
  <c r="AS31" i="17"/>
  <c r="T30" i="17"/>
  <c r="AQ23" i="17"/>
  <c r="AG46" i="25"/>
  <c r="AW58" i="25"/>
  <c r="AG58" i="25"/>
  <c r="AG38" i="17"/>
  <c r="AW39" i="17"/>
  <c r="AW40" i="17"/>
  <c r="AW41" i="17"/>
  <c r="AG43" i="17"/>
  <c r="AW45" i="17"/>
  <c r="AG47" i="17"/>
  <c r="AW49" i="17"/>
  <c r="Q62" i="25"/>
  <c r="AW47" i="25"/>
  <c r="AG47" i="25"/>
  <c r="AW53" i="25"/>
  <c r="AG53" i="25"/>
  <c r="AW56" i="25"/>
  <c r="AG56" i="25"/>
  <c r="AW59" i="25"/>
  <c r="AG59" i="25"/>
  <c r="AW44" i="25"/>
  <c r="AG44" i="25"/>
  <c r="AW57" i="25"/>
  <c r="AG57" i="25"/>
  <c r="AG42" i="25"/>
  <c r="AW42" i="25"/>
  <c r="AW43" i="25"/>
  <c r="AG43" i="25"/>
  <c r="AW50" i="25"/>
  <c r="AG50" i="25"/>
  <c r="AW51" i="25"/>
  <c r="AG51" i="25"/>
  <c r="AG39" i="25"/>
  <c r="AW39" i="25"/>
  <c r="AW55" i="25"/>
  <c r="AG55" i="25"/>
  <c r="AP130" i="17"/>
  <c r="AP134" i="17"/>
  <c r="AP138" i="17"/>
  <c r="AP142" i="17"/>
  <c r="AP146" i="17"/>
  <c r="Y152" i="25"/>
  <c r="E437" i="22"/>
  <c r="V126" i="17"/>
  <c r="AG126" i="17"/>
  <c r="Z127" i="17"/>
  <c r="S129" i="17"/>
  <c r="U130" i="17"/>
  <c r="Z131" i="17"/>
  <c r="S133" i="17"/>
  <c r="U134" i="17"/>
  <c r="Z135" i="17"/>
  <c r="S137" i="17"/>
  <c r="U138" i="17"/>
  <c r="Z139" i="17"/>
  <c r="S141" i="17"/>
  <c r="U142" i="17"/>
  <c r="Z143" i="17"/>
  <c r="S145" i="17"/>
  <c r="U146" i="17"/>
  <c r="Z147" i="17"/>
  <c r="S149" i="17"/>
  <c r="I152" i="17"/>
  <c r="U127" i="17"/>
  <c r="AC127" i="17"/>
  <c r="U128" i="17"/>
  <c r="AC128" i="17"/>
  <c r="U129" i="17"/>
  <c r="AC129" i="17"/>
  <c r="AJ130" i="17"/>
  <c r="AR130" i="17"/>
  <c r="U131" i="17"/>
  <c r="AC131" i="17"/>
  <c r="U132" i="17"/>
  <c r="AC132" i="17"/>
  <c r="U133" i="17"/>
  <c r="AC133" i="17"/>
  <c r="AJ134" i="17"/>
  <c r="AR134" i="17"/>
  <c r="U135" i="17"/>
  <c r="AC135" i="17"/>
  <c r="U136" i="17"/>
  <c r="AC136" i="17"/>
  <c r="U137" i="17"/>
  <c r="AC137" i="17"/>
  <c r="AJ138" i="17"/>
  <c r="AR138" i="17"/>
  <c r="U139" i="17"/>
  <c r="AC139" i="17"/>
  <c r="U140" i="17"/>
  <c r="AC140" i="17"/>
  <c r="U141" i="17"/>
  <c r="AC141" i="17"/>
  <c r="AJ142" i="17"/>
  <c r="AR142" i="17"/>
  <c r="U143" i="17"/>
  <c r="AC143" i="17"/>
  <c r="U144" i="17"/>
  <c r="AC144" i="17"/>
  <c r="U145" i="17"/>
  <c r="AC145" i="17"/>
  <c r="AJ146" i="17"/>
  <c r="AR146" i="17"/>
  <c r="U147" i="17"/>
  <c r="AC147" i="17"/>
  <c r="U148" i="17"/>
  <c r="AC148" i="17"/>
  <c r="U149" i="17"/>
  <c r="AR149" i="17"/>
  <c r="AJ150" i="17"/>
  <c r="AR150" i="17"/>
  <c r="U151" i="17"/>
  <c r="AC151" i="17"/>
  <c r="AP127" i="17"/>
  <c r="AP145" i="17"/>
  <c r="Z126" i="17"/>
  <c r="AL126" i="17"/>
  <c r="AU126" i="17"/>
  <c r="AT127" i="17"/>
  <c r="Z128" i="17"/>
  <c r="Z132" i="17"/>
  <c r="Z136" i="17"/>
  <c r="Z140" i="17"/>
  <c r="Z144" i="17"/>
  <c r="Z148" i="17"/>
  <c r="V151" i="17"/>
  <c r="AI152" i="25"/>
  <c r="AA152" i="25"/>
  <c r="AK152" i="25"/>
  <c r="V152" i="17"/>
  <c r="AP137" i="17"/>
  <c r="AP149" i="17"/>
  <c r="U152" i="25"/>
  <c r="AD128" i="17"/>
  <c r="AS129" i="17"/>
  <c r="AD132" i="17"/>
  <c r="AS133" i="17"/>
  <c r="AD136" i="17"/>
  <c r="AS137" i="17"/>
  <c r="AD140" i="17"/>
  <c r="AS141" i="17"/>
  <c r="AD144" i="17"/>
  <c r="AS145" i="17"/>
  <c r="AD148" i="17"/>
  <c r="Z150" i="17"/>
  <c r="Z152" i="25"/>
  <c r="AP129" i="17"/>
  <c r="AP133" i="17"/>
  <c r="AQ152" i="25"/>
  <c r="V127" i="17"/>
  <c r="AK129" i="17"/>
  <c r="V131" i="17"/>
  <c r="AK133" i="17"/>
  <c r="V135" i="17"/>
  <c r="AK137" i="17"/>
  <c r="V139" i="17"/>
  <c r="AK141" i="17"/>
  <c r="V143" i="17"/>
  <c r="AK145" i="17"/>
  <c r="V147" i="17"/>
  <c r="AK149" i="17"/>
  <c r="AC150" i="17"/>
  <c r="AJ152" i="25"/>
  <c r="AP141" i="17"/>
  <c r="AL127" i="17"/>
  <c r="E437" i="21"/>
  <c r="AF41" i="17"/>
  <c r="Y48" i="17"/>
  <c r="AG57" i="17"/>
  <c r="V97" i="17"/>
  <c r="Y98" i="17"/>
  <c r="AV98" i="17"/>
  <c r="AT99" i="17"/>
  <c r="AC100" i="17"/>
  <c r="AO100" i="17"/>
  <c r="X101" i="17"/>
  <c r="AO101" i="17"/>
  <c r="AF102" i="17"/>
  <c r="U103" i="17"/>
  <c r="AG103" i="17"/>
  <c r="AV103" i="17"/>
  <c r="AS104" i="17"/>
  <c r="Y105" i="17"/>
  <c r="AG106" i="17"/>
  <c r="AW106" i="17"/>
  <c r="AF107" i="17"/>
  <c r="AK108" i="17"/>
  <c r="AV108" i="17"/>
  <c r="AF109" i="17"/>
  <c r="AN110" i="17"/>
  <c r="X111" i="17"/>
  <c r="AN112" i="17"/>
  <c r="AN113" i="17"/>
  <c r="AN115" i="17"/>
  <c r="AF116" i="17"/>
  <c r="AV117" i="17"/>
  <c r="AV119" i="17"/>
  <c r="AO120" i="17"/>
  <c r="X121" i="17"/>
  <c r="AO121" i="17"/>
  <c r="AL122" i="25"/>
  <c r="AR55" i="25"/>
  <c r="AJ48" i="25"/>
  <c r="S42" i="25"/>
  <c r="AB59" i="25"/>
  <c r="T55" i="25"/>
  <c r="AI50" i="25"/>
  <c r="AF37" i="17"/>
  <c r="AF38" i="17"/>
  <c r="AV43" i="17"/>
  <c r="AF48" i="17"/>
  <c r="AF51" i="17"/>
  <c r="AF52" i="17"/>
  <c r="AV53" i="17"/>
  <c r="AW57" i="17"/>
  <c r="X97" i="17"/>
  <c r="AO97" i="17"/>
  <c r="AF98" i="17"/>
  <c r="U99" i="17"/>
  <c r="AG99" i="17"/>
  <c r="AV99" i="17"/>
  <c r="AF100" i="17"/>
  <c r="AT100" i="17"/>
  <c r="AD101" i="17"/>
  <c r="AV101" i="17"/>
  <c r="X103" i="17"/>
  <c r="AL103" i="17"/>
  <c r="U104" i="17"/>
  <c r="AG104" i="17"/>
  <c r="AW105" i="17"/>
  <c r="AT107" i="17"/>
  <c r="Y108" i="17"/>
  <c r="V109" i="17"/>
  <c r="AW111" i="17"/>
  <c r="AS112" i="17"/>
  <c r="AG114" i="17"/>
  <c r="AF115" i="17"/>
  <c r="AV116" i="17"/>
  <c r="AF117" i="17"/>
  <c r="AN118" i="17"/>
  <c r="X119" i="17"/>
  <c r="AF120" i="17"/>
  <c r="AV121" i="17"/>
  <c r="AA36" i="17"/>
  <c r="S36" i="17"/>
  <c r="Y37" i="17"/>
  <c r="Y38" i="17"/>
  <c r="Y39" i="17"/>
  <c r="AO40" i="17"/>
  <c r="AO41" i="17"/>
  <c r="Y43" i="17"/>
  <c r="AO45" i="17"/>
  <c r="AO49" i="17"/>
  <c r="Y52" i="17"/>
  <c r="Y53" i="17"/>
  <c r="Y56" i="17"/>
  <c r="Y57" i="17"/>
  <c r="Y60" i="17"/>
  <c r="AO61" i="17"/>
  <c r="AQ47" i="25"/>
  <c r="S56" i="25"/>
  <c r="AR44" i="25"/>
  <c r="AQ56" i="25"/>
  <c r="AA58" i="25"/>
  <c r="AB52" i="25"/>
  <c r="E96" i="21"/>
  <c r="E344" i="21"/>
  <c r="AI36" i="17"/>
  <c r="AV45" i="17"/>
  <c r="AF47" i="17"/>
  <c r="AF49" i="17"/>
  <c r="AG53" i="17"/>
  <c r="AG100" i="17"/>
  <c r="AW101" i="17"/>
  <c r="AN102" i="17"/>
  <c r="Y103" i="17"/>
  <c r="AV104" i="17"/>
  <c r="AF105" i="17"/>
  <c r="AN106" i="17"/>
  <c r="X107" i="17"/>
  <c r="AN108" i="17"/>
  <c r="AN109" i="17"/>
  <c r="AN111" i="17"/>
  <c r="AF112" i="17"/>
  <c r="AV113" i="17"/>
  <c r="AG115" i="17"/>
  <c r="X116" i="17"/>
  <c r="X118" i="17"/>
  <c r="AO118" i="17"/>
  <c r="Y119" i="17"/>
  <c r="AN119" i="17"/>
  <c r="AG120" i="17"/>
  <c r="AW121" i="17"/>
  <c r="AJ51" i="25"/>
  <c r="AR39" i="25"/>
  <c r="AJ61" i="25"/>
  <c r="V37" i="25"/>
  <c r="AL37" i="25"/>
  <c r="AJ36" i="25"/>
  <c r="AF40" i="17"/>
  <c r="AG45" i="17"/>
  <c r="AF46" i="17"/>
  <c r="AG49" i="17"/>
  <c r="X53" i="17"/>
  <c r="AQ96" i="17"/>
  <c r="AD97" i="17"/>
  <c r="AV97" i="17"/>
  <c r="X99" i="17"/>
  <c r="U100" i="17"/>
  <c r="AK100" i="17"/>
  <c r="AV100" i="17"/>
  <c r="AF101" i="17"/>
  <c r="AO102" i="17"/>
  <c r="AN103" i="17"/>
  <c r="X104" i="17"/>
  <c r="AL104" i="17"/>
  <c r="X106" i="17"/>
  <c r="AO106" i="17"/>
  <c r="Y107" i="17"/>
  <c r="AL107" i="17"/>
  <c r="AV107" i="17"/>
  <c r="AC108" i="17"/>
  <c r="X109" i="17"/>
  <c r="AO109" i="17"/>
  <c r="AF110" i="17"/>
  <c r="AV110" i="17"/>
  <c r="U112" i="17"/>
  <c r="AG112" i="17"/>
  <c r="AW113" i="17"/>
  <c r="AT115" i="17"/>
  <c r="Y116" i="17"/>
  <c r="AV120" i="17"/>
  <c r="AF121" i="17"/>
  <c r="P122" i="17"/>
  <c r="AO96" i="17"/>
  <c r="T97" i="17"/>
  <c r="AB97" i="17"/>
  <c r="T98" i="17"/>
  <c r="AB98" i="17"/>
  <c r="T99" i="17"/>
  <c r="AB99" i="17"/>
  <c r="AJ100" i="17"/>
  <c r="AR100" i="17"/>
  <c r="T101" i="17"/>
  <c r="AB101" i="17"/>
  <c r="T102" i="17"/>
  <c r="AB102" i="17"/>
  <c r="T103" i="17"/>
  <c r="AB103" i="17"/>
  <c r="AJ104" i="17"/>
  <c r="AR104" i="17"/>
  <c r="T105" i="17"/>
  <c r="AK122" i="25"/>
  <c r="AQ39" i="25"/>
  <c r="AJ52" i="25"/>
  <c r="AJ49" i="25"/>
  <c r="S38" i="25"/>
  <c r="AR37" i="25"/>
  <c r="AB51" i="25"/>
  <c r="AV39" i="17"/>
  <c r="AV40" i="17"/>
  <c r="AB96" i="17"/>
  <c r="AW97" i="17"/>
  <c r="AN98" i="17"/>
  <c r="Y99" i="17"/>
  <c r="AN99" i="17"/>
  <c r="X102" i="17"/>
  <c r="Y104" i="17"/>
  <c r="AG110" i="17"/>
  <c r="AF111" i="17"/>
  <c r="AV112" i="17"/>
  <c r="AF113" i="17"/>
  <c r="AN114" i="17"/>
  <c r="X115" i="17"/>
  <c r="AN116" i="17"/>
  <c r="AN117" i="17"/>
  <c r="X120" i="17"/>
  <c r="AE36" i="17"/>
  <c r="AK38" i="17"/>
  <c r="AS38" i="17"/>
  <c r="U40" i="17"/>
  <c r="AC40" i="17"/>
  <c r="AC42" i="17"/>
  <c r="AK43" i="17"/>
  <c r="AS43" i="17"/>
  <c r="AK47" i="17"/>
  <c r="AC47" i="17"/>
  <c r="AC50" i="17"/>
  <c r="U51" i="17"/>
  <c r="U54" i="17"/>
  <c r="AS55" i="17"/>
  <c r="AK59" i="17"/>
  <c r="AA39" i="25"/>
  <c r="AA52" i="25"/>
  <c r="AG39" i="17"/>
  <c r="AF43" i="17"/>
  <c r="AF59" i="17"/>
  <c r="AF60" i="17"/>
  <c r="AF61" i="17"/>
  <c r="AF97" i="17"/>
  <c r="AO98" i="17"/>
  <c r="X100" i="17"/>
  <c r="AV102" i="17"/>
  <c r="AN104" i="17"/>
  <c r="AN105" i="17"/>
  <c r="AN107" i="17"/>
  <c r="AF108" i="17"/>
  <c r="AV109" i="17"/>
  <c r="X112" i="17"/>
  <c r="X114" i="17"/>
  <c r="AO114" i="17"/>
  <c r="AV115" i="17"/>
  <c r="X117" i="17"/>
  <c r="AO117" i="17"/>
  <c r="AF118" i="17"/>
  <c r="AV118" i="17"/>
  <c r="AF119" i="17"/>
  <c r="Y120" i="17"/>
  <c r="D62" i="25"/>
  <c r="AJ62" i="25" s="1"/>
  <c r="AQ42" i="25"/>
  <c r="AC51" i="25"/>
  <c r="E220" i="21"/>
  <c r="E468" i="21"/>
  <c r="Y100" i="17"/>
  <c r="X105" i="17"/>
  <c r="AF106" i="17"/>
  <c r="AG118" i="17"/>
  <c r="S54" i="25"/>
  <c r="AP48" i="25"/>
  <c r="Z48" i="25"/>
  <c r="E437" i="24"/>
  <c r="AQ36" i="17"/>
  <c r="U46" i="17"/>
  <c r="Y49" i="17"/>
  <c r="AS51" i="17"/>
  <c r="AC54" i="17"/>
  <c r="AO57" i="17"/>
  <c r="U59" i="17"/>
  <c r="Y61" i="17"/>
  <c r="AE66" i="17"/>
  <c r="AU66" i="17"/>
  <c r="U68" i="17"/>
  <c r="Y69" i="17"/>
  <c r="U70" i="17"/>
  <c r="Y71" i="17"/>
  <c r="AK71" i="17"/>
  <c r="AO72" i="17"/>
  <c r="AK73" i="17"/>
  <c r="AO74" i="17"/>
  <c r="AC76" i="17"/>
  <c r="AC78" i="17"/>
  <c r="Y80" i="17"/>
  <c r="U81" i="17"/>
  <c r="Y82" i="17"/>
  <c r="U83" i="17"/>
  <c r="AS83" i="17"/>
  <c r="AK84" i="17"/>
  <c r="AO85" i="17"/>
  <c r="AK86" i="17"/>
  <c r="AC87" i="17"/>
  <c r="AC89" i="17"/>
  <c r="Z91" i="17"/>
  <c r="I92" i="17"/>
  <c r="I36" i="17"/>
  <c r="AP36" i="17" s="1"/>
  <c r="B92" i="17"/>
  <c r="AI92" i="17" s="1"/>
  <c r="B37" i="17"/>
  <c r="B62" i="17" s="1"/>
  <c r="AP67" i="17"/>
  <c r="J37" i="17"/>
  <c r="Z37" i="17" s="1"/>
  <c r="Z68" i="17"/>
  <c r="J38" i="17"/>
  <c r="Z38" i="17" s="1"/>
  <c r="Z69" i="17"/>
  <c r="J39" i="17"/>
  <c r="Z39" i="17" s="1"/>
  <c r="AP70" i="17"/>
  <c r="J40" i="17"/>
  <c r="AP40" i="17" s="1"/>
  <c r="AP71" i="17"/>
  <c r="J41" i="17"/>
  <c r="AP41" i="17" s="1"/>
  <c r="Z72" i="17"/>
  <c r="J42" i="17"/>
  <c r="AP42" i="17" s="1"/>
  <c r="Z73" i="17"/>
  <c r="J43" i="17"/>
  <c r="Z43" i="17" s="1"/>
  <c r="AP74" i="17"/>
  <c r="J44" i="17"/>
  <c r="Z44" i="17" s="1"/>
  <c r="AP75" i="17"/>
  <c r="J45" i="17"/>
  <c r="Z45" i="17" s="1"/>
  <c r="Z76" i="17"/>
  <c r="J46" i="17"/>
  <c r="Z77" i="17"/>
  <c r="J47" i="17"/>
  <c r="AP78" i="17"/>
  <c r="J48" i="17"/>
  <c r="Z48" i="17" s="1"/>
  <c r="AP79" i="17"/>
  <c r="J49" i="17"/>
  <c r="Z49" i="17" s="1"/>
  <c r="Z80" i="17"/>
  <c r="J50" i="17"/>
  <c r="Z81" i="17"/>
  <c r="J51" i="17"/>
  <c r="Z51" i="17" s="1"/>
  <c r="AP82" i="17"/>
  <c r="J52" i="17"/>
  <c r="Z52" i="17" s="1"/>
  <c r="AP83" i="17"/>
  <c r="J53" i="17"/>
  <c r="Z53" i="17" s="1"/>
  <c r="Z84" i="17"/>
  <c r="J54" i="17"/>
  <c r="Z85" i="17"/>
  <c r="J55" i="17"/>
  <c r="Z55" i="17" s="1"/>
  <c r="AP86" i="17"/>
  <c r="J56" i="17"/>
  <c r="Z56" i="17" s="1"/>
  <c r="AP87" i="17"/>
  <c r="J57" i="17"/>
  <c r="Z57" i="17" s="1"/>
  <c r="Z88" i="17"/>
  <c r="J58" i="17"/>
  <c r="Z89" i="17"/>
  <c r="J59" i="17"/>
  <c r="Z59" i="17" s="1"/>
  <c r="AP90" i="17"/>
  <c r="J60" i="17"/>
  <c r="Z60" i="17" s="1"/>
  <c r="AP91" i="17"/>
  <c r="J61" i="17"/>
  <c r="Z61" i="17" s="1"/>
  <c r="AC92" i="25"/>
  <c r="W92" i="25"/>
  <c r="AR59" i="25"/>
  <c r="AR51" i="25"/>
  <c r="AQ59" i="25"/>
  <c r="Z55" i="25"/>
  <c r="AP55" i="25"/>
  <c r="Z47" i="25"/>
  <c r="AP47" i="25"/>
  <c r="Z42" i="25"/>
  <c r="AP42" i="25"/>
  <c r="AP38" i="25"/>
  <c r="Z38" i="25"/>
  <c r="I62" i="25"/>
  <c r="Y36" i="25"/>
  <c r="AO36" i="25"/>
  <c r="W52" i="25"/>
  <c r="AM52" i="25"/>
  <c r="AL52" i="25"/>
  <c r="V52" i="25"/>
  <c r="AD50" i="25"/>
  <c r="AU50" i="25"/>
  <c r="AT50" i="25"/>
  <c r="AE50" i="25"/>
  <c r="AM47" i="25"/>
  <c r="AL47" i="25"/>
  <c r="W47" i="25"/>
  <c r="V47" i="25"/>
  <c r="V36" i="25"/>
  <c r="AK36" i="25"/>
  <c r="E62" i="25"/>
  <c r="U36" i="25"/>
  <c r="AL36" i="25"/>
  <c r="AC40" i="25"/>
  <c r="AS40" i="25"/>
  <c r="AK61" i="25"/>
  <c r="U61" i="25"/>
  <c r="U55" i="25"/>
  <c r="AK55" i="25"/>
  <c r="AK54" i="25"/>
  <c r="U54" i="25"/>
  <c r="T54" i="25"/>
  <c r="AS52" i="25"/>
  <c r="AC52" i="25"/>
  <c r="AS46" i="25"/>
  <c r="AC46" i="25"/>
  <c r="AB46" i="25"/>
  <c r="AB55" i="25"/>
  <c r="P62" i="25"/>
  <c r="AF36" i="25"/>
  <c r="AG36" i="25"/>
  <c r="AW36" i="25"/>
  <c r="AV36" i="25"/>
  <c r="AT38" i="25"/>
  <c r="AE38" i="25"/>
  <c r="AD38" i="25"/>
  <c r="AU38" i="25"/>
  <c r="U37" i="17"/>
  <c r="Y41" i="17"/>
  <c r="Y45" i="17"/>
  <c r="U47" i="17"/>
  <c r="AI66" i="17"/>
  <c r="U67" i="17"/>
  <c r="AO67" i="17"/>
  <c r="AC69" i="17"/>
  <c r="Z71" i="17"/>
  <c r="AS72" i="17"/>
  <c r="AS74" i="17"/>
  <c r="AK75" i="17"/>
  <c r="AO76" i="17"/>
  <c r="AK77" i="17"/>
  <c r="AO78" i="17"/>
  <c r="AC80" i="17"/>
  <c r="AC82" i="17"/>
  <c r="Y84" i="17"/>
  <c r="AS85" i="17"/>
  <c r="AO87" i="17"/>
  <c r="AK88" i="17"/>
  <c r="AO89" i="17"/>
  <c r="AK90" i="17"/>
  <c r="AC91" i="17"/>
  <c r="D92" i="17"/>
  <c r="AW66" i="17"/>
  <c r="P36" i="17"/>
  <c r="AF36" i="17" s="1"/>
  <c r="AO66" i="17"/>
  <c r="H36" i="17"/>
  <c r="H62" i="17" s="1"/>
  <c r="T67" i="17"/>
  <c r="C37" i="17"/>
  <c r="AJ37" i="17" s="1"/>
  <c r="K92" i="17"/>
  <c r="K37" i="17"/>
  <c r="AR37" i="17" s="1"/>
  <c r="AJ68" i="17"/>
  <c r="C38" i="17"/>
  <c r="T38" i="17" s="1"/>
  <c r="AR68" i="17"/>
  <c r="K38" i="17"/>
  <c r="AR38" i="17" s="1"/>
  <c r="T69" i="17"/>
  <c r="C39" i="17"/>
  <c r="T39" i="17" s="1"/>
  <c r="AB69" i="17"/>
  <c r="K39" i="17"/>
  <c r="AB39" i="17" s="1"/>
  <c r="T70" i="17"/>
  <c r="C40" i="17"/>
  <c r="T40" i="17" s="1"/>
  <c r="AB70" i="17"/>
  <c r="K40" i="17"/>
  <c r="AB40" i="17" s="1"/>
  <c r="T71" i="17"/>
  <c r="C41" i="17"/>
  <c r="T41" i="17" s="1"/>
  <c r="AB71" i="17"/>
  <c r="K41" i="17"/>
  <c r="AJ72" i="17"/>
  <c r="C42" i="17"/>
  <c r="S42" i="17" s="1"/>
  <c r="AR72" i="17"/>
  <c r="K42" i="17"/>
  <c r="AB42" i="17" s="1"/>
  <c r="T73" i="17"/>
  <c r="C43" i="17"/>
  <c r="T43" i="17" s="1"/>
  <c r="AB73" i="17"/>
  <c r="K43" i="17"/>
  <c r="AB43" i="17" s="1"/>
  <c r="T74" i="17"/>
  <c r="C44" i="17"/>
  <c r="T44" i="17" s="1"/>
  <c r="AB74" i="17"/>
  <c r="K44" i="17"/>
  <c r="AA44" i="17" s="1"/>
  <c r="T75" i="17"/>
  <c r="C45" i="17"/>
  <c r="T45" i="17" s="1"/>
  <c r="AB75" i="17"/>
  <c r="K45" i="17"/>
  <c r="AB45" i="17" s="1"/>
  <c r="AJ76" i="17"/>
  <c r="C46" i="17"/>
  <c r="AJ46" i="17" s="1"/>
  <c r="AR76" i="17"/>
  <c r="K46" i="17"/>
  <c r="AR46" i="17" s="1"/>
  <c r="T77" i="17"/>
  <c r="C47" i="17"/>
  <c r="T47" i="17" s="1"/>
  <c r="AB77" i="17"/>
  <c r="K47" i="17"/>
  <c r="T78" i="17"/>
  <c r="C48" i="17"/>
  <c r="AJ48" i="17" s="1"/>
  <c r="AB78" i="17"/>
  <c r="K48" i="17"/>
  <c r="AB48" i="17" s="1"/>
  <c r="T79" i="17"/>
  <c r="C49" i="17"/>
  <c r="T49" i="17" s="1"/>
  <c r="AB79" i="17"/>
  <c r="K49" i="17"/>
  <c r="AB49" i="17" s="1"/>
  <c r="AJ80" i="17"/>
  <c r="C50" i="17"/>
  <c r="T50" i="17" s="1"/>
  <c r="AR80" i="17"/>
  <c r="K50" i="17"/>
  <c r="AB50" i="17" s="1"/>
  <c r="T81" i="17"/>
  <c r="C51" i="17"/>
  <c r="AJ51" i="17" s="1"/>
  <c r="AB81" i="17"/>
  <c r="K51" i="17"/>
  <c r="AR51" i="17" s="1"/>
  <c r="T82" i="17"/>
  <c r="C52" i="17"/>
  <c r="T52" i="17" s="1"/>
  <c r="AB82" i="17"/>
  <c r="K52" i="17"/>
  <c r="AB52" i="17" s="1"/>
  <c r="T83" i="17"/>
  <c r="C53" i="17"/>
  <c r="T53" i="17" s="1"/>
  <c r="AB83" i="17"/>
  <c r="K53" i="17"/>
  <c r="AB53" i="17" s="1"/>
  <c r="AJ84" i="17"/>
  <c r="C54" i="17"/>
  <c r="AI54" i="17" s="1"/>
  <c r="AR84" i="17"/>
  <c r="K54" i="17"/>
  <c r="AB54" i="17" s="1"/>
  <c r="T85" i="17"/>
  <c r="C55" i="17"/>
  <c r="T55" i="17" s="1"/>
  <c r="AB85" i="17"/>
  <c r="K55" i="17"/>
  <c r="T86" i="17"/>
  <c r="C56" i="17"/>
  <c r="T56" i="17" s="1"/>
  <c r="AB86" i="17"/>
  <c r="K56" i="17"/>
  <c r="AB56" i="17" s="1"/>
  <c r="T87" i="17"/>
  <c r="C57" i="17"/>
  <c r="T57" i="17" s="1"/>
  <c r="AB87" i="17"/>
  <c r="K57" i="17"/>
  <c r="AB57" i="17" s="1"/>
  <c r="AJ88" i="17"/>
  <c r="C58" i="17"/>
  <c r="AI58" i="17" s="1"/>
  <c r="AR88" i="17"/>
  <c r="K58" i="17"/>
  <c r="AR58" i="17" s="1"/>
  <c r="T89" i="17"/>
  <c r="C59" i="17"/>
  <c r="AJ59" i="17" s="1"/>
  <c r="AB89" i="17"/>
  <c r="K59" i="17"/>
  <c r="AR59" i="17" s="1"/>
  <c r="T90" i="17"/>
  <c r="C60" i="17"/>
  <c r="T60" i="17" s="1"/>
  <c r="AB90" i="17"/>
  <c r="K60" i="17"/>
  <c r="AB60" i="17" s="1"/>
  <c r="T91" i="17"/>
  <c r="C61" i="17"/>
  <c r="T61" i="17" s="1"/>
  <c r="AB91" i="17"/>
  <c r="K61" i="17"/>
  <c r="AT92" i="25"/>
  <c r="AI43" i="25"/>
  <c r="S41" i="25"/>
  <c r="AP54" i="25"/>
  <c r="Z54" i="25"/>
  <c r="AP46" i="25"/>
  <c r="Z46" i="25"/>
  <c r="V54" i="25"/>
  <c r="W54" i="25"/>
  <c r="AM54" i="25"/>
  <c r="AL54" i="25"/>
  <c r="AE51" i="25"/>
  <c r="AU51" i="25"/>
  <c r="AT51" i="25"/>
  <c r="AD51" i="25"/>
  <c r="AM41" i="25"/>
  <c r="AL41" i="25"/>
  <c r="W41" i="25"/>
  <c r="V41" i="25"/>
  <c r="AK56" i="25"/>
  <c r="U56" i="25"/>
  <c r="U49" i="25"/>
  <c r="AK49" i="25"/>
  <c r="AK48" i="25"/>
  <c r="U48" i="25"/>
  <c r="AC44" i="25"/>
  <c r="AS44" i="25"/>
  <c r="U38" i="25"/>
  <c r="T38" i="25"/>
  <c r="AK38" i="25"/>
  <c r="G62" i="25"/>
  <c r="W36" i="25"/>
  <c r="AM36" i="25"/>
  <c r="T59" i="25"/>
  <c r="AD48" i="25"/>
  <c r="AU48" i="25"/>
  <c r="AT48" i="25"/>
  <c r="AE48" i="25"/>
  <c r="U43" i="25"/>
  <c r="AK43" i="25"/>
  <c r="AO69" i="17"/>
  <c r="Y73" i="17"/>
  <c r="Y75" i="17"/>
  <c r="AO80" i="17"/>
  <c r="AO82" i="17"/>
  <c r="Y86" i="17"/>
  <c r="AO91" i="17"/>
  <c r="AA59" i="25"/>
  <c r="Z61" i="25"/>
  <c r="AP61" i="25"/>
  <c r="Z53" i="25"/>
  <c r="AP53" i="25"/>
  <c r="AP45" i="25"/>
  <c r="Z45" i="25"/>
  <c r="Z41" i="25"/>
  <c r="AQ41" i="25"/>
  <c r="AP41" i="25"/>
  <c r="AP37" i="25"/>
  <c r="Z37" i="25"/>
  <c r="AL61" i="25"/>
  <c r="W61" i="25"/>
  <c r="AM61" i="25"/>
  <c r="V61" i="25"/>
  <c r="V57" i="25"/>
  <c r="AM57" i="25"/>
  <c r="W57" i="25"/>
  <c r="AL57" i="25"/>
  <c r="AM55" i="25"/>
  <c r="AL55" i="25"/>
  <c r="W55" i="25"/>
  <c r="V55" i="25"/>
  <c r="AL53" i="25"/>
  <c r="W53" i="25"/>
  <c r="AM53" i="25"/>
  <c r="V53" i="25"/>
  <c r="AT44" i="25"/>
  <c r="AD44" i="25"/>
  <c r="AE44" i="25"/>
  <c r="AU44" i="25"/>
  <c r="AK60" i="25"/>
  <c r="U60" i="25"/>
  <c r="U59" i="25"/>
  <c r="AK59" i="25"/>
  <c r="U58" i="25"/>
  <c r="T58" i="25"/>
  <c r="AK58" i="25"/>
  <c r="U57" i="25"/>
  <c r="AK57" i="25"/>
  <c r="AS53" i="25"/>
  <c r="AC53" i="25"/>
  <c r="U50" i="25"/>
  <c r="T50" i="25"/>
  <c r="AK50" i="25"/>
  <c r="AC41" i="25"/>
  <c r="AS41" i="25"/>
  <c r="T37" i="25"/>
  <c r="AI37" i="25"/>
  <c r="T42" i="25"/>
  <c r="AK42" i="25"/>
  <c r="U42" i="25"/>
  <c r="AO53" i="17"/>
  <c r="U55" i="17"/>
  <c r="W66" i="17"/>
  <c r="AS67" i="17"/>
  <c r="AS69" i="17"/>
  <c r="AC73" i="17"/>
  <c r="Z75" i="17"/>
  <c r="U76" i="17"/>
  <c r="Y77" i="17"/>
  <c r="U78" i="17"/>
  <c r="Y79" i="17"/>
  <c r="AS80" i="17"/>
  <c r="AS82" i="17"/>
  <c r="AK83" i="17"/>
  <c r="AC84" i="17"/>
  <c r="AC86" i="17"/>
  <c r="Y88" i="17"/>
  <c r="U89" i="17"/>
  <c r="Y90" i="17"/>
  <c r="U91" i="17"/>
  <c r="AS91" i="17"/>
  <c r="G92" i="17"/>
  <c r="F92" i="17"/>
  <c r="F36" i="17"/>
  <c r="V36" i="17" s="1"/>
  <c r="AS92" i="25"/>
  <c r="AI55" i="25"/>
  <c r="AA48" i="25"/>
  <c r="AQ48" i="25"/>
  <c r="AJ37" i="25"/>
  <c r="AP60" i="25"/>
  <c r="Z60" i="25"/>
  <c r="AP52" i="25"/>
  <c r="Z52" i="25"/>
  <c r="B62" i="25"/>
  <c r="AI62" i="25" s="1"/>
  <c r="AL56" i="25"/>
  <c r="AM56" i="25"/>
  <c r="W56" i="25"/>
  <c r="V56" i="25"/>
  <c r="AU53" i="25"/>
  <c r="AT53" i="25"/>
  <c r="AE53" i="25"/>
  <c r="AD53" i="25"/>
  <c r="AU52" i="25"/>
  <c r="AT52" i="25"/>
  <c r="AE52" i="25"/>
  <c r="AD52" i="25"/>
  <c r="AT47" i="25"/>
  <c r="AU47" i="25"/>
  <c r="AE47" i="25"/>
  <c r="AD47" i="25"/>
  <c r="AU46" i="25"/>
  <c r="AT46" i="25"/>
  <c r="AE46" i="25"/>
  <c r="AD46" i="25"/>
  <c r="AT42" i="25"/>
  <c r="AU42" i="25"/>
  <c r="AE42" i="25"/>
  <c r="AD42" i="25"/>
  <c r="N62" i="25"/>
  <c r="AT37" i="25"/>
  <c r="AE37" i="25"/>
  <c r="AD37" i="25"/>
  <c r="AU37" i="25"/>
  <c r="AT36" i="25"/>
  <c r="AS36" i="25"/>
  <c r="AD36" i="25"/>
  <c r="M62" i="25"/>
  <c r="AC36" i="25"/>
  <c r="AC61" i="25"/>
  <c r="AS61" i="25"/>
  <c r="AS47" i="25"/>
  <c r="AC47" i="25"/>
  <c r="AK46" i="25"/>
  <c r="T46" i="25"/>
  <c r="U46" i="25"/>
  <c r="AS37" i="25"/>
  <c r="AC37" i="25"/>
  <c r="L62" i="25"/>
  <c r="AE36" i="25"/>
  <c r="AU36" i="25"/>
  <c r="O62" i="25"/>
  <c r="AB57" i="25"/>
  <c r="AB41" i="25"/>
  <c r="AC57" i="25"/>
  <c r="AP56" i="25"/>
  <c r="Z56" i="25"/>
  <c r="AM43" i="25"/>
  <c r="AL43" i="25"/>
  <c r="W43" i="25"/>
  <c r="V43" i="25"/>
  <c r="AB37" i="25"/>
  <c r="AQ37" i="25"/>
  <c r="AO39" i="17"/>
  <c r="Z66" i="17"/>
  <c r="AP66" i="17"/>
  <c r="Y68" i="17"/>
  <c r="U69" i="17"/>
  <c r="Y70" i="17"/>
  <c r="U71" i="17"/>
  <c r="AO71" i="17"/>
  <c r="AK72" i="17"/>
  <c r="AO73" i="17"/>
  <c r="AK74" i="17"/>
  <c r="AC75" i="17"/>
  <c r="AC77" i="17"/>
  <c r="Z79" i="17"/>
  <c r="U80" i="17"/>
  <c r="Y81" i="17"/>
  <c r="U82" i="17"/>
  <c r="Y83" i="17"/>
  <c r="AO84" i="17"/>
  <c r="AK85" i="17"/>
  <c r="AO86" i="17"/>
  <c r="AC88" i="17"/>
  <c r="AC90" i="17"/>
  <c r="L92" i="17"/>
  <c r="AN92" i="25"/>
  <c r="AK92" i="25"/>
  <c r="T92" i="25"/>
  <c r="J62" i="25"/>
  <c r="AP62" i="25" s="1"/>
  <c r="AR47" i="25"/>
  <c r="AQ51" i="25"/>
  <c r="AA61" i="25"/>
  <c r="AA53" i="25"/>
  <c r="AA45" i="25"/>
  <c r="AA37" i="25"/>
  <c r="AJ46" i="25"/>
  <c r="AP59" i="25"/>
  <c r="Z59" i="25"/>
  <c r="AP51" i="25"/>
  <c r="Z51" i="25"/>
  <c r="AP44" i="25"/>
  <c r="Z44" i="25"/>
  <c r="Z40" i="25"/>
  <c r="AP40" i="25"/>
  <c r="AU60" i="25"/>
  <c r="AT60" i="25"/>
  <c r="AE60" i="25"/>
  <c r="AD60" i="25"/>
  <c r="V59" i="25"/>
  <c r="W59" i="25"/>
  <c r="AM59" i="25"/>
  <c r="AL59" i="25"/>
  <c r="AM42" i="25"/>
  <c r="AL42" i="25"/>
  <c r="W42" i="25"/>
  <c r="V42" i="25"/>
  <c r="AB54" i="25"/>
  <c r="AS54" i="25"/>
  <c r="AC54" i="25"/>
  <c r="AK52" i="25"/>
  <c r="U52" i="25"/>
  <c r="U51" i="25"/>
  <c r="AK51" i="25"/>
  <c r="U41" i="25"/>
  <c r="AK41" i="25"/>
  <c r="T57" i="25"/>
  <c r="AQ53" i="25"/>
  <c r="AQ45" i="25"/>
  <c r="T41" i="25"/>
  <c r="H62" i="25"/>
  <c r="X36" i="25"/>
  <c r="AN36" i="25"/>
  <c r="AC49" i="25"/>
  <c r="AE49" i="25"/>
  <c r="AU49" i="25"/>
  <c r="AT49" i="25"/>
  <c r="AD49" i="25"/>
  <c r="AK40" i="25"/>
  <c r="U40" i="25"/>
  <c r="AS37" i="17"/>
  <c r="AC58" i="17"/>
  <c r="Y67" i="17"/>
  <c r="AK67" i="17"/>
  <c r="AC68" i="17"/>
  <c r="AC70" i="17"/>
  <c r="AS71" i="17"/>
  <c r="AS73" i="17"/>
  <c r="AO75" i="17"/>
  <c r="AK76" i="17"/>
  <c r="AO77" i="17"/>
  <c r="AK78" i="17"/>
  <c r="AC79" i="17"/>
  <c r="AC81" i="17"/>
  <c r="Z83" i="17"/>
  <c r="U84" i="17"/>
  <c r="AS84" i="17"/>
  <c r="AS86" i="17"/>
  <c r="AK87" i="17"/>
  <c r="AO88" i="17"/>
  <c r="AK89" i="17"/>
  <c r="AO90" i="17"/>
  <c r="M92" i="17"/>
  <c r="AD92" i="17" s="1"/>
  <c r="AR92" i="25"/>
  <c r="U92" i="25"/>
  <c r="AJ55" i="25"/>
  <c r="AQ60" i="25"/>
  <c r="S45" i="25"/>
  <c r="S37" i="25"/>
  <c r="Z58" i="25"/>
  <c r="AP58" i="25"/>
  <c r="Z50" i="25"/>
  <c r="AP50" i="25"/>
  <c r="AD58" i="25"/>
  <c r="AT58" i="25"/>
  <c r="AE58" i="25"/>
  <c r="AU58" i="25"/>
  <c r="AE57" i="25"/>
  <c r="AD57" i="25"/>
  <c r="AU57" i="25"/>
  <c r="AT57" i="25"/>
  <c r="AU54" i="25"/>
  <c r="AT54" i="25"/>
  <c r="AE54" i="25"/>
  <c r="AD54" i="25"/>
  <c r="V49" i="25"/>
  <c r="AM49" i="25"/>
  <c r="AL49" i="25"/>
  <c r="W49" i="25"/>
  <c r="V46" i="25"/>
  <c r="AM46" i="25"/>
  <c r="AL46" i="25"/>
  <c r="W46" i="25"/>
  <c r="AE43" i="25"/>
  <c r="AD43" i="25"/>
  <c r="AU43" i="25"/>
  <c r="AT43" i="25"/>
  <c r="W40" i="25"/>
  <c r="AM40" i="25"/>
  <c r="AL40" i="25"/>
  <c r="V40" i="25"/>
  <c r="AL45" i="25"/>
  <c r="V45" i="25"/>
  <c r="W45" i="25"/>
  <c r="AM45" i="25"/>
  <c r="AS60" i="25"/>
  <c r="AC60" i="25"/>
  <c r="AC56" i="25"/>
  <c r="AS56" i="25"/>
  <c r="AC55" i="25"/>
  <c r="AS55" i="25"/>
  <c r="AC48" i="25"/>
  <c r="AS48" i="25"/>
  <c r="AK47" i="25"/>
  <c r="U47" i="25"/>
  <c r="AS45" i="25"/>
  <c r="AC45" i="25"/>
  <c r="AC42" i="25"/>
  <c r="AB42" i="25"/>
  <c r="AS42" i="25"/>
  <c r="AK39" i="25"/>
  <c r="U39" i="25"/>
  <c r="T60" i="25"/>
  <c r="AB56" i="25"/>
  <c r="AB53" i="25"/>
  <c r="AB49" i="25"/>
  <c r="AB45" i="25"/>
  <c r="AB40" i="25"/>
  <c r="AQ38" i="25"/>
  <c r="W60" i="25"/>
  <c r="V60" i="25"/>
  <c r="AL60" i="25"/>
  <c r="AM60" i="25"/>
  <c r="E158" i="23"/>
  <c r="E406" i="23"/>
  <c r="E406" i="24"/>
  <c r="Z67" i="17"/>
  <c r="AO68" i="17"/>
  <c r="AK69" i="17"/>
  <c r="AO70" i="17"/>
  <c r="Y72" i="17"/>
  <c r="U73" i="17"/>
  <c r="Y74" i="17"/>
  <c r="U75" i="17"/>
  <c r="AS75" i="17"/>
  <c r="AS77" i="17"/>
  <c r="AO79" i="17"/>
  <c r="AK80" i="17"/>
  <c r="AO81" i="17"/>
  <c r="AK82" i="17"/>
  <c r="AC83" i="17"/>
  <c r="Y85" i="17"/>
  <c r="U86" i="17"/>
  <c r="Y87" i="17"/>
  <c r="AS88" i="17"/>
  <c r="AS90" i="17"/>
  <c r="AK91" i="17"/>
  <c r="AJ60" i="25"/>
  <c r="AR41" i="25"/>
  <c r="K62" i="25"/>
  <c r="AP57" i="25"/>
  <c r="AQ57" i="25"/>
  <c r="Z57" i="25"/>
  <c r="AP49" i="25"/>
  <c r="AQ49" i="25"/>
  <c r="Z49" i="25"/>
  <c r="AP43" i="25"/>
  <c r="Z43" i="25"/>
  <c r="AP39" i="25"/>
  <c r="Z39" i="25"/>
  <c r="AD56" i="25"/>
  <c r="AU56" i="25"/>
  <c r="AT56" i="25"/>
  <c r="AE56" i="25"/>
  <c r="AL58" i="25"/>
  <c r="AM58" i="25"/>
  <c r="W58" i="25"/>
  <c r="V58" i="25"/>
  <c r="AU40" i="25"/>
  <c r="AT40" i="25"/>
  <c r="AE40" i="25"/>
  <c r="AD40" i="25"/>
  <c r="AT55" i="25"/>
  <c r="AU55" i="25"/>
  <c r="AE55" i="25"/>
  <c r="AD55" i="25"/>
  <c r="V51" i="25"/>
  <c r="AM51" i="25"/>
  <c r="AL51" i="25"/>
  <c r="W51" i="25"/>
  <c r="AL50" i="25"/>
  <c r="V50" i="25"/>
  <c r="AM50" i="25"/>
  <c r="W50" i="25"/>
  <c r="AU45" i="25"/>
  <c r="AT45" i="25"/>
  <c r="AE45" i="25"/>
  <c r="AD45" i="25"/>
  <c r="F62" i="25"/>
  <c r="AC58" i="25"/>
  <c r="AS58" i="25"/>
  <c r="AB58" i="25"/>
  <c r="AK53" i="25"/>
  <c r="U53" i="25"/>
  <c r="AC50" i="25"/>
  <c r="AB50" i="25"/>
  <c r="AS50" i="25"/>
  <c r="AE39" i="25"/>
  <c r="AU39" i="25"/>
  <c r="AT39" i="25"/>
  <c r="AD39" i="25"/>
  <c r="T53" i="25"/>
  <c r="T40" i="25"/>
  <c r="T43" i="25"/>
  <c r="E65" i="24"/>
  <c r="E96" i="24"/>
  <c r="E127" i="24"/>
  <c r="E189" i="24"/>
  <c r="E313" i="24"/>
  <c r="E499" i="24"/>
  <c r="AV8" i="17"/>
  <c r="AQ19" i="17"/>
  <c r="AV24" i="17"/>
  <c r="W31" i="17"/>
  <c r="AE6" i="17"/>
  <c r="AW8" i="17"/>
  <c r="V13" i="17"/>
  <c r="W14" i="17"/>
  <c r="X15" i="17"/>
  <c r="Y16" i="17"/>
  <c r="AR19" i="17"/>
  <c r="AV23" i="17"/>
  <c r="Y24" i="17"/>
  <c r="T27" i="17"/>
  <c r="AK28" i="17"/>
  <c r="AC28" i="17"/>
  <c r="AD29" i="17"/>
  <c r="X31" i="17"/>
  <c r="AU23" i="17"/>
  <c r="AE31" i="17"/>
  <c r="AG10" i="17"/>
  <c r="AS29" i="17"/>
  <c r="AT6" i="17"/>
  <c r="AK21" i="17"/>
  <c r="AK29" i="17"/>
  <c r="T21" i="17"/>
  <c r="AR20" i="17"/>
  <c r="AO25" i="17"/>
  <c r="AJ28" i="17"/>
  <c r="E282" i="20"/>
  <c r="V122" i="25"/>
  <c r="U32" i="25"/>
  <c r="AK32" i="25"/>
  <c r="AJ32" i="25"/>
  <c r="T32" i="25"/>
  <c r="AC32" i="25"/>
  <c r="AS32" i="25"/>
  <c r="V32" i="25"/>
  <c r="AL32" i="25"/>
  <c r="AD32" i="25"/>
  <c r="AT32" i="25"/>
  <c r="AF32" i="25"/>
  <c r="AV32" i="25"/>
  <c r="X32" i="25"/>
  <c r="AN32" i="25"/>
  <c r="AG32" i="25"/>
  <c r="AW32" i="25"/>
  <c r="AR32" i="25"/>
  <c r="AB32" i="25"/>
  <c r="AP32" i="25"/>
  <c r="AE32" i="25"/>
  <c r="AU32" i="25"/>
  <c r="W32" i="25"/>
  <c r="AM32" i="25"/>
  <c r="Y32" i="25"/>
  <c r="AO32" i="25"/>
  <c r="W30" i="17"/>
  <c r="AQ67" i="17"/>
  <c r="AI71" i="17"/>
  <c r="AR71" i="17"/>
  <c r="AJ75" i="17"/>
  <c r="AB88" i="17"/>
  <c r="AI103" i="17"/>
  <c r="AG66" i="17"/>
  <c r="S71" i="17"/>
  <c r="S75" i="17"/>
  <c r="S79" i="17"/>
  <c r="S83" i="17"/>
  <c r="S87" i="17"/>
  <c r="S91" i="17"/>
  <c r="S98" i="17"/>
  <c r="AA98" i="17"/>
  <c r="S99" i="17"/>
  <c r="S102" i="17"/>
  <c r="AA102" i="17"/>
  <c r="S103" i="17"/>
  <c r="AV6" i="17"/>
  <c r="Y7" i="17"/>
  <c r="AA9" i="17"/>
  <c r="AC11" i="17"/>
  <c r="W13" i="17"/>
  <c r="AE13" i="17"/>
  <c r="Y15" i="17"/>
  <c r="AG15" i="17"/>
  <c r="AA17" i="17"/>
  <c r="T18" i="17"/>
  <c r="U19" i="17"/>
  <c r="AC19" i="17"/>
  <c r="V20" i="17"/>
  <c r="W21" i="17"/>
  <c r="AE21" i="17"/>
  <c r="X22" i="17"/>
  <c r="Y23" i="17"/>
  <c r="AG23" i="17"/>
  <c r="AP24" i="17"/>
  <c r="AQ25" i="17"/>
  <c r="AJ26" i="17"/>
  <c r="AB26" i="17"/>
  <c r="AK27" i="17"/>
  <c r="AS27" i="17"/>
  <c r="V28" i="17"/>
  <c r="AT28" i="17"/>
  <c r="AM29" i="17"/>
  <c r="AU29" i="17"/>
  <c r="AN30" i="17"/>
  <c r="AF30" i="17"/>
  <c r="AO31" i="17"/>
  <c r="AW31" i="17"/>
  <c r="AF66" i="17"/>
  <c r="AJ67" i="17"/>
  <c r="AB80" i="17"/>
  <c r="T88" i="17"/>
  <c r="AQ91" i="17"/>
  <c r="AG96" i="17"/>
  <c r="AJ98" i="17"/>
  <c r="AR99" i="17"/>
  <c r="H122" i="17"/>
  <c r="X122" i="17" s="1"/>
  <c r="Z15" i="17"/>
  <c r="AB17" i="17"/>
  <c r="AO22" i="17"/>
  <c r="Z23" i="17"/>
  <c r="AB76" i="17"/>
  <c r="T84" i="17"/>
  <c r="AQ87" i="17"/>
  <c r="AI91" i="17"/>
  <c r="AR91" i="17"/>
  <c r="P92" i="17"/>
  <c r="AI99" i="17"/>
  <c r="AR102" i="17"/>
  <c r="T24" i="17"/>
  <c r="AB24" i="17"/>
  <c r="U25" i="17"/>
  <c r="V26" i="17"/>
  <c r="AD26" i="17"/>
  <c r="W27" i="17"/>
  <c r="X28" i="17"/>
  <c r="AF28" i="17"/>
  <c r="Y29" i="17"/>
  <c r="Z30" i="17"/>
  <c r="AA31" i="17"/>
  <c r="AC9" i="17"/>
  <c r="X66" i="17"/>
  <c r="AV66" i="17"/>
  <c r="AB72" i="17"/>
  <c r="T80" i="17"/>
  <c r="AQ83" i="17"/>
  <c r="AI87" i="17"/>
  <c r="AR87" i="17"/>
  <c r="AJ91" i="17"/>
  <c r="AV96" i="17"/>
  <c r="AJ99" i="17"/>
  <c r="AB100" i="17"/>
  <c r="T104" i="17"/>
  <c r="AB68" i="17"/>
  <c r="T76" i="17"/>
  <c r="AQ79" i="17"/>
  <c r="AI83" i="17"/>
  <c r="AR83" i="17"/>
  <c r="AJ87" i="17"/>
  <c r="H92" i="17"/>
  <c r="X92" i="17" s="1"/>
  <c r="Y96" i="17"/>
  <c r="AW96" i="17"/>
  <c r="T13" i="17"/>
  <c r="AI21" i="17"/>
  <c r="T72" i="17"/>
  <c r="AQ75" i="17"/>
  <c r="AI79" i="17"/>
  <c r="AR79" i="17"/>
  <c r="AJ83" i="17"/>
  <c r="AR98" i="17"/>
  <c r="AQ103" i="17"/>
  <c r="S12" i="17"/>
  <c r="T68" i="17"/>
  <c r="AQ71" i="17"/>
  <c r="AI75" i="17"/>
  <c r="AR75" i="17"/>
  <c r="AJ79" i="17"/>
  <c r="T100" i="17"/>
  <c r="AJ102" i="17"/>
  <c r="AR103" i="17"/>
  <c r="AB105" i="17"/>
  <c r="T106" i="17"/>
  <c r="AB106" i="17"/>
  <c r="T107" i="17"/>
  <c r="AB107" i="17"/>
  <c r="AJ108" i="17"/>
  <c r="AR108" i="17"/>
  <c r="T109" i="17"/>
  <c r="AB109" i="17"/>
  <c r="T110" i="17"/>
  <c r="AB110" i="17"/>
  <c r="T111" i="17"/>
  <c r="AB111" i="17"/>
  <c r="AJ112" i="17"/>
  <c r="AR112" i="17"/>
  <c r="T113" i="17"/>
  <c r="AB113" i="17"/>
  <c r="T114" i="17"/>
  <c r="AB114" i="17"/>
  <c r="T115" i="17"/>
  <c r="AB115" i="17"/>
  <c r="AJ116" i="17"/>
  <c r="AR116" i="17"/>
  <c r="T117" i="17"/>
  <c r="AB117" i="17"/>
  <c r="T118" i="17"/>
  <c r="AB118" i="17"/>
  <c r="T119" i="17"/>
  <c r="AB119" i="17"/>
  <c r="AJ120" i="17"/>
  <c r="AR120" i="17"/>
  <c r="T121" i="17"/>
  <c r="AB121" i="17"/>
  <c r="AW126" i="17"/>
  <c r="H152" i="17"/>
  <c r="AO152" i="17" s="1"/>
  <c r="S127" i="17"/>
  <c r="AA127" i="17"/>
  <c r="S128" i="17"/>
  <c r="AQ128" i="17"/>
  <c r="T129" i="17"/>
  <c r="AB129" i="17"/>
  <c r="S130" i="17"/>
  <c r="AA130" i="17"/>
  <c r="S131" i="17"/>
  <c r="AA131" i="17"/>
  <c r="AI132" i="17"/>
  <c r="AQ132" i="17"/>
  <c r="T133" i="17"/>
  <c r="AB133" i="17"/>
  <c r="S134" i="17"/>
  <c r="AA134" i="17"/>
  <c r="S135" i="17"/>
  <c r="AA135" i="17"/>
  <c r="S136" i="17"/>
  <c r="AQ136" i="17"/>
  <c r="T137" i="17"/>
  <c r="AB137" i="17"/>
  <c r="S138" i="17"/>
  <c r="AA138" i="17"/>
  <c r="S139" i="17"/>
  <c r="AA139" i="17"/>
  <c r="S140" i="17"/>
  <c r="AQ140" i="17"/>
  <c r="T141" i="17"/>
  <c r="AQ141" i="17"/>
  <c r="S142" i="17"/>
  <c r="AA142" i="17"/>
  <c r="S143" i="17"/>
  <c r="AA143" i="17"/>
  <c r="AI144" i="17"/>
  <c r="AQ144" i="17"/>
  <c r="T145" i="17"/>
  <c r="AB145" i="17"/>
  <c r="S146" i="17"/>
  <c r="AA146" i="17"/>
  <c r="S147" i="17"/>
  <c r="AA147" i="17"/>
  <c r="AI148" i="17"/>
  <c r="AQ148" i="17"/>
  <c r="T149" i="17"/>
  <c r="AQ149" i="17"/>
  <c r="S150" i="17"/>
  <c r="AA150" i="17"/>
  <c r="S151" i="17"/>
  <c r="AA151" i="17"/>
  <c r="S126" i="17"/>
  <c r="AI128" i="17"/>
  <c r="AI136" i="17"/>
  <c r="AB141" i="17"/>
  <c r="AB149" i="17"/>
  <c r="AI129" i="17"/>
  <c r="AQ129" i="17"/>
  <c r="T130" i="17"/>
  <c r="AB130" i="17"/>
  <c r="AK130" i="17"/>
  <c r="AS130" i="17"/>
  <c r="AI133" i="17"/>
  <c r="AQ133" i="17"/>
  <c r="T134" i="17"/>
  <c r="AB134" i="17"/>
  <c r="AK134" i="17"/>
  <c r="AS134" i="17"/>
  <c r="AI137" i="17"/>
  <c r="AQ137" i="17"/>
  <c r="T138" i="17"/>
  <c r="AB138" i="17"/>
  <c r="AK138" i="17"/>
  <c r="AS138" i="17"/>
  <c r="AI141" i="17"/>
  <c r="T142" i="17"/>
  <c r="AB142" i="17"/>
  <c r="AK142" i="17"/>
  <c r="AS142" i="17"/>
  <c r="AI145" i="17"/>
  <c r="AQ145" i="17"/>
  <c r="T146" i="17"/>
  <c r="AB146" i="17"/>
  <c r="AK146" i="17"/>
  <c r="AS146" i="17"/>
  <c r="AI149" i="17"/>
  <c r="T150" i="17"/>
  <c r="AB150" i="17"/>
  <c r="AK150" i="17"/>
  <c r="AS150" i="17"/>
  <c r="AI140" i="17"/>
  <c r="AS149" i="17"/>
  <c r="K152" i="17"/>
  <c r="AA152" i="17" s="1"/>
  <c r="AA128" i="17"/>
  <c r="AJ128" i="17"/>
  <c r="AR128" i="17"/>
  <c r="S132" i="17"/>
  <c r="AA132" i="17"/>
  <c r="AJ132" i="17"/>
  <c r="AR132" i="17"/>
  <c r="AA136" i="17"/>
  <c r="AJ136" i="17"/>
  <c r="AR136" i="17"/>
  <c r="AA140" i="17"/>
  <c r="AJ140" i="17"/>
  <c r="AR140" i="17"/>
  <c r="S144" i="17"/>
  <c r="AA144" i="17"/>
  <c r="AJ144" i="17"/>
  <c r="AR144" i="17"/>
  <c r="S148" i="17"/>
  <c r="AA148" i="17"/>
  <c r="AJ148" i="17"/>
  <c r="AR148" i="17"/>
  <c r="AC149" i="17"/>
  <c r="L152" i="17"/>
  <c r="AS152" i="17" s="1"/>
  <c r="AI127" i="17"/>
  <c r="AQ127" i="17"/>
  <c r="T128" i="17"/>
  <c r="AB128" i="17"/>
  <c r="AK128" i="17"/>
  <c r="AS128" i="17"/>
  <c r="AI131" i="17"/>
  <c r="AQ131" i="17"/>
  <c r="T132" i="17"/>
  <c r="AB132" i="17"/>
  <c r="AK132" i="17"/>
  <c r="AS132" i="17"/>
  <c r="AI135" i="17"/>
  <c r="AQ135" i="17"/>
  <c r="T136" i="17"/>
  <c r="AB136" i="17"/>
  <c r="AK136" i="17"/>
  <c r="AS136" i="17"/>
  <c r="AI139" i="17"/>
  <c r="AQ139" i="17"/>
  <c r="T140" i="17"/>
  <c r="AB140" i="17"/>
  <c r="AK140" i="17"/>
  <c r="AS140" i="17"/>
  <c r="AI143" i="17"/>
  <c r="AQ143" i="17"/>
  <c r="T144" i="17"/>
  <c r="AB144" i="17"/>
  <c r="AK144" i="17"/>
  <c r="AS144" i="17"/>
  <c r="AI147" i="17"/>
  <c r="AQ147" i="17"/>
  <c r="T148" i="17"/>
  <c r="AB148" i="17"/>
  <c r="AK148" i="17"/>
  <c r="AS148" i="17"/>
  <c r="AI151" i="17"/>
  <c r="AQ151" i="17"/>
  <c r="C152" i="17"/>
  <c r="AC152" i="17"/>
  <c r="AJ127" i="17"/>
  <c r="AR127" i="17"/>
  <c r="AJ131" i="17"/>
  <c r="AR131" i="17"/>
  <c r="AJ135" i="17"/>
  <c r="AR135" i="17"/>
  <c r="AJ139" i="17"/>
  <c r="AR139" i="17"/>
  <c r="AJ143" i="17"/>
  <c r="AR143" i="17"/>
  <c r="AJ147" i="17"/>
  <c r="AR147" i="17"/>
  <c r="AJ151" i="17"/>
  <c r="AR151" i="17"/>
  <c r="D152" i="17"/>
  <c r="T152" i="17" s="1"/>
  <c r="T127" i="17"/>
  <c r="AB127" i="17"/>
  <c r="AK127" i="17"/>
  <c r="AS127" i="17"/>
  <c r="AI130" i="17"/>
  <c r="AQ130" i="17"/>
  <c r="T131" i="17"/>
  <c r="AB131" i="17"/>
  <c r="AK131" i="17"/>
  <c r="AS131" i="17"/>
  <c r="AI134" i="17"/>
  <c r="AQ134" i="17"/>
  <c r="T135" i="17"/>
  <c r="AB135" i="17"/>
  <c r="AK135" i="17"/>
  <c r="AS135" i="17"/>
  <c r="AI138" i="17"/>
  <c r="AQ138" i="17"/>
  <c r="T139" i="17"/>
  <c r="AB139" i="17"/>
  <c r="AK139" i="17"/>
  <c r="AS139" i="17"/>
  <c r="AI142" i="17"/>
  <c r="AQ142" i="17"/>
  <c r="T143" i="17"/>
  <c r="AB143" i="17"/>
  <c r="AK143" i="17"/>
  <c r="AS143" i="17"/>
  <c r="AI146" i="17"/>
  <c r="AQ146" i="17"/>
  <c r="T147" i="17"/>
  <c r="AB147" i="17"/>
  <c r="AK147" i="17"/>
  <c r="AS147" i="17"/>
  <c r="AI150" i="17"/>
  <c r="AQ150" i="17"/>
  <c r="T151" i="17"/>
  <c r="AB151" i="17"/>
  <c r="AK151" i="17"/>
  <c r="AS151" i="17"/>
  <c r="AI126" i="17"/>
  <c r="AK126" i="17"/>
  <c r="T126" i="17"/>
  <c r="W152" i="17"/>
  <c r="X126" i="17"/>
  <c r="Y126" i="17"/>
  <c r="Z152" i="17"/>
  <c r="AQ152" i="17"/>
  <c r="AS126" i="17"/>
  <c r="AD126" i="17"/>
  <c r="AE152" i="17"/>
  <c r="P152" i="17"/>
  <c r="AF152" i="17" s="1"/>
  <c r="Z119" i="17"/>
  <c r="AI119" i="17"/>
  <c r="AQ119" i="17"/>
  <c r="AP98" i="17"/>
  <c r="AA99" i="17"/>
  <c r="AP102" i="17"/>
  <c r="AA103" i="17"/>
  <c r="AP106" i="17"/>
  <c r="AA107" i="17"/>
  <c r="AP110" i="17"/>
  <c r="AA111" i="17"/>
  <c r="AP114" i="17"/>
  <c r="AA115" i="17"/>
  <c r="AP118" i="17"/>
  <c r="AA119" i="17"/>
  <c r="J122" i="17"/>
  <c r="Z98" i="17"/>
  <c r="AI98" i="17"/>
  <c r="AQ98" i="17"/>
  <c r="AK99" i="17"/>
  <c r="AS99" i="17"/>
  <c r="Z102" i="17"/>
  <c r="AI102" i="17"/>
  <c r="AQ102" i="17"/>
  <c r="AK103" i="17"/>
  <c r="AS103" i="17"/>
  <c r="Z106" i="17"/>
  <c r="AI106" i="17"/>
  <c r="AQ106" i="17"/>
  <c r="AK107" i="17"/>
  <c r="AS107" i="17"/>
  <c r="Z110" i="17"/>
  <c r="AI110" i="17"/>
  <c r="AQ110" i="17"/>
  <c r="AK111" i="17"/>
  <c r="AS111" i="17"/>
  <c r="Z114" i="17"/>
  <c r="AI114" i="17"/>
  <c r="AQ114" i="17"/>
  <c r="AK115" i="17"/>
  <c r="AS115" i="17"/>
  <c r="Z118" i="17"/>
  <c r="AI118" i="17"/>
  <c r="AQ118" i="17"/>
  <c r="AK119" i="17"/>
  <c r="AS119" i="17"/>
  <c r="K122" i="17"/>
  <c r="Z97" i="17"/>
  <c r="AI97" i="17"/>
  <c r="AQ97" i="17"/>
  <c r="AK98" i="17"/>
  <c r="AS98" i="17"/>
  <c r="Z101" i="17"/>
  <c r="AI101" i="17"/>
  <c r="AQ101" i="17"/>
  <c r="AK102" i="17"/>
  <c r="AS102" i="17"/>
  <c r="Z105" i="17"/>
  <c r="AI105" i="17"/>
  <c r="AQ105" i="17"/>
  <c r="AK106" i="17"/>
  <c r="AS106" i="17"/>
  <c r="Z109" i="17"/>
  <c r="AI109" i="17"/>
  <c r="AQ109" i="17"/>
  <c r="AK110" i="17"/>
  <c r="AS110" i="17"/>
  <c r="Z113" i="17"/>
  <c r="AI113" i="17"/>
  <c r="AQ113" i="17"/>
  <c r="AK114" i="17"/>
  <c r="AS114" i="17"/>
  <c r="Z117" i="17"/>
  <c r="AI117" i="17"/>
  <c r="AQ117" i="17"/>
  <c r="AK118" i="17"/>
  <c r="AS118" i="17"/>
  <c r="Z121" i="17"/>
  <c r="AI121" i="17"/>
  <c r="AQ121" i="17"/>
  <c r="E122" i="17"/>
  <c r="V122" i="17" s="1"/>
  <c r="M122" i="17"/>
  <c r="AC122" i="17" s="1"/>
  <c r="S97" i="17"/>
  <c r="AA97" i="17"/>
  <c r="AJ97" i="17"/>
  <c r="AR97" i="17"/>
  <c r="U98" i="17"/>
  <c r="AC98" i="17"/>
  <c r="AL98" i="17"/>
  <c r="AT98" i="17"/>
  <c r="AP100" i="17"/>
  <c r="S101" i="17"/>
  <c r="AA101" i="17"/>
  <c r="AJ101" i="17"/>
  <c r="AR101" i="17"/>
  <c r="U102" i="17"/>
  <c r="AC102" i="17"/>
  <c r="AL102" i="17"/>
  <c r="AT102" i="17"/>
  <c r="AP104" i="17"/>
  <c r="S105" i="17"/>
  <c r="AA105" i="17"/>
  <c r="AJ105" i="17"/>
  <c r="AR105" i="17"/>
  <c r="U106" i="17"/>
  <c r="AC106" i="17"/>
  <c r="AL106" i="17"/>
  <c r="AT106" i="17"/>
  <c r="AP108" i="17"/>
  <c r="S109" i="17"/>
  <c r="AA109" i="17"/>
  <c r="AJ109" i="17"/>
  <c r="AR109" i="17"/>
  <c r="U110" i="17"/>
  <c r="AC110" i="17"/>
  <c r="AL110" i="17"/>
  <c r="AT110" i="17"/>
  <c r="AP112" i="17"/>
  <c r="S113" i="17"/>
  <c r="AA113" i="17"/>
  <c r="AJ113" i="17"/>
  <c r="AR113" i="17"/>
  <c r="U114" i="17"/>
  <c r="AC114" i="17"/>
  <c r="AL114" i="17"/>
  <c r="AT114" i="17"/>
  <c r="AP116" i="17"/>
  <c r="S117" i="17"/>
  <c r="AA117" i="17"/>
  <c r="AJ117" i="17"/>
  <c r="AR117" i="17"/>
  <c r="U118" i="17"/>
  <c r="AC118" i="17"/>
  <c r="AL118" i="17"/>
  <c r="AT118" i="17"/>
  <c r="AP120" i="17"/>
  <c r="S121" i="17"/>
  <c r="AA121" i="17"/>
  <c r="AJ121" i="17"/>
  <c r="AR121" i="17"/>
  <c r="AK97" i="17"/>
  <c r="AS97" i="17"/>
  <c r="AI100" i="17"/>
  <c r="AQ100" i="17"/>
  <c r="AK101" i="17"/>
  <c r="AS101" i="17"/>
  <c r="AI104" i="17"/>
  <c r="AQ104" i="17"/>
  <c r="AK105" i="17"/>
  <c r="AS105" i="17"/>
  <c r="AI108" i="17"/>
  <c r="AQ108" i="17"/>
  <c r="AK109" i="17"/>
  <c r="AS109" i="17"/>
  <c r="AI112" i="17"/>
  <c r="AQ112" i="17"/>
  <c r="AK113" i="17"/>
  <c r="AS113" i="17"/>
  <c r="AI116" i="17"/>
  <c r="AQ116" i="17"/>
  <c r="AK117" i="17"/>
  <c r="AS117" i="17"/>
  <c r="AI120" i="17"/>
  <c r="AQ120" i="17"/>
  <c r="AK121" i="17"/>
  <c r="AS121" i="17"/>
  <c r="C122" i="17"/>
  <c r="U97" i="17"/>
  <c r="AC97" i="17"/>
  <c r="S100" i="17"/>
  <c r="AA100" i="17"/>
  <c r="U101" i="17"/>
  <c r="AC101" i="17"/>
  <c r="S104" i="17"/>
  <c r="AA104" i="17"/>
  <c r="U105" i="17"/>
  <c r="AC105" i="17"/>
  <c r="S108" i="17"/>
  <c r="AA108" i="17"/>
  <c r="U109" i="17"/>
  <c r="AC109" i="17"/>
  <c r="S112" i="17"/>
  <c r="AA112" i="17"/>
  <c r="U113" i="17"/>
  <c r="AC113" i="17"/>
  <c r="S116" i="17"/>
  <c r="AA116" i="17"/>
  <c r="U117" i="17"/>
  <c r="AC117" i="17"/>
  <c r="S120" i="17"/>
  <c r="AA120" i="17"/>
  <c r="U121" i="17"/>
  <c r="AC121" i="17"/>
  <c r="B122" i="17"/>
  <c r="S96" i="17"/>
  <c r="T96" i="17"/>
  <c r="AI96" i="17"/>
  <c r="AL96" i="17"/>
  <c r="V96" i="17"/>
  <c r="W96" i="17"/>
  <c r="X96" i="17"/>
  <c r="AN96" i="17"/>
  <c r="AA96" i="17"/>
  <c r="AC96" i="17"/>
  <c r="AD96" i="17"/>
  <c r="AT96" i="17"/>
  <c r="AF122" i="17"/>
  <c r="AA67" i="17"/>
  <c r="AA71" i="17"/>
  <c r="AB67" i="17"/>
  <c r="Z70" i="17"/>
  <c r="AI70" i="17"/>
  <c r="AQ70" i="17"/>
  <c r="Z74" i="17"/>
  <c r="AI74" i="17"/>
  <c r="AQ74" i="17"/>
  <c r="Z78" i="17"/>
  <c r="AI78" i="17"/>
  <c r="AQ78" i="17"/>
  <c r="Z82" i="17"/>
  <c r="AI82" i="17"/>
  <c r="AQ82" i="17"/>
  <c r="Z86" i="17"/>
  <c r="AI86" i="17"/>
  <c r="AQ86" i="17"/>
  <c r="Z90" i="17"/>
  <c r="AI90" i="17"/>
  <c r="AQ90" i="17"/>
  <c r="AA75" i="17"/>
  <c r="AP69" i="17"/>
  <c r="S70" i="17"/>
  <c r="AA70" i="17"/>
  <c r="AJ70" i="17"/>
  <c r="AR70" i="17"/>
  <c r="AP73" i="17"/>
  <c r="S74" i="17"/>
  <c r="AA74" i="17"/>
  <c r="AJ74" i="17"/>
  <c r="AR74" i="17"/>
  <c r="AP77" i="17"/>
  <c r="S78" i="17"/>
  <c r="AA78" i="17"/>
  <c r="AJ78" i="17"/>
  <c r="AR78" i="17"/>
  <c r="AP81" i="17"/>
  <c r="S82" i="17"/>
  <c r="AA82" i="17"/>
  <c r="AJ82" i="17"/>
  <c r="AR82" i="17"/>
  <c r="AP85" i="17"/>
  <c r="S86" i="17"/>
  <c r="AA86" i="17"/>
  <c r="AJ86" i="17"/>
  <c r="AR86" i="17"/>
  <c r="AP89" i="17"/>
  <c r="S90" i="17"/>
  <c r="AA90" i="17"/>
  <c r="AJ90" i="17"/>
  <c r="AR90" i="17"/>
  <c r="AA79" i="17"/>
  <c r="AA83" i="17"/>
  <c r="AA91" i="17"/>
  <c r="AI69" i="17"/>
  <c r="AQ69" i="17"/>
  <c r="AI73" i="17"/>
  <c r="AQ73" i="17"/>
  <c r="AI77" i="17"/>
  <c r="AQ77" i="17"/>
  <c r="AI81" i="17"/>
  <c r="AQ81" i="17"/>
  <c r="AI85" i="17"/>
  <c r="AQ85" i="17"/>
  <c r="AI89" i="17"/>
  <c r="AQ89" i="17"/>
  <c r="S67" i="17"/>
  <c r="AP68" i="17"/>
  <c r="S69" i="17"/>
  <c r="AA69" i="17"/>
  <c r="AJ69" i="17"/>
  <c r="AR69" i="17"/>
  <c r="AP72" i="17"/>
  <c r="S73" i="17"/>
  <c r="AA73" i="17"/>
  <c r="AJ73" i="17"/>
  <c r="AR73" i="17"/>
  <c r="AP76" i="17"/>
  <c r="S77" i="17"/>
  <c r="AA77" i="17"/>
  <c r="AJ77" i="17"/>
  <c r="AR77" i="17"/>
  <c r="AP80" i="17"/>
  <c r="S81" i="17"/>
  <c r="AA81" i="17"/>
  <c r="AJ81" i="17"/>
  <c r="AR81" i="17"/>
  <c r="AP84" i="17"/>
  <c r="S85" i="17"/>
  <c r="AA85" i="17"/>
  <c r="AJ85" i="17"/>
  <c r="AR85" i="17"/>
  <c r="AP88" i="17"/>
  <c r="S89" i="17"/>
  <c r="AA89" i="17"/>
  <c r="AJ89" i="17"/>
  <c r="AR89" i="17"/>
  <c r="AA87" i="17"/>
  <c r="AI68" i="17"/>
  <c r="AQ68" i="17"/>
  <c r="AI72" i="17"/>
  <c r="AQ72" i="17"/>
  <c r="AI76" i="17"/>
  <c r="AQ76" i="17"/>
  <c r="AI80" i="17"/>
  <c r="AQ80" i="17"/>
  <c r="AI84" i="17"/>
  <c r="AQ84" i="17"/>
  <c r="AI88" i="17"/>
  <c r="AQ88" i="17"/>
  <c r="S68" i="17"/>
  <c r="AA68" i="17"/>
  <c r="S72" i="17"/>
  <c r="AA72" i="17"/>
  <c r="S76" i="17"/>
  <c r="AA76" i="17"/>
  <c r="S80" i="17"/>
  <c r="AA80" i="17"/>
  <c r="S84" i="17"/>
  <c r="AA84" i="17"/>
  <c r="S88" i="17"/>
  <c r="AA88" i="17"/>
  <c r="AR92" i="17"/>
  <c r="J92" i="17"/>
  <c r="AP92" i="17" s="1"/>
  <c r="V92" i="17"/>
  <c r="AL66" i="17"/>
  <c r="AM66" i="17"/>
  <c r="AN66" i="17"/>
  <c r="Y66" i="17"/>
  <c r="AQ66" i="17"/>
  <c r="AA66" i="17"/>
  <c r="Q92" i="17"/>
  <c r="AG92" i="17" s="1"/>
  <c r="Z42" i="17"/>
  <c r="AQ46" i="17"/>
  <c r="AI40" i="17"/>
  <c r="AQ40" i="17"/>
  <c r="S45" i="17"/>
  <c r="T54" i="17"/>
  <c r="AL152" i="17"/>
  <c r="AM152" i="17"/>
  <c r="AU152" i="17"/>
  <c r="AW15" i="17"/>
  <c r="Z7" i="17"/>
  <c r="T9" i="17"/>
  <c r="AR9" i="17"/>
  <c r="AC10" i="17"/>
  <c r="AD11" i="17"/>
  <c r="AE12" i="17"/>
  <c r="X13" i="17"/>
  <c r="AF13" i="17"/>
  <c r="AG14" i="17"/>
  <c r="S16" i="17"/>
  <c r="T17" i="17"/>
  <c r="U18" i="17"/>
  <c r="AD19" i="17"/>
  <c r="AM20" i="17"/>
  <c r="X21" i="17"/>
  <c r="AF21" i="17"/>
  <c r="S24" i="17"/>
  <c r="AQ24" i="17"/>
  <c r="T25" i="17"/>
  <c r="AB25" i="17"/>
  <c r="AC26" i="17"/>
  <c r="W28" i="17"/>
  <c r="T26" i="17"/>
  <c r="AB9" i="17"/>
  <c r="AW13" i="17"/>
  <c r="W92" i="17"/>
  <c r="AE92" i="17"/>
  <c r="AF6" i="17"/>
  <c r="Z24" i="17"/>
  <c r="AS26" i="17"/>
  <c r="AV20" i="17"/>
  <c r="AV13" i="17"/>
  <c r="U26" i="17"/>
  <c r="AQ30" i="17"/>
  <c r="AD28" i="17"/>
  <c r="AR26" i="17"/>
  <c r="AT11" i="17"/>
  <c r="X30" i="17"/>
  <c r="S21" i="17"/>
  <c r="AG31" i="17"/>
  <c r="AQ31" i="17"/>
  <c r="AK25" i="17"/>
  <c r="AS11" i="17"/>
  <c r="S25" i="17"/>
  <c r="U6" i="17"/>
  <c r="W8" i="17"/>
  <c r="AG18" i="17"/>
  <c r="Y31" i="17"/>
  <c r="Y22" i="17"/>
  <c r="AJ18" i="17"/>
  <c r="T92" i="17"/>
  <c r="AB92" i="17"/>
  <c r="W122" i="17"/>
  <c r="AE122" i="17"/>
  <c r="U27" i="17"/>
  <c r="AV30" i="17"/>
  <c r="AQ17" i="17"/>
  <c r="AN22" i="17"/>
  <c r="AG8" i="17"/>
  <c r="AJ11" i="17"/>
  <c r="U12" i="17"/>
  <c r="AL13" i="17"/>
  <c r="AN15" i="17"/>
  <c r="AP17" i="17"/>
  <c r="AA18" i="17"/>
  <c r="AB19" i="17"/>
  <c r="AC20" i="17"/>
  <c r="AT21" i="17"/>
  <c r="AF23" i="17"/>
  <c r="AI26" i="17"/>
  <c r="AB27" i="17"/>
  <c r="U28" i="17"/>
  <c r="AM30" i="17"/>
  <c r="AD10" i="17"/>
  <c r="AO29" i="17"/>
  <c r="AI16" i="17"/>
  <c r="U92" i="17"/>
  <c r="S6" i="17"/>
  <c r="C32" i="17"/>
  <c r="T6" i="17"/>
  <c r="AI6" i="17"/>
  <c r="AQ6" i="17"/>
  <c r="AA6" i="17"/>
  <c r="K32" i="17"/>
  <c r="AJ7" i="17"/>
  <c r="T7" i="17"/>
  <c r="AR7" i="17"/>
  <c r="L32" i="17"/>
  <c r="AB7" i="17"/>
  <c r="AK8" i="17"/>
  <c r="V8" i="17"/>
  <c r="U8" i="17"/>
  <c r="AS8" i="17"/>
  <c r="AC8" i="17"/>
  <c r="AL9" i="17"/>
  <c r="V9" i="17"/>
  <c r="AT9" i="17"/>
  <c r="AD9" i="17"/>
  <c r="AM10" i="17"/>
  <c r="W10" i="17"/>
  <c r="AU10" i="17"/>
  <c r="AE10" i="17"/>
  <c r="AN11" i="17"/>
  <c r="X11" i="17"/>
  <c r="AV11" i="17"/>
  <c r="AF11" i="17"/>
  <c r="AO12" i="17"/>
  <c r="Y12" i="17"/>
  <c r="AW12" i="17"/>
  <c r="AG12" i="17"/>
  <c r="AP13" i="17"/>
  <c r="Z13" i="17"/>
  <c r="AI14" i="17"/>
  <c r="S14" i="17"/>
  <c r="AQ14" i="17"/>
  <c r="AA14" i="17"/>
  <c r="AJ15" i="17"/>
  <c r="T15" i="17"/>
  <c r="AR15" i="17"/>
  <c r="AB15" i="17"/>
  <c r="AK16" i="17"/>
  <c r="U16" i="17"/>
  <c r="AS16" i="17"/>
  <c r="AC16" i="17"/>
  <c r="AL17" i="17"/>
  <c r="V17" i="17"/>
  <c r="AT17" i="17"/>
  <c r="AD17" i="17"/>
  <c r="AM18" i="17"/>
  <c r="W18" i="17"/>
  <c r="AU18" i="17"/>
  <c r="AE18" i="17"/>
  <c r="AF18" i="17"/>
  <c r="AN19" i="17"/>
  <c r="X19" i="17"/>
  <c r="AV19" i="17"/>
  <c r="AF19" i="17"/>
  <c r="AG19" i="17"/>
  <c r="AO20" i="17"/>
  <c r="Y20" i="17"/>
  <c r="AW20" i="17"/>
  <c r="AG20" i="17"/>
  <c r="AP21" i="17"/>
  <c r="Z21" i="17"/>
  <c r="AI22" i="17"/>
  <c r="S22" i="17"/>
  <c r="AQ22" i="17"/>
  <c r="AA22" i="17"/>
  <c r="AJ23" i="17"/>
  <c r="T23" i="17"/>
  <c r="AR23" i="17"/>
  <c r="AB23" i="17"/>
  <c r="AK24" i="17"/>
  <c r="U24" i="17"/>
  <c r="AS24" i="17"/>
  <c r="AC24" i="17"/>
  <c r="AL25" i="17"/>
  <c r="V25" i="17"/>
  <c r="W25" i="17"/>
  <c r="AM25" i="17"/>
  <c r="AT25" i="17"/>
  <c r="AD25" i="17"/>
  <c r="AM26" i="17"/>
  <c r="W26" i="17"/>
  <c r="AU26" i="17"/>
  <c r="AE26" i="17"/>
  <c r="AN27" i="17"/>
  <c r="X27" i="17"/>
  <c r="AV27" i="17"/>
  <c r="AF27" i="17"/>
  <c r="AO28" i="17"/>
  <c r="Y28" i="17"/>
  <c r="AW28" i="17"/>
  <c r="AG28" i="17"/>
  <c r="AP29" i="17"/>
  <c r="AQ29" i="17"/>
  <c r="Z29" i="17"/>
  <c r="AA29" i="17"/>
  <c r="AI30" i="17"/>
  <c r="AJ31" i="17"/>
  <c r="T31" i="17"/>
  <c r="AJ6" i="17"/>
  <c r="AB6" i="17"/>
  <c r="AL8" i="17"/>
  <c r="AN10" i="17"/>
  <c r="AP12" i="17"/>
  <c r="AR14" i="17"/>
  <c r="AT16" i="17"/>
  <c r="AE17" i="17"/>
  <c r="AV18" i="17"/>
  <c r="T22" i="17"/>
  <c r="AK23" i="17"/>
  <c r="AF26" i="17"/>
  <c r="AO27" i="17"/>
  <c r="AG27" i="17"/>
  <c r="U31" i="17"/>
  <c r="N32" i="17"/>
  <c r="G32" i="17"/>
  <c r="AO11" i="17"/>
  <c r="AN18" i="17"/>
  <c r="X18" i="17"/>
  <c r="AL24" i="17"/>
  <c r="AP28" i="17"/>
  <c r="S7" i="17"/>
  <c r="AI7" i="17"/>
  <c r="AB8" i="17"/>
  <c r="AR8" i="17"/>
  <c r="U9" i="17"/>
  <c r="AK9" i="17"/>
  <c r="W11" i="17"/>
  <c r="AM11" i="17"/>
  <c r="Y13" i="17"/>
  <c r="AO13" i="17"/>
  <c r="AI15" i="17"/>
  <c r="AA15" i="17"/>
  <c r="AQ15" i="17"/>
  <c r="AC17" i="17"/>
  <c r="AS17" i="17"/>
  <c r="S23" i="17"/>
  <c r="AC25" i="17"/>
  <c r="AS25" i="17"/>
  <c r="AE27" i="17"/>
  <c r="AU27" i="17"/>
  <c r="AG29" i="17"/>
  <c r="AW29" i="17"/>
  <c r="S31" i="17"/>
  <c r="AA30" i="17"/>
  <c r="Z25" i="17"/>
  <c r="AA24" i="17"/>
  <c r="AA23" i="17"/>
  <c r="Z22" i="17"/>
  <c r="W20" i="17"/>
  <c r="AD16" i="17"/>
  <c r="T11" i="17"/>
  <c r="AI31" i="17"/>
  <c r="AL28" i="17"/>
  <c r="AT26" i="17"/>
  <c r="AW23" i="17"/>
  <c r="AS19" i="17"/>
  <c r="AK18" i="17"/>
  <c r="AJ16" i="17"/>
  <c r="AP14" i="17"/>
  <c r="AN12" i="17"/>
  <c r="AQ9" i="17"/>
  <c r="AT8" i="17"/>
  <c r="AD8" i="17"/>
  <c r="AL16" i="17"/>
  <c r="V16" i="17"/>
  <c r="AW19" i="17"/>
  <c r="AN26" i="17"/>
  <c r="AR30" i="17"/>
  <c r="V23" i="17"/>
  <c r="E32" i="17"/>
  <c r="M32" i="17"/>
  <c r="AS6" i="17"/>
  <c r="AL7" i="17"/>
  <c r="V7" i="17"/>
  <c r="AT7" i="17"/>
  <c r="AM8" i="17"/>
  <c r="AU8" i="17"/>
  <c r="AN9" i="17"/>
  <c r="X9" i="17"/>
  <c r="AV9" i="17"/>
  <c r="AO10" i="17"/>
  <c r="AW10" i="17"/>
  <c r="AP11" i="17"/>
  <c r="Z11" i="17"/>
  <c r="AI12" i="17"/>
  <c r="AQ12" i="17"/>
  <c r="AJ13" i="17"/>
  <c r="AR13" i="17"/>
  <c r="AB13" i="17"/>
  <c r="AK14" i="17"/>
  <c r="AS14" i="17"/>
  <c r="AL15" i="17"/>
  <c r="AT15" i="17"/>
  <c r="AD15" i="17"/>
  <c r="AM16" i="17"/>
  <c r="AU16" i="17"/>
  <c r="AN17" i="17"/>
  <c r="AV17" i="17"/>
  <c r="AF17" i="17"/>
  <c r="AO18" i="17"/>
  <c r="AW18" i="17"/>
  <c r="AP19" i="17"/>
  <c r="AI20" i="17"/>
  <c r="S20" i="17"/>
  <c r="AQ20" i="17"/>
  <c r="AJ21" i="17"/>
  <c r="AR21" i="17"/>
  <c r="AK22" i="17"/>
  <c r="U22" i="17"/>
  <c r="AS22" i="17"/>
  <c r="AL23" i="17"/>
  <c r="AT23" i="17"/>
  <c r="AM24" i="17"/>
  <c r="W24" i="17"/>
  <c r="AU24" i="17"/>
  <c r="AE24" i="17"/>
  <c r="AN25" i="17"/>
  <c r="X25" i="17"/>
  <c r="AV25" i="17"/>
  <c r="AF25" i="17"/>
  <c r="AO26" i="17"/>
  <c r="Y26" i="17"/>
  <c r="AW26" i="17"/>
  <c r="AG26" i="17"/>
  <c r="AP27" i="17"/>
  <c r="Z27" i="17"/>
  <c r="AI28" i="17"/>
  <c r="S28" i="17"/>
  <c r="AQ28" i="17"/>
  <c r="AA28" i="17"/>
  <c r="AJ29" i="17"/>
  <c r="T29" i="17"/>
  <c r="AR29" i="17"/>
  <c r="AB29" i="17"/>
  <c r="AK30" i="17"/>
  <c r="U30" i="17"/>
  <c r="AC30" i="17"/>
  <c r="V31" i="17"/>
  <c r="AD31" i="17"/>
  <c r="J32" i="17"/>
  <c r="AC6" i="17"/>
  <c r="X29" i="17"/>
  <c r="Z28" i="17"/>
  <c r="AC27" i="17"/>
  <c r="S26" i="17"/>
  <c r="V24" i="17"/>
  <c r="U23" i="17"/>
  <c r="Z17" i="17"/>
  <c r="W16" i="17"/>
  <c r="V15" i="17"/>
  <c r="AF12" i="17"/>
  <c r="AE11" i="17"/>
  <c r="AD7" i="17"/>
  <c r="AP6" i="17"/>
  <c r="AP30" i="17"/>
  <c r="AL26" i="17"/>
  <c r="AO23" i="17"/>
  <c r="AW21" i="17"/>
  <c r="AK19" i="17"/>
  <c r="AO15" i="17"/>
  <c r="AU13" i="17"/>
  <c r="AV10" i="17"/>
  <c r="AF10" i="17"/>
  <c r="AJ14" i="17"/>
  <c r="T14" i="17"/>
  <c r="AM17" i="17"/>
  <c r="W17" i="17"/>
  <c r="AJ22" i="17"/>
  <c r="AU25" i="17"/>
  <c r="AI29" i="17"/>
  <c r="V6" i="17"/>
  <c r="AD6" i="17"/>
  <c r="W7" i="17"/>
  <c r="AM7" i="17"/>
  <c r="AE7" i="17"/>
  <c r="AU7" i="17"/>
  <c r="X8" i="17"/>
  <c r="AN8" i="17"/>
  <c r="AF8" i="17"/>
  <c r="Y9" i="17"/>
  <c r="AO9" i="17"/>
  <c r="AG9" i="17"/>
  <c r="AW9" i="17"/>
  <c r="Z10" i="17"/>
  <c r="AP10" i="17"/>
  <c r="S11" i="17"/>
  <c r="AA11" i="17"/>
  <c r="AQ11" i="17"/>
  <c r="T12" i="17"/>
  <c r="AJ12" i="17"/>
  <c r="AB12" i="17"/>
  <c r="AR12" i="17"/>
  <c r="U13" i="17"/>
  <c r="AC13" i="17"/>
  <c r="AS13" i="17"/>
  <c r="V14" i="17"/>
  <c r="AL14" i="17"/>
  <c r="AD14" i="17"/>
  <c r="W15" i="17"/>
  <c r="AE15" i="17"/>
  <c r="AU15" i="17"/>
  <c r="X16" i="17"/>
  <c r="AN16" i="17"/>
  <c r="AF16" i="17"/>
  <c r="Y17" i="17"/>
  <c r="AG17" i="17"/>
  <c r="AW17" i="17"/>
  <c r="Z18" i="17"/>
  <c r="AP18" i="17"/>
  <c r="S19" i="17"/>
  <c r="AA19" i="17"/>
  <c r="T20" i="17"/>
  <c r="AJ20" i="17"/>
  <c r="AB20" i="17"/>
  <c r="U21" i="17"/>
  <c r="AC21" i="17"/>
  <c r="V22" i="17"/>
  <c r="AL22" i="17"/>
  <c r="AD22" i="17"/>
  <c r="W23" i="17"/>
  <c r="AE23" i="17"/>
  <c r="AN24" i="17"/>
  <c r="X24" i="17"/>
  <c r="AF24" i="17"/>
  <c r="Y25" i="17"/>
  <c r="AG25" i="17"/>
  <c r="AP26" i="17"/>
  <c r="Z26" i="17"/>
  <c r="S27" i="17"/>
  <c r="AA27" i="17"/>
  <c r="T28" i="17"/>
  <c r="AR28" i="17"/>
  <c r="AB28" i="17"/>
  <c r="U29" i="17"/>
  <c r="AC29" i="17"/>
  <c r="V30" i="17"/>
  <c r="AT30" i="17"/>
  <c r="AD30" i="17"/>
  <c r="AF31" i="17"/>
  <c r="AG30" i="17"/>
  <c r="W29" i="17"/>
  <c r="AE25" i="17"/>
  <c r="Y18" i="17"/>
  <c r="X17" i="17"/>
  <c r="S15" i="17"/>
  <c r="Y10" i="17"/>
  <c r="AL6" i="17"/>
  <c r="AU31" i="17"/>
  <c r="AV28" i="17"/>
  <c r="AQ27" i="17"/>
  <c r="AR24" i="17"/>
  <c r="AM23" i="17"/>
  <c r="AU21" i="17"/>
  <c r="AN20" i="17"/>
  <c r="AI19" i="17"/>
  <c r="AO17" i="17"/>
  <c r="AM13" i="17"/>
  <c r="AI11" i="17"/>
  <c r="AJ8" i="17"/>
  <c r="AR6" i="17"/>
  <c r="AM9" i="17"/>
  <c r="W9" i="17"/>
  <c r="AW11" i="17"/>
  <c r="AG11" i="17"/>
  <c r="AS15" i="17"/>
  <c r="AO19" i="17"/>
  <c r="Y19" i="17"/>
  <c r="AQ21" i="17"/>
  <c r="AA21" i="17"/>
  <c r="AS23" i="17"/>
  <c r="AC23" i="17"/>
  <c r="AK31" i="17"/>
  <c r="AM6" i="17"/>
  <c r="AU6" i="17"/>
  <c r="AN7" i="17"/>
  <c r="X7" i="17"/>
  <c r="AV7" i="17"/>
  <c r="AF7" i="17"/>
  <c r="AO8" i="17"/>
  <c r="Y8" i="17"/>
  <c r="AP9" i="17"/>
  <c r="Z9" i="17"/>
  <c r="AI10" i="17"/>
  <c r="S10" i="17"/>
  <c r="AQ10" i="17"/>
  <c r="AA10" i="17"/>
  <c r="AR11" i="17"/>
  <c r="AB11" i="17"/>
  <c r="AK12" i="17"/>
  <c r="AS12" i="17"/>
  <c r="AC12" i="17"/>
  <c r="AT13" i="17"/>
  <c r="AD13" i="17"/>
  <c r="AM14" i="17"/>
  <c r="AU14" i="17"/>
  <c r="AE14" i="17"/>
  <c r="AV15" i="17"/>
  <c r="AF15" i="17"/>
  <c r="AO16" i="17"/>
  <c r="AW16" i="17"/>
  <c r="AG16" i="17"/>
  <c r="AI18" i="17"/>
  <c r="S18" i="17"/>
  <c r="AQ18" i="17"/>
  <c r="AJ19" i="17"/>
  <c r="T19" i="17"/>
  <c r="AK20" i="17"/>
  <c r="U20" i="17"/>
  <c r="AS20" i="17"/>
  <c r="AL21" i="17"/>
  <c r="V21" i="17"/>
  <c r="AM22" i="17"/>
  <c r="W22" i="17"/>
  <c r="AU22" i="17"/>
  <c r="AN23" i="17"/>
  <c r="X23" i="17"/>
  <c r="AO24" i="17"/>
  <c r="AW24" i="17"/>
  <c r="AP25" i="17"/>
  <c r="AQ26" i="17"/>
  <c r="AJ27" i="17"/>
  <c r="AR27" i="17"/>
  <c r="AS28" i="17"/>
  <c r="AL29" i="17"/>
  <c r="AT29" i="17"/>
  <c r="AU30" i="17"/>
  <c r="AN31" i="17"/>
  <c r="AV31" i="17"/>
  <c r="F32" i="17"/>
  <c r="AC31" i="17"/>
  <c r="S30" i="17"/>
  <c r="V29" i="17"/>
  <c r="Y27" i="17"/>
  <c r="AG24" i="17"/>
  <c r="AE22" i="17"/>
  <c r="AD21" i="17"/>
  <c r="AA20" i="17"/>
  <c r="Z19" i="17"/>
  <c r="U17" i="17"/>
  <c r="AA12" i="17"/>
  <c r="Y11" i="17"/>
  <c r="X10" i="17"/>
  <c r="AA7" i="17"/>
  <c r="AK6" i="17"/>
  <c r="AU28" i="17"/>
  <c r="AV16" i="17"/>
  <c r="AM15" i="17"/>
  <c r="AP7" i="17"/>
  <c r="AK7" i="17"/>
  <c r="U7" i="17"/>
  <c r="AU9" i="17"/>
  <c r="AE9" i="17"/>
  <c r="AQ13" i="17"/>
  <c r="AU17" i="17"/>
  <c r="AP20" i="17"/>
  <c r="Z20" i="17"/>
  <c r="AT24" i="17"/>
  <c r="AV26" i="17"/>
  <c r="AN6" i="17"/>
  <c r="H32" i="17"/>
  <c r="P32" i="17"/>
  <c r="AG7" i="17"/>
  <c r="AW7" i="17"/>
  <c r="Z8" i="17"/>
  <c r="AP8" i="17"/>
  <c r="S9" i="17"/>
  <c r="AI9" i="17"/>
  <c r="T10" i="17"/>
  <c r="AJ10" i="17"/>
  <c r="AB10" i="17"/>
  <c r="AR10" i="17"/>
  <c r="U11" i="17"/>
  <c r="AK11" i="17"/>
  <c r="V12" i="17"/>
  <c r="AL12" i="17"/>
  <c r="AD12" i="17"/>
  <c r="AT12" i="17"/>
  <c r="X14" i="17"/>
  <c r="AN14" i="17"/>
  <c r="AF14" i="17"/>
  <c r="AV14" i="17"/>
  <c r="Z16" i="17"/>
  <c r="AP16" i="17"/>
  <c r="S17" i="17"/>
  <c r="AI17" i="17"/>
  <c r="AB18" i="17"/>
  <c r="AR18" i="17"/>
  <c r="AD20" i="17"/>
  <c r="AT20" i="17"/>
  <c r="AF22" i="17"/>
  <c r="AV22" i="17"/>
  <c r="AI25" i="17"/>
  <c r="D32" i="17"/>
  <c r="X6" i="17"/>
  <c r="AB31" i="17"/>
  <c r="AE30" i="17"/>
  <c r="AF29" i="17"/>
  <c r="S29" i="17"/>
  <c r="AA26" i="17"/>
  <c r="AD24" i="17"/>
  <c r="AC22" i="17"/>
  <c r="AB21" i="17"/>
  <c r="W19" i="17"/>
  <c r="V18" i="17"/>
  <c r="AC14" i="17"/>
  <c r="AA13" i="17"/>
  <c r="Z12" i="17"/>
  <c r="AE8" i="17"/>
  <c r="AL30" i="17"/>
  <c r="AM27" i="17"/>
  <c r="AW25" i="17"/>
  <c r="AI23" i="17"/>
  <c r="AS21" i="17"/>
  <c r="AL20" i="17"/>
  <c r="AT18" i="17"/>
  <c r="AT14" i="17"/>
  <c r="AK13" i="17"/>
  <c r="AL10" i="17"/>
  <c r="AO7" i="17"/>
  <c r="AS7" i="17"/>
  <c r="AC7" i="17"/>
  <c r="AI13" i="17"/>
  <c r="S13" i="17"/>
  <c r="AK15" i="17"/>
  <c r="U15" i="17"/>
  <c r="AR22" i="17"/>
  <c r="AB22" i="17"/>
  <c r="AW27" i="17"/>
  <c r="AJ30" i="17"/>
  <c r="U14" i="17"/>
  <c r="AO6" i="17"/>
  <c r="Y6" i="17"/>
  <c r="I32" i="17"/>
  <c r="AW6" i="17"/>
  <c r="AG6" i="17"/>
  <c r="Q32" i="17"/>
  <c r="S8" i="17"/>
  <c r="AI8" i="17"/>
  <c r="AQ8" i="17"/>
  <c r="AJ9" i="17"/>
  <c r="U10" i="17"/>
  <c r="AK10" i="17"/>
  <c r="AS10" i="17"/>
  <c r="AL11" i="17"/>
  <c r="W12" i="17"/>
  <c r="AM12" i="17"/>
  <c r="AU12" i="17"/>
  <c r="AN13" i="17"/>
  <c r="Y14" i="17"/>
  <c r="AO14" i="17"/>
  <c r="AW14" i="17"/>
  <c r="AP15" i="17"/>
  <c r="AA16" i="17"/>
  <c r="AQ16" i="17"/>
  <c r="AJ17" i="17"/>
  <c r="AR17" i="17"/>
  <c r="AC18" i="17"/>
  <c r="AS18" i="17"/>
  <c r="AL19" i="17"/>
  <c r="AT19" i="17"/>
  <c r="AE20" i="17"/>
  <c r="AU20" i="17"/>
  <c r="AN21" i="17"/>
  <c r="AV21" i="17"/>
  <c r="AG22" i="17"/>
  <c r="AW22" i="17"/>
  <c r="AP23" i="17"/>
  <c r="AI24" i="17"/>
  <c r="AJ25" i="17"/>
  <c r="AR25" i="17"/>
  <c r="AK26" i="17"/>
  <c r="AL27" i="17"/>
  <c r="AT27" i="17"/>
  <c r="AM28" i="17"/>
  <c r="AN29" i="17"/>
  <c r="AV29" i="17"/>
  <c r="AO30" i="17"/>
  <c r="AP31" i="17"/>
  <c r="O32" i="17"/>
  <c r="W6" i="17"/>
  <c r="Z31" i="17"/>
  <c r="AB30" i="17"/>
  <c r="AE29" i="17"/>
  <c r="V27" i="17"/>
  <c r="X26" i="17"/>
  <c r="AA25" i="17"/>
  <c r="AD23" i="17"/>
  <c r="Y21" i="17"/>
  <c r="V19" i="17"/>
  <c r="AE16" i="17"/>
  <c r="AC15" i="17"/>
  <c r="AB14" i="17"/>
  <c r="V11" i="17"/>
  <c r="AF9" i="17"/>
  <c r="AA8" i="17"/>
  <c r="AM31" i="17"/>
  <c r="AN28" i="17"/>
  <c r="AI27" i="17"/>
  <c r="AJ24" i="17"/>
  <c r="AT22" i="17"/>
  <c r="AM21" i="17"/>
  <c r="AU19" i="17"/>
  <c r="AR16" i="17"/>
  <c r="AS30" i="17"/>
  <c r="AL31" i="17"/>
  <c r="AT31" i="17"/>
  <c r="AF92" i="17"/>
  <c r="AW122" i="17"/>
  <c r="AG122" i="17"/>
  <c r="AK92" i="17"/>
  <c r="AJ92" i="17"/>
  <c r="AK122" i="17"/>
  <c r="AS122" i="17"/>
  <c r="AM122" i="17"/>
  <c r="AU122" i="17"/>
  <c r="AV122" i="17"/>
  <c r="S92" i="17"/>
  <c r="AL92" i="17"/>
  <c r="AM92" i="17"/>
  <c r="AU92" i="17"/>
  <c r="AV92" i="17"/>
  <c r="X39" i="17"/>
  <c r="AA37" i="17"/>
  <c r="U38" i="17"/>
  <c r="AC38" i="17"/>
  <c r="W39" i="17"/>
  <c r="AE39" i="17"/>
  <c r="Y40" i="17"/>
  <c r="AG40" i="17"/>
  <c r="AQ41" i="17"/>
  <c r="AR43" i="17"/>
  <c r="AM45" i="17"/>
  <c r="W45" i="17"/>
  <c r="AU45" i="17"/>
  <c r="AE45" i="17"/>
  <c r="AN49" i="17"/>
  <c r="AV49" i="17"/>
  <c r="AK52" i="17"/>
  <c r="U52" i="17"/>
  <c r="AS52" i="17"/>
  <c r="AC52" i="17"/>
  <c r="AL56" i="17"/>
  <c r="AT56" i="17"/>
  <c r="S59" i="17"/>
  <c r="AB59" i="17"/>
  <c r="AB37" i="17"/>
  <c r="V38" i="17"/>
  <c r="AK44" i="17"/>
  <c r="U44" i="17"/>
  <c r="AK48" i="17"/>
  <c r="U48" i="17"/>
  <c r="AJ36" i="17"/>
  <c r="AR36" i="17"/>
  <c r="AL37" i="17"/>
  <c r="AT37" i="17"/>
  <c r="AN38" i="17"/>
  <c r="AV38" i="17"/>
  <c r="U41" i="17"/>
  <c r="AK41" i="17"/>
  <c r="AC41" i="17"/>
  <c r="AS41" i="17"/>
  <c r="AK42" i="17"/>
  <c r="AS42" i="17"/>
  <c r="V43" i="17"/>
  <c r="AL43" i="17"/>
  <c r="AD43" i="17"/>
  <c r="AT43" i="17"/>
  <c r="AL44" i="17"/>
  <c r="AT44" i="17"/>
  <c r="AL48" i="17"/>
  <c r="AT48" i="17"/>
  <c r="AB51" i="17"/>
  <c r="AR55" i="17"/>
  <c r="AS44" i="17"/>
  <c r="AC44" i="17"/>
  <c r="AK36" i="17"/>
  <c r="AS36" i="17"/>
  <c r="AM37" i="17"/>
  <c r="AU37" i="17"/>
  <c r="AO38" i="17"/>
  <c r="AW38" i="17"/>
  <c r="AK40" i="17"/>
  <c r="AS40" i="17"/>
  <c r="V41" i="17"/>
  <c r="AD41" i="17"/>
  <c r="AM43" i="17"/>
  <c r="AU43" i="17"/>
  <c r="AB47" i="17"/>
  <c r="AO58" i="17"/>
  <c r="Y58" i="17"/>
  <c r="AW58" i="17"/>
  <c r="AG58" i="17"/>
  <c r="I62" i="17"/>
  <c r="AF39" i="17"/>
  <c r="AS48" i="17"/>
  <c r="AC48" i="17"/>
  <c r="D62" i="17"/>
  <c r="L62" i="17"/>
  <c r="AL36" i="17"/>
  <c r="AT36" i="17"/>
  <c r="AN37" i="17"/>
  <c r="AV37" i="17"/>
  <c r="AP38" i="17"/>
  <c r="AR39" i="17"/>
  <c r="AL40" i="17"/>
  <c r="AT40" i="17"/>
  <c r="AM41" i="17"/>
  <c r="W41" i="17"/>
  <c r="AU41" i="17"/>
  <c r="AE41" i="17"/>
  <c r="X44" i="17"/>
  <c r="AN44" i="17"/>
  <c r="AF44" i="17"/>
  <c r="AV44" i="17"/>
  <c r="AF45" i="17"/>
  <c r="AR47" i="17"/>
  <c r="AO54" i="17"/>
  <c r="Y54" i="17"/>
  <c r="AW54" i="17"/>
  <c r="AG54" i="17"/>
  <c r="AP58" i="17"/>
  <c r="Z58" i="17"/>
  <c r="AM61" i="17"/>
  <c r="W61" i="17"/>
  <c r="AU61" i="17"/>
  <c r="AE61" i="17"/>
  <c r="Q62" i="17"/>
  <c r="E62" i="17"/>
  <c r="M62" i="17"/>
  <c r="AD62" i="17" s="1"/>
  <c r="AD36" i="17"/>
  <c r="AM36" i="17"/>
  <c r="AU36" i="17"/>
  <c r="AO37" i="17"/>
  <c r="AW37" i="17"/>
  <c r="AK39" i="17"/>
  <c r="AS39" i="17"/>
  <c r="AM40" i="17"/>
  <c r="AU40" i="17"/>
  <c r="AN41" i="17"/>
  <c r="AV41" i="17"/>
  <c r="AR41" i="17"/>
  <c r="AO44" i="17"/>
  <c r="AG44" i="17"/>
  <c r="AO50" i="17"/>
  <c r="Y50" i="17"/>
  <c r="AW50" i="17"/>
  <c r="AG50" i="17"/>
  <c r="V52" i="17"/>
  <c r="AP54" i="17"/>
  <c r="Z54" i="17"/>
  <c r="AM57" i="17"/>
  <c r="W57" i="17"/>
  <c r="AU57" i="17"/>
  <c r="AE57" i="17"/>
  <c r="AN61" i="17"/>
  <c r="AV61" i="17"/>
  <c r="AD38" i="17"/>
  <c r="AB55" i="17"/>
  <c r="AL39" i="17"/>
  <c r="AT39" i="17"/>
  <c r="W40" i="17"/>
  <c r="AE40" i="17"/>
  <c r="AO42" i="17"/>
  <c r="Y42" i="17"/>
  <c r="AW42" i="17"/>
  <c r="AG42" i="17"/>
  <c r="V44" i="17"/>
  <c r="AO46" i="17"/>
  <c r="Y46" i="17"/>
  <c r="AW46" i="17"/>
  <c r="AG46" i="17"/>
  <c r="V48" i="17"/>
  <c r="AP50" i="17"/>
  <c r="Z50" i="17"/>
  <c r="AD52" i="17"/>
  <c r="AM53" i="17"/>
  <c r="W53" i="17"/>
  <c r="AU53" i="17"/>
  <c r="AE53" i="17"/>
  <c r="AN57" i="17"/>
  <c r="AK60" i="17"/>
  <c r="U60" i="17"/>
  <c r="AS60" i="17"/>
  <c r="AC60" i="17"/>
  <c r="G62" i="17"/>
  <c r="O62" i="17"/>
  <c r="Z41" i="17"/>
  <c r="U42" i="17"/>
  <c r="AA43" i="17"/>
  <c r="W43" i="17"/>
  <c r="Y44" i="17"/>
  <c r="AD48" i="17"/>
  <c r="AM49" i="17"/>
  <c r="W49" i="17"/>
  <c r="AU49" i="17"/>
  <c r="AE49" i="17"/>
  <c r="AK56" i="17"/>
  <c r="U56" i="17"/>
  <c r="AS56" i="17"/>
  <c r="AC56" i="17"/>
  <c r="AL47" i="17"/>
  <c r="AT47" i="17"/>
  <c r="AN48" i="17"/>
  <c r="AV48" i="17"/>
  <c r="AL51" i="17"/>
  <c r="AT51" i="17"/>
  <c r="AN52" i="17"/>
  <c r="AV52" i="17"/>
  <c r="AL55" i="17"/>
  <c r="AT55" i="17"/>
  <c r="AN56" i="17"/>
  <c r="AV56" i="17"/>
  <c r="AA58" i="17"/>
  <c r="AL59" i="17"/>
  <c r="AT59" i="17"/>
  <c r="AN60" i="17"/>
  <c r="AV60" i="17"/>
  <c r="AW44" i="17"/>
  <c r="AK46" i="17"/>
  <c r="AS46" i="17"/>
  <c r="AM47" i="17"/>
  <c r="AU47" i="17"/>
  <c r="AO48" i="17"/>
  <c r="AW48" i="17"/>
  <c r="AK50" i="17"/>
  <c r="AS50" i="17"/>
  <c r="AM51" i="17"/>
  <c r="AU51" i="17"/>
  <c r="AO52" i="17"/>
  <c r="AW52" i="17"/>
  <c r="AK54" i="17"/>
  <c r="AS54" i="17"/>
  <c r="AM55" i="17"/>
  <c r="AU55" i="17"/>
  <c r="AO56" i="17"/>
  <c r="AW56" i="17"/>
  <c r="AK58" i="17"/>
  <c r="AS58" i="17"/>
  <c r="AM59" i="17"/>
  <c r="AU59" i="17"/>
  <c r="AO60" i="17"/>
  <c r="AW60" i="17"/>
  <c r="AJ45" i="17"/>
  <c r="AR45" i="17"/>
  <c r="AL46" i="17"/>
  <c r="AT46" i="17"/>
  <c r="AN47" i="17"/>
  <c r="AV47" i="17"/>
  <c r="AP48" i="17"/>
  <c r="AR49" i="17"/>
  <c r="AL50" i="17"/>
  <c r="AT50" i="17"/>
  <c r="AN51" i="17"/>
  <c r="AV51" i="17"/>
  <c r="AR53" i="17"/>
  <c r="AL54" i="17"/>
  <c r="AT54" i="17"/>
  <c r="AN55" i="17"/>
  <c r="AV55" i="17"/>
  <c r="AR57" i="17"/>
  <c r="AL58" i="17"/>
  <c r="AT58" i="17"/>
  <c r="AN59" i="17"/>
  <c r="AV59" i="17"/>
  <c r="AR61" i="17"/>
  <c r="AM42" i="17"/>
  <c r="AU42" i="17"/>
  <c r="AO43" i="17"/>
  <c r="AW43" i="17"/>
  <c r="AK45" i="17"/>
  <c r="AS45" i="17"/>
  <c r="AM46" i="17"/>
  <c r="AU46" i="17"/>
  <c r="AO47" i="17"/>
  <c r="AW47" i="17"/>
  <c r="AK49" i="17"/>
  <c r="AS49" i="17"/>
  <c r="AM50" i="17"/>
  <c r="AU50" i="17"/>
  <c r="AO51" i="17"/>
  <c r="AW51" i="17"/>
  <c r="AK53" i="17"/>
  <c r="AS53" i="17"/>
  <c r="AM54" i="17"/>
  <c r="AU54" i="17"/>
  <c r="AO55" i="17"/>
  <c r="AW55" i="17"/>
  <c r="AK57" i="17"/>
  <c r="AS57" i="17"/>
  <c r="AM58" i="17"/>
  <c r="AU58" i="17"/>
  <c r="AO59" i="17"/>
  <c r="AW59" i="17"/>
  <c r="AK61" i="17"/>
  <c r="AS61" i="17"/>
  <c r="AL41" i="17"/>
  <c r="AT41" i="17"/>
  <c r="AN42" i="17"/>
  <c r="AV42" i="17"/>
  <c r="AP43" i="17"/>
  <c r="U45" i="17"/>
  <c r="AC45" i="17"/>
  <c r="AL45" i="17"/>
  <c r="AT45" i="17"/>
  <c r="W46" i="17"/>
  <c r="AE46" i="17"/>
  <c r="Y47" i="17"/>
  <c r="U49" i="17"/>
  <c r="AC49" i="17"/>
  <c r="W50" i="17"/>
  <c r="AE50" i="17"/>
  <c r="AV50" i="17"/>
  <c r="Y51" i="17"/>
  <c r="AP51" i="17"/>
  <c r="AA52" i="17"/>
  <c r="U53" i="17"/>
  <c r="AC53" i="17"/>
  <c r="AL53" i="17"/>
  <c r="AT53" i="17"/>
  <c r="W54" i="17"/>
  <c r="AE54" i="17"/>
  <c r="AN54" i="17"/>
  <c r="AV54" i="17"/>
  <c r="Y55" i="17"/>
  <c r="AR56" i="17"/>
  <c r="U57" i="17"/>
  <c r="AC57" i="17"/>
  <c r="AL57" i="17"/>
  <c r="AT57" i="17"/>
  <c r="W58" i="17"/>
  <c r="AE58" i="17"/>
  <c r="AN58" i="17"/>
  <c r="AV58" i="17"/>
  <c r="Y59" i="17"/>
  <c r="U61" i="17"/>
  <c r="AC61" i="17"/>
  <c r="AL61" i="17"/>
  <c r="AT61" i="17"/>
  <c r="E34" i="22"/>
  <c r="E468" i="24"/>
  <c r="E344" i="24"/>
  <c r="E282" i="24"/>
  <c r="E251" i="24"/>
  <c r="E220" i="24"/>
  <c r="E158" i="24"/>
  <c r="E406" i="21"/>
  <c r="E313" i="21"/>
  <c r="E189" i="21"/>
  <c r="E158" i="21"/>
  <c r="E127" i="21"/>
  <c r="E65" i="21"/>
  <c r="E437" i="23"/>
  <c r="E313" i="23"/>
  <c r="E220" i="23"/>
  <c r="E406" i="20"/>
  <c r="E189" i="20"/>
  <c r="E158" i="20"/>
  <c r="E34" i="20"/>
  <c r="E158" i="7"/>
  <c r="E313" i="20"/>
  <c r="E96" i="20"/>
  <c r="E65" i="20"/>
  <c r="E251" i="7"/>
  <c r="E189" i="7"/>
  <c r="E375" i="7"/>
  <c r="E468" i="7"/>
  <c r="E437" i="7"/>
  <c r="E406" i="7"/>
  <c r="E313" i="7"/>
  <c r="E220" i="7"/>
  <c r="E282" i="7"/>
  <c r="E499" i="7"/>
  <c r="E344" i="7"/>
  <c r="E127" i="7"/>
  <c r="E96" i="7"/>
  <c r="C65" i="7"/>
  <c r="B65" i="7"/>
  <c r="H21" i="19" l="1"/>
  <c r="D21" i="27"/>
  <c r="D103" i="27"/>
  <c r="B34" i="24"/>
  <c r="D87" i="27"/>
  <c r="C34" i="24"/>
  <c r="AP152" i="17"/>
  <c r="AQ50" i="17"/>
  <c r="Z122" i="17"/>
  <c r="T62" i="25"/>
  <c r="AQ47" i="17"/>
  <c r="S152" i="17"/>
  <c r="Y152" i="17"/>
  <c r="AD152" i="17"/>
  <c r="S60" i="17"/>
  <c r="AJ52" i="17"/>
  <c r="AI38" i="17"/>
  <c r="AA55" i="17"/>
  <c r="S38" i="17"/>
  <c r="T58" i="17"/>
  <c r="AP59" i="17"/>
  <c r="AI56" i="17"/>
  <c r="AA47" i="17"/>
  <c r="AQ39" i="17"/>
  <c r="AQ55" i="17"/>
  <c r="AL122" i="17"/>
  <c r="T46" i="17"/>
  <c r="AI46" i="17"/>
  <c r="AI52" i="17"/>
  <c r="S58" i="17"/>
  <c r="T42" i="17"/>
  <c r="AT122" i="17"/>
  <c r="S40" i="17"/>
  <c r="S52" i="17"/>
  <c r="S48" i="17"/>
  <c r="AJ44" i="17"/>
  <c r="AI60" i="17"/>
  <c r="AJ50" i="17"/>
  <c r="Z36" i="17"/>
  <c r="AD122" i="17"/>
  <c r="S44" i="17"/>
  <c r="T48" i="17"/>
  <c r="AI42" i="17"/>
  <c r="AJ56" i="17"/>
  <c r="S56" i="17"/>
  <c r="AJ54" i="17"/>
  <c r="AV36" i="17"/>
  <c r="AA59" i="17"/>
  <c r="S50" i="17"/>
  <c r="AJ58" i="17"/>
  <c r="AP122" i="17"/>
  <c r="AJ38" i="17"/>
  <c r="AA39" i="17"/>
  <c r="AI50" i="17"/>
  <c r="AP55" i="17"/>
  <c r="AI44" i="17"/>
  <c r="AA51" i="17"/>
  <c r="AJ40" i="17"/>
  <c r="AQ59" i="17"/>
  <c r="AG36" i="17"/>
  <c r="S122" i="17"/>
  <c r="AQ122" i="17"/>
  <c r="AQ43" i="17"/>
  <c r="S54" i="17"/>
  <c r="AJ60" i="17"/>
  <c r="AI48" i="17"/>
  <c r="S46" i="17"/>
  <c r="AJ42" i="17"/>
  <c r="AQ51" i="17"/>
  <c r="AP39" i="17"/>
  <c r="AQ57" i="17"/>
  <c r="S39" i="17"/>
  <c r="AQ45" i="17"/>
  <c r="AJ47" i="17"/>
  <c r="AI41" i="17"/>
  <c r="AI61" i="17"/>
  <c r="AI57" i="17"/>
  <c r="AI53" i="17"/>
  <c r="AI49" i="17"/>
  <c r="AI45" i="17"/>
  <c r="S47" i="17"/>
  <c r="Z62" i="25"/>
  <c r="AQ61" i="17"/>
  <c r="AP53" i="17"/>
  <c r="AJ55" i="17"/>
  <c r="AJ53" i="17"/>
  <c r="S43" i="17"/>
  <c r="T51" i="17"/>
  <c r="AP61" i="17"/>
  <c r="AI43" i="17"/>
  <c r="AI39" i="17"/>
  <c r="S49" i="17"/>
  <c r="S57" i="17"/>
  <c r="AQ49" i="17"/>
  <c r="AJ57" i="17"/>
  <c r="AP45" i="17"/>
  <c r="T37" i="17"/>
  <c r="S51" i="17"/>
  <c r="S55" i="17"/>
  <c r="AP57" i="17"/>
  <c r="C62" i="17"/>
  <c r="T62" i="17" s="1"/>
  <c r="S61" i="17"/>
  <c r="S41" i="17"/>
  <c r="AJ39" i="17"/>
  <c r="AJ41" i="17"/>
  <c r="AI51" i="17"/>
  <c r="AI55" i="17"/>
  <c r="AC92" i="17"/>
  <c r="AA61" i="17"/>
  <c r="AA57" i="17"/>
  <c r="AA41" i="17"/>
  <c r="AJ49" i="17"/>
  <c r="AQ53" i="17"/>
  <c r="AI59" i="17"/>
  <c r="AI47" i="17"/>
  <c r="AS92" i="17"/>
  <c r="AJ61" i="17"/>
  <c r="AP49" i="17"/>
  <c r="AP37" i="17"/>
  <c r="AJ43" i="17"/>
  <c r="AT92" i="17"/>
  <c r="AA49" i="17"/>
  <c r="AN152" i="17"/>
  <c r="X152" i="17"/>
  <c r="AA46" i="17"/>
  <c r="AR52" i="17"/>
  <c r="AP44" i="17"/>
  <c r="AR54" i="17"/>
  <c r="Y36" i="17"/>
  <c r="AO122" i="17"/>
  <c r="S53" i="17"/>
  <c r="AA53" i="17"/>
  <c r="AA45" i="17"/>
  <c r="U122" i="17"/>
  <c r="AA62" i="25"/>
  <c r="AA48" i="17"/>
  <c r="Z40" i="17"/>
  <c r="AN122" i="17"/>
  <c r="AA40" i="17"/>
  <c r="AQ42" i="17"/>
  <c r="AB46" i="17"/>
  <c r="AQ54" i="17"/>
  <c r="AR62" i="25"/>
  <c r="AP52" i="17"/>
  <c r="Y122" i="17"/>
  <c r="AR60" i="17"/>
  <c r="AA56" i="17"/>
  <c r="AR44" i="17"/>
  <c r="AP56" i="17"/>
  <c r="AA38" i="17"/>
  <c r="AQ38" i="17"/>
  <c r="K62" i="17"/>
  <c r="AB62" i="17" s="1"/>
  <c r="AB44" i="17"/>
  <c r="AQ60" i="17"/>
  <c r="AQ56" i="17"/>
  <c r="AQ52" i="17"/>
  <c r="AQ48" i="17"/>
  <c r="AQ44" i="17"/>
  <c r="AP60" i="17"/>
  <c r="AB38" i="17"/>
  <c r="T59" i="17"/>
  <c r="AB41" i="17"/>
  <c r="AQ37" i="17"/>
  <c r="AB61" i="17"/>
  <c r="X36" i="17"/>
  <c r="AR42" i="17"/>
  <c r="S37" i="17"/>
  <c r="AI37" i="17"/>
  <c r="AR40" i="17"/>
  <c r="AB58" i="17"/>
  <c r="J62" i="17"/>
  <c r="AP62" i="17" s="1"/>
  <c r="AA50" i="17"/>
  <c r="AR48" i="17"/>
  <c r="AA60" i="17"/>
  <c r="AN36" i="17"/>
  <c r="AR50" i="17"/>
  <c r="AQ58" i="17"/>
  <c r="AA54" i="17"/>
  <c r="AA42" i="17"/>
  <c r="AW36" i="17"/>
  <c r="P62" i="17"/>
  <c r="AV62" i="17" s="1"/>
  <c r="AO62" i="25"/>
  <c r="Y62" i="25"/>
  <c r="Y92" i="17"/>
  <c r="AO92" i="17"/>
  <c r="AB62" i="25"/>
  <c r="AQ62" i="25"/>
  <c r="U62" i="25"/>
  <c r="AK62" i="25"/>
  <c r="AL62" i="25"/>
  <c r="V62" i="25"/>
  <c r="AC62" i="25"/>
  <c r="AS62" i="25"/>
  <c r="AD62" i="25"/>
  <c r="AT62" i="25"/>
  <c r="Z47" i="17"/>
  <c r="AP47" i="17"/>
  <c r="AO36" i="17"/>
  <c r="AN92" i="17"/>
  <c r="W62" i="25"/>
  <c r="AM62" i="25"/>
  <c r="AN62" i="25"/>
  <c r="X62" i="25"/>
  <c r="AE62" i="25"/>
  <c r="AU62" i="25"/>
  <c r="AP46" i="17"/>
  <c r="Z46" i="17"/>
  <c r="S62" i="25"/>
  <c r="W36" i="17"/>
  <c r="F62" i="17"/>
  <c r="V62" i="17" s="1"/>
  <c r="AF62" i="25"/>
  <c r="AW62" i="25"/>
  <c r="AG62" i="25"/>
  <c r="AV62" i="25"/>
  <c r="Z92" i="17"/>
  <c r="AA92" i="17"/>
  <c r="AJ152" i="17"/>
  <c r="AV152" i="17"/>
  <c r="AG152" i="17"/>
  <c r="AI122" i="17"/>
  <c r="AR152" i="17"/>
  <c r="AQ92" i="17"/>
  <c r="AW152" i="17"/>
  <c r="AK152" i="17"/>
  <c r="AB152" i="17"/>
  <c r="U152" i="17"/>
  <c r="AI152" i="17"/>
  <c r="AB122" i="17"/>
  <c r="T122" i="17"/>
  <c r="AR122" i="17"/>
  <c r="AA122" i="17"/>
  <c r="AJ122" i="17"/>
  <c r="AW92" i="17"/>
  <c r="AT62" i="17"/>
  <c r="AT32" i="17"/>
  <c r="AD32" i="17"/>
  <c r="AQ32" i="17"/>
  <c r="AA32" i="17"/>
  <c r="AK32" i="17"/>
  <c r="U32" i="17"/>
  <c r="AW32" i="17"/>
  <c r="AG32" i="17"/>
  <c r="Z32" i="17"/>
  <c r="AP32" i="17"/>
  <c r="Y32" i="17"/>
  <c r="AO32" i="17"/>
  <c r="T32" i="17"/>
  <c r="AJ32" i="17"/>
  <c r="AV32" i="17"/>
  <c r="AF32" i="17"/>
  <c r="AL32" i="17"/>
  <c r="V32" i="17"/>
  <c r="AB32" i="17"/>
  <c r="AR32" i="17"/>
  <c r="X32" i="17"/>
  <c r="AN32" i="17"/>
  <c r="AU32" i="17"/>
  <c r="AE32" i="17"/>
  <c r="AS32" i="17"/>
  <c r="AC32" i="17"/>
  <c r="AM32" i="17"/>
  <c r="W32" i="17"/>
  <c r="AE62" i="17"/>
  <c r="AU62" i="17"/>
  <c r="W62" i="17"/>
  <c r="AO62" i="17"/>
  <c r="Y62" i="17"/>
  <c r="AC62" i="17"/>
  <c r="AS62" i="17"/>
  <c r="U62" i="17"/>
  <c r="AK62" i="17"/>
  <c r="AI62" i="17"/>
  <c r="AN62" i="17"/>
  <c r="AG62" i="17"/>
  <c r="X62" i="17"/>
  <c r="E65" i="7"/>
  <c r="E34" i="24" l="1"/>
  <c r="AL62" i="17"/>
  <c r="S62" i="17"/>
  <c r="Z62" i="17"/>
  <c r="AR62" i="17"/>
  <c r="AM62" i="17"/>
  <c r="AJ62" i="17"/>
  <c r="AQ62" i="17"/>
  <c r="AW62" i="17"/>
  <c r="AA62" i="17"/>
  <c r="AF62" i="17"/>
  <c r="G163" i="18"/>
  <c r="F163" i="18"/>
  <c r="E163" i="18"/>
  <c r="D163" i="18"/>
  <c r="C163" i="18"/>
  <c r="B163" i="18"/>
  <c r="M161" i="18"/>
  <c r="L161" i="18"/>
  <c r="K161" i="18"/>
  <c r="M160" i="18"/>
  <c r="L160" i="18"/>
  <c r="K160" i="18"/>
  <c r="M159" i="18"/>
  <c r="L159" i="18"/>
  <c r="K159" i="18"/>
  <c r="K158" i="18"/>
  <c r="G153" i="18"/>
  <c r="F153" i="18"/>
  <c r="E153" i="18"/>
  <c r="D153" i="18"/>
  <c r="C153" i="18"/>
  <c r="B153" i="18"/>
  <c r="M151" i="18"/>
  <c r="L151" i="18"/>
  <c r="K151" i="18"/>
  <c r="M150" i="18"/>
  <c r="L150" i="18"/>
  <c r="K150" i="18"/>
  <c r="M149" i="18"/>
  <c r="L149" i="18"/>
  <c r="K149" i="18"/>
  <c r="K148" i="18"/>
  <c r="G143" i="18"/>
  <c r="F143" i="18"/>
  <c r="E143" i="18"/>
  <c r="D143" i="18"/>
  <c r="C143" i="18"/>
  <c r="B143" i="18"/>
  <c r="M141" i="18"/>
  <c r="L141" i="18"/>
  <c r="K141" i="18"/>
  <c r="M140" i="18"/>
  <c r="L140" i="18"/>
  <c r="K140" i="18"/>
  <c r="M139" i="18"/>
  <c r="L139" i="18"/>
  <c r="K139" i="18"/>
  <c r="K138" i="18"/>
  <c r="G133" i="18"/>
  <c r="F133" i="18"/>
  <c r="E133" i="18"/>
  <c r="D133" i="18"/>
  <c r="C133" i="18"/>
  <c r="B133" i="18"/>
  <c r="M131" i="18"/>
  <c r="L131" i="18"/>
  <c r="K131" i="18"/>
  <c r="M130" i="18"/>
  <c r="L130" i="18"/>
  <c r="K130" i="18"/>
  <c r="M129" i="18"/>
  <c r="L129" i="18"/>
  <c r="K129" i="18"/>
  <c r="K128" i="18"/>
  <c r="G123" i="18"/>
  <c r="F123" i="18"/>
  <c r="E123" i="18"/>
  <c r="D123" i="18"/>
  <c r="C123" i="18"/>
  <c r="B123" i="18"/>
  <c r="M121" i="18"/>
  <c r="L121" i="18"/>
  <c r="K121" i="18"/>
  <c r="M120" i="18"/>
  <c r="L120" i="18"/>
  <c r="K120" i="18"/>
  <c r="M119" i="18"/>
  <c r="L119" i="18"/>
  <c r="K119" i="18"/>
  <c r="K118" i="18"/>
  <c r="G113" i="18"/>
  <c r="F113" i="18"/>
  <c r="E113" i="18"/>
  <c r="D113" i="18"/>
  <c r="C113" i="18"/>
  <c r="B113" i="18"/>
  <c r="M111" i="18"/>
  <c r="L111" i="18"/>
  <c r="K111" i="18"/>
  <c r="M110" i="18"/>
  <c r="L110" i="18"/>
  <c r="K110" i="18"/>
  <c r="M109" i="18"/>
  <c r="L109" i="18"/>
  <c r="K109" i="18"/>
  <c r="L108" i="18"/>
  <c r="K108" i="18"/>
  <c r="G103" i="18"/>
  <c r="F103" i="18"/>
  <c r="E103" i="18"/>
  <c r="D103" i="18"/>
  <c r="C103" i="18"/>
  <c r="B103" i="18"/>
  <c r="M101" i="18"/>
  <c r="L101" i="18"/>
  <c r="K101" i="18"/>
  <c r="M100" i="18"/>
  <c r="L100" i="18"/>
  <c r="K100" i="18"/>
  <c r="M99" i="18"/>
  <c r="L99" i="18"/>
  <c r="K99" i="18"/>
  <c r="L98" i="18"/>
  <c r="K98" i="18"/>
  <c r="G93" i="18"/>
  <c r="F93" i="18"/>
  <c r="E93" i="18"/>
  <c r="D93" i="18"/>
  <c r="C93" i="18"/>
  <c r="B93" i="18"/>
  <c r="M91" i="18"/>
  <c r="L91" i="18"/>
  <c r="K91" i="18"/>
  <c r="M90" i="18"/>
  <c r="L90" i="18"/>
  <c r="K90" i="18"/>
  <c r="M89" i="18"/>
  <c r="L89" i="18"/>
  <c r="K89" i="18"/>
  <c r="K88" i="18"/>
  <c r="G83" i="18"/>
  <c r="F83" i="18"/>
  <c r="E83" i="18"/>
  <c r="D83" i="18"/>
  <c r="C83" i="18"/>
  <c r="B83" i="18"/>
  <c r="M81" i="18"/>
  <c r="L81" i="18"/>
  <c r="K81" i="18"/>
  <c r="M80" i="18"/>
  <c r="L80" i="18"/>
  <c r="K80" i="18"/>
  <c r="M79" i="18"/>
  <c r="L79" i="18"/>
  <c r="K79" i="18"/>
  <c r="M78" i="18"/>
  <c r="K78" i="18"/>
  <c r="G73" i="18"/>
  <c r="F73" i="18"/>
  <c r="E73" i="18"/>
  <c r="D73" i="18"/>
  <c r="C73" i="18"/>
  <c r="B73" i="18"/>
  <c r="M71" i="18"/>
  <c r="L71" i="18"/>
  <c r="K71" i="18"/>
  <c r="M70" i="18"/>
  <c r="L70" i="18"/>
  <c r="K70" i="18"/>
  <c r="M69" i="18"/>
  <c r="L69" i="18"/>
  <c r="K69" i="18"/>
  <c r="K68" i="18"/>
  <c r="G63" i="18"/>
  <c r="F63" i="18"/>
  <c r="E63" i="18"/>
  <c r="D63" i="18"/>
  <c r="C63" i="18"/>
  <c r="B63" i="18"/>
  <c r="G53" i="18"/>
  <c r="F53" i="18"/>
  <c r="E53" i="18"/>
  <c r="D53" i="18"/>
  <c r="C53" i="18"/>
  <c r="B53" i="18"/>
  <c r="G43" i="18"/>
  <c r="F43" i="18"/>
  <c r="E43" i="18"/>
  <c r="D43" i="18"/>
  <c r="C43" i="18"/>
  <c r="B43" i="18"/>
  <c r="G33" i="18"/>
  <c r="F33" i="18"/>
  <c r="E33" i="18"/>
  <c r="D33" i="18"/>
  <c r="C33" i="18"/>
  <c r="B33" i="18"/>
  <c r="G23" i="18"/>
  <c r="F23" i="18"/>
  <c r="E23" i="18"/>
  <c r="J123" i="18" l="1"/>
  <c r="J163" i="18"/>
  <c r="I73" i="18"/>
  <c r="J103" i="18"/>
  <c r="I143" i="18"/>
  <c r="I83" i="18"/>
  <c r="J113" i="18"/>
  <c r="I153" i="18"/>
  <c r="L78" i="18"/>
  <c r="L83" i="18" s="1"/>
  <c r="H93" i="18"/>
  <c r="J133" i="18"/>
  <c r="I43" i="18"/>
  <c r="I93" i="18"/>
  <c r="I113" i="18"/>
  <c r="I163" i="18"/>
  <c r="J93" i="18"/>
  <c r="J73" i="18"/>
  <c r="K93" i="18"/>
  <c r="J143" i="18"/>
  <c r="L158" i="18"/>
  <c r="L163" i="18" s="1"/>
  <c r="L68" i="18"/>
  <c r="L73" i="18" s="1"/>
  <c r="L88" i="18"/>
  <c r="L93" i="18" s="1"/>
  <c r="I123" i="18"/>
  <c r="L138" i="18"/>
  <c r="L143" i="18" s="1"/>
  <c r="M83" i="18"/>
  <c r="I103" i="18"/>
  <c r="J153" i="18"/>
  <c r="I133" i="18"/>
  <c r="L148" i="18"/>
  <c r="L153" i="18" s="1"/>
  <c r="K163" i="18"/>
  <c r="M158" i="18"/>
  <c r="M163" i="18" s="1"/>
  <c r="H163" i="18"/>
  <c r="K153" i="18"/>
  <c r="M148" i="18"/>
  <c r="M153" i="18" s="1"/>
  <c r="H153" i="18"/>
  <c r="K143" i="18"/>
  <c r="M138" i="18"/>
  <c r="M143" i="18" s="1"/>
  <c r="H143" i="18"/>
  <c r="K133" i="18"/>
  <c r="M128" i="18"/>
  <c r="M133" i="18" s="1"/>
  <c r="L128" i="18"/>
  <c r="L133" i="18" s="1"/>
  <c r="H133" i="18"/>
  <c r="K123" i="18"/>
  <c r="L118" i="18"/>
  <c r="L123" i="18" s="1"/>
  <c r="M118" i="18"/>
  <c r="M123" i="18" s="1"/>
  <c r="H123" i="18"/>
  <c r="K113" i="18"/>
  <c r="L113" i="18"/>
  <c r="M108" i="18"/>
  <c r="M113" i="18" s="1"/>
  <c r="H113" i="18"/>
  <c r="L103" i="18"/>
  <c r="K103" i="18"/>
  <c r="M98" i="18"/>
  <c r="M103" i="18" s="1"/>
  <c r="H103" i="18"/>
  <c r="M88" i="18"/>
  <c r="M93" i="18" s="1"/>
  <c r="K83" i="18"/>
  <c r="H83" i="18"/>
  <c r="J83" i="18"/>
  <c r="K73" i="18"/>
  <c r="M68" i="18"/>
  <c r="M73" i="18" s="1"/>
  <c r="H73" i="18"/>
  <c r="I63" i="18"/>
  <c r="H63" i="18"/>
  <c r="J63" i="18"/>
  <c r="I53" i="18"/>
  <c r="H53" i="18"/>
  <c r="J53" i="18"/>
  <c r="H43" i="18"/>
  <c r="J43" i="18"/>
  <c r="H33" i="18"/>
  <c r="I33" i="18"/>
  <c r="J33" i="18"/>
  <c r="H23" i="18"/>
  <c r="I23" i="18"/>
  <c r="J23" i="18"/>
  <c r="B23" i="18"/>
  <c r="C23" i="18"/>
  <c r="D23" i="18"/>
  <c r="H22" i="19"/>
  <c r="B22" i="19"/>
  <c r="E22" i="19"/>
  <c r="F13" i="18" l="1"/>
  <c r="E13" i="18"/>
  <c r="B13" i="18"/>
  <c r="C13" i="18"/>
  <c r="I13" i="18" l="1"/>
  <c r="G13" i="18"/>
  <c r="B32" i="17"/>
  <c r="H13" i="18"/>
  <c r="D13" i="18"/>
  <c r="V34" i="7"/>
  <c r="P34" i="7"/>
  <c r="D28" i="27" s="1"/>
  <c r="D37" i="27" s="1"/>
  <c r="M34" i="7"/>
  <c r="AH34" i="7"/>
  <c r="AD34" i="7"/>
  <c r="O34" i="7"/>
  <c r="AC34" i="7"/>
  <c r="G34" i="7"/>
  <c r="AE34" i="7"/>
  <c r="AL34" i="7"/>
  <c r="J34" i="7"/>
  <c r="Q34" i="7"/>
  <c r="T34" i="7"/>
  <c r="AF34" i="7"/>
  <c r="AM34" i="7"/>
  <c r="AI34" i="7"/>
  <c r="K34" i="7"/>
  <c r="X34" i="7"/>
  <c r="AK34" i="7"/>
  <c r="I34" i="7"/>
  <c r="W34" i="7"/>
  <c r="N34" i="7"/>
  <c r="Y34" i="7"/>
  <c r="U34" i="7"/>
  <c r="Z34" i="7"/>
  <c r="AA34" i="7"/>
  <c r="F34" i="7"/>
  <c r="R34" i="7"/>
  <c r="AG34" i="7"/>
  <c r="AJ34" i="7"/>
  <c r="L34" i="7"/>
  <c r="AB34" i="7"/>
  <c r="H34" i="7"/>
  <c r="S34" i="7"/>
  <c r="AN34" i="7"/>
  <c r="AO34" i="7"/>
  <c r="C23" i="7"/>
  <c r="B25" i="7"/>
  <c r="B7" i="7"/>
  <c r="C27" i="7"/>
  <c r="C11" i="7"/>
  <c r="C25" i="7"/>
  <c r="C10" i="7"/>
  <c r="C31" i="7"/>
  <c r="B9" i="7"/>
  <c r="C16" i="7"/>
  <c r="C29" i="7"/>
  <c r="C14" i="7"/>
  <c r="B17" i="7"/>
  <c r="B15" i="7"/>
  <c r="B11" i="7"/>
  <c r="B22" i="7"/>
  <c r="C18" i="7"/>
  <c r="B31" i="7"/>
  <c r="C8" i="7"/>
  <c r="B20" i="7"/>
  <c r="B16" i="7"/>
  <c r="B30" i="7"/>
  <c r="C22" i="7"/>
  <c r="C7" i="7"/>
  <c r="B14" i="7"/>
  <c r="B27" i="7"/>
  <c r="B21" i="7"/>
  <c r="B24" i="7"/>
  <c r="C9" i="7"/>
  <c r="C26" i="7"/>
  <c r="B8" i="7"/>
  <c r="C19" i="7"/>
  <c r="B10" i="7"/>
  <c r="B29" i="7"/>
  <c r="B28" i="7"/>
  <c r="C24" i="7"/>
  <c r="C13" i="7"/>
  <c r="C30" i="7"/>
  <c r="C12" i="7"/>
  <c r="B13" i="7"/>
  <c r="B26" i="7"/>
  <c r="C15" i="7"/>
  <c r="B32" i="7"/>
  <c r="C28" i="7"/>
  <c r="C17" i="7"/>
  <c r="B18" i="7"/>
  <c r="B19" i="7"/>
  <c r="B23" i="7"/>
  <c r="C20" i="7"/>
  <c r="B12" i="7"/>
  <c r="C32" i="7"/>
  <c r="C21" i="7"/>
  <c r="S32" i="17" l="1"/>
  <c r="AI32" i="17"/>
  <c r="J13" i="18"/>
  <c r="C34" i="7"/>
  <c r="B34" i="7"/>
  <c r="D34" i="7"/>
  <c r="E14" i="7"/>
  <c r="E29" i="7"/>
  <c r="E23" i="7"/>
  <c r="E18" i="7"/>
  <c r="E27" i="7"/>
  <c r="E28" i="7"/>
  <c r="E25" i="7"/>
  <c r="E26" i="7"/>
  <c r="E16" i="7"/>
  <c r="E13" i="7"/>
  <c r="E12" i="7"/>
  <c r="E10" i="7"/>
  <c r="E19" i="7"/>
  <c r="E11" i="7"/>
  <c r="E31" i="7"/>
  <c r="E22" i="7"/>
  <c r="E8" i="7"/>
  <c r="E30" i="7"/>
  <c r="E15" i="7"/>
  <c r="E17" i="7"/>
  <c r="E24" i="7"/>
  <c r="E20" i="7"/>
  <c r="E32" i="7"/>
  <c r="E21" i="7"/>
  <c r="E7" i="7"/>
  <c r="E9" i="7"/>
  <c r="E34" i="7" l="1"/>
</calcChain>
</file>

<file path=xl/sharedStrings.xml><?xml version="1.0" encoding="utf-8"?>
<sst xmlns="http://schemas.openxmlformats.org/spreadsheetml/2006/main" count="12538" uniqueCount="572">
  <si>
    <t>Agency</t>
  </si>
  <si>
    <t>Spend</t>
  </si>
  <si>
    <t>Transactions</t>
  </si>
  <si>
    <t>JPMC</t>
  </si>
  <si>
    <t>FY10</t>
  </si>
  <si>
    <t>FY11</t>
  </si>
  <si>
    <t>FY12</t>
  </si>
  <si>
    <t>FY13</t>
  </si>
  <si>
    <t>FY14</t>
  </si>
  <si>
    <t>FY15</t>
  </si>
  <si>
    <t>FY16</t>
  </si>
  <si>
    <t>FY17</t>
  </si>
  <si>
    <t>FY18</t>
  </si>
  <si>
    <t>FY19</t>
  </si>
  <si>
    <t>CITI</t>
  </si>
  <si>
    <t>FY20</t>
  </si>
  <si>
    <t>FY21</t>
  </si>
  <si>
    <t>FY22</t>
  </si>
  <si>
    <t>Department of Agriculture</t>
  </si>
  <si>
    <t>USB</t>
  </si>
  <si>
    <t>Department of Commerce</t>
  </si>
  <si>
    <t>Department of Education</t>
  </si>
  <si>
    <t>Department of Health and Human Services</t>
  </si>
  <si>
    <t>Department of Housing and Urban Development</t>
  </si>
  <si>
    <t>Department of Interior</t>
  </si>
  <si>
    <t>Department of Labor</t>
  </si>
  <si>
    <t>Department of Transportation</t>
  </si>
  <si>
    <t>Environmental Protection Agency</t>
  </si>
  <si>
    <t>Federal Communications Commission</t>
  </si>
  <si>
    <t>Federal Deposit Insurance Corporation</t>
  </si>
  <si>
    <t>National Aeronautics and Space Administration (NASA)</t>
  </si>
  <si>
    <t>National Credit Union Administration</t>
  </si>
  <si>
    <t>National Science Foundation</t>
  </si>
  <si>
    <t>Office of Personnel Management</t>
  </si>
  <si>
    <t>Small Business Administration</t>
  </si>
  <si>
    <t>Social Security Administration</t>
  </si>
  <si>
    <t>Agency for International Development</t>
  </si>
  <si>
    <t>Nuclear Regulatory Commission</t>
  </si>
  <si>
    <t>FY23</t>
  </si>
  <si>
    <t>FY24</t>
  </si>
  <si>
    <t>Small Agencies and Organizations</t>
  </si>
  <si>
    <t>GSA SmartPay® Program Statistics (aka Stats Tool)</t>
  </si>
  <si>
    <t>Bank Data By Year</t>
  </si>
  <si>
    <t>Agency Mapping</t>
  </si>
  <si>
    <t>GSA SmartPay 3 (SP3) customer agency data is “rolled up” or combined for presentation purposes.  To see a list of the rollup please click on the below Agency Mappings:</t>
  </si>
  <si>
    <t xml:space="preserve">For more information please visit the GSA SmartPay website: </t>
  </si>
  <si>
    <t>Click Here</t>
  </si>
  <si>
    <t>Frequently Asked Questions</t>
  </si>
  <si>
    <t>HOME</t>
  </si>
  <si>
    <t>What happened to Army, Navy, and Air Force? I do not see them listed in the Tool.</t>
  </si>
  <si>
    <t xml:space="preserve">Prior to October 1, 2024, GSA SmartPay spending with participating agencies and organizations used to be reported by the following agency groupings:  1) CFO Act agencies; 2) Some independent agencies; 3) Small agencies who are rolled up under X-Misc. Ind. Agencies (ALL); and 4) Tribal Organizations who are rolled up under X-Tribal Organizations (ALL).  For consistency and ease of reporting, starting October 1, 2024 the Stats Tool has been updated to report GSA SmartPay spending data by two agency groupings: 1) CFO Act agencies; and 2) Small Agencies and Organizations.  Please see Agency Mapping for agencies and organizations who are rolled up under the Small Agencies and Organizations category.
</t>
  </si>
  <si>
    <t>See the</t>
  </si>
  <si>
    <t>sheet</t>
  </si>
  <si>
    <t>.</t>
  </si>
  <si>
    <t>Where is SmartPay1 data?</t>
  </si>
  <si>
    <t xml:space="preserve">SmartPay1 data can be found </t>
  </si>
  <si>
    <t>here</t>
  </si>
  <si>
    <t xml:space="preserve">. Please see "Fiscal Years 1999-2009 Card Sales, </t>
  </si>
  <si>
    <t>Transactions and Cardholder Data".</t>
  </si>
  <si>
    <t>Year to date account totals represent active “accounts” whether they are transacting or not.  These account counts are subject to change as they represent a snapshot in a reporting period</t>
  </si>
  <si>
    <t>Where are Integrated accounts reported?</t>
  </si>
  <si>
    <t xml:space="preserve">Integrated account data is included in Purchase data for reporting purposes.  </t>
  </si>
  <si>
    <t>Why is there a difference in numbers between the Stats Tool and USA Spending.gov?</t>
  </si>
  <si>
    <t>Historically, USA Spending might have taken their data from this Stats Tool but there is a time lag in this process during which point rollup rules may differ. (The Stats Tool has the most recent available data). USA Spending no longer required the submission of the Stats Tool from GSA since October 2019.</t>
  </si>
  <si>
    <t>What products are reported on in the Stats Tool?</t>
  </si>
  <si>
    <t>The Stats Tool includes data from Purchase, Travel, Fleet, and Integrated accounts as well as prime vendor and convenience checks.  Convenience checks and integrated accounts are included in purchase for reporting purposes.</t>
  </si>
  <si>
    <t>Your numbers don't match ours. Why?</t>
  </si>
  <si>
    <t>Agency own reporting may be driven by different billing cycles whereas CCCM reports spend data on a monthly basis.</t>
  </si>
  <si>
    <t>What is the difference between Cardholders and Accountholders?</t>
  </si>
  <si>
    <t>Cardholders and Accountholders are used interchangeably.</t>
  </si>
  <si>
    <t>Are cardholders represented as total cardholders or active cardholders?</t>
  </si>
  <si>
    <t>Cardholders  represent active “accounts” whether they are transacting or not.  These account counts are subject to change as they represent a snapshot in a reporting period.</t>
  </si>
  <si>
    <t>October</t>
  </si>
  <si>
    <t>November</t>
  </si>
  <si>
    <t>December</t>
  </si>
  <si>
    <t>January</t>
  </si>
  <si>
    <t>February</t>
  </si>
  <si>
    <t>March</t>
  </si>
  <si>
    <t>April</t>
  </si>
  <si>
    <t>May</t>
  </si>
  <si>
    <t>June</t>
  </si>
  <si>
    <t>July</t>
  </si>
  <si>
    <t>August</t>
  </si>
  <si>
    <t>September</t>
  </si>
  <si>
    <t>Grand Total</t>
  </si>
  <si>
    <t>Purchase</t>
  </si>
  <si>
    <t>Fleet</t>
  </si>
  <si>
    <t>Travel (CBA)</t>
  </si>
  <si>
    <t>Travel (IBA)</t>
  </si>
  <si>
    <t>Department of Defense</t>
  </si>
  <si>
    <t>Department of Energy</t>
  </si>
  <si>
    <t>Department of Homeland Security</t>
  </si>
  <si>
    <t>Department of Justice</t>
  </si>
  <si>
    <t>Department of State</t>
  </si>
  <si>
    <t>Department of Treasury</t>
  </si>
  <si>
    <t>General Services Administration</t>
  </si>
  <si>
    <t>YTD</t>
  </si>
  <si>
    <t>Accounts</t>
  </si>
  <si>
    <t>ALL</t>
  </si>
  <si>
    <t>FY's Included</t>
  </si>
  <si>
    <t>Programs</t>
  </si>
  <si>
    <t>GSA SmartPay® 3 Agency Mapping</t>
  </si>
  <si>
    <t>Agencies serviced by Citibank</t>
  </si>
  <si>
    <t>Product 1</t>
  </si>
  <si>
    <t>Product 2</t>
  </si>
  <si>
    <t>Dept of Commerce</t>
  </si>
  <si>
    <t>T&amp;E</t>
  </si>
  <si>
    <t>CBT</t>
  </si>
  <si>
    <t>Commerce</t>
  </si>
  <si>
    <t>Other</t>
  </si>
  <si>
    <t>IBT</t>
  </si>
  <si>
    <t>Pcard</t>
  </si>
  <si>
    <t>Dept of Defense - Air Force</t>
  </si>
  <si>
    <t>DoD</t>
  </si>
  <si>
    <t>Dept of Defense - Army</t>
  </si>
  <si>
    <t>Dept of Defense - Independents</t>
  </si>
  <si>
    <t>Dept of Defense - Navy</t>
  </si>
  <si>
    <t>Dept of Defense - USMC</t>
  </si>
  <si>
    <t xml:space="preserve">Dept of Energy                                                                                      </t>
  </si>
  <si>
    <t>DOE</t>
  </si>
  <si>
    <t xml:space="preserve">Dept of Interior                                                                                    </t>
  </si>
  <si>
    <t>DOI</t>
  </si>
  <si>
    <t>Dept of Labor</t>
  </si>
  <si>
    <t>Labor</t>
  </si>
  <si>
    <t>Dept of State</t>
  </si>
  <si>
    <t>State</t>
  </si>
  <si>
    <t>Virtual Cards</t>
  </si>
  <si>
    <t xml:space="preserve">DHS - CBP - Custom and Border Protection                                                                  </t>
  </si>
  <si>
    <t>DHS</t>
  </si>
  <si>
    <t>DHS - DHS HQ - Management</t>
  </si>
  <si>
    <t>DHS - Domestic Nuclear Detection Office</t>
  </si>
  <si>
    <t>DHS - FEMA</t>
  </si>
  <si>
    <t xml:space="preserve">DHS - FLETC - Federal Law Enforcement Training Center                                                     </t>
  </si>
  <si>
    <t xml:space="preserve">DHS - ICE - US Immigration &amp; Customs Enforcement                                                          </t>
  </si>
  <si>
    <t>DHS - National Protection &amp; Programs Directorate</t>
  </si>
  <si>
    <t>DHS - Office of Health Affairs</t>
  </si>
  <si>
    <t xml:space="preserve">DHS - Office of Intelligence &amp; Analysis                                                                   </t>
  </si>
  <si>
    <t>DHS - Office of Operations Coordination</t>
  </si>
  <si>
    <t>DHS - Science and Technology</t>
  </si>
  <si>
    <t xml:space="preserve">DHS - TSA - Transportation Security Administration                                                        </t>
  </si>
  <si>
    <t>DHS - US Secret Services</t>
  </si>
  <si>
    <t xml:space="preserve">DHS - USCG - US Coast Guard                                                                               </t>
  </si>
  <si>
    <t xml:space="preserve">DHS - USCIS - US Citizenship and Immigration Services                                                     </t>
  </si>
  <si>
    <t>DOE - TAG - American Battle Monument Commission</t>
  </si>
  <si>
    <t>x</t>
  </si>
  <si>
    <t>DOE - TAG - American Red Cross</t>
  </si>
  <si>
    <t>DOE - TAG - Architect of Capitol</t>
  </si>
  <si>
    <t>DOE - TAG - Bonneville Power</t>
  </si>
  <si>
    <t>DOE - TAG - DC Courts Retirement Board</t>
  </si>
  <si>
    <t xml:space="preserve">DOE - TAG - Environmental Protection Agency                                                                     </t>
  </si>
  <si>
    <t>EPA</t>
  </si>
  <si>
    <t>DOE - TAG - Federal Home Loan Bank- NY</t>
  </si>
  <si>
    <t>DOE - TAG - Federal Retirement Thrift Investment Board</t>
  </si>
  <si>
    <t>DOE - TAG - Millennium Challenge Corp</t>
  </si>
  <si>
    <t>DOE - TAG - National Gallery of Art</t>
  </si>
  <si>
    <t>DOE - TAG - Pawnee Nations of OK</t>
  </si>
  <si>
    <t>DOE - TAG - United States Capitol Police</t>
  </si>
  <si>
    <t xml:space="preserve">DOI - TAG - Congressional Budget Office                                                                         </t>
  </si>
  <si>
    <t>DOI - TAG - Library of Congress</t>
  </si>
  <si>
    <t>DOI - TAG - MedPac</t>
  </si>
  <si>
    <t>DOI - TAG - National Labor Relations Board</t>
  </si>
  <si>
    <t>DOI - TAG - Office of Compliance</t>
  </si>
  <si>
    <t>DOI - TAG - Open World Leadership Council</t>
  </si>
  <si>
    <t xml:space="preserve">DOI - TAG - Smithsonian Institute                                                                               </t>
  </si>
  <si>
    <t xml:space="preserve">DOI - TAG - US Government Publishing Office                                                                     </t>
  </si>
  <si>
    <t>cbt</t>
  </si>
  <si>
    <t xml:space="preserve">DOI - TAG - US Holocaust Memorial Museum                                                                        </t>
  </si>
  <si>
    <t xml:space="preserve">DOI - TAG - US Office of Personnel Mgmt                                                                         </t>
  </si>
  <si>
    <t>USOPM</t>
  </si>
  <si>
    <t>DOJ - Alcohol, Tobacco, and Firearms</t>
  </si>
  <si>
    <t>DOJ</t>
  </si>
  <si>
    <t>One Card</t>
  </si>
  <si>
    <t xml:space="preserve">DOJ - DOJ Offices, Boards, and Industries                                                                 </t>
  </si>
  <si>
    <t>DOJ - Drug Enforcement Administration</t>
  </si>
  <si>
    <t>DOJ - Federal Bureau of Investigations</t>
  </si>
  <si>
    <t xml:space="preserve">DOJ - Federal Bureau of Prisons                                                                           </t>
  </si>
  <si>
    <t>DOJ - Federal Prison Industries</t>
  </si>
  <si>
    <t xml:space="preserve">DOJ - Office of Justice Programs                                                                          </t>
  </si>
  <si>
    <t>DOJ - United States Marshall Services</t>
  </si>
  <si>
    <t>DOJ - TAG - Appalachian Regional Commission</t>
  </si>
  <si>
    <t>DOJ - TAG - Court Services &amp; Offenders Supervision</t>
  </si>
  <si>
    <t>DOJ - TAG - Federal Reserve Board</t>
  </si>
  <si>
    <t>DOJ - TAG - Gila River Health Care</t>
  </si>
  <si>
    <t>DOJ - TAG - International Trade Commission</t>
  </si>
  <si>
    <t>DOJ - TAG - National Transportation Safety Board</t>
  </si>
  <si>
    <t>DOJ - TAG - Pretrial Services Agency</t>
  </si>
  <si>
    <t>Justice</t>
  </si>
  <si>
    <t>DOJ - TAG - Supreme Court of the US</t>
  </si>
  <si>
    <t>DOS - TAG - Agency for International Development</t>
  </si>
  <si>
    <t>AID</t>
  </si>
  <si>
    <t>DOS - TAG - Bureau of Finance</t>
  </si>
  <si>
    <t>DOS - TAG - Export Import Bank</t>
  </si>
  <si>
    <t>DOS - TAG - IBWC</t>
  </si>
  <si>
    <t>DOS - TAG - IBWC Fleet</t>
  </si>
  <si>
    <t>DOS - TAG - Peace Corps</t>
  </si>
  <si>
    <t>DOS - TAG - State Admin</t>
  </si>
  <si>
    <t>DOS - TAG - US Agency for Global Media (formerly BBG)</t>
  </si>
  <si>
    <t>DOS - TAG - USG</t>
  </si>
  <si>
    <t>Equal Employment Opportunity Commission</t>
  </si>
  <si>
    <t>GSA</t>
  </si>
  <si>
    <t xml:space="preserve">Health and Human Services                                                                           </t>
  </si>
  <si>
    <t>HHS</t>
  </si>
  <si>
    <t xml:space="preserve">HHS GO!Card                                                           </t>
  </si>
  <si>
    <t>House of Representatives</t>
  </si>
  <si>
    <t>Legal Services Corp</t>
  </si>
  <si>
    <t xml:space="preserve">National Science Foundation                                                                         </t>
  </si>
  <si>
    <t>NSF</t>
  </si>
  <si>
    <t>Office of Finance and Logistics</t>
  </si>
  <si>
    <t>Overseas Private Investment Corp (DFC)</t>
  </si>
  <si>
    <t xml:space="preserve">Senate                                                                                              </t>
  </si>
  <si>
    <t xml:space="preserve">Small Business Administration                                                                       </t>
  </si>
  <si>
    <t>SBA</t>
  </si>
  <si>
    <t>Treasury - Bureau of Engraving &amp; Printing</t>
  </si>
  <si>
    <t>Treasury</t>
  </si>
  <si>
    <t>Treasury - Bureau of Fiscal Services</t>
  </si>
  <si>
    <t>Treasury - Community Dev Financial Institute</t>
  </si>
  <si>
    <t>Treasury - DC Pension</t>
  </si>
  <si>
    <t>Treasury - Departmental Offices</t>
  </si>
  <si>
    <t>Treasury - Financial Crimes Enforcement Network</t>
  </si>
  <si>
    <t>Treasury - Internal Revenue Service</t>
  </si>
  <si>
    <t>Treasury - Office of The Comptroller of Currency</t>
  </si>
  <si>
    <t>Treasury - Office of The Inspector General</t>
  </si>
  <si>
    <t>Treasury - SIG-PR</t>
  </si>
  <si>
    <t>Treasury - SIGTARP</t>
  </si>
  <si>
    <t>Treasury - Tax &amp; Trade Bureau</t>
  </si>
  <si>
    <t>Treasury - TIGTA</t>
  </si>
  <si>
    <t>Treasury - United States Mint</t>
  </si>
  <si>
    <t>Treasury - TAG - Access Board</t>
  </si>
  <si>
    <t>Treasury - TAG - African Dev Foundation</t>
  </si>
  <si>
    <t>Treasury - TAG - Armed Forces Retirement Home</t>
  </si>
  <si>
    <t>Treasury - TAG - Chemical Safety Hazard Inspection Board</t>
  </si>
  <si>
    <t>Treasury - TAG - Consumer Financial Protection Bureau (CFPB)</t>
  </si>
  <si>
    <t>Treasury - TAG - Consumer Product Safety Commission</t>
  </si>
  <si>
    <t>Treasury - TAG - Corp for National and Community Svc</t>
  </si>
  <si>
    <t>Treasury - TAG - Court of Appeals for Veterans Claims</t>
  </si>
  <si>
    <t>Treasury - TAG - Denali Commission</t>
  </si>
  <si>
    <t>Treasury - TAG - Dept of Housing &amp; Urban Development</t>
  </si>
  <si>
    <t>HUD</t>
  </si>
  <si>
    <t>Treasury - TAG - DHS/OIG</t>
  </si>
  <si>
    <t>Treasury - TAG - EAC</t>
  </si>
  <si>
    <t>Treasury - TAG - Executive of the President</t>
  </si>
  <si>
    <t>Treasury - TAG - Farm Credit Administration</t>
  </si>
  <si>
    <t>Treasury - TAG - Farms Credit Systems Insurance Corp</t>
  </si>
  <si>
    <t>Treasury - TAG - Federal Housing Finance Agency</t>
  </si>
  <si>
    <t>Treasury - TAG - Federal Labor Relations Authority</t>
  </si>
  <si>
    <t>Treasury - TAG - Federal Maritime Commission</t>
  </si>
  <si>
    <t>Treasury - TAG - Federal Mine Safety Hazard Review Commission</t>
  </si>
  <si>
    <t>Treasury - TAG - Federal Trade Commission</t>
  </si>
  <si>
    <t>Treasury - TAG - FHFA OIG</t>
  </si>
  <si>
    <t>Treasury - TAG - Gulf Coast Ecosystems</t>
  </si>
  <si>
    <t>Treasury - TAG - Inter-American Foundation</t>
  </si>
  <si>
    <t>Treasury - TAG - Merit Systems Protection Board</t>
  </si>
  <si>
    <t>Treasury - TAG - National Archives Records Administration</t>
  </si>
  <si>
    <t>Treasury - TAG - National Capital Planning Committee</t>
  </si>
  <si>
    <t>Treasury - TAG - National Mediation Board</t>
  </si>
  <si>
    <t>Treasury - TAG - Occupational Safety Health Review Commission</t>
  </si>
  <si>
    <t>Treasury - TAG - Office of Government Ethics</t>
  </si>
  <si>
    <t>Treasury - TAG - Privacy and Civil Liberties Oversight Board</t>
  </si>
  <si>
    <t>Treasury - TAG - US Tax Court</t>
  </si>
  <si>
    <t>US Courts</t>
  </si>
  <si>
    <t>US Trade &amp; Development Agency</t>
  </si>
  <si>
    <t>USDA</t>
  </si>
  <si>
    <t>USPS</t>
  </si>
  <si>
    <t>Decl Balance</t>
  </si>
  <si>
    <t>Agencies serviced by US Bank</t>
  </si>
  <si>
    <t xml:space="preserve">Spend Category(ies) </t>
  </si>
  <si>
    <t>Products</t>
  </si>
  <si>
    <t>Label/Bucket on Monthly Spend Report</t>
  </si>
  <si>
    <t>1854 Treaty Authority</t>
  </si>
  <si>
    <t>Travel CBT</t>
  </si>
  <si>
    <t xml:space="preserve">Pool </t>
  </si>
  <si>
    <t>Absentee Shawnee Tribe</t>
  </si>
  <si>
    <t>Administrative Conference of the United States</t>
  </si>
  <si>
    <t>Alabama-Coushatta Tribe of Texas</t>
  </si>
  <si>
    <t>Appraisal Subcommittee of the Federal Financial Institution Examination Council</t>
  </si>
  <si>
    <t>Travel  IBT</t>
  </si>
  <si>
    <t>Army &amp; Air Force Exchange Service</t>
  </si>
  <si>
    <t>Augustine Band of Cahuilla Indians</t>
  </si>
  <si>
    <t xml:space="preserve">Barry M. Goldwater Scholarship and Excellence in Education Foundation </t>
  </si>
  <si>
    <t>Benewah Medical Center</t>
  </si>
  <si>
    <t>Big Valley of Pomo Indians</t>
  </si>
  <si>
    <t>Bois Forte Reservation Tribal Council</t>
  </si>
  <si>
    <t>Buena Vista Rancheria of Me-Wuk Indians of California</t>
  </si>
  <si>
    <t>Burns Paiute Tribe</t>
  </si>
  <si>
    <t>Cabazon Band of Mission Indians</t>
  </si>
  <si>
    <t>California Rural Indian Health Board Inc</t>
  </si>
  <si>
    <t>California Tribal TANF Partnership</t>
  </si>
  <si>
    <t>Canoncito Band of Navajos Health Center, Inc.</t>
  </si>
  <si>
    <t>Catawba Indian Nation</t>
  </si>
  <si>
    <t>Central Valley Indian Health</t>
  </si>
  <si>
    <t>Cher-Ae Heights Indian Community of the Trinidad Rancheria</t>
  </si>
  <si>
    <t>Cherokee Nation</t>
  </si>
  <si>
    <t>Civil Rights Cold Case Records Review Board</t>
  </si>
  <si>
    <t>Coeur d' Alene Tribe</t>
  </si>
  <si>
    <t>Cold Springs Rancheria of Mono Indians of California</t>
  </si>
  <si>
    <t>Columbia River Inter-Tribal Fish Commission</t>
  </si>
  <si>
    <t>Commodity Futures Trading Commission</t>
  </si>
  <si>
    <t>Purchase/Travel</t>
  </si>
  <si>
    <t>Confederated Tribes of the Grand Ronde Community of Oregon</t>
  </si>
  <si>
    <t>Confederated Tribes of the Umatilla Indian Reservation</t>
  </si>
  <si>
    <t>Confederated Tribes of the Warm Springs Reservation of Oregon</t>
  </si>
  <si>
    <t>Consolidated Tribal Health Project, Inc.</t>
  </si>
  <si>
    <t>Coquille Indian Tribe</t>
  </si>
  <si>
    <t>Cortina Indian Rancheria of Wintun Indians of California</t>
  </si>
  <si>
    <t>Council of the Inspectors General on Integrity and Efficiency</t>
  </si>
  <si>
    <t>Cowlitz Indian Tribe</t>
  </si>
  <si>
    <t>Coyote Valley Tribal Council</t>
  </si>
  <si>
    <t>Defense Logistics Agency Energy</t>
  </si>
  <si>
    <t>Fleet Branded</t>
  </si>
  <si>
    <t>Fleet Voyager</t>
  </si>
  <si>
    <t>Department of Defense - DLA</t>
  </si>
  <si>
    <t>Defense Nuclear Facilities Safety Board</t>
  </si>
  <si>
    <t>Delaware River Basin Commission</t>
  </si>
  <si>
    <t>Delaware Tribe of Indians</t>
  </si>
  <si>
    <t>Delta Regional Authority</t>
  </si>
  <si>
    <t>Department of Defense (DoD) - Defense Agencies</t>
  </si>
  <si>
    <t xml:space="preserve">Purchase </t>
  </si>
  <si>
    <t>Department of Defense-(Independent Agencies)</t>
  </si>
  <si>
    <t>Department of Transportation (DOT)</t>
  </si>
  <si>
    <t>Purchase/Travel/Fleet</t>
  </si>
  <si>
    <t>District of Columbia Courts</t>
  </si>
  <si>
    <t>Eight Northern Indian Pueblos Council, Inc.</t>
  </si>
  <si>
    <t>Eisenhower Exchange Fellowship</t>
  </si>
  <si>
    <t>Enterprise Rancheria</t>
  </si>
  <si>
    <t>Federal Election Commission</t>
  </si>
  <si>
    <t>Federal Home Loan Bank of Dallas</t>
  </si>
  <si>
    <t>Federal Mediation and Conciliation Service (FMCS)</t>
  </si>
  <si>
    <t>Federal Permitting Improvement Steering Council</t>
  </si>
  <si>
    <t>Financial Oversight and Management Board for Puerto Rico</t>
  </si>
  <si>
    <t>Five Sandoval Indian Pueblos, Inc</t>
  </si>
  <si>
    <t>Fort Bidwell Indian Community of the Fort Bidwell Reservation of California</t>
  </si>
  <si>
    <t>Fort Sill Apache Tribe of Oklahoma</t>
  </si>
  <si>
    <t>Gallaudet University</t>
  </si>
  <si>
    <t>Gila River Indian Community of the Gila River Indian Reservation</t>
  </si>
  <si>
    <t>Government Accountability Office (GAO)</t>
  </si>
  <si>
    <t>Government of the U.S. Virgin Islands</t>
  </si>
  <si>
    <t>Grand Traverse Band of Ottawa and Chippewa Indians</t>
  </si>
  <si>
    <t>Great Lakes Indian Fish and Wildlife Commission</t>
  </si>
  <si>
    <t>Great Plains Tribal Leaders Health Board</t>
  </si>
  <si>
    <t>Habematolel Pomo of Upper Lake</t>
  </si>
  <si>
    <t>Ho Chunk Nation of Wisconsin</t>
  </si>
  <si>
    <t>Ho-Chunk Nation Transportation Authority Inc.</t>
  </si>
  <si>
    <t>Hoopa Valley Tribe</t>
  </si>
  <si>
    <t>Hoopa Valley Tribe Kimaw Medical Center</t>
  </si>
  <si>
    <t>Hopland Band of Pomo Indians</t>
  </si>
  <si>
    <t>Housing Authority of the Cherokee Nation</t>
  </si>
  <si>
    <t>Hualapai Indian Tribe of the Hualapai Indian Reservation</t>
  </si>
  <si>
    <t>Indian Health Council</t>
  </si>
  <si>
    <t>Institute of Museum and Library Services</t>
  </si>
  <si>
    <t>International Pacific Halibut Commission</t>
  </si>
  <si>
    <t>Intertribal Bison Cooperative</t>
  </si>
  <si>
    <t>Ione Band of Miwok Indians of California</t>
  </si>
  <si>
    <t>Iowa Tribe of Oklahoma</t>
  </si>
  <si>
    <t>James Madison Foundation</t>
  </si>
  <si>
    <t>Jamestown S'Klallam Tribe</t>
  </si>
  <si>
    <t>Japan-United States Friendship Commission</t>
  </si>
  <si>
    <t>Jena Band of Choctaw Indians</t>
  </si>
  <si>
    <t>John F. Kennedy Center for the Performing Arts</t>
  </si>
  <si>
    <t>Kaibab Band of Paiute Indians</t>
  </si>
  <si>
    <t>Kalispel Indian Community of the Kalispel Reservation</t>
  </si>
  <si>
    <t>Karuk Community Development Corp</t>
  </si>
  <si>
    <t>Kaw Nation</t>
  </si>
  <si>
    <t>Kenaitze Indian Tribe</t>
  </si>
  <si>
    <t>Kootenai Tribe of Idaho</t>
  </si>
  <si>
    <t>La Posta Band of Diegueno Mission Indians of the La Posta Indian Reservation</t>
  </si>
  <si>
    <t>Lac Courte Oreilles Band of Lake Superior Chippewa Indians of Wisconsin</t>
  </si>
  <si>
    <t>Laguna Housing Development &amp; Management Enterprise</t>
  </si>
  <si>
    <t>Little River Band of Ottawa Indians</t>
  </si>
  <si>
    <t xml:space="preserve">LITTLE TRAVERSE BAY BANDS OF ODAWA INDIANS </t>
  </si>
  <si>
    <t>Lower Elwha Klallam Tribe</t>
  </si>
  <si>
    <t>Makah Indian Tribe of the Makah Indian Reservation</t>
  </si>
  <si>
    <t>Manzanita Band of Diegueno Mission Indians of the Manzanita Reservation</t>
  </si>
  <si>
    <t>Marine Mammal Commission</t>
  </si>
  <si>
    <t>Mechoopda Indian Tribe of Chico Rancheria</t>
  </si>
  <si>
    <t>Medicaid and CHIP Payment and Access Commission</t>
  </si>
  <si>
    <t>Middletown Rancheria of Pomo Indians of California</t>
  </si>
  <si>
    <t>Mille Lacs Band of Ojibwe</t>
  </si>
  <si>
    <t>Modoc Tribe</t>
  </si>
  <si>
    <t>Muscogee Creek Nation</t>
  </si>
  <si>
    <t>Nansemond Indian Nation</t>
  </si>
  <si>
    <t>National Aeronautics and Space Administration</t>
  </si>
  <si>
    <t xml:space="preserve">Purchase/Travel/Fleet </t>
  </si>
  <si>
    <t>National Council on Disability</t>
  </si>
  <si>
    <t>National Endowment for Humanities</t>
  </si>
  <si>
    <t>National Endowment for the Arts</t>
  </si>
  <si>
    <t>National Fish and Wild Life Foundation</t>
  </si>
  <si>
    <t>National Indian Health Board</t>
  </si>
  <si>
    <t>National Park Foundation</t>
  </si>
  <si>
    <t>National Railroad Passenger Corporation (Amtrak)</t>
  </si>
  <si>
    <t>Native Village of Atka</t>
  </si>
  <si>
    <t>Nez Perce Tribe</t>
  </si>
  <si>
    <t>Nooksack Indian Tribe of Washington</t>
  </si>
  <si>
    <t>North Fork Rancheria Indian Housing Authority</t>
  </si>
  <si>
    <t>North Pacific Rim Housing Authority</t>
  </si>
  <si>
    <t>Northeastern Tribal Health System</t>
  </si>
  <si>
    <t>Northern Border Regional Commission</t>
  </si>
  <si>
    <t>Northern Valley Indian Health Inc.</t>
  </si>
  <si>
    <t xml:space="preserve">Northfolk Rancheria of Mono Indians of California </t>
  </si>
  <si>
    <t>Northwest Indian Fisheries Commission</t>
  </si>
  <si>
    <t>Northwest Portland Area Indian Health Board</t>
  </si>
  <si>
    <t>Nuclear Waste Technical Review Board</t>
  </si>
  <si>
    <t>Office of Navajo &amp; Hopi Indian Relocation</t>
  </si>
  <si>
    <t>Osage Nation</t>
  </si>
  <si>
    <t>Otoe-Missouria Tribe of Nations</t>
  </si>
  <si>
    <t>Pension Benefit Guaranty Corporation</t>
  </si>
  <si>
    <t>Picayune Rancheria of Chukchansi Indians of California</t>
  </si>
  <si>
    <t>Pinoleville Pomo Nation</t>
  </si>
  <si>
    <t>Point No Point Treaty Council</t>
  </si>
  <si>
    <t>Port Gamble S'Klallam Tribe</t>
  </si>
  <si>
    <t>Presidio Trust</t>
  </si>
  <si>
    <t>Public Buildings Reform Board</t>
  </si>
  <si>
    <t>Public Defender Service for the District of Columbia</t>
  </si>
  <si>
    <t>Pueblo of Acoma Housing Authority</t>
  </si>
  <si>
    <t>Pueblo of Jemez</t>
  </si>
  <si>
    <t>Pueblo of Laguna</t>
  </si>
  <si>
    <t>Puyallup Tribal Health Authority</t>
  </si>
  <si>
    <t>Pyramid Lake Tribal Health Clinic</t>
  </si>
  <si>
    <t>Quapaw Nation</t>
  </si>
  <si>
    <t>Quinault Indian Nation</t>
  </si>
  <si>
    <t>Ramah Navajo Chapter</t>
  </si>
  <si>
    <t>Red Lake Band of Chippewa Indians</t>
  </si>
  <si>
    <t>Redding Rancheria</t>
  </si>
  <si>
    <t>Reno Sparks Indian Colony</t>
  </si>
  <si>
    <t>Robinson Rancheria</t>
  </si>
  <si>
    <t>Sac and Fox Nation</t>
  </si>
  <si>
    <t>Scotts Valley Band of Pomo Indians of California</t>
  </si>
  <si>
    <t>Selective Service System</t>
  </si>
  <si>
    <t>Shoalwater Bay Indian Tribe</t>
  </si>
  <si>
    <t>Sierra Tribal Consortium Inc</t>
  </si>
  <si>
    <t>Skagway Village</t>
  </si>
  <si>
    <t>Skokomish Indian Tribe</t>
  </si>
  <si>
    <t>Southeast Crescent Regional Commission</t>
  </si>
  <si>
    <t>Southern California Tribal Chairmen's Association</t>
  </si>
  <si>
    <t>Southwest Border Regional Commission</t>
  </si>
  <si>
    <t>Spokane Tribe of the Spokane Reservation</t>
  </si>
  <si>
    <t>Squaxin Island Tribe</t>
  </si>
  <si>
    <t>St. Croix Chippewa Indians of Wisconsin</t>
  </si>
  <si>
    <t>Stennis Center</t>
  </si>
  <si>
    <t>Susanville Indian Rancheria</t>
  </si>
  <si>
    <t>Tanana Chiefs Conference</t>
  </si>
  <si>
    <t>The Chickasaw Nation</t>
  </si>
  <si>
    <t>The Harry S. Truman Scholarship Foundation</t>
  </si>
  <si>
    <t>The Neighborhood Reinvestment Corporation</t>
  </si>
  <si>
    <t>Tonkawa Tribe of Indians of Oklahoma</t>
  </si>
  <si>
    <t>Torres Martinez Desert Cahuilla Indians</t>
  </si>
  <si>
    <t>Tulalip Tribes of Washington</t>
  </si>
  <si>
    <t>U.S. - China Economic and Security Review Commission</t>
  </si>
  <si>
    <t>U.S. ABILITYONE COMMISSION</t>
  </si>
  <si>
    <t>U.S. Army</t>
  </si>
  <si>
    <t>U.S. Commission for the Preservation of America's Heritage Abroad</t>
  </si>
  <si>
    <t>U.S. Commission of Civil Rights</t>
  </si>
  <si>
    <t>U.S. Department of Education</t>
  </si>
  <si>
    <t>U.S. Office of Special Counsel</t>
  </si>
  <si>
    <t>U.S. Railroad Retirement Board</t>
  </si>
  <si>
    <t>Udall Foundation</t>
  </si>
  <si>
    <t>United Keetoowah Band of Cherokee Indians in Oklahoma</t>
  </si>
  <si>
    <t>United States Air Force</t>
  </si>
  <si>
    <t>United States Commission on International Religious Freedom</t>
  </si>
  <si>
    <t>United States Department of Agriculture</t>
  </si>
  <si>
    <t>United States Department of the Navy</t>
  </si>
  <si>
    <t>United States Department of Veteran Affairs</t>
  </si>
  <si>
    <t>Prime Vendor</t>
  </si>
  <si>
    <t>Department of Veterans Affairs</t>
  </si>
  <si>
    <t>United States Institute of Peace</t>
  </si>
  <si>
    <t>United States Interagency Council on Homelessness</t>
  </si>
  <si>
    <t>United States Postal Service</t>
  </si>
  <si>
    <t xml:space="preserve">Purchase/Fleet </t>
  </si>
  <si>
    <t>United States Securities and Exchange Commission</t>
  </si>
  <si>
    <t>United States Semiquincentennial Commission</t>
  </si>
  <si>
    <t>United Tribes Technical College</t>
  </si>
  <si>
    <t>Upper Mattaponi Indian Tribe</t>
  </si>
  <si>
    <t>US Arctic Research Commission</t>
  </si>
  <si>
    <t>US Nuclear Regulatory Commission</t>
  </si>
  <si>
    <t>Walker River Paiute Tribe of the Walker River Reservation</t>
  </si>
  <si>
    <t>Wampanoag Tribe of Gay Head (Aquinnah) of Massachusetts</t>
  </si>
  <si>
    <t>White Earth Housing Authority</t>
  </si>
  <si>
    <t>Wichita and Affiliated Tribes</t>
  </si>
  <si>
    <t>Wilton Rancheria</t>
  </si>
  <si>
    <t>Wyandotte Nation</t>
  </si>
  <si>
    <t>Yellowhawk Tribal Health Center</t>
  </si>
  <si>
    <t>Yurok Tribe of the Yurok Reservation</t>
  </si>
  <si>
    <t>Zuni Housing Authority</t>
  </si>
  <si>
    <t>Zuni Tribe of the Zuni Reservation</t>
  </si>
  <si>
    <t>Total Spend</t>
  </si>
  <si>
    <t>Total Transactions</t>
  </si>
  <si>
    <t>Total Accounts</t>
  </si>
  <si>
    <t>Agency Ref Tables</t>
  </si>
  <si>
    <t>Agency Mapping / Rollup for Program Spend report</t>
  </si>
  <si>
    <t>All Other (X-Misc. Ind. Agencies (ALL)</t>
  </si>
  <si>
    <t>Tribal Org (X-Tribal Organizations (ALL))</t>
  </si>
  <si>
    <t>Agency Mapping / Rollup for Stats Tool</t>
  </si>
  <si>
    <t>Natl Gal of Art</t>
  </si>
  <si>
    <t>US Cap Police</t>
  </si>
  <si>
    <t>Smithsonian</t>
  </si>
  <si>
    <t>App Reg Comm</t>
  </si>
  <si>
    <t>Export Import</t>
  </si>
  <si>
    <t>OPIC</t>
  </si>
  <si>
    <t>Senate</t>
  </si>
  <si>
    <t>Con Prod Saf Com</t>
  </si>
  <si>
    <t>Exec Off of Pres</t>
  </si>
  <si>
    <t>Farm Cred Adm</t>
  </si>
  <si>
    <t>Fed Lab Rels Au</t>
  </si>
  <si>
    <t>Natl Archiv Recs Admin</t>
  </si>
  <si>
    <t>Agency Mapping / Rollup for Program Spend Report</t>
  </si>
  <si>
    <t>GSA - Pool - Tribal Nations</t>
  </si>
  <si>
    <t>GSA - Pool</t>
  </si>
  <si>
    <t>X-Misc Independent Agencies</t>
  </si>
  <si>
    <t>Department of Navy</t>
  </si>
  <si>
    <t>U.S Postal Service</t>
  </si>
  <si>
    <t>Total</t>
  </si>
  <si>
    <t>Department of Defense - Independent Agencies</t>
  </si>
  <si>
    <t>Fiscal Year</t>
  </si>
  <si>
    <t>Business Line</t>
  </si>
  <si>
    <t>FY25</t>
  </si>
  <si>
    <t>Program Summary</t>
  </si>
  <si>
    <t>Total Program</t>
  </si>
  <si>
    <t>Avg. Trans Amount</t>
  </si>
  <si>
    <t>FY10 vs FY11</t>
  </si>
  <si>
    <t>FY11 vs FY12</t>
  </si>
  <si>
    <t>$ Difference</t>
  </si>
  <si>
    <t>Program Spend Trend</t>
  </si>
  <si>
    <t>Note:  Spend data shown includes Purchase, IBA, CBA and Fleet</t>
  </si>
  <si>
    <t>Program Data -  All Business Lines</t>
  </si>
  <si>
    <t>Program Data -  Purchase</t>
  </si>
  <si>
    <t>Program Data - Fleet</t>
  </si>
  <si>
    <t>Program Data - Travel IBA</t>
  </si>
  <si>
    <t>Program Data - Travel CBA</t>
  </si>
  <si>
    <t>Program Data - Travel (CBA &amp; IBA)</t>
  </si>
  <si>
    <t>% Difference</t>
  </si>
  <si>
    <t>Travel (CBA + IBA)</t>
  </si>
  <si>
    <t>Travel CBA</t>
  </si>
  <si>
    <t>Travel IBA</t>
  </si>
  <si>
    <t>Program Transaction Trend</t>
  </si>
  <si>
    <t>This tool contains aggregate data for Federal Agencies as well as rollups for non-independently reported Agencies and Tribal organizations accrued during the GSA SmartPay® 2 and GSA SmartPay® 3 programs.
The information contained in this report is For Official Use Only, and should not be distributed or used for any other purpose without expressed consent from the GSA Center for Charge Card Management.</t>
  </si>
  <si>
    <r>
      <t>There is a button in each report labelled "</t>
    </r>
    <r>
      <rPr>
        <b/>
        <sz val="11"/>
        <color rgb="FF1A0CD2"/>
        <rFont val="Aptos Narrow"/>
        <family val="2"/>
        <scheme val="minor"/>
      </rPr>
      <t>HOME</t>
    </r>
    <r>
      <rPr>
        <sz val="11"/>
        <color theme="1"/>
        <rFont val="Aptos Narrow"/>
        <family val="2"/>
        <scheme val="minor"/>
      </rPr>
      <t>" you can click for a quick return to this sheet.   The reports are listed below:</t>
    </r>
  </si>
  <si>
    <t>Program Data-All</t>
  </si>
  <si>
    <t>Month</t>
  </si>
  <si>
    <t>Total Program - Spend</t>
  </si>
  <si>
    <t>Total Program - Transactions</t>
  </si>
  <si>
    <t>Purchase - Spend</t>
  </si>
  <si>
    <t>Purchase - Transactions</t>
  </si>
  <si>
    <t>Travel - Spend</t>
  </si>
  <si>
    <t>Travel - Transactions</t>
  </si>
  <si>
    <t>Fleet - Spend</t>
  </si>
  <si>
    <t>Fleet - Transactions</t>
  </si>
  <si>
    <t>Dashboard</t>
  </si>
  <si>
    <t>Program Data-Purchase</t>
  </si>
  <si>
    <t>Program Data-Travel All</t>
  </si>
  <si>
    <t>Program Data-Travel CBA</t>
  </si>
  <si>
    <t>Program Data-Travel IBA</t>
  </si>
  <si>
    <t>Program Data-Fleet</t>
  </si>
  <si>
    <t>Spend Trend</t>
  </si>
  <si>
    <t>Transaction Trend</t>
  </si>
  <si>
    <t>Bank Data</t>
  </si>
  <si>
    <t>How are year to date account totals reported?</t>
  </si>
  <si>
    <t>FY12 vs FY13</t>
  </si>
  <si>
    <t>FY13 vs FY14</t>
  </si>
  <si>
    <t>FY14 vs FY15</t>
  </si>
  <si>
    <t>FY15 vs FY16</t>
  </si>
  <si>
    <t>FY16 vs FY17</t>
  </si>
  <si>
    <t>FY17 vs FY18</t>
  </si>
  <si>
    <t>FY18 vs FY19</t>
  </si>
  <si>
    <t>FY19 vs FY20</t>
  </si>
  <si>
    <t>FY20 vs FY21</t>
  </si>
  <si>
    <t>FY21 vs FY22</t>
  </si>
  <si>
    <t>FY22 vs FY23</t>
  </si>
  <si>
    <t>FY23 vs FY24</t>
  </si>
  <si>
    <t>FY24 vs FY25</t>
  </si>
  <si>
    <t>Notes:  GSA SmartPay3 (starting FY19 through FY32) contractor banks consist of only Citibank and US Bank.</t>
  </si>
  <si>
    <t>Total Travel (CBA+IBA)</t>
  </si>
  <si>
    <t xml:space="preserve">GSA SmartPay Program Spend and Transactions Dashboard
</t>
  </si>
  <si>
    <t xml:space="preserve"> FY25 is through December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</si>
</sst>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22" x14ac:knownFonts="1">
    <font>
      <sz val="11"/>
      <color theme="1"/>
      <name val="Aptos Narrow"/>
      <family val="2"/>
      <scheme val="minor"/>
    </font>
    <font>
      <sz val="11"/>
      <color theme="1"/>
      <name val="Aptos Narrow"/>
      <family val="2"/>
      <scheme val="minor"/>
    </font>
    <font>
      <b/>
      <sz val="11"/>
      <color theme="1"/>
      <name val="Aptos Narrow"/>
      <family val="2"/>
      <scheme val="minor"/>
    </font>
    <font>
      <sz val="30.4"/>
      <color theme="1"/>
      <name val="Arial"/>
      <family val="2"/>
    </font>
    <font>
      <b/>
      <sz val="11"/>
      <color rgb="FF1A0CD2"/>
      <name val="Aptos Narrow"/>
      <family val="2"/>
      <scheme val="minor"/>
    </font>
    <font>
      <sz val="11"/>
      <color rgb="FFC00000"/>
      <name val="Aptos Narrow"/>
      <family val="2"/>
      <scheme val="minor"/>
    </font>
    <font>
      <u/>
      <sz val="11"/>
      <color theme="10"/>
      <name val="Calibri"/>
      <family val="2"/>
    </font>
    <font>
      <u/>
      <sz val="11"/>
      <color rgb="FFC00000"/>
      <name val="Calibri"/>
      <family val="2"/>
    </font>
    <font>
      <b/>
      <u/>
      <sz val="14"/>
      <color theme="10"/>
      <name val="Calibri"/>
      <family val="2"/>
    </font>
    <font>
      <sz val="11"/>
      <color theme="1"/>
      <name val="Calibri"/>
      <family val="2"/>
    </font>
    <font>
      <b/>
      <sz val="11"/>
      <color theme="1"/>
      <name val="Calibri"/>
      <family val="2"/>
    </font>
    <font>
      <b/>
      <sz val="18"/>
      <color theme="1"/>
      <name val="Calibri"/>
      <family val="2"/>
    </font>
    <font>
      <sz val="8"/>
      <name val="Aptos Narrow"/>
      <family val="2"/>
      <scheme val="minor"/>
    </font>
    <font>
      <sz val="8"/>
      <color theme="1"/>
      <name val="Arial"/>
      <family val="2"/>
    </font>
    <font>
      <sz val="10"/>
      <name val="Arial"/>
      <family val="2"/>
    </font>
    <font>
      <i/>
      <sz val="11"/>
      <color theme="1"/>
      <name val="Calibri"/>
      <family val="2"/>
    </font>
    <font>
      <b/>
      <sz val="18"/>
      <name val="Calibri"/>
      <family val="2"/>
    </font>
    <font>
      <sz val="11"/>
      <name val="Calibri"/>
      <family val="2"/>
    </font>
    <font>
      <sz val="11"/>
      <color theme="0"/>
      <name val="Calibri"/>
      <family val="2"/>
    </font>
    <font>
      <b/>
      <sz val="11"/>
      <color theme="0"/>
      <name val="Calibri"/>
      <family val="2"/>
    </font>
    <font>
      <u/>
      <sz val="11"/>
      <color theme="10"/>
      <name val="Aptos Narrow"/>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4" tint="0.79998168889431442"/>
        <bgColor theme="4" tint="0.79998168889431442"/>
      </patternFill>
    </fill>
    <fill>
      <patternFill patternType="solid">
        <fgColor theme="3"/>
        <bgColor indexed="64"/>
      </patternFill>
    </fill>
    <fill>
      <patternFill patternType="solid">
        <fgColor rgb="FFFFCC99"/>
        <bgColor indexed="64"/>
      </patternFill>
    </fill>
    <fill>
      <patternFill patternType="solid">
        <fgColor rgb="FFC0E6F5"/>
        <bgColor indexed="64"/>
      </patternFill>
    </fill>
    <fill>
      <patternFill patternType="solid">
        <fgColor theme="0" tint="-0.14999847407452621"/>
        <bgColor indexed="64"/>
      </patternFill>
    </fill>
    <fill>
      <patternFill patternType="solid">
        <fgColor theme="0" tint="-0.249977111117893"/>
        <bgColor indexed="64"/>
      </patternFill>
    </fill>
  </fills>
  <borders count="4">
    <border>
      <left/>
      <right/>
      <top/>
      <bottom/>
      <diagonal/>
    </border>
    <border>
      <left/>
      <right/>
      <top/>
      <bottom style="thick">
        <color rgb="FF00206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xf numFmtId="43" fontId="1" fillId="0" borderId="0" applyFont="0" applyFill="0" applyBorder="0" applyAlignment="0" applyProtection="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3" fillId="0" borderId="0" applyFill="0" applyBorder="0" applyAlignment="0" applyProtection="0"/>
    <xf numFmtId="0" fontId="1" fillId="0" borderId="0"/>
    <xf numFmtId="0" fontId="14" fillId="0" borderId="0"/>
    <xf numFmtId="0" fontId="20" fillId="0" borderId="0" applyNumberFormat="0" applyFill="0" applyBorder="0" applyAlignment="0" applyProtection="0"/>
  </cellStyleXfs>
  <cellXfs count="112">
    <xf numFmtId="0" fontId="0" fillId="0" borderId="0" xfId="0"/>
    <xf numFmtId="0" fontId="2" fillId="0" borderId="0" xfId="0" applyFont="1"/>
    <xf numFmtId="0" fontId="0" fillId="2" borderId="1" xfId="0" applyFill="1" applyBorder="1"/>
    <xf numFmtId="0" fontId="0" fillId="2" borderId="0" xfId="0" applyFill="1"/>
    <xf numFmtId="0" fontId="3" fillId="2" borderId="0" xfId="0" applyFont="1" applyFill="1"/>
    <xf numFmtId="0" fontId="5" fillId="2" borderId="0" xfId="0" applyFont="1" applyFill="1"/>
    <xf numFmtId="0" fontId="6" fillId="2" borderId="0" xfId="2" applyFill="1" applyAlignment="1" applyProtection="1"/>
    <xf numFmtId="0" fontId="8" fillId="2" borderId="0" xfId="2" applyFont="1" applyFill="1" applyAlignment="1" applyProtection="1"/>
    <xf numFmtId="0" fontId="8" fillId="0" borderId="0" xfId="2" applyFont="1" applyAlignment="1" applyProtection="1"/>
    <xf numFmtId="0" fontId="9" fillId="0" borderId="0" xfId="0" applyFont="1"/>
    <xf numFmtId="0" fontId="9" fillId="2" borderId="0" xfId="0" applyFont="1" applyFill="1"/>
    <xf numFmtId="44" fontId="9" fillId="2" borderId="0" xfId="0" applyNumberFormat="1" applyFont="1" applyFill="1"/>
    <xf numFmtId="0" fontId="10" fillId="0" borderId="0" xfId="0" applyFont="1"/>
    <xf numFmtId="0" fontId="11" fillId="0" borderId="0" xfId="0" applyFont="1"/>
    <xf numFmtId="0" fontId="10" fillId="0" borderId="3" xfId="0" applyFont="1" applyBorder="1"/>
    <xf numFmtId="0" fontId="16" fillId="0" borderId="0" xfId="0" applyFont="1"/>
    <xf numFmtId="0" fontId="17" fillId="0" borderId="0" xfId="0" applyFont="1"/>
    <xf numFmtId="0" fontId="18" fillId="0" borderId="0" xfId="0" applyFont="1"/>
    <xf numFmtId="0" fontId="19" fillId="8" borderId="3" xfId="0" applyFont="1" applyFill="1" applyBorder="1" applyAlignment="1">
      <alignment horizontal="center" vertical="center" wrapText="1"/>
    </xf>
    <xf numFmtId="0" fontId="19" fillId="0" borderId="0" xfId="0" applyFont="1" applyAlignment="1">
      <alignment horizontal="center"/>
    </xf>
    <xf numFmtId="0" fontId="17" fillId="0" borderId="3" xfId="8" applyFont="1" applyFill="1" applyBorder="1"/>
    <xf numFmtId="0" fontId="17" fillId="0" borderId="3" xfId="0" applyFont="1" applyBorder="1" applyAlignment="1">
      <alignment horizontal="center"/>
    </xf>
    <xf numFmtId="0" fontId="17" fillId="0" borderId="3" xfId="0" applyFont="1" applyBorder="1"/>
    <xf numFmtId="0" fontId="19" fillId="8" borderId="0" xfId="0" applyFont="1" applyFill="1" applyAlignment="1">
      <alignment horizontal="center"/>
    </xf>
    <xf numFmtId="0" fontId="19" fillId="8" borderId="3" xfId="0" applyFont="1" applyFill="1" applyBorder="1" applyAlignment="1">
      <alignment horizontal="center"/>
    </xf>
    <xf numFmtId="0" fontId="17" fillId="3" borderId="3" xfId="9" applyFont="1" applyFill="1" applyBorder="1" applyAlignment="1">
      <alignment horizontal="left"/>
    </xf>
    <xf numFmtId="0" fontId="17" fillId="3" borderId="3" xfId="0" applyFont="1" applyFill="1" applyBorder="1"/>
    <xf numFmtId="0" fontId="17" fillId="0" borderId="3" xfId="9" applyFont="1" applyBorder="1" applyAlignment="1">
      <alignment horizontal="left"/>
    </xf>
    <xf numFmtId="0" fontId="17" fillId="3" borderId="3" xfId="9" applyFont="1" applyFill="1" applyBorder="1"/>
    <xf numFmtId="0" fontId="17" fillId="0" borderId="3" xfId="9" applyFont="1" applyBorder="1"/>
    <xf numFmtId="0" fontId="17" fillId="0" borderId="3" xfId="10" applyFont="1" applyBorder="1" applyAlignment="1">
      <alignment horizontal="left" vertical="center" wrapText="1"/>
    </xf>
    <xf numFmtId="0" fontId="17" fillId="0" borderId="3" xfId="9" applyFont="1" applyBorder="1" applyAlignment="1">
      <alignment horizontal="left" wrapText="1"/>
    </xf>
    <xf numFmtId="0" fontId="17" fillId="0" borderId="3" xfId="10" applyFont="1" applyBorder="1" applyAlignment="1">
      <alignment vertical="center" wrapText="1"/>
    </xf>
    <xf numFmtId="0" fontId="11" fillId="2" borderId="0" xfId="0" applyFont="1" applyFill="1"/>
    <xf numFmtId="0" fontId="10" fillId="2" borderId="0" xfId="0" applyFont="1" applyFill="1"/>
    <xf numFmtId="0" fontId="9" fillId="2" borderId="0" xfId="0" applyFont="1" applyFill="1" applyAlignment="1">
      <alignment horizontal="left" vertical="top" wrapText="1"/>
    </xf>
    <xf numFmtId="0" fontId="9" fillId="2" borderId="0" xfId="0" applyFont="1" applyFill="1" applyAlignment="1">
      <alignment vertical="top"/>
    </xf>
    <xf numFmtId="0" fontId="9" fillId="2" borderId="0" xfId="0" applyFont="1" applyFill="1" applyAlignment="1">
      <alignment vertical="top" wrapText="1"/>
    </xf>
    <xf numFmtId="0" fontId="15" fillId="2" borderId="0" xfId="0" applyFont="1" applyFill="1" applyAlignment="1">
      <alignment horizontal="left" wrapText="1"/>
    </xf>
    <xf numFmtId="0" fontId="0" fillId="2" borderId="0" xfId="0" applyFill="1" applyAlignment="1">
      <alignment horizontal="left" wrapText="1"/>
    </xf>
    <xf numFmtId="0" fontId="0" fillId="2" borderId="0" xfId="0" applyFill="1" applyAlignment="1">
      <alignment horizontal="left" vertical="center" wrapText="1"/>
    </xf>
    <xf numFmtId="0" fontId="0" fillId="0" borderId="3" xfId="0" applyBorder="1" applyAlignment="1">
      <alignment horizontal="left"/>
    </xf>
    <xf numFmtId="0" fontId="2" fillId="7" borderId="3" xfId="0" applyFont="1" applyFill="1" applyBorder="1" applyAlignment="1">
      <alignment horizontal="left"/>
    </xf>
    <xf numFmtId="164" fontId="0" fillId="0" borderId="3" xfId="4" applyNumberFormat="1" applyFont="1" applyBorder="1"/>
    <xf numFmtId="164" fontId="2" fillId="0" borderId="3" xfId="0" applyNumberFormat="1" applyFont="1" applyBorder="1"/>
    <xf numFmtId="0" fontId="2" fillId="7" borderId="3" xfId="0" applyFont="1" applyFill="1" applyBorder="1" applyAlignment="1">
      <alignment horizontal="center"/>
    </xf>
    <xf numFmtId="0" fontId="0" fillId="0" borderId="0" xfId="0" applyAlignment="1">
      <alignment horizontal="center"/>
    </xf>
    <xf numFmtId="164" fontId="2" fillId="7" borderId="3" xfId="4" applyNumberFormat="1" applyFont="1" applyFill="1" applyBorder="1" applyAlignment="1">
      <alignment horizontal="left"/>
    </xf>
    <xf numFmtId="0" fontId="0" fillId="0" borderId="0" xfId="0" applyAlignment="1">
      <alignment horizontal="left"/>
    </xf>
    <xf numFmtId="0" fontId="9" fillId="0" borderId="0" xfId="0" applyFont="1" applyAlignment="1">
      <alignment horizontal="center"/>
    </xf>
    <xf numFmtId="0" fontId="10" fillId="11" borderId="3" xfId="0" applyFont="1" applyFill="1" applyBorder="1"/>
    <xf numFmtId="164" fontId="10" fillId="11" borderId="3" xfId="0" applyNumberFormat="1" applyFont="1" applyFill="1" applyBorder="1"/>
    <xf numFmtId="165" fontId="10" fillId="11" borderId="3" xfId="0" applyNumberFormat="1" applyFont="1" applyFill="1" applyBorder="1"/>
    <xf numFmtId="0" fontId="10" fillId="7" borderId="3" xfId="0" applyFont="1" applyFill="1" applyBorder="1" applyAlignment="1">
      <alignment horizontal="center"/>
    </xf>
    <xf numFmtId="164" fontId="9" fillId="0" borderId="3" xfId="0" applyNumberFormat="1" applyFont="1" applyBorder="1"/>
    <xf numFmtId="165" fontId="9" fillId="0" borderId="3" xfId="0" applyNumberFormat="1" applyFont="1" applyBorder="1"/>
    <xf numFmtId="164" fontId="9" fillId="0" borderId="3" xfId="4" applyNumberFormat="1" applyFont="1" applyBorder="1"/>
    <xf numFmtId="165" fontId="9" fillId="0" borderId="3" xfId="3" applyNumberFormat="1" applyFont="1" applyBorder="1"/>
    <xf numFmtId="0" fontId="9" fillId="0" borderId="3" xfId="0" applyFont="1" applyBorder="1"/>
    <xf numFmtId="44" fontId="10" fillId="10" borderId="3" xfId="4" applyFont="1" applyFill="1" applyBorder="1" applyAlignment="1">
      <alignment horizontal="center"/>
    </xf>
    <xf numFmtId="0" fontId="10" fillId="10" borderId="3" xfId="5" applyFont="1" applyFill="1" applyBorder="1" applyAlignment="1">
      <alignment horizontal="center"/>
    </xf>
    <xf numFmtId="44" fontId="10" fillId="9" borderId="3" xfId="4" applyFont="1" applyFill="1" applyBorder="1" applyAlignment="1">
      <alignment horizontal="center"/>
    </xf>
    <xf numFmtId="0" fontId="10" fillId="9" borderId="3" xfId="5" applyFont="1" applyFill="1" applyBorder="1" applyAlignment="1">
      <alignment horizontal="center"/>
    </xf>
    <xf numFmtId="44" fontId="10" fillId="0" borderId="3" xfId="4" applyFont="1" applyFill="1" applyBorder="1" applyAlignment="1">
      <alignment horizontal="center"/>
    </xf>
    <xf numFmtId="0" fontId="10" fillId="0" borderId="3" xfId="5" applyFont="1" applyFill="1" applyBorder="1" applyAlignment="1">
      <alignment horizontal="center"/>
    </xf>
    <xf numFmtId="164" fontId="9" fillId="10" borderId="3" xfId="0" applyNumberFormat="1" applyFont="1" applyFill="1" applyBorder="1"/>
    <xf numFmtId="165" fontId="9" fillId="10" borderId="3" xfId="3" applyNumberFormat="1" applyFont="1" applyFill="1" applyBorder="1"/>
    <xf numFmtId="44" fontId="9" fillId="10" borderId="3" xfId="4" applyFont="1" applyFill="1" applyBorder="1"/>
    <xf numFmtId="164" fontId="9" fillId="9" borderId="3" xfId="4" applyNumberFormat="1" applyFont="1" applyFill="1" applyBorder="1"/>
    <xf numFmtId="165" fontId="9" fillId="9" borderId="3" xfId="3" applyNumberFormat="1" applyFont="1" applyFill="1" applyBorder="1"/>
    <xf numFmtId="164" fontId="9" fillId="0" borderId="3" xfId="4" applyNumberFormat="1" applyFont="1" applyFill="1" applyBorder="1"/>
    <xf numFmtId="165" fontId="9" fillId="0" borderId="3" xfId="3" applyNumberFormat="1" applyFont="1" applyFill="1" applyBorder="1"/>
    <xf numFmtId="0" fontId="9" fillId="0" borderId="2" xfId="0" applyFont="1" applyBorder="1" applyAlignment="1">
      <alignment horizontal="center"/>
    </xf>
    <xf numFmtId="0" fontId="10" fillId="11" borderId="3" xfId="0" applyFont="1" applyFill="1" applyBorder="1" applyAlignment="1">
      <alignment horizontal="center"/>
    </xf>
    <xf numFmtId="44" fontId="10" fillId="11" borderId="3" xfId="4" applyFont="1" applyFill="1" applyBorder="1"/>
    <xf numFmtId="164" fontId="10" fillId="0" borderId="3" xfId="4" applyNumberFormat="1" applyFont="1" applyBorder="1"/>
    <xf numFmtId="166" fontId="9" fillId="0" borderId="3" xfId="1" applyNumberFormat="1" applyFont="1" applyBorder="1"/>
    <xf numFmtId="166" fontId="10" fillId="0" borderId="3" xfId="1" applyNumberFormat="1" applyFont="1" applyBorder="1"/>
    <xf numFmtId="6" fontId="9" fillId="0" borderId="3" xfId="4" applyNumberFormat="1" applyFont="1" applyBorder="1"/>
    <xf numFmtId="6" fontId="10" fillId="0" borderId="3" xfId="4" applyNumberFormat="1" applyFont="1" applyBorder="1"/>
    <xf numFmtId="165" fontId="10" fillId="0" borderId="3" xfId="3" applyNumberFormat="1" applyFont="1" applyBorder="1"/>
    <xf numFmtId="38" fontId="9" fillId="0" borderId="3" xfId="3" applyNumberFormat="1" applyFont="1" applyBorder="1"/>
    <xf numFmtId="38" fontId="10" fillId="0" borderId="3" xfId="3" applyNumberFormat="1" applyFont="1" applyBorder="1"/>
    <xf numFmtId="164" fontId="0" fillId="0" borderId="0" xfId="4" applyNumberFormat="1" applyFont="1" applyBorder="1"/>
    <xf numFmtId="165" fontId="0" fillId="0" borderId="0" xfId="3" applyNumberFormat="1" applyFont="1" applyBorder="1"/>
    <xf numFmtId="0" fontId="20" fillId="2" borderId="0" xfId="11" applyFill="1" applyAlignment="1" applyProtection="1"/>
    <xf numFmtId="0" fontId="20" fillId="2" borderId="0" xfId="11" quotePrefix="1" applyFill="1" applyAlignment="1" applyProtection="1"/>
    <xf numFmtId="0" fontId="8" fillId="0" borderId="0" xfId="2" applyFont="1" applyBorder="1" applyAlignment="1" applyProtection="1"/>
    <xf numFmtId="0" fontId="2" fillId="12" borderId="0" xfId="0" applyFont="1" applyFill="1" applyAlignment="1">
      <alignment horizontal="center"/>
    </xf>
    <xf numFmtId="164" fontId="0" fillId="0" borderId="0" xfId="0" applyNumberFormat="1"/>
    <xf numFmtId="164" fontId="0" fillId="0" borderId="0" xfId="4" applyNumberFormat="1" applyFont="1"/>
    <xf numFmtId="165" fontId="2" fillId="0" borderId="0" xfId="3" applyNumberFormat="1" applyFont="1" applyBorder="1"/>
    <xf numFmtId="164" fontId="2" fillId="0" borderId="0" xfId="4" applyNumberFormat="1" applyFont="1" applyBorder="1"/>
    <xf numFmtId="164" fontId="9" fillId="10" borderId="3" xfId="4" applyNumberFormat="1" applyFont="1" applyFill="1" applyBorder="1"/>
    <xf numFmtId="164" fontId="10" fillId="11" borderId="3" xfId="4" applyNumberFormat="1" applyFont="1" applyFill="1" applyBorder="1"/>
    <xf numFmtId="0" fontId="2" fillId="0" borderId="0" xfId="0" applyFont="1" applyAlignment="1">
      <alignment horizontal="left"/>
    </xf>
    <xf numFmtId="0" fontId="11" fillId="2" borderId="0" xfId="0" applyFont="1" applyFill="1" applyAlignment="1">
      <alignment vertical="top" wrapText="1"/>
    </xf>
    <xf numFmtId="0" fontId="11" fillId="2" borderId="0" xfId="0" applyFont="1" applyFill="1" applyAlignment="1">
      <alignment vertical="top"/>
    </xf>
    <xf numFmtId="0" fontId="21" fillId="2" borderId="0" xfId="0" applyFont="1" applyFill="1" applyAlignment="1">
      <alignment vertical="top"/>
    </xf>
    <xf numFmtId="0" fontId="0" fillId="2" borderId="0" xfId="0" applyFill="1" applyAlignment="1">
      <alignment horizontal="left" wrapText="1"/>
    </xf>
    <xf numFmtId="0" fontId="0" fillId="2" borderId="0" xfId="0" applyFill="1" applyAlignment="1">
      <alignment horizontal="left" vertical="center" wrapText="1"/>
    </xf>
    <xf numFmtId="0" fontId="9" fillId="2" borderId="0" xfId="0" applyFont="1" applyFill="1" applyAlignment="1">
      <alignment horizontal="left" wrapText="1"/>
    </xf>
    <xf numFmtId="0" fontId="9" fillId="2" borderId="0" xfId="0" applyFont="1" applyFill="1" applyAlignment="1">
      <alignment horizontal="left" vertical="top" wrapText="1"/>
    </xf>
    <xf numFmtId="0" fontId="7" fillId="0" borderId="0" xfId="2" applyFont="1" applyFill="1" applyAlignment="1" applyProtection="1">
      <alignment vertical="top"/>
    </xf>
    <xf numFmtId="44" fontId="10" fillId="0" borderId="3" xfId="6" applyNumberFormat="1" applyFont="1" applyFill="1" applyBorder="1" applyAlignment="1">
      <alignment horizontal="center"/>
    </xf>
    <xf numFmtId="0" fontId="10" fillId="9" borderId="3" xfId="0" applyFont="1" applyFill="1" applyBorder="1" applyAlignment="1">
      <alignment horizontal="center"/>
    </xf>
    <xf numFmtId="44" fontId="10" fillId="9" borderId="3" xfId="7" applyNumberFormat="1" applyFont="1" applyFill="1" applyBorder="1" applyAlignment="1">
      <alignment horizontal="center"/>
    </xf>
    <xf numFmtId="0" fontId="10" fillId="10" borderId="3" xfId="0" applyFont="1" applyFill="1" applyBorder="1" applyAlignment="1">
      <alignment horizontal="center"/>
    </xf>
    <xf numFmtId="0" fontId="10" fillId="7" borderId="3" xfId="0" applyFont="1" applyFill="1" applyBorder="1" applyAlignment="1">
      <alignment horizontal="center" vertical="center"/>
    </xf>
    <xf numFmtId="0" fontId="10" fillId="7" borderId="3" xfId="0" applyFont="1" applyFill="1" applyBorder="1" applyAlignment="1">
      <alignment horizontal="center"/>
    </xf>
    <xf numFmtId="0" fontId="19" fillId="8" borderId="0" xfId="0" applyFont="1" applyFill="1" applyAlignment="1">
      <alignment horizontal="center" vertical="center" wrapText="1"/>
    </xf>
    <xf numFmtId="0" fontId="19" fillId="8" borderId="3" xfId="0" applyFont="1" applyFill="1" applyBorder="1" applyAlignment="1">
      <alignment horizontal="center"/>
    </xf>
  </cellXfs>
  <cellStyles count="12">
    <cellStyle name="20% - Accent1" xfId="5" builtinId="30"/>
    <cellStyle name="20% - Accent3" xfId="6" builtinId="38"/>
    <cellStyle name="20% - Accent4" xfId="7" builtinId="42"/>
    <cellStyle name="Comma" xfId="3" builtinId="3"/>
    <cellStyle name="Currency" xfId="4" builtinId="4"/>
    <cellStyle name="Hyperlink" xfId="11" builtinId="8"/>
    <cellStyle name="Hyperlink 2" xfId="2" xr:uid="{18E4CC6A-EB32-4577-A583-D0B3F11D59D3}"/>
    <cellStyle name="Normal" xfId="0" builtinId="0"/>
    <cellStyle name="Normal 2" xfId="8" xr:uid="{C6BD44BC-FF6F-4C75-9C89-25D0C15A436A}"/>
    <cellStyle name="Normal 2 2" xfId="9" xr:uid="{24D31D8A-0370-4BE2-B3C4-D5D2D8FDD824}"/>
    <cellStyle name="Normal 2 2 2" xfId="10" xr:uid="{2587B33B-F0FB-4B5A-AB96-38C2F59D06D8}"/>
    <cellStyle name="Percent" xfId="1" builtinId="5"/>
  </cellStyles>
  <dxfs count="104">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
      <numFmt numFmtId="167" formatCode=";;;&quot;TOTAL&quot;"/>
    </dxf>
  </dxfs>
  <tableStyles count="0" defaultTableStyle="TableStyleMedium2" defaultPivotStyle="PivotStyleLight16"/>
  <colors>
    <mruColors>
      <color rgb="FF166A21"/>
      <color rgb="FFE86D2C"/>
      <color rgb="FF125F82"/>
      <color rgb="FFFFCC99"/>
      <color rgb="FFC0E6F5"/>
      <color rgb="FFCF504D"/>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Program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Dashboard!$B$8</c:f>
              <c:strCache>
                <c:ptCount val="1"/>
                <c:pt idx="0">
                  <c:v>FY23</c:v>
                </c:pt>
              </c:strCache>
            </c:strRef>
          </c:tx>
          <c:spPr>
            <a:ln w="28575" cap="rnd">
              <a:solidFill>
                <a:schemeClr val="accent1"/>
              </a:solidFill>
              <a:round/>
            </a:ln>
            <a:effectLst/>
          </c:spPr>
          <c:marker>
            <c:symbol val="none"/>
          </c:marker>
          <c:cat>
            <c:strRef>
              <c:f>Dashboard!$A$9:$A$20</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Dashboard!$B$9:$B$20</c:f>
              <c:numCache>
                <c:formatCode>_("$"* #,##0_);_("$"* \(#,##0\);_("$"* "-"??_);_(@_)</c:formatCode>
                <c:ptCount val="12"/>
                <c:pt idx="0">
                  <c:v>2693900895.4600124</c:v>
                </c:pt>
                <c:pt idx="1">
                  <c:v>2586492343.4500079</c:v>
                </c:pt>
                <c:pt idx="2">
                  <c:v>2522603982.779983</c:v>
                </c:pt>
                <c:pt idx="3">
                  <c:v>2697412702.8399963</c:v>
                </c:pt>
                <c:pt idx="4">
                  <c:v>2776247967.2600017</c:v>
                </c:pt>
                <c:pt idx="5">
                  <c:v>3409026009.6900196</c:v>
                </c:pt>
                <c:pt idx="6">
                  <c:v>3050984417.7500086</c:v>
                </c:pt>
                <c:pt idx="7">
                  <c:v>3507269547.7100296</c:v>
                </c:pt>
                <c:pt idx="8">
                  <c:v>3369749369.8999872</c:v>
                </c:pt>
                <c:pt idx="9">
                  <c:v>3310126045.009994</c:v>
                </c:pt>
                <c:pt idx="10">
                  <c:v>3948468048.3699837</c:v>
                </c:pt>
                <c:pt idx="11">
                  <c:v>3674154942.6599793</c:v>
                </c:pt>
              </c:numCache>
            </c:numRef>
          </c:val>
          <c:smooth val="0"/>
          <c:extLst>
            <c:ext xmlns:c16="http://schemas.microsoft.com/office/drawing/2014/chart" uri="{C3380CC4-5D6E-409C-BE32-E72D297353CC}">
              <c16:uniqueId val="{00000000-B562-420F-AC08-2945C9FBFD73}"/>
            </c:ext>
          </c:extLst>
        </c:ser>
        <c:ser>
          <c:idx val="1"/>
          <c:order val="1"/>
          <c:tx>
            <c:strRef>
              <c:f>Dashboard!$C$8</c:f>
              <c:strCache>
                <c:ptCount val="1"/>
                <c:pt idx="0">
                  <c:v>FY24</c:v>
                </c:pt>
              </c:strCache>
            </c:strRef>
          </c:tx>
          <c:spPr>
            <a:ln w="28575" cap="rnd">
              <a:solidFill>
                <a:schemeClr val="accent2"/>
              </a:solidFill>
              <a:round/>
            </a:ln>
            <a:effectLst/>
          </c:spPr>
          <c:marker>
            <c:symbol val="none"/>
          </c:marker>
          <c:cat>
            <c:strRef>
              <c:f>Dashboard!$A$9:$A$20</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Dashboard!$C$9:$C$20</c:f>
              <c:numCache>
                <c:formatCode>_("$"* #,##0_);_("$"* \(#,##0\);_("$"* "-"??_);_(@_)</c:formatCode>
                <c:ptCount val="12"/>
                <c:pt idx="0">
                  <c:v>3014665434.2800016</c:v>
                </c:pt>
                <c:pt idx="1">
                  <c:v>2796763573.6399999</c:v>
                </c:pt>
                <c:pt idx="2">
                  <c:v>2680227002.9400077</c:v>
                </c:pt>
                <c:pt idx="3">
                  <c:v>2964417500.7900248</c:v>
                </c:pt>
                <c:pt idx="4">
                  <c:v>3094242965.9100103</c:v>
                </c:pt>
                <c:pt idx="5">
                  <c:v>3291905299.7800078</c:v>
                </c:pt>
                <c:pt idx="6">
                  <c:v>3470574806.9400096</c:v>
                </c:pt>
                <c:pt idx="7">
                  <c:v>3573747681.8199906</c:v>
                </c:pt>
                <c:pt idx="8">
                  <c:v>3240010196.1501093</c:v>
                </c:pt>
                <c:pt idx="9">
                  <c:v>3778245185.8800488</c:v>
                </c:pt>
                <c:pt idx="10">
                  <c:v>3981003974.9699912</c:v>
                </c:pt>
                <c:pt idx="11">
                  <c:v>3808877822.6699462</c:v>
                </c:pt>
              </c:numCache>
            </c:numRef>
          </c:val>
          <c:smooth val="0"/>
          <c:extLst>
            <c:ext xmlns:c16="http://schemas.microsoft.com/office/drawing/2014/chart" uri="{C3380CC4-5D6E-409C-BE32-E72D297353CC}">
              <c16:uniqueId val="{00000001-B562-420F-AC08-2945C9FBFD73}"/>
            </c:ext>
          </c:extLst>
        </c:ser>
        <c:ser>
          <c:idx val="2"/>
          <c:order val="2"/>
          <c:tx>
            <c:strRef>
              <c:f>Dashboard!$D$8</c:f>
              <c:strCache>
                <c:ptCount val="1"/>
                <c:pt idx="0">
                  <c:v>FY25</c:v>
                </c:pt>
              </c:strCache>
            </c:strRef>
          </c:tx>
          <c:spPr>
            <a:ln w="28575" cap="rnd">
              <a:solidFill>
                <a:schemeClr val="accent3"/>
              </a:solidFill>
              <a:round/>
            </a:ln>
            <a:effectLst/>
          </c:spPr>
          <c:marker>
            <c:symbol val="none"/>
          </c:marker>
          <c:cat>
            <c:strRef>
              <c:f>Dashboard!$A$9:$A$20</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Dashboard!$D$9:$D$20</c:f>
              <c:numCache>
                <c:formatCode>_("$"* #,##0_);_("$"* \(#,##0\);_("$"* "-"??_);_(@_)</c:formatCode>
                <c:ptCount val="12"/>
                <c:pt idx="0">
                  <c:v>3305246145.5100079</c:v>
                </c:pt>
                <c:pt idx="1">
                  <c:v>3050189545.5600066</c:v>
                </c:pt>
                <c:pt idx="2">
                  <c:v>2837185661.4000087</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562-420F-AC08-2945C9FBFD73}"/>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Program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Dashboard!$B$24</c:f>
              <c:strCache>
                <c:ptCount val="1"/>
                <c:pt idx="0">
                  <c:v>FY23</c:v>
                </c:pt>
              </c:strCache>
            </c:strRef>
          </c:tx>
          <c:spPr>
            <a:ln w="28575" cap="rnd">
              <a:solidFill>
                <a:schemeClr val="accent1"/>
              </a:solidFill>
              <a:round/>
            </a:ln>
            <a:effectLst/>
          </c:spPr>
          <c:marker>
            <c:symbol val="none"/>
          </c:marker>
          <c:cat>
            <c:strRef>
              <c:f>Dashboard!$A$25:$A$36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Dashboard!$B$25:$B$36</c:f>
              <c:numCache>
                <c:formatCode>_(* #,##0_);_(* \(#,##0\);_(* "-"??_);_(@_)</c:formatCode>
                <c:ptCount val="12"/>
                <c:pt idx="0">
                  <c:v>6804720</c:v>
                </c:pt>
                <c:pt idx="1">
                  <c:v>6357395</c:v>
                </c:pt>
                <c:pt idx="2">
                  <c:v>6157955</c:v>
                </c:pt>
                <c:pt idx="3">
                  <c:v>6364479</c:v>
                </c:pt>
                <c:pt idx="4">
                  <c:v>6625812</c:v>
                </c:pt>
                <c:pt idx="5">
                  <c:v>8006616</c:v>
                </c:pt>
                <c:pt idx="6">
                  <c:v>7312904</c:v>
                </c:pt>
                <c:pt idx="7">
                  <c:v>8293155</c:v>
                </c:pt>
                <c:pt idx="8">
                  <c:v>7900141</c:v>
                </c:pt>
                <c:pt idx="9">
                  <c:v>7720567</c:v>
                </c:pt>
                <c:pt idx="10">
                  <c:v>8738417</c:v>
                </c:pt>
                <c:pt idx="11">
                  <c:v>7802898</c:v>
                </c:pt>
              </c:numCache>
            </c:numRef>
          </c:val>
          <c:smooth val="0"/>
          <c:extLst>
            <c:ext xmlns:c16="http://schemas.microsoft.com/office/drawing/2014/chart" uri="{C3380CC4-5D6E-409C-BE32-E72D297353CC}">
              <c16:uniqueId val="{00000000-2AFE-4FDD-9507-A5F23D10F226}"/>
            </c:ext>
          </c:extLst>
        </c:ser>
        <c:ser>
          <c:idx val="1"/>
          <c:order val="1"/>
          <c:tx>
            <c:strRef>
              <c:f>Dashboard!$C$24</c:f>
              <c:strCache>
                <c:ptCount val="1"/>
                <c:pt idx="0">
                  <c:v>FY24</c:v>
                </c:pt>
              </c:strCache>
            </c:strRef>
          </c:tx>
          <c:spPr>
            <a:ln w="28575" cap="rnd">
              <a:solidFill>
                <a:schemeClr val="accent2"/>
              </a:solidFill>
              <a:round/>
            </a:ln>
            <a:effectLst/>
          </c:spPr>
          <c:marker>
            <c:symbol val="none"/>
          </c:marker>
          <c:cat>
            <c:strRef>
              <c:f>Dashboard!$A$25:$A$36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Dashboard!$C$25:$C$36</c:f>
              <c:numCache>
                <c:formatCode>_(* #,##0_);_(* \(#,##0\);_(* "-"??_);_(@_)</c:formatCode>
                <c:ptCount val="12"/>
                <c:pt idx="0">
                  <c:v>7103841</c:v>
                </c:pt>
                <c:pt idx="1">
                  <c:v>6514264</c:v>
                </c:pt>
                <c:pt idx="2">
                  <c:v>6199842</c:v>
                </c:pt>
                <c:pt idx="3">
                  <c:v>6611868</c:v>
                </c:pt>
                <c:pt idx="4">
                  <c:v>7117958</c:v>
                </c:pt>
                <c:pt idx="5">
                  <c:v>7680232</c:v>
                </c:pt>
                <c:pt idx="6">
                  <c:v>8039983</c:v>
                </c:pt>
                <c:pt idx="7">
                  <c:v>8200520</c:v>
                </c:pt>
                <c:pt idx="8">
                  <c:v>7436397</c:v>
                </c:pt>
                <c:pt idx="9">
                  <c:v>8202139</c:v>
                </c:pt>
                <c:pt idx="10">
                  <c:v>8798246</c:v>
                </c:pt>
                <c:pt idx="11">
                  <c:v>8139794</c:v>
                </c:pt>
              </c:numCache>
            </c:numRef>
          </c:val>
          <c:smooth val="0"/>
          <c:extLst>
            <c:ext xmlns:c16="http://schemas.microsoft.com/office/drawing/2014/chart" uri="{C3380CC4-5D6E-409C-BE32-E72D297353CC}">
              <c16:uniqueId val="{00000001-2AFE-4FDD-9507-A5F23D10F226}"/>
            </c:ext>
          </c:extLst>
        </c:ser>
        <c:ser>
          <c:idx val="2"/>
          <c:order val="2"/>
          <c:tx>
            <c:strRef>
              <c:f>Dashboard!$D$24</c:f>
              <c:strCache>
                <c:ptCount val="1"/>
                <c:pt idx="0">
                  <c:v>FY25</c:v>
                </c:pt>
              </c:strCache>
            </c:strRef>
          </c:tx>
          <c:spPr>
            <a:ln w="28575" cap="rnd">
              <a:solidFill>
                <a:schemeClr val="accent3"/>
              </a:solidFill>
              <a:round/>
            </a:ln>
            <a:effectLst/>
          </c:spPr>
          <c:marker>
            <c:symbol val="none"/>
          </c:marker>
          <c:cat>
            <c:strRef>
              <c:f>Dashboard!$A$25:$A$36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Dashboard!$D$25:$D$36</c:f>
              <c:numCache>
                <c:formatCode>_(* #,##0_);_(* \(#,##0\);_(* "-"??_);_(@_)</c:formatCode>
                <c:ptCount val="12"/>
                <c:pt idx="0">
                  <c:v>7329682</c:v>
                </c:pt>
                <c:pt idx="1">
                  <c:v>6926996</c:v>
                </c:pt>
                <c:pt idx="2">
                  <c:v>6151926</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AFE-4FDD-9507-A5F23D10F226}"/>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a:t>
            </a:r>
            <a:r>
              <a:rPr lang="en-US" baseline="0"/>
              <a:t>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Dashboard!$B$41</c:f>
              <c:strCache>
                <c:ptCount val="1"/>
                <c:pt idx="0">
                  <c:v>FY23</c:v>
                </c:pt>
              </c:strCache>
            </c:strRef>
          </c:tx>
          <c:spPr>
            <a:ln w="28575" cap="rnd">
              <a:solidFill>
                <a:schemeClr val="accent1"/>
              </a:solidFill>
              <a:round/>
            </a:ln>
            <a:effectLst/>
          </c:spPr>
          <c:marker>
            <c:symbol val="none"/>
          </c:marker>
          <c:cat>
            <c:strRef>
              <c:f>Dashboard!$A$42:$A$53</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Dashboard!$B$42:$B$53</c:f>
              <c:numCache>
                <c:formatCode>_("$"* #,##0_);_("$"* \(#,##0\);_("$"* "-"??_);_(@_)</c:formatCode>
                <c:ptCount val="12"/>
                <c:pt idx="0">
                  <c:v>1770672288.9600117</c:v>
                </c:pt>
                <c:pt idx="1">
                  <c:v>1759878045.4800088</c:v>
                </c:pt>
                <c:pt idx="2">
                  <c:v>1835664757.8999839</c:v>
                </c:pt>
                <c:pt idx="3">
                  <c:v>1924594809.1299963</c:v>
                </c:pt>
                <c:pt idx="4">
                  <c:v>1891762815.8900023</c:v>
                </c:pt>
                <c:pt idx="5">
                  <c:v>2320482957.4000187</c:v>
                </c:pt>
                <c:pt idx="6">
                  <c:v>2053585756.3300083</c:v>
                </c:pt>
                <c:pt idx="7">
                  <c:v>2303737139.430028</c:v>
                </c:pt>
                <c:pt idx="8">
                  <c:v>2273556690.5899858</c:v>
                </c:pt>
                <c:pt idx="9">
                  <c:v>2207893095.5399933</c:v>
                </c:pt>
                <c:pt idx="10">
                  <c:v>2766770730.8399835</c:v>
                </c:pt>
                <c:pt idx="11">
                  <c:v>2618307486.7899785</c:v>
                </c:pt>
              </c:numCache>
            </c:numRef>
          </c:val>
          <c:smooth val="0"/>
          <c:extLst>
            <c:ext xmlns:c16="http://schemas.microsoft.com/office/drawing/2014/chart" uri="{C3380CC4-5D6E-409C-BE32-E72D297353CC}">
              <c16:uniqueId val="{00000000-F1D5-4457-BF40-C5A5702517B6}"/>
            </c:ext>
          </c:extLst>
        </c:ser>
        <c:ser>
          <c:idx val="1"/>
          <c:order val="1"/>
          <c:tx>
            <c:strRef>
              <c:f>Dashboard!$C$41</c:f>
              <c:strCache>
                <c:ptCount val="1"/>
                <c:pt idx="0">
                  <c:v>FY24</c:v>
                </c:pt>
              </c:strCache>
            </c:strRef>
          </c:tx>
          <c:spPr>
            <a:ln w="28575" cap="rnd">
              <a:solidFill>
                <a:schemeClr val="accent2"/>
              </a:solidFill>
              <a:round/>
            </a:ln>
            <a:effectLst/>
          </c:spPr>
          <c:marker>
            <c:symbol val="none"/>
          </c:marker>
          <c:cat>
            <c:strRef>
              <c:f>Dashboard!$A$42:$A$53</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Dashboard!$C$42:$C$53</c:f>
              <c:numCache>
                <c:formatCode>_("$"* #,##0_);_("$"* \(#,##0\);_("$"* "-"??_);_(@_)</c:formatCode>
                <c:ptCount val="12"/>
                <c:pt idx="0">
                  <c:v>2043946470.610003</c:v>
                </c:pt>
                <c:pt idx="1">
                  <c:v>1955220522.1199992</c:v>
                </c:pt>
                <c:pt idx="2">
                  <c:v>1950766639.410007</c:v>
                </c:pt>
                <c:pt idx="3">
                  <c:v>2158332040.3800244</c:v>
                </c:pt>
                <c:pt idx="4">
                  <c:v>2127865017.1500111</c:v>
                </c:pt>
                <c:pt idx="5">
                  <c:v>2220091557.3600073</c:v>
                </c:pt>
                <c:pt idx="6">
                  <c:v>2313716066.6600103</c:v>
                </c:pt>
                <c:pt idx="7">
                  <c:v>2393925902.8299909</c:v>
                </c:pt>
                <c:pt idx="8">
                  <c:v>2194264834.8601103</c:v>
                </c:pt>
                <c:pt idx="9">
                  <c:v>2599089643.850049</c:v>
                </c:pt>
                <c:pt idx="10">
                  <c:v>2774988929.439991</c:v>
                </c:pt>
                <c:pt idx="11">
                  <c:v>2665269320.8099465</c:v>
                </c:pt>
              </c:numCache>
            </c:numRef>
          </c:val>
          <c:smooth val="0"/>
          <c:extLst>
            <c:ext xmlns:c16="http://schemas.microsoft.com/office/drawing/2014/chart" uri="{C3380CC4-5D6E-409C-BE32-E72D297353CC}">
              <c16:uniqueId val="{00000001-F1D5-4457-BF40-C5A5702517B6}"/>
            </c:ext>
          </c:extLst>
        </c:ser>
        <c:ser>
          <c:idx val="2"/>
          <c:order val="2"/>
          <c:tx>
            <c:strRef>
              <c:f>Dashboard!$D$41</c:f>
              <c:strCache>
                <c:ptCount val="1"/>
                <c:pt idx="0">
                  <c:v>FY25</c:v>
                </c:pt>
              </c:strCache>
            </c:strRef>
          </c:tx>
          <c:spPr>
            <a:ln w="28575" cap="rnd">
              <a:solidFill>
                <a:schemeClr val="accent3"/>
              </a:solidFill>
              <a:round/>
            </a:ln>
            <a:effectLst/>
          </c:spPr>
          <c:marker>
            <c:symbol val="none"/>
          </c:marker>
          <c:cat>
            <c:strRef>
              <c:f>Dashboard!$A$42:$A$53</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Dashboard!$D$42:$D$53</c:f>
              <c:numCache>
                <c:formatCode>_("$"* #,##0_);_("$"* \(#,##0\);_("$"* "-"??_);_(@_)</c:formatCode>
                <c:ptCount val="12"/>
                <c:pt idx="0">
                  <c:v>2311888658.7700076</c:v>
                </c:pt>
                <c:pt idx="1">
                  <c:v>2076624513.1100063</c:v>
                </c:pt>
                <c:pt idx="2">
                  <c:v>2109696434.9500082</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F1D5-4457-BF40-C5A5702517B6}"/>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a:t>
            </a:r>
            <a:r>
              <a:rPr lang="en-US" baseline="0"/>
              <a:t> </a:t>
            </a:r>
            <a:r>
              <a:rPr lang="en-US"/>
              <a:t>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Dashboard!$B$57</c:f>
              <c:strCache>
                <c:ptCount val="1"/>
                <c:pt idx="0">
                  <c:v>FY23</c:v>
                </c:pt>
              </c:strCache>
            </c:strRef>
          </c:tx>
          <c:spPr>
            <a:ln w="28575" cap="rnd">
              <a:solidFill>
                <a:schemeClr val="accent1"/>
              </a:solidFill>
              <a:round/>
            </a:ln>
            <a:effectLst/>
          </c:spPr>
          <c:marker>
            <c:symbol val="none"/>
          </c:marker>
          <c:cat>
            <c:strRef>
              <c:f>Dashboard!$A$58:$A$69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Dashboard!$B$58:$B$69</c:f>
              <c:numCache>
                <c:formatCode>_(* #,##0_);_(* \(#,##0\);_(* "-"??_);_(@_)</c:formatCode>
                <c:ptCount val="12"/>
                <c:pt idx="0">
                  <c:v>1433915</c:v>
                </c:pt>
                <c:pt idx="1">
                  <c:v>1414972</c:v>
                </c:pt>
                <c:pt idx="2">
                  <c:v>1483066</c:v>
                </c:pt>
                <c:pt idx="3">
                  <c:v>1552879</c:v>
                </c:pt>
                <c:pt idx="4">
                  <c:v>1568597</c:v>
                </c:pt>
                <c:pt idx="5">
                  <c:v>1906875</c:v>
                </c:pt>
                <c:pt idx="6">
                  <c:v>1651789</c:v>
                </c:pt>
                <c:pt idx="7">
                  <c:v>1867436</c:v>
                </c:pt>
                <c:pt idx="8">
                  <c:v>1800342</c:v>
                </c:pt>
                <c:pt idx="9">
                  <c:v>1755407</c:v>
                </c:pt>
                <c:pt idx="10">
                  <c:v>2096039</c:v>
                </c:pt>
                <c:pt idx="11">
                  <c:v>1773646</c:v>
                </c:pt>
              </c:numCache>
            </c:numRef>
          </c:val>
          <c:smooth val="0"/>
          <c:extLst>
            <c:ext xmlns:c16="http://schemas.microsoft.com/office/drawing/2014/chart" uri="{C3380CC4-5D6E-409C-BE32-E72D297353CC}">
              <c16:uniqueId val="{00000000-D462-461F-A07C-381700EA6FE5}"/>
            </c:ext>
          </c:extLst>
        </c:ser>
        <c:ser>
          <c:idx val="1"/>
          <c:order val="1"/>
          <c:tx>
            <c:strRef>
              <c:f>Dashboard!$C$57</c:f>
              <c:strCache>
                <c:ptCount val="1"/>
                <c:pt idx="0">
                  <c:v>FY24</c:v>
                </c:pt>
              </c:strCache>
            </c:strRef>
          </c:tx>
          <c:spPr>
            <a:ln w="28575" cap="rnd">
              <a:solidFill>
                <a:schemeClr val="accent2"/>
              </a:solidFill>
              <a:round/>
            </a:ln>
            <a:effectLst/>
          </c:spPr>
          <c:marker>
            <c:symbol val="none"/>
          </c:marker>
          <c:cat>
            <c:strRef>
              <c:f>Dashboard!$A$58:$A$69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Dashboard!$C$58:$C$69</c:f>
              <c:numCache>
                <c:formatCode>_(* #,##0_);_(* \(#,##0\);_(* "-"??_);_(@_)</c:formatCode>
                <c:ptCount val="12"/>
                <c:pt idx="0">
                  <c:v>1526298</c:v>
                </c:pt>
                <c:pt idx="1">
                  <c:v>1479627</c:v>
                </c:pt>
                <c:pt idx="2">
                  <c:v>1471336</c:v>
                </c:pt>
                <c:pt idx="3">
                  <c:v>1606673</c:v>
                </c:pt>
                <c:pt idx="4">
                  <c:v>1678976</c:v>
                </c:pt>
                <c:pt idx="5">
                  <c:v>1732088</c:v>
                </c:pt>
                <c:pt idx="6">
                  <c:v>1794138</c:v>
                </c:pt>
                <c:pt idx="7">
                  <c:v>1835084</c:v>
                </c:pt>
                <c:pt idx="8">
                  <c:v>1646687</c:v>
                </c:pt>
                <c:pt idx="9">
                  <c:v>1907008</c:v>
                </c:pt>
                <c:pt idx="10">
                  <c:v>2035974</c:v>
                </c:pt>
                <c:pt idx="11">
                  <c:v>1835196</c:v>
                </c:pt>
              </c:numCache>
            </c:numRef>
          </c:val>
          <c:smooth val="0"/>
          <c:extLst>
            <c:ext xmlns:c16="http://schemas.microsoft.com/office/drawing/2014/chart" uri="{C3380CC4-5D6E-409C-BE32-E72D297353CC}">
              <c16:uniqueId val="{00000001-D462-461F-A07C-381700EA6FE5}"/>
            </c:ext>
          </c:extLst>
        </c:ser>
        <c:ser>
          <c:idx val="2"/>
          <c:order val="2"/>
          <c:tx>
            <c:strRef>
              <c:f>Dashboard!$D$57</c:f>
              <c:strCache>
                <c:ptCount val="1"/>
                <c:pt idx="0">
                  <c:v>FY25</c:v>
                </c:pt>
              </c:strCache>
            </c:strRef>
          </c:tx>
          <c:spPr>
            <a:ln w="28575" cap="rnd">
              <a:solidFill>
                <a:schemeClr val="accent3"/>
              </a:solidFill>
              <a:round/>
            </a:ln>
            <a:effectLst/>
          </c:spPr>
          <c:marker>
            <c:symbol val="none"/>
          </c:marker>
          <c:cat>
            <c:strRef>
              <c:f>Dashboard!$A$58:$A$69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Dashboard!$D$58:$D$69</c:f>
              <c:numCache>
                <c:formatCode>_(* #,##0_);_(* \(#,##0\);_(* "-"??_);_(@_)</c:formatCode>
                <c:ptCount val="12"/>
                <c:pt idx="0">
                  <c:v>1577251</c:v>
                </c:pt>
                <c:pt idx="1">
                  <c:v>1495616</c:v>
                </c:pt>
                <c:pt idx="2">
                  <c:v>1461396</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462-461F-A07C-381700EA6FE5}"/>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Travel</a:t>
            </a:r>
            <a:r>
              <a:rPr lang="en-US" baseline="0"/>
              <a:t>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Dashboard!$B$74</c:f>
              <c:strCache>
                <c:ptCount val="1"/>
                <c:pt idx="0">
                  <c:v>FY23</c:v>
                </c:pt>
              </c:strCache>
            </c:strRef>
          </c:tx>
          <c:spPr>
            <a:ln w="28575" cap="rnd">
              <a:solidFill>
                <a:schemeClr val="accent1"/>
              </a:solidFill>
              <a:round/>
            </a:ln>
            <a:effectLst/>
          </c:spPr>
          <c:marker>
            <c:symbol val="none"/>
          </c:marker>
          <c:cat>
            <c:strRef>
              <c:f>Dashboard!$A$75:$A$86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Dashboard!$B$75:$B$86</c:f>
              <c:numCache>
                <c:formatCode>_("$"* #,##0_);_("$"* \(#,##0\);_("$"* "-"??_);_(@_)</c:formatCode>
                <c:ptCount val="12"/>
                <c:pt idx="0">
                  <c:v>725695509.45000041</c:v>
                </c:pt>
                <c:pt idx="1">
                  <c:v>644267354.99999988</c:v>
                </c:pt>
                <c:pt idx="2">
                  <c:v>505219148.46999967</c:v>
                </c:pt>
                <c:pt idx="3">
                  <c:v>596059999.50000036</c:v>
                </c:pt>
                <c:pt idx="4">
                  <c:v>714237952.2700001</c:v>
                </c:pt>
                <c:pt idx="5">
                  <c:v>891971593.46000051</c:v>
                </c:pt>
                <c:pt idx="6">
                  <c:v>812106560.54999995</c:v>
                </c:pt>
                <c:pt idx="7">
                  <c:v>1001676195.49</c:v>
                </c:pt>
                <c:pt idx="8">
                  <c:v>902737788.36999977</c:v>
                </c:pt>
                <c:pt idx="9">
                  <c:v>902035682.94999981</c:v>
                </c:pt>
                <c:pt idx="10">
                  <c:v>940330134.91999984</c:v>
                </c:pt>
                <c:pt idx="11">
                  <c:v>840517067.53999996</c:v>
                </c:pt>
              </c:numCache>
            </c:numRef>
          </c:val>
          <c:smooth val="0"/>
          <c:extLst>
            <c:ext xmlns:c16="http://schemas.microsoft.com/office/drawing/2014/chart" uri="{C3380CC4-5D6E-409C-BE32-E72D297353CC}">
              <c16:uniqueId val="{00000000-703B-4C29-B4F8-8035D5238FFD}"/>
            </c:ext>
          </c:extLst>
        </c:ser>
        <c:ser>
          <c:idx val="1"/>
          <c:order val="1"/>
          <c:tx>
            <c:strRef>
              <c:f>Dashboard!$C$74</c:f>
              <c:strCache>
                <c:ptCount val="1"/>
                <c:pt idx="0">
                  <c:v>FY24</c:v>
                </c:pt>
              </c:strCache>
            </c:strRef>
          </c:tx>
          <c:spPr>
            <a:ln w="28575" cap="rnd">
              <a:solidFill>
                <a:schemeClr val="accent2"/>
              </a:solidFill>
              <a:round/>
            </a:ln>
            <a:effectLst/>
          </c:spPr>
          <c:marker>
            <c:symbol val="none"/>
          </c:marker>
          <c:cat>
            <c:strRef>
              <c:f>Dashboard!$A$75:$A$86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Dashboard!$C$75:$C$86</c:f>
              <c:numCache>
                <c:formatCode>_("$"* #,##0_);_("$"* \(#,##0\);_("$"* "-"??_);_(@_)</c:formatCode>
                <c:ptCount val="12"/>
                <c:pt idx="0">
                  <c:v>761038960.68000007</c:v>
                </c:pt>
                <c:pt idx="1">
                  <c:v>656620586.7700001</c:v>
                </c:pt>
                <c:pt idx="2">
                  <c:v>545485917.04999983</c:v>
                </c:pt>
                <c:pt idx="3">
                  <c:v>630433811.0799998</c:v>
                </c:pt>
                <c:pt idx="4">
                  <c:v>784045630.20999992</c:v>
                </c:pt>
                <c:pt idx="5">
                  <c:v>870843365.68999982</c:v>
                </c:pt>
                <c:pt idx="6">
                  <c:v>951470520.08999991</c:v>
                </c:pt>
                <c:pt idx="7">
                  <c:v>974779584.34999967</c:v>
                </c:pt>
                <c:pt idx="8">
                  <c:v>854800770.29999936</c:v>
                </c:pt>
                <c:pt idx="9">
                  <c:v>970035537.15000021</c:v>
                </c:pt>
                <c:pt idx="10">
                  <c:v>994265805.52999997</c:v>
                </c:pt>
                <c:pt idx="11">
                  <c:v>955402208.97000015</c:v>
                </c:pt>
              </c:numCache>
            </c:numRef>
          </c:val>
          <c:smooth val="0"/>
          <c:extLst>
            <c:ext xmlns:c16="http://schemas.microsoft.com/office/drawing/2014/chart" uri="{C3380CC4-5D6E-409C-BE32-E72D297353CC}">
              <c16:uniqueId val="{00000001-703B-4C29-B4F8-8035D5238FFD}"/>
            </c:ext>
          </c:extLst>
        </c:ser>
        <c:ser>
          <c:idx val="2"/>
          <c:order val="2"/>
          <c:tx>
            <c:strRef>
              <c:f>Dashboard!$D$74</c:f>
              <c:strCache>
                <c:ptCount val="1"/>
                <c:pt idx="0">
                  <c:v>FY25</c:v>
                </c:pt>
              </c:strCache>
            </c:strRef>
          </c:tx>
          <c:spPr>
            <a:ln w="28575" cap="rnd">
              <a:solidFill>
                <a:schemeClr val="accent3"/>
              </a:solidFill>
              <a:round/>
            </a:ln>
            <a:effectLst/>
          </c:spPr>
          <c:marker>
            <c:symbol val="none"/>
          </c:marker>
          <c:cat>
            <c:strRef>
              <c:f>Dashboard!$A$75:$A$86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Dashboard!$D$75:$D$86</c:f>
              <c:numCache>
                <c:formatCode>_("$"* #,##0_);_("$"* \(#,##0\);_("$"* "-"??_);_(@_)</c:formatCode>
                <c:ptCount val="12"/>
                <c:pt idx="0">
                  <c:v>804555206.55999994</c:v>
                </c:pt>
                <c:pt idx="1">
                  <c:v>806793433.31000006</c:v>
                </c:pt>
                <c:pt idx="2">
                  <c:v>568629994.69000018</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703B-4C29-B4F8-8035D5238FFD}"/>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Travel</a:t>
            </a:r>
            <a:r>
              <a:rPr lang="en-US" baseline="0"/>
              <a:t> Transactions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Dashboard!$B$90</c:f>
              <c:strCache>
                <c:ptCount val="1"/>
                <c:pt idx="0">
                  <c:v>FY23</c:v>
                </c:pt>
              </c:strCache>
            </c:strRef>
          </c:tx>
          <c:spPr>
            <a:ln w="28575" cap="rnd">
              <a:solidFill>
                <a:schemeClr val="accent1"/>
              </a:solidFill>
              <a:round/>
            </a:ln>
            <a:effectLst/>
          </c:spPr>
          <c:marker>
            <c:symbol val="none"/>
          </c:marker>
          <c:cat>
            <c:strRef>
              <c:f>Dashboard!$A$91:$A$102</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Dashboard!$B$91:$B$102</c:f>
              <c:numCache>
                <c:formatCode>_(* #,##0_);_(* \(#,##0\);_(* "-"??_);_(@_)</c:formatCode>
                <c:ptCount val="12"/>
                <c:pt idx="0">
                  <c:v>2874572</c:v>
                </c:pt>
                <c:pt idx="1">
                  <c:v>2522768</c:v>
                </c:pt>
                <c:pt idx="2">
                  <c:v>2063397</c:v>
                </c:pt>
                <c:pt idx="3">
                  <c:v>2447632</c:v>
                </c:pt>
                <c:pt idx="4">
                  <c:v>2786089</c:v>
                </c:pt>
                <c:pt idx="5">
                  <c:v>3458216</c:v>
                </c:pt>
                <c:pt idx="6">
                  <c:v>3192567</c:v>
                </c:pt>
                <c:pt idx="7">
                  <c:v>3838505</c:v>
                </c:pt>
                <c:pt idx="8">
                  <c:v>3531368</c:v>
                </c:pt>
                <c:pt idx="9">
                  <c:v>3410536</c:v>
                </c:pt>
                <c:pt idx="10">
                  <c:v>3856009</c:v>
                </c:pt>
                <c:pt idx="11">
                  <c:v>3517620</c:v>
                </c:pt>
              </c:numCache>
            </c:numRef>
          </c:val>
          <c:smooth val="0"/>
          <c:extLst>
            <c:ext xmlns:c16="http://schemas.microsoft.com/office/drawing/2014/chart" uri="{C3380CC4-5D6E-409C-BE32-E72D297353CC}">
              <c16:uniqueId val="{00000000-C598-40F4-83DC-F875A5477D46}"/>
            </c:ext>
          </c:extLst>
        </c:ser>
        <c:ser>
          <c:idx val="1"/>
          <c:order val="1"/>
          <c:tx>
            <c:strRef>
              <c:f>Dashboard!$C$90</c:f>
              <c:strCache>
                <c:ptCount val="1"/>
                <c:pt idx="0">
                  <c:v>FY24</c:v>
                </c:pt>
              </c:strCache>
            </c:strRef>
          </c:tx>
          <c:spPr>
            <a:ln w="28575" cap="rnd">
              <a:solidFill>
                <a:schemeClr val="accent2"/>
              </a:solidFill>
              <a:round/>
            </a:ln>
            <a:effectLst/>
          </c:spPr>
          <c:marker>
            <c:symbol val="none"/>
          </c:marker>
          <c:cat>
            <c:strRef>
              <c:f>Dashboard!$A$91:$A$102</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Dashboard!$C$91:$C$102</c:f>
              <c:numCache>
                <c:formatCode>_(* #,##0_);_(* \(#,##0\);_(* "-"??_);_(@_)</c:formatCode>
                <c:ptCount val="12"/>
                <c:pt idx="0">
                  <c:v>3027757</c:v>
                </c:pt>
                <c:pt idx="1">
                  <c:v>2635666</c:v>
                </c:pt>
                <c:pt idx="2">
                  <c:v>2189319</c:v>
                </c:pt>
                <c:pt idx="3">
                  <c:v>2603810</c:v>
                </c:pt>
                <c:pt idx="4">
                  <c:v>3035410</c:v>
                </c:pt>
                <c:pt idx="5">
                  <c:v>3351670</c:v>
                </c:pt>
                <c:pt idx="6">
                  <c:v>3679389</c:v>
                </c:pt>
                <c:pt idx="7">
                  <c:v>3759933</c:v>
                </c:pt>
                <c:pt idx="8">
                  <c:v>3300302</c:v>
                </c:pt>
                <c:pt idx="9">
                  <c:v>3686653</c:v>
                </c:pt>
                <c:pt idx="10">
                  <c:v>4014547</c:v>
                </c:pt>
                <c:pt idx="11">
                  <c:v>3846057</c:v>
                </c:pt>
              </c:numCache>
            </c:numRef>
          </c:val>
          <c:smooth val="0"/>
          <c:extLst>
            <c:ext xmlns:c16="http://schemas.microsoft.com/office/drawing/2014/chart" uri="{C3380CC4-5D6E-409C-BE32-E72D297353CC}">
              <c16:uniqueId val="{00000001-C598-40F4-83DC-F875A5477D46}"/>
            </c:ext>
          </c:extLst>
        </c:ser>
        <c:ser>
          <c:idx val="2"/>
          <c:order val="2"/>
          <c:tx>
            <c:strRef>
              <c:f>Dashboard!$D$90</c:f>
              <c:strCache>
                <c:ptCount val="1"/>
                <c:pt idx="0">
                  <c:v>FY25</c:v>
                </c:pt>
              </c:strCache>
            </c:strRef>
          </c:tx>
          <c:spPr>
            <a:ln w="28575" cap="rnd">
              <a:solidFill>
                <a:schemeClr val="accent3"/>
              </a:solidFill>
              <a:round/>
            </a:ln>
            <a:effectLst/>
          </c:spPr>
          <c:marker>
            <c:symbol val="none"/>
          </c:marker>
          <c:cat>
            <c:strRef>
              <c:f>Dashboard!$A$91:$A$102</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Dashboard!$D$91:$D$102</c:f>
              <c:numCache>
                <c:formatCode>_(* #,##0_);_(* \(#,##0\);_(* "-"??_);_(@_)</c:formatCode>
                <c:ptCount val="12"/>
                <c:pt idx="0">
                  <c:v>3161879</c:v>
                </c:pt>
                <c:pt idx="1">
                  <c:v>3110812</c:v>
                </c:pt>
                <c:pt idx="2">
                  <c:v>2268387</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598-40F4-83DC-F875A5477D46}"/>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Fleet</a:t>
            </a:r>
            <a:r>
              <a:rPr lang="en-US" baseline="0"/>
              <a:t>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Dashboard!$B$107</c:f>
              <c:strCache>
                <c:ptCount val="1"/>
                <c:pt idx="0">
                  <c:v>FY23</c:v>
                </c:pt>
              </c:strCache>
            </c:strRef>
          </c:tx>
          <c:spPr>
            <a:ln w="28575" cap="rnd">
              <a:solidFill>
                <a:schemeClr val="accent1"/>
              </a:solidFill>
              <a:round/>
            </a:ln>
            <a:effectLst/>
          </c:spPr>
          <c:marker>
            <c:symbol val="none"/>
          </c:marker>
          <c:cat>
            <c:strRef>
              <c:f>Dashboard!$A$108:$A$119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Dashboard!$B$108:$B$119</c:f>
              <c:numCache>
                <c:formatCode>_("$"* #,##0_);_("$"* \(#,##0\);_("$"* "-"??_);_(@_)</c:formatCode>
                <c:ptCount val="12"/>
                <c:pt idx="0">
                  <c:v>197533097.05000001</c:v>
                </c:pt>
                <c:pt idx="1">
                  <c:v>182346942.97000006</c:v>
                </c:pt>
                <c:pt idx="2">
                  <c:v>181720076.41000003</c:v>
                </c:pt>
                <c:pt idx="3">
                  <c:v>176757894.21000001</c:v>
                </c:pt>
                <c:pt idx="4">
                  <c:v>170247199.09999999</c:v>
                </c:pt>
                <c:pt idx="5">
                  <c:v>196571458.83000001</c:v>
                </c:pt>
                <c:pt idx="6">
                  <c:v>185292100.86999997</c:v>
                </c:pt>
                <c:pt idx="7">
                  <c:v>201856212.78999996</c:v>
                </c:pt>
                <c:pt idx="8">
                  <c:v>193454890.94</c:v>
                </c:pt>
                <c:pt idx="9">
                  <c:v>200197266.52000001</c:v>
                </c:pt>
                <c:pt idx="10">
                  <c:v>241367182.61000001</c:v>
                </c:pt>
                <c:pt idx="11">
                  <c:v>215330388.33000004</c:v>
                </c:pt>
              </c:numCache>
            </c:numRef>
          </c:val>
          <c:smooth val="0"/>
          <c:extLst>
            <c:ext xmlns:c16="http://schemas.microsoft.com/office/drawing/2014/chart" uri="{C3380CC4-5D6E-409C-BE32-E72D297353CC}">
              <c16:uniqueId val="{00000000-BD62-4319-BE37-0C03A6EE4B13}"/>
            </c:ext>
          </c:extLst>
        </c:ser>
        <c:ser>
          <c:idx val="1"/>
          <c:order val="1"/>
          <c:tx>
            <c:strRef>
              <c:f>Dashboard!$C$107</c:f>
              <c:strCache>
                <c:ptCount val="1"/>
                <c:pt idx="0">
                  <c:v>FY24</c:v>
                </c:pt>
              </c:strCache>
            </c:strRef>
          </c:tx>
          <c:spPr>
            <a:ln w="28575" cap="rnd">
              <a:solidFill>
                <a:schemeClr val="accent2"/>
              </a:solidFill>
              <a:round/>
            </a:ln>
            <a:effectLst/>
          </c:spPr>
          <c:marker>
            <c:symbol val="none"/>
          </c:marker>
          <c:cat>
            <c:strRef>
              <c:f>Dashboard!$A$108:$A$119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Dashboard!$C$108:$C$119</c:f>
              <c:numCache>
                <c:formatCode>_("$"* #,##0_);_("$"* \(#,##0\);_("$"* "-"??_);_(@_)</c:formatCode>
                <c:ptCount val="12"/>
                <c:pt idx="0">
                  <c:v>209680002.99000001</c:v>
                </c:pt>
                <c:pt idx="1">
                  <c:v>184922464.75000003</c:v>
                </c:pt>
                <c:pt idx="2">
                  <c:v>183974446.47999999</c:v>
                </c:pt>
                <c:pt idx="3">
                  <c:v>175651649.33000001</c:v>
                </c:pt>
                <c:pt idx="4">
                  <c:v>182332318.55000001</c:v>
                </c:pt>
                <c:pt idx="5">
                  <c:v>200970376.72999999</c:v>
                </c:pt>
                <c:pt idx="6">
                  <c:v>205388220.19</c:v>
                </c:pt>
                <c:pt idx="7">
                  <c:v>205042194.64000005</c:v>
                </c:pt>
                <c:pt idx="8">
                  <c:v>190944590.99000004</c:v>
                </c:pt>
                <c:pt idx="9">
                  <c:v>209120004.87999997</c:v>
                </c:pt>
                <c:pt idx="10">
                  <c:v>211749240.00000003</c:v>
                </c:pt>
                <c:pt idx="11">
                  <c:v>188206292.89000002</c:v>
                </c:pt>
              </c:numCache>
            </c:numRef>
          </c:val>
          <c:smooth val="0"/>
          <c:extLst>
            <c:ext xmlns:c16="http://schemas.microsoft.com/office/drawing/2014/chart" uri="{C3380CC4-5D6E-409C-BE32-E72D297353CC}">
              <c16:uniqueId val="{00000001-BD62-4319-BE37-0C03A6EE4B13}"/>
            </c:ext>
          </c:extLst>
        </c:ser>
        <c:ser>
          <c:idx val="2"/>
          <c:order val="2"/>
          <c:tx>
            <c:strRef>
              <c:f>Dashboard!$D$107</c:f>
              <c:strCache>
                <c:ptCount val="1"/>
                <c:pt idx="0">
                  <c:v>FY25</c:v>
                </c:pt>
              </c:strCache>
            </c:strRef>
          </c:tx>
          <c:spPr>
            <a:ln w="28575" cap="rnd">
              <a:solidFill>
                <a:schemeClr val="accent3"/>
              </a:solidFill>
              <a:round/>
            </a:ln>
            <a:effectLst/>
          </c:spPr>
          <c:marker>
            <c:symbol val="none"/>
          </c:marker>
          <c:cat>
            <c:strRef>
              <c:f>Dashboard!$A$108:$A$119</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Dashboard!$D$108:$D$119</c:f>
              <c:numCache>
                <c:formatCode>_("$"* #,##0_);_("$"* \(#,##0\);_("$"* "-"??_);_(@_)</c:formatCode>
                <c:ptCount val="12"/>
                <c:pt idx="0">
                  <c:v>188802280.18000004</c:v>
                </c:pt>
                <c:pt idx="1">
                  <c:v>166771599.14000005</c:v>
                </c:pt>
                <c:pt idx="2">
                  <c:v>158859231.75999996</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D62-4319-BE37-0C03A6EE4B13}"/>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Fleet</a:t>
            </a:r>
            <a:r>
              <a:rPr lang="en-US" baseline="0"/>
              <a:t> Transactions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Dashboard!$B$123</c:f>
              <c:strCache>
                <c:ptCount val="1"/>
                <c:pt idx="0">
                  <c:v>FY23</c:v>
                </c:pt>
              </c:strCache>
            </c:strRef>
          </c:tx>
          <c:spPr>
            <a:ln w="28575" cap="rnd">
              <a:solidFill>
                <a:schemeClr val="accent1"/>
              </a:solidFill>
              <a:round/>
            </a:ln>
            <a:effectLst/>
          </c:spPr>
          <c:marker>
            <c:symbol val="none"/>
          </c:marker>
          <c:cat>
            <c:strRef>
              <c:f>Dashboard!$A$124:$A$135</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Dashboard!$B$124:$B$135</c:f>
              <c:numCache>
                <c:formatCode>_(* #,##0_);_(* \(#,##0\);_(* "-"??_);_(@_)</c:formatCode>
                <c:ptCount val="12"/>
                <c:pt idx="0">
                  <c:v>2496233</c:v>
                </c:pt>
                <c:pt idx="1">
                  <c:v>2419655</c:v>
                </c:pt>
                <c:pt idx="2">
                  <c:v>2611492</c:v>
                </c:pt>
                <c:pt idx="3">
                  <c:v>2363968</c:v>
                </c:pt>
                <c:pt idx="4">
                  <c:v>2271126</c:v>
                </c:pt>
                <c:pt idx="5">
                  <c:v>2641525</c:v>
                </c:pt>
                <c:pt idx="6">
                  <c:v>2468548</c:v>
                </c:pt>
                <c:pt idx="7">
                  <c:v>2587214</c:v>
                </c:pt>
                <c:pt idx="8">
                  <c:v>2568431</c:v>
                </c:pt>
                <c:pt idx="9">
                  <c:v>2554624</c:v>
                </c:pt>
                <c:pt idx="10">
                  <c:v>2786369</c:v>
                </c:pt>
                <c:pt idx="11">
                  <c:v>2511632</c:v>
                </c:pt>
              </c:numCache>
            </c:numRef>
          </c:val>
          <c:smooth val="0"/>
          <c:extLst>
            <c:ext xmlns:c16="http://schemas.microsoft.com/office/drawing/2014/chart" uri="{C3380CC4-5D6E-409C-BE32-E72D297353CC}">
              <c16:uniqueId val="{00000000-2895-4820-BEC0-FC001FC8B4AD}"/>
            </c:ext>
          </c:extLst>
        </c:ser>
        <c:ser>
          <c:idx val="1"/>
          <c:order val="1"/>
          <c:tx>
            <c:strRef>
              <c:f>Dashboard!$C$123</c:f>
              <c:strCache>
                <c:ptCount val="1"/>
                <c:pt idx="0">
                  <c:v>FY24</c:v>
                </c:pt>
              </c:strCache>
            </c:strRef>
          </c:tx>
          <c:spPr>
            <a:ln w="28575" cap="rnd">
              <a:solidFill>
                <a:schemeClr val="accent2"/>
              </a:solidFill>
              <a:round/>
            </a:ln>
            <a:effectLst/>
          </c:spPr>
          <c:marker>
            <c:symbol val="none"/>
          </c:marker>
          <c:cat>
            <c:strRef>
              <c:f>Dashboard!$A$124:$A$135</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Dashboard!$C$124:$C$135</c:f>
              <c:numCache>
                <c:formatCode>_(* #,##0_);_(* \(#,##0\);_(* "-"??_);_(@_)</c:formatCode>
                <c:ptCount val="12"/>
                <c:pt idx="0">
                  <c:v>2549786</c:v>
                </c:pt>
                <c:pt idx="1">
                  <c:v>2398971</c:v>
                </c:pt>
                <c:pt idx="2">
                  <c:v>2539187</c:v>
                </c:pt>
                <c:pt idx="3">
                  <c:v>2401385</c:v>
                </c:pt>
                <c:pt idx="4">
                  <c:v>2403572</c:v>
                </c:pt>
                <c:pt idx="5">
                  <c:v>2596474</c:v>
                </c:pt>
                <c:pt idx="6">
                  <c:v>2566456</c:v>
                </c:pt>
                <c:pt idx="7">
                  <c:v>2605503</c:v>
                </c:pt>
                <c:pt idx="8">
                  <c:v>2489408</c:v>
                </c:pt>
                <c:pt idx="9">
                  <c:v>2608478</c:v>
                </c:pt>
                <c:pt idx="10">
                  <c:v>2747725</c:v>
                </c:pt>
                <c:pt idx="11">
                  <c:v>2458541</c:v>
                </c:pt>
              </c:numCache>
            </c:numRef>
          </c:val>
          <c:smooth val="0"/>
          <c:extLst>
            <c:ext xmlns:c16="http://schemas.microsoft.com/office/drawing/2014/chart" uri="{C3380CC4-5D6E-409C-BE32-E72D297353CC}">
              <c16:uniqueId val="{00000001-2895-4820-BEC0-FC001FC8B4AD}"/>
            </c:ext>
          </c:extLst>
        </c:ser>
        <c:ser>
          <c:idx val="2"/>
          <c:order val="2"/>
          <c:tx>
            <c:strRef>
              <c:f>Dashboard!$D$123</c:f>
              <c:strCache>
                <c:ptCount val="1"/>
                <c:pt idx="0">
                  <c:v>FY25</c:v>
                </c:pt>
              </c:strCache>
            </c:strRef>
          </c:tx>
          <c:spPr>
            <a:ln w="28575" cap="rnd">
              <a:solidFill>
                <a:schemeClr val="accent3"/>
              </a:solidFill>
              <a:round/>
            </a:ln>
            <a:effectLst/>
          </c:spPr>
          <c:marker>
            <c:symbol val="none"/>
          </c:marker>
          <c:cat>
            <c:strRef>
              <c:f>Dashboard!$A$124:$A$135</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Dashboard!$D$124:$D$135</c:f>
              <c:numCache>
                <c:formatCode>_(* #,##0_);_(* \(#,##0\);_(* "-"??_);_(@_)</c:formatCode>
                <c:ptCount val="12"/>
                <c:pt idx="0">
                  <c:v>2590552</c:v>
                </c:pt>
                <c:pt idx="1">
                  <c:v>2320568</c:v>
                </c:pt>
                <c:pt idx="2">
                  <c:v>2422143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895-4820-BEC0-FC001FC8B4AD}"/>
            </c:ext>
          </c:extLst>
        </c:ser>
        <c:dLbls>
          <c:showLegendKey val="0"/>
          <c:showVal val="0"/>
          <c:showCatName val="0"/>
          <c:showSerName val="0"/>
          <c:showPercent val="0"/>
          <c:showBubbleSize val="0"/>
        </c:dLbls>
        <c:smooth val="0"/>
        <c:axId val="353390159"/>
        <c:axId val="353387279"/>
      </c:lineChart>
      <c:catAx>
        <c:axId val="353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7279"/>
        <c:crosses val="autoZero"/>
        <c:auto val="1"/>
        <c:lblAlgn val="ctr"/>
        <c:lblOffset val="100"/>
        <c:noMultiLvlLbl val="0"/>
      </c:catAx>
      <c:valAx>
        <c:axId val="3533872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9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GSA SmartPay(R) Program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'Program Summary'!$B$5</c:f>
              <c:strCache>
                <c:ptCount val="1"/>
                <c:pt idx="0">
                  <c:v>Purchase</c:v>
                </c:pt>
              </c:strCache>
            </c:strRef>
          </c:tx>
          <c:spPr>
            <a:ln w="28575" cap="rnd">
              <a:solidFill>
                <a:srgbClr val="0070C0"/>
              </a:solidFill>
              <a:round/>
            </a:ln>
            <a:effectLst/>
          </c:spPr>
          <c:marker>
            <c:symbol val="none"/>
          </c:marker>
          <c:cat>
            <c:strRef>
              <c:f>'Program Summary'!$A$6:$A$21</c:f>
              <c:strCache>
                <c:ptCount val="16"/>
                <c:pt idx="0">
                  <c:v>FY10</c:v>
                </c:pt>
                <c:pt idx="1">
                  <c:v>FY11</c:v>
                </c:pt>
                <c:pt idx="2">
                  <c:v>FY12</c:v>
                </c:pt>
                <c:pt idx="3">
                  <c:v>FY13</c:v>
                </c:pt>
                <c:pt idx="4">
                  <c:v>FY14</c:v>
                </c:pt>
                <c:pt idx="5">
                  <c:v>FY15</c:v>
                </c:pt>
                <c:pt idx="6">
                  <c:v>FY16</c:v>
                </c:pt>
                <c:pt idx="7">
                  <c:v>FY17</c:v>
                </c:pt>
                <c:pt idx="8">
                  <c:v>FY18</c:v>
                </c:pt>
                <c:pt idx="9">
                  <c:v>FY19</c:v>
                </c:pt>
                <c:pt idx="10">
                  <c:v>FY20</c:v>
                </c:pt>
                <c:pt idx="11">
                  <c:v>FY21</c:v>
                </c:pt>
                <c:pt idx="12">
                  <c:v>FY22</c:v>
                </c:pt>
                <c:pt idx="13">
                  <c:v>FY23</c:v>
                </c:pt>
                <c:pt idx="14">
                  <c:v>FY24</c:v>
                </c:pt>
                <c:pt idx="15">
                  <c:v>FY25</c:v>
                </c:pt>
              </c:strCache>
            </c:strRef>
          </c:cat>
          <c:val>
            <c:numRef>
              <c:f>'Program Summary'!$B$6:$B$21</c:f>
              <c:numCache>
                <c:formatCode>_("$"* #,##0_);_("$"* \(#,##0\);_("$"* "-"??_);_(@_)</c:formatCode>
                <c:ptCount val="16"/>
                <c:pt idx="0">
                  <c:v>19170837509.819798</c:v>
                </c:pt>
                <c:pt idx="1">
                  <c:v>19492653312.459949</c:v>
                </c:pt>
                <c:pt idx="2">
                  <c:v>18556145489.949997</c:v>
                </c:pt>
                <c:pt idx="3">
                  <c:v>16892104013.036566</c:v>
                </c:pt>
                <c:pt idx="4">
                  <c:v>17091643620.727079</c:v>
                </c:pt>
                <c:pt idx="5">
                  <c:v>18983785847.239956</c:v>
                </c:pt>
                <c:pt idx="6">
                  <c:v>19092741813.029984</c:v>
                </c:pt>
                <c:pt idx="7">
                  <c:v>18861328433.23999</c:v>
                </c:pt>
                <c:pt idx="8">
                  <c:v>19960761921.569939</c:v>
                </c:pt>
                <c:pt idx="9">
                  <c:v>21881780396.190044</c:v>
                </c:pt>
                <c:pt idx="10">
                  <c:v>21800921568.790028</c:v>
                </c:pt>
                <c:pt idx="11">
                  <c:v>21977342067.820011</c:v>
                </c:pt>
                <c:pt idx="12">
                  <c:v>23002788559.64003</c:v>
                </c:pt>
                <c:pt idx="13">
                  <c:v>25726906574.27998</c:v>
                </c:pt>
                <c:pt idx="14">
                  <c:v>27397476945.480152</c:v>
                </c:pt>
                <c:pt idx="15">
                  <c:v>6498209606.8300219</c:v>
                </c:pt>
              </c:numCache>
            </c:numRef>
          </c:val>
          <c:smooth val="0"/>
          <c:extLst>
            <c:ext xmlns:c16="http://schemas.microsoft.com/office/drawing/2014/chart" uri="{C3380CC4-5D6E-409C-BE32-E72D297353CC}">
              <c16:uniqueId val="{00000000-52EE-4622-A43A-3F427FB5D415}"/>
            </c:ext>
          </c:extLst>
        </c:ser>
        <c:ser>
          <c:idx val="1"/>
          <c:order val="1"/>
          <c:tx>
            <c:strRef>
              <c:f>'Program Summary'!$C$5</c:f>
              <c:strCache>
                <c:ptCount val="1"/>
                <c:pt idx="0">
                  <c:v>Travel (CBA)</c:v>
                </c:pt>
              </c:strCache>
            </c:strRef>
          </c:tx>
          <c:spPr>
            <a:ln w="28575" cap="rnd">
              <a:solidFill>
                <a:srgbClr val="FF0000"/>
              </a:solidFill>
              <a:round/>
            </a:ln>
            <a:effectLst/>
          </c:spPr>
          <c:marker>
            <c:symbol val="none"/>
          </c:marker>
          <c:cat>
            <c:strRef>
              <c:f>'Program Summary'!$A$6:$A$21</c:f>
              <c:strCache>
                <c:ptCount val="16"/>
                <c:pt idx="0">
                  <c:v>FY10</c:v>
                </c:pt>
                <c:pt idx="1">
                  <c:v>FY11</c:v>
                </c:pt>
                <c:pt idx="2">
                  <c:v>FY12</c:v>
                </c:pt>
                <c:pt idx="3">
                  <c:v>FY13</c:v>
                </c:pt>
                <c:pt idx="4">
                  <c:v>FY14</c:v>
                </c:pt>
                <c:pt idx="5">
                  <c:v>FY15</c:v>
                </c:pt>
                <c:pt idx="6">
                  <c:v>FY16</c:v>
                </c:pt>
                <c:pt idx="7">
                  <c:v>FY17</c:v>
                </c:pt>
                <c:pt idx="8">
                  <c:v>FY18</c:v>
                </c:pt>
                <c:pt idx="9">
                  <c:v>FY19</c:v>
                </c:pt>
                <c:pt idx="10">
                  <c:v>FY20</c:v>
                </c:pt>
                <c:pt idx="11">
                  <c:v>FY21</c:v>
                </c:pt>
                <c:pt idx="12">
                  <c:v>FY22</c:v>
                </c:pt>
                <c:pt idx="13">
                  <c:v>FY23</c:v>
                </c:pt>
                <c:pt idx="14">
                  <c:v>FY24</c:v>
                </c:pt>
                <c:pt idx="15">
                  <c:v>FY25</c:v>
                </c:pt>
              </c:strCache>
            </c:strRef>
          </c:cat>
          <c:val>
            <c:numRef>
              <c:f>'Program Summary'!$C$6:$C$21</c:f>
              <c:numCache>
                <c:formatCode>_("$"* #,##0_);_("$"* \(#,##0\);_("$"* "-"??_);_(@_)</c:formatCode>
                <c:ptCount val="16"/>
                <c:pt idx="0">
                  <c:v>2963554192.7499986</c:v>
                </c:pt>
                <c:pt idx="1">
                  <c:v>2516384986.6199965</c:v>
                </c:pt>
                <c:pt idx="2">
                  <c:v>2273289344.0999999</c:v>
                </c:pt>
                <c:pt idx="3">
                  <c:v>1853372268.4574981</c:v>
                </c:pt>
                <c:pt idx="4">
                  <c:v>1813670336.9965003</c:v>
                </c:pt>
                <c:pt idx="5">
                  <c:v>1852435336.9100006</c:v>
                </c:pt>
                <c:pt idx="6">
                  <c:v>1879599785.1799986</c:v>
                </c:pt>
                <c:pt idx="7">
                  <c:v>1847068845.75</c:v>
                </c:pt>
                <c:pt idx="8">
                  <c:v>1880138951.9999998</c:v>
                </c:pt>
                <c:pt idx="9">
                  <c:v>1748307495.6499991</c:v>
                </c:pt>
                <c:pt idx="10">
                  <c:v>1107075774.6599994</c:v>
                </c:pt>
                <c:pt idx="11">
                  <c:v>977529094.05999982</c:v>
                </c:pt>
                <c:pt idx="12">
                  <c:v>1250136253.0400002</c:v>
                </c:pt>
                <c:pt idx="13">
                  <c:v>1554854977.170001</c:v>
                </c:pt>
                <c:pt idx="14">
                  <c:v>1634602824.9900002</c:v>
                </c:pt>
                <c:pt idx="15">
                  <c:v>371464570.91999996</c:v>
                </c:pt>
              </c:numCache>
            </c:numRef>
          </c:val>
          <c:smooth val="0"/>
          <c:extLst>
            <c:ext xmlns:c16="http://schemas.microsoft.com/office/drawing/2014/chart" uri="{C3380CC4-5D6E-409C-BE32-E72D297353CC}">
              <c16:uniqueId val="{00000001-52EE-4622-A43A-3F427FB5D415}"/>
            </c:ext>
          </c:extLst>
        </c:ser>
        <c:ser>
          <c:idx val="2"/>
          <c:order val="2"/>
          <c:tx>
            <c:strRef>
              <c:f>'Program Summary'!$D$5</c:f>
              <c:strCache>
                <c:ptCount val="1"/>
                <c:pt idx="0">
                  <c:v>Travel (IBA)</c:v>
                </c:pt>
              </c:strCache>
            </c:strRef>
          </c:tx>
          <c:spPr>
            <a:ln w="28575" cap="rnd">
              <a:solidFill>
                <a:srgbClr val="92D050"/>
              </a:solidFill>
              <a:round/>
            </a:ln>
            <a:effectLst/>
          </c:spPr>
          <c:marker>
            <c:symbol val="none"/>
          </c:marker>
          <c:cat>
            <c:strRef>
              <c:f>'Program Summary'!$A$6:$A$21</c:f>
              <c:strCache>
                <c:ptCount val="16"/>
                <c:pt idx="0">
                  <c:v>FY10</c:v>
                </c:pt>
                <c:pt idx="1">
                  <c:v>FY11</c:v>
                </c:pt>
                <c:pt idx="2">
                  <c:v>FY12</c:v>
                </c:pt>
                <c:pt idx="3">
                  <c:v>FY13</c:v>
                </c:pt>
                <c:pt idx="4">
                  <c:v>FY14</c:v>
                </c:pt>
                <c:pt idx="5">
                  <c:v>FY15</c:v>
                </c:pt>
                <c:pt idx="6">
                  <c:v>FY16</c:v>
                </c:pt>
                <c:pt idx="7">
                  <c:v>FY17</c:v>
                </c:pt>
                <c:pt idx="8">
                  <c:v>FY18</c:v>
                </c:pt>
                <c:pt idx="9">
                  <c:v>FY19</c:v>
                </c:pt>
                <c:pt idx="10">
                  <c:v>FY20</c:v>
                </c:pt>
                <c:pt idx="11">
                  <c:v>FY21</c:v>
                </c:pt>
                <c:pt idx="12">
                  <c:v>FY22</c:v>
                </c:pt>
                <c:pt idx="13">
                  <c:v>FY23</c:v>
                </c:pt>
                <c:pt idx="14">
                  <c:v>FY24</c:v>
                </c:pt>
                <c:pt idx="15">
                  <c:v>FY25</c:v>
                </c:pt>
              </c:strCache>
            </c:strRef>
          </c:cat>
          <c:val>
            <c:numRef>
              <c:f>'Program Summary'!$D$6:$D$21</c:f>
              <c:numCache>
                <c:formatCode>_("$"* #,##0_);_("$"* \(#,##0\);_("$"* "-"??_);_(@_)</c:formatCode>
                <c:ptCount val="16"/>
                <c:pt idx="0">
                  <c:v>6567267418.1500034</c:v>
                </c:pt>
                <c:pt idx="1">
                  <c:v>6530089840.0199814</c:v>
                </c:pt>
                <c:pt idx="2">
                  <c:v>6201511397.8099947</c:v>
                </c:pt>
                <c:pt idx="3">
                  <c:v>5065646105.8315029</c:v>
                </c:pt>
                <c:pt idx="4">
                  <c:v>5225125318.8583889</c:v>
                </c:pt>
                <c:pt idx="5">
                  <c:v>5760214984.6799917</c:v>
                </c:pt>
                <c:pt idx="6">
                  <c:v>6200783378.6699848</c:v>
                </c:pt>
                <c:pt idx="7">
                  <c:v>6438057478.9199924</c:v>
                </c:pt>
                <c:pt idx="8">
                  <c:v>7213408050.8899908</c:v>
                </c:pt>
                <c:pt idx="9">
                  <c:v>7241501321.4899979</c:v>
                </c:pt>
                <c:pt idx="10">
                  <c:v>4289240718.1699963</c:v>
                </c:pt>
                <c:pt idx="11">
                  <c:v>4531359195.8399982</c:v>
                </c:pt>
                <c:pt idx="12">
                  <c:v>6309968874.1900072</c:v>
                </c:pt>
                <c:pt idx="13">
                  <c:v>7922000010.7999954</c:v>
                </c:pt>
                <c:pt idx="14">
                  <c:v>8314619872.880002</c:v>
                </c:pt>
                <c:pt idx="15">
                  <c:v>1808514063.6399999</c:v>
                </c:pt>
              </c:numCache>
            </c:numRef>
          </c:val>
          <c:smooth val="0"/>
          <c:extLst>
            <c:ext xmlns:c16="http://schemas.microsoft.com/office/drawing/2014/chart" uri="{C3380CC4-5D6E-409C-BE32-E72D297353CC}">
              <c16:uniqueId val="{00000002-52EE-4622-A43A-3F427FB5D415}"/>
            </c:ext>
          </c:extLst>
        </c:ser>
        <c:ser>
          <c:idx val="3"/>
          <c:order val="3"/>
          <c:tx>
            <c:strRef>
              <c:f>'Program Summary'!$E$5</c:f>
              <c:strCache>
                <c:ptCount val="1"/>
                <c:pt idx="0">
                  <c:v>Fleet</c:v>
                </c:pt>
              </c:strCache>
            </c:strRef>
          </c:tx>
          <c:spPr>
            <a:ln w="28575" cap="rnd">
              <a:solidFill>
                <a:srgbClr val="FFC000"/>
              </a:solidFill>
              <a:round/>
            </a:ln>
            <a:effectLst/>
          </c:spPr>
          <c:marker>
            <c:symbol val="none"/>
          </c:marker>
          <c:cat>
            <c:strRef>
              <c:f>'Program Summary'!$A$6:$A$21</c:f>
              <c:strCache>
                <c:ptCount val="16"/>
                <c:pt idx="0">
                  <c:v>FY10</c:v>
                </c:pt>
                <c:pt idx="1">
                  <c:v>FY11</c:v>
                </c:pt>
                <c:pt idx="2">
                  <c:v>FY12</c:v>
                </c:pt>
                <c:pt idx="3">
                  <c:v>FY13</c:v>
                </c:pt>
                <c:pt idx="4">
                  <c:v>FY14</c:v>
                </c:pt>
                <c:pt idx="5">
                  <c:v>FY15</c:v>
                </c:pt>
                <c:pt idx="6">
                  <c:v>FY16</c:v>
                </c:pt>
                <c:pt idx="7">
                  <c:v>FY17</c:v>
                </c:pt>
                <c:pt idx="8">
                  <c:v>FY18</c:v>
                </c:pt>
                <c:pt idx="9">
                  <c:v>FY19</c:v>
                </c:pt>
                <c:pt idx="10">
                  <c:v>FY20</c:v>
                </c:pt>
                <c:pt idx="11">
                  <c:v>FY21</c:v>
                </c:pt>
                <c:pt idx="12">
                  <c:v>FY22</c:v>
                </c:pt>
                <c:pt idx="13">
                  <c:v>FY23</c:v>
                </c:pt>
                <c:pt idx="14">
                  <c:v>FY24</c:v>
                </c:pt>
                <c:pt idx="15">
                  <c:v>FY25</c:v>
                </c:pt>
              </c:strCache>
            </c:strRef>
          </c:cat>
          <c:val>
            <c:numRef>
              <c:f>'Program Summary'!$E$6:$E$21</c:f>
              <c:numCache>
                <c:formatCode>_("$"* #,##0_);_("$"* \(#,##0\);_("$"* "-"??_);_(@_)</c:formatCode>
                <c:ptCount val="16"/>
                <c:pt idx="0">
                  <c:v>1794532113.9300003</c:v>
                </c:pt>
                <c:pt idx="1">
                  <c:v>2247840013.2899961</c:v>
                </c:pt>
                <c:pt idx="2">
                  <c:v>2315913771.4839954</c:v>
                </c:pt>
                <c:pt idx="3">
                  <c:v>2206588745.4194951</c:v>
                </c:pt>
                <c:pt idx="4">
                  <c:v>2234790576.1429324</c:v>
                </c:pt>
                <c:pt idx="5">
                  <c:v>1839447333.1099997</c:v>
                </c:pt>
                <c:pt idx="6">
                  <c:v>1330643263.1599998</c:v>
                </c:pt>
                <c:pt idx="7">
                  <c:v>1439599939.8800006</c:v>
                </c:pt>
                <c:pt idx="8">
                  <c:v>1583655200.3900003</c:v>
                </c:pt>
                <c:pt idx="9">
                  <c:v>1652162482.3399999</c:v>
                </c:pt>
                <c:pt idx="10">
                  <c:v>1457573117.349999</c:v>
                </c:pt>
                <c:pt idx="11">
                  <c:v>1659613027.440001</c:v>
                </c:pt>
                <c:pt idx="12">
                  <c:v>2199813211.2600002</c:v>
                </c:pt>
                <c:pt idx="13">
                  <c:v>2342674710.6299977</c:v>
                </c:pt>
                <c:pt idx="14">
                  <c:v>2347981802.4200006</c:v>
                </c:pt>
                <c:pt idx="15">
                  <c:v>514433111.07999998</c:v>
                </c:pt>
              </c:numCache>
            </c:numRef>
          </c:val>
          <c:smooth val="0"/>
          <c:extLst>
            <c:ext xmlns:c16="http://schemas.microsoft.com/office/drawing/2014/chart" uri="{C3380CC4-5D6E-409C-BE32-E72D297353CC}">
              <c16:uniqueId val="{00000003-52EE-4622-A43A-3F427FB5D415}"/>
            </c:ext>
          </c:extLst>
        </c:ser>
        <c:dLbls>
          <c:showLegendKey val="0"/>
          <c:showVal val="0"/>
          <c:showCatName val="0"/>
          <c:showSerName val="0"/>
          <c:showPercent val="0"/>
          <c:showBubbleSize val="0"/>
        </c:dLbls>
        <c:smooth val="0"/>
        <c:axId val="409629727"/>
        <c:axId val="409632127"/>
      </c:lineChart>
      <c:catAx>
        <c:axId val="4096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32127"/>
        <c:crosses val="autoZero"/>
        <c:auto val="1"/>
        <c:lblAlgn val="ctr"/>
        <c:lblOffset val="100"/>
        <c:noMultiLvlLbl val="0"/>
      </c:catAx>
      <c:valAx>
        <c:axId val="4096321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2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973455</xdr:colOff>
      <xdr:row>1</xdr:row>
      <xdr:rowOff>545465</xdr:rowOff>
    </xdr:to>
    <xdr:pic>
      <xdr:nvPicPr>
        <xdr:cNvPr id="2" name="Picture 1" descr="GSA Logo">
          <a:extLst>
            <a:ext uri="{FF2B5EF4-FFF2-40B4-BE49-F238E27FC236}">
              <a16:creationId xmlns:a16="http://schemas.microsoft.com/office/drawing/2014/main" id="{5D848429-327C-4B7A-859C-7B33FA026A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45105" cy="73596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60059</xdr:colOff>
      <xdr:row>3</xdr:row>
      <xdr:rowOff>149224</xdr:rowOff>
    </xdr:to>
    <xdr:pic>
      <xdr:nvPicPr>
        <xdr:cNvPr id="2" name="Picture 1" descr="GSA Logo">
          <a:extLst>
            <a:ext uri="{FF2B5EF4-FFF2-40B4-BE49-F238E27FC236}">
              <a16:creationId xmlns:a16="http://schemas.microsoft.com/office/drawing/2014/main" id="{1557AAFC-0018-4848-80B8-0EEDB638B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107934" cy="720724"/>
        </a:xfrm>
        <a:prstGeom prst="rect">
          <a:avLst/>
        </a:prstGeom>
        <a:noFill/>
        <a:ln w="9525">
          <a:noFill/>
          <a:miter lim="800000"/>
          <a:headEnd/>
          <a:tailEnd/>
        </a:ln>
      </xdr:spPr>
    </xdr:pic>
    <xdr:clientData/>
  </xdr:twoCellAnchor>
  <xdr:twoCellAnchor>
    <xdr:from>
      <xdr:col>6</xdr:col>
      <xdr:colOff>9524</xdr:colOff>
      <xdr:row>6</xdr:row>
      <xdr:rowOff>176212</xdr:rowOff>
    </xdr:from>
    <xdr:to>
      <xdr:col>18</xdr:col>
      <xdr:colOff>590550</xdr:colOff>
      <xdr:row>20</xdr:row>
      <xdr:rowOff>161925</xdr:rowOff>
    </xdr:to>
    <xdr:graphicFrame macro="">
      <xdr:nvGraphicFramePr>
        <xdr:cNvPr id="4" name="Chart 3">
          <a:extLst>
            <a:ext uri="{FF2B5EF4-FFF2-40B4-BE49-F238E27FC236}">
              <a16:creationId xmlns:a16="http://schemas.microsoft.com/office/drawing/2014/main" id="{46576E62-B068-253B-1ED2-27CEFD9FE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23</xdr:row>
      <xdr:rowOff>0</xdr:rowOff>
    </xdr:from>
    <xdr:to>
      <xdr:col>18</xdr:col>
      <xdr:colOff>581026</xdr:colOff>
      <xdr:row>36</xdr:row>
      <xdr:rowOff>176213</xdr:rowOff>
    </xdr:to>
    <xdr:graphicFrame macro="">
      <xdr:nvGraphicFramePr>
        <xdr:cNvPr id="6" name="Chart 5">
          <a:extLst>
            <a:ext uri="{FF2B5EF4-FFF2-40B4-BE49-F238E27FC236}">
              <a16:creationId xmlns:a16="http://schemas.microsoft.com/office/drawing/2014/main" id="{73A30202-D8AB-4DC9-8D10-C1F08D7F1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40</xdr:row>
      <xdr:rowOff>0</xdr:rowOff>
    </xdr:from>
    <xdr:to>
      <xdr:col>18</xdr:col>
      <xdr:colOff>581026</xdr:colOff>
      <xdr:row>53</xdr:row>
      <xdr:rowOff>176213</xdr:rowOff>
    </xdr:to>
    <xdr:graphicFrame macro="">
      <xdr:nvGraphicFramePr>
        <xdr:cNvPr id="7" name="Chart 6">
          <a:extLst>
            <a:ext uri="{FF2B5EF4-FFF2-40B4-BE49-F238E27FC236}">
              <a16:creationId xmlns:a16="http://schemas.microsoft.com/office/drawing/2014/main" id="{1146997B-9AF2-48C9-8F31-596BED5C7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56</xdr:row>
      <xdr:rowOff>0</xdr:rowOff>
    </xdr:from>
    <xdr:to>
      <xdr:col>18</xdr:col>
      <xdr:colOff>581026</xdr:colOff>
      <xdr:row>69</xdr:row>
      <xdr:rowOff>176213</xdr:rowOff>
    </xdr:to>
    <xdr:graphicFrame macro="">
      <xdr:nvGraphicFramePr>
        <xdr:cNvPr id="8" name="Chart 7">
          <a:extLst>
            <a:ext uri="{FF2B5EF4-FFF2-40B4-BE49-F238E27FC236}">
              <a16:creationId xmlns:a16="http://schemas.microsoft.com/office/drawing/2014/main" id="{B5A70A3F-7327-408D-8CC7-259BEBE52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73</xdr:row>
      <xdr:rowOff>0</xdr:rowOff>
    </xdr:from>
    <xdr:to>
      <xdr:col>18</xdr:col>
      <xdr:colOff>581026</xdr:colOff>
      <xdr:row>86</xdr:row>
      <xdr:rowOff>176213</xdr:rowOff>
    </xdr:to>
    <xdr:graphicFrame macro="">
      <xdr:nvGraphicFramePr>
        <xdr:cNvPr id="9" name="Chart 8">
          <a:extLst>
            <a:ext uri="{FF2B5EF4-FFF2-40B4-BE49-F238E27FC236}">
              <a16:creationId xmlns:a16="http://schemas.microsoft.com/office/drawing/2014/main" id="{ED549E6E-378F-46C4-AB57-E75DD18E1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89</xdr:row>
      <xdr:rowOff>0</xdr:rowOff>
    </xdr:from>
    <xdr:to>
      <xdr:col>18</xdr:col>
      <xdr:colOff>581026</xdr:colOff>
      <xdr:row>102</xdr:row>
      <xdr:rowOff>176213</xdr:rowOff>
    </xdr:to>
    <xdr:graphicFrame macro="">
      <xdr:nvGraphicFramePr>
        <xdr:cNvPr id="10" name="Chart 9">
          <a:extLst>
            <a:ext uri="{FF2B5EF4-FFF2-40B4-BE49-F238E27FC236}">
              <a16:creationId xmlns:a16="http://schemas.microsoft.com/office/drawing/2014/main" id="{380A055F-4B6E-4F87-AAD6-A36A40A3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106</xdr:row>
      <xdr:rowOff>0</xdr:rowOff>
    </xdr:from>
    <xdr:to>
      <xdr:col>18</xdr:col>
      <xdr:colOff>581026</xdr:colOff>
      <xdr:row>119</xdr:row>
      <xdr:rowOff>176213</xdr:rowOff>
    </xdr:to>
    <xdr:graphicFrame macro="">
      <xdr:nvGraphicFramePr>
        <xdr:cNvPr id="11" name="Chart 10">
          <a:extLst>
            <a:ext uri="{FF2B5EF4-FFF2-40B4-BE49-F238E27FC236}">
              <a16:creationId xmlns:a16="http://schemas.microsoft.com/office/drawing/2014/main" id="{87598FE5-9E0B-4D88-AAB0-86E56CB44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122</xdr:row>
      <xdr:rowOff>0</xdr:rowOff>
    </xdr:from>
    <xdr:to>
      <xdr:col>18</xdr:col>
      <xdr:colOff>581026</xdr:colOff>
      <xdr:row>135</xdr:row>
      <xdr:rowOff>176213</xdr:rowOff>
    </xdr:to>
    <xdr:graphicFrame macro="">
      <xdr:nvGraphicFramePr>
        <xdr:cNvPr id="12" name="Chart 11">
          <a:extLst>
            <a:ext uri="{FF2B5EF4-FFF2-40B4-BE49-F238E27FC236}">
              <a16:creationId xmlns:a16="http://schemas.microsoft.com/office/drawing/2014/main" id="{C923C078-845F-431A-BE0C-5E95E7493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28575</xdr:colOff>
      <xdr:row>4</xdr:row>
      <xdr:rowOff>14287</xdr:rowOff>
    </xdr:from>
    <xdr:to>
      <xdr:col>25</xdr:col>
      <xdr:colOff>28575</xdr:colOff>
      <xdr:row>21</xdr:row>
      <xdr:rowOff>180975</xdr:rowOff>
    </xdr:to>
    <xdr:graphicFrame macro="">
      <xdr:nvGraphicFramePr>
        <xdr:cNvPr id="3" name="Chart 2">
          <a:extLst>
            <a:ext uri="{FF2B5EF4-FFF2-40B4-BE49-F238E27FC236}">
              <a16:creationId xmlns:a16="http://schemas.microsoft.com/office/drawing/2014/main" id="{74D5D23F-5304-6D41-EFF9-C56DD9892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martpay.gsa.gov/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martpay.gsa.gov/about/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351F0-561F-4B90-8026-B996F012C931}">
  <sheetPr>
    <tabColor theme="6"/>
  </sheetPr>
  <dimension ref="A2:K26"/>
  <sheetViews>
    <sheetView tabSelected="1" zoomScaleNormal="100" workbookViewId="0"/>
  </sheetViews>
  <sheetFormatPr defaultColWidth="8.83984375" defaultRowHeight="14.4" x14ac:dyDescent="0.55000000000000004"/>
  <cols>
    <col min="1" max="3" width="8.83984375" style="3"/>
    <col min="4" max="4" width="28" style="3" customWidth="1"/>
    <col min="5" max="10" width="8.83984375" style="3"/>
    <col min="11" max="11" width="9" style="3" customWidth="1"/>
    <col min="12" max="16384" width="8.83984375" style="3"/>
  </cols>
  <sheetData>
    <row r="2" spans="1:11" ht="51.75" customHeight="1" thickBot="1" x14ac:dyDescent="0.6">
      <c r="A2" s="2"/>
      <c r="B2" s="2"/>
      <c r="C2" s="2"/>
      <c r="D2" s="2"/>
      <c r="E2" s="2"/>
      <c r="F2" s="2"/>
      <c r="G2" s="2"/>
      <c r="H2" s="2"/>
      <c r="I2" s="2"/>
      <c r="J2" s="2"/>
      <c r="K2" s="2"/>
    </row>
    <row r="3" spans="1:11" ht="38.1" thickTop="1" x14ac:dyDescent="1.2">
      <c r="A3" s="4" t="s">
        <v>41</v>
      </c>
    </row>
    <row r="4" spans="1:11" ht="14.5" customHeight="1" x14ac:dyDescent="0.55000000000000004">
      <c r="A4" s="99" t="s">
        <v>533</v>
      </c>
      <c r="B4" s="99"/>
      <c r="C4" s="99"/>
      <c r="D4" s="99"/>
      <c r="E4" s="99"/>
      <c r="F4" s="99"/>
      <c r="G4" s="99"/>
      <c r="H4" s="99"/>
      <c r="I4" s="99"/>
      <c r="J4" s="99"/>
      <c r="K4" s="99"/>
    </row>
    <row r="5" spans="1:11" ht="39.75" customHeight="1" x14ac:dyDescent="0.55000000000000004">
      <c r="A5" s="99"/>
      <c r="B5" s="99"/>
      <c r="C5" s="99"/>
      <c r="D5" s="99"/>
      <c r="E5" s="99"/>
      <c r="F5" s="99"/>
      <c r="G5" s="99"/>
      <c r="H5" s="99"/>
      <c r="I5" s="99"/>
      <c r="J5" s="99"/>
      <c r="K5" s="99"/>
    </row>
    <row r="6" spans="1:11" x14ac:dyDescent="0.55000000000000004">
      <c r="A6" s="99"/>
      <c r="B6" s="99"/>
      <c r="C6" s="99"/>
      <c r="D6" s="99"/>
      <c r="E6" s="99"/>
      <c r="F6" s="99"/>
      <c r="G6" s="99"/>
      <c r="H6" s="99"/>
      <c r="I6" s="99"/>
      <c r="J6" s="99"/>
      <c r="K6" s="99"/>
    </row>
    <row r="7" spans="1:11" x14ac:dyDescent="0.55000000000000004">
      <c r="A7" s="39"/>
      <c r="B7" s="39"/>
      <c r="C7" s="39"/>
      <c r="D7" s="39"/>
      <c r="E7" s="39"/>
      <c r="F7" s="39"/>
      <c r="G7" s="39"/>
      <c r="H7" s="39"/>
      <c r="I7" s="39"/>
      <c r="J7" s="39"/>
      <c r="K7" s="39"/>
    </row>
    <row r="8" spans="1:11" x14ac:dyDescent="0.55000000000000004">
      <c r="A8" s="100" t="s">
        <v>534</v>
      </c>
      <c r="B8" s="100"/>
      <c r="C8" s="100"/>
      <c r="D8" s="100"/>
      <c r="E8" s="100"/>
      <c r="F8" s="100"/>
      <c r="G8" s="100"/>
      <c r="H8" s="100"/>
      <c r="I8" s="100"/>
      <c r="J8" s="100"/>
      <c r="K8" s="100"/>
    </row>
    <row r="9" spans="1:11" x14ac:dyDescent="0.55000000000000004">
      <c r="A9" s="40"/>
      <c r="B9" s="40"/>
      <c r="C9" s="40"/>
      <c r="D9" s="85" t="s">
        <v>545</v>
      </c>
      <c r="E9" s="40"/>
      <c r="F9" s="40"/>
      <c r="G9" s="40"/>
      <c r="H9" s="40"/>
      <c r="I9" s="40"/>
      <c r="J9" s="40"/>
      <c r="K9" s="40"/>
    </row>
    <row r="10" spans="1:11" x14ac:dyDescent="0.55000000000000004">
      <c r="A10" s="40"/>
      <c r="B10" s="40"/>
      <c r="C10" s="40"/>
      <c r="D10" s="85" t="s">
        <v>514</v>
      </c>
      <c r="E10" s="40"/>
      <c r="F10" s="40"/>
      <c r="G10" s="40"/>
      <c r="H10" s="40"/>
      <c r="I10" s="40"/>
      <c r="J10" s="40"/>
      <c r="K10" s="40"/>
    </row>
    <row r="11" spans="1:11" x14ac:dyDescent="0.55000000000000004">
      <c r="C11" s="5"/>
      <c r="D11" s="85" t="s">
        <v>535</v>
      </c>
      <c r="E11" s="5"/>
      <c r="F11" s="6"/>
      <c r="G11" s="5"/>
      <c r="H11" s="5"/>
    </row>
    <row r="12" spans="1:11" x14ac:dyDescent="0.55000000000000004">
      <c r="C12" s="5"/>
      <c r="D12" s="86" t="s">
        <v>546</v>
      </c>
      <c r="E12" s="5"/>
      <c r="F12" s="5"/>
      <c r="G12" s="5"/>
      <c r="H12" s="5"/>
    </row>
    <row r="13" spans="1:11" x14ac:dyDescent="0.55000000000000004">
      <c r="C13" s="5"/>
      <c r="D13" s="86" t="s">
        <v>547</v>
      </c>
      <c r="E13" s="5"/>
      <c r="F13" s="5"/>
      <c r="G13" s="5"/>
      <c r="H13" s="5"/>
    </row>
    <row r="14" spans="1:11" x14ac:dyDescent="0.55000000000000004">
      <c r="C14" s="5"/>
      <c r="D14" s="86" t="s">
        <v>548</v>
      </c>
      <c r="E14" s="5"/>
      <c r="F14" s="5"/>
      <c r="G14" s="5"/>
      <c r="H14" s="5"/>
    </row>
    <row r="15" spans="1:11" x14ac:dyDescent="0.55000000000000004">
      <c r="C15" s="5"/>
      <c r="D15" s="86" t="s">
        <v>549</v>
      </c>
      <c r="E15" s="5"/>
      <c r="F15" s="5"/>
      <c r="G15" s="5"/>
      <c r="H15" s="5"/>
    </row>
    <row r="16" spans="1:11" x14ac:dyDescent="0.55000000000000004">
      <c r="C16" s="5"/>
      <c r="D16" s="86" t="s">
        <v>550</v>
      </c>
      <c r="E16" s="5"/>
      <c r="F16" s="5"/>
      <c r="G16" s="5"/>
      <c r="H16" s="5"/>
    </row>
    <row r="17" spans="1:11" x14ac:dyDescent="0.55000000000000004">
      <c r="C17" s="5"/>
      <c r="D17" s="86" t="s">
        <v>42</v>
      </c>
      <c r="E17" s="5"/>
      <c r="F17" s="6"/>
      <c r="G17" s="5"/>
      <c r="H17" s="5"/>
    </row>
    <row r="18" spans="1:11" x14ac:dyDescent="0.55000000000000004">
      <c r="C18" s="5"/>
      <c r="D18" s="86" t="s">
        <v>551</v>
      </c>
      <c r="E18" s="5"/>
      <c r="F18" s="5"/>
      <c r="G18" s="5"/>
      <c r="H18" s="5"/>
    </row>
    <row r="19" spans="1:11" x14ac:dyDescent="0.55000000000000004">
      <c r="C19" s="5"/>
      <c r="D19" s="86" t="s">
        <v>552</v>
      </c>
      <c r="E19" s="5"/>
      <c r="F19" s="5"/>
      <c r="G19" s="5"/>
      <c r="H19" s="5"/>
    </row>
    <row r="21" spans="1:11" ht="28.5" customHeight="1" x14ac:dyDescent="0.55000000000000004">
      <c r="A21" s="99" t="s">
        <v>44</v>
      </c>
      <c r="B21" s="99"/>
      <c r="C21" s="99"/>
      <c r="D21" s="99"/>
      <c r="E21" s="99"/>
      <c r="F21" s="99"/>
      <c r="G21" s="99"/>
      <c r="H21" s="99"/>
      <c r="I21" s="99"/>
      <c r="J21" s="99"/>
      <c r="K21" s="99"/>
    </row>
    <row r="22" spans="1:11" s="5" customFormat="1" x14ac:dyDescent="0.55000000000000004">
      <c r="D22" s="85" t="s">
        <v>43</v>
      </c>
    </row>
    <row r="23" spans="1:11" x14ac:dyDescent="0.55000000000000004">
      <c r="D23" s="6"/>
    </row>
    <row r="24" spans="1:11" x14ac:dyDescent="0.55000000000000004">
      <c r="E24" s="5"/>
    </row>
    <row r="25" spans="1:11" x14ac:dyDescent="0.55000000000000004">
      <c r="A25" s="3" t="s">
        <v>45</v>
      </c>
      <c r="E25" s="85" t="s">
        <v>46</v>
      </c>
    </row>
    <row r="26" spans="1:11" x14ac:dyDescent="0.55000000000000004">
      <c r="E26" s="5"/>
    </row>
  </sheetData>
  <mergeCells count="3">
    <mergeCell ref="A4:K6"/>
    <mergeCell ref="A8:K8"/>
    <mergeCell ref="A21:K21"/>
  </mergeCells>
  <hyperlinks>
    <hyperlink ref="D11" location="'Program Data-All'!A1" display="Program Data-All" xr:uid="{FE17C26B-0105-4ED4-B31C-E02717187EA3}"/>
    <hyperlink ref="D17" location="'Bank Data by Year'!A1" display="Bank Data By Year" xr:uid="{E87567AA-BCA7-471A-8F9E-0E90710F98EB}"/>
    <hyperlink ref="D12" location="'Program Data-Purchase'!A1" display="Program Data-Purchase" xr:uid="{344AE71D-3E42-4E0E-8225-35123BF5C22E}"/>
    <hyperlink ref="D13" location="'Program Data-Travel All'!A1" display="Program Data-Travel All" xr:uid="{C2E07CBA-3E2C-4835-99E7-56DD3210E268}"/>
    <hyperlink ref="D14" location="'Program Data-Travel CBA'!A1" display="Program Data-Travel CBA" xr:uid="{57D95CAB-A910-4EEC-AF05-BD25DB393582}"/>
    <hyperlink ref="D15" location="'Program Data-Travel IBA'!A1" display="Program Data-Travel IBA" xr:uid="{642F1CF5-4A35-4911-9DFC-E35C58149B98}"/>
    <hyperlink ref="E25" r:id="rId1" xr:uid="{0BAD83BE-36F8-4B62-9752-A3CA29D19DEA}"/>
    <hyperlink ref="D22" location="'Agency Mapping'!A1" display="Agency Mapping" xr:uid="{49524BF5-5B2A-4E5F-8D29-5BC1C2F8D319}"/>
    <hyperlink ref="D10" location="'Program Summary'!A1" display="Program Summary" xr:uid="{29DC3959-681B-444F-BF15-38D34CDEF3EC}"/>
    <hyperlink ref="D16" location="'Program Data-Fleet'!A1" display="Program Data-Fleet" xr:uid="{71D90799-0501-4244-A0CF-F93D94C9D621}"/>
    <hyperlink ref="D19" location="'Transaction Trend'!A1" display="Transaction Trend" xr:uid="{627427B1-2C62-4505-84A4-5283013B42B8}"/>
    <hyperlink ref="D18" location="'Spend Trend'!A1" display="Spend Trend" xr:uid="{70677F93-C760-48A4-92ED-45C188070226}"/>
    <hyperlink ref="D9" location="Dashboard!A1" display="Dashboard" xr:uid="{B31DC435-587D-41CE-B2E2-DD38D2711D4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FAD28-A95C-467F-9D75-4CC64AA89365}">
  <sheetPr>
    <tabColor rgb="FF0070C0"/>
  </sheetPr>
  <dimension ref="A1:AO500"/>
  <sheetViews>
    <sheetView workbookViewId="0">
      <pane ySplit="6" topLeftCell="A7" activePane="bottomLeft" state="frozen"/>
      <selection pane="bottomLeft" activeCell="D7" sqref="D7:D32"/>
    </sheetView>
  </sheetViews>
  <sheetFormatPr defaultColWidth="9.15625" defaultRowHeight="14.4" outlineLevelRow="1" x14ac:dyDescent="0.55000000000000004"/>
  <cols>
    <col min="1" max="1" width="50.83984375" style="9" bestFit="1" customWidth="1"/>
    <col min="2" max="2" width="15.26171875" style="9" bestFit="1" customWidth="1"/>
    <col min="3" max="3" width="12" style="9" bestFit="1" customWidth="1"/>
    <col min="4" max="4" width="9" style="9" bestFit="1" customWidth="1"/>
    <col min="5" max="5" width="19.26171875" style="9" bestFit="1" customWidth="1"/>
    <col min="6" max="6" width="13.68359375" style="9" bestFit="1" customWidth="1"/>
    <col min="7" max="7" width="12" style="9" bestFit="1" customWidth="1"/>
    <col min="8" max="8" width="9" style="9" bestFit="1" customWidth="1"/>
    <col min="9" max="9" width="13.68359375" style="9" bestFit="1" customWidth="1"/>
    <col min="10" max="10" width="12" style="9" bestFit="1" customWidth="1"/>
    <col min="11" max="11" width="10.578125" style="9" bestFit="1" customWidth="1"/>
    <col min="12" max="12" width="13.68359375" style="9" bestFit="1" customWidth="1"/>
    <col min="13" max="13" width="12" style="9" bestFit="1" customWidth="1"/>
    <col min="14" max="14" width="9" style="9" bestFit="1" customWidth="1"/>
    <col min="15" max="15" width="13.68359375" style="9" bestFit="1" customWidth="1"/>
    <col min="16" max="16" width="13.26171875" style="9" bestFit="1" customWidth="1"/>
    <col min="17" max="17" width="11.578125" style="9" bestFit="1" customWidth="1"/>
    <col min="18" max="18" width="13.68359375" style="9" bestFit="1" customWidth="1"/>
    <col min="19" max="19" width="12" style="9" bestFit="1" customWidth="1"/>
    <col min="20" max="20" width="9" style="9" bestFit="1" customWidth="1"/>
    <col min="21" max="21" width="13.68359375" style="9" bestFit="1" customWidth="1"/>
    <col min="22" max="22" width="12" style="9" bestFit="1" customWidth="1"/>
    <col min="23" max="23" width="9" style="9" bestFit="1" customWidth="1"/>
    <col min="24" max="24" width="13.68359375" style="9" bestFit="1" customWidth="1"/>
    <col min="25" max="25" width="12" style="9" bestFit="1" customWidth="1"/>
    <col min="26" max="26" width="9" style="9" bestFit="1" customWidth="1"/>
    <col min="27" max="27" width="13.68359375" style="9" bestFit="1" customWidth="1"/>
    <col min="28" max="28" width="12" style="9" bestFit="1" customWidth="1"/>
    <col min="29" max="29" width="9" style="9" bestFit="1" customWidth="1"/>
    <col min="30" max="30" width="13.68359375" style="9" bestFit="1" customWidth="1"/>
    <col min="31" max="31" width="12" style="9" bestFit="1" customWidth="1"/>
    <col min="32" max="32" width="9" style="9" bestFit="1" customWidth="1"/>
    <col min="33" max="33" width="13.68359375" style="9" bestFit="1" customWidth="1"/>
    <col min="34" max="34" width="12" style="9" bestFit="1" customWidth="1"/>
    <col min="35" max="35" width="9" style="9" bestFit="1" customWidth="1"/>
    <col min="36" max="36" width="13.68359375" style="9" bestFit="1" customWidth="1"/>
    <col min="37" max="37" width="12" style="9" bestFit="1" customWidth="1"/>
    <col min="38" max="38" width="9" style="9" bestFit="1" customWidth="1"/>
    <col min="39" max="39" width="13.68359375" style="9" bestFit="1" customWidth="1"/>
    <col min="40" max="40" width="12" style="9" bestFit="1" customWidth="1"/>
    <col min="41" max="41" width="9" style="9" bestFit="1" customWidth="1"/>
    <col min="42" max="16384" width="9.15625" style="9"/>
  </cols>
  <sheetData>
    <row r="1" spans="1:41" ht="23.1" x14ac:dyDescent="0.85">
      <c r="A1" s="13" t="s">
        <v>524</v>
      </c>
    </row>
    <row r="2" spans="1:41" ht="18.3" x14ac:dyDescent="0.7">
      <c r="A2" s="8" t="s">
        <v>48</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0</v>
      </c>
      <c r="C7" s="66">
        <f>SUM(G7,J7,M7,P7,S7,V7,Y7,AB7,AE7,AH7,AK7,AN7)</f>
        <v>0</v>
      </c>
      <c r="D7" s="66">
        <f>N7</f>
        <v>0</v>
      </c>
      <c r="E7" s="93">
        <v>0</v>
      </c>
      <c r="F7" s="68">
        <v>0</v>
      </c>
      <c r="G7" s="69">
        <v>0</v>
      </c>
      <c r="H7" s="69">
        <v>0</v>
      </c>
      <c r="I7" s="70">
        <v>0</v>
      </c>
      <c r="J7" s="71">
        <v>0</v>
      </c>
      <c r="K7" s="71">
        <v>0</v>
      </c>
      <c r="L7" s="68">
        <v>0</v>
      </c>
      <c r="M7" s="69">
        <v>0</v>
      </c>
      <c r="N7" s="69">
        <v>0</v>
      </c>
      <c r="O7" s="70"/>
      <c r="P7" s="71"/>
      <c r="Q7" s="71"/>
      <c r="R7" s="68"/>
      <c r="S7" s="69"/>
      <c r="T7" s="69"/>
      <c r="U7" s="70">
        <v>0</v>
      </c>
      <c r="V7" s="71">
        <v>0</v>
      </c>
      <c r="W7" s="71">
        <v>0</v>
      </c>
      <c r="X7" s="68">
        <v>0</v>
      </c>
      <c r="Y7" s="69">
        <v>0</v>
      </c>
      <c r="Z7" s="69">
        <v>0</v>
      </c>
      <c r="AA7" s="70">
        <v>0</v>
      </c>
      <c r="AB7" s="71">
        <v>0</v>
      </c>
      <c r="AC7" s="71">
        <v>0</v>
      </c>
      <c r="AD7" s="68">
        <v>0</v>
      </c>
      <c r="AE7" s="69">
        <v>0</v>
      </c>
      <c r="AF7" s="69">
        <v>0</v>
      </c>
      <c r="AG7" s="70">
        <v>0</v>
      </c>
      <c r="AH7" s="71">
        <v>0</v>
      </c>
      <c r="AI7" s="71">
        <v>0</v>
      </c>
      <c r="AJ7" s="68">
        <v>0</v>
      </c>
      <c r="AK7" s="69">
        <v>0</v>
      </c>
      <c r="AL7" s="69">
        <v>0</v>
      </c>
      <c r="AM7" s="70">
        <v>0</v>
      </c>
      <c r="AN7" s="71">
        <v>0</v>
      </c>
      <c r="AO7" s="71">
        <v>0</v>
      </c>
    </row>
    <row r="8" spans="1:41" x14ac:dyDescent="0.55000000000000004">
      <c r="A8" s="58" t="s">
        <v>18</v>
      </c>
      <c r="B8" s="65">
        <f t="shared" ref="B8:C32" si="0">SUM(F8,I8,L8,O8,R8,U8,X8,AA8,AD8,AG8,AJ8,AM8)</f>
        <v>25562129.489999998</v>
      </c>
      <c r="C8" s="66">
        <f t="shared" si="0"/>
        <v>227263</v>
      </c>
      <c r="D8" s="66">
        <f t="shared" ref="D8:D32" si="1">N8</f>
        <v>44223</v>
      </c>
      <c r="E8" s="93">
        <v>112.47818382226758</v>
      </c>
      <c r="F8" s="68">
        <v>11017203.579999998</v>
      </c>
      <c r="G8" s="69">
        <v>109865</v>
      </c>
      <c r="H8" s="69">
        <v>44304</v>
      </c>
      <c r="I8" s="70">
        <v>8073537.9300000006</v>
      </c>
      <c r="J8" s="71">
        <v>68703</v>
      </c>
      <c r="K8" s="71">
        <v>44008</v>
      </c>
      <c r="L8" s="68">
        <v>6471387.9800000004</v>
      </c>
      <c r="M8" s="69">
        <v>48695</v>
      </c>
      <c r="N8" s="69">
        <v>44223</v>
      </c>
      <c r="O8" s="70"/>
      <c r="P8" s="71"/>
      <c r="Q8" s="71"/>
      <c r="R8" s="68"/>
      <c r="S8" s="69"/>
      <c r="T8" s="69"/>
      <c r="U8" s="70">
        <v>0</v>
      </c>
      <c r="V8" s="71">
        <v>0</v>
      </c>
      <c r="W8" s="71">
        <v>0</v>
      </c>
      <c r="X8" s="68">
        <v>0</v>
      </c>
      <c r="Y8" s="69">
        <v>0</v>
      </c>
      <c r="Z8" s="69">
        <v>0</v>
      </c>
      <c r="AA8" s="70">
        <v>0</v>
      </c>
      <c r="AB8" s="71">
        <v>0</v>
      </c>
      <c r="AC8" s="71">
        <v>0</v>
      </c>
      <c r="AD8" s="68">
        <v>0</v>
      </c>
      <c r="AE8" s="69">
        <v>0</v>
      </c>
      <c r="AF8" s="69">
        <v>0</v>
      </c>
      <c r="AG8" s="70">
        <v>0</v>
      </c>
      <c r="AH8" s="71">
        <v>0</v>
      </c>
      <c r="AI8" s="71">
        <v>0</v>
      </c>
      <c r="AJ8" s="68">
        <v>0</v>
      </c>
      <c r="AK8" s="69">
        <v>0</v>
      </c>
      <c r="AL8" s="69">
        <v>0</v>
      </c>
      <c r="AM8" s="70">
        <v>0</v>
      </c>
      <c r="AN8" s="71">
        <v>0</v>
      </c>
      <c r="AO8" s="71">
        <v>0</v>
      </c>
    </row>
    <row r="9" spans="1:41" x14ac:dyDescent="0.55000000000000004">
      <c r="A9" s="58" t="s">
        <v>20</v>
      </c>
      <c r="B9" s="65">
        <f t="shared" si="0"/>
        <v>269789.7</v>
      </c>
      <c r="C9" s="66">
        <f t="shared" si="0"/>
        <v>964</v>
      </c>
      <c r="D9" s="66">
        <f t="shared" si="1"/>
        <v>603</v>
      </c>
      <c r="E9" s="93">
        <v>279.86483402489625</v>
      </c>
      <c r="F9" s="68">
        <v>121154.90000000001</v>
      </c>
      <c r="G9" s="69">
        <v>390</v>
      </c>
      <c r="H9" s="69">
        <v>605</v>
      </c>
      <c r="I9" s="70">
        <v>95059.48</v>
      </c>
      <c r="J9" s="71">
        <v>320</v>
      </c>
      <c r="K9" s="71">
        <v>605</v>
      </c>
      <c r="L9" s="68">
        <v>53575.32</v>
      </c>
      <c r="M9" s="69">
        <v>254</v>
      </c>
      <c r="N9" s="69">
        <v>603</v>
      </c>
      <c r="O9" s="70"/>
      <c r="P9" s="71"/>
      <c r="Q9" s="71"/>
      <c r="R9" s="68"/>
      <c r="S9" s="69"/>
      <c r="T9" s="69"/>
      <c r="U9" s="70">
        <v>0</v>
      </c>
      <c r="V9" s="71">
        <v>0</v>
      </c>
      <c r="W9" s="71">
        <v>0</v>
      </c>
      <c r="X9" s="68">
        <v>0</v>
      </c>
      <c r="Y9" s="69">
        <v>0</v>
      </c>
      <c r="Z9" s="69">
        <v>0</v>
      </c>
      <c r="AA9" s="70">
        <v>0</v>
      </c>
      <c r="AB9" s="71">
        <v>0</v>
      </c>
      <c r="AC9" s="71">
        <v>0</v>
      </c>
      <c r="AD9" s="68">
        <v>0</v>
      </c>
      <c r="AE9" s="69">
        <v>0</v>
      </c>
      <c r="AF9" s="69">
        <v>0</v>
      </c>
      <c r="AG9" s="70">
        <v>0</v>
      </c>
      <c r="AH9" s="71">
        <v>0</v>
      </c>
      <c r="AI9" s="71">
        <v>0</v>
      </c>
      <c r="AJ9" s="68">
        <v>0</v>
      </c>
      <c r="AK9" s="69">
        <v>0</v>
      </c>
      <c r="AL9" s="69">
        <v>0</v>
      </c>
      <c r="AM9" s="70">
        <v>0</v>
      </c>
      <c r="AN9" s="71">
        <v>0</v>
      </c>
      <c r="AO9" s="71">
        <v>0</v>
      </c>
    </row>
    <row r="10" spans="1:41" x14ac:dyDescent="0.55000000000000004">
      <c r="A10" s="58" t="s">
        <v>510</v>
      </c>
      <c r="B10" s="65">
        <f t="shared" si="0"/>
        <v>0</v>
      </c>
      <c r="C10" s="66">
        <f t="shared" si="0"/>
        <v>0</v>
      </c>
      <c r="D10" s="66">
        <f t="shared" si="1"/>
        <v>0</v>
      </c>
      <c r="E10" s="93">
        <v>0</v>
      </c>
      <c r="F10" s="68">
        <v>0</v>
      </c>
      <c r="G10" s="69">
        <v>0</v>
      </c>
      <c r="H10" s="69">
        <v>0</v>
      </c>
      <c r="I10" s="70">
        <v>0</v>
      </c>
      <c r="J10" s="71">
        <v>0</v>
      </c>
      <c r="K10" s="71">
        <v>0</v>
      </c>
      <c r="L10" s="68">
        <v>0</v>
      </c>
      <c r="M10" s="69">
        <v>0</v>
      </c>
      <c r="N10" s="69">
        <v>0</v>
      </c>
      <c r="O10" s="70"/>
      <c r="P10" s="71"/>
      <c r="Q10" s="71"/>
      <c r="R10" s="68"/>
      <c r="S10" s="69"/>
      <c r="T10" s="69"/>
      <c r="U10" s="70">
        <v>0</v>
      </c>
      <c r="V10" s="71">
        <v>0</v>
      </c>
      <c r="W10" s="71">
        <v>0</v>
      </c>
      <c r="X10" s="68">
        <v>0</v>
      </c>
      <c r="Y10" s="69">
        <v>0</v>
      </c>
      <c r="Z10" s="69">
        <v>0</v>
      </c>
      <c r="AA10" s="70">
        <v>0</v>
      </c>
      <c r="AB10" s="71">
        <v>0</v>
      </c>
      <c r="AC10" s="71">
        <v>0</v>
      </c>
      <c r="AD10" s="68">
        <v>0</v>
      </c>
      <c r="AE10" s="69">
        <v>0</v>
      </c>
      <c r="AF10" s="69">
        <v>0</v>
      </c>
      <c r="AG10" s="70">
        <v>0</v>
      </c>
      <c r="AH10" s="71">
        <v>0</v>
      </c>
      <c r="AI10" s="71">
        <v>0</v>
      </c>
      <c r="AJ10" s="68">
        <v>0</v>
      </c>
      <c r="AK10" s="69">
        <v>0</v>
      </c>
      <c r="AL10" s="69">
        <v>0</v>
      </c>
      <c r="AM10" s="70">
        <v>0</v>
      </c>
      <c r="AN10" s="71">
        <v>0</v>
      </c>
      <c r="AO10" s="71">
        <v>0</v>
      </c>
    </row>
    <row r="11" spans="1:41" x14ac:dyDescent="0.55000000000000004">
      <c r="A11" s="58" t="s">
        <v>89</v>
      </c>
      <c r="B11" s="65">
        <f t="shared" si="0"/>
        <v>19427772.390000001</v>
      </c>
      <c r="C11" s="66">
        <f t="shared" si="0"/>
        <v>100745</v>
      </c>
      <c r="D11" s="66">
        <f t="shared" si="1"/>
        <v>15184</v>
      </c>
      <c r="E11" s="93">
        <v>192.84105801776764</v>
      </c>
      <c r="F11" s="68">
        <v>7775504.0099999998</v>
      </c>
      <c r="G11" s="69">
        <v>41414</v>
      </c>
      <c r="H11" s="69">
        <v>18654</v>
      </c>
      <c r="I11" s="70">
        <v>6623319.4100000001</v>
      </c>
      <c r="J11" s="71">
        <v>37133</v>
      </c>
      <c r="K11" s="71">
        <v>17335</v>
      </c>
      <c r="L11" s="68">
        <v>5028948.9700000007</v>
      </c>
      <c r="M11" s="69">
        <v>22198</v>
      </c>
      <c r="N11" s="69">
        <v>15184</v>
      </c>
      <c r="O11" s="70"/>
      <c r="P11" s="71"/>
      <c r="Q11" s="71"/>
      <c r="R11" s="68"/>
      <c r="S11" s="69"/>
      <c r="T11" s="69"/>
      <c r="U11" s="70">
        <v>0</v>
      </c>
      <c r="V11" s="71">
        <v>0</v>
      </c>
      <c r="W11" s="71">
        <v>0</v>
      </c>
      <c r="X11" s="68">
        <v>0</v>
      </c>
      <c r="Y11" s="69">
        <v>0</v>
      </c>
      <c r="Z11" s="69">
        <v>0</v>
      </c>
      <c r="AA11" s="70">
        <v>0</v>
      </c>
      <c r="AB11" s="71">
        <v>0</v>
      </c>
      <c r="AC11" s="71">
        <v>0</v>
      </c>
      <c r="AD11" s="68">
        <v>0</v>
      </c>
      <c r="AE11" s="69">
        <v>0</v>
      </c>
      <c r="AF11" s="69">
        <v>0</v>
      </c>
      <c r="AG11" s="70">
        <v>0</v>
      </c>
      <c r="AH11" s="71">
        <v>0</v>
      </c>
      <c r="AI11" s="71">
        <v>0</v>
      </c>
      <c r="AJ11" s="68">
        <v>0</v>
      </c>
      <c r="AK11" s="69">
        <v>0</v>
      </c>
      <c r="AL11" s="69">
        <v>0</v>
      </c>
      <c r="AM11" s="70">
        <v>0</v>
      </c>
      <c r="AN11" s="71">
        <v>0</v>
      </c>
      <c r="AO11" s="71">
        <v>0</v>
      </c>
    </row>
    <row r="12" spans="1:41" x14ac:dyDescent="0.55000000000000004">
      <c r="A12" s="58" t="s">
        <v>21</v>
      </c>
      <c r="B12" s="65">
        <f t="shared" si="0"/>
        <v>8132.89</v>
      </c>
      <c r="C12" s="66">
        <f t="shared" si="0"/>
        <v>107</v>
      </c>
      <c r="D12" s="66">
        <f t="shared" si="1"/>
        <v>5</v>
      </c>
      <c r="E12" s="93">
        <v>76.008317757009351</v>
      </c>
      <c r="F12" s="68">
        <v>5065.5200000000004</v>
      </c>
      <c r="G12" s="69">
        <v>39</v>
      </c>
      <c r="H12" s="69">
        <v>5</v>
      </c>
      <c r="I12" s="70">
        <v>1670.5</v>
      </c>
      <c r="J12" s="71">
        <v>37</v>
      </c>
      <c r="K12" s="71">
        <v>5</v>
      </c>
      <c r="L12" s="68">
        <v>1396.87</v>
      </c>
      <c r="M12" s="69">
        <v>31</v>
      </c>
      <c r="N12" s="69">
        <v>5</v>
      </c>
      <c r="O12" s="70"/>
      <c r="P12" s="71"/>
      <c r="Q12" s="71"/>
      <c r="R12" s="68"/>
      <c r="S12" s="69"/>
      <c r="T12" s="69"/>
      <c r="U12" s="70">
        <v>0</v>
      </c>
      <c r="V12" s="71">
        <v>0</v>
      </c>
      <c r="W12" s="71">
        <v>0</v>
      </c>
      <c r="X12" s="68">
        <v>0</v>
      </c>
      <c r="Y12" s="69">
        <v>0</v>
      </c>
      <c r="Z12" s="69">
        <v>0</v>
      </c>
      <c r="AA12" s="70">
        <v>0</v>
      </c>
      <c r="AB12" s="71">
        <v>0</v>
      </c>
      <c r="AC12" s="71">
        <v>0</v>
      </c>
      <c r="AD12" s="68">
        <v>0</v>
      </c>
      <c r="AE12" s="69">
        <v>0</v>
      </c>
      <c r="AF12" s="69">
        <v>0</v>
      </c>
      <c r="AG12" s="70">
        <v>0</v>
      </c>
      <c r="AH12" s="71">
        <v>0</v>
      </c>
      <c r="AI12" s="71">
        <v>0</v>
      </c>
      <c r="AJ12" s="68">
        <v>0</v>
      </c>
      <c r="AK12" s="69">
        <v>0</v>
      </c>
      <c r="AL12" s="69">
        <v>0</v>
      </c>
      <c r="AM12" s="70">
        <v>0</v>
      </c>
      <c r="AN12" s="71">
        <v>0</v>
      </c>
      <c r="AO12" s="71">
        <v>0</v>
      </c>
    </row>
    <row r="13" spans="1:41" x14ac:dyDescent="0.55000000000000004">
      <c r="A13" s="58" t="s">
        <v>90</v>
      </c>
      <c r="B13" s="65">
        <f t="shared" si="0"/>
        <v>1599911.71</v>
      </c>
      <c r="C13" s="66">
        <f t="shared" si="0"/>
        <v>7900</v>
      </c>
      <c r="D13" s="66">
        <f t="shared" si="1"/>
        <v>2795</v>
      </c>
      <c r="E13" s="93">
        <v>202.52046962025315</v>
      </c>
      <c r="F13" s="68">
        <v>617444.37</v>
      </c>
      <c r="G13" s="69">
        <v>3070</v>
      </c>
      <c r="H13" s="69">
        <v>2795</v>
      </c>
      <c r="I13" s="70">
        <v>512377.44</v>
      </c>
      <c r="J13" s="71">
        <v>2560</v>
      </c>
      <c r="K13" s="71">
        <v>2792</v>
      </c>
      <c r="L13" s="68">
        <v>470089.9</v>
      </c>
      <c r="M13" s="69">
        <v>2270</v>
      </c>
      <c r="N13" s="69">
        <v>2795</v>
      </c>
      <c r="O13" s="70"/>
      <c r="P13" s="71"/>
      <c r="Q13" s="71"/>
      <c r="R13" s="68"/>
      <c r="S13" s="69"/>
      <c r="T13" s="69"/>
      <c r="U13" s="70">
        <v>0</v>
      </c>
      <c r="V13" s="71">
        <v>0</v>
      </c>
      <c r="W13" s="71">
        <v>0</v>
      </c>
      <c r="X13" s="68">
        <v>0</v>
      </c>
      <c r="Y13" s="69">
        <v>0</v>
      </c>
      <c r="Z13" s="69">
        <v>0</v>
      </c>
      <c r="AA13" s="70">
        <v>0</v>
      </c>
      <c r="AB13" s="71">
        <v>0</v>
      </c>
      <c r="AC13" s="71">
        <v>0</v>
      </c>
      <c r="AD13" s="68">
        <v>0</v>
      </c>
      <c r="AE13" s="69">
        <v>0</v>
      </c>
      <c r="AF13" s="69">
        <v>0</v>
      </c>
      <c r="AG13" s="70">
        <v>0</v>
      </c>
      <c r="AH13" s="71">
        <v>0</v>
      </c>
      <c r="AI13" s="71">
        <v>0</v>
      </c>
      <c r="AJ13" s="68">
        <v>0</v>
      </c>
      <c r="AK13" s="69">
        <v>0</v>
      </c>
      <c r="AL13" s="69">
        <v>0</v>
      </c>
      <c r="AM13" s="70">
        <v>0</v>
      </c>
      <c r="AN13" s="71">
        <v>0</v>
      </c>
      <c r="AO13" s="71">
        <v>0</v>
      </c>
    </row>
    <row r="14" spans="1:41" x14ac:dyDescent="0.55000000000000004">
      <c r="A14" s="58" t="s">
        <v>22</v>
      </c>
      <c r="B14" s="65">
        <f t="shared" si="0"/>
        <v>341913.41</v>
      </c>
      <c r="C14" s="66">
        <f t="shared" si="0"/>
        <v>1262</v>
      </c>
      <c r="D14" s="66">
        <f t="shared" si="1"/>
        <v>896</v>
      </c>
      <c r="E14" s="93">
        <v>270.92980190174325</v>
      </c>
      <c r="F14" s="68">
        <v>145099.44</v>
      </c>
      <c r="G14" s="69">
        <v>553</v>
      </c>
      <c r="H14" s="69">
        <v>900</v>
      </c>
      <c r="I14" s="70">
        <v>99740.24</v>
      </c>
      <c r="J14" s="71">
        <v>396</v>
      </c>
      <c r="K14" s="71">
        <v>900</v>
      </c>
      <c r="L14" s="68">
        <v>97073.73</v>
      </c>
      <c r="M14" s="69">
        <v>313</v>
      </c>
      <c r="N14" s="69">
        <v>896</v>
      </c>
      <c r="O14" s="70"/>
      <c r="P14" s="71"/>
      <c r="Q14" s="71"/>
      <c r="R14" s="68"/>
      <c r="S14" s="69"/>
      <c r="T14" s="69"/>
      <c r="U14" s="70">
        <v>0</v>
      </c>
      <c r="V14" s="71">
        <v>0</v>
      </c>
      <c r="W14" s="71">
        <v>0</v>
      </c>
      <c r="X14" s="68">
        <v>0</v>
      </c>
      <c r="Y14" s="69">
        <v>0</v>
      </c>
      <c r="Z14" s="69">
        <v>0</v>
      </c>
      <c r="AA14" s="70">
        <v>0</v>
      </c>
      <c r="AB14" s="71">
        <v>0</v>
      </c>
      <c r="AC14" s="71">
        <v>0</v>
      </c>
      <c r="AD14" s="68">
        <v>0</v>
      </c>
      <c r="AE14" s="69">
        <v>0</v>
      </c>
      <c r="AF14" s="69">
        <v>0</v>
      </c>
      <c r="AG14" s="70">
        <v>0</v>
      </c>
      <c r="AH14" s="71">
        <v>0</v>
      </c>
      <c r="AI14" s="71">
        <v>0</v>
      </c>
      <c r="AJ14" s="68">
        <v>0</v>
      </c>
      <c r="AK14" s="69">
        <v>0</v>
      </c>
      <c r="AL14" s="69">
        <v>0</v>
      </c>
      <c r="AM14" s="70">
        <v>0</v>
      </c>
      <c r="AN14" s="71">
        <v>0</v>
      </c>
      <c r="AO14" s="71">
        <v>0</v>
      </c>
    </row>
    <row r="15" spans="1:41" x14ac:dyDescent="0.55000000000000004">
      <c r="A15" s="58" t="s">
        <v>91</v>
      </c>
      <c r="B15" s="65">
        <f t="shared" si="0"/>
        <v>26940750.579999998</v>
      </c>
      <c r="C15" s="66">
        <f t="shared" si="0"/>
        <v>219433</v>
      </c>
      <c r="D15" s="66">
        <f t="shared" si="1"/>
        <v>55553</v>
      </c>
      <c r="E15" s="93">
        <v>122.77438024362789</v>
      </c>
      <c r="F15" s="68">
        <v>9716833.7300000004</v>
      </c>
      <c r="G15" s="69">
        <v>84985</v>
      </c>
      <c r="H15" s="69">
        <v>55584</v>
      </c>
      <c r="I15" s="70">
        <v>8963919.5299999993</v>
      </c>
      <c r="J15" s="71">
        <v>70995</v>
      </c>
      <c r="K15" s="71">
        <v>55560</v>
      </c>
      <c r="L15" s="68">
        <v>8259997.3200000003</v>
      </c>
      <c r="M15" s="69">
        <v>63453</v>
      </c>
      <c r="N15" s="69">
        <v>55553</v>
      </c>
      <c r="O15" s="70"/>
      <c r="P15" s="71"/>
      <c r="Q15" s="71"/>
      <c r="R15" s="68"/>
      <c r="S15" s="69"/>
      <c r="T15" s="69"/>
      <c r="U15" s="70">
        <v>0</v>
      </c>
      <c r="V15" s="71">
        <v>0</v>
      </c>
      <c r="W15" s="71">
        <v>0</v>
      </c>
      <c r="X15" s="68">
        <v>0</v>
      </c>
      <c r="Y15" s="69">
        <v>0</v>
      </c>
      <c r="Z15" s="69">
        <v>0</v>
      </c>
      <c r="AA15" s="70">
        <v>0</v>
      </c>
      <c r="AB15" s="71">
        <v>0</v>
      </c>
      <c r="AC15" s="71">
        <v>0</v>
      </c>
      <c r="AD15" s="68">
        <v>0</v>
      </c>
      <c r="AE15" s="69">
        <v>0</v>
      </c>
      <c r="AF15" s="69">
        <v>0</v>
      </c>
      <c r="AG15" s="70">
        <v>0</v>
      </c>
      <c r="AH15" s="71">
        <v>0</v>
      </c>
      <c r="AI15" s="71">
        <v>0</v>
      </c>
      <c r="AJ15" s="68">
        <v>0</v>
      </c>
      <c r="AK15" s="69">
        <v>0</v>
      </c>
      <c r="AL15" s="69">
        <v>0</v>
      </c>
      <c r="AM15" s="70">
        <v>0</v>
      </c>
      <c r="AN15" s="71">
        <v>0</v>
      </c>
      <c r="AO15" s="71">
        <v>0</v>
      </c>
    </row>
    <row r="16" spans="1:41" x14ac:dyDescent="0.55000000000000004">
      <c r="A16" s="58" t="s">
        <v>23</v>
      </c>
      <c r="B16" s="65">
        <f t="shared" si="0"/>
        <v>706.89</v>
      </c>
      <c r="C16" s="66">
        <f t="shared" si="0"/>
        <v>21</v>
      </c>
      <c r="D16" s="66">
        <f t="shared" si="1"/>
        <v>6</v>
      </c>
      <c r="E16" s="93">
        <v>33.661428571428573</v>
      </c>
      <c r="F16" s="68">
        <v>295.39</v>
      </c>
      <c r="G16" s="69">
        <v>8</v>
      </c>
      <c r="H16" s="69">
        <v>6</v>
      </c>
      <c r="I16" s="70">
        <v>269.77999999999997</v>
      </c>
      <c r="J16" s="71">
        <v>7</v>
      </c>
      <c r="K16" s="71">
        <v>6</v>
      </c>
      <c r="L16" s="68">
        <v>141.72</v>
      </c>
      <c r="M16" s="69">
        <v>6</v>
      </c>
      <c r="N16" s="69">
        <v>6</v>
      </c>
      <c r="O16" s="70"/>
      <c r="P16" s="71"/>
      <c r="Q16" s="71"/>
      <c r="R16" s="68"/>
      <c r="S16" s="69"/>
      <c r="T16" s="69"/>
      <c r="U16" s="70">
        <v>0</v>
      </c>
      <c r="V16" s="71">
        <v>0</v>
      </c>
      <c r="W16" s="71">
        <v>0</v>
      </c>
      <c r="X16" s="68">
        <v>0</v>
      </c>
      <c r="Y16" s="69">
        <v>0</v>
      </c>
      <c r="Z16" s="69">
        <v>0</v>
      </c>
      <c r="AA16" s="70">
        <v>0</v>
      </c>
      <c r="AB16" s="71">
        <v>0</v>
      </c>
      <c r="AC16" s="71">
        <v>0</v>
      </c>
      <c r="AD16" s="68">
        <v>0</v>
      </c>
      <c r="AE16" s="69">
        <v>0</v>
      </c>
      <c r="AF16" s="69">
        <v>0</v>
      </c>
      <c r="AG16" s="70">
        <v>0</v>
      </c>
      <c r="AH16" s="71">
        <v>0</v>
      </c>
      <c r="AI16" s="71">
        <v>0</v>
      </c>
      <c r="AJ16" s="68">
        <v>0</v>
      </c>
      <c r="AK16" s="69">
        <v>0</v>
      </c>
      <c r="AL16" s="69">
        <v>0</v>
      </c>
      <c r="AM16" s="70">
        <v>0</v>
      </c>
      <c r="AN16" s="71">
        <v>0</v>
      </c>
      <c r="AO16" s="71">
        <v>0</v>
      </c>
    </row>
    <row r="17" spans="1:41" x14ac:dyDescent="0.55000000000000004">
      <c r="A17" s="58" t="s">
        <v>24</v>
      </c>
      <c r="B17" s="65">
        <f t="shared" si="0"/>
        <v>19787553.060000002</v>
      </c>
      <c r="C17" s="66">
        <f t="shared" si="0"/>
        <v>129554</v>
      </c>
      <c r="D17" s="66">
        <f t="shared" si="1"/>
        <v>31140</v>
      </c>
      <c r="E17" s="93">
        <v>152.73594840761382</v>
      </c>
      <c r="F17" s="68">
        <v>7713118.0099999998</v>
      </c>
      <c r="G17" s="69">
        <v>55256</v>
      </c>
      <c r="H17" s="69">
        <v>31091</v>
      </c>
      <c r="I17" s="70">
        <v>6527126.1100000003</v>
      </c>
      <c r="J17" s="71">
        <v>40719</v>
      </c>
      <c r="K17" s="71">
        <v>31066</v>
      </c>
      <c r="L17" s="68">
        <v>5547308.9400000004</v>
      </c>
      <c r="M17" s="69">
        <v>33579</v>
      </c>
      <c r="N17" s="69">
        <v>31140</v>
      </c>
      <c r="O17" s="70"/>
      <c r="P17" s="71"/>
      <c r="Q17" s="71"/>
      <c r="R17" s="68"/>
      <c r="S17" s="69"/>
      <c r="T17" s="69"/>
      <c r="U17" s="70">
        <v>0</v>
      </c>
      <c r="V17" s="71">
        <v>0</v>
      </c>
      <c r="W17" s="71">
        <v>0</v>
      </c>
      <c r="X17" s="68">
        <v>0</v>
      </c>
      <c r="Y17" s="69">
        <v>0</v>
      </c>
      <c r="Z17" s="69">
        <v>0</v>
      </c>
      <c r="AA17" s="70">
        <v>0</v>
      </c>
      <c r="AB17" s="71">
        <v>0</v>
      </c>
      <c r="AC17" s="71">
        <v>0</v>
      </c>
      <c r="AD17" s="68">
        <v>0</v>
      </c>
      <c r="AE17" s="69">
        <v>0</v>
      </c>
      <c r="AF17" s="69">
        <v>0</v>
      </c>
      <c r="AG17" s="70">
        <v>0</v>
      </c>
      <c r="AH17" s="71">
        <v>0</v>
      </c>
      <c r="AI17" s="71">
        <v>0</v>
      </c>
      <c r="AJ17" s="68">
        <v>0</v>
      </c>
      <c r="AK17" s="69">
        <v>0</v>
      </c>
      <c r="AL17" s="69">
        <v>0</v>
      </c>
      <c r="AM17" s="70">
        <v>0</v>
      </c>
      <c r="AN17" s="71">
        <v>0</v>
      </c>
      <c r="AO17" s="71">
        <v>0</v>
      </c>
    </row>
    <row r="18" spans="1:41" x14ac:dyDescent="0.55000000000000004">
      <c r="A18" s="58" t="s">
        <v>92</v>
      </c>
      <c r="B18" s="65">
        <f t="shared" si="0"/>
        <v>9919354.7599999998</v>
      </c>
      <c r="C18" s="66">
        <f t="shared" si="0"/>
        <v>119308</v>
      </c>
      <c r="D18" s="66">
        <f t="shared" si="1"/>
        <v>15853</v>
      </c>
      <c r="E18" s="93">
        <v>83.140734569349917</v>
      </c>
      <c r="F18" s="68">
        <v>4045241.18</v>
      </c>
      <c r="G18" s="69">
        <v>46617</v>
      </c>
      <c r="H18" s="69">
        <v>16092</v>
      </c>
      <c r="I18" s="70">
        <v>3002780.6799999997</v>
      </c>
      <c r="J18" s="71">
        <v>38820</v>
      </c>
      <c r="K18" s="71">
        <v>15963</v>
      </c>
      <c r="L18" s="68">
        <v>2871332.9</v>
      </c>
      <c r="M18" s="69">
        <v>33871</v>
      </c>
      <c r="N18" s="69">
        <v>15853</v>
      </c>
      <c r="O18" s="70"/>
      <c r="P18" s="71"/>
      <c r="Q18" s="71"/>
      <c r="R18" s="68"/>
      <c r="S18" s="69"/>
      <c r="T18" s="69"/>
      <c r="U18" s="70">
        <v>0</v>
      </c>
      <c r="V18" s="71">
        <v>0</v>
      </c>
      <c r="W18" s="71">
        <v>0</v>
      </c>
      <c r="X18" s="68">
        <v>0</v>
      </c>
      <c r="Y18" s="69">
        <v>0</v>
      </c>
      <c r="Z18" s="69">
        <v>0</v>
      </c>
      <c r="AA18" s="70">
        <v>0</v>
      </c>
      <c r="AB18" s="71">
        <v>0</v>
      </c>
      <c r="AC18" s="71">
        <v>0</v>
      </c>
      <c r="AD18" s="68">
        <v>0</v>
      </c>
      <c r="AE18" s="69">
        <v>0</v>
      </c>
      <c r="AF18" s="69">
        <v>0</v>
      </c>
      <c r="AG18" s="70">
        <v>0</v>
      </c>
      <c r="AH18" s="71">
        <v>0</v>
      </c>
      <c r="AI18" s="71">
        <v>0</v>
      </c>
      <c r="AJ18" s="68">
        <v>0</v>
      </c>
      <c r="AK18" s="69">
        <v>0</v>
      </c>
      <c r="AL18" s="69">
        <v>0</v>
      </c>
      <c r="AM18" s="70">
        <v>0</v>
      </c>
      <c r="AN18" s="71">
        <v>0</v>
      </c>
      <c r="AO18" s="71">
        <v>0</v>
      </c>
    </row>
    <row r="19" spans="1:41" x14ac:dyDescent="0.55000000000000004">
      <c r="A19" s="58" t="s">
        <v>25</v>
      </c>
      <c r="B19" s="65">
        <f t="shared" si="0"/>
        <v>7304.4599999999991</v>
      </c>
      <c r="C19" s="66">
        <f t="shared" si="0"/>
        <v>21</v>
      </c>
      <c r="D19" s="66">
        <f t="shared" si="1"/>
        <v>51</v>
      </c>
      <c r="E19" s="93">
        <v>347.83142857142855</v>
      </c>
      <c r="F19" s="68">
        <v>5068.87</v>
      </c>
      <c r="G19" s="69">
        <v>12</v>
      </c>
      <c r="H19" s="69">
        <v>51</v>
      </c>
      <c r="I19" s="70">
        <v>435.65</v>
      </c>
      <c r="J19" s="71">
        <v>3</v>
      </c>
      <c r="K19" s="71">
        <v>51</v>
      </c>
      <c r="L19" s="68">
        <v>1799.94</v>
      </c>
      <c r="M19" s="69">
        <v>6</v>
      </c>
      <c r="N19" s="69">
        <v>51</v>
      </c>
      <c r="O19" s="70"/>
      <c r="P19" s="71"/>
      <c r="Q19" s="71"/>
      <c r="R19" s="68"/>
      <c r="S19" s="69"/>
      <c r="T19" s="69"/>
      <c r="U19" s="70">
        <v>0</v>
      </c>
      <c r="V19" s="71">
        <v>0</v>
      </c>
      <c r="W19" s="71">
        <v>0</v>
      </c>
      <c r="X19" s="68">
        <v>0</v>
      </c>
      <c r="Y19" s="69">
        <v>0</v>
      </c>
      <c r="Z19" s="69">
        <v>0</v>
      </c>
      <c r="AA19" s="70">
        <v>0</v>
      </c>
      <c r="AB19" s="71">
        <v>0</v>
      </c>
      <c r="AC19" s="71">
        <v>0</v>
      </c>
      <c r="AD19" s="68">
        <v>0</v>
      </c>
      <c r="AE19" s="69">
        <v>0</v>
      </c>
      <c r="AF19" s="69">
        <v>0</v>
      </c>
      <c r="AG19" s="70">
        <v>0</v>
      </c>
      <c r="AH19" s="71">
        <v>0</v>
      </c>
      <c r="AI19" s="71">
        <v>0</v>
      </c>
      <c r="AJ19" s="68">
        <v>0</v>
      </c>
      <c r="AK19" s="69">
        <v>0</v>
      </c>
      <c r="AL19" s="69">
        <v>0</v>
      </c>
      <c r="AM19" s="70">
        <v>0</v>
      </c>
      <c r="AN19" s="71">
        <v>0</v>
      </c>
      <c r="AO19" s="71">
        <v>0</v>
      </c>
    </row>
    <row r="20" spans="1:41" x14ac:dyDescent="0.55000000000000004">
      <c r="A20" s="58" t="s">
        <v>93</v>
      </c>
      <c r="B20" s="65">
        <f t="shared" si="0"/>
        <v>165992.11000000002</v>
      </c>
      <c r="C20" s="66">
        <f t="shared" si="0"/>
        <v>1743</v>
      </c>
      <c r="D20" s="66">
        <f t="shared" si="1"/>
        <v>932</v>
      </c>
      <c r="E20" s="93">
        <v>95.233568559954108</v>
      </c>
      <c r="F20" s="68">
        <v>68007.13</v>
      </c>
      <c r="G20" s="69">
        <v>712</v>
      </c>
      <c r="H20" s="69">
        <v>930</v>
      </c>
      <c r="I20" s="70">
        <v>43715.98</v>
      </c>
      <c r="J20" s="71">
        <v>575</v>
      </c>
      <c r="K20" s="71">
        <v>929</v>
      </c>
      <c r="L20" s="68">
        <v>54269</v>
      </c>
      <c r="M20" s="69">
        <v>456</v>
      </c>
      <c r="N20" s="69">
        <v>932</v>
      </c>
      <c r="O20" s="70"/>
      <c r="P20" s="71"/>
      <c r="Q20" s="71"/>
      <c r="R20" s="68"/>
      <c r="S20" s="69"/>
      <c r="T20" s="69"/>
      <c r="U20" s="70">
        <v>0</v>
      </c>
      <c r="V20" s="71">
        <v>0</v>
      </c>
      <c r="W20" s="71">
        <v>0</v>
      </c>
      <c r="X20" s="68">
        <v>0</v>
      </c>
      <c r="Y20" s="69">
        <v>0</v>
      </c>
      <c r="Z20" s="69">
        <v>0</v>
      </c>
      <c r="AA20" s="70">
        <v>0</v>
      </c>
      <c r="AB20" s="71">
        <v>0</v>
      </c>
      <c r="AC20" s="71">
        <v>0</v>
      </c>
      <c r="AD20" s="68">
        <v>0</v>
      </c>
      <c r="AE20" s="69">
        <v>0</v>
      </c>
      <c r="AF20" s="69">
        <v>0</v>
      </c>
      <c r="AG20" s="70">
        <v>0</v>
      </c>
      <c r="AH20" s="71">
        <v>0</v>
      </c>
      <c r="AI20" s="71">
        <v>0</v>
      </c>
      <c r="AJ20" s="68">
        <v>0</v>
      </c>
      <c r="AK20" s="69">
        <v>0</v>
      </c>
      <c r="AL20" s="69">
        <v>0</v>
      </c>
      <c r="AM20" s="70">
        <v>0</v>
      </c>
      <c r="AN20" s="71">
        <v>0</v>
      </c>
      <c r="AO20" s="71">
        <v>0</v>
      </c>
    </row>
    <row r="21" spans="1:41" x14ac:dyDescent="0.55000000000000004">
      <c r="A21" s="58" t="s">
        <v>26</v>
      </c>
      <c r="B21" s="65">
        <f t="shared" si="0"/>
        <v>0</v>
      </c>
      <c r="C21" s="66">
        <f t="shared" si="0"/>
        <v>0</v>
      </c>
      <c r="D21" s="66">
        <f t="shared" si="1"/>
        <v>0</v>
      </c>
      <c r="E21" s="93">
        <v>0</v>
      </c>
      <c r="F21" s="68">
        <v>0</v>
      </c>
      <c r="G21" s="69">
        <v>0</v>
      </c>
      <c r="H21" s="69">
        <v>0</v>
      </c>
      <c r="I21" s="70">
        <v>0</v>
      </c>
      <c r="J21" s="71">
        <v>0</v>
      </c>
      <c r="K21" s="71">
        <v>0</v>
      </c>
      <c r="L21" s="68">
        <v>0</v>
      </c>
      <c r="M21" s="69">
        <v>0</v>
      </c>
      <c r="N21" s="69">
        <v>0</v>
      </c>
      <c r="O21" s="70"/>
      <c r="P21" s="71"/>
      <c r="Q21" s="71"/>
      <c r="R21" s="68"/>
      <c r="S21" s="69"/>
      <c r="T21" s="69"/>
      <c r="U21" s="70">
        <v>0</v>
      </c>
      <c r="V21" s="71">
        <v>0</v>
      </c>
      <c r="W21" s="71">
        <v>0</v>
      </c>
      <c r="X21" s="68">
        <v>0</v>
      </c>
      <c r="Y21" s="69">
        <v>0</v>
      </c>
      <c r="Z21" s="69">
        <v>0</v>
      </c>
      <c r="AA21" s="70">
        <v>0</v>
      </c>
      <c r="AB21" s="71">
        <v>0</v>
      </c>
      <c r="AC21" s="71">
        <v>0</v>
      </c>
      <c r="AD21" s="68">
        <v>0</v>
      </c>
      <c r="AE21" s="69">
        <v>0</v>
      </c>
      <c r="AF21" s="69">
        <v>0</v>
      </c>
      <c r="AG21" s="70">
        <v>0</v>
      </c>
      <c r="AH21" s="71">
        <v>0</v>
      </c>
      <c r="AI21" s="71">
        <v>0</v>
      </c>
      <c r="AJ21" s="68">
        <v>0</v>
      </c>
      <c r="AK21" s="69">
        <v>0</v>
      </c>
      <c r="AL21" s="69">
        <v>0</v>
      </c>
      <c r="AM21" s="70">
        <v>0</v>
      </c>
      <c r="AN21" s="71">
        <v>0</v>
      </c>
      <c r="AO21" s="71">
        <v>0</v>
      </c>
    </row>
    <row r="22" spans="1:41" x14ac:dyDescent="0.55000000000000004">
      <c r="A22" s="58" t="s">
        <v>94</v>
      </c>
      <c r="B22" s="65">
        <f t="shared" si="0"/>
        <v>7393.5300000000007</v>
      </c>
      <c r="C22" s="66">
        <f t="shared" si="0"/>
        <v>108</v>
      </c>
      <c r="D22" s="66">
        <f t="shared" si="1"/>
        <v>33</v>
      </c>
      <c r="E22" s="93">
        <v>68.458611111111111</v>
      </c>
      <c r="F22" s="68">
        <v>3836.48</v>
      </c>
      <c r="G22" s="69">
        <v>52</v>
      </c>
      <c r="H22" s="69">
        <v>33</v>
      </c>
      <c r="I22" s="70">
        <v>1576.21</v>
      </c>
      <c r="J22" s="71">
        <v>27</v>
      </c>
      <c r="K22" s="71">
        <v>33</v>
      </c>
      <c r="L22" s="68">
        <v>1980.84</v>
      </c>
      <c r="M22" s="69">
        <v>29</v>
      </c>
      <c r="N22" s="69">
        <v>33</v>
      </c>
      <c r="O22" s="70"/>
      <c r="P22" s="71"/>
      <c r="Q22" s="71"/>
      <c r="R22" s="68"/>
      <c r="S22" s="69"/>
      <c r="T22" s="69"/>
      <c r="U22" s="70">
        <v>0</v>
      </c>
      <c r="V22" s="71">
        <v>0</v>
      </c>
      <c r="W22" s="71">
        <v>0</v>
      </c>
      <c r="X22" s="68">
        <v>0</v>
      </c>
      <c r="Y22" s="69">
        <v>0</v>
      </c>
      <c r="Z22" s="69">
        <v>0</v>
      </c>
      <c r="AA22" s="70">
        <v>0</v>
      </c>
      <c r="AB22" s="71">
        <v>0</v>
      </c>
      <c r="AC22" s="71">
        <v>0</v>
      </c>
      <c r="AD22" s="68">
        <v>0</v>
      </c>
      <c r="AE22" s="69">
        <v>0</v>
      </c>
      <c r="AF22" s="69">
        <v>0</v>
      </c>
      <c r="AG22" s="70">
        <v>0</v>
      </c>
      <c r="AH22" s="71">
        <v>0</v>
      </c>
      <c r="AI22" s="71">
        <v>0</v>
      </c>
      <c r="AJ22" s="68">
        <v>0</v>
      </c>
      <c r="AK22" s="69">
        <v>0</v>
      </c>
      <c r="AL22" s="69">
        <v>0</v>
      </c>
      <c r="AM22" s="70">
        <v>0</v>
      </c>
      <c r="AN22" s="71">
        <v>0</v>
      </c>
      <c r="AO22" s="71">
        <v>0</v>
      </c>
    </row>
    <row r="23" spans="1:41" x14ac:dyDescent="0.55000000000000004">
      <c r="A23" s="58" t="s">
        <v>462</v>
      </c>
      <c r="B23" s="65">
        <f t="shared" si="0"/>
        <v>4436264.0200000033</v>
      </c>
      <c r="C23" s="66">
        <f t="shared" si="0"/>
        <v>39969</v>
      </c>
      <c r="D23" s="66">
        <f t="shared" si="1"/>
        <v>5514</v>
      </c>
      <c r="E23" s="93">
        <v>110.99261978032983</v>
      </c>
      <c r="F23" s="68">
        <v>1660000.2200000011</v>
      </c>
      <c r="G23" s="69">
        <v>14845</v>
      </c>
      <c r="H23" s="69">
        <v>5450</v>
      </c>
      <c r="I23" s="70">
        <v>1455866.1200000015</v>
      </c>
      <c r="J23" s="71">
        <v>12867</v>
      </c>
      <c r="K23" s="71">
        <v>5497</v>
      </c>
      <c r="L23" s="68">
        <v>1320397.6800000006</v>
      </c>
      <c r="M23" s="69">
        <v>12257</v>
      </c>
      <c r="N23" s="69">
        <v>5514</v>
      </c>
      <c r="O23" s="70"/>
      <c r="P23" s="71"/>
      <c r="Q23" s="71"/>
      <c r="R23" s="68"/>
      <c r="S23" s="69"/>
      <c r="T23" s="69"/>
      <c r="U23" s="70">
        <v>0</v>
      </c>
      <c r="V23" s="71">
        <v>0</v>
      </c>
      <c r="W23" s="71">
        <v>0</v>
      </c>
      <c r="X23" s="68">
        <v>0</v>
      </c>
      <c r="Y23" s="69">
        <v>0</v>
      </c>
      <c r="Z23" s="69">
        <v>0</v>
      </c>
      <c r="AA23" s="70">
        <v>0</v>
      </c>
      <c r="AB23" s="71">
        <v>0</v>
      </c>
      <c r="AC23" s="71">
        <v>0</v>
      </c>
      <c r="AD23" s="68">
        <v>0</v>
      </c>
      <c r="AE23" s="69">
        <v>0</v>
      </c>
      <c r="AF23" s="69">
        <v>0</v>
      </c>
      <c r="AG23" s="70">
        <v>0</v>
      </c>
      <c r="AH23" s="71">
        <v>0</v>
      </c>
      <c r="AI23" s="71">
        <v>0</v>
      </c>
      <c r="AJ23" s="68">
        <v>0</v>
      </c>
      <c r="AK23" s="69">
        <v>0</v>
      </c>
      <c r="AL23" s="69">
        <v>0</v>
      </c>
      <c r="AM23" s="70">
        <v>0</v>
      </c>
      <c r="AN23" s="71">
        <v>0</v>
      </c>
      <c r="AO23" s="71">
        <v>0</v>
      </c>
    </row>
    <row r="24" spans="1:41" x14ac:dyDescent="0.55000000000000004">
      <c r="A24" s="58" t="s">
        <v>27</v>
      </c>
      <c r="B24" s="65">
        <f t="shared" si="0"/>
        <v>152698.29999999999</v>
      </c>
      <c r="C24" s="66">
        <f t="shared" si="0"/>
        <v>719</v>
      </c>
      <c r="D24" s="66">
        <f t="shared" si="1"/>
        <v>449</v>
      </c>
      <c r="E24" s="93">
        <v>212.37593880389429</v>
      </c>
      <c r="F24" s="68">
        <v>63659.73</v>
      </c>
      <c r="G24" s="69">
        <v>337</v>
      </c>
      <c r="H24" s="69">
        <v>450</v>
      </c>
      <c r="I24" s="70">
        <v>35818.199999999997</v>
      </c>
      <c r="J24" s="71">
        <v>227</v>
      </c>
      <c r="K24" s="71">
        <v>449</v>
      </c>
      <c r="L24" s="68">
        <v>53220.37</v>
      </c>
      <c r="M24" s="69">
        <v>155</v>
      </c>
      <c r="N24" s="69">
        <v>449</v>
      </c>
      <c r="O24" s="70"/>
      <c r="P24" s="71"/>
      <c r="Q24" s="71"/>
      <c r="R24" s="68"/>
      <c r="S24" s="69"/>
      <c r="T24" s="69"/>
      <c r="U24" s="70">
        <v>0</v>
      </c>
      <c r="V24" s="71">
        <v>0</v>
      </c>
      <c r="W24" s="71">
        <v>0</v>
      </c>
      <c r="X24" s="68">
        <v>0</v>
      </c>
      <c r="Y24" s="69">
        <v>0</v>
      </c>
      <c r="Z24" s="69">
        <v>0</v>
      </c>
      <c r="AA24" s="70">
        <v>0</v>
      </c>
      <c r="AB24" s="71">
        <v>0</v>
      </c>
      <c r="AC24" s="71">
        <v>0</v>
      </c>
      <c r="AD24" s="68">
        <v>0</v>
      </c>
      <c r="AE24" s="69">
        <v>0</v>
      </c>
      <c r="AF24" s="69">
        <v>0</v>
      </c>
      <c r="AG24" s="70">
        <v>0</v>
      </c>
      <c r="AH24" s="71">
        <v>0</v>
      </c>
      <c r="AI24" s="71">
        <v>0</v>
      </c>
      <c r="AJ24" s="68">
        <v>0</v>
      </c>
      <c r="AK24" s="69">
        <v>0</v>
      </c>
      <c r="AL24" s="69">
        <v>0</v>
      </c>
      <c r="AM24" s="70">
        <v>0</v>
      </c>
      <c r="AN24" s="71">
        <v>0</v>
      </c>
      <c r="AO24" s="71">
        <v>0</v>
      </c>
    </row>
    <row r="25" spans="1:41" x14ac:dyDescent="0.55000000000000004">
      <c r="A25" s="58" t="s">
        <v>95</v>
      </c>
      <c r="B25" s="65">
        <f t="shared" si="0"/>
        <v>185985739.55000001</v>
      </c>
      <c r="C25" s="66">
        <f t="shared" si="0"/>
        <v>1702930</v>
      </c>
      <c r="D25" s="66">
        <f t="shared" si="1"/>
        <v>264052</v>
      </c>
      <c r="E25" s="93">
        <v>109.21514069867817</v>
      </c>
      <c r="F25" s="68">
        <v>70040802.780000001</v>
      </c>
      <c r="G25" s="69">
        <v>652872</v>
      </c>
      <c r="H25" s="69">
        <v>271713</v>
      </c>
      <c r="I25" s="70">
        <v>63033880.93</v>
      </c>
      <c r="J25" s="71">
        <v>564890</v>
      </c>
      <c r="K25" s="71">
        <v>266832</v>
      </c>
      <c r="L25" s="68">
        <v>52911055.840000004</v>
      </c>
      <c r="M25" s="69">
        <v>485168</v>
      </c>
      <c r="N25" s="69">
        <v>264052</v>
      </c>
      <c r="O25" s="70"/>
      <c r="P25" s="71"/>
      <c r="Q25" s="71"/>
      <c r="R25" s="68"/>
      <c r="S25" s="69"/>
      <c r="T25" s="69"/>
      <c r="U25" s="70">
        <v>0</v>
      </c>
      <c r="V25" s="71">
        <v>0</v>
      </c>
      <c r="W25" s="71">
        <v>0</v>
      </c>
      <c r="X25" s="68">
        <v>0</v>
      </c>
      <c r="Y25" s="69">
        <v>0</v>
      </c>
      <c r="Z25" s="69">
        <v>0</v>
      </c>
      <c r="AA25" s="70">
        <v>0</v>
      </c>
      <c r="AB25" s="71">
        <v>0</v>
      </c>
      <c r="AC25" s="71">
        <v>0</v>
      </c>
      <c r="AD25" s="68">
        <v>0</v>
      </c>
      <c r="AE25" s="69">
        <v>0</v>
      </c>
      <c r="AF25" s="69">
        <v>0</v>
      </c>
      <c r="AG25" s="70">
        <v>0</v>
      </c>
      <c r="AH25" s="71">
        <v>0</v>
      </c>
      <c r="AI25" s="71">
        <v>0</v>
      </c>
      <c r="AJ25" s="68">
        <v>0</v>
      </c>
      <c r="AK25" s="69">
        <v>0</v>
      </c>
      <c r="AL25" s="69">
        <v>0</v>
      </c>
      <c r="AM25" s="70">
        <v>0</v>
      </c>
      <c r="AN25" s="71">
        <v>0</v>
      </c>
      <c r="AO25" s="71">
        <v>0</v>
      </c>
    </row>
    <row r="26" spans="1:41" x14ac:dyDescent="0.55000000000000004">
      <c r="A26" s="58" t="s">
        <v>380</v>
      </c>
      <c r="B26" s="65">
        <f t="shared" si="0"/>
        <v>21969.78</v>
      </c>
      <c r="C26" s="66">
        <f t="shared" si="0"/>
        <v>190</v>
      </c>
      <c r="D26" s="66">
        <f t="shared" si="1"/>
        <v>47</v>
      </c>
      <c r="E26" s="93">
        <v>115.63042105263158</v>
      </c>
      <c r="F26" s="68">
        <v>9694.380000000001</v>
      </c>
      <c r="G26" s="69">
        <v>79</v>
      </c>
      <c r="H26" s="69">
        <v>68</v>
      </c>
      <c r="I26" s="70">
        <v>7571.08</v>
      </c>
      <c r="J26" s="71">
        <v>71</v>
      </c>
      <c r="K26" s="71">
        <v>52</v>
      </c>
      <c r="L26" s="68">
        <v>4704.32</v>
      </c>
      <c r="M26" s="69">
        <v>40</v>
      </c>
      <c r="N26" s="69">
        <v>47</v>
      </c>
      <c r="O26" s="70"/>
      <c r="P26" s="71"/>
      <c r="Q26" s="71"/>
      <c r="R26" s="68"/>
      <c r="S26" s="69"/>
      <c r="T26" s="69"/>
      <c r="U26" s="70">
        <v>0</v>
      </c>
      <c r="V26" s="71">
        <v>0</v>
      </c>
      <c r="W26" s="71">
        <v>0</v>
      </c>
      <c r="X26" s="68">
        <v>0</v>
      </c>
      <c r="Y26" s="69">
        <v>0</v>
      </c>
      <c r="Z26" s="69">
        <v>0</v>
      </c>
      <c r="AA26" s="70">
        <v>0</v>
      </c>
      <c r="AB26" s="71">
        <v>0</v>
      </c>
      <c r="AC26" s="71">
        <v>0</v>
      </c>
      <c r="AD26" s="68">
        <v>0</v>
      </c>
      <c r="AE26" s="69">
        <v>0</v>
      </c>
      <c r="AF26" s="69">
        <v>0</v>
      </c>
      <c r="AG26" s="70">
        <v>0</v>
      </c>
      <c r="AH26" s="71">
        <v>0</v>
      </c>
      <c r="AI26" s="71">
        <v>0</v>
      </c>
      <c r="AJ26" s="68">
        <v>0</v>
      </c>
      <c r="AK26" s="69">
        <v>0</v>
      </c>
      <c r="AL26" s="69">
        <v>0</v>
      </c>
      <c r="AM26" s="70">
        <v>0</v>
      </c>
      <c r="AN26" s="71">
        <v>0</v>
      </c>
      <c r="AO26" s="71">
        <v>0</v>
      </c>
    </row>
    <row r="27" spans="1:41" x14ac:dyDescent="0.55000000000000004">
      <c r="A27" s="58" t="s">
        <v>32</v>
      </c>
      <c r="B27" s="65">
        <f t="shared" si="0"/>
        <v>0</v>
      </c>
      <c r="C27" s="66">
        <f t="shared" si="0"/>
        <v>0</v>
      </c>
      <c r="D27" s="66">
        <f t="shared" si="1"/>
        <v>0</v>
      </c>
      <c r="E27" s="93">
        <v>0</v>
      </c>
      <c r="F27" s="68">
        <v>0</v>
      </c>
      <c r="G27" s="69">
        <v>0</v>
      </c>
      <c r="H27" s="69">
        <v>0</v>
      </c>
      <c r="I27" s="70">
        <v>0</v>
      </c>
      <c r="J27" s="71">
        <v>0</v>
      </c>
      <c r="K27" s="71">
        <v>0</v>
      </c>
      <c r="L27" s="68">
        <v>0</v>
      </c>
      <c r="M27" s="69">
        <v>0</v>
      </c>
      <c r="N27" s="69">
        <v>0</v>
      </c>
      <c r="O27" s="70"/>
      <c r="P27" s="71"/>
      <c r="Q27" s="71"/>
      <c r="R27" s="68"/>
      <c r="S27" s="69"/>
      <c r="T27" s="69"/>
      <c r="U27" s="70">
        <v>0</v>
      </c>
      <c r="V27" s="71">
        <v>0</v>
      </c>
      <c r="W27" s="71">
        <v>0</v>
      </c>
      <c r="X27" s="68">
        <v>0</v>
      </c>
      <c r="Y27" s="69">
        <v>0</v>
      </c>
      <c r="Z27" s="69">
        <v>0</v>
      </c>
      <c r="AA27" s="70">
        <v>0</v>
      </c>
      <c r="AB27" s="71">
        <v>0</v>
      </c>
      <c r="AC27" s="71">
        <v>0</v>
      </c>
      <c r="AD27" s="68">
        <v>0</v>
      </c>
      <c r="AE27" s="69">
        <v>0</v>
      </c>
      <c r="AF27" s="69">
        <v>0</v>
      </c>
      <c r="AG27" s="70">
        <v>0</v>
      </c>
      <c r="AH27" s="71">
        <v>0</v>
      </c>
      <c r="AI27" s="71">
        <v>0</v>
      </c>
      <c r="AJ27" s="68">
        <v>0</v>
      </c>
      <c r="AK27" s="69">
        <v>0</v>
      </c>
      <c r="AL27" s="69">
        <v>0</v>
      </c>
      <c r="AM27" s="70">
        <v>0</v>
      </c>
      <c r="AN27" s="71">
        <v>0</v>
      </c>
      <c r="AO27" s="71">
        <v>0</v>
      </c>
    </row>
    <row r="28" spans="1:41" x14ac:dyDescent="0.55000000000000004">
      <c r="A28" s="58" t="s">
        <v>37</v>
      </c>
      <c r="B28" s="65">
        <f t="shared" si="0"/>
        <v>0</v>
      </c>
      <c r="C28" s="66">
        <f t="shared" si="0"/>
        <v>0</v>
      </c>
      <c r="D28" s="66">
        <f t="shared" si="1"/>
        <v>0</v>
      </c>
      <c r="E28" s="93">
        <v>0</v>
      </c>
      <c r="F28" s="68">
        <v>0</v>
      </c>
      <c r="G28" s="69">
        <v>0</v>
      </c>
      <c r="H28" s="69">
        <v>0</v>
      </c>
      <c r="I28" s="70">
        <v>0</v>
      </c>
      <c r="J28" s="71">
        <v>0</v>
      </c>
      <c r="K28" s="71">
        <v>0</v>
      </c>
      <c r="L28" s="68">
        <v>0</v>
      </c>
      <c r="M28" s="69">
        <v>0</v>
      </c>
      <c r="N28" s="69">
        <v>0</v>
      </c>
      <c r="O28" s="70"/>
      <c r="P28" s="71"/>
      <c r="Q28" s="71"/>
      <c r="R28" s="68"/>
      <c r="S28" s="69"/>
      <c r="T28" s="69"/>
      <c r="U28" s="70">
        <v>0</v>
      </c>
      <c r="V28" s="71">
        <v>0</v>
      </c>
      <c r="W28" s="71">
        <v>0</v>
      </c>
      <c r="X28" s="68">
        <v>0</v>
      </c>
      <c r="Y28" s="69">
        <v>0</v>
      </c>
      <c r="Z28" s="69">
        <v>0</v>
      </c>
      <c r="AA28" s="70">
        <v>0</v>
      </c>
      <c r="AB28" s="71">
        <v>0</v>
      </c>
      <c r="AC28" s="71">
        <v>0</v>
      </c>
      <c r="AD28" s="68">
        <v>0</v>
      </c>
      <c r="AE28" s="69">
        <v>0</v>
      </c>
      <c r="AF28" s="69">
        <v>0</v>
      </c>
      <c r="AG28" s="70">
        <v>0</v>
      </c>
      <c r="AH28" s="71">
        <v>0</v>
      </c>
      <c r="AI28" s="71">
        <v>0</v>
      </c>
      <c r="AJ28" s="68">
        <v>0</v>
      </c>
      <c r="AK28" s="69">
        <v>0</v>
      </c>
      <c r="AL28" s="69">
        <v>0</v>
      </c>
      <c r="AM28" s="70">
        <v>0</v>
      </c>
      <c r="AN28" s="71">
        <v>0</v>
      </c>
      <c r="AO28" s="71">
        <v>0</v>
      </c>
    </row>
    <row r="29" spans="1:41" x14ac:dyDescent="0.55000000000000004">
      <c r="A29" s="58" t="s">
        <v>33</v>
      </c>
      <c r="B29" s="65">
        <f t="shared" si="0"/>
        <v>0</v>
      </c>
      <c r="C29" s="66">
        <f t="shared" si="0"/>
        <v>0</v>
      </c>
      <c r="D29" s="66">
        <f t="shared" si="1"/>
        <v>1</v>
      </c>
      <c r="E29" s="93">
        <v>0</v>
      </c>
      <c r="F29" s="68">
        <v>0</v>
      </c>
      <c r="G29" s="69">
        <v>0</v>
      </c>
      <c r="H29" s="69">
        <v>1</v>
      </c>
      <c r="I29" s="70">
        <v>0</v>
      </c>
      <c r="J29" s="71">
        <v>0</v>
      </c>
      <c r="K29" s="71">
        <v>1</v>
      </c>
      <c r="L29" s="68">
        <v>0</v>
      </c>
      <c r="M29" s="69">
        <v>0</v>
      </c>
      <c r="N29" s="69">
        <v>1</v>
      </c>
      <c r="O29" s="70"/>
      <c r="P29" s="71"/>
      <c r="Q29" s="71"/>
      <c r="R29" s="68"/>
      <c r="S29" s="69"/>
      <c r="T29" s="69"/>
      <c r="U29" s="70">
        <v>0</v>
      </c>
      <c r="V29" s="71">
        <v>0</v>
      </c>
      <c r="W29" s="71">
        <v>0</v>
      </c>
      <c r="X29" s="68">
        <v>0</v>
      </c>
      <c r="Y29" s="69">
        <v>0</v>
      </c>
      <c r="Z29" s="69">
        <v>0</v>
      </c>
      <c r="AA29" s="70">
        <v>0</v>
      </c>
      <c r="AB29" s="71">
        <v>0</v>
      </c>
      <c r="AC29" s="71">
        <v>0</v>
      </c>
      <c r="AD29" s="68">
        <v>0</v>
      </c>
      <c r="AE29" s="69">
        <v>0</v>
      </c>
      <c r="AF29" s="69">
        <v>0</v>
      </c>
      <c r="AG29" s="70">
        <v>0</v>
      </c>
      <c r="AH29" s="71">
        <v>0</v>
      </c>
      <c r="AI29" s="71">
        <v>0</v>
      </c>
      <c r="AJ29" s="68">
        <v>0</v>
      </c>
      <c r="AK29" s="69">
        <v>0</v>
      </c>
      <c r="AL29" s="69">
        <v>0</v>
      </c>
      <c r="AM29" s="70">
        <v>0</v>
      </c>
      <c r="AN29" s="71">
        <v>0</v>
      </c>
      <c r="AO29" s="71">
        <v>0</v>
      </c>
    </row>
    <row r="30" spans="1:41" x14ac:dyDescent="0.55000000000000004">
      <c r="A30" s="58" t="s">
        <v>40</v>
      </c>
      <c r="B30" s="65">
        <f t="shared" si="0"/>
        <v>219797734.44999999</v>
      </c>
      <c r="C30" s="66">
        <f t="shared" si="0"/>
        <v>4781026</v>
      </c>
      <c r="D30" s="66">
        <f t="shared" si="1"/>
        <v>216199</v>
      </c>
      <c r="E30" s="93">
        <v>45.972921805905258</v>
      </c>
      <c r="F30" s="68">
        <v>75794250.459999993</v>
      </c>
      <c r="G30" s="69">
        <v>1579446</v>
      </c>
      <c r="H30" s="69">
        <v>211653</v>
      </c>
      <c r="I30" s="70">
        <v>68292933.86999999</v>
      </c>
      <c r="J30" s="71">
        <v>1482218</v>
      </c>
      <c r="K30" s="71">
        <v>212556</v>
      </c>
      <c r="L30" s="68">
        <v>75710550.120000005</v>
      </c>
      <c r="M30" s="69">
        <v>1719362</v>
      </c>
      <c r="N30" s="69">
        <v>216199</v>
      </c>
      <c r="O30" s="70"/>
      <c r="P30" s="71"/>
      <c r="Q30" s="71"/>
      <c r="R30" s="68"/>
      <c r="S30" s="69"/>
      <c r="T30" s="69"/>
      <c r="U30" s="70">
        <v>0</v>
      </c>
      <c r="V30" s="71">
        <v>0</v>
      </c>
      <c r="W30" s="71">
        <v>0</v>
      </c>
      <c r="X30" s="68">
        <v>0</v>
      </c>
      <c r="Y30" s="69">
        <v>0</v>
      </c>
      <c r="Z30" s="69">
        <v>0</v>
      </c>
      <c r="AA30" s="70">
        <v>0</v>
      </c>
      <c r="AB30" s="71">
        <v>0</v>
      </c>
      <c r="AC30" s="71">
        <v>0</v>
      </c>
      <c r="AD30" s="68">
        <v>0</v>
      </c>
      <c r="AE30" s="69">
        <v>0</v>
      </c>
      <c r="AF30" s="69">
        <v>0</v>
      </c>
      <c r="AG30" s="70">
        <v>0</v>
      </c>
      <c r="AH30" s="71">
        <v>0</v>
      </c>
      <c r="AI30" s="71">
        <v>0</v>
      </c>
      <c r="AJ30" s="68">
        <v>0</v>
      </c>
      <c r="AK30" s="69">
        <v>0</v>
      </c>
      <c r="AL30" s="69">
        <v>0</v>
      </c>
      <c r="AM30" s="70">
        <v>0</v>
      </c>
      <c r="AN30" s="71">
        <v>0</v>
      </c>
      <c r="AO30" s="71">
        <v>0</v>
      </c>
    </row>
    <row r="31" spans="1:41" x14ac:dyDescent="0.55000000000000004">
      <c r="A31" s="58" t="s">
        <v>34</v>
      </c>
      <c r="B31" s="65">
        <f t="shared" si="0"/>
        <v>0</v>
      </c>
      <c r="C31" s="66">
        <f t="shared" si="0"/>
        <v>0</v>
      </c>
      <c r="D31" s="66">
        <f t="shared" si="1"/>
        <v>0</v>
      </c>
      <c r="E31" s="93">
        <v>0</v>
      </c>
      <c r="F31" s="68">
        <v>0</v>
      </c>
      <c r="G31" s="69">
        <v>0</v>
      </c>
      <c r="H31" s="69">
        <v>0</v>
      </c>
      <c r="I31" s="70">
        <v>0</v>
      </c>
      <c r="J31" s="71">
        <v>0</v>
      </c>
      <c r="K31" s="71">
        <v>0</v>
      </c>
      <c r="L31" s="68">
        <v>0</v>
      </c>
      <c r="M31" s="69">
        <v>0</v>
      </c>
      <c r="N31" s="69">
        <v>0</v>
      </c>
      <c r="O31" s="70"/>
      <c r="P31" s="71"/>
      <c r="Q31" s="71"/>
      <c r="R31" s="68"/>
      <c r="S31" s="69"/>
      <c r="T31" s="69"/>
      <c r="U31" s="70">
        <v>0</v>
      </c>
      <c r="V31" s="71">
        <v>0</v>
      </c>
      <c r="W31" s="71">
        <v>0</v>
      </c>
      <c r="X31" s="68">
        <v>0</v>
      </c>
      <c r="Y31" s="69">
        <v>0</v>
      </c>
      <c r="Z31" s="69">
        <v>0</v>
      </c>
      <c r="AA31" s="70">
        <v>0</v>
      </c>
      <c r="AB31" s="71">
        <v>0</v>
      </c>
      <c r="AC31" s="71">
        <v>0</v>
      </c>
      <c r="AD31" s="68">
        <v>0</v>
      </c>
      <c r="AE31" s="69">
        <v>0</v>
      </c>
      <c r="AF31" s="69">
        <v>0</v>
      </c>
      <c r="AG31" s="70">
        <v>0</v>
      </c>
      <c r="AH31" s="71">
        <v>0</v>
      </c>
      <c r="AI31" s="71">
        <v>0</v>
      </c>
      <c r="AJ31" s="68">
        <v>0</v>
      </c>
      <c r="AK31" s="69">
        <v>0</v>
      </c>
      <c r="AL31" s="69">
        <v>0</v>
      </c>
      <c r="AM31" s="70">
        <v>0</v>
      </c>
      <c r="AN31" s="71">
        <v>0</v>
      </c>
      <c r="AO31" s="71">
        <v>0</v>
      </c>
    </row>
    <row r="32" spans="1:41" x14ac:dyDescent="0.55000000000000004">
      <c r="A32" s="58" t="s">
        <v>35</v>
      </c>
      <c r="B32" s="65">
        <f t="shared" si="0"/>
        <v>0</v>
      </c>
      <c r="C32" s="66">
        <f t="shared" si="0"/>
        <v>0</v>
      </c>
      <c r="D32" s="66">
        <f t="shared" si="1"/>
        <v>0</v>
      </c>
      <c r="E32" s="93">
        <v>0</v>
      </c>
      <c r="F32" s="68">
        <v>0</v>
      </c>
      <c r="G32" s="69">
        <v>0</v>
      </c>
      <c r="H32" s="69">
        <v>0</v>
      </c>
      <c r="I32" s="70">
        <v>0</v>
      </c>
      <c r="J32" s="71">
        <v>0</v>
      </c>
      <c r="K32" s="71">
        <v>0</v>
      </c>
      <c r="L32" s="68">
        <v>0</v>
      </c>
      <c r="M32" s="69">
        <v>0</v>
      </c>
      <c r="N32" s="69">
        <v>0</v>
      </c>
      <c r="O32" s="70"/>
      <c r="P32" s="71"/>
      <c r="Q32" s="71"/>
      <c r="R32" s="68"/>
      <c r="S32" s="69"/>
      <c r="T32" s="69"/>
      <c r="U32" s="70">
        <v>0</v>
      </c>
      <c r="V32" s="71">
        <v>0</v>
      </c>
      <c r="W32" s="71">
        <v>0</v>
      </c>
      <c r="X32" s="68">
        <v>0</v>
      </c>
      <c r="Y32" s="69">
        <v>0</v>
      </c>
      <c r="Z32" s="69">
        <v>0</v>
      </c>
      <c r="AA32" s="70">
        <v>0</v>
      </c>
      <c r="AB32" s="71">
        <v>0</v>
      </c>
      <c r="AC32" s="71">
        <v>0</v>
      </c>
      <c r="AD32" s="68">
        <v>0</v>
      </c>
      <c r="AE32" s="69">
        <v>0</v>
      </c>
      <c r="AF32" s="69">
        <v>0</v>
      </c>
      <c r="AG32" s="70">
        <v>0</v>
      </c>
      <c r="AH32" s="71">
        <v>0</v>
      </c>
      <c r="AI32" s="71">
        <v>0</v>
      </c>
      <c r="AJ32" s="68">
        <v>0</v>
      </c>
      <c r="AK32" s="69">
        <v>0</v>
      </c>
      <c r="AL32" s="69">
        <v>0</v>
      </c>
      <c r="AM32" s="70">
        <v>0</v>
      </c>
      <c r="AN32" s="71">
        <v>0</v>
      </c>
      <c r="AO32" s="71">
        <v>0</v>
      </c>
    </row>
    <row r="33" spans="1:41" ht="4.5" customHeight="1" x14ac:dyDescent="0.55000000000000004">
      <c r="A33" s="58"/>
      <c r="B33" s="58"/>
      <c r="C33" s="58"/>
      <c r="D33" s="58"/>
      <c r="E33" s="54"/>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514433111.07999998</v>
      </c>
      <c r="C34" s="52">
        <f>SUM(C7:C32)</f>
        <v>7333263</v>
      </c>
      <c r="D34" s="52">
        <f>SUM(D7:D32)</f>
        <v>653536</v>
      </c>
      <c r="E34" s="94">
        <f t="shared" ref="E34" si="2">IFERROR(B34/C34,0)</f>
        <v>70.150642501162167</v>
      </c>
      <c r="F34" s="51">
        <f t="shared" ref="F34:AO34" si="3">SUM(F7:F32)</f>
        <v>188802280.18000001</v>
      </c>
      <c r="G34" s="52">
        <f t="shared" si="3"/>
        <v>2590552</v>
      </c>
      <c r="H34" s="52">
        <f t="shared" si="3"/>
        <v>660385</v>
      </c>
      <c r="I34" s="51">
        <f t="shared" si="3"/>
        <v>166771599.13999999</v>
      </c>
      <c r="J34" s="52">
        <f t="shared" si="3"/>
        <v>2320568</v>
      </c>
      <c r="K34" s="52">
        <f t="shared" si="3"/>
        <v>654640</v>
      </c>
      <c r="L34" s="51">
        <f t="shared" si="3"/>
        <v>158859231.75999999</v>
      </c>
      <c r="M34" s="52">
        <f t="shared" si="3"/>
        <v>2422143</v>
      </c>
      <c r="N34" s="52">
        <f t="shared" si="3"/>
        <v>653536</v>
      </c>
      <c r="O34" s="51">
        <f t="shared" si="3"/>
        <v>0</v>
      </c>
      <c r="P34" s="52">
        <f t="shared" si="3"/>
        <v>0</v>
      </c>
      <c r="Q34" s="52">
        <f t="shared" si="3"/>
        <v>0</v>
      </c>
      <c r="R34" s="51">
        <f t="shared" si="3"/>
        <v>0</v>
      </c>
      <c r="S34" s="52">
        <f t="shared" si="3"/>
        <v>0</v>
      </c>
      <c r="T34" s="52">
        <f t="shared" si="3"/>
        <v>0</v>
      </c>
      <c r="U34" s="51">
        <f t="shared" si="3"/>
        <v>0</v>
      </c>
      <c r="V34" s="52">
        <f t="shared" si="3"/>
        <v>0</v>
      </c>
      <c r="W34" s="52">
        <f t="shared" si="3"/>
        <v>0</v>
      </c>
      <c r="X34" s="51">
        <f t="shared" si="3"/>
        <v>0</v>
      </c>
      <c r="Y34" s="52">
        <f t="shared" si="3"/>
        <v>0</v>
      </c>
      <c r="Z34" s="52">
        <f t="shared" si="3"/>
        <v>0</v>
      </c>
      <c r="AA34" s="51">
        <f t="shared" si="3"/>
        <v>0</v>
      </c>
      <c r="AB34" s="52">
        <f t="shared" si="3"/>
        <v>0</v>
      </c>
      <c r="AC34" s="52">
        <f t="shared" si="3"/>
        <v>0</v>
      </c>
      <c r="AD34" s="51">
        <f t="shared" si="3"/>
        <v>0</v>
      </c>
      <c r="AE34" s="52">
        <f t="shared" si="3"/>
        <v>0</v>
      </c>
      <c r="AF34" s="52">
        <f t="shared" si="3"/>
        <v>0</v>
      </c>
      <c r="AG34" s="51">
        <f t="shared" si="3"/>
        <v>0</v>
      </c>
      <c r="AH34" s="52">
        <f t="shared" si="3"/>
        <v>0</v>
      </c>
      <c r="AI34" s="52">
        <f t="shared" si="3"/>
        <v>0</v>
      </c>
      <c r="AJ34" s="51">
        <f t="shared" si="3"/>
        <v>0</v>
      </c>
      <c r="AK34" s="52">
        <f t="shared" si="3"/>
        <v>0</v>
      </c>
      <c r="AL34" s="52">
        <f t="shared" si="3"/>
        <v>0</v>
      </c>
      <c r="AM34" s="51">
        <f t="shared" si="3"/>
        <v>0</v>
      </c>
      <c r="AN34" s="52">
        <f t="shared" si="3"/>
        <v>0</v>
      </c>
      <c r="AO34" s="52">
        <f t="shared" si="3"/>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v>0</v>
      </c>
      <c r="C38" s="66">
        <v>0</v>
      </c>
      <c r="D38" s="66">
        <v>0</v>
      </c>
      <c r="E38" s="67">
        <v>0</v>
      </c>
      <c r="F38" s="68">
        <v>0</v>
      </c>
      <c r="G38" s="69">
        <v>0</v>
      </c>
      <c r="H38" s="69">
        <v>0</v>
      </c>
      <c r="I38" s="70">
        <v>0</v>
      </c>
      <c r="J38" s="71">
        <v>0</v>
      </c>
      <c r="K38" s="71">
        <v>0</v>
      </c>
      <c r="L38" s="68">
        <v>0</v>
      </c>
      <c r="M38" s="69">
        <v>0</v>
      </c>
      <c r="N38" s="69">
        <v>0</v>
      </c>
      <c r="O38" s="70">
        <v>0</v>
      </c>
      <c r="P38" s="71">
        <v>0</v>
      </c>
      <c r="Q38" s="71">
        <v>0</v>
      </c>
      <c r="R38" s="68">
        <v>0</v>
      </c>
      <c r="S38" s="69">
        <v>0</v>
      </c>
      <c r="T38" s="69">
        <v>0</v>
      </c>
      <c r="U38" s="70">
        <v>0</v>
      </c>
      <c r="V38" s="71">
        <v>0</v>
      </c>
      <c r="W38" s="71">
        <v>0</v>
      </c>
      <c r="X38" s="68">
        <v>0</v>
      </c>
      <c r="Y38" s="69">
        <v>0</v>
      </c>
      <c r="Z38" s="69">
        <v>0</v>
      </c>
      <c r="AA38" s="70">
        <v>0</v>
      </c>
      <c r="AB38" s="71">
        <v>0</v>
      </c>
      <c r="AC38" s="71">
        <v>0</v>
      </c>
      <c r="AD38" s="68">
        <v>0</v>
      </c>
      <c r="AE38" s="69">
        <v>0</v>
      </c>
      <c r="AF38" s="69">
        <v>0</v>
      </c>
      <c r="AG38" s="70">
        <v>0</v>
      </c>
      <c r="AH38" s="71">
        <v>0</v>
      </c>
      <c r="AI38" s="71">
        <v>0</v>
      </c>
      <c r="AJ38" s="68">
        <v>0</v>
      </c>
      <c r="AK38" s="69">
        <v>0</v>
      </c>
      <c r="AL38" s="69">
        <v>0</v>
      </c>
      <c r="AM38" s="70">
        <v>0</v>
      </c>
      <c r="AN38" s="71">
        <v>0</v>
      </c>
      <c r="AO38" s="71">
        <v>0</v>
      </c>
    </row>
    <row r="39" spans="1:41" hidden="1" outlineLevel="1" x14ac:dyDescent="0.55000000000000004">
      <c r="A39" s="58" t="s">
        <v>18</v>
      </c>
      <c r="B39" s="65">
        <v>128635604.95999998</v>
      </c>
      <c r="C39" s="66">
        <v>1121670</v>
      </c>
      <c r="D39" s="66">
        <v>44337</v>
      </c>
      <c r="E39" s="67">
        <v>114.68221933367209</v>
      </c>
      <c r="F39" s="68">
        <v>11799485.870000001</v>
      </c>
      <c r="G39" s="69">
        <v>97897</v>
      </c>
      <c r="H39" s="69">
        <v>43346</v>
      </c>
      <c r="I39" s="70">
        <v>8527891.3399999999</v>
      </c>
      <c r="J39" s="71">
        <v>71409</v>
      </c>
      <c r="K39" s="71">
        <v>43572</v>
      </c>
      <c r="L39" s="68">
        <v>7550903.3700000001</v>
      </c>
      <c r="M39" s="69">
        <v>54276</v>
      </c>
      <c r="N39" s="69">
        <v>43737</v>
      </c>
      <c r="O39" s="70">
        <v>7588179.8099999996</v>
      </c>
      <c r="P39" s="71">
        <v>53168</v>
      </c>
      <c r="Q39" s="71">
        <v>43824</v>
      </c>
      <c r="R39" s="68">
        <v>9351341.1099999994</v>
      </c>
      <c r="S39" s="69">
        <v>69360</v>
      </c>
      <c r="T39" s="69">
        <v>44008</v>
      </c>
      <c r="U39" s="70">
        <v>9606069.6100000013</v>
      </c>
      <c r="V39" s="71">
        <v>75978</v>
      </c>
      <c r="W39" s="71">
        <v>44095</v>
      </c>
      <c r="X39" s="68">
        <v>11068191</v>
      </c>
      <c r="Y39" s="69">
        <v>90620</v>
      </c>
      <c r="Z39" s="69">
        <v>44022</v>
      </c>
      <c r="AA39" s="70">
        <v>11733472.49</v>
      </c>
      <c r="AB39" s="71">
        <v>105159</v>
      </c>
      <c r="AC39" s="71">
        <v>43844</v>
      </c>
      <c r="AD39" s="68">
        <v>11531787.559999999</v>
      </c>
      <c r="AE39" s="69">
        <v>112670</v>
      </c>
      <c r="AF39" s="69">
        <v>43980</v>
      </c>
      <c r="AG39" s="70">
        <v>14565534.289999999</v>
      </c>
      <c r="AH39" s="71">
        <v>143166</v>
      </c>
      <c r="AI39" s="71">
        <v>44211</v>
      </c>
      <c r="AJ39" s="68">
        <v>13736831.91</v>
      </c>
      <c r="AK39" s="69">
        <v>133719</v>
      </c>
      <c r="AL39" s="69">
        <v>44286</v>
      </c>
      <c r="AM39" s="70">
        <v>11575916.6</v>
      </c>
      <c r="AN39" s="71">
        <v>114248</v>
      </c>
      <c r="AO39" s="71">
        <v>44337</v>
      </c>
    </row>
    <row r="40" spans="1:41" hidden="1" outlineLevel="1" x14ac:dyDescent="0.55000000000000004">
      <c r="A40" s="58" t="s">
        <v>20</v>
      </c>
      <c r="B40" s="65">
        <v>1569229.5100000002</v>
      </c>
      <c r="C40" s="66">
        <v>4999</v>
      </c>
      <c r="D40" s="66">
        <v>609</v>
      </c>
      <c r="E40" s="67">
        <v>313.90868373674738</v>
      </c>
      <c r="F40" s="68">
        <v>119365.37999999999</v>
      </c>
      <c r="G40" s="69">
        <v>337</v>
      </c>
      <c r="H40" s="69">
        <v>636</v>
      </c>
      <c r="I40" s="70">
        <v>100905.41</v>
      </c>
      <c r="J40" s="71">
        <v>299</v>
      </c>
      <c r="K40" s="71">
        <v>636</v>
      </c>
      <c r="L40" s="68">
        <v>66713.490000000005</v>
      </c>
      <c r="M40" s="69">
        <v>264</v>
      </c>
      <c r="N40" s="69">
        <v>636</v>
      </c>
      <c r="O40" s="70">
        <v>62006.14</v>
      </c>
      <c r="P40" s="71">
        <v>313</v>
      </c>
      <c r="Q40" s="71">
        <v>639</v>
      </c>
      <c r="R40" s="68">
        <v>83661.97</v>
      </c>
      <c r="S40" s="69">
        <v>349</v>
      </c>
      <c r="T40" s="69">
        <v>639</v>
      </c>
      <c r="U40" s="70">
        <v>99420.640000000014</v>
      </c>
      <c r="V40" s="71">
        <v>399</v>
      </c>
      <c r="W40" s="71">
        <v>639</v>
      </c>
      <c r="X40" s="68">
        <v>166218.29999999999</v>
      </c>
      <c r="Y40" s="69">
        <v>492</v>
      </c>
      <c r="Z40" s="69">
        <v>644</v>
      </c>
      <c r="AA40" s="70">
        <v>187985.25</v>
      </c>
      <c r="AB40" s="71">
        <v>528</v>
      </c>
      <c r="AC40" s="71">
        <v>643</v>
      </c>
      <c r="AD40" s="68">
        <v>204060.59</v>
      </c>
      <c r="AE40" s="69">
        <v>504</v>
      </c>
      <c r="AF40" s="69">
        <v>643</v>
      </c>
      <c r="AG40" s="70">
        <v>148021.73000000001</v>
      </c>
      <c r="AH40" s="71">
        <v>572</v>
      </c>
      <c r="AI40" s="71">
        <v>643</v>
      </c>
      <c r="AJ40" s="68">
        <v>199405.5</v>
      </c>
      <c r="AK40" s="69">
        <v>519</v>
      </c>
      <c r="AL40" s="69">
        <v>646</v>
      </c>
      <c r="AM40" s="70">
        <v>131465.10999999999</v>
      </c>
      <c r="AN40" s="71">
        <v>423</v>
      </c>
      <c r="AO40" s="71">
        <v>609</v>
      </c>
    </row>
    <row r="41" spans="1:41" hidden="1" outlineLevel="1" x14ac:dyDescent="0.55000000000000004">
      <c r="A41" s="58" t="s">
        <v>510</v>
      </c>
      <c r="B41" s="65">
        <v>0</v>
      </c>
      <c r="C41" s="66">
        <v>0</v>
      </c>
      <c r="D41" s="66">
        <v>0</v>
      </c>
      <c r="E41" s="67">
        <v>0</v>
      </c>
      <c r="F41" s="68">
        <v>0</v>
      </c>
      <c r="G41" s="69">
        <v>0</v>
      </c>
      <c r="H41" s="69">
        <v>0</v>
      </c>
      <c r="I41" s="70">
        <v>0</v>
      </c>
      <c r="J41" s="71">
        <v>0</v>
      </c>
      <c r="K41" s="71">
        <v>0</v>
      </c>
      <c r="L41" s="68">
        <v>0</v>
      </c>
      <c r="M41" s="69">
        <v>0</v>
      </c>
      <c r="N41" s="69">
        <v>0</v>
      </c>
      <c r="O41" s="70">
        <v>0</v>
      </c>
      <c r="P41" s="71">
        <v>0</v>
      </c>
      <c r="Q41" s="71">
        <v>0</v>
      </c>
      <c r="R41" s="68">
        <v>0</v>
      </c>
      <c r="S41" s="69">
        <v>0</v>
      </c>
      <c r="T41" s="69">
        <v>0</v>
      </c>
      <c r="U41" s="70">
        <v>0</v>
      </c>
      <c r="V41" s="71">
        <v>0</v>
      </c>
      <c r="W41" s="71">
        <v>0</v>
      </c>
      <c r="X41" s="68">
        <v>0</v>
      </c>
      <c r="Y41" s="69">
        <v>0</v>
      </c>
      <c r="Z41" s="69">
        <v>0</v>
      </c>
      <c r="AA41" s="70">
        <v>0</v>
      </c>
      <c r="AB41" s="71">
        <v>0</v>
      </c>
      <c r="AC41" s="71">
        <v>0</v>
      </c>
      <c r="AD41" s="68">
        <v>0</v>
      </c>
      <c r="AE41" s="69">
        <v>0</v>
      </c>
      <c r="AF41" s="69">
        <v>0</v>
      </c>
      <c r="AG41" s="70">
        <v>0</v>
      </c>
      <c r="AH41" s="71">
        <v>0</v>
      </c>
      <c r="AI41" s="71">
        <v>0</v>
      </c>
      <c r="AJ41" s="68">
        <v>0</v>
      </c>
      <c r="AK41" s="69">
        <v>0</v>
      </c>
      <c r="AL41" s="69">
        <v>0</v>
      </c>
      <c r="AM41" s="70">
        <v>0</v>
      </c>
      <c r="AN41" s="71">
        <v>0</v>
      </c>
      <c r="AO41" s="71">
        <v>0</v>
      </c>
    </row>
    <row r="42" spans="1:41" hidden="1" outlineLevel="1" x14ac:dyDescent="0.55000000000000004">
      <c r="A42" s="58" t="s">
        <v>89</v>
      </c>
      <c r="B42" s="65">
        <v>97718488.76000002</v>
      </c>
      <c r="C42" s="66">
        <v>550599</v>
      </c>
      <c r="D42" s="66">
        <v>18137</v>
      </c>
      <c r="E42" s="67">
        <v>177.47669131255236</v>
      </c>
      <c r="F42" s="68">
        <v>8370974.3500000006</v>
      </c>
      <c r="G42" s="69">
        <v>42406</v>
      </c>
      <c r="H42" s="69">
        <v>25982</v>
      </c>
      <c r="I42" s="70">
        <v>8025157.1900000004</v>
      </c>
      <c r="J42" s="71">
        <v>40187</v>
      </c>
      <c r="K42" s="71">
        <v>28059</v>
      </c>
      <c r="L42" s="68">
        <v>5405865.5300000003</v>
      </c>
      <c r="M42" s="69">
        <v>26106</v>
      </c>
      <c r="N42" s="69">
        <v>27961</v>
      </c>
      <c r="O42" s="70">
        <v>5959257.1699999999</v>
      </c>
      <c r="P42" s="71">
        <v>33695</v>
      </c>
      <c r="Q42" s="71">
        <v>27285</v>
      </c>
      <c r="R42" s="68">
        <v>7163471.3200000003</v>
      </c>
      <c r="S42" s="69">
        <v>40307</v>
      </c>
      <c r="T42" s="69">
        <v>27800</v>
      </c>
      <c r="U42" s="70">
        <v>8705124.5799999982</v>
      </c>
      <c r="V42" s="71">
        <v>50883</v>
      </c>
      <c r="W42" s="71">
        <v>28045</v>
      </c>
      <c r="X42" s="68">
        <v>9174222.4900000002</v>
      </c>
      <c r="Y42" s="69">
        <v>56313</v>
      </c>
      <c r="Z42" s="69">
        <v>19812</v>
      </c>
      <c r="AA42" s="70">
        <v>9418724.2699999996</v>
      </c>
      <c r="AB42" s="71">
        <v>56192</v>
      </c>
      <c r="AC42" s="71">
        <v>19774</v>
      </c>
      <c r="AD42" s="68">
        <v>10788654.43</v>
      </c>
      <c r="AE42" s="69">
        <v>66375</v>
      </c>
      <c r="AF42" s="69">
        <v>19333</v>
      </c>
      <c r="AG42" s="70">
        <v>8914093.0299999993</v>
      </c>
      <c r="AH42" s="71">
        <v>50018</v>
      </c>
      <c r="AI42" s="71">
        <v>18115</v>
      </c>
      <c r="AJ42" s="68">
        <v>8742761.9800000004</v>
      </c>
      <c r="AK42" s="69">
        <v>49878</v>
      </c>
      <c r="AL42" s="69">
        <v>19224</v>
      </c>
      <c r="AM42" s="70">
        <v>7050182.4199999999</v>
      </c>
      <c r="AN42" s="71">
        <v>38239</v>
      </c>
      <c r="AO42" s="71">
        <v>18137</v>
      </c>
    </row>
    <row r="43" spans="1:41" hidden="1" outlineLevel="1" x14ac:dyDescent="0.55000000000000004">
      <c r="A43" s="58" t="s">
        <v>21</v>
      </c>
      <c r="B43" s="65">
        <v>31115.56</v>
      </c>
      <c r="C43" s="66">
        <v>595</v>
      </c>
      <c r="D43" s="66">
        <v>5</v>
      </c>
      <c r="E43" s="67">
        <v>52.295058823529416</v>
      </c>
      <c r="F43" s="68">
        <v>3154.8</v>
      </c>
      <c r="G43" s="69">
        <v>60</v>
      </c>
      <c r="H43" s="69">
        <v>5</v>
      </c>
      <c r="I43" s="70">
        <v>2174.1799999999998</v>
      </c>
      <c r="J43" s="71">
        <v>56</v>
      </c>
      <c r="K43" s="71">
        <v>5</v>
      </c>
      <c r="L43" s="68">
        <v>1709.42</v>
      </c>
      <c r="M43" s="69">
        <v>49</v>
      </c>
      <c r="N43" s="69">
        <v>5</v>
      </c>
      <c r="O43" s="70">
        <v>2299.31</v>
      </c>
      <c r="P43" s="71">
        <v>57</v>
      </c>
      <c r="Q43" s="71">
        <v>5</v>
      </c>
      <c r="R43" s="68">
        <v>2429.5500000000002</v>
      </c>
      <c r="S43" s="69">
        <v>62</v>
      </c>
      <c r="T43" s="69">
        <v>5</v>
      </c>
      <c r="U43" s="70">
        <v>2556.6799999999998</v>
      </c>
      <c r="V43" s="71">
        <v>49</v>
      </c>
      <c r="W43" s="71">
        <v>5</v>
      </c>
      <c r="X43" s="68">
        <v>1921.02</v>
      </c>
      <c r="Y43" s="69">
        <v>49</v>
      </c>
      <c r="Z43" s="69">
        <v>5</v>
      </c>
      <c r="AA43" s="70">
        <v>2832.85</v>
      </c>
      <c r="AB43" s="71">
        <v>45</v>
      </c>
      <c r="AC43" s="71">
        <v>5</v>
      </c>
      <c r="AD43" s="68">
        <v>4382.8999999999996</v>
      </c>
      <c r="AE43" s="69">
        <v>46</v>
      </c>
      <c r="AF43" s="69">
        <v>5</v>
      </c>
      <c r="AG43" s="70">
        <v>2100.23</v>
      </c>
      <c r="AH43" s="71">
        <v>38</v>
      </c>
      <c r="AI43" s="71">
        <v>5</v>
      </c>
      <c r="AJ43" s="68">
        <v>1563.9</v>
      </c>
      <c r="AK43" s="69">
        <v>34</v>
      </c>
      <c r="AL43" s="69">
        <v>5</v>
      </c>
      <c r="AM43" s="70">
        <v>3990.72</v>
      </c>
      <c r="AN43" s="71">
        <v>50</v>
      </c>
      <c r="AO43" s="71">
        <v>5</v>
      </c>
    </row>
    <row r="44" spans="1:41" hidden="1" outlineLevel="1" x14ac:dyDescent="0.55000000000000004">
      <c r="A44" s="58" t="s">
        <v>90</v>
      </c>
      <c r="B44" s="65">
        <v>6859150.4000000004</v>
      </c>
      <c r="C44" s="66">
        <v>32594</v>
      </c>
      <c r="D44" s="66">
        <v>2787</v>
      </c>
      <c r="E44" s="67">
        <v>210.44211818126035</v>
      </c>
      <c r="F44" s="68">
        <v>625468.77</v>
      </c>
      <c r="G44" s="69">
        <v>2812</v>
      </c>
      <c r="H44" s="69">
        <v>3554</v>
      </c>
      <c r="I44" s="70">
        <v>535168.56000000006</v>
      </c>
      <c r="J44" s="71">
        <v>2431</v>
      </c>
      <c r="K44" s="71">
        <v>3571</v>
      </c>
      <c r="L44" s="68">
        <v>474993.07</v>
      </c>
      <c r="M44" s="69">
        <v>1939</v>
      </c>
      <c r="N44" s="69">
        <v>3592</v>
      </c>
      <c r="O44" s="70">
        <v>525141.05000000005</v>
      </c>
      <c r="P44" s="71">
        <v>2312</v>
      </c>
      <c r="Q44" s="71">
        <v>3598</v>
      </c>
      <c r="R44" s="68">
        <v>616949.58000000007</v>
      </c>
      <c r="S44" s="69">
        <v>2724</v>
      </c>
      <c r="T44" s="69">
        <v>2731</v>
      </c>
      <c r="U44" s="70">
        <v>644605.93000000005</v>
      </c>
      <c r="V44" s="71">
        <v>3077</v>
      </c>
      <c r="W44" s="71">
        <v>2737</v>
      </c>
      <c r="X44" s="68">
        <v>567875.98</v>
      </c>
      <c r="Y44" s="69">
        <v>2747</v>
      </c>
      <c r="Z44" s="69">
        <v>2763</v>
      </c>
      <c r="AA44" s="70">
        <v>653128.56999999995</v>
      </c>
      <c r="AB44" s="71">
        <v>3143</v>
      </c>
      <c r="AC44" s="71">
        <v>2764</v>
      </c>
      <c r="AD44" s="68">
        <v>495301.88</v>
      </c>
      <c r="AE44" s="69">
        <v>2583</v>
      </c>
      <c r="AF44" s="69">
        <v>2765</v>
      </c>
      <c r="AG44" s="70">
        <v>579452.02</v>
      </c>
      <c r="AH44" s="71">
        <v>3018</v>
      </c>
      <c r="AI44" s="71">
        <v>2782</v>
      </c>
      <c r="AJ44" s="68">
        <v>570546.9</v>
      </c>
      <c r="AK44" s="69">
        <v>2963</v>
      </c>
      <c r="AL44" s="69">
        <v>2786</v>
      </c>
      <c r="AM44" s="70">
        <v>570518.09000000008</v>
      </c>
      <c r="AN44" s="71">
        <v>2845</v>
      </c>
      <c r="AO44" s="71">
        <v>2787</v>
      </c>
    </row>
    <row r="45" spans="1:41" hidden="1" outlineLevel="1" x14ac:dyDescent="0.55000000000000004">
      <c r="A45" s="58" t="s">
        <v>22</v>
      </c>
      <c r="B45" s="65">
        <v>1746428.26</v>
      </c>
      <c r="C45" s="66">
        <v>6102</v>
      </c>
      <c r="D45" s="66">
        <v>902</v>
      </c>
      <c r="E45" s="67">
        <v>286.20587676171749</v>
      </c>
      <c r="F45" s="68">
        <v>140145.4</v>
      </c>
      <c r="G45" s="69">
        <v>500</v>
      </c>
      <c r="H45" s="69">
        <v>888</v>
      </c>
      <c r="I45" s="70">
        <v>138238.39000000001</v>
      </c>
      <c r="J45" s="71">
        <v>421</v>
      </c>
      <c r="K45" s="71">
        <v>892</v>
      </c>
      <c r="L45" s="68">
        <v>111826.16</v>
      </c>
      <c r="M45" s="69">
        <v>472</v>
      </c>
      <c r="N45" s="69">
        <v>891</v>
      </c>
      <c r="O45" s="70">
        <v>142306.34</v>
      </c>
      <c r="P45" s="71">
        <v>501</v>
      </c>
      <c r="Q45" s="71">
        <v>894</v>
      </c>
      <c r="R45" s="68">
        <v>142046.95000000001</v>
      </c>
      <c r="S45" s="69">
        <v>477</v>
      </c>
      <c r="T45" s="69">
        <v>902</v>
      </c>
      <c r="U45" s="70">
        <v>132733.1</v>
      </c>
      <c r="V45" s="71">
        <v>483</v>
      </c>
      <c r="W45" s="71">
        <v>907</v>
      </c>
      <c r="X45" s="68">
        <v>138787.12</v>
      </c>
      <c r="Y45" s="69">
        <v>537</v>
      </c>
      <c r="Z45" s="69">
        <v>927</v>
      </c>
      <c r="AA45" s="70">
        <v>163217.32</v>
      </c>
      <c r="AB45" s="71">
        <v>531</v>
      </c>
      <c r="AC45" s="71">
        <v>913</v>
      </c>
      <c r="AD45" s="68">
        <v>147957.21</v>
      </c>
      <c r="AE45" s="69">
        <v>507</v>
      </c>
      <c r="AF45" s="69">
        <v>904</v>
      </c>
      <c r="AG45" s="70">
        <v>148785.21</v>
      </c>
      <c r="AH45" s="71">
        <v>588</v>
      </c>
      <c r="AI45" s="71">
        <v>906</v>
      </c>
      <c r="AJ45" s="68">
        <v>159764.51</v>
      </c>
      <c r="AK45" s="69">
        <v>534</v>
      </c>
      <c r="AL45" s="69">
        <v>900</v>
      </c>
      <c r="AM45" s="70">
        <v>180620.55</v>
      </c>
      <c r="AN45" s="71">
        <v>551</v>
      </c>
      <c r="AO45" s="71">
        <v>902</v>
      </c>
    </row>
    <row r="46" spans="1:41" hidden="1" outlineLevel="1" x14ac:dyDescent="0.55000000000000004">
      <c r="A46" s="58" t="s">
        <v>91</v>
      </c>
      <c r="B46" s="65">
        <v>120301496.42999999</v>
      </c>
      <c r="C46" s="66">
        <v>909033</v>
      </c>
      <c r="D46" s="66">
        <v>55586</v>
      </c>
      <c r="E46" s="67">
        <v>132.34007613584984</v>
      </c>
      <c r="F46" s="68">
        <v>8723498.2599999998</v>
      </c>
      <c r="G46" s="69">
        <v>72764</v>
      </c>
      <c r="H46" s="69">
        <v>56581</v>
      </c>
      <c r="I46" s="70">
        <v>7734929.3500000006</v>
      </c>
      <c r="J46" s="71">
        <v>66388</v>
      </c>
      <c r="K46" s="71">
        <v>56329</v>
      </c>
      <c r="L46" s="68">
        <v>7973017.129999999</v>
      </c>
      <c r="M46" s="69">
        <v>62827</v>
      </c>
      <c r="N46" s="69">
        <v>55625</v>
      </c>
      <c r="O46" s="70">
        <v>8546692.709999999</v>
      </c>
      <c r="P46" s="71">
        <v>71297</v>
      </c>
      <c r="Q46" s="71">
        <v>55545</v>
      </c>
      <c r="R46" s="68">
        <v>8926669.3499999996</v>
      </c>
      <c r="S46" s="69">
        <v>74370</v>
      </c>
      <c r="T46" s="69">
        <v>55532</v>
      </c>
      <c r="U46" s="70">
        <v>10016829.129999999</v>
      </c>
      <c r="V46" s="71">
        <v>75700</v>
      </c>
      <c r="W46" s="71">
        <v>55527</v>
      </c>
      <c r="X46" s="68">
        <v>10889112.039999999</v>
      </c>
      <c r="Y46" s="69">
        <v>82108</v>
      </c>
      <c r="Z46" s="69">
        <v>55597</v>
      </c>
      <c r="AA46" s="70">
        <v>10659039.560000001</v>
      </c>
      <c r="AB46" s="71">
        <v>82478</v>
      </c>
      <c r="AC46" s="71">
        <v>55450</v>
      </c>
      <c r="AD46" s="68">
        <v>9918279.7899999991</v>
      </c>
      <c r="AE46" s="69">
        <v>70433</v>
      </c>
      <c r="AF46" s="69">
        <v>55473</v>
      </c>
      <c r="AG46" s="70">
        <v>11373653.75</v>
      </c>
      <c r="AH46" s="71">
        <v>82311</v>
      </c>
      <c r="AI46" s="71">
        <v>55379</v>
      </c>
      <c r="AJ46" s="68">
        <v>12679488.32</v>
      </c>
      <c r="AK46" s="69">
        <v>85421</v>
      </c>
      <c r="AL46" s="69">
        <v>125495</v>
      </c>
      <c r="AM46" s="70">
        <v>12860287.040000001</v>
      </c>
      <c r="AN46" s="71">
        <v>82936</v>
      </c>
      <c r="AO46" s="71">
        <v>55586</v>
      </c>
    </row>
    <row r="47" spans="1:41" hidden="1" outlineLevel="1" x14ac:dyDescent="0.55000000000000004">
      <c r="A47" s="58" t="s">
        <v>23</v>
      </c>
      <c r="B47" s="65">
        <v>2749.4599999999991</v>
      </c>
      <c r="C47" s="66">
        <v>102</v>
      </c>
      <c r="D47" s="66">
        <v>6</v>
      </c>
      <c r="E47" s="67">
        <v>26.955490196078422</v>
      </c>
      <c r="F47" s="68">
        <v>143</v>
      </c>
      <c r="G47" s="69">
        <v>13</v>
      </c>
      <c r="H47" s="69">
        <v>6</v>
      </c>
      <c r="I47" s="70">
        <v>124.32</v>
      </c>
      <c r="J47" s="71">
        <v>4</v>
      </c>
      <c r="K47" s="71">
        <v>6</v>
      </c>
      <c r="L47" s="68">
        <v>135.11000000000001</v>
      </c>
      <c r="M47" s="69">
        <v>6</v>
      </c>
      <c r="N47" s="69">
        <v>6</v>
      </c>
      <c r="O47" s="70">
        <v>258.93</v>
      </c>
      <c r="P47" s="71">
        <v>9</v>
      </c>
      <c r="Q47" s="71">
        <v>6</v>
      </c>
      <c r="R47" s="68">
        <v>180.58</v>
      </c>
      <c r="S47" s="69">
        <v>10</v>
      </c>
      <c r="T47" s="69">
        <v>6</v>
      </c>
      <c r="U47" s="70">
        <v>250.58</v>
      </c>
      <c r="V47" s="71">
        <v>14</v>
      </c>
      <c r="W47" s="71">
        <v>6</v>
      </c>
      <c r="X47" s="68">
        <v>243.83</v>
      </c>
      <c r="Y47" s="69">
        <v>6</v>
      </c>
      <c r="Z47" s="69">
        <v>6</v>
      </c>
      <c r="AA47" s="70">
        <v>285.39</v>
      </c>
      <c r="AB47" s="71">
        <v>7</v>
      </c>
      <c r="AC47" s="71">
        <v>6</v>
      </c>
      <c r="AD47" s="68">
        <v>413.56</v>
      </c>
      <c r="AE47" s="69">
        <v>13</v>
      </c>
      <c r="AF47" s="69">
        <v>6</v>
      </c>
      <c r="AG47" s="70">
        <v>301.37</v>
      </c>
      <c r="AH47" s="71">
        <v>8</v>
      </c>
      <c r="AI47" s="71">
        <v>6</v>
      </c>
      <c r="AJ47" s="68">
        <v>156.01</v>
      </c>
      <c r="AK47" s="69">
        <v>4</v>
      </c>
      <c r="AL47" s="69">
        <v>6</v>
      </c>
      <c r="AM47" s="70">
        <v>256.77999999999997</v>
      </c>
      <c r="AN47" s="71">
        <v>8</v>
      </c>
      <c r="AO47" s="71">
        <v>6</v>
      </c>
    </row>
    <row r="48" spans="1:41" hidden="1" outlineLevel="1" x14ac:dyDescent="0.55000000000000004">
      <c r="A48" s="58" t="s">
        <v>24</v>
      </c>
      <c r="B48" s="65">
        <v>93659010.890000001</v>
      </c>
      <c r="C48" s="66">
        <v>616649</v>
      </c>
      <c r="D48" s="66">
        <v>30990</v>
      </c>
      <c r="E48" s="67">
        <v>151.88382838535375</v>
      </c>
      <c r="F48" s="68">
        <v>7581322.96</v>
      </c>
      <c r="G48" s="69">
        <v>50678</v>
      </c>
      <c r="H48" s="69">
        <v>30467</v>
      </c>
      <c r="I48" s="70">
        <v>6419241.6900000004</v>
      </c>
      <c r="J48" s="71">
        <v>40811</v>
      </c>
      <c r="K48" s="71">
        <v>30603</v>
      </c>
      <c r="L48" s="68">
        <v>5641885.3399999999</v>
      </c>
      <c r="M48" s="69">
        <v>33939</v>
      </c>
      <c r="N48" s="69">
        <v>30715</v>
      </c>
      <c r="O48" s="70">
        <v>6109449.1200000001</v>
      </c>
      <c r="P48" s="71">
        <v>36612</v>
      </c>
      <c r="Q48" s="71">
        <v>30836</v>
      </c>
      <c r="R48" s="68">
        <v>6861933.6699999999</v>
      </c>
      <c r="S48" s="69">
        <v>41076</v>
      </c>
      <c r="T48" s="69">
        <v>30978</v>
      </c>
      <c r="U48" s="70">
        <v>7183472.5099999998</v>
      </c>
      <c r="V48" s="71">
        <v>46074</v>
      </c>
      <c r="W48" s="71">
        <v>31070</v>
      </c>
      <c r="X48" s="68">
        <v>8205702.6500000004</v>
      </c>
      <c r="Y48" s="69">
        <v>54267</v>
      </c>
      <c r="Z48" s="69">
        <v>31036</v>
      </c>
      <c r="AA48" s="70">
        <v>9012267.7200000007</v>
      </c>
      <c r="AB48" s="71">
        <v>58187</v>
      </c>
      <c r="AC48" s="71">
        <v>31035</v>
      </c>
      <c r="AD48" s="68">
        <v>7991538.6399999997</v>
      </c>
      <c r="AE48" s="69">
        <v>57831</v>
      </c>
      <c r="AF48" s="69">
        <v>30993</v>
      </c>
      <c r="AG48" s="70">
        <v>10078447.390000001</v>
      </c>
      <c r="AH48" s="71">
        <v>70963</v>
      </c>
      <c r="AI48" s="71">
        <v>31058</v>
      </c>
      <c r="AJ48" s="68">
        <v>10531576.4</v>
      </c>
      <c r="AK48" s="69">
        <v>68670</v>
      </c>
      <c r="AL48" s="69">
        <v>31119</v>
      </c>
      <c r="AM48" s="70">
        <v>8042172.7999999998</v>
      </c>
      <c r="AN48" s="71">
        <v>57541</v>
      </c>
      <c r="AO48" s="71">
        <v>30990</v>
      </c>
    </row>
    <row r="49" spans="1:41" hidden="1" outlineLevel="1" x14ac:dyDescent="0.55000000000000004">
      <c r="A49" s="58" t="s">
        <v>92</v>
      </c>
      <c r="B49" s="65">
        <v>47255451.159999996</v>
      </c>
      <c r="C49" s="66">
        <v>516390</v>
      </c>
      <c r="D49" s="66">
        <v>16130</v>
      </c>
      <c r="E49" s="67">
        <v>91.511166289045093</v>
      </c>
      <c r="F49" s="68">
        <v>4101330.85</v>
      </c>
      <c r="G49" s="69">
        <v>43994</v>
      </c>
      <c r="H49" s="69">
        <v>17434</v>
      </c>
      <c r="I49" s="70">
        <v>3574891.3400000003</v>
      </c>
      <c r="J49" s="71">
        <v>39645</v>
      </c>
      <c r="K49" s="71">
        <v>16908</v>
      </c>
      <c r="L49" s="68">
        <v>3056130.3600000003</v>
      </c>
      <c r="M49" s="69">
        <v>36212</v>
      </c>
      <c r="N49" s="69">
        <v>16902</v>
      </c>
      <c r="O49" s="70">
        <v>3724887.08</v>
      </c>
      <c r="P49" s="71">
        <v>40731</v>
      </c>
      <c r="Q49" s="71">
        <v>16868</v>
      </c>
      <c r="R49" s="68">
        <v>3821827.9299999997</v>
      </c>
      <c r="S49" s="69">
        <v>44290</v>
      </c>
      <c r="T49" s="69">
        <v>16831</v>
      </c>
      <c r="U49" s="70">
        <v>4287472.88</v>
      </c>
      <c r="V49" s="71">
        <v>45818</v>
      </c>
      <c r="W49" s="71">
        <v>16879</v>
      </c>
      <c r="X49" s="68">
        <v>4499868.49</v>
      </c>
      <c r="Y49" s="69">
        <v>47209</v>
      </c>
      <c r="Z49" s="69">
        <v>16635</v>
      </c>
      <c r="AA49" s="70">
        <v>4192554.09</v>
      </c>
      <c r="AB49" s="71">
        <v>46371</v>
      </c>
      <c r="AC49" s="71">
        <v>16638</v>
      </c>
      <c r="AD49" s="68">
        <v>3614254.7800000003</v>
      </c>
      <c r="AE49" s="69">
        <v>39172</v>
      </c>
      <c r="AF49" s="69">
        <v>16558</v>
      </c>
      <c r="AG49" s="70">
        <v>4082767.77</v>
      </c>
      <c r="AH49" s="71">
        <v>43058</v>
      </c>
      <c r="AI49" s="71">
        <v>16546</v>
      </c>
      <c r="AJ49" s="68">
        <v>4179616.1500000004</v>
      </c>
      <c r="AK49" s="69">
        <v>46456</v>
      </c>
      <c r="AL49" s="69">
        <v>16509</v>
      </c>
      <c r="AM49" s="70">
        <v>4119849.4400000004</v>
      </c>
      <c r="AN49" s="71">
        <v>43434</v>
      </c>
      <c r="AO49" s="71">
        <v>16130</v>
      </c>
    </row>
    <row r="50" spans="1:41" hidden="1" outlineLevel="1" x14ac:dyDescent="0.55000000000000004">
      <c r="A50" s="58" t="s">
        <v>25</v>
      </c>
      <c r="B50" s="65">
        <v>35660.61</v>
      </c>
      <c r="C50" s="66">
        <v>129</v>
      </c>
      <c r="D50" s="66">
        <v>51</v>
      </c>
      <c r="E50" s="67">
        <v>276.43883720930233</v>
      </c>
      <c r="F50" s="68">
        <v>1073.5</v>
      </c>
      <c r="G50" s="69">
        <v>9</v>
      </c>
      <c r="H50" s="69">
        <v>55</v>
      </c>
      <c r="I50" s="70">
        <v>1055.96</v>
      </c>
      <c r="J50" s="71">
        <v>7</v>
      </c>
      <c r="K50" s="71">
        <v>55</v>
      </c>
      <c r="L50" s="68">
        <v>2474.1</v>
      </c>
      <c r="M50" s="69">
        <v>9</v>
      </c>
      <c r="N50" s="69">
        <v>55</v>
      </c>
      <c r="O50" s="70">
        <v>94</v>
      </c>
      <c r="P50" s="71">
        <v>1</v>
      </c>
      <c r="Q50" s="71">
        <v>54</v>
      </c>
      <c r="R50" s="68">
        <v>1744.6</v>
      </c>
      <c r="S50" s="69">
        <v>2</v>
      </c>
      <c r="T50" s="69">
        <v>53</v>
      </c>
      <c r="U50" s="70">
        <v>6296.44</v>
      </c>
      <c r="V50" s="71">
        <v>14</v>
      </c>
      <c r="W50" s="71">
        <v>51</v>
      </c>
      <c r="X50" s="68">
        <v>2031.51</v>
      </c>
      <c r="Y50" s="69">
        <v>12</v>
      </c>
      <c r="Z50" s="69">
        <v>51</v>
      </c>
      <c r="AA50" s="70">
        <v>3837.54</v>
      </c>
      <c r="AB50" s="71">
        <v>20</v>
      </c>
      <c r="AC50" s="71">
        <v>51</v>
      </c>
      <c r="AD50" s="68">
        <v>2948.75</v>
      </c>
      <c r="AE50" s="69">
        <v>20</v>
      </c>
      <c r="AF50" s="69">
        <v>51</v>
      </c>
      <c r="AG50" s="70">
        <v>1632.34</v>
      </c>
      <c r="AH50" s="71">
        <v>7</v>
      </c>
      <c r="AI50" s="71">
        <v>51</v>
      </c>
      <c r="AJ50" s="68">
        <v>6426.8</v>
      </c>
      <c r="AK50" s="69">
        <v>16</v>
      </c>
      <c r="AL50" s="69">
        <v>51</v>
      </c>
      <c r="AM50" s="70">
        <v>6045.07</v>
      </c>
      <c r="AN50" s="71">
        <v>12</v>
      </c>
      <c r="AO50" s="71">
        <v>51</v>
      </c>
    </row>
    <row r="51" spans="1:41" hidden="1" outlineLevel="1" x14ac:dyDescent="0.55000000000000004">
      <c r="A51" s="58" t="s">
        <v>93</v>
      </c>
      <c r="B51" s="65">
        <v>897851.15</v>
      </c>
      <c r="C51" s="66">
        <v>7966</v>
      </c>
      <c r="D51" s="66">
        <v>927</v>
      </c>
      <c r="E51" s="67">
        <v>112.71041300527241</v>
      </c>
      <c r="F51" s="68">
        <v>88240.86</v>
      </c>
      <c r="G51" s="69">
        <v>742</v>
      </c>
      <c r="H51" s="69">
        <v>867</v>
      </c>
      <c r="I51" s="70">
        <v>71402.259999999995</v>
      </c>
      <c r="J51" s="71">
        <v>658</v>
      </c>
      <c r="K51" s="71">
        <v>870</v>
      </c>
      <c r="L51" s="68">
        <v>79537.91</v>
      </c>
      <c r="M51" s="69">
        <v>653</v>
      </c>
      <c r="N51" s="69">
        <v>861</v>
      </c>
      <c r="O51" s="70">
        <v>75899.77</v>
      </c>
      <c r="P51" s="71">
        <v>538</v>
      </c>
      <c r="Q51" s="71">
        <v>863</v>
      </c>
      <c r="R51" s="68">
        <v>96971.55</v>
      </c>
      <c r="S51" s="69">
        <v>643</v>
      </c>
      <c r="T51" s="69">
        <v>880</v>
      </c>
      <c r="U51" s="70">
        <v>64852.25</v>
      </c>
      <c r="V51" s="71">
        <v>613</v>
      </c>
      <c r="W51" s="71">
        <v>889</v>
      </c>
      <c r="X51" s="68">
        <v>79093.48</v>
      </c>
      <c r="Y51" s="69">
        <v>676</v>
      </c>
      <c r="Z51" s="69">
        <v>860</v>
      </c>
      <c r="AA51" s="70">
        <v>70905.98</v>
      </c>
      <c r="AB51" s="71">
        <v>697</v>
      </c>
      <c r="AC51" s="71">
        <v>861</v>
      </c>
      <c r="AD51" s="68">
        <v>70226.179999999993</v>
      </c>
      <c r="AE51" s="69">
        <v>632</v>
      </c>
      <c r="AF51" s="69">
        <v>865</v>
      </c>
      <c r="AG51" s="70">
        <v>82419.520000000004</v>
      </c>
      <c r="AH51" s="71">
        <v>774</v>
      </c>
      <c r="AI51" s="71">
        <v>869</v>
      </c>
      <c r="AJ51" s="68">
        <v>48085.520000000004</v>
      </c>
      <c r="AK51" s="69">
        <v>547</v>
      </c>
      <c r="AL51" s="69">
        <v>922</v>
      </c>
      <c r="AM51" s="70">
        <v>70215.87</v>
      </c>
      <c r="AN51" s="71">
        <v>793</v>
      </c>
      <c r="AO51" s="71">
        <v>927</v>
      </c>
    </row>
    <row r="52" spans="1:41" hidden="1" outlineLevel="1" x14ac:dyDescent="0.55000000000000004">
      <c r="A52" s="58" t="s">
        <v>26</v>
      </c>
      <c r="B52" s="65">
        <v>0</v>
      </c>
      <c r="C52" s="66">
        <v>0</v>
      </c>
      <c r="D52" s="66">
        <v>0</v>
      </c>
      <c r="E52" s="67">
        <v>0</v>
      </c>
      <c r="F52" s="68">
        <v>0</v>
      </c>
      <c r="G52" s="69">
        <v>0</v>
      </c>
      <c r="H52" s="69">
        <v>0</v>
      </c>
      <c r="I52" s="70">
        <v>0</v>
      </c>
      <c r="J52" s="71">
        <v>0</v>
      </c>
      <c r="K52" s="71">
        <v>0</v>
      </c>
      <c r="L52" s="68">
        <v>0</v>
      </c>
      <c r="M52" s="69">
        <v>0</v>
      </c>
      <c r="N52" s="69">
        <v>0</v>
      </c>
      <c r="O52" s="70">
        <v>0</v>
      </c>
      <c r="P52" s="71">
        <v>0</v>
      </c>
      <c r="Q52" s="71">
        <v>0</v>
      </c>
      <c r="R52" s="68">
        <v>0</v>
      </c>
      <c r="S52" s="69">
        <v>0</v>
      </c>
      <c r="T52" s="69">
        <v>0</v>
      </c>
      <c r="U52" s="70">
        <v>0</v>
      </c>
      <c r="V52" s="71">
        <v>0</v>
      </c>
      <c r="W52" s="71">
        <v>0</v>
      </c>
      <c r="X52" s="68">
        <v>0</v>
      </c>
      <c r="Y52" s="69">
        <v>0</v>
      </c>
      <c r="Z52" s="69">
        <v>0</v>
      </c>
      <c r="AA52" s="70">
        <v>0</v>
      </c>
      <c r="AB52" s="71">
        <v>0</v>
      </c>
      <c r="AC52" s="71">
        <v>0</v>
      </c>
      <c r="AD52" s="68">
        <v>0</v>
      </c>
      <c r="AE52" s="69">
        <v>0</v>
      </c>
      <c r="AF52" s="69">
        <v>0</v>
      </c>
      <c r="AG52" s="70">
        <v>0</v>
      </c>
      <c r="AH52" s="71">
        <v>0</v>
      </c>
      <c r="AI52" s="71">
        <v>0</v>
      </c>
      <c r="AJ52" s="68">
        <v>0</v>
      </c>
      <c r="AK52" s="69">
        <v>0</v>
      </c>
      <c r="AL52" s="69">
        <v>0</v>
      </c>
      <c r="AM52" s="70">
        <v>0</v>
      </c>
      <c r="AN52" s="71">
        <v>0</v>
      </c>
      <c r="AO52" s="71">
        <v>0</v>
      </c>
    </row>
    <row r="53" spans="1:41" hidden="1" outlineLevel="1" x14ac:dyDescent="0.55000000000000004">
      <c r="A53" s="58" t="s">
        <v>94</v>
      </c>
      <c r="B53" s="65">
        <v>45950.319999999992</v>
      </c>
      <c r="C53" s="66">
        <v>430</v>
      </c>
      <c r="D53" s="66">
        <v>33</v>
      </c>
      <c r="E53" s="67">
        <v>106.86120930232556</v>
      </c>
      <c r="F53" s="68">
        <v>2284.08</v>
      </c>
      <c r="G53" s="69">
        <v>30</v>
      </c>
      <c r="H53" s="69">
        <v>34</v>
      </c>
      <c r="I53" s="70">
        <v>3463.52</v>
      </c>
      <c r="J53" s="71">
        <v>43</v>
      </c>
      <c r="K53" s="71">
        <v>34</v>
      </c>
      <c r="L53" s="68">
        <v>1182.71</v>
      </c>
      <c r="M53" s="69">
        <v>25</v>
      </c>
      <c r="N53" s="69">
        <v>34</v>
      </c>
      <c r="O53" s="70">
        <v>2793.31</v>
      </c>
      <c r="P53" s="71">
        <v>38</v>
      </c>
      <c r="Q53" s="71">
        <v>32</v>
      </c>
      <c r="R53" s="68">
        <v>6501.86</v>
      </c>
      <c r="S53" s="69">
        <v>42</v>
      </c>
      <c r="T53" s="69">
        <v>32</v>
      </c>
      <c r="U53" s="70">
        <v>9674.14</v>
      </c>
      <c r="V53" s="71">
        <v>35</v>
      </c>
      <c r="W53" s="71">
        <v>32</v>
      </c>
      <c r="X53" s="68">
        <v>4481.3999999999996</v>
      </c>
      <c r="Y53" s="69">
        <v>47</v>
      </c>
      <c r="Z53" s="69">
        <v>32</v>
      </c>
      <c r="AA53" s="70">
        <v>2578.86</v>
      </c>
      <c r="AB53" s="71">
        <v>39</v>
      </c>
      <c r="AC53" s="71">
        <v>32</v>
      </c>
      <c r="AD53" s="68">
        <v>1771.08</v>
      </c>
      <c r="AE53" s="69">
        <v>34</v>
      </c>
      <c r="AF53" s="69">
        <v>32</v>
      </c>
      <c r="AG53" s="70">
        <v>4811.07</v>
      </c>
      <c r="AH53" s="71">
        <v>40</v>
      </c>
      <c r="AI53" s="71">
        <v>33</v>
      </c>
      <c r="AJ53" s="68">
        <v>2271.6999999999998</v>
      </c>
      <c r="AK53" s="69">
        <v>26</v>
      </c>
      <c r="AL53" s="69">
        <v>33</v>
      </c>
      <c r="AM53" s="70">
        <v>4136.59</v>
      </c>
      <c r="AN53" s="71">
        <v>31</v>
      </c>
      <c r="AO53" s="71">
        <v>33</v>
      </c>
    </row>
    <row r="54" spans="1:41" hidden="1" outlineLevel="1" x14ac:dyDescent="0.55000000000000004">
      <c r="A54" s="58" t="s">
        <v>462</v>
      </c>
      <c r="B54" s="65">
        <v>19064818.050000001</v>
      </c>
      <c r="C54" s="66">
        <v>171488</v>
      </c>
      <c r="D54" s="66">
        <v>5449</v>
      </c>
      <c r="E54" s="67">
        <v>111.17289868678859</v>
      </c>
      <c r="F54" s="68">
        <v>1632018.2800000007</v>
      </c>
      <c r="G54" s="69">
        <v>14222</v>
      </c>
      <c r="H54" s="69">
        <v>5379</v>
      </c>
      <c r="I54" s="70">
        <v>1478165.5999999994</v>
      </c>
      <c r="J54" s="71">
        <v>13506</v>
      </c>
      <c r="K54" s="71">
        <v>5360</v>
      </c>
      <c r="L54" s="68">
        <v>1384992.1299999994</v>
      </c>
      <c r="M54" s="69">
        <v>12795</v>
      </c>
      <c r="N54" s="69">
        <v>5349</v>
      </c>
      <c r="O54" s="70">
        <v>1615848.2100000002</v>
      </c>
      <c r="P54" s="71">
        <v>13926</v>
      </c>
      <c r="Q54" s="71">
        <v>5383</v>
      </c>
      <c r="R54" s="68">
        <v>1584458.2200000009</v>
      </c>
      <c r="S54" s="69">
        <v>14158</v>
      </c>
      <c r="T54" s="69">
        <v>5406</v>
      </c>
      <c r="U54" s="70">
        <v>1590703.9699999995</v>
      </c>
      <c r="V54" s="71">
        <v>14626</v>
      </c>
      <c r="W54" s="71">
        <v>5373</v>
      </c>
      <c r="X54" s="68">
        <v>1694210.4399999992</v>
      </c>
      <c r="Y54" s="69">
        <v>15477</v>
      </c>
      <c r="Z54" s="69">
        <v>5419</v>
      </c>
      <c r="AA54" s="70">
        <v>1657009.9300000006</v>
      </c>
      <c r="AB54" s="71">
        <v>15401</v>
      </c>
      <c r="AC54" s="71">
        <v>5438</v>
      </c>
      <c r="AD54" s="68">
        <v>1454173.2999999991</v>
      </c>
      <c r="AE54" s="69">
        <v>13362</v>
      </c>
      <c r="AF54" s="69">
        <v>5434</v>
      </c>
      <c r="AG54" s="70">
        <v>1679205.71</v>
      </c>
      <c r="AH54" s="71">
        <v>14873</v>
      </c>
      <c r="AI54" s="71">
        <v>5435</v>
      </c>
      <c r="AJ54" s="68">
        <v>1735826.9900000007</v>
      </c>
      <c r="AK54" s="69">
        <v>15268</v>
      </c>
      <c r="AL54" s="69">
        <v>5440</v>
      </c>
      <c r="AM54" s="70">
        <v>1558205.27</v>
      </c>
      <c r="AN54" s="71">
        <v>13874</v>
      </c>
      <c r="AO54" s="71">
        <v>5449</v>
      </c>
    </row>
    <row r="55" spans="1:41" hidden="1" outlineLevel="1" x14ac:dyDescent="0.55000000000000004">
      <c r="A55" s="58" t="s">
        <v>27</v>
      </c>
      <c r="B55" s="65">
        <v>576368.46000000008</v>
      </c>
      <c r="C55" s="66">
        <v>2446</v>
      </c>
      <c r="D55" s="66">
        <v>447</v>
      </c>
      <c r="E55" s="67">
        <v>235.63714636140642</v>
      </c>
      <c r="F55" s="68">
        <v>34967.589999999997</v>
      </c>
      <c r="G55" s="69">
        <v>214</v>
      </c>
      <c r="H55" s="69">
        <v>437</v>
      </c>
      <c r="I55" s="70">
        <v>35241.980000000003</v>
      </c>
      <c r="J55" s="71">
        <v>165</v>
      </c>
      <c r="K55" s="71">
        <v>437</v>
      </c>
      <c r="L55" s="68">
        <v>43784.800000000003</v>
      </c>
      <c r="M55" s="69">
        <v>124</v>
      </c>
      <c r="N55" s="69">
        <v>439</v>
      </c>
      <c r="O55" s="70">
        <v>19704.54</v>
      </c>
      <c r="P55" s="71">
        <v>113</v>
      </c>
      <c r="Q55" s="71">
        <v>441</v>
      </c>
      <c r="R55" s="68">
        <v>32182.41</v>
      </c>
      <c r="S55" s="69">
        <v>154</v>
      </c>
      <c r="T55" s="69">
        <v>444</v>
      </c>
      <c r="U55" s="70">
        <v>72976.09</v>
      </c>
      <c r="V55" s="71">
        <v>176</v>
      </c>
      <c r="W55" s="71">
        <v>444</v>
      </c>
      <c r="X55" s="68">
        <v>50713.120000000003</v>
      </c>
      <c r="Y55" s="69">
        <v>218</v>
      </c>
      <c r="Z55" s="69">
        <v>445</v>
      </c>
      <c r="AA55" s="70">
        <v>61944.84</v>
      </c>
      <c r="AB55" s="71">
        <v>215</v>
      </c>
      <c r="AC55" s="71">
        <v>448</v>
      </c>
      <c r="AD55" s="68">
        <v>50351.519999999997</v>
      </c>
      <c r="AE55" s="69">
        <v>247</v>
      </c>
      <c r="AF55" s="69">
        <v>448</v>
      </c>
      <c r="AG55" s="70">
        <v>61144.52</v>
      </c>
      <c r="AH55" s="71">
        <v>279</v>
      </c>
      <c r="AI55" s="71">
        <v>449</v>
      </c>
      <c r="AJ55" s="68">
        <v>57417.57</v>
      </c>
      <c r="AK55" s="69">
        <v>289</v>
      </c>
      <c r="AL55" s="69">
        <v>447</v>
      </c>
      <c r="AM55" s="70">
        <v>55939.48</v>
      </c>
      <c r="AN55" s="71">
        <v>252</v>
      </c>
      <c r="AO55" s="71">
        <v>447</v>
      </c>
    </row>
    <row r="56" spans="1:41" hidden="1" outlineLevel="1" x14ac:dyDescent="0.55000000000000004">
      <c r="A56" s="58" t="s">
        <v>95</v>
      </c>
      <c r="B56" s="65">
        <v>773139553.51999998</v>
      </c>
      <c r="C56" s="66">
        <v>7265836</v>
      </c>
      <c r="D56" s="66">
        <v>274108</v>
      </c>
      <c r="E56" s="67">
        <v>106.40751504988552</v>
      </c>
      <c r="F56" s="68">
        <v>69426403.330000013</v>
      </c>
      <c r="G56" s="69">
        <v>608832</v>
      </c>
      <c r="H56" s="69">
        <v>276285</v>
      </c>
      <c r="I56" s="70">
        <v>57080553.990000002</v>
      </c>
      <c r="J56" s="71">
        <v>531655</v>
      </c>
      <c r="K56" s="71">
        <v>277821</v>
      </c>
      <c r="L56" s="68">
        <v>55999347.590000004</v>
      </c>
      <c r="M56" s="69">
        <v>498324</v>
      </c>
      <c r="N56" s="69">
        <v>285377</v>
      </c>
      <c r="O56" s="70">
        <v>54952529.090000004</v>
      </c>
      <c r="P56" s="71">
        <v>536803</v>
      </c>
      <c r="Q56" s="71">
        <v>288601</v>
      </c>
      <c r="R56" s="68">
        <v>59677263.32</v>
      </c>
      <c r="S56" s="69">
        <v>594238</v>
      </c>
      <c r="T56" s="69">
        <v>289451</v>
      </c>
      <c r="U56" s="70">
        <v>66942614.149999999</v>
      </c>
      <c r="V56" s="71">
        <v>657583</v>
      </c>
      <c r="W56" s="71">
        <v>290601</v>
      </c>
      <c r="X56" s="68">
        <v>70287891.25999999</v>
      </c>
      <c r="Y56" s="69">
        <v>659020</v>
      </c>
      <c r="Z56" s="69">
        <v>288382</v>
      </c>
      <c r="AA56" s="70">
        <v>68023809.849999994</v>
      </c>
      <c r="AB56" s="71">
        <v>650541</v>
      </c>
      <c r="AC56" s="71">
        <v>287183</v>
      </c>
      <c r="AD56" s="68">
        <v>62364203.170000002</v>
      </c>
      <c r="AE56" s="69">
        <v>586159</v>
      </c>
      <c r="AF56" s="69">
        <v>282514</v>
      </c>
      <c r="AG56" s="70">
        <v>73837766.019999996</v>
      </c>
      <c r="AH56" s="71">
        <v>658725</v>
      </c>
      <c r="AI56" s="71">
        <v>283140</v>
      </c>
      <c r="AJ56" s="68">
        <v>69404138.780000001</v>
      </c>
      <c r="AK56" s="69">
        <v>669051</v>
      </c>
      <c r="AL56" s="69">
        <v>280101</v>
      </c>
      <c r="AM56" s="70">
        <v>65143032.969999999</v>
      </c>
      <c r="AN56" s="71">
        <v>614905</v>
      </c>
      <c r="AO56" s="71">
        <v>274108</v>
      </c>
    </row>
    <row r="57" spans="1:41" hidden="1" outlineLevel="1" x14ac:dyDescent="0.55000000000000004">
      <c r="A57" s="58" t="s">
        <v>380</v>
      </c>
      <c r="B57" s="65">
        <v>617015.23999999987</v>
      </c>
      <c r="C57" s="66">
        <v>918</v>
      </c>
      <c r="D57" s="66">
        <v>55</v>
      </c>
      <c r="E57" s="67">
        <v>672.12989106753798</v>
      </c>
      <c r="F57" s="68">
        <v>12150.060000000001</v>
      </c>
      <c r="G57" s="69">
        <v>97</v>
      </c>
      <c r="H57" s="69">
        <v>295</v>
      </c>
      <c r="I57" s="70">
        <v>48556.82</v>
      </c>
      <c r="J57" s="71">
        <v>62</v>
      </c>
      <c r="K57" s="71">
        <v>418</v>
      </c>
      <c r="L57" s="68">
        <v>87971.209999999992</v>
      </c>
      <c r="M57" s="69">
        <v>58</v>
      </c>
      <c r="N57" s="69">
        <v>462</v>
      </c>
      <c r="O57" s="70">
        <v>49425.91</v>
      </c>
      <c r="P57" s="71">
        <v>69</v>
      </c>
      <c r="Q57" s="71">
        <v>386</v>
      </c>
      <c r="R57" s="68">
        <v>21573.9</v>
      </c>
      <c r="S57" s="69">
        <v>55</v>
      </c>
      <c r="T57" s="69">
        <v>398</v>
      </c>
      <c r="U57" s="70">
        <v>31838.639999999999</v>
      </c>
      <c r="V57" s="71">
        <v>84</v>
      </c>
      <c r="W57" s="71">
        <v>357</v>
      </c>
      <c r="X57" s="68">
        <v>309378.40999999997</v>
      </c>
      <c r="Y57" s="69">
        <v>118</v>
      </c>
      <c r="Z57" s="69">
        <v>61</v>
      </c>
      <c r="AA57" s="70">
        <v>27565.47</v>
      </c>
      <c r="AB57" s="71">
        <v>81</v>
      </c>
      <c r="AC57" s="71">
        <v>57</v>
      </c>
      <c r="AD57" s="68">
        <v>3089.11</v>
      </c>
      <c r="AE57" s="69">
        <v>60</v>
      </c>
      <c r="AF57" s="69">
        <v>52</v>
      </c>
      <c r="AG57" s="70">
        <v>8353.9700000000012</v>
      </c>
      <c r="AH57" s="71">
        <v>69</v>
      </c>
      <c r="AI57" s="71">
        <v>57</v>
      </c>
      <c r="AJ57" s="68">
        <v>7193.66</v>
      </c>
      <c r="AK57" s="69">
        <v>86</v>
      </c>
      <c r="AL57" s="69">
        <v>59</v>
      </c>
      <c r="AM57" s="70">
        <v>9918.08</v>
      </c>
      <c r="AN57" s="71">
        <v>79</v>
      </c>
      <c r="AO57" s="71">
        <v>55</v>
      </c>
    </row>
    <row r="58" spans="1:41" hidden="1" outlineLevel="1" x14ac:dyDescent="0.55000000000000004">
      <c r="A58" s="58" t="s">
        <v>32</v>
      </c>
      <c r="B58" s="65">
        <v>0</v>
      </c>
      <c r="C58" s="66">
        <v>0</v>
      </c>
      <c r="D58" s="66">
        <v>0</v>
      </c>
      <c r="E58" s="67">
        <v>0</v>
      </c>
      <c r="F58" s="68">
        <v>0</v>
      </c>
      <c r="G58" s="69">
        <v>0</v>
      </c>
      <c r="H58" s="69">
        <v>0</v>
      </c>
      <c r="I58" s="70">
        <v>0</v>
      </c>
      <c r="J58" s="71">
        <v>0</v>
      </c>
      <c r="K58" s="71">
        <v>0</v>
      </c>
      <c r="L58" s="68">
        <v>0</v>
      </c>
      <c r="M58" s="69">
        <v>0</v>
      </c>
      <c r="N58" s="69">
        <v>0</v>
      </c>
      <c r="O58" s="70">
        <v>0</v>
      </c>
      <c r="P58" s="71">
        <v>0</v>
      </c>
      <c r="Q58" s="71">
        <v>0</v>
      </c>
      <c r="R58" s="68">
        <v>0</v>
      </c>
      <c r="S58" s="69">
        <v>0</v>
      </c>
      <c r="T58" s="69">
        <v>0</v>
      </c>
      <c r="U58" s="70">
        <v>0</v>
      </c>
      <c r="V58" s="71">
        <v>0</v>
      </c>
      <c r="W58" s="71">
        <v>0</v>
      </c>
      <c r="X58" s="68">
        <v>0</v>
      </c>
      <c r="Y58" s="69">
        <v>0</v>
      </c>
      <c r="Z58" s="69">
        <v>0</v>
      </c>
      <c r="AA58" s="70">
        <v>0</v>
      </c>
      <c r="AB58" s="71">
        <v>0</v>
      </c>
      <c r="AC58" s="71">
        <v>0</v>
      </c>
      <c r="AD58" s="68">
        <v>0</v>
      </c>
      <c r="AE58" s="69">
        <v>0</v>
      </c>
      <c r="AF58" s="69">
        <v>0</v>
      </c>
      <c r="AG58" s="70">
        <v>0</v>
      </c>
      <c r="AH58" s="71">
        <v>0</v>
      </c>
      <c r="AI58" s="71">
        <v>0</v>
      </c>
      <c r="AJ58" s="68">
        <v>0</v>
      </c>
      <c r="AK58" s="69">
        <v>0</v>
      </c>
      <c r="AL58" s="69">
        <v>0</v>
      </c>
      <c r="AM58" s="70">
        <v>0</v>
      </c>
      <c r="AN58" s="71">
        <v>0</v>
      </c>
      <c r="AO58" s="71">
        <v>0</v>
      </c>
    </row>
    <row r="59" spans="1:41" hidden="1" outlineLevel="1" x14ac:dyDescent="0.55000000000000004">
      <c r="A59" s="58" t="s">
        <v>37</v>
      </c>
      <c r="B59" s="65">
        <v>0</v>
      </c>
      <c r="C59" s="66">
        <v>0</v>
      </c>
      <c r="D59" s="66">
        <v>0</v>
      </c>
      <c r="E59" s="67">
        <v>0</v>
      </c>
      <c r="F59" s="68">
        <v>0</v>
      </c>
      <c r="G59" s="69">
        <v>0</v>
      </c>
      <c r="H59" s="69">
        <v>0</v>
      </c>
      <c r="I59" s="70">
        <v>0</v>
      </c>
      <c r="J59" s="71">
        <v>0</v>
      </c>
      <c r="K59" s="71">
        <v>0</v>
      </c>
      <c r="L59" s="68">
        <v>0</v>
      </c>
      <c r="M59" s="69">
        <v>0</v>
      </c>
      <c r="N59" s="69">
        <v>0</v>
      </c>
      <c r="O59" s="70">
        <v>0</v>
      </c>
      <c r="P59" s="71">
        <v>0</v>
      </c>
      <c r="Q59" s="71">
        <v>0</v>
      </c>
      <c r="R59" s="68">
        <v>0</v>
      </c>
      <c r="S59" s="69">
        <v>0</v>
      </c>
      <c r="T59" s="69">
        <v>0</v>
      </c>
      <c r="U59" s="70">
        <v>0</v>
      </c>
      <c r="V59" s="71">
        <v>0</v>
      </c>
      <c r="W59" s="71">
        <v>0</v>
      </c>
      <c r="X59" s="68">
        <v>0</v>
      </c>
      <c r="Y59" s="69">
        <v>0</v>
      </c>
      <c r="Z59" s="69">
        <v>0</v>
      </c>
      <c r="AA59" s="70">
        <v>0</v>
      </c>
      <c r="AB59" s="71">
        <v>0</v>
      </c>
      <c r="AC59" s="71">
        <v>0</v>
      </c>
      <c r="AD59" s="68">
        <v>0</v>
      </c>
      <c r="AE59" s="69">
        <v>0</v>
      </c>
      <c r="AF59" s="69">
        <v>0</v>
      </c>
      <c r="AG59" s="70">
        <v>0</v>
      </c>
      <c r="AH59" s="71">
        <v>0</v>
      </c>
      <c r="AI59" s="71">
        <v>0</v>
      </c>
      <c r="AJ59" s="68">
        <v>0</v>
      </c>
      <c r="AK59" s="69">
        <v>0</v>
      </c>
      <c r="AL59" s="69">
        <v>0</v>
      </c>
      <c r="AM59" s="70">
        <v>0</v>
      </c>
      <c r="AN59" s="71">
        <v>0</v>
      </c>
      <c r="AO59" s="71">
        <v>0</v>
      </c>
    </row>
    <row r="60" spans="1:41" hidden="1" outlineLevel="1" x14ac:dyDescent="0.55000000000000004">
      <c r="A60" s="58" t="s">
        <v>33</v>
      </c>
      <c r="B60" s="65">
        <v>0</v>
      </c>
      <c r="C60" s="66">
        <v>0</v>
      </c>
      <c r="D60" s="66">
        <v>1</v>
      </c>
      <c r="E60" s="67">
        <v>0</v>
      </c>
      <c r="F60" s="68">
        <v>0</v>
      </c>
      <c r="G60" s="69">
        <v>0</v>
      </c>
      <c r="H60" s="69">
        <v>1</v>
      </c>
      <c r="I60" s="70">
        <v>0</v>
      </c>
      <c r="J60" s="71">
        <v>0</v>
      </c>
      <c r="K60" s="71">
        <v>1</v>
      </c>
      <c r="L60" s="68">
        <v>0</v>
      </c>
      <c r="M60" s="69">
        <v>0</v>
      </c>
      <c r="N60" s="69">
        <v>1</v>
      </c>
      <c r="O60" s="70">
        <v>0</v>
      </c>
      <c r="P60" s="71">
        <v>0</v>
      </c>
      <c r="Q60" s="71">
        <v>1</v>
      </c>
      <c r="R60" s="68">
        <v>0</v>
      </c>
      <c r="S60" s="69">
        <v>0</v>
      </c>
      <c r="T60" s="69">
        <v>1</v>
      </c>
      <c r="U60" s="70">
        <v>0</v>
      </c>
      <c r="V60" s="71">
        <v>0</v>
      </c>
      <c r="W60" s="71">
        <v>1</v>
      </c>
      <c r="X60" s="68">
        <v>0</v>
      </c>
      <c r="Y60" s="69">
        <v>0</v>
      </c>
      <c r="Z60" s="69">
        <v>1</v>
      </c>
      <c r="AA60" s="70">
        <v>0</v>
      </c>
      <c r="AB60" s="71">
        <v>0</v>
      </c>
      <c r="AC60" s="71">
        <v>1</v>
      </c>
      <c r="AD60" s="68">
        <v>0</v>
      </c>
      <c r="AE60" s="69">
        <v>0</v>
      </c>
      <c r="AF60" s="69">
        <v>1</v>
      </c>
      <c r="AG60" s="70">
        <v>0</v>
      </c>
      <c r="AH60" s="71">
        <v>0</v>
      </c>
      <c r="AI60" s="71">
        <v>1</v>
      </c>
      <c r="AJ60" s="68">
        <v>0</v>
      </c>
      <c r="AK60" s="69">
        <v>0</v>
      </c>
      <c r="AL60" s="69">
        <v>1</v>
      </c>
      <c r="AM60" s="70">
        <v>0</v>
      </c>
      <c r="AN60" s="71">
        <v>0</v>
      </c>
      <c r="AO60" s="71">
        <v>1</v>
      </c>
    </row>
    <row r="61" spans="1:41" hidden="1" outlineLevel="1" x14ac:dyDescent="0.55000000000000004">
      <c r="A61" s="58" t="s">
        <v>40</v>
      </c>
      <c r="B61" s="65">
        <v>1055825859.6799999</v>
      </c>
      <c r="C61" s="66">
        <v>19157540</v>
      </c>
      <c r="D61" s="66">
        <v>209588</v>
      </c>
      <c r="E61" s="67">
        <v>55.112809874336683</v>
      </c>
      <c r="F61" s="68">
        <v>97017975.650000006</v>
      </c>
      <c r="G61" s="69">
        <v>1614179</v>
      </c>
      <c r="H61" s="69">
        <v>259988</v>
      </c>
      <c r="I61" s="70">
        <v>91145302.850000009</v>
      </c>
      <c r="J61" s="71">
        <v>1591224</v>
      </c>
      <c r="K61" s="71">
        <v>259361</v>
      </c>
      <c r="L61" s="68">
        <v>96091977.049999997</v>
      </c>
      <c r="M61" s="69">
        <v>1811109</v>
      </c>
      <c r="N61" s="69">
        <v>260648</v>
      </c>
      <c r="O61" s="70">
        <v>86274876.840000004</v>
      </c>
      <c r="P61" s="71">
        <v>1611202</v>
      </c>
      <c r="Q61" s="71">
        <v>270452</v>
      </c>
      <c r="R61" s="68">
        <v>83941110.680000022</v>
      </c>
      <c r="S61" s="69">
        <v>1521255</v>
      </c>
      <c r="T61" s="69">
        <v>262209</v>
      </c>
      <c r="U61" s="70">
        <v>91572885.409999996</v>
      </c>
      <c r="V61" s="71">
        <v>1624868</v>
      </c>
      <c r="W61" s="71">
        <v>260435</v>
      </c>
      <c r="X61" s="68">
        <v>88248277.649999961</v>
      </c>
      <c r="Y61" s="69">
        <v>1556540</v>
      </c>
      <c r="Z61" s="69">
        <v>202841</v>
      </c>
      <c r="AA61" s="70">
        <v>89171034.659999996</v>
      </c>
      <c r="AB61" s="71">
        <v>1585868</v>
      </c>
      <c r="AC61" s="71">
        <v>202754</v>
      </c>
      <c r="AD61" s="68">
        <v>82301196.540000007</v>
      </c>
      <c r="AE61" s="69">
        <v>1538760</v>
      </c>
      <c r="AF61" s="69">
        <v>201767</v>
      </c>
      <c r="AG61" s="70">
        <v>83551514.939999998</v>
      </c>
      <c r="AH61" s="71">
        <v>1539971</v>
      </c>
      <c r="AI61" s="71">
        <v>201070</v>
      </c>
      <c r="AJ61" s="68">
        <v>89686167.400000006</v>
      </c>
      <c r="AK61" s="69">
        <v>1674244</v>
      </c>
      <c r="AL61" s="69">
        <v>206453</v>
      </c>
      <c r="AM61" s="70">
        <v>76823540.009999976</v>
      </c>
      <c r="AN61" s="71">
        <v>1488320</v>
      </c>
      <c r="AO61" s="71">
        <v>209588</v>
      </c>
    </row>
    <row r="62" spans="1:41" hidden="1" outlineLevel="1" x14ac:dyDescent="0.55000000000000004">
      <c r="A62" s="58" t="s">
        <v>34</v>
      </c>
      <c r="B62" s="65">
        <v>0</v>
      </c>
      <c r="C62" s="66">
        <v>0</v>
      </c>
      <c r="D62" s="66">
        <v>0</v>
      </c>
      <c r="E62" s="67">
        <v>0</v>
      </c>
      <c r="F62" s="68">
        <v>0</v>
      </c>
      <c r="G62" s="69">
        <v>0</v>
      </c>
      <c r="H62" s="69">
        <v>0</v>
      </c>
      <c r="I62" s="70">
        <v>0</v>
      </c>
      <c r="J62" s="71">
        <v>0</v>
      </c>
      <c r="K62" s="71">
        <v>0</v>
      </c>
      <c r="L62" s="68">
        <v>0</v>
      </c>
      <c r="M62" s="69">
        <v>0</v>
      </c>
      <c r="N62" s="69">
        <v>0</v>
      </c>
      <c r="O62" s="70">
        <v>0</v>
      </c>
      <c r="P62" s="71">
        <v>0</v>
      </c>
      <c r="Q62" s="71">
        <v>0</v>
      </c>
      <c r="R62" s="68">
        <v>0</v>
      </c>
      <c r="S62" s="69">
        <v>0</v>
      </c>
      <c r="T62" s="69">
        <v>0</v>
      </c>
      <c r="U62" s="70">
        <v>0</v>
      </c>
      <c r="V62" s="71">
        <v>0</v>
      </c>
      <c r="W62" s="71">
        <v>0</v>
      </c>
      <c r="X62" s="68">
        <v>0</v>
      </c>
      <c r="Y62" s="69">
        <v>0</v>
      </c>
      <c r="Z62" s="69">
        <v>0</v>
      </c>
      <c r="AA62" s="70">
        <v>0</v>
      </c>
      <c r="AB62" s="71">
        <v>0</v>
      </c>
      <c r="AC62" s="71">
        <v>0</v>
      </c>
      <c r="AD62" s="68">
        <v>0</v>
      </c>
      <c r="AE62" s="69">
        <v>0</v>
      </c>
      <c r="AF62" s="69">
        <v>0</v>
      </c>
      <c r="AG62" s="70">
        <v>0</v>
      </c>
      <c r="AH62" s="71">
        <v>0</v>
      </c>
      <c r="AI62" s="71">
        <v>0</v>
      </c>
      <c r="AJ62" s="68">
        <v>0</v>
      </c>
      <c r="AK62" s="69">
        <v>0</v>
      </c>
      <c r="AL62" s="69">
        <v>0</v>
      </c>
      <c r="AM62" s="70">
        <v>0</v>
      </c>
      <c r="AN62" s="71">
        <v>0</v>
      </c>
      <c r="AO62" s="71">
        <v>0</v>
      </c>
    </row>
    <row r="63" spans="1:41" hidden="1" outlineLevel="1" x14ac:dyDescent="0.55000000000000004">
      <c r="A63" s="58" t="s">
        <v>35</v>
      </c>
      <c r="B63" s="65">
        <v>0</v>
      </c>
      <c r="C63" s="66">
        <v>0</v>
      </c>
      <c r="D63" s="66">
        <v>0</v>
      </c>
      <c r="E63" s="67">
        <v>0</v>
      </c>
      <c r="F63" s="68">
        <v>0</v>
      </c>
      <c r="G63" s="69">
        <v>0</v>
      </c>
      <c r="H63" s="69">
        <v>0</v>
      </c>
      <c r="I63" s="70">
        <v>0</v>
      </c>
      <c r="J63" s="71">
        <v>0</v>
      </c>
      <c r="K63" s="71">
        <v>0</v>
      </c>
      <c r="L63" s="68">
        <v>0</v>
      </c>
      <c r="M63" s="69">
        <v>0</v>
      </c>
      <c r="N63" s="69">
        <v>0</v>
      </c>
      <c r="O63" s="70">
        <v>0</v>
      </c>
      <c r="P63" s="71">
        <v>0</v>
      </c>
      <c r="Q63" s="71">
        <v>0</v>
      </c>
      <c r="R63" s="68">
        <v>0</v>
      </c>
      <c r="S63" s="69">
        <v>0</v>
      </c>
      <c r="T63" s="69">
        <v>0</v>
      </c>
      <c r="U63" s="70">
        <v>0</v>
      </c>
      <c r="V63" s="71">
        <v>0</v>
      </c>
      <c r="W63" s="71">
        <v>0</v>
      </c>
      <c r="X63" s="68">
        <v>0</v>
      </c>
      <c r="Y63" s="69">
        <v>0</v>
      </c>
      <c r="Z63" s="69">
        <v>0</v>
      </c>
      <c r="AA63" s="70">
        <v>0</v>
      </c>
      <c r="AB63" s="71">
        <v>0</v>
      </c>
      <c r="AC63" s="71">
        <v>0</v>
      </c>
      <c r="AD63" s="68">
        <v>0</v>
      </c>
      <c r="AE63" s="69">
        <v>0</v>
      </c>
      <c r="AF63" s="69">
        <v>0</v>
      </c>
      <c r="AG63" s="70">
        <v>0</v>
      </c>
      <c r="AH63" s="71">
        <v>0</v>
      </c>
      <c r="AI63" s="71">
        <v>0</v>
      </c>
      <c r="AJ63" s="68">
        <v>0</v>
      </c>
      <c r="AK63" s="69">
        <v>0</v>
      </c>
      <c r="AL63" s="69">
        <v>0</v>
      </c>
      <c r="AM63" s="70">
        <v>0</v>
      </c>
      <c r="AN63" s="71">
        <v>0</v>
      </c>
      <c r="AO63" s="71">
        <v>0</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2347981802.4200001</v>
      </c>
      <c r="C65" s="52">
        <f>SUM(C38:C63)</f>
        <v>30365486</v>
      </c>
      <c r="D65" s="52">
        <f>SUM(D38:D63)</f>
        <v>660148</v>
      </c>
      <c r="E65" s="74">
        <f t="shared" ref="E65" si="4">IFERROR(B65/C65,0)</f>
        <v>77.324031712187974</v>
      </c>
      <c r="F65" s="51">
        <f t="shared" ref="F65:AO65" si="5">SUM(F38:F63)</f>
        <v>209680002.99000001</v>
      </c>
      <c r="G65" s="52">
        <f t="shared" si="5"/>
        <v>2549786</v>
      </c>
      <c r="H65" s="52">
        <f t="shared" si="5"/>
        <v>722240</v>
      </c>
      <c r="I65" s="51">
        <f t="shared" si="5"/>
        <v>184922464.75</v>
      </c>
      <c r="J65" s="52">
        <f t="shared" si="5"/>
        <v>2398971</v>
      </c>
      <c r="K65" s="52">
        <f t="shared" si="5"/>
        <v>724938</v>
      </c>
      <c r="L65" s="51">
        <f t="shared" si="5"/>
        <v>183974446.47999999</v>
      </c>
      <c r="M65" s="52">
        <f t="shared" si="5"/>
        <v>2539187</v>
      </c>
      <c r="N65" s="52">
        <f t="shared" si="5"/>
        <v>733296</v>
      </c>
      <c r="O65" s="51">
        <f t="shared" si="5"/>
        <v>175651649.33000001</v>
      </c>
      <c r="P65" s="52">
        <f t="shared" si="5"/>
        <v>2401385</v>
      </c>
      <c r="Q65" s="52">
        <f t="shared" si="5"/>
        <v>745713</v>
      </c>
      <c r="R65" s="51">
        <f t="shared" si="5"/>
        <v>182332318.55000001</v>
      </c>
      <c r="S65" s="52">
        <f t="shared" si="5"/>
        <v>2403572</v>
      </c>
      <c r="T65" s="52">
        <f t="shared" si="5"/>
        <v>738306</v>
      </c>
      <c r="U65" s="51">
        <f t="shared" si="5"/>
        <v>200970376.73000002</v>
      </c>
      <c r="V65" s="52">
        <f t="shared" si="5"/>
        <v>2596474</v>
      </c>
      <c r="W65" s="52">
        <f t="shared" si="5"/>
        <v>738093</v>
      </c>
      <c r="X65" s="51">
        <f t="shared" si="5"/>
        <v>205388220.18999994</v>
      </c>
      <c r="Y65" s="52">
        <f t="shared" si="5"/>
        <v>2566456</v>
      </c>
      <c r="Z65" s="52">
        <f t="shared" si="5"/>
        <v>669539</v>
      </c>
      <c r="AA65" s="51">
        <f t="shared" si="5"/>
        <v>205042194.63999999</v>
      </c>
      <c r="AB65" s="52">
        <f t="shared" si="5"/>
        <v>2605503</v>
      </c>
      <c r="AC65" s="52">
        <f t="shared" si="5"/>
        <v>667897</v>
      </c>
      <c r="AD65" s="51">
        <f t="shared" si="5"/>
        <v>190944590.99000001</v>
      </c>
      <c r="AE65" s="52">
        <f t="shared" si="5"/>
        <v>2489408</v>
      </c>
      <c r="AF65" s="52">
        <f t="shared" si="5"/>
        <v>661824</v>
      </c>
      <c r="AG65" s="51">
        <f t="shared" si="5"/>
        <v>209120004.88</v>
      </c>
      <c r="AH65" s="52">
        <f t="shared" si="5"/>
        <v>2608478</v>
      </c>
      <c r="AI65" s="52">
        <f t="shared" si="5"/>
        <v>660756</v>
      </c>
      <c r="AJ65" s="51">
        <f t="shared" si="5"/>
        <v>211749240</v>
      </c>
      <c r="AK65" s="52">
        <f t="shared" si="5"/>
        <v>2747725</v>
      </c>
      <c r="AL65" s="52">
        <f t="shared" si="5"/>
        <v>734483</v>
      </c>
      <c r="AM65" s="51">
        <f t="shared" si="5"/>
        <v>188206292.88999999</v>
      </c>
      <c r="AN65" s="52">
        <f t="shared" si="5"/>
        <v>2458541</v>
      </c>
      <c r="AO65" s="52">
        <f t="shared" si="5"/>
        <v>660148</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v>0</v>
      </c>
      <c r="C69" s="66">
        <v>0</v>
      </c>
      <c r="D69" s="66">
        <v>0</v>
      </c>
      <c r="E69" s="67">
        <v>0</v>
      </c>
      <c r="F69" s="68">
        <v>0</v>
      </c>
      <c r="G69" s="69">
        <v>0</v>
      </c>
      <c r="H69" s="69">
        <v>0</v>
      </c>
      <c r="I69" s="70">
        <v>0</v>
      </c>
      <c r="J69" s="71">
        <v>0</v>
      </c>
      <c r="K69" s="71">
        <v>0</v>
      </c>
      <c r="L69" s="68">
        <v>0</v>
      </c>
      <c r="M69" s="69">
        <v>0</v>
      </c>
      <c r="N69" s="69">
        <v>0</v>
      </c>
      <c r="O69" s="70">
        <v>0</v>
      </c>
      <c r="P69" s="71">
        <v>0</v>
      </c>
      <c r="Q69" s="71">
        <v>0</v>
      </c>
      <c r="R69" s="68">
        <v>0</v>
      </c>
      <c r="S69" s="69">
        <v>0</v>
      </c>
      <c r="T69" s="69">
        <v>0</v>
      </c>
      <c r="U69" s="70">
        <v>0</v>
      </c>
      <c r="V69" s="71">
        <v>0</v>
      </c>
      <c r="W69" s="71">
        <v>0</v>
      </c>
      <c r="X69" s="68">
        <v>0</v>
      </c>
      <c r="Y69" s="69">
        <v>0</v>
      </c>
      <c r="Z69" s="69">
        <v>0</v>
      </c>
      <c r="AA69" s="70">
        <v>0</v>
      </c>
      <c r="AB69" s="71">
        <v>0</v>
      </c>
      <c r="AC69" s="71">
        <v>0</v>
      </c>
      <c r="AD69" s="68">
        <v>0</v>
      </c>
      <c r="AE69" s="69">
        <v>0</v>
      </c>
      <c r="AF69" s="69">
        <v>0</v>
      </c>
      <c r="AG69" s="70">
        <v>0</v>
      </c>
      <c r="AH69" s="71">
        <v>0</v>
      </c>
      <c r="AI69" s="71">
        <v>0</v>
      </c>
      <c r="AJ69" s="68">
        <v>0</v>
      </c>
      <c r="AK69" s="69">
        <v>0</v>
      </c>
      <c r="AL69" s="69">
        <v>0</v>
      </c>
      <c r="AM69" s="70">
        <v>0</v>
      </c>
      <c r="AN69" s="71">
        <v>0</v>
      </c>
      <c r="AO69" s="71">
        <v>0</v>
      </c>
    </row>
    <row r="70" spans="1:41" hidden="1" outlineLevel="1" x14ac:dyDescent="0.55000000000000004">
      <c r="A70" s="58" t="s">
        <v>18</v>
      </c>
      <c r="B70" s="65">
        <v>125546761.42</v>
      </c>
      <c r="C70" s="66">
        <v>1053468</v>
      </c>
      <c r="D70" s="66">
        <v>43024</v>
      </c>
      <c r="E70" s="67">
        <v>119.17472711083774</v>
      </c>
      <c r="F70" s="68">
        <v>10280585.529999999</v>
      </c>
      <c r="G70" s="69">
        <v>87366</v>
      </c>
      <c r="H70" s="69">
        <v>40690</v>
      </c>
      <c r="I70" s="70">
        <v>8424563.4000000004</v>
      </c>
      <c r="J70" s="71">
        <v>62459</v>
      </c>
      <c r="K70" s="71">
        <v>40231</v>
      </c>
      <c r="L70" s="68">
        <v>6507232.2199999997</v>
      </c>
      <c r="M70" s="69">
        <v>45180</v>
      </c>
      <c r="N70" s="69">
        <v>39463</v>
      </c>
      <c r="O70" s="70">
        <v>7700263.8399999999</v>
      </c>
      <c r="P70" s="71">
        <v>52371</v>
      </c>
      <c r="Q70" s="71">
        <v>41591</v>
      </c>
      <c r="R70" s="68">
        <v>8128032.5900000008</v>
      </c>
      <c r="S70" s="69">
        <v>58366</v>
      </c>
      <c r="T70" s="69">
        <v>41826</v>
      </c>
      <c r="U70" s="70">
        <v>9385212.8200000003</v>
      </c>
      <c r="V70" s="71">
        <v>74607</v>
      </c>
      <c r="W70" s="71">
        <v>42012</v>
      </c>
      <c r="X70" s="68">
        <v>9367282.5800000001</v>
      </c>
      <c r="Y70" s="69">
        <v>75179</v>
      </c>
      <c r="Z70" s="69">
        <v>42121</v>
      </c>
      <c r="AA70" s="70">
        <v>12147392.379999999</v>
      </c>
      <c r="AB70" s="71">
        <v>106318</v>
      </c>
      <c r="AC70" s="71">
        <v>42398</v>
      </c>
      <c r="AD70" s="68">
        <v>12178178.810000001</v>
      </c>
      <c r="AE70" s="69">
        <v>116391</v>
      </c>
      <c r="AF70" s="69">
        <v>42749</v>
      </c>
      <c r="AG70" s="70">
        <v>13009335.9</v>
      </c>
      <c r="AH70" s="71">
        <v>122503</v>
      </c>
      <c r="AI70" s="71">
        <v>43058</v>
      </c>
      <c r="AJ70" s="68">
        <v>15738846.209999999</v>
      </c>
      <c r="AK70" s="69">
        <v>141394</v>
      </c>
      <c r="AL70" s="69">
        <v>43254</v>
      </c>
      <c r="AM70" s="70">
        <v>12679835.139999999</v>
      </c>
      <c r="AN70" s="71">
        <v>111334</v>
      </c>
      <c r="AO70" s="71">
        <v>43024</v>
      </c>
    </row>
    <row r="71" spans="1:41" hidden="1" outlineLevel="1" x14ac:dyDescent="0.55000000000000004">
      <c r="A71" s="58" t="s">
        <v>20</v>
      </c>
      <c r="B71" s="65">
        <v>1564673.61</v>
      </c>
      <c r="C71" s="66">
        <v>5280</v>
      </c>
      <c r="D71" s="66">
        <v>386</v>
      </c>
      <c r="E71" s="67">
        <v>296.33969886363639</v>
      </c>
      <c r="F71" s="68">
        <v>125279.11</v>
      </c>
      <c r="G71" s="69">
        <v>435</v>
      </c>
      <c r="H71" s="69">
        <v>656</v>
      </c>
      <c r="I71" s="70">
        <v>86853.640000000014</v>
      </c>
      <c r="J71" s="71">
        <v>329</v>
      </c>
      <c r="K71" s="71">
        <v>662</v>
      </c>
      <c r="L71" s="68">
        <v>72892.17</v>
      </c>
      <c r="M71" s="69">
        <v>327</v>
      </c>
      <c r="N71" s="69">
        <v>670</v>
      </c>
      <c r="O71" s="70">
        <v>79373.94</v>
      </c>
      <c r="P71" s="71">
        <v>339</v>
      </c>
      <c r="Q71" s="71">
        <v>679</v>
      </c>
      <c r="R71" s="68">
        <v>93623.43</v>
      </c>
      <c r="S71" s="69">
        <v>366</v>
      </c>
      <c r="T71" s="69">
        <v>679</v>
      </c>
      <c r="U71" s="70">
        <v>100152.85</v>
      </c>
      <c r="V71" s="71">
        <v>454</v>
      </c>
      <c r="W71" s="71">
        <v>681</v>
      </c>
      <c r="X71" s="68">
        <v>134910.75</v>
      </c>
      <c r="Y71" s="69">
        <v>444</v>
      </c>
      <c r="Z71" s="69">
        <v>684</v>
      </c>
      <c r="AA71" s="70">
        <v>175815.7</v>
      </c>
      <c r="AB71" s="71">
        <v>534</v>
      </c>
      <c r="AC71" s="71">
        <v>685</v>
      </c>
      <c r="AD71" s="68">
        <v>222485.63</v>
      </c>
      <c r="AE71" s="69">
        <v>544</v>
      </c>
      <c r="AF71" s="69">
        <v>686</v>
      </c>
      <c r="AG71" s="70">
        <v>148710.13</v>
      </c>
      <c r="AH71" s="71">
        <v>483</v>
      </c>
      <c r="AI71" s="71">
        <v>690</v>
      </c>
      <c r="AJ71" s="68">
        <v>189694.21</v>
      </c>
      <c r="AK71" s="69">
        <v>576</v>
      </c>
      <c r="AL71" s="69">
        <v>694</v>
      </c>
      <c r="AM71" s="70">
        <v>134882.04999999999</v>
      </c>
      <c r="AN71" s="71">
        <v>449</v>
      </c>
      <c r="AO71" s="71">
        <v>386</v>
      </c>
    </row>
    <row r="72" spans="1:41" hidden="1" outlineLevel="1" x14ac:dyDescent="0.55000000000000004">
      <c r="A72" s="58" t="s">
        <v>510</v>
      </c>
      <c r="B72" s="65">
        <v>0</v>
      </c>
      <c r="C72" s="66">
        <v>0</v>
      </c>
      <c r="D72" s="66">
        <v>0</v>
      </c>
      <c r="E72" s="67">
        <v>0</v>
      </c>
      <c r="F72" s="68">
        <v>0</v>
      </c>
      <c r="G72" s="69">
        <v>0</v>
      </c>
      <c r="H72" s="69">
        <v>0</v>
      </c>
      <c r="I72" s="70">
        <v>0</v>
      </c>
      <c r="J72" s="71">
        <v>0</v>
      </c>
      <c r="K72" s="71">
        <v>0</v>
      </c>
      <c r="L72" s="68">
        <v>0</v>
      </c>
      <c r="M72" s="69">
        <v>0</v>
      </c>
      <c r="N72" s="69">
        <v>0</v>
      </c>
      <c r="O72" s="70">
        <v>0</v>
      </c>
      <c r="P72" s="71">
        <v>0</v>
      </c>
      <c r="Q72" s="71">
        <v>0</v>
      </c>
      <c r="R72" s="68">
        <v>0</v>
      </c>
      <c r="S72" s="69">
        <v>0</v>
      </c>
      <c r="T72" s="69">
        <v>0</v>
      </c>
      <c r="U72" s="70">
        <v>0</v>
      </c>
      <c r="V72" s="71">
        <v>0</v>
      </c>
      <c r="W72" s="71">
        <v>0</v>
      </c>
      <c r="X72" s="68">
        <v>0</v>
      </c>
      <c r="Y72" s="69">
        <v>0</v>
      </c>
      <c r="Z72" s="69">
        <v>0</v>
      </c>
      <c r="AA72" s="70">
        <v>0</v>
      </c>
      <c r="AB72" s="71">
        <v>0</v>
      </c>
      <c r="AC72" s="71">
        <v>0</v>
      </c>
      <c r="AD72" s="68">
        <v>0</v>
      </c>
      <c r="AE72" s="69">
        <v>0</v>
      </c>
      <c r="AF72" s="69">
        <v>0</v>
      </c>
      <c r="AG72" s="70">
        <v>0</v>
      </c>
      <c r="AH72" s="71">
        <v>0</v>
      </c>
      <c r="AI72" s="71">
        <v>0</v>
      </c>
      <c r="AJ72" s="68">
        <v>0</v>
      </c>
      <c r="AK72" s="69">
        <v>0</v>
      </c>
      <c r="AL72" s="69">
        <v>0</v>
      </c>
      <c r="AM72" s="70">
        <v>0</v>
      </c>
      <c r="AN72" s="71">
        <v>0</v>
      </c>
      <c r="AO72" s="71">
        <v>0</v>
      </c>
    </row>
    <row r="73" spans="1:41" hidden="1" outlineLevel="1" x14ac:dyDescent="0.55000000000000004">
      <c r="A73" s="58" t="s">
        <v>89</v>
      </c>
      <c r="B73" s="65">
        <v>63703805.359999999</v>
      </c>
      <c r="C73" s="66">
        <v>547874</v>
      </c>
      <c r="D73" s="66">
        <v>28417</v>
      </c>
      <c r="E73" s="67">
        <v>116.27455466037812</v>
      </c>
      <c r="F73" s="68">
        <v>4597943.55</v>
      </c>
      <c r="G73" s="69">
        <v>49200</v>
      </c>
      <c r="H73" s="69">
        <v>34306</v>
      </c>
      <c r="I73" s="70">
        <v>4426643.72</v>
      </c>
      <c r="J73" s="71">
        <v>49473</v>
      </c>
      <c r="K73" s="71">
        <v>34163</v>
      </c>
      <c r="L73" s="68">
        <v>3439031.5</v>
      </c>
      <c r="M73" s="69">
        <v>23409</v>
      </c>
      <c r="N73" s="69">
        <v>34172</v>
      </c>
      <c r="O73" s="70">
        <v>4864407.7699999996</v>
      </c>
      <c r="P73" s="71">
        <v>31197</v>
      </c>
      <c r="Q73" s="71">
        <v>34120</v>
      </c>
      <c r="R73" s="68">
        <v>3621090.51</v>
      </c>
      <c r="S73" s="69">
        <v>33458</v>
      </c>
      <c r="T73" s="69">
        <v>29182</v>
      </c>
      <c r="U73" s="70">
        <v>4412140</v>
      </c>
      <c r="V73" s="71">
        <v>47472</v>
      </c>
      <c r="W73" s="71">
        <v>29010</v>
      </c>
      <c r="X73" s="68">
        <v>3699810.3599999994</v>
      </c>
      <c r="Y73" s="69">
        <v>49342</v>
      </c>
      <c r="Z73" s="69">
        <v>29493</v>
      </c>
      <c r="AA73" s="70">
        <v>3995642.42</v>
      </c>
      <c r="AB73" s="71">
        <v>51305</v>
      </c>
      <c r="AC73" s="71">
        <v>29656</v>
      </c>
      <c r="AD73" s="68">
        <v>4361142.4000000004</v>
      </c>
      <c r="AE73" s="69">
        <v>67424</v>
      </c>
      <c r="AF73" s="69">
        <v>29675</v>
      </c>
      <c r="AG73" s="70">
        <v>8707953.9900000002</v>
      </c>
      <c r="AH73" s="71">
        <v>50931</v>
      </c>
      <c r="AI73" s="71">
        <v>29389</v>
      </c>
      <c r="AJ73" s="68">
        <v>9548843.6900000013</v>
      </c>
      <c r="AK73" s="69">
        <v>54760</v>
      </c>
      <c r="AL73" s="69">
        <v>29093</v>
      </c>
      <c r="AM73" s="70">
        <v>8029155.4500000002</v>
      </c>
      <c r="AN73" s="71">
        <v>39903</v>
      </c>
      <c r="AO73" s="71">
        <v>28417</v>
      </c>
    </row>
    <row r="74" spans="1:41" hidden="1" outlineLevel="1" x14ac:dyDescent="0.55000000000000004">
      <c r="A74" s="58" t="s">
        <v>21</v>
      </c>
      <c r="B74" s="65">
        <v>35949.080000000009</v>
      </c>
      <c r="C74" s="66">
        <v>659</v>
      </c>
      <c r="D74" s="66">
        <v>5</v>
      </c>
      <c r="E74" s="67">
        <v>54.550955993930209</v>
      </c>
      <c r="F74" s="68">
        <v>2856.57</v>
      </c>
      <c r="G74" s="69">
        <v>64</v>
      </c>
      <c r="H74" s="69">
        <v>5</v>
      </c>
      <c r="I74" s="70">
        <v>1831.84</v>
      </c>
      <c r="J74" s="71">
        <v>40</v>
      </c>
      <c r="K74" s="71">
        <v>5</v>
      </c>
      <c r="L74" s="68">
        <v>1508.28</v>
      </c>
      <c r="M74" s="69">
        <v>34</v>
      </c>
      <c r="N74" s="69">
        <v>5</v>
      </c>
      <c r="O74" s="70">
        <v>2722.82</v>
      </c>
      <c r="P74" s="71">
        <v>45</v>
      </c>
      <c r="Q74" s="71">
        <v>5</v>
      </c>
      <c r="R74" s="68">
        <v>2756.66</v>
      </c>
      <c r="S74" s="69">
        <v>55</v>
      </c>
      <c r="T74" s="69">
        <v>5</v>
      </c>
      <c r="U74" s="70">
        <v>5876.21</v>
      </c>
      <c r="V74" s="71">
        <v>71</v>
      </c>
      <c r="W74" s="71">
        <v>5</v>
      </c>
      <c r="X74" s="68">
        <v>2023.92</v>
      </c>
      <c r="Y74" s="69">
        <v>58</v>
      </c>
      <c r="Z74" s="69">
        <v>5</v>
      </c>
      <c r="AA74" s="70">
        <v>4054.51</v>
      </c>
      <c r="AB74" s="71">
        <v>68</v>
      </c>
      <c r="AC74" s="71">
        <v>5</v>
      </c>
      <c r="AD74" s="68">
        <v>2476.04</v>
      </c>
      <c r="AE74" s="69">
        <v>58</v>
      </c>
      <c r="AF74" s="69">
        <v>5</v>
      </c>
      <c r="AG74" s="70">
        <v>4485.8</v>
      </c>
      <c r="AH74" s="71">
        <v>55</v>
      </c>
      <c r="AI74" s="71">
        <v>5</v>
      </c>
      <c r="AJ74" s="68">
        <v>2736.07</v>
      </c>
      <c r="AK74" s="69">
        <v>48</v>
      </c>
      <c r="AL74" s="69">
        <v>5</v>
      </c>
      <c r="AM74" s="70">
        <v>2620.36</v>
      </c>
      <c r="AN74" s="71">
        <v>63</v>
      </c>
      <c r="AO74" s="71">
        <v>5</v>
      </c>
    </row>
    <row r="75" spans="1:41" hidden="1" outlineLevel="1" x14ac:dyDescent="0.55000000000000004">
      <c r="A75" s="58" t="s">
        <v>90</v>
      </c>
      <c r="B75" s="65">
        <v>7035087.1099999994</v>
      </c>
      <c r="C75" s="66">
        <v>32876</v>
      </c>
      <c r="D75" s="66">
        <v>2533</v>
      </c>
      <c r="E75" s="67">
        <v>213.98853601411363</v>
      </c>
      <c r="F75" s="68">
        <v>514804.82999999996</v>
      </c>
      <c r="G75" s="69">
        <v>2567</v>
      </c>
      <c r="H75" s="69">
        <v>3195</v>
      </c>
      <c r="I75" s="70">
        <v>643870.04</v>
      </c>
      <c r="J75" s="71">
        <v>2712</v>
      </c>
      <c r="K75" s="71">
        <v>3156</v>
      </c>
      <c r="L75" s="68">
        <v>558062.31999999995</v>
      </c>
      <c r="M75" s="69">
        <v>2472</v>
      </c>
      <c r="N75" s="69">
        <v>3166</v>
      </c>
      <c r="O75" s="70">
        <v>557328.99</v>
      </c>
      <c r="P75" s="71">
        <v>2318</v>
      </c>
      <c r="Q75" s="71">
        <v>3169</v>
      </c>
      <c r="R75" s="68">
        <v>559517.11</v>
      </c>
      <c r="S75" s="69">
        <v>2416</v>
      </c>
      <c r="T75" s="69">
        <v>3207</v>
      </c>
      <c r="U75" s="70">
        <v>613859.27</v>
      </c>
      <c r="V75" s="71">
        <v>2835</v>
      </c>
      <c r="W75" s="71">
        <v>3235</v>
      </c>
      <c r="X75" s="68">
        <v>545655.64</v>
      </c>
      <c r="Y75" s="69">
        <v>2709</v>
      </c>
      <c r="Z75" s="69">
        <v>3237</v>
      </c>
      <c r="AA75" s="70">
        <v>680349.82</v>
      </c>
      <c r="AB75" s="71">
        <v>3049</v>
      </c>
      <c r="AC75" s="71">
        <v>3253</v>
      </c>
      <c r="AD75" s="68">
        <v>611189.05999999994</v>
      </c>
      <c r="AE75" s="69">
        <v>2897</v>
      </c>
      <c r="AF75" s="69">
        <v>3273</v>
      </c>
      <c r="AG75" s="70">
        <v>490603.31999999995</v>
      </c>
      <c r="AH75" s="71">
        <v>2544</v>
      </c>
      <c r="AI75" s="71">
        <v>3283</v>
      </c>
      <c r="AJ75" s="68">
        <v>648018.62</v>
      </c>
      <c r="AK75" s="69">
        <v>3370</v>
      </c>
      <c r="AL75" s="69">
        <v>3296</v>
      </c>
      <c r="AM75" s="70">
        <v>611828.09</v>
      </c>
      <c r="AN75" s="71">
        <v>2987</v>
      </c>
      <c r="AO75" s="71">
        <v>2533</v>
      </c>
    </row>
    <row r="76" spans="1:41" hidden="1" outlineLevel="1" x14ac:dyDescent="0.55000000000000004">
      <c r="A76" s="58" t="s">
        <v>22</v>
      </c>
      <c r="B76" s="65">
        <v>1882404.4200000002</v>
      </c>
      <c r="C76" s="66">
        <v>5963</v>
      </c>
      <c r="D76" s="66">
        <v>218</v>
      </c>
      <c r="E76" s="67">
        <v>315.68076806976359</v>
      </c>
      <c r="F76" s="68">
        <v>125726.41</v>
      </c>
      <c r="G76" s="69">
        <v>571</v>
      </c>
      <c r="H76" s="69">
        <v>1180</v>
      </c>
      <c r="I76" s="70">
        <v>128682.63</v>
      </c>
      <c r="J76" s="71">
        <v>396</v>
      </c>
      <c r="K76" s="71">
        <v>1189</v>
      </c>
      <c r="L76" s="68">
        <v>157756.35999999999</v>
      </c>
      <c r="M76" s="69">
        <v>443</v>
      </c>
      <c r="N76" s="69">
        <v>1195</v>
      </c>
      <c r="O76" s="70">
        <v>171144.1</v>
      </c>
      <c r="P76" s="71">
        <v>453</v>
      </c>
      <c r="Q76" s="71">
        <v>1209</v>
      </c>
      <c r="R76" s="68">
        <v>128351.53</v>
      </c>
      <c r="S76" s="69">
        <v>430</v>
      </c>
      <c r="T76" s="69">
        <v>1210</v>
      </c>
      <c r="U76" s="70">
        <v>148810.34</v>
      </c>
      <c r="V76" s="71">
        <v>493</v>
      </c>
      <c r="W76" s="71">
        <v>1212</v>
      </c>
      <c r="X76" s="68">
        <v>116898.26</v>
      </c>
      <c r="Y76" s="69">
        <v>442</v>
      </c>
      <c r="Z76" s="69">
        <v>1212</v>
      </c>
      <c r="AA76" s="70">
        <v>132893.21</v>
      </c>
      <c r="AB76" s="71">
        <v>501</v>
      </c>
      <c r="AC76" s="71">
        <v>1216</v>
      </c>
      <c r="AD76" s="68">
        <v>167124.24</v>
      </c>
      <c r="AE76" s="69">
        <v>531</v>
      </c>
      <c r="AF76" s="69">
        <v>1220</v>
      </c>
      <c r="AG76" s="70">
        <v>193819.4</v>
      </c>
      <c r="AH76" s="71">
        <v>527</v>
      </c>
      <c r="AI76" s="71">
        <v>1225</v>
      </c>
      <c r="AJ76" s="68">
        <v>262871.12</v>
      </c>
      <c r="AK76" s="69">
        <v>581</v>
      </c>
      <c r="AL76" s="69">
        <v>1233</v>
      </c>
      <c r="AM76" s="70">
        <v>148326.82</v>
      </c>
      <c r="AN76" s="71">
        <v>595</v>
      </c>
      <c r="AO76" s="71">
        <v>218</v>
      </c>
    </row>
    <row r="77" spans="1:41" hidden="1" outlineLevel="1" x14ac:dyDescent="0.55000000000000004">
      <c r="A77" s="58" t="s">
        <v>91</v>
      </c>
      <c r="B77" s="65">
        <v>121585187.67000002</v>
      </c>
      <c r="C77" s="66">
        <v>906542</v>
      </c>
      <c r="D77" s="66">
        <v>51307</v>
      </c>
      <c r="E77" s="67">
        <v>134.11975139596402</v>
      </c>
      <c r="F77" s="68">
        <v>9089536.1600000001</v>
      </c>
      <c r="G77" s="69">
        <v>74449</v>
      </c>
      <c r="H77" s="69">
        <v>77940</v>
      </c>
      <c r="I77" s="70">
        <v>9379134.8900000006</v>
      </c>
      <c r="J77" s="71">
        <v>69922</v>
      </c>
      <c r="K77" s="71">
        <v>77386</v>
      </c>
      <c r="L77" s="68">
        <v>8725558.5700000003</v>
      </c>
      <c r="M77" s="69">
        <v>66616</v>
      </c>
      <c r="N77" s="69">
        <v>76740</v>
      </c>
      <c r="O77" s="70">
        <v>8980283.0899999999</v>
      </c>
      <c r="P77" s="71">
        <v>73347</v>
      </c>
      <c r="Q77" s="71">
        <v>76452</v>
      </c>
      <c r="R77" s="68">
        <v>9550727.3599999994</v>
      </c>
      <c r="S77" s="69">
        <v>72256</v>
      </c>
      <c r="T77" s="69">
        <v>76549</v>
      </c>
      <c r="U77" s="70">
        <v>10484790.550000001</v>
      </c>
      <c r="V77" s="71">
        <v>84765</v>
      </c>
      <c r="W77" s="71">
        <v>76688</v>
      </c>
      <c r="X77" s="68">
        <v>9593410.7300000004</v>
      </c>
      <c r="Y77" s="69">
        <v>72588</v>
      </c>
      <c r="Z77" s="69">
        <v>76454</v>
      </c>
      <c r="AA77" s="70">
        <v>10949558.34</v>
      </c>
      <c r="AB77" s="71">
        <v>81433</v>
      </c>
      <c r="AC77" s="71">
        <v>76845</v>
      </c>
      <c r="AD77" s="68">
        <v>9944861.3200000003</v>
      </c>
      <c r="AE77" s="69">
        <v>76004</v>
      </c>
      <c r="AF77" s="69">
        <v>76877</v>
      </c>
      <c r="AG77" s="70">
        <v>9385975.1999999993</v>
      </c>
      <c r="AH77" s="71">
        <v>70685</v>
      </c>
      <c r="AI77" s="71">
        <v>76764</v>
      </c>
      <c r="AJ77" s="68">
        <v>13119783.75</v>
      </c>
      <c r="AK77" s="69">
        <v>86285</v>
      </c>
      <c r="AL77" s="69">
        <v>77024</v>
      </c>
      <c r="AM77" s="70">
        <v>12381567.710000001</v>
      </c>
      <c r="AN77" s="71">
        <v>78192</v>
      </c>
      <c r="AO77" s="71">
        <v>51307</v>
      </c>
    </row>
    <row r="78" spans="1:41" hidden="1" outlineLevel="1" x14ac:dyDescent="0.55000000000000004">
      <c r="A78" s="58" t="s">
        <v>23</v>
      </c>
      <c r="B78" s="65">
        <v>1797.4499999999998</v>
      </c>
      <c r="C78" s="66">
        <v>62</v>
      </c>
      <c r="D78" s="66">
        <v>1</v>
      </c>
      <c r="E78" s="67">
        <v>28.991129032258062</v>
      </c>
      <c r="F78" s="68">
        <v>0</v>
      </c>
      <c r="G78" s="69">
        <v>0</v>
      </c>
      <c r="H78" s="69">
        <v>14</v>
      </c>
      <c r="I78" s="70">
        <v>10</v>
      </c>
      <c r="J78" s="71">
        <v>1</v>
      </c>
      <c r="K78" s="71">
        <v>15</v>
      </c>
      <c r="L78" s="68">
        <v>148.53</v>
      </c>
      <c r="M78" s="69">
        <v>4</v>
      </c>
      <c r="N78" s="69">
        <v>15</v>
      </c>
      <c r="O78" s="70">
        <v>207.99</v>
      </c>
      <c r="P78" s="71">
        <v>6</v>
      </c>
      <c r="Q78" s="71">
        <v>15</v>
      </c>
      <c r="R78" s="68">
        <v>158.91</v>
      </c>
      <c r="S78" s="69">
        <v>8</v>
      </c>
      <c r="T78" s="69">
        <v>15</v>
      </c>
      <c r="U78" s="70">
        <v>300.68</v>
      </c>
      <c r="V78" s="71">
        <v>10</v>
      </c>
      <c r="W78" s="71">
        <v>15</v>
      </c>
      <c r="X78" s="68">
        <v>244.75</v>
      </c>
      <c r="Y78" s="69">
        <v>5</v>
      </c>
      <c r="Z78" s="69">
        <v>15</v>
      </c>
      <c r="AA78" s="70">
        <v>193.09</v>
      </c>
      <c r="AB78" s="71">
        <v>11</v>
      </c>
      <c r="AC78" s="71">
        <v>15</v>
      </c>
      <c r="AD78" s="68">
        <v>240.34</v>
      </c>
      <c r="AE78" s="69">
        <v>9</v>
      </c>
      <c r="AF78" s="69">
        <v>15</v>
      </c>
      <c r="AG78" s="70">
        <v>130.04</v>
      </c>
      <c r="AH78" s="71">
        <v>4</v>
      </c>
      <c r="AI78" s="71">
        <v>15</v>
      </c>
      <c r="AJ78" s="68">
        <v>95.21</v>
      </c>
      <c r="AK78" s="69">
        <v>2</v>
      </c>
      <c r="AL78" s="69">
        <v>15</v>
      </c>
      <c r="AM78" s="70">
        <v>67.91</v>
      </c>
      <c r="AN78" s="71">
        <v>2</v>
      </c>
      <c r="AO78" s="71">
        <v>1</v>
      </c>
    </row>
    <row r="79" spans="1:41" hidden="1" outlineLevel="1" x14ac:dyDescent="0.55000000000000004">
      <c r="A79" s="58" t="s">
        <v>24</v>
      </c>
      <c r="B79" s="65">
        <v>93591007.63000001</v>
      </c>
      <c r="C79" s="66">
        <v>601213</v>
      </c>
      <c r="D79" s="66">
        <v>13632</v>
      </c>
      <c r="E79" s="67">
        <v>155.67029926165935</v>
      </c>
      <c r="F79" s="68">
        <v>7332483.8300000001</v>
      </c>
      <c r="G79" s="69">
        <v>49994</v>
      </c>
      <c r="H79" s="69">
        <v>41387</v>
      </c>
      <c r="I79" s="70">
        <v>6509756.25</v>
      </c>
      <c r="J79" s="71">
        <v>38981</v>
      </c>
      <c r="K79" s="71">
        <v>41649</v>
      </c>
      <c r="L79" s="68">
        <v>5533377.6100000003</v>
      </c>
      <c r="M79" s="69">
        <v>32533</v>
      </c>
      <c r="N79" s="69">
        <v>41916</v>
      </c>
      <c r="O79" s="70">
        <v>6196419.6299999999</v>
      </c>
      <c r="P79" s="71">
        <v>36321</v>
      </c>
      <c r="Q79" s="71">
        <v>42260</v>
      </c>
      <c r="R79" s="68">
        <v>6188241.9699999997</v>
      </c>
      <c r="S79" s="69">
        <v>36939</v>
      </c>
      <c r="T79" s="69">
        <v>42547</v>
      </c>
      <c r="U79" s="70">
        <v>7702755.5099999998</v>
      </c>
      <c r="V79" s="71">
        <v>46467</v>
      </c>
      <c r="W79" s="71">
        <v>42917</v>
      </c>
      <c r="X79" s="68">
        <v>7328168.0800000001</v>
      </c>
      <c r="Y79" s="69">
        <v>48144</v>
      </c>
      <c r="Z79" s="69">
        <v>43172</v>
      </c>
      <c r="AA79" s="70">
        <v>8896551.4900000002</v>
      </c>
      <c r="AB79" s="71">
        <v>60088</v>
      </c>
      <c r="AC79" s="71">
        <v>43500</v>
      </c>
      <c r="AD79" s="68">
        <v>8828158.0099999998</v>
      </c>
      <c r="AE79" s="69">
        <v>61494</v>
      </c>
      <c r="AF79" s="69">
        <v>43828</v>
      </c>
      <c r="AG79" s="70">
        <v>8870240.1500000004</v>
      </c>
      <c r="AH79" s="71">
        <v>64025</v>
      </c>
      <c r="AI79" s="71">
        <v>44211</v>
      </c>
      <c r="AJ79" s="68">
        <v>11153970.59</v>
      </c>
      <c r="AK79" s="69">
        <v>69919</v>
      </c>
      <c r="AL79" s="69">
        <v>44563</v>
      </c>
      <c r="AM79" s="70">
        <v>9050884.5099999998</v>
      </c>
      <c r="AN79" s="71">
        <v>56308</v>
      </c>
      <c r="AO79" s="71">
        <v>13632</v>
      </c>
    </row>
    <row r="80" spans="1:41" hidden="1" outlineLevel="1" x14ac:dyDescent="0.55000000000000004">
      <c r="A80" s="58" t="s">
        <v>92</v>
      </c>
      <c r="B80" s="65">
        <v>51365188.25</v>
      </c>
      <c r="C80" s="66">
        <v>532620</v>
      </c>
      <c r="D80" s="66">
        <v>11717</v>
      </c>
      <c r="E80" s="67">
        <v>96.438714749727765</v>
      </c>
      <c r="F80" s="68">
        <v>4792927.7</v>
      </c>
      <c r="G80" s="69">
        <v>54686</v>
      </c>
      <c r="H80" s="69">
        <v>31223</v>
      </c>
      <c r="I80" s="70">
        <v>4223145.5999999996</v>
      </c>
      <c r="J80" s="71">
        <v>49221</v>
      </c>
      <c r="K80" s="71">
        <v>31335</v>
      </c>
      <c r="L80" s="68">
        <v>3369334.25</v>
      </c>
      <c r="M80" s="69">
        <v>36824</v>
      </c>
      <c r="N80" s="69">
        <v>31444</v>
      </c>
      <c r="O80" s="70">
        <v>3676196.8200000003</v>
      </c>
      <c r="P80" s="71">
        <v>40035</v>
      </c>
      <c r="Q80" s="71">
        <v>31617</v>
      </c>
      <c r="R80" s="68">
        <v>3823736.17</v>
      </c>
      <c r="S80" s="69">
        <v>40720</v>
      </c>
      <c r="T80" s="69">
        <v>31671</v>
      </c>
      <c r="U80" s="70">
        <v>4275697.07</v>
      </c>
      <c r="V80" s="71">
        <v>48134</v>
      </c>
      <c r="W80" s="71">
        <v>31854</v>
      </c>
      <c r="X80" s="68">
        <v>4565593.22</v>
      </c>
      <c r="Y80" s="69">
        <v>42858</v>
      </c>
      <c r="Z80" s="69">
        <v>32027</v>
      </c>
      <c r="AA80" s="70">
        <v>4296187.45</v>
      </c>
      <c r="AB80" s="71">
        <v>46677</v>
      </c>
      <c r="AC80" s="71">
        <v>32041</v>
      </c>
      <c r="AD80" s="68">
        <v>4423564.66</v>
      </c>
      <c r="AE80" s="69">
        <v>42949</v>
      </c>
      <c r="AF80" s="69">
        <v>32328</v>
      </c>
      <c r="AG80" s="70">
        <v>3759307.96</v>
      </c>
      <c r="AH80" s="71">
        <v>39292</v>
      </c>
      <c r="AI80" s="71">
        <v>32503</v>
      </c>
      <c r="AJ80" s="68">
        <v>5085998.01</v>
      </c>
      <c r="AK80" s="69">
        <v>48306</v>
      </c>
      <c r="AL80" s="69">
        <v>32795</v>
      </c>
      <c r="AM80" s="70">
        <v>5073499.34</v>
      </c>
      <c r="AN80" s="71">
        <v>42918</v>
      </c>
      <c r="AO80" s="71">
        <v>11717</v>
      </c>
    </row>
    <row r="81" spans="1:41" hidden="1" outlineLevel="1" x14ac:dyDescent="0.55000000000000004">
      <c r="A81" s="58" t="s">
        <v>25</v>
      </c>
      <c r="B81" s="65">
        <v>66061.000000000015</v>
      </c>
      <c r="C81" s="66">
        <v>240</v>
      </c>
      <c r="D81" s="66">
        <v>5</v>
      </c>
      <c r="E81" s="67">
        <v>275.25416666666672</v>
      </c>
      <c r="F81" s="68">
        <v>1160.6199999999999</v>
      </c>
      <c r="G81" s="69">
        <v>12</v>
      </c>
      <c r="H81" s="69">
        <v>71</v>
      </c>
      <c r="I81" s="70">
        <v>1494.15</v>
      </c>
      <c r="J81" s="71">
        <v>18</v>
      </c>
      <c r="K81" s="71">
        <v>71</v>
      </c>
      <c r="L81" s="68">
        <v>2026.5</v>
      </c>
      <c r="M81" s="69">
        <v>30</v>
      </c>
      <c r="N81" s="69">
        <v>71</v>
      </c>
      <c r="O81" s="70">
        <v>5693.18</v>
      </c>
      <c r="P81" s="71">
        <v>19</v>
      </c>
      <c r="Q81" s="71">
        <v>73</v>
      </c>
      <c r="R81" s="68">
        <v>2871.32</v>
      </c>
      <c r="S81" s="69">
        <v>13</v>
      </c>
      <c r="T81" s="69">
        <v>74</v>
      </c>
      <c r="U81" s="70">
        <v>12838.29</v>
      </c>
      <c r="V81" s="71">
        <v>37</v>
      </c>
      <c r="W81" s="71">
        <v>76</v>
      </c>
      <c r="X81" s="68">
        <v>9349.32</v>
      </c>
      <c r="Y81" s="69">
        <v>24</v>
      </c>
      <c r="Z81" s="69">
        <v>76</v>
      </c>
      <c r="AA81" s="70">
        <v>4777.8100000000004</v>
      </c>
      <c r="AB81" s="71">
        <v>33</v>
      </c>
      <c r="AC81" s="71">
        <v>76</v>
      </c>
      <c r="AD81" s="68">
        <v>5067.6099999999997</v>
      </c>
      <c r="AE81" s="69">
        <v>15</v>
      </c>
      <c r="AF81" s="69">
        <v>76</v>
      </c>
      <c r="AG81" s="70">
        <v>2951.69</v>
      </c>
      <c r="AH81" s="71">
        <v>16</v>
      </c>
      <c r="AI81" s="71">
        <v>76</v>
      </c>
      <c r="AJ81" s="68">
        <v>13099.41</v>
      </c>
      <c r="AK81" s="69">
        <v>17</v>
      </c>
      <c r="AL81" s="69">
        <v>76</v>
      </c>
      <c r="AM81" s="70">
        <v>4731.1000000000004</v>
      </c>
      <c r="AN81" s="71">
        <v>6</v>
      </c>
      <c r="AO81" s="71">
        <v>5</v>
      </c>
    </row>
    <row r="82" spans="1:41" hidden="1" outlineLevel="1" x14ac:dyDescent="0.55000000000000004">
      <c r="A82" s="58" t="s">
        <v>93</v>
      </c>
      <c r="B82" s="65">
        <v>992256.61</v>
      </c>
      <c r="C82" s="66">
        <v>9137</v>
      </c>
      <c r="D82" s="66">
        <v>850</v>
      </c>
      <c r="E82" s="67">
        <v>108.59763708000438</v>
      </c>
      <c r="F82" s="68">
        <v>62415.89</v>
      </c>
      <c r="G82" s="69">
        <v>674</v>
      </c>
      <c r="H82" s="69">
        <v>815</v>
      </c>
      <c r="I82" s="70">
        <v>59702.61</v>
      </c>
      <c r="J82" s="71">
        <v>647</v>
      </c>
      <c r="K82" s="71">
        <v>835</v>
      </c>
      <c r="L82" s="68">
        <v>58731.71</v>
      </c>
      <c r="M82" s="69">
        <v>722</v>
      </c>
      <c r="N82" s="69">
        <v>807</v>
      </c>
      <c r="O82" s="70">
        <v>71330.38</v>
      </c>
      <c r="P82" s="71">
        <v>674</v>
      </c>
      <c r="Q82" s="71">
        <v>816</v>
      </c>
      <c r="R82" s="68">
        <v>107637.22</v>
      </c>
      <c r="S82" s="69">
        <v>860</v>
      </c>
      <c r="T82" s="69">
        <v>817</v>
      </c>
      <c r="U82" s="70">
        <v>96807.67</v>
      </c>
      <c r="V82" s="71">
        <v>774</v>
      </c>
      <c r="W82" s="71">
        <v>820</v>
      </c>
      <c r="X82" s="68">
        <v>101539.47</v>
      </c>
      <c r="Y82" s="69">
        <v>748</v>
      </c>
      <c r="Z82" s="69">
        <v>824</v>
      </c>
      <c r="AA82" s="70">
        <v>93184.97</v>
      </c>
      <c r="AB82" s="71">
        <v>887</v>
      </c>
      <c r="AC82" s="71">
        <v>834</v>
      </c>
      <c r="AD82" s="68">
        <v>85757.9</v>
      </c>
      <c r="AE82" s="69">
        <v>700</v>
      </c>
      <c r="AF82" s="69">
        <v>830</v>
      </c>
      <c r="AG82" s="70">
        <v>71130.150000000009</v>
      </c>
      <c r="AH82" s="71">
        <v>600</v>
      </c>
      <c r="AI82" s="71">
        <v>836</v>
      </c>
      <c r="AJ82" s="68">
        <v>95697.73000000001</v>
      </c>
      <c r="AK82" s="69">
        <v>756</v>
      </c>
      <c r="AL82" s="69">
        <v>874</v>
      </c>
      <c r="AM82" s="70">
        <v>88320.91</v>
      </c>
      <c r="AN82" s="71">
        <v>1095</v>
      </c>
      <c r="AO82" s="71">
        <v>850</v>
      </c>
    </row>
    <row r="83" spans="1:41" hidden="1" outlineLevel="1" x14ac:dyDescent="0.55000000000000004">
      <c r="A83" s="58" t="s">
        <v>26</v>
      </c>
      <c r="B83" s="65">
        <v>0</v>
      </c>
      <c r="C83" s="66">
        <v>0</v>
      </c>
      <c r="D83" s="66">
        <v>0</v>
      </c>
      <c r="E83" s="67">
        <v>0</v>
      </c>
      <c r="F83" s="68">
        <v>0</v>
      </c>
      <c r="G83" s="69">
        <v>0</v>
      </c>
      <c r="H83" s="69">
        <v>0</v>
      </c>
      <c r="I83" s="70">
        <v>0</v>
      </c>
      <c r="J83" s="71">
        <v>0</v>
      </c>
      <c r="K83" s="71">
        <v>0</v>
      </c>
      <c r="L83" s="68">
        <v>0</v>
      </c>
      <c r="M83" s="69">
        <v>0</v>
      </c>
      <c r="N83" s="69">
        <v>0</v>
      </c>
      <c r="O83" s="70">
        <v>0</v>
      </c>
      <c r="P83" s="71">
        <v>0</v>
      </c>
      <c r="Q83" s="71">
        <v>0</v>
      </c>
      <c r="R83" s="68">
        <v>0</v>
      </c>
      <c r="S83" s="69">
        <v>0</v>
      </c>
      <c r="T83" s="69">
        <v>0</v>
      </c>
      <c r="U83" s="70">
        <v>0</v>
      </c>
      <c r="V83" s="71">
        <v>0</v>
      </c>
      <c r="W83" s="71">
        <v>0</v>
      </c>
      <c r="X83" s="68">
        <v>0</v>
      </c>
      <c r="Y83" s="69">
        <v>0</v>
      </c>
      <c r="Z83" s="69">
        <v>0</v>
      </c>
      <c r="AA83" s="70">
        <v>0</v>
      </c>
      <c r="AB83" s="71">
        <v>0</v>
      </c>
      <c r="AC83" s="71">
        <v>0</v>
      </c>
      <c r="AD83" s="68">
        <v>0</v>
      </c>
      <c r="AE83" s="69">
        <v>0</v>
      </c>
      <c r="AF83" s="69">
        <v>0</v>
      </c>
      <c r="AG83" s="70">
        <v>0</v>
      </c>
      <c r="AH83" s="71">
        <v>0</v>
      </c>
      <c r="AI83" s="71">
        <v>0</v>
      </c>
      <c r="AJ83" s="68">
        <v>0</v>
      </c>
      <c r="AK83" s="69">
        <v>0</v>
      </c>
      <c r="AL83" s="69">
        <v>0</v>
      </c>
      <c r="AM83" s="70">
        <v>0</v>
      </c>
      <c r="AN83" s="71">
        <v>0</v>
      </c>
      <c r="AO83" s="71">
        <v>0</v>
      </c>
    </row>
    <row r="84" spans="1:41" hidden="1" outlineLevel="1" x14ac:dyDescent="0.55000000000000004">
      <c r="A84" s="58" t="s">
        <v>94</v>
      </c>
      <c r="B84" s="65">
        <v>32759.880000000005</v>
      </c>
      <c r="C84" s="66">
        <v>396</v>
      </c>
      <c r="D84" s="66">
        <v>27</v>
      </c>
      <c r="E84" s="67">
        <v>82.726969696969704</v>
      </c>
      <c r="F84" s="68">
        <v>3813.8300000000004</v>
      </c>
      <c r="G84" s="69">
        <v>51</v>
      </c>
      <c r="H84" s="69">
        <v>37</v>
      </c>
      <c r="I84" s="70">
        <v>1571.6</v>
      </c>
      <c r="J84" s="71">
        <v>21</v>
      </c>
      <c r="K84" s="71">
        <v>38</v>
      </c>
      <c r="L84" s="68">
        <v>1762.74</v>
      </c>
      <c r="M84" s="69">
        <v>31</v>
      </c>
      <c r="N84" s="69">
        <v>36</v>
      </c>
      <c r="O84" s="70">
        <v>3798.83</v>
      </c>
      <c r="P84" s="71">
        <v>23</v>
      </c>
      <c r="Q84" s="71">
        <v>36</v>
      </c>
      <c r="R84" s="68">
        <v>5376.3</v>
      </c>
      <c r="S84" s="69">
        <v>32</v>
      </c>
      <c r="T84" s="69">
        <v>36</v>
      </c>
      <c r="U84" s="70">
        <v>2353.8599999999997</v>
      </c>
      <c r="V84" s="71">
        <v>30</v>
      </c>
      <c r="W84" s="71">
        <v>36</v>
      </c>
      <c r="X84" s="68">
        <v>3265.72</v>
      </c>
      <c r="Y84" s="69">
        <v>41</v>
      </c>
      <c r="Z84" s="69">
        <v>36</v>
      </c>
      <c r="AA84" s="70">
        <v>2674.4</v>
      </c>
      <c r="AB84" s="71">
        <v>42</v>
      </c>
      <c r="AC84" s="71">
        <v>36</v>
      </c>
      <c r="AD84" s="68">
        <v>1960.57</v>
      </c>
      <c r="AE84" s="69">
        <v>29</v>
      </c>
      <c r="AF84" s="69">
        <v>38</v>
      </c>
      <c r="AG84" s="70">
        <v>2586.4899999999998</v>
      </c>
      <c r="AH84" s="71">
        <v>42</v>
      </c>
      <c r="AI84" s="71">
        <v>35</v>
      </c>
      <c r="AJ84" s="68">
        <v>1518.02</v>
      </c>
      <c r="AK84" s="69">
        <v>24</v>
      </c>
      <c r="AL84" s="69">
        <v>35</v>
      </c>
      <c r="AM84" s="70">
        <v>2077.52</v>
      </c>
      <c r="AN84" s="71">
        <v>30</v>
      </c>
      <c r="AO84" s="71">
        <v>27</v>
      </c>
    </row>
    <row r="85" spans="1:41" hidden="1" outlineLevel="1" x14ac:dyDescent="0.55000000000000004">
      <c r="A85" s="58" t="s">
        <v>462</v>
      </c>
      <c r="B85" s="65">
        <v>18744624.120000001</v>
      </c>
      <c r="C85" s="66">
        <v>167169</v>
      </c>
      <c r="D85" s="66">
        <v>5396</v>
      </c>
      <c r="E85" s="67">
        <v>112.12978554636327</v>
      </c>
      <c r="F85" s="68">
        <v>1550722.6600000008</v>
      </c>
      <c r="G85" s="69">
        <v>13750</v>
      </c>
      <c r="H85" s="69">
        <v>5663</v>
      </c>
      <c r="I85" s="70">
        <v>1522817.4600000009</v>
      </c>
      <c r="J85" s="71">
        <v>12953</v>
      </c>
      <c r="K85" s="71">
        <v>5644</v>
      </c>
      <c r="L85" s="68">
        <v>1492965.7500000005</v>
      </c>
      <c r="M85" s="69">
        <v>13343</v>
      </c>
      <c r="N85" s="69">
        <v>5573</v>
      </c>
      <c r="O85" s="70">
        <v>1453247.1899999995</v>
      </c>
      <c r="P85" s="71">
        <v>13240</v>
      </c>
      <c r="Q85" s="71">
        <v>5536</v>
      </c>
      <c r="R85" s="68">
        <v>1454088.9400000004</v>
      </c>
      <c r="S85" s="69">
        <v>12703</v>
      </c>
      <c r="T85" s="69">
        <v>5545</v>
      </c>
      <c r="U85" s="70">
        <v>1671535.9600000002</v>
      </c>
      <c r="V85" s="71">
        <v>15462</v>
      </c>
      <c r="W85" s="71">
        <v>5507</v>
      </c>
      <c r="X85" s="68">
        <v>1488899.8699999996</v>
      </c>
      <c r="Y85" s="69">
        <v>13632</v>
      </c>
      <c r="Z85" s="69">
        <v>5516</v>
      </c>
      <c r="AA85" s="70">
        <v>1604400.8199999998</v>
      </c>
      <c r="AB85" s="71">
        <v>15225</v>
      </c>
      <c r="AC85" s="71">
        <v>5474</v>
      </c>
      <c r="AD85" s="68">
        <v>1582607.7300000002</v>
      </c>
      <c r="AE85" s="69">
        <v>14367</v>
      </c>
      <c r="AF85" s="69">
        <v>5467</v>
      </c>
      <c r="AG85" s="70">
        <v>1532515.4699999986</v>
      </c>
      <c r="AH85" s="71">
        <v>13614</v>
      </c>
      <c r="AI85" s="71">
        <v>5442</v>
      </c>
      <c r="AJ85" s="68">
        <v>1765417.64</v>
      </c>
      <c r="AK85" s="69">
        <v>15188</v>
      </c>
      <c r="AL85" s="69">
        <v>5411</v>
      </c>
      <c r="AM85" s="70">
        <v>1625404.629999999</v>
      </c>
      <c r="AN85" s="71">
        <v>13692</v>
      </c>
      <c r="AO85" s="71">
        <v>5396</v>
      </c>
    </row>
    <row r="86" spans="1:41" hidden="1" outlineLevel="1" x14ac:dyDescent="0.55000000000000004">
      <c r="A86" s="58" t="s">
        <v>27</v>
      </c>
      <c r="B86" s="65">
        <v>522381.06000000006</v>
      </c>
      <c r="C86" s="66">
        <v>2344</v>
      </c>
      <c r="D86" s="66">
        <v>76</v>
      </c>
      <c r="E86" s="67">
        <v>222.8588139931741</v>
      </c>
      <c r="F86" s="68">
        <v>55045.74</v>
      </c>
      <c r="G86" s="69">
        <v>265</v>
      </c>
      <c r="H86" s="69">
        <v>523</v>
      </c>
      <c r="I86" s="70">
        <v>34048.519999999997</v>
      </c>
      <c r="J86" s="71">
        <v>174</v>
      </c>
      <c r="K86" s="71">
        <v>525</v>
      </c>
      <c r="L86" s="68">
        <v>36987.870000000003</v>
      </c>
      <c r="M86" s="69">
        <v>110</v>
      </c>
      <c r="N86" s="69">
        <v>527</v>
      </c>
      <c r="O86" s="70">
        <v>33603.089999999997</v>
      </c>
      <c r="P86" s="71">
        <v>151</v>
      </c>
      <c r="Q86" s="71">
        <v>529</v>
      </c>
      <c r="R86" s="68">
        <v>33614.769999999997</v>
      </c>
      <c r="S86" s="69">
        <v>145</v>
      </c>
      <c r="T86" s="69">
        <v>532</v>
      </c>
      <c r="U86" s="70">
        <v>40783.599999999999</v>
      </c>
      <c r="V86" s="71">
        <v>168</v>
      </c>
      <c r="W86" s="71">
        <v>538</v>
      </c>
      <c r="X86" s="68">
        <v>51189.42</v>
      </c>
      <c r="Y86" s="69">
        <v>201</v>
      </c>
      <c r="Z86" s="69">
        <v>543</v>
      </c>
      <c r="AA86" s="70">
        <v>38183.68</v>
      </c>
      <c r="AB86" s="71">
        <v>244</v>
      </c>
      <c r="AC86" s="71">
        <v>551</v>
      </c>
      <c r="AD86" s="68">
        <v>57144.89</v>
      </c>
      <c r="AE86" s="69">
        <v>266</v>
      </c>
      <c r="AF86" s="69">
        <v>553</v>
      </c>
      <c r="AG86" s="70">
        <v>39236.06</v>
      </c>
      <c r="AH86" s="71">
        <v>179</v>
      </c>
      <c r="AI86" s="71">
        <v>557</v>
      </c>
      <c r="AJ86" s="68">
        <v>52047.77</v>
      </c>
      <c r="AK86" s="69">
        <v>259</v>
      </c>
      <c r="AL86" s="69">
        <v>557</v>
      </c>
      <c r="AM86" s="70">
        <v>50495.65</v>
      </c>
      <c r="AN86" s="71">
        <v>182</v>
      </c>
      <c r="AO86" s="71">
        <v>76</v>
      </c>
    </row>
    <row r="87" spans="1:41" hidden="1" outlineLevel="1" x14ac:dyDescent="0.55000000000000004">
      <c r="A87" s="58" t="s">
        <v>95</v>
      </c>
      <c r="B87" s="65">
        <v>730692940.85000002</v>
      </c>
      <c r="C87" s="66">
        <v>7025281</v>
      </c>
      <c r="D87" s="66">
        <v>281857</v>
      </c>
      <c r="E87" s="67">
        <v>104.00906965144883</v>
      </c>
      <c r="F87" s="68">
        <v>65691463.840000004</v>
      </c>
      <c r="G87" s="69">
        <v>569143</v>
      </c>
      <c r="H87" s="69">
        <v>280260</v>
      </c>
      <c r="I87" s="70">
        <v>55889347.759999998</v>
      </c>
      <c r="J87" s="71">
        <v>542123</v>
      </c>
      <c r="K87" s="71">
        <v>281647</v>
      </c>
      <c r="L87" s="68">
        <v>53158023.579999998</v>
      </c>
      <c r="M87" s="69">
        <v>495897</v>
      </c>
      <c r="N87" s="69">
        <v>285577</v>
      </c>
      <c r="O87" s="70">
        <v>53761725.25</v>
      </c>
      <c r="P87" s="71">
        <v>521234</v>
      </c>
      <c r="Q87" s="71">
        <v>286953</v>
      </c>
      <c r="R87" s="68">
        <v>52736304.740000002</v>
      </c>
      <c r="S87" s="69">
        <v>533179</v>
      </c>
      <c r="T87" s="69">
        <v>285023</v>
      </c>
      <c r="U87" s="70">
        <v>61296971.07</v>
      </c>
      <c r="V87" s="71">
        <v>639980</v>
      </c>
      <c r="W87" s="71">
        <v>285933</v>
      </c>
      <c r="X87" s="68">
        <v>55435541.75</v>
      </c>
      <c r="Y87" s="69">
        <v>567349</v>
      </c>
      <c r="Z87" s="69">
        <v>284329</v>
      </c>
      <c r="AA87" s="70">
        <v>67266177.019999996</v>
      </c>
      <c r="AB87" s="71">
        <v>662417</v>
      </c>
      <c r="AC87" s="71">
        <v>290785</v>
      </c>
      <c r="AD87" s="68">
        <v>59320204.93</v>
      </c>
      <c r="AE87" s="69">
        <v>623664</v>
      </c>
      <c r="AF87" s="69">
        <v>286763</v>
      </c>
      <c r="AG87" s="70">
        <v>60167641.530000001</v>
      </c>
      <c r="AH87" s="71">
        <v>582070</v>
      </c>
      <c r="AI87" s="71">
        <v>283710</v>
      </c>
      <c r="AJ87" s="68">
        <v>79422354.86999999</v>
      </c>
      <c r="AK87" s="69">
        <v>693574</v>
      </c>
      <c r="AL87" s="69">
        <v>284476</v>
      </c>
      <c r="AM87" s="70">
        <v>66547184.509999998</v>
      </c>
      <c r="AN87" s="71">
        <v>594651</v>
      </c>
      <c r="AO87" s="71">
        <v>281857</v>
      </c>
    </row>
    <row r="88" spans="1:41" hidden="1" outlineLevel="1" x14ac:dyDescent="0.55000000000000004">
      <c r="A88" s="58" t="s">
        <v>380</v>
      </c>
      <c r="B88" s="65">
        <v>446360.82000000007</v>
      </c>
      <c r="C88" s="66">
        <v>982</v>
      </c>
      <c r="D88" s="66">
        <v>422</v>
      </c>
      <c r="E88" s="67">
        <v>454.54258655804489</v>
      </c>
      <c r="F88" s="68">
        <v>20282.97</v>
      </c>
      <c r="G88" s="69">
        <v>76</v>
      </c>
      <c r="H88" s="69">
        <v>468</v>
      </c>
      <c r="I88" s="70">
        <v>6304.0999999999995</v>
      </c>
      <c r="J88" s="71">
        <v>72</v>
      </c>
      <c r="K88" s="71">
        <v>468</v>
      </c>
      <c r="L88" s="68">
        <v>16287.7</v>
      </c>
      <c r="M88" s="69">
        <v>55</v>
      </c>
      <c r="N88" s="69">
        <v>467</v>
      </c>
      <c r="O88" s="70">
        <v>9596.19</v>
      </c>
      <c r="P88" s="71">
        <v>72</v>
      </c>
      <c r="Q88" s="71">
        <v>466</v>
      </c>
      <c r="R88" s="68">
        <v>12245.42</v>
      </c>
      <c r="S88" s="69">
        <v>63</v>
      </c>
      <c r="T88" s="69">
        <v>370</v>
      </c>
      <c r="U88" s="70">
        <v>32572.35</v>
      </c>
      <c r="V88" s="71">
        <v>81</v>
      </c>
      <c r="W88" s="71">
        <v>428</v>
      </c>
      <c r="X88" s="68">
        <v>9067.85</v>
      </c>
      <c r="Y88" s="69">
        <v>95</v>
      </c>
      <c r="Z88" s="69">
        <v>360</v>
      </c>
      <c r="AA88" s="70">
        <v>23434.38</v>
      </c>
      <c r="AB88" s="71">
        <v>89</v>
      </c>
      <c r="AC88" s="71">
        <v>383</v>
      </c>
      <c r="AD88" s="68">
        <v>11437.539999999999</v>
      </c>
      <c r="AE88" s="69">
        <v>84</v>
      </c>
      <c r="AF88" s="69">
        <v>454</v>
      </c>
      <c r="AG88" s="70">
        <v>103519</v>
      </c>
      <c r="AH88" s="71">
        <v>86</v>
      </c>
      <c r="AI88" s="71">
        <v>391</v>
      </c>
      <c r="AJ88" s="68">
        <v>154313.04999999999</v>
      </c>
      <c r="AK88" s="69">
        <v>120</v>
      </c>
      <c r="AL88" s="69">
        <v>365</v>
      </c>
      <c r="AM88" s="70">
        <v>47300.270000000004</v>
      </c>
      <c r="AN88" s="71">
        <v>89</v>
      </c>
      <c r="AO88" s="71">
        <v>422</v>
      </c>
    </row>
    <row r="89" spans="1:41" hidden="1" outlineLevel="1" x14ac:dyDescent="0.55000000000000004">
      <c r="A89" s="58" t="s">
        <v>32</v>
      </c>
      <c r="B89" s="65">
        <v>0</v>
      </c>
      <c r="C89" s="66">
        <v>0</v>
      </c>
      <c r="D89" s="66">
        <v>0</v>
      </c>
      <c r="E89" s="67">
        <v>0</v>
      </c>
      <c r="F89" s="68">
        <v>0</v>
      </c>
      <c r="G89" s="69">
        <v>0</v>
      </c>
      <c r="H89" s="69">
        <v>0</v>
      </c>
      <c r="I89" s="70">
        <v>0</v>
      </c>
      <c r="J89" s="71">
        <v>0</v>
      </c>
      <c r="K89" s="71">
        <v>0</v>
      </c>
      <c r="L89" s="68">
        <v>0</v>
      </c>
      <c r="M89" s="69">
        <v>0</v>
      </c>
      <c r="N89" s="69">
        <v>0</v>
      </c>
      <c r="O89" s="70">
        <v>0</v>
      </c>
      <c r="P89" s="71">
        <v>0</v>
      </c>
      <c r="Q89" s="71">
        <v>0</v>
      </c>
      <c r="R89" s="68">
        <v>0</v>
      </c>
      <c r="S89" s="69">
        <v>0</v>
      </c>
      <c r="T89" s="69">
        <v>0</v>
      </c>
      <c r="U89" s="70">
        <v>0</v>
      </c>
      <c r="V89" s="71">
        <v>0</v>
      </c>
      <c r="W89" s="71">
        <v>0</v>
      </c>
      <c r="X89" s="68">
        <v>0</v>
      </c>
      <c r="Y89" s="69">
        <v>0</v>
      </c>
      <c r="Z89" s="69">
        <v>0</v>
      </c>
      <c r="AA89" s="70">
        <v>0</v>
      </c>
      <c r="AB89" s="71">
        <v>0</v>
      </c>
      <c r="AC89" s="71">
        <v>0</v>
      </c>
      <c r="AD89" s="68">
        <v>0</v>
      </c>
      <c r="AE89" s="69">
        <v>0</v>
      </c>
      <c r="AF89" s="69">
        <v>0</v>
      </c>
      <c r="AG89" s="70">
        <v>0</v>
      </c>
      <c r="AH89" s="71">
        <v>0</v>
      </c>
      <c r="AI89" s="71">
        <v>0</v>
      </c>
      <c r="AJ89" s="68">
        <v>0</v>
      </c>
      <c r="AK89" s="69">
        <v>0</v>
      </c>
      <c r="AL89" s="69">
        <v>0</v>
      </c>
      <c r="AM89" s="70">
        <v>0</v>
      </c>
      <c r="AN89" s="71">
        <v>0</v>
      </c>
      <c r="AO89" s="71">
        <v>0</v>
      </c>
    </row>
    <row r="90" spans="1:41" hidden="1" outlineLevel="1" x14ac:dyDescent="0.55000000000000004">
      <c r="A90" s="58" t="s">
        <v>37</v>
      </c>
      <c r="B90" s="65">
        <v>0</v>
      </c>
      <c r="C90" s="66">
        <v>0</v>
      </c>
      <c r="D90" s="66">
        <v>0</v>
      </c>
      <c r="E90" s="67">
        <v>0</v>
      </c>
      <c r="F90" s="68">
        <v>0</v>
      </c>
      <c r="G90" s="69">
        <v>0</v>
      </c>
      <c r="H90" s="69">
        <v>0</v>
      </c>
      <c r="I90" s="70">
        <v>0</v>
      </c>
      <c r="J90" s="71">
        <v>0</v>
      </c>
      <c r="K90" s="71">
        <v>0</v>
      </c>
      <c r="L90" s="68">
        <v>0</v>
      </c>
      <c r="M90" s="69">
        <v>0</v>
      </c>
      <c r="N90" s="69">
        <v>0</v>
      </c>
      <c r="O90" s="70">
        <v>0</v>
      </c>
      <c r="P90" s="71">
        <v>0</v>
      </c>
      <c r="Q90" s="71">
        <v>0</v>
      </c>
      <c r="R90" s="68">
        <v>0</v>
      </c>
      <c r="S90" s="69">
        <v>0</v>
      </c>
      <c r="T90" s="69">
        <v>0</v>
      </c>
      <c r="U90" s="70">
        <v>0</v>
      </c>
      <c r="V90" s="71">
        <v>0</v>
      </c>
      <c r="W90" s="71">
        <v>0</v>
      </c>
      <c r="X90" s="68">
        <v>0</v>
      </c>
      <c r="Y90" s="69">
        <v>0</v>
      </c>
      <c r="Z90" s="69">
        <v>0</v>
      </c>
      <c r="AA90" s="70">
        <v>0</v>
      </c>
      <c r="AB90" s="71">
        <v>0</v>
      </c>
      <c r="AC90" s="71">
        <v>0</v>
      </c>
      <c r="AD90" s="68">
        <v>0</v>
      </c>
      <c r="AE90" s="69">
        <v>0</v>
      </c>
      <c r="AF90" s="69">
        <v>0</v>
      </c>
      <c r="AG90" s="70">
        <v>0</v>
      </c>
      <c r="AH90" s="71">
        <v>0</v>
      </c>
      <c r="AI90" s="71">
        <v>0</v>
      </c>
      <c r="AJ90" s="68">
        <v>0</v>
      </c>
      <c r="AK90" s="69">
        <v>0</v>
      </c>
      <c r="AL90" s="69">
        <v>0</v>
      </c>
      <c r="AM90" s="70">
        <v>0</v>
      </c>
      <c r="AN90" s="71">
        <v>0</v>
      </c>
      <c r="AO90" s="71">
        <v>0</v>
      </c>
    </row>
    <row r="91" spans="1:41" hidden="1" outlineLevel="1" x14ac:dyDescent="0.55000000000000004">
      <c r="A91" s="58" t="s">
        <v>33</v>
      </c>
      <c r="B91" s="65">
        <v>0</v>
      </c>
      <c r="C91" s="66">
        <v>0</v>
      </c>
      <c r="D91" s="66">
        <v>0</v>
      </c>
      <c r="E91" s="67">
        <v>0</v>
      </c>
      <c r="F91" s="68">
        <v>0</v>
      </c>
      <c r="G91" s="69">
        <v>0</v>
      </c>
      <c r="H91" s="69">
        <v>6</v>
      </c>
      <c r="I91" s="70">
        <v>0</v>
      </c>
      <c r="J91" s="71">
        <v>0</v>
      </c>
      <c r="K91" s="71">
        <v>6</v>
      </c>
      <c r="L91" s="68">
        <v>0</v>
      </c>
      <c r="M91" s="69">
        <v>0</v>
      </c>
      <c r="N91" s="69">
        <v>6</v>
      </c>
      <c r="O91" s="70">
        <v>0</v>
      </c>
      <c r="P91" s="71">
        <v>0</v>
      </c>
      <c r="Q91" s="71">
        <v>6</v>
      </c>
      <c r="R91" s="68">
        <v>0</v>
      </c>
      <c r="S91" s="69">
        <v>0</v>
      </c>
      <c r="T91" s="69">
        <v>6</v>
      </c>
      <c r="U91" s="70">
        <v>0</v>
      </c>
      <c r="V91" s="71">
        <v>0</v>
      </c>
      <c r="W91" s="71">
        <v>6</v>
      </c>
      <c r="X91" s="68">
        <v>0</v>
      </c>
      <c r="Y91" s="69">
        <v>0</v>
      </c>
      <c r="Z91" s="69">
        <v>6</v>
      </c>
      <c r="AA91" s="70">
        <v>0</v>
      </c>
      <c r="AB91" s="71">
        <v>0</v>
      </c>
      <c r="AC91" s="71">
        <v>6</v>
      </c>
      <c r="AD91" s="68">
        <v>0</v>
      </c>
      <c r="AE91" s="69">
        <v>0</v>
      </c>
      <c r="AF91" s="69">
        <v>6</v>
      </c>
      <c r="AG91" s="70">
        <v>0</v>
      </c>
      <c r="AH91" s="71">
        <v>0</v>
      </c>
      <c r="AI91" s="71">
        <v>6</v>
      </c>
      <c r="AJ91" s="68">
        <v>0</v>
      </c>
      <c r="AK91" s="69">
        <v>0</v>
      </c>
      <c r="AL91" s="69">
        <v>6</v>
      </c>
      <c r="AM91" s="70">
        <v>0</v>
      </c>
      <c r="AN91" s="71">
        <v>0</v>
      </c>
      <c r="AO91" s="71">
        <v>0</v>
      </c>
    </row>
    <row r="92" spans="1:41" hidden="1" outlineLevel="1" x14ac:dyDescent="0.55000000000000004">
      <c r="A92" s="58" t="s">
        <v>40</v>
      </c>
      <c r="B92" s="65">
        <v>1124865464.29</v>
      </c>
      <c r="C92" s="66">
        <v>19388711</v>
      </c>
      <c r="D92" s="66">
        <v>257619</v>
      </c>
      <c r="E92" s="67">
        <v>58.016516120643601</v>
      </c>
      <c r="F92" s="68">
        <v>93286047.810000002</v>
      </c>
      <c r="G92" s="69">
        <v>1592930</v>
      </c>
      <c r="H92" s="69">
        <v>262429</v>
      </c>
      <c r="I92" s="70">
        <v>91007164.75999999</v>
      </c>
      <c r="J92" s="71">
        <v>1590113</v>
      </c>
      <c r="K92" s="71">
        <v>265209</v>
      </c>
      <c r="L92" s="68">
        <v>98588388.75</v>
      </c>
      <c r="M92" s="69">
        <v>1893462</v>
      </c>
      <c r="N92" s="69">
        <v>265920</v>
      </c>
      <c r="O92" s="70">
        <v>89190551.109999999</v>
      </c>
      <c r="P92" s="71">
        <v>1592123</v>
      </c>
      <c r="Q92" s="71">
        <v>264214</v>
      </c>
      <c r="R92" s="68">
        <v>83798824.150000006</v>
      </c>
      <c r="S92" s="69">
        <v>1479117</v>
      </c>
      <c r="T92" s="69">
        <v>262890</v>
      </c>
      <c r="U92" s="70">
        <v>96288000.729999989</v>
      </c>
      <c r="V92" s="71">
        <v>1679685</v>
      </c>
      <c r="W92" s="71">
        <v>263565</v>
      </c>
      <c r="X92" s="68">
        <v>92839249.179999992</v>
      </c>
      <c r="Y92" s="69">
        <v>1594689</v>
      </c>
      <c r="Z92" s="69">
        <v>264036</v>
      </c>
      <c r="AA92" s="70">
        <v>91544741.299999997</v>
      </c>
      <c r="AB92" s="71">
        <v>1558293</v>
      </c>
      <c r="AC92" s="71">
        <v>264453</v>
      </c>
      <c r="AD92" s="68">
        <v>91651289.259999976</v>
      </c>
      <c r="AE92" s="69">
        <v>1561005</v>
      </c>
      <c r="AF92" s="69">
        <v>260146</v>
      </c>
      <c r="AG92" s="70">
        <v>93707124.239999995</v>
      </c>
      <c r="AH92" s="71">
        <v>1606968</v>
      </c>
      <c r="AI92" s="71">
        <v>256832</v>
      </c>
      <c r="AJ92" s="68">
        <v>104111876.64000002</v>
      </c>
      <c r="AK92" s="69">
        <v>1671190</v>
      </c>
      <c r="AL92" s="69">
        <v>258064</v>
      </c>
      <c r="AM92" s="70">
        <v>98852206.360000029</v>
      </c>
      <c r="AN92" s="71">
        <v>1569136</v>
      </c>
      <c r="AO92" s="71">
        <v>257619</v>
      </c>
    </row>
    <row r="93" spans="1:41" hidden="1" outlineLevel="1" x14ac:dyDescent="0.55000000000000004">
      <c r="A93" s="58" t="s">
        <v>34</v>
      </c>
      <c r="B93" s="65">
        <v>0</v>
      </c>
      <c r="C93" s="66">
        <v>0</v>
      </c>
      <c r="D93" s="66">
        <v>0</v>
      </c>
      <c r="E93" s="67">
        <v>0</v>
      </c>
      <c r="F93" s="68">
        <v>0</v>
      </c>
      <c r="G93" s="69">
        <v>0</v>
      </c>
      <c r="H93" s="69">
        <v>0</v>
      </c>
      <c r="I93" s="70">
        <v>0</v>
      </c>
      <c r="J93" s="71">
        <v>0</v>
      </c>
      <c r="K93" s="71">
        <v>0</v>
      </c>
      <c r="L93" s="68">
        <v>0</v>
      </c>
      <c r="M93" s="69">
        <v>0</v>
      </c>
      <c r="N93" s="69">
        <v>0</v>
      </c>
      <c r="O93" s="70">
        <v>0</v>
      </c>
      <c r="P93" s="71">
        <v>0</v>
      </c>
      <c r="Q93" s="71">
        <v>0</v>
      </c>
      <c r="R93" s="68">
        <v>0</v>
      </c>
      <c r="S93" s="69">
        <v>0</v>
      </c>
      <c r="T93" s="69">
        <v>0</v>
      </c>
      <c r="U93" s="70">
        <v>0</v>
      </c>
      <c r="V93" s="71">
        <v>0</v>
      </c>
      <c r="W93" s="71">
        <v>0</v>
      </c>
      <c r="X93" s="68">
        <v>0</v>
      </c>
      <c r="Y93" s="69">
        <v>0</v>
      </c>
      <c r="Z93" s="69">
        <v>0</v>
      </c>
      <c r="AA93" s="70">
        <v>0</v>
      </c>
      <c r="AB93" s="71">
        <v>0</v>
      </c>
      <c r="AC93" s="71">
        <v>0</v>
      </c>
      <c r="AD93" s="68">
        <v>0</v>
      </c>
      <c r="AE93" s="69">
        <v>0</v>
      </c>
      <c r="AF93" s="69">
        <v>0</v>
      </c>
      <c r="AG93" s="70">
        <v>0</v>
      </c>
      <c r="AH93" s="71">
        <v>0</v>
      </c>
      <c r="AI93" s="71">
        <v>0</v>
      </c>
      <c r="AJ93" s="68">
        <v>0</v>
      </c>
      <c r="AK93" s="69">
        <v>0</v>
      </c>
      <c r="AL93" s="69">
        <v>0</v>
      </c>
      <c r="AM93" s="70">
        <v>0</v>
      </c>
      <c r="AN93" s="71">
        <v>0</v>
      </c>
      <c r="AO93" s="71">
        <v>0</v>
      </c>
    </row>
    <row r="94" spans="1:41" hidden="1" outlineLevel="1" x14ac:dyDescent="0.55000000000000004">
      <c r="A94" s="58" t="s">
        <v>35</v>
      </c>
      <c r="B94" s="65">
        <v>0</v>
      </c>
      <c r="C94" s="66">
        <v>0</v>
      </c>
      <c r="D94" s="66">
        <v>0</v>
      </c>
      <c r="E94" s="67">
        <v>0</v>
      </c>
      <c r="F94" s="68">
        <v>0</v>
      </c>
      <c r="G94" s="69">
        <v>0</v>
      </c>
      <c r="H94" s="69">
        <v>0</v>
      </c>
      <c r="I94" s="70">
        <v>0</v>
      </c>
      <c r="J94" s="71">
        <v>0</v>
      </c>
      <c r="K94" s="71">
        <v>0</v>
      </c>
      <c r="L94" s="68">
        <v>0</v>
      </c>
      <c r="M94" s="69">
        <v>0</v>
      </c>
      <c r="N94" s="69">
        <v>0</v>
      </c>
      <c r="O94" s="70">
        <v>0</v>
      </c>
      <c r="P94" s="71">
        <v>0</v>
      </c>
      <c r="Q94" s="71">
        <v>0</v>
      </c>
      <c r="R94" s="68">
        <v>0</v>
      </c>
      <c r="S94" s="69">
        <v>0</v>
      </c>
      <c r="T94" s="69">
        <v>0</v>
      </c>
      <c r="U94" s="70">
        <v>0</v>
      </c>
      <c r="V94" s="71">
        <v>0</v>
      </c>
      <c r="W94" s="71">
        <v>0</v>
      </c>
      <c r="X94" s="68">
        <v>0</v>
      </c>
      <c r="Y94" s="69">
        <v>0</v>
      </c>
      <c r="Z94" s="69">
        <v>0</v>
      </c>
      <c r="AA94" s="70">
        <v>0</v>
      </c>
      <c r="AB94" s="71">
        <v>0</v>
      </c>
      <c r="AC94" s="71">
        <v>0</v>
      </c>
      <c r="AD94" s="68">
        <v>0</v>
      </c>
      <c r="AE94" s="69">
        <v>0</v>
      </c>
      <c r="AF94" s="69">
        <v>0</v>
      </c>
      <c r="AG94" s="70">
        <v>0</v>
      </c>
      <c r="AH94" s="71">
        <v>0</v>
      </c>
      <c r="AI94" s="71">
        <v>0</v>
      </c>
      <c r="AJ94" s="68">
        <v>0</v>
      </c>
      <c r="AK94" s="69">
        <v>0</v>
      </c>
      <c r="AL94" s="69">
        <v>0</v>
      </c>
      <c r="AM94" s="70">
        <v>0</v>
      </c>
      <c r="AN94" s="71">
        <v>0</v>
      </c>
      <c r="AO94" s="71">
        <v>0</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2342674710.6300001</v>
      </c>
      <c r="C96" s="52">
        <f>SUM(C69:C94)</f>
        <v>30280817</v>
      </c>
      <c r="D96" s="52">
        <f>SUM(D69:D94)</f>
        <v>697492</v>
      </c>
      <c r="E96" s="74">
        <f t="shared" ref="E96" si="6">IFERROR(B96/C96,0)</f>
        <v>77.364976996162298</v>
      </c>
      <c r="F96" s="51">
        <f t="shared" ref="F96:AO96" si="7">SUM(F69:F94)</f>
        <v>197533097.05000001</v>
      </c>
      <c r="G96" s="52">
        <f t="shared" si="7"/>
        <v>2496233</v>
      </c>
      <c r="H96" s="52">
        <f t="shared" si="7"/>
        <v>780868</v>
      </c>
      <c r="I96" s="51">
        <f t="shared" si="7"/>
        <v>182346942.97</v>
      </c>
      <c r="J96" s="52">
        <f t="shared" si="7"/>
        <v>2419655</v>
      </c>
      <c r="K96" s="52">
        <f t="shared" si="7"/>
        <v>784234</v>
      </c>
      <c r="L96" s="51">
        <f t="shared" si="7"/>
        <v>181720076.41000003</v>
      </c>
      <c r="M96" s="52">
        <f t="shared" si="7"/>
        <v>2611492</v>
      </c>
      <c r="N96" s="52">
        <f t="shared" si="7"/>
        <v>787770</v>
      </c>
      <c r="O96" s="51">
        <f t="shared" si="7"/>
        <v>176757894.20999998</v>
      </c>
      <c r="P96" s="52">
        <f t="shared" si="7"/>
        <v>2363968</v>
      </c>
      <c r="Q96" s="52">
        <f t="shared" si="7"/>
        <v>789746</v>
      </c>
      <c r="R96" s="51">
        <f t="shared" si="7"/>
        <v>170247199.10000002</v>
      </c>
      <c r="S96" s="52">
        <f t="shared" si="7"/>
        <v>2271126</v>
      </c>
      <c r="T96" s="52">
        <f t="shared" si="7"/>
        <v>782184</v>
      </c>
      <c r="U96" s="51">
        <f t="shared" si="7"/>
        <v>196571458.82999998</v>
      </c>
      <c r="V96" s="52">
        <f t="shared" si="7"/>
        <v>2641525</v>
      </c>
      <c r="W96" s="52">
        <f t="shared" si="7"/>
        <v>784538</v>
      </c>
      <c r="X96" s="51">
        <f t="shared" si="7"/>
        <v>185292100.87</v>
      </c>
      <c r="Y96" s="52">
        <f t="shared" si="7"/>
        <v>2468548</v>
      </c>
      <c r="Z96" s="52">
        <f t="shared" si="7"/>
        <v>784146</v>
      </c>
      <c r="AA96" s="51">
        <f t="shared" si="7"/>
        <v>201856212.78999999</v>
      </c>
      <c r="AB96" s="52">
        <f t="shared" si="7"/>
        <v>2587214</v>
      </c>
      <c r="AC96" s="52">
        <f t="shared" si="7"/>
        <v>792212</v>
      </c>
      <c r="AD96" s="51">
        <f t="shared" si="7"/>
        <v>193454890.94</v>
      </c>
      <c r="AE96" s="52">
        <f t="shared" si="7"/>
        <v>2568431</v>
      </c>
      <c r="AF96" s="52">
        <f t="shared" si="7"/>
        <v>784989</v>
      </c>
      <c r="AG96" s="51">
        <f t="shared" si="7"/>
        <v>200197266.51999998</v>
      </c>
      <c r="AH96" s="52">
        <f t="shared" si="7"/>
        <v>2554624</v>
      </c>
      <c r="AI96" s="52">
        <f t="shared" si="7"/>
        <v>779028</v>
      </c>
      <c r="AJ96" s="51">
        <f t="shared" si="7"/>
        <v>241367182.61000001</v>
      </c>
      <c r="AK96" s="52">
        <f t="shared" si="7"/>
        <v>2786369</v>
      </c>
      <c r="AL96" s="52">
        <f t="shared" si="7"/>
        <v>781836</v>
      </c>
      <c r="AM96" s="51">
        <f t="shared" si="7"/>
        <v>215330388.33000001</v>
      </c>
      <c r="AN96" s="52">
        <f t="shared" si="7"/>
        <v>2511632</v>
      </c>
      <c r="AO96" s="52">
        <f t="shared" si="7"/>
        <v>697492</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v>0</v>
      </c>
      <c r="C100" s="66">
        <v>0</v>
      </c>
      <c r="D100" s="66">
        <v>0</v>
      </c>
      <c r="E100" s="67">
        <v>0</v>
      </c>
      <c r="F100" s="68">
        <v>0</v>
      </c>
      <c r="G100" s="69">
        <v>0</v>
      </c>
      <c r="H100" s="69">
        <v>0</v>
      </c>
      <c r="I100" s="70">
        <v>0</v>
      </c>
      <c r="J100" s="71">
        <v>0</v>
      </c>
      <c r="K100" s="71">
        <v>0</v>
      </c>
      <c r="L100" s="68">
        <v>0</v>
      </c>
      <c r="M100" s="69">
        <v>0</v>
      </c>
      <c r="N100" s="69">
        <v>0</v>
      </c>
      <c r="O100" s="70">
        <v>0</v>
      </c>
      <c r="P100" s="71">
        <v>0</v>
      </c>
      <c r="Q100" s="71">
        <v>0</v>
      </c>
      <c r="R100" s="68">
        <v>0</v>
      </c>
      <c r="S100" s="69">
        <v>0</v>
      </c>
      <c r="T100" s="69">
        <v>0</v>
      </c>
      <c r="U100" s="70">
        <v>0</v>
      </c>
      <c r="V100" s="71">
        <v>0</v>
      </c>
      <c r="W100" s="71">
        <v>0</v>
      </c>
      <c r="X100" s="68">
        <v>0</v>
      </c>
      <c r="Y100" s="69">
        <v>0</v>
      </c>
      <c r="Z100" s="69">
        <v>0</v>
      </c>
      <c r="AA100" s="70">
        <v>0</v>
      </c>
      <c r="AB100" s="71">
        <v>0</v>
      </c>
      <c r="AC100" s="71">
        <v>0</v>
      </c>
      <c r="AD100" s="68">
        <v>0</v>
      </c>
      <c r="AE100" s="69">
        <v>0</v>
      </c>
      <c r="AF100" s="69">
        <v>0</v>
      </c>
      <c r="AG100" s="70">
        <v>0</v>
      </c>
      <c r="AH100" s="71">
        <v>0</v>
      </c>
      <c r="AI100" s="71">
        <v>0</v>
      </c>
      <c r="AJ100" s="68">
        <v>0</v>
      </c>
      <c r="AK100" s="69">
        <v>0</v>
      </c>
      <c r="AL100" s="69">
        <v>0</v>
      </c>
      <c r="AM100" s="70">
        <v>0</v>
      </c>
      <c r="AN100" s="71">
        <v>0</v>
      </c>
      <c r="AO100" s="71">
        <v>0</v>
      </c>
    </row>
    <row r="101" spans="1:41" hidden="1" outlineLevel="1" x14ac:dyDescent="0.55000000000000004">
      <c r="A101" s="58" t="s">
        <v>18</v>
      </c>
      <c r="B101" s="65">
        <v>121281592.00999999</v>
      </c>
      <c r="C101" s="66">
        <v>973435</v>
      </c>
      <c r="D101" s="66">
        <v>41667</v>
      </c>
      <c r="E101" s="67">
        <v>124.59136152901836</v>
      </c>
      <c r="F101" s="68">
        <v>8193792.3999999994</v>
      </c>
      <c r="G101" s="69">
        <v>77081</v>
      </c>
      <c r="H101" s="69">
        <v>40331</v>
      </c>
      <c r="I101" s="70">
        <v>6499483.6100000003</v>
      </c>
      <c r="J101" s="71">
        <v>55943</v>
      </c>
      <c r="K101" s="71">
        <v>40290</v>
      </c>
      <c r="L101" s="68">
        <v>5674328.4399999995</v>
      </c>
      <c r="M101" s="69">
        <v>42006</v>
      </c>
      <c r="N101" s="69">
        <v>40272</v>
      </c>
      <c r="O101" s="70">
        <v>5946465.6200000001</v>
      </c>
      <c r="P101" s="71">
        <v>42113</v>
      </c>
      <c r="Q101" s="71">
        <v>40481</v>
      </c>
      <c r="R101" s="68">
        <v>6791322.6499999994</v>
      </c>
      <c r="S101" s="69">
        <v>49706</v>
      </c>
      <c r="T101" s="69">
        <v>40596</v>
      </c>
      <c r="U101" s="70">
        <v>9765044.9000000004</v>
      </c>
      <c r="V101" s="71">
        <v>69211</v>
      </c>
      <c r="W101" s="71">
        <v>40899</v>
      </c>
      <c r="X101" s="68">
        <v>10028042.01</v>
      </c>
      <c r="Y101" s="69">
        <v>74023</v>
      </c>
      <c r="Z101" s="69">
        <v>41174</v>
      </c>
      <c r="AA101" s="70">
        <v>13140444.59</v>
      </c>
      <c r="AB101" s="71">
        <v>101021</v>
      </c>
      <c r="AC101" s="71">
        <v>41400</v>
      </c>
      <c r="AD101" s="68">
        <v>13479087.780000001</v>
      </c>
      <c r="AE101" s="69">
        <v>110006</v>
      </c>
      <c r="AF101" s="69">
        <v>41487</v>
      </c>
      <c r="AG101" s="70">
        <v>13459285.25</v>
      </c>
      <c r="AH101" s="71">
        <v>110475</v>
      </c>
      <c r="AI101" s="71">
        <v>41580</v>
      </c>
      <c r="AJ101" s="68">
        <v>15675771.630000001</v>
      </c>
      <c r="AK101" s="69">
        <v>132135</v>
      </c>
      <c r="AL101" s="69">
        <v>41783</v>
      </c>
      <c r="AM101" s="70">
        <v>12628523.130000001</v>
      </c>
      <c r="AN101" s="71">
        <v>109715</v>
      </c>
      <c r="AO101" s="71">
        <v>41667</v>
      </c>
    </row>
    <row r="102" spans="1:41" hidden="1" outlineLevel="1" x14ac:dyDescent="0.55000000000000004">
      <c r="A102" s="58" t="s">
        <v>20</v>
      </c>
      <c r="B102" s="65">
        <v>1595502.38</v>
      </c>
      <c r="C102" s="66">
        <v>5077</v>
      </c>
      <c r="D102" s="66">
        <v>658</v>
      </c>
      <c r="E102" s="67">
        <v>314.26085877486702</v>
      </c>
      <c r="F102" s="68">
        <v>88009.35</v>
      </c>
      <c r="G102" s="69">
        <v>340</v>
      </c>
      <c r="H102" s="69">
        <v>630</v>
      </c>
      <c r="I102" s="70">
        <v>69892.97</v>
      </c>
      <c r="J102" s="71">
        <v>279</v>
      </c>
      <c r="K102" s="71">
        <v>625</v>
      </c>
      <c r="L102" s="68">
        <v>89424.92</v>
      </c>
      <c r="M102" s="69">
        <v>319</v>
      </c>
      <c r="N102" s="69">
        <v>626</v>
      </c>
      <c r="O102" s="70">
        <v>75429.7</v>
      </c>
      <c r="P102" s="71">
        <v>305</v>
      </c>
      <c r="Q102" s="71">
        <v>631</v>
      </c>
      <c r="R102" s="68">
        <v>78643.63</v>
      </c>
      <c r="S102" s="69">
        <v>347</v>
      </c>
      <c r="T102" s="69">
        <v>630</v>
      </c>
      <c r="U102" s="70">
        <v>114471.97</v>
      </c>
      <c r="V102" s="71">
        <v>411</v>
      </c>
      <c r="W102" s="71">
        <v>629</v>
      </c>
      <c r="X102" s="68">
        <v>140403.39000000001</v>
      </c>
      <c r="Y102" s="69">
        <v>424</v>
      </c>
      <c r="Z102" s="69">
        <v>632</v>
      </c>
      <c r="AA102" s="70">
        <v>187202.31</v>
      </c>
      <c r="AB102" s="71">
        <v>468</v>
      </c>
      <c r="AC102" s="71">
        <v>642</v>
      </c>
      <c r="AD102" s="68">
        <v>209859.12</v>
      </c>
      <c r="AE102" s="69">
        <v>500</v>
      </c>
      <c r="AF102" s="69">
        <v>650</v>
      </c>
      <c r="AG102" s="70">
        <v>185265.43</v>
      </c>
      <c r="AH102" s="71">
        <v>499</v>
      </c>
      <c r="AI102" s="71">
        <v>651</v>
      </c>
      <c r="AJ102" s="68">
        <v>205680.01</v>
      </c>
      <c r="AK102" s="69">
        <v>655</v>
      </c>
      <c r="AL102" s="69">
        <v>657</v>
      </c>
      <c r="AM102" s="70">
        <v>151219.58000000002</v>
      </c>
      <c r="AN102" s="71">
        <v>530</v>
      </c>
      <c r="AO102" s="71">
        <v>658</v>
      </c>
    </row>
    <row r="103" spans="1:41" hidden="1" outlineLevel="1" x14ac:dyDescent="0.55000000000000004">
      <c r="A103" s="58" t="s">
        <v>510</v>
      </c>
      <c r="B103" s="65">
        <v>0</v>
      </c>
      <c r="C103" s="66">
        <v>0</v>
      </c>
      <c r="D103" s="66">
        <v>0</v>
      </c>
      <c r="E103" s="67">
        <v>0</v>
      </c>
      <c r="F103" s="68">
        <v>0</v>
      </c>
      <c r="G103" s="69">
        <v>0</v>
      </c>
      <c r="H103" s="69">
        <v>0</v>
      </c>
      <c r="I103" s="70">
        <v>0</v>
      </c>
      <c r="J103" s="71">
        <v>0</v>
      </c>
      <c r="K103" s="71">
        <v>0</v>
      </c>
      <c r="L103" s="68">
        <v>0</v>
      </c>
      <c r="M103" s="69">
        <v>0</v>
      </c>
      <c r="N103" s="69">
        <v>0</v>
      </c>
      <c r="O103" s="70">
        <v>0</v>
      </c>
      <c r="P103" s="71">
        <v>0</v>
      </c>
      <c r="Q103" s="71">
        <v>0</v>
      </c>
      <c r="R103" s="68">
        <v>0</v>
      </c>
      <c r="S103" s="69">
        <v>0</v>
      </c>
      <c r="T103" s="69">
        <v>0</v>
      </c>
      <c r="U103" s="70">
        <v>0</v>
      </c>
      <c r="V103" s="71">
        <v>0</v>
      </c>
      <c r="W103" s="71">
        <v>0</v>
      </c>
      <c r="X103" s="68">
        <v>0</v>
      </c>
      <c r="Y103" s="69">
        <v>0</v>
      </c>
      <c r="Z103" s="69">
        <v>0</v>
      </c>
      <c r="AA103" s="70">
        <v>0</v>
      </c>
      <c r="AB103" s="71">
        <v>0</v>
      </c>
      <c r="AC103" s="71">
        <v>0</v>
      </c>
      <c r="AD103" s="68">
        <v>0</v>
      </c>
      <c r="AE103" s="69">
        <v>0</v>
      </c>
      <c r="AF103" s="69">
        <v>0</v>
      </c>
      <c r="AG103" s="70">
        <v>0</v>
      </c>
      <c r="AH103" s="71">
        <v>0</v>
      </c>
      <c r="AI103" s="71">
        <v>0</v>
      </c>
      <c r="AJ103" s="68">
        <v>0</v>
      </c>
      <c r="AK103" s="69">
        <v>0</v>
      </c>
      <c r="AL103" s="69">
        <v>0</v>
      </c>
      <c r="AM103" s="70">
        <v>0</v>
      </c>
      <c r="AN103" s="71">
        <v>0</v>
      </c>
      <c r="AO103" s="71">
        <v>0</v>
      </c>
    </row>
    <row r="104" spans="1:41" hidden="1" outlineLevel="1" x14ac:dyDescent="0.55000000000000004">
      <c r="A104" s="58" t="s">
        <v>89</v>
      </c>
      <c r="B104" s="65">
        <v>52246723.340000004</v>
      </c>
      <c r="C104" s="66">
        <v>683353</v>
      </c>
      <c r="D104" s="66">
        <v>34547</v>
      </c>
      <c r="E104" s="67">
        <v>76.456419068914613</v>
      </c>
      <c r="F104" s="68">
        <v>3479436.0500000003</v>
      </c>
      <c r="G104" s="69">
        <v>48730</v>
      </c>
      <c r="H104" s="69">
        <v>33944</v>
      </c>
      <c r="I104" s="70">
        <v>3496983.93</v>
      </c>
      <c r="J104" s="71">
        <v>45280</v>
      </c>
      <c r="K104" s="71">
        <v>34077</v>
      </c>
      <c r="L104" s="68">
        <v>2843901.66</v>
      </c>
      <c r="M104" s="69">
        <v>33728</v>
      </c>
      <c r="N104" s="69">
        <v>34148</v>
      </c>
      <c r="O104" s="70">
        <v>2741466.7800000003</v>
      </c>
      <c r="P104" s="71">
        <v>38916</v>
      </c>
      <c r="Q104" s="71">
        <v>34224</v>
      </c>
      <c r="R104" s="68">
        <v>3354138.52</v>
      </c>
      <c r="S104" s="69">
        <v>45828</v>
      </c>
      <c r="T104" s="69">
        <v>32060</v>
      </c>
      <c r="U104" s="70">
        <v>4880077.62</v>
      </c>
      <c r="V104" s="71">
        <v>68155</v>
      </c>
      <c r="W104" s="71">
        <v>35009</v>
      </c>
      <c r="X104" s="68">
        <v>4490919.9000000004</v>
      </c>
      <c r="Y104" s="69">
        <v>66789</v>
      </c>
      <c r="Z104" s="69">
        <v>35359</v>
      </c>
      <c r="AA104" s="70">
        <v>5084470.93</v>
      </c>
      <c r="AB104" s="71">
        <v>66067</v>
      </c>
      <c r="AC104" s="71">
        <v>35726</v>
      </c>
      <c r="AD104" s="68">
        <v>6598181.0600000005</v>
      </c>
      <c r="AE104" s="69">
        <v>87869</v>
      </c>
      <c r="AF104" s="69">
        <v>35779</v>
      </c>
      <c r="AG104" s="70">
        <v>4798552.7500000009</v>
      </c>
      <c r="AH104" s="71">
        <v>65850</v>
      </c>
      <c r="AI104" s="71">
        <v>18588</v>
      </c>
      <c r="AJ104" s="68">
        <v>5169069.08</v>
      </c>
      <c r="AK104" s="69">
        <v>66698</v>
      </c>
      <c r="AL104" s="69">
        <v>34850</v>
      </c>
      <c r="AM104" s="70">
        <v>5309525.0599999996</v>
      </c>
      <c r="AN104" s="71">
        <v>49443</v>
      </c>
      <c r="AO104" s="71">
        <v>34547</v>
      </c>
    </row>
    <row r="105" spans="1:41" hidden="1" outlineLevel="1" x14ac:dyDescent="0.55000000000000004">
      <c r="A105" s="58" t="s">
        <v>21</v>
      </c>
      <c r="B105" s="65">
        <v>34740.659999999996</v>
      </c>
      <c r="C105" s="66">
        <v>602</v>
      </c>
      <c r="D105" s="66">
        <v>5</v>
      </c>
      <c r="E105" s="67">
        <v>57.70873754152823</v>
      </c>
      <c r="F105" s="68">
        <v>1970.67</v>
      </c>
      <c r="G105" s="69">
        <v>45</v>
      </c>
      <c r="H105" s="69">
        <v>5</v>
      </c>
      <c r="I105" s="70">
        <v>1766.02</v>
      </c>
      <c r="J105" s="71">
        <v>41</v>
      </c>
      <c r="K105" s="71">
        <v>5</v>
      </c>
      <c r="L105" s="68">
        <v>4478.04</v>
      </c>
      <c r="M105" s="69">
        <v>48</v>
      </c>
      <c r="N105" s="69">
        <v>5</v>
      </c>
      <c r="O105" s="70">
        <v>2135.98</v>
      </c>
      <c r="P105" s="71">
        <v>44</v>
      </c>
      <c r="Q105" s="71">
        <v>5</v>
      </c>
      <c r="R105" s="68">
        <v>4431.09</v>
      </c>
      <c r="S105" s="69">
        <v>55</v>
      </c>
      <c r="T105" s="69">
        <v>5</v>
      </c>
      <c r="U105" s="70">
        <v>2775.43</v>
      </c>
      <c r="V105" s="71">
        <v>55</v>
      </c>
      <c r="W105" s="71">
        <v>5</v>
      </c>
      <c r="X105" s="68">
        <v>1605.56</v>
      </c>
      <c r="Y105" s="69">
        <v>35</v>
      </c>
      <c r="Z105" s="69">
        <v>5</v>
      </c>
      <c r="AA105" s="70">
        <v>2790.98</v>
      </c>
      <c r="AB105" s="71">
        <v>50</v>
      </c>
      <c r="AC105" s="71">
        <v>5</v>
      </c>
      <c r="AD105" s="68">
        <v>3534.41</v>
      </c>
      <c r="AE105" s="69">
        <v>62</v>
      </c>
      <c r="AF105" s="69">
        <v>5</v>
      </c>
      <c r="AG105" s="70">
        <v>2845.8</v>
      </c>
      <c r="AH105" s="71">
        <v>53</v>
      </c>
      <c r="AI105" s="71">
        <v>5</v>
      </c>
      <c r="AJ105" s="68">
        <v>2532.83</v>
      </c>
      <c r="AK105" s="69">
        <v>37</v>
      </c>
      <c r="AL105" s="69">
        <v>5</v>
      </c>
      <c r="AM105" s="70">
        <v>3873.85</v>
      </c>
      <c r="AN105" s="71">
        <v>77</v>
      </c>
      <c r="AO105" s="71">
        <v>5</v>
      </c>
    </row>
    <row r="106" spans="1:41" hidden="1" outlineLevel="1" x14ac:dyDescent="0.55000000000000004">
      <c r="A106" s="58" t="s">
        <v>90</v>
      </c>
      <c r="B106" s="65">
        <v>6196852.6099999994</v>
      </c>
      <c r="C106" s="66">
        <v>32169</v>
      </c>
      <c r="D106" s="66">
        <v>3193</v>
      </c>
      <c r="E106" s="67">
        <v>192.6342941962759</v>
      </c>
      <c r="F106" s="68">
        <v>439933.26</v>
      </c>
      <c r="G106" s="69">
        <v>2539</v>
      </c>
      <c r="H106" s="69">
        <v>2752</v>
      </c>
      <c r="I106" s="70">
        <v>443043.92</v>
      </c>
      <c r="J106" s="71">
        <v>2408</v>
      </c>
      <c r="K106" s="71">
        <v>2753</v>
      </c>
      <c r="L106" s="68">
        <v>386243.16</v>
      </c>
      <c r="M106" s="69">
        <v>2124</v>
      </c>
      <c r="N106" s="69">
        <v>2769</v>
      </c>
      <c r="O106" s="70">
        <v>464963.57</v>
      </c>
      <c r="P106" s="71">
        <v>2396</v>
      </c>
      <c r="Q106" s="71">
        <v>2756</v>
      </c>
      <c r="R106" s="68">
        <v>439825.97</v>
      </c>
      <c r="S106" s="69">
        <v>2375</v>
      </c>
      <c r="T106" s="69">
        <v>2757</v>
      </c>
      <c r="U106" s="70">
        <v>575097.80999999994</v>
      </c>
      <c r="V106" s="71">
        <v>2972</v>
      </c>
      <c r="W106" s="71">
        <v>2954</v>
      </c>
      <c r="X106" s="68">
        <v>541625.79</v>
      </c>
      <c r="Y106" s="69">
        <v>2753</v>
      </c>
      <c r="Z106" s="69">
        <v>2962</v>
      </c>
      <c r="AA106" s="70">
        <v>611854.11</v>
      </c>
      <c r="AB106" s="71">
        <v>3112</v>
      </c>
      <c r="AC106" s="71">
        <v>2970</v>
      </c>
      <c r="AD106" s="68">
        <v>622717.76</v>
      </c>
      <c r="AE106" s="69">
        <v>2872</v>
      </c>
      <c r="AF106" s="69">
        <v>2984</v>
      </c>
      <c r="AG106" s="70">
        <v>517168.89</v>
      </c>
      <c r="AH106" s="71">
        <v>2462</v>
      </c>
      <c r="AI106" s="71">
        <v>3161</v>
      </c>
      <c r="AJ106" s="68">
        <v>598989.38</v>
      </c>
      <c r="AK106" s="69">
        <v>3255</v>
      </c>
      <c r="AL106" s="69">
        <v>3187</v>
      </c>
      <c r="AM106" s="70">
        <v>555388.99</v>
      </c>
      <c r="AN106" s="71">
        <v>2901</v>
      </c>
      <c r="AO106" s="71">
        <v>3193</v>
      </c>
    </row>
    <row r="107" spans="1:41" hidden="1" outlineLevel="1" x14ac:dyDescent="0.55000000000000004">
      <c r="A107" s="58" t="s">
        <v>22</v>
      </c>
      <c r="B107" s="65">
        <v>1534219.3399999999</v>
      </c>
      <c r="C107" s="66">
        <v>5384</v>
      </c>
      <c r="D107" s="66">
        <v>1176</v>
      </c>
      <c r="E107" s="67">
        <v>284.95901560178305</v>
      </c>
      <c r="F107" s="68">
        <v>117071.89</v>
      </c>
      <c r="G107" s="69">
        <v>436</v>
      </c>
      <c r="H107" s="69">
        <v>1108</v>
      </c>
      <c r="I107" s="70">
        <v>103139.03</v>
      </c>
      <c r="J107" s="71">
        <v>365</v>
      </c>
      <c r="K107" s="71">
        <v>1109</v>
      </c>
      <c r="L107" s="68">
        <v>116148.79</v>
      </c>
      <c r="M107" s="69">
        <v>423</v>
      </c>
      <c r="N107" s="69">
        <v>1109</v>
      </c>
      <c r="O107" s="70">
        <v>135642.65</v>
      </c>
      <c r="P107" s="71">
        <v>433</v>
      </c>
      <c r="Q107" s="71">
        <v>1110</v>
      </c>
      <c r="R107" s="68">
        <v>110907.11</v>
      </c>
      <c r="S107" s="69">
        <v>444</v>
      </c>
      <c r="T107" s="69">
        <v>1115</v>
      </c>
      <c r="U107" s="70">
        <v>124248.2</v>
      </c>
      <c r="V107" s="71">
        <v>470</v>
      </c>
      <c r="W107" s="71">
        <v>1135</v>
      </c>
      <c r="X107" s="68">
        <v>133084.31</v>
      </c>
      <c r="Y107" s="69">
        <v>408</v>
      </c>
      <c r="Z107" s="69">
        <v>1162</v>
      </c>
      <c r="AA107" s="70">
        <v>108907.62</v>
      </c>
      <c r="AB107" s="71">
        <v>472</v>
      </c>
      <c r="AC107" s="71">
        <v>1165</v>
      </c>
      <c r="AD107" s="68">
        <v>154969.72</v>
      </c>
      <c r="AE107" s="69">
        <v>480</v>
      </c>
      <c r="AF107" s="69">
        <v>1167</v>
      </c>
      <c r="AG107" s="70">
        <v>123364.43</v>
      </c>
      <c r="AH107" s="71">
        <v>470</v>
      </c>
      <c r="AI107" s="71">
        <v>1170</v>
      </c>
      <c r="AJ107" s="68">
        <v>159244.4</v>
      </c>
      <c r="AK107" s="69">
        <v>480</v>
      </c>
      <c r="AL107" s="69">
        <v>1174</v>
      </c>
      <c r="AM107" s="70">
        <v>147491.19</v>
      </c>
      <c r="AN107" s="71">
        <v>503</v>
      </c>
      <c r="AO107" s="71">
        <v>1176</v>
      </c>
    </row>
    <row r="108" spans="1:41" hidden="1" outlineLevel="1" x14ac:dyDescent="0.55000000000000004">
      <c r="A108" s="58" t="s">
        <v>91</v>
      </c>
      <c r="B108" s="65">
        <v>118077801.41000001</v>
      </c>
      <c r="C108" s="66">
        <v>892189</v>
      </c>
      <c r="D108" s="66">
        <v>79155</v>
      </c>
      <c r="E108" s="67">
        <v>132.34617486877781</v>
      </c>
      <c r="F108" s="68">
        <v>7559500.8300000001</v>
      </c>
      <c r="G108" s="69">
        <v>68645</v>
      </c>
      <c r="H108" s="69">
        <v>77828</v>
      </c>
      <c r="I108" s="70">
        <v>7407836.1100000003</v>
      </c>
      <c r="J108" s="71">
        <v>65650</v>
      </c>
      <c r="K108" s="71">
        <v>77954</v>
      </c>
      <c r="L108" s="68">
        <v>7126849.6100000003</v>
      </c>
      <c r="M108" s="69">
        <v>63023</v>
      </c>
      <c r="N108" s="69">
        <v>78126</v>
      </c>
      <c r="O108" s="70">
        <v>7537577.5099999998</v>
      </c>
      <c r="P108" s="71">
        <v>65027</v>
      </c>
      <c r="Q108" s="71">
        <v>79468</v>
      </c>
      <c r="R108" s="68">
        <v>8088693.7700000005</v>
      </c>
      <c r="S108" s="69">
        <v>68877</v>
      </c>
      <c r="T108" s="69">
        <v>79444</v>
      </c>
      <c r="U108" s="70">
        <v>10579224.18</v>
      </c>
      <c r="V108" s="71">
        <v>80964</v>
      </c>
      <c r="W108" s="71">
        <v>79887</v>
      </c>
      <c r="X108" s="68">
        <v>10503767.91</v>
      </c>
      <c r="Y108" s="69">
        <v>76620</v>
      </c>
      <c r="Z108" s="69">
        <v>80059</v>
      </c>
      <c r="AA108" s="70">
        <v>11394890.810000001</v>
      </c>
      <c r="AB108" s="71">
        <v>82294</v>
      </c>
      <c r="AC108" s="71">
        <v>80122</v>
      </c>
      <c r="AD108" s="68">
        <v>11103521.76</v>
      </c>
      <c r="AE108" s="69">
        <v>76066</v>
      </c>
      <c r="AF108" s="69">
        <v>79808</v>
      </c>
      <c r="AG108" s="70">
        <v>11075985.67</v>
      </c>
      <c r="AH108" s="71">
        <v>72326</v>
      </c>
      <c r="AI108" s="71">
        <v>79572</v>
      </c>
      <c r="AJ108" s="68">
        <v>13605958.359999999</v>
      </c>
      <c r="AK108" s="69">
        <v>87957</v>
      </c>
      <c r="AL108" s="69">
        <v>79612</v>
      </c>
      <c r="AM108" s="70">
        <v>12093994.890000001</v>
      </c>
      <c r="AN108" s="71">
        <v>84740</v>
      </c>
      <c r="AO108" s="71">
        <v>79155</v>
      </c>
    </row>
    <row r="109" spans="1:41" hidden="1" outlineLevel="1" x14ac:dyDescent="0.55000000000000004">
      <c r="A109" s="58" t="s">
        <v>23</v>
      </c>
      <c r="B109" s="65">
        <v>2534.3099999999995</v>
      </c>
      <c r="C109" s="66">
        <v>54</v>
      </c>
      <c r="D109" s="66">
        <v>11</v>
      </c>
      <c r="E109" s="67">
        <v>46.931666666666658</v>
      </c>
      <c r="F109" s="68">
        <v>178.71</v>
      </c>
      <c r="G109" s="69">
        <v>5</v>
      </c>
      <c r="H109" s="69">
        <v>11</v>
      </c>
      <c r="I109" s="70">
        <v>126.21</v>
      </c>
      <c r="J109" s="71">
        <v>2</v>
      </c>
      <c r="K109" s="71">
        <v>11</v>
      </c>
      <c r="L109" s="68">
        <v>192.15</v>
      </c>
      <c r="M109" s="69">
        <v>3</v>
      </c>
      <c r="N109" s="69">
        <v>11</v>
      </c>
      <c r="O109" s="70">
        <v>193.37</v>
      </c>
      <c r="P109" s="71">
        <v>5</v>
      </c>
      <c r="Q109" s="71">
        <v>11</v>
      </c>
      <c r="R109" s="68">
        <v>211.94</v>
      </c>
      <c r="S109" s="69">
        <v>5</v>
      </c>
      <c r="T109" s="69">
        <v>11</v>
      </c>
      <c r="U109" s="70">
        <v>261.31</v>
      </c>
      <c r="V109" s="71">
        <v>7</v>
      </c>
      <c r="W109" s="71">
        <v>11</v>
      </c>
      <c r="X109" s="68">
        <v>195.58</v>
      </c>
      <c r="Y109" s="69">
        <v>4</v>
      </c>
      <c r="Z109" s="69">
        <v>11</v>
      </c>
      <c r="AA109" s="70">
        <v>326.83999999999997</v>
      </c>
      <c r="AB109" s="71">
        <v>7</v>
      </c>
      <c r="AC109" s="71">
        <v>11</v>
      </c>
      <c r="AD109" s="68">
        <v>315.45</v>
      </c>
      <c r="AE109" s="69">
        <v>5</v>
      </c>
      <c r="AF109" s="69">
        <v>11</v>
      </c>
      <c r="AG109" s="70">
        <v>286.56</v>
      </c>
      <c r="AH109" s="71">
        <v>6</v>
      </c>
      <c r="AI109" s="71">
        <v>11</v>
      </c>
      <c r="AJ109" s="68">
        <v>99.93</v>
      </c>
      <c r="AK109" s="69">
        <v>2</v>
      </c>
      <c r="AL109" s="69">
        <v>11</v>
      </c>
      <c r="AM109" s="70">
        <v>146.26</v>
      </c>
      <c r="AN109" s="71">
        <v>3</v>
      </c>
      <c r="AO109" s="71">
        <v>11</v>
      </c>
    </row>
    <row r="110" spans="1:41" hidden="1" outlineLevel="1" x14ac:dyDescent="0.55000000000000004">
      <c r="A110" s="58" t="s">
        <v>24</v>
      </c>
      <c r="B110" s="65">
        <v>85842554.25</v>
      </c>
      <c r="C110" s="66">
        <v>578117</v>
      </c>
      <c r="D110" s="66">
        <v>41143</v>
      </c>
      <c r="E110" s="67">
        <v>148.48647289389518</v>
      </c>
      <c r="F110" s="68">
        <v>5265273.46</v>
      </c>
      <c r="G110" s="69">
        <v>42612</v>
      </c>
      <c r="H110" s="69">
        <v>38096</v>
      </c>
      <c r="I110" s="70">
        <v>4784616.59</v>
      </c>
      <c r="J110" s="71">
        <v>36590</v>
      </c>
      <c r="K110" s="71">
        <v>38291</v>
      </c>
      <c r="L110" s="68">
        <v>4792630.18</v>
      </c>
      <c r="M110" s="69">
        <v>31967</v>
      </c>
      <c r="N110" s="69">
        <v>38489</v>
      </c>
      <c r="O110" s="70">
        <v>4846434.4800000004</v>
      </c>
      <c r="P110" s="71">
        <v>32716</v>
      </c>
      <c r="Q110" s="71">
        <v>38706</v>
      </c>
      <c r="R110" s="68">
        <v>5222342.29</v>
      </c>
      <c r="S110" s="69">
        <v>34879</v>
      </c>
      <c r="T110" s="69">
        <v>38934</v>
      </c>
      <c r="U110" s="70">
        <v>7253250.4900000002</v>
      </c>
      <c r="V110" s="71">
        <v>46313</v>
      </c>
      <c r="W110" s="71">
        <v>39317</v>
      </c>
      <c r="X110" s="68">
        <v>7479876.04</v>
      </c>
      <c r="Y110" s="69">
        <v>48379</v>
      </c>
      <c r="Z110" s="69">
        <v>39649</v>
      </c>
      <c r="AA110" s="70">
        <v>8452950.4399999995</v>
      </c>
      <c r="AB110" s="71">
        <v>57327</v>
      </c>
      <c r="AC110" s="71">
        <v>40000</v>
      </c>
      <c r="AD110" s="68">
        <v>9419940.0899999999</v>
      </c>
      <c r="AE110" s="69">
        <v>60807</v>
      </c>
      <c r="AF110" s="69">
        <v>40330</v>
      </c>
      <c r="AG110" s="70">
        <v>9012495.7699999996</v>
      </c>
      <c r="AH110" s="71">
        <v>59935</v>
      </c>
      <c r="AI110" s="71">
        <v>40631</v>
      </c>
      <c r="AJ110" s="68">
        <v>10755102.23</v>
      </c>
      <c r="AK110" s="69">
        <v>70058</v>
      </c>
      <c r="AL110" s="69">
        <v>40934</v>
      </c>
      <c r="AM110" s="70">
        <v>8557642.1899999995</v>
      </c>
      <c r="AN110" s="71">
        <v>56534</v>
      </c>
      <c r="AO110" s="71">
        <v>41143</v>
      </c>
    </row>
    <row r="111" spans="1:41" hidden="1" outlineLevel="1" x14ac:dyDescent="0.55000000000000004">
      <c r="A111" s="58" t="s">
        <v>92</v>
      </c>
      <c r="B111" s="65">
        <v>56461238.610000007</v>
      </c>
      <c r="C111" s="66">
        <v>666858</v>
      </c>
      <c r="D111" s="66">
        <v>31153</v>
      </c>
      <c r="E111" s="67">
        <v>84.667558325760524</v>
      </c>
      <c r="F111" s="68">
        <v>3800678.66</v>
      </c>
      <c r="G111" s="69">
        <v>54486</v>
      </c>
      <c r="H111" s="69">
        <v>25008</v>
      </c>
      <c r="I111" s="70">
        <v>3956640.71</v>
      </c>
      <c r="J111" s="71">
        <v>50811</v>
      </c>
      <c r="K111" s="71">
        <v>25125</v>
      </c>
      <c r="L111" s="68">
        <v>3800805.21</v>
      </c>
      <c r="M111" s="69">
        <v>48700</v>
      </c>
      <c r="N111" s="69">
        <v>27538</v>
      </c>
      <c r="O111" s="70">
        <v>3663752.95</v>
      </c>
      <c r="P111" s="71">
        <v>50697</v>
      </c>
      <c r="Q111" s="71">
        <v>30383</v>
      </c>
      <c r="R111" s="68">
        <v>4042719.77</v>
      </c>
      <c r="S111" s="69">
        <v>53519</v>
      </c>
      <c r="T111" s="69">
        <v>30541</v>
      </c>
      <c r="U111" s="70">
        <v>5683930.0800000001</v>
      </c>
      <c r="V111" s="71">
        <v>63979</v>
      </c>
      <c r="W111" s="71">
        <v>30886</v>
      </c>
      <c r="X111" s="68">
        <v>4717350.03</v>
      </c>
      <c r="Y111" s="69">
        <v>56567</v>
      </c>
      <c r="Z111" s="69">
        <v>30954</v>
      </c>
      <c r="AA111" s="70">
        <v>5481177.5999999996</v>
      </c>
      <c r="AB111" s="71">
        <v>59745</v>
      </c>
      <c r="AC111" s="71">
        <v>30994</v>
      </c>
      <c r="AD111" s="68">
        <v>5792329.9199999999</v>
      </c>
      <c r="AE111" s="69">
        <v>56000</v>
      </c>
      <c r="AF111" s="69">
        <v>31021</v>
      </c>
      <c r="AG111" s="70">
        <v>5125597.21</v>
      </c>
      <c r="AH111" s="71">
        <v>52173</v>
      </c>
      <c r="AI111" s="71">
        <v>31086</v>
      </c>
      <c r="AJ111" s="68">
        <v>5370404.29</v>
      </c>
      <c r="AK111" s="69">
        <v>62392</v>
      </c>
      <c r="AL111" s="69">
        <v>31116</v>
      </c>
      <c r="AM111" s="70">
        <v>5025852.18</v>
      </c>
      <c r="AN111" s="71">
        <v>57789</v>
      </c>
      <c r="AO111" s="71">
        <v>31153</v>
      </c>
    </row>
    <row r="112" spans="1:41" hidden="1" outlineLevel="1" x14ac:dyDescent="0.55000000000000004">
      <c r="A112" s="58" t="s">
        <v>25</v>
      </c>
      <c r="B112" s="65">
        <v>38972.17</v>
      </c>
      <c r="C112" s="66">
        <v>327</v>
      </c>
      <c r="D112" s="66">
        <v>71</v>
      </c>
      <c r="E112" s="67">
        <v>119.18094801223241</v>
      </c>
      <c r="F112" s="68">
        <v>2426.1999999999998</v>
      </c>
      <c r="G112" s="69">
        <v>24</v>
      </c>
      <c r="H112" s="69">
        <v>71</v>
      </c>
      <c r="I112" s="70">
        <v>2713.05</v>
      </c>
      <c r="J112" s="71">
        <v>28</v>
      </c>
      <c r="K112" s="71">
        <v>71</v>
      </c>
      <c r="L112" s="68">
        <v>1479.08</v>
      </c>
      <c r="M112" s="69">
        <v>22</v>
      </c>
      <c r="N112" s="69">
        <v>71</v>
      </c>
      <c r="O112" s="70">
        <v>1734.74</v>
      </c>
      <c r="P112" s="71">
        <v>17</v>
      </c>
      <c r="Q112" s="71">
        <v>71</v>
      </c>
      <c r="R112" s="68">
        <v>4712.79</v>
      </c>
      <c r="S112" s="69">
        <v>18</v>
      </c>
      <c r="T112" s="69">
        <v>71</v>
      </c>
      <c r="U112" s="70">
        <v>1392.44</v>
      </c>
      <c r="V112" s="71">
        <v>29</v>
      </c>
      <c r="W112" s="71">
        <v>71</v>
      </c>
      <c r="X112" s="68">
        <v>1222.18</v>
      </c>
      <c r="Y112" s="69">
        <v>17</v>
      </c>
      <c r="Z112" s="69">
        <v>71</v>
      </c>
      <c r="AA112" s="70">
        <v>3156.62</v>
      </c>
      <c r="AB112" s="71">
        <v>34</v>
      </c>
      <c r="AC112" s="71">
        <v>71</v>
      </c>
      <c r="AD112" s="68">
        <v>3090.08</v>
      </c>
      <c r="AE112" s="69">
        <v>27</v>
      </c>
      <c r="AF112" s="69">
        <v>71</v>
      </c>
      <c r="AG112" s="70">
        <v>2983.21</v>
      </c>
      <c r="AH112" s="71">
        <v>27</v>
      </c>
      <c r="AI112" s="71">
        <v>71</v>
      </c>
      <c r="AJ112" s="68">
        <v>6385.88</v>
      </c>
      <c r="AK112" s="69">
        <v>34</v>
      </c>
      <c r="AL112" s="69">
        <v>71</v>
      </c>
      <c r="AM112" s="70">
        <v>7675.9</v>
      </c>
      <c r="AN112" s="71">
        <v>50</v>
      </c>
      <c r="AO112" s="71">
        <v>71</v>
      </c>
    </row>
    <row r="113" spans="1:41" hidden="1" outlineLevel="1" x14ac:dyDescent="0.55000000000000004">
      <c r="A113" s="58" t="s">
        <v>93</v>
      </c>
      <c r="B113" s="65">
        <v>1103422.52</v>
      </c>
      <c r="C113" s="66">
        <v>9174</v>
      </c>
      <c r="D113" s="66">
        <v>814</v>
      </c>
      <c r="E113" s="67">
        <v>120.2771441028995</v>
      </c>
      <c r="F113" s="68">
        <v>74241</v>
      </c>
      <c r="G113" s="69">
        <v>782</v>
      </c>
      <c r="H113" s="69">
        <v>754</v>
      </c>
      <c r="I113" s="70">
        <v>68572.09</v>
      </c>
      <c r="J113" s="71">
        <v>612</v>
      </c>
      <c r="K113" s="71">
        <v>757</v>
      </c>
      <c r="L113" s="68">
        <v>69933.100000000006</v>
      </c>
      <c r="M113" s="69">
        <v>502</v>
      </c>
      <c r="N113" s="69">
        <v>755</v>
      </c>
      <c r="O113" s="70">
        <v>53663.65</v>
      </c>
      <c r="P113" s="71">
        <v>556</v>
      </c>
      <c r="Q113" s="71">
        <v>759</v>
      </c>
      <c r="R113" s="68">
        <v>59833.11</v>
      </c>
      <c r="S113" s="69">
        <v>649</v>
      </c>
      <c r="T113" s="69">
        <v>769</v>
      </c>
      <c r="U113" s="70">
        <v>92231.52</v>
      </c>
      <c r="V113" s="71">
        <v>765</v>
      </c>
      <c r="W113" s="71">
        <v>795</v>
      </c>
      <c r="X113" s="68">
        <v>100622.17</v>
      </c>
      <c r="Y113" s="69">
        <v>739</v>
      </c>
      <c r="Z113" s="69">
        <v>800</v>
      </c>
      <c r="AA113" s="70">
        <v>120973.26</v>
      </c>
      <c r="AB113" s="71">
        <v>1032</v>
      </c>
      <c r="AC113" s="71">
        <v>805</v>
      </c>
      <c r="AD113" s="68">
        <v>96981.959999999992</v>
      </c>
      <c r="AE113" s="69">
        <v>855</v>
      </c>
      <c r="AF113" s="69">
        <v>801</v>
      </c>
      <c r="AG113" s="70">
        <v>123673.61</v>
      </c>
      <c r="AH113" s="71">
        <v>708</v>
      </c>
      <c r="AI113" s="71">
        <v>811</v>
      </c>
      <c r="AJ113" s="68">
        <v>129350.88</v>
      </c>
      <c r="AK113" s="69">
        <v>855</v>
      </c>
      <c r="AL113" s="69">
        <v>806</v>
      </c>
      <c r="AM113" s="70">
        <v>113346.17</v>
      </c>
      <c r="AN113" s="71">
        <v>1119</v>
      </c>
      <c r="AO113" s="71">
        <v>814</v>
      </c>
    </row>
    <row r="114" spans="1:41" hidden="1" outlineLevel="1" x14ac:dyDescent="0.55000000000000004">
      <c r="A114" s="58" t="s">
        <v>26</v>
      </c>
      <c r="B114" s="65">
        <v>0</v>
      </c>
      <c r="C114" s="66">
        <v>0</v>
      </c>
      <c r="D114" s="66">
        <v>0</v>
      </c>
      <c r="E114" s="67">
        <v>0</v>
      </c>
      <c r="F114" s="68">
        <v>0</v>
      </c>
      <c r="G114" s="69">
        <v>0</v>
      </c>
      <c r="H114" s="69">
        <v>0</v>
      </c>
      <c r="I114" s="70">
        <v>0</v>
      </c>
      <c r="J114" s="71">
        <v>0</v>
      </c>
      <c r="K114" s="71">
        <v>0</v>
      </c>
      <c r="L114" s="68">
        <v>0</v>
      </c>
      <c r="M114" s="69">
        <v>0</v>
      </c>
      <c r="N114" s="69">
        <v>0</v>
      </c>
      <c r="O114" s="70">
        <v>0</v>
      </c>
      <c r="P114" s="71">
        <v>0</v>
      </c>
      <c r="Q114" s="71">
        <v>0</v>
      </c>
      <c r="R114" s="68">
        <v>0</v>
      </c>
      <c r="S114" s="69">
        <v>0</v>
      </c>
      <c r="T114" s="69">
        <v>0</v>
      </c>
      <c r="U114" s="70">
        <v>0</v>
      </c>
      <c r="V114" s="71">
        <v>0</v>
      </c>
      <c r="W114" s="71">
        <v>0</v>
      </c>
      <c r="X114" s="68">
        <v>0</v>
      </c>
      <c r="Y114" s="69">
        <v>0</v>
      </c>
      <c r="Z114" s="69">
        <v>0</v>
      </c>
      <c r="AA114" s="70">
        <v>0</v>
      </c>
      <c r="AB114" s="71">
        <v>0</v>
      </c>
      <c r="AC114" s="71">
        <v>0</v>
      </c>
      <c r="AD114" s="68">
        <v>0</v>
      </c>
      <c r="AE114" s="69">
        <v>0</v>
      </c>
      <c r="AF114" s="69">
        <v>0</v>
      </c>
      <c r="AG114" s="70">
        <v>0</v>
      </c>
      <c r="AH114" s="71">
        <v>0</v>
      </c>
      <c r="AI114" s="71">
        <v>0</v>
      </c>
      <c r="AJ114" s="68">
        <v>0</v>
      </c>
      <c r="AK114" s="69">
        <v>0</v>
      </c>
      <c r="AL114" s="69">
        <v>0</v>
      </c>
      <c r="AM114" s="70">
        <v>0</v>
      </c>
      <c r="AN114" s="71">
        <v>0</v>
      </c>
      <c r="AO114" s="71">
        <v>0</v>
      </c>
    </row>
    <row r="115" spans="1:41" hidden="1" outlineLevel="1" x14ac:dyDescent="0.55000000000000004">
      <c r="A115" s="58" t="s">
        <v>94</v>
      </c>
      <c r="B115" s="65">
        <v>31581.829999999998</v>
      </c>
      <c r="C115" s="66">
        <v>381</v>
      </c>
      <c r="D115" s="66">
        <v>38</v>
      </c>
      <c r="E115" s="67">
        <v>82.891942257217849</v>
      </c>
      <c r="F115" s="68">
        <v>1550.45</v>
      </c>
      <c r="G115" s="69">
        <v>29</v>
      </c>
      <c r="H115" s="69">
        <v>37</v>
      </c>
      <c r="I115" s="70">
        <v>1651.9099999999999</v>
      </c>
      <c r="J115" s="71">
        <v>24</v>
      </c>
      <c r="K115" s="71">
        <v>37</v>
      </c>
      <c r="L115" s="68">
        <v>1234.44</v>
      </c>
      <c r="M115" s="69">
        <v>21</v>
      </c>
      <c r="N115" s="69">
        <v>38</v>
      </c>
      <c r="O115" s="70">
        <v>1511.16</v>
      </c>
      <c r="P115" s="71">
        <v>21</v>
      </c>
      <c r="Q115" s="71">
        <v>37</v>
      </c>
      <c r="R115" s="68">
        <v>2382.1999999999998</v>
      </c>
      <c r="S115" s="69">
        <v>22</v>
      </c>
      <c r="T115" s="69">
        <v>45</v>
      </c>
      <c r="U115" s="70">
        <v>2902.62</v>
      </c>
      <c r="V115" s="71">
        <v>37</v>
      </c>
      <c r="W115" s="71">
        <v>41</v>
      </c>
      <c r="X115" s="68">
        <v>3988.61</v>
      </c>
      <c r="Y115" s="69">
        <v>33</v>
      </c>
      <c r="Z115" s="69">
        <v>41</v>
      </c>
      <c r="AA115" s="70">
        <v>2374.0499999999997</v>
      </c>
      <c r="AB115" s="71">
        <v>26</v>
      </c>
      <c r="AC115" s="71">
        <v>47</v>
      </c>
      <c r="AD115" s="68">
        <v>2742.77</v>
      </c>
      <c r="AE115" s="69">
        <v>34</v>
      </c>
      <c r="AF115" s="69">
        <v>40</v>
      </c>
      <c r="AG115" s="70">
        <v>2630.8300000000004</v>
      </c>
      <c r="AH115" s="71">
        <v>35</v>
      </c>
      <c r="AI115" s="71">
        <v>40</v>
      </c>
      <c r="AJ115" s="68">
        <v>4788.12</v>
      </c>
      <c r="AK115" s="69">
        <v>65</v>
      </c>
      <c r="AL115" s="69">
        <v>41</v>
      </c>
      <c r="AM115" s="70">
        <v>3824.6699999999996</v>
      </c>
      <c r="AN115" s="71">
        <v>34</v>
      </c>
      <c r="AO115" s="71">
        <v>38</v>
      </c>
    </row>
    <row r="116" spans="1:41" hidden="1" outlineLevel="1" x14ac:dyDescent="0.55000000000000004">
      <c r="A116" s="58" t="s">
        <v>462</v>
      </c>
      <c r="B116" s="65">
        <v>17299985.120000001</v>
      </c>
      <c r="C116" s="66">
        <v>159705</v>
      </c>
      <c r="D116" s="66">
        <v>5712</v>
      </c>
      <c r="E116" s="67">
        <v>108.32463053755362</v>
      </c>
      <c r="F116" s="68">
        <v>1083399.76</v>
      </c>
      <c r="G116" s="69">
        <v>12294</v>
      </c>
      <c r="H116" s="69">
        <v>5489</v>
      </c>
      <c r="I116" s="70">
        <v>1227725.6000000001</v>
      </c>
      <c r="J116" s="71">
        <v>12666</v>
      </c>
      <c r="K116" s="71">
        <v>5584</v>
      </c>
      <c r="L116" s="68">
        <v>1187980.75</v>
      </c>
      <c r="M116" s="69">
        <v>12987</v>
      </c>
      <c r="N116" s="69">
        <v>5584</v>
      </c>
      <c r="O116" s="70">
        <v>1163367.1299999999</v>
      </c>
      <c r="P116" s="71">
        <v>11742</v>
      </c>
      <c r="Q116" s="71">
        <v>5614</v>
      </c>
      <c r="R116" s="68">
        <v>1216342.3</v>
      </c>
      <c r="S116" s="69">
        <v>11655</v>
      </c>
      <c r="T116" s="69">
        <v>5603</v>
      </c>
      <c r="U116" s="70">
        <v>1520725.57</v>
      </c>
      <c r="V116" s="71">
        <v>14762</v>
      </c>
      <c r="W116" s="71">
        <v>5638</v>
      </c>
      <c r="X116" s="68">
        <v>1543768.8600000006</v>
      </c>
      <c r="Y116" s="69">
        <v>13797</v>
      </c>
      <c r="Z116" s="69">
        <v>5676</v>
      </c>
      <c r="AA116" s="70">
        <v>1676352.8099999998</v>
      </c>
      <c r="AB116" s="71">
        <v>14095</v>
      </c>
      <c r="AC116" s="71">
        <v>5726</v>
      </c>
      <c r="AD116" s="68">
        <v>1712271.310000001</v>
      </c>
      <c r="AE116" s="69">
        <v>13426</v>
      </c>
      <c r="AF116" s="69">
        <v>5728</v>
      </c>
      <c r="AG116" s="70">
        <v>1656434.07</v>
      </c>
      <c r="AH116" s="71">
        <v>13050</v>
      </c>
      <c r="AI116" s="71">
        <v>5751</v>
      </c>
      <c r="AJ116" s="68">
        <v>1720161.46</v>
      </c>
      <c r="AK116" s="69">
        <v>14997</v>
      </c>
      <c r="AL116" s="69">
        <v>5728</v>
      </c>
      <c r="AM116" s="70">
        <v>1591455.4999999988</v>
      </c>
      <c r="AN116" s="71">
        <v>14234</v>
      </c>
      <c r="AO116" s="71">
        <v>5712</v>
      </c>
    </row>
    <row r="117" spans="1:41" hidden="1" outlineLevel="1" x14ac:dyDescent="0.55000000000000004">
      <c r="A117" s="58" t="s">
        <v>27</v>
      </c>
      <c r="B117" s="65">
        <v>557008.34</v>
      </c>
      <c r="C117" s="66">
        <v>2192</v>
      </c>
      <c r="D117" s="66">
        <v>523</v>
      </c>
      <c r="E117" s="67">
        <v>254.10964416058394</v>
      </c>
      <c r="F117" s="68">
        <v>39784.33</v>
      </c>
      <c r="G117" s="69">
        <v>142</v>
      </c>
      <c r="H117" s="69">
        <v>510</v>
      </c>
      <c r="I117" s="70">
        <v>25984.25</v>
      </c>
      <c r="J117" s="71">
        <v>119</v>
      </c>
      <c r="K117" s="71">
        <v>511</v>
      </c>
      <c r="L117" s="68">
        <v>53079.18</v>
      </c>
      <c r="M117" s="69">
        <v>205</v>
      </c>
      <c r="N117" s="69">
        <v>511</v>
      </c>
      <c r="O117" s="70">
        <v>39095.599999999999</v>
      </c>
      <c r="P117" s="71">
        <v>148</v>
      </c>
      <c r="Q117" s="71">
        <v>512</v>
      </c>
      <c r="R117" s="68">
        <v>20180.900000000001</v>
      </c>
      <c r="S117" s="69">
        <v>122</v>
      </c>
      <c r="T117" s="69">
        <v>512</v>
      </c>
      <c r="U117" s="70">
        <v>29549.72</v>
      </c>
      <c r="V117" s="71">
        <v>116</v>
      </c>
      <c r="W117" s="71">
        <v>512</v>
      </c>
      <c r="X117" s="68">
        <v>49372.639999999999</v>
      </c>
      <c r="Y117" s="69">
        <v>202</v>
      </c>
      <c r="Z117" s="69">
        <v>512</v>
      </c>
      <c r="AA117" s="70">
        <v>41629.89</v>
      </c>
      <c r="AB117" s="71">
        <v>215</v>
      </c>
      <c r="AC117" s="71">
        <v>514</v>
      </c>
      <c r="AD117" s="68">
        <v>82188.17</v>
      </c>
      <c r="AE117" s="69">
        <v>240</v>
      </c>
      <c r="AF117" s="69">
        <v>515</v>
      </c>
      <c r="AG117" s="70">
        <v>67911.47</v>
      </c>
      <c r="AH117" s="71">
        <v>238</v>
      </c>
      <c r="AI117" s="71">
        <v>518</v>
      </c>
      <c r="AJ117" s="68">
        <v>72063.289999999994</v>
      </c>
      <c r="AK117" s="69">
        <v>215</v>
      </c>
      <c r="AL117" s="69">
        <v>522</v>
      </c>
      <c r="AM117" s="70">
        <v>36168.9</v>
      </c>
      <c r="AN117" s="71">
        <v>230</v>
      </c>
      <c r="AO117" s="71">
        <v>523</v>
      </c>
    </row>
    <row r="118" spans="1:41" hidden="1" outlineLevel="1" x14ac:dyDescent="0.55000000000000004">
      <c r="A118" s="58" t="s">
        <v>95</v>
      </c>
      <c r="B118" s="65">
        <v>664006352.01999998</v>
      </c>
      <c r="C118" s="66">
        <v>6700091</v>
      </c>
      <c r="D118" s="66">
        <v>279094</v>
      </c>
      <c r="E118" s="67">
        <v>99.10407963414228</v>
      </c>
      <c r="F118" s="68">
        <v>48602004.759999998</v>
      </c>
      <c r="G118" s="69">
        <v>526731</v>
      </c>
      <c r="H118" s="69">
        <v>266954</v>
      </c>
      <c r="I118" s="70">
        <v>46886450.420000002</v>
      </c>
      <c r="J118" s="71">
        <v>494436</v>
      </c>
      <c r="K118" s="71">
        <v>261344</v>
      </c>
      <c r="L118" s="68">
        <v>45343076.529999994</v>
      </c>
      <c r="M118" s="69">
        <v>489608</v>
      </c>
      <c r="N118" s="69">
        <v>258119</v>
      </c>
      <c r="O118" s="70">
        <v>44760339.030000001</v>
      </c>
      <c r="P118" s="71">
        <v>458375</v>
      </c>
      <c r="Q118" s="71">
        <v>260492</v>
      </c>
      <c r="R118" s="68">
        <v>45321109.339999996</v>
      </c>
      <c r="S118" s="69">
        <v>485448</v>
      </c>
      <c r="T118" s="69">
        <v>263656</v>
      </c>
      <c r="U118" s="70">
        <v>60265951.330000006</v>
      </c>
      <c r="V118" s="71">
        <v>626371</v>
      </c>
      <c r="W118" s="71">
        <v>263642</v>
      </c>
      <c r="X118" s="68">
        <v>57200517.540000007</v>
      </c>
      <c r="Y118" s="69">
        <v>578818</v>
      </c>
      <c r="Z118" s="69">
        <v>263971</v>
      </c>
      <c r="AA118" s="70">
        <v>62135955.009999998</v>
      </c>
      <c r="AB118" s="71">
        <v>605397</v>
      </c>
      <c r="AC118" s="71">
        <v>272396</v>
      </c>
      <c r="AD118" s="68">
        <v>59411259.840000004</v>
      </c>
      <c r="AE118" s="69">
        <v>594805</v>
      </c>
      <c r="AF118" s="69">
        <v>274546</v>
      </c>
      <c r="AG118" s="70">
        <v>60042611.149999999</v>
      </c>
      <c r="AH118" s="71">
        <v>567546</v>
      </c>
      <c r="AI118" s="71">
        <v>274936</v>
      </c>
      <c r="AJ118" s="68">
        <v>71969549.319999993</v>
      </c>
      <c r="AK118" s="69">
        <v>665250</v>
      </c>
      <c r="AL118" s="69">
        <v>274954</v>
      </c>
      <c r="AM118" s="70">
        <v>62067527.75</v>
      </c>
      <c r="AN118" s="71">
        <v>607306</v>
      </c>
      <c r="AO118" s="71">
        <v>279094</v>
      </c>
    </row>
    <row r="119" spans="1:41" hidden="1" outlineLevel="1" x14ac:dyDescent="0.55000000000000004">
      <c r="A119" s="58" t="s">
        <v>380</v>
      </c>
      <c r="B119" s="65">
        <v>590126.05000000005</v>
      </c>
      <c r="C119" s="66">
        <v>1158</v>
      </c>
      <c r="D119" s="66">
        <v>469</v>
      </c>
      <c r="E119" s="67">
        <v>509.60798791019005</v>
      </c>
      <c r="F119" s="68">
        <v>36295.449999999997</v>
      </c>
      <c r="G119" s="69">
        <v>128</v>
      </c>
      <c r="H119" s="69">
        <v>885</v>
      </c>
      <c r="I119" s="70">
        <v>122078.09</v>
      </c>
      <c r="J119" s="71">
        <v>93</v>
      </c>
      <c r="K119" s="71">
        <v>460</v>
      </c>
      <c r="L119" s="68">
        <v>43211.87</v>
      </c>
      <c r="M119" s="69">
        <v>67</v>
      </c>
      <c r="N119" s="69">
        <v>458</v>
      </c>
      <c r="O119" s="70">
        <v>56117.760000000002</v>
      </c>
      <c r="P119" s="71">
        <v>55</v>
      </c>
      <c r="Q119" s="71">
        <v>459</v>
      </c>
      <c r="R119" s="68">
        <v>18477.919999999998</v>
      </c>
      <c r="S119" s="69">
        <v>87</v>
      </c>
      <c r="T119" s="69">
        <v>465</v>
      </c>
      <c r="U119" s="70">
        <v>10361.24</v>
      </c>
      <c r="V119" s="71">
        <v>100</v>
      </c>
      <c r="W119" s="71">
        <v>465</v>
      </c>
      <c r="X119" s="68">
        <v>7692.52</v>
      </c>
      <c r="Y119" s="69">
        <v>70</v>
      </c>
      <c r="Z119" s="69">
        <v>322</v>
      </c>
      <c r="AA119" s="70">
        <v>10916.32</v>
      </c>
      <c r="AB119" s="71">
        <v>67</v>
      </c>
      <c r="AC119" s="71">
        <v>465</v>
      </c>
      <c r="AD119" s="68">
        <v>56894.32</v>
      </c>
      <c r="AE119" s="69">
        <v>102</v>
      </c>
      <c r="AF119" s="69">
        <v>465</v>
      </c>
      <c r="AG119" s="70">
        <v>88508.88</v>
      </c>
      <c r="AH119" s="71">
        <v>81</v>
      </c>
      <c r="AI119" s="71">
        <v>68</v>
      </c>
      <c r="AJ119" s="68">
        <v>49904.69</v>
      </c>
      <c r="AK119" s="69">
        <v>157</v>
      </c>
      <c r="AL119" s="69">
        <v>465</v>
      </c>
      <c r="AM119" s="70">
        <v>89666.99</v>
      </c>
      <c r="AN119" s="71">
        <v>151</v>
      </c>
      <c r="AO119" s="71">
        <v>469</v>
      </c>
    </row>
    <row r="120" spans="1:41" hidden="1" outlineLevel="1" x14ac:dyDescent="0.55000000000000004">
      <c r="A120" s="58" t="s">
        <v>32</v>
      </c>
      <c r="B120" s="65">
        <v>0</v>
      </c>
      <c r="C120" s="66">
        <v>0</v>
      </c>
      <c r="D120" s="66">
        <v>0</v>
      </c>
      <c r="E120" s="67">
        <v>0</v>
      </c>
      <c r="F120" s="68">
        <v>0</v>
      </c>
      <c r="G120" s="69">
        <v>0</v>
      </c>
      <c r="H120" s="69">
        <v>0</v>
      </c>
      <c r="I120" s="70">
        <v>0</v>
      </c>
      <c r="J120" s="71">
        <v>0</v>
      </c>
      <c r="K120" s="71">
        <v>0</v>
      </c>
      <c r="L120" s="68">
        <v>0</v>
      </c>
      <c r="M120" s="69">
        <v>0</v>
      </c>
      <c r="N120" s="69">
        <v>0</v>
      </c>
      <c r="O120" s="70">
        <v>0</v>
      </c>
      <c r="P120" s="71">
        <v>0</v>
      </c>
      <c r="Q120" s="71">
        <v>0</v>
      </c>
      <c r="R120" s="68">
        <v>0</v>
      </c>
      <c r="S120" s="69">
        <v>0</v>
      </c>
      <c r="T120" s="69">
        <v>0</v>
      </c>
      <c r="U120" s="70">
        <v>0</v>
      </c>
      <c r="V120" s="71">
        <v>0</v>
      </c>
      <c r="W120" s="71">
        <v>0</v>
      </c>
      <c r="X120" s="68">
        <v>0</v>
      </c>
      <c r="Y120" s="69">
        <v>0</v>
      </c>
      <c r="Z120" s="69">
        <v>0</v>
      </c>
      <c r="AA120" s="70">
        <v>0</v>
      </c>
      <c r="AB120" s="71">
        <v>0</v>
      </c>
      <c r="AC120" s="71">
        <v>0</v>
      </c>
      <c r="AD120" s="68">
        <v>0</v>
      </c>
      <c r="AE120" s="69">
        <v>0</v>
      </c>
      <c r="AF120" s="69">
        <v>0</v>
      </c>
      <c r="AG120" s="70">
        <v>0</v>
      </c>
      <c r="AH120" s="71">
        <v>0</v>
      </c>
      <c r="AI120" s="71">
        <v>0</v>
      </c>
      <c r="AJ120" s="68">
        <v>0</v>
      </c>
      <c r="AK120" s="69">
        <v>0</v>
      </c>
      <c r="AL120" s="69">
        <v>0</v>
      </c>
      <c r="AM120" s="70">
        <v>0</v>
      </c>
      <c r="AN120" s="71">
        <v>0</v>
      </c>
      <c r="AO120" s="71">
        <v>0</v>
      </c>
    </row>
    <row r="121" spans="1:41" hidden="1" outlineLevel="1" x14ac:dyDescent="0.55000000000000004">
      <c r="A121" s="58" t="s">
        <v>37</v>
      </c>
      <c r="B121" s="65">
        <v>0</v>
      </c>
      <c r="C121" s="66">
        <v>0</v>
      </c>
      <c r="D121" s="66">
        <v>0</v>
      </c>
      <c r="E121" s="67">
        <v>0</v>
      </c>
      <c r="F121" s="68">
        <v>0</v>
      </c>
      <c r="G121" s="69">
        <v>0</v>
      </c>
      <c r="H121" s="69">
        <v>0</v>
      </c>
      <c r="I121" s="70">
        <v>0</v>
      </c>
      <c r="J121" s="71">
        <v>0</v>
      </c>
      <c r="K121" s="71">
        <v>0</v>
      </c>
      <c r="L121" s="68">
        <v>0</v>
      </c>
      <c r="M121" s="69">
        <v>0</v>
      </c>
      <c r="N121" s="69">
        <v>0</v>
      </c>
      <c r="O121" s="70">
        <v>0</v>
      </c>
      <c r="P121" s="71">
        <v>0</v>
      </c>
      <c r="Q121" s="71">
        <v>0</v>
      </c>
      <c r="R121" s="68">
        <v>0</v>
      </c>
      <c r="S121" s="69">
        <v>0</v>
      </c>
      <c r="T121" s="69">
        <v>0</v>
      </c>
      <c r="U121" s="70">
        <v>0</v>
      </c>
      <c r="V121" s="71">
        <v>0</v>
      </c>
      <c r="W121" s="71">
        <v>0</v>
      </c>
      <c r="X121" s="68">
        <v>0</v>
      </c>
      <c r="Y121" s="69">
        <v>0</v>
      </c>
      <c r="Z121" s="69">
        <v>0</v>
      </c>
      <c r="AA121" s="70">
        <v>0</v>
      </c>
      <c r="AB121" s="71">
        <v>0</v>
      </c>
      <c r="AC121" s="71">
        <v>0</v>
      </c>
      <c r="AD121" s="68">
        <v>0</v>
      </c>
      <c r="AE121" s="69">
        <v>0</v>
      </c>
      <c r="AF121" s="69">
        <v>0</v>
      </c>
      <c r="AG121" s="70">
        <v>0</v>
      </c>
      <c r="AH121" s="71">
        <v>0</v>
      </c>
      <c r="AI121" s="71">
        <v>0</v>
      </c>
      <c r="AJ121" s="68">
        <v>0</v>
      </c>
      <c r="AK121" s="69">
        <v>0</v>
      </c>
      <c r="AL121" s="69">
        <v>0</v>
      </c>
      <c r="AM121" s="70">
        <v>0</v>
      </c>
      <c r="AN121" s="71">
        <v>0</v>
      </c>
      <c r="AO121" s="71">
        <v>0</v>
      </c>
    </row>
    <row r="122" spans="1:41" hidden="1" outlineLevel="1" x14ac:dyDescent="0.55000000000000004">
      <c r="A122" s="58" t="s">
        <v>33</v>
      </c>
      <c r="B122" s="65">
        <v>0</v>
      </c>
      <c r="C122" s="66">
        <v>0</v>
      </c>
      <c r="D122" s="66">
        <v>6</v>
      </c>
      <c r="E122" s="67">
        <v>0</v>
      </c>
      <c r="F122" s="68">
        <v>0</v>
      </c>
      <c r="G122" s="69">
        <v>0</v>
      </c>
      <c r="H122" s="69">
        <v>6</v>
      </c>
      <c r="I122" s="70">
        <v>0</v>
      </c>
      <c r="J122" s="71">
        <v>0</v>
      </c>
      <c r="K122" s="71">
        <v>6</v>
      </c>
      <c r="L122" s="68">
        <v>0</v>
      </c>
      <c r="M122" s="69">
        <v>0</v>
      </c>
      <c r="N122" s="69">
        <v>6</v>
      </c>
      <c r="O122" s="70">
        <v>0</v>
      </c>
      <c r="P122" s="71">
        <v>0</v>
      </c>
      <c r="Q122" s="71">
        <v>6</v>
      </c>
      <c r="R122" s="68">
        <v>0</v>
      </c>
      <c r="S122" s="69">
        <v>0</v>
      </c>
      <c r="T122" s="69">
        <v>6</v>
      </c>
      <c r="U122" s="70">
        <v>0</v>
      </c>
      <c r="V122" s="71">
        <v>0</v>
      </c>
      <c r="W122" s="71">
        <v>6</v>
      </c>
      <c r="X122" s="68">
        <v>0</v>
      </c>
      <c r="Y122" s="69">
        <v>0</v>
      </c>
      <c r="Z122" s="69">
        <v>6</v>
      </c>
      <c r="AA122" s="70">
        <v>0</v>
      </c>
      <c r="AB122" s="71">
        <v>0</v>
      </c>
      <c r="AC122" s="71">
        <v>6</v>
      </c>
      <c r="AD122" s="68">
        <v>0</v>
      </c>
      <c r="AE122" s="69">
        <v>0</v>
      </c>
      <c r="AF122" s="69">
        <v>6</v>
      </c>
      <c r="AG122" s="70">
        <v>0</v>
      </c>
      <c r="AH122" s="71">
        <v>0</v>
      </c>
      <c r="AI122" s="71">
        <v>6</v>
      </c>
      <c r="AJ122" s="68">
        <v>0</v>
      </c>
      <c r="AK122" s="69">
        <v>0</v>
      </c>
      <c r="AL122" s="69">
        <v>6</v>
      </c>
      <c r="AM122" s="70">
        <v>0</v>
      </c>
      <c r="AN122" s="71">
        <v>0</v>
      </c>
      <c r="AO122" s="71">
        <v>6</v>
      </c>
    </row>
    <row r="123" spans="1:41" hidden="1" outlineLevel="1" x14ac:dyDescent="0.55000000000000004">
      <c r="A123" s="58" t="s">
        <v>40</v>
      </c>
      <c r="B123" s="65">
        <v>1072912004.2900001</v>
      </c>
      <c r="C123" s="66">
        <v>18994216</v>
      </c>
      <c r="D123" s="66">
        <v>260609</v>
      </c>
      <c r="E123" s="67">
        <v>56.486248460584008</v>
      </c>
      <c r="F123" s="68">
        <v>75679822.789999992</v>
      </c>
      <c r="G123" s="69">
        <v>1548622</v>
      </c>
      <c r="H123" s="69">
        <v>317704</v>
      </c>
      <c r="I123" s="70">
        <v>74533609.949999988</v>
      </c>
      <c r="J123" s="71">
        <v>1520926</v>
      </c>
      <c r="K123" s="71">
        <v>345751</v>
      </c>
      <c r="L123" s="68">
        <v>92159305.629999995</v>
      </c>
      <c r="M123" s="69">
        <v>1886366</v>
      </c>
      <c r="N123" s="69">
        <v>315948</v>
      </c>
      <c r="O123" s="70">
        <v>78147080.840000018</v>
      </c>
      <c r="P123" s="71">
        <v>1583932</v>
      </c>
      <c r="Q123" s="71">
        <v>331493</v>
      </c>
      <c r="R123" s="68">
        <v>76648758.11999999</v>
      </c>
      <c r="S123" s="69">
        <v>1468293</v>
      </c>
      <c r="T123" s="69">
        <v>289085</v>
      </c>
      <c r="U123" s="70">
        <v>95229745.519999996</v>
      </c>
      <c r="V123" s="71">
        <v>1648396</v>
      </c>
      <c r="W123" s="71">
        <v>312744</v>
      </c>
      <c r="X123" s="68">
        <v>90871812.460000008</v>
      </c>
      <c r="Y123" s="69">
        <v>1529125</v>
      </c>
      <c r="Z123" s="69">
        <v>300755</v>
      </c>
      <c r="AA123" s="70">
        <v>96808331.410000011</v>
      </c>
      <c r="AB123" s="71">
        <v>1542056</v>
      </c>
      <c r="AC123" s="71">
        <v>255968</v>
      </c>
      <c r="AD123" s="68">
        <v>104140811.94000001</v>
      </c>
      <c r="AE123" s="69">
        <v>1532206</v>
      </c>
      <c r="AF123" s="69">
        <v>257152</v>
      </c>
      <c r="AG123" s="70">
        <v>102800117.52000004</v>
      </c>
      <c r="AH123" s="71">
        <v>1585484</v>
      </c>
      <c r="AI123" s="71">
        <v>213345</v>
      </c>
      <c r="AJ123" s="68">
        <v>96429458.269999981</v>
      </c>
      <c r="AK123" s="69">
        <v>1602388</v>
      </c>
      <c r="AL123" s="69">
        <v>283051</v>
      </c>
      <c r="AM123" s="70">
        <v>89463149.840000004</v>
      </c>
      <c r="AN123" s="71">
        <v>1546422</v>
      </c>
      <c r="AO123" s="71">
        <v>260609</v>
      </c>
    </row>
    <row r="124" spans="1:41" hidden="1" outlineLevel="1" x14ac:dyDescent="0.55000000000000004">
      <c r="A124" s="58" t="s">
        <v>34</v>
      </c>
      <c r="B124" s="65">
        <v>0</v>
      </c>
      <c r="C124" s="66">
        <v>0</v>
      </c>
      <c r="D124" s="66">
        <v>0</v>
      </c>
      <c r="E124" s="67">
        <v>0</v>
      </c>
      <c r="F124" s="68">
        <v>0</v>
      </c>
      <c r="G124" s="69">
        <v>0</v>
      </c>
      <c r="H124" s="69">
        <v>0</v>
      </c>
      <c r="I124" s="70">
        <v>0</v>
      </c>
      <c r="J124" s="71">
        <v>0</v>
      </c>
      <c r="K124" s="71">
        <v>0</v>
      </c>
      <c r="L124" s="68">
        <v>0</v>
      </c>
      <c r="M124" s="69">
        <v>0</v>
      </c>
      <c r="N124" s="69">
        <v>0</v>
      </c>
      <c r="O124" s="70">
        <v>0</v>
      </c>
      <c r="P124" s="71">
        <v>0</v>
      </c>
      <c r="Q124" s="71">
        <v>0</v>
      </c>
      <c r="R124" s="68">
        <v>0</v>
      </c>
      <c r="S124" s="69">
        <v>0</v>
      </c>
      <c r="T124" s="69">
        <v>0</v>
      </c>
      <c r="U124" s="70">
        <v>0</v>
      </c>
      <c r="V124" s="71">
        <v>0</v>
      </c>
      <c r="W124" s="71">
        <v>0</v>
      </c>
      <c r="X124" s="68">
        <v>0</v>
      </c>
      <c r="Y124" s="69">
        <v>0</v>
      </c>
      <c r="Z124" s="69">
        <v>0</v>
      </c>
      <c r="AA124" s="70">
        <v>0</v>
      </c>
      <c r="AB124" s="71">
        <v>0</v>
      </c>
      <c r="AC124" s="71">
        <v>0</v>
      </c>
      <c r="AD124" s="68">
        <v>0</v>
      </c>
      <c r="AE124" s="69">
        <v>0</v>
      </c>
      <c r="AF124" s="69">
        <v>0</v>
      </c>
      <c r="AG124" s="70">
        <v>0</v>
      </c>
      <c r="AH124" s="71">
        <v>0</v>
      </c>
      <c r="AI124" s="71">
        <v>0</v>
      </c>
      <c r="AJ124" s="68">
        <v>0</v>
      </c>
      <c r="AK124" s="69">
        <v>0</v>
      </c>
      <c r="AL124" s="69">
        <v>0</v>
      </c>
      <c r="AM124" s="70">
        <v>0</v>
      </c>
      <c r="AN124" s="71">
        <v>0</v>
      </c>
      <c r="AO124" s="71">
        <v>0</v>
      </c>
    </row>
    <row r="125" spans="1:41" hidden="1" outlineLevel="1" x14ac:dyDescent="0.55000000000000004">
      <c r="A125" s="58" t="s">
        <v>35</v>
      </c>
      <c r="B125" s="65">
        <v>0</v>
      </c>
      <c r="C125" s="66">
        <v>0</v>
      </c>
      <c r="D125" s="66">
        <v>0</v>
      </c>
      <c r="E125" s="67">
        <v>0</v>
      </c>
      <c r="F125" s="68">
        <v>0</v>
      </c>
      <c r="G125" s="69">
        <v>0</v>
      </c>
      <c r="H125" s="69">
        <v>0</v>
      </c>
      <c r="I125" s="70">
        <v>0</v>
      </c>
      <c r="J125" s="71">
        <v>0</v>
      </c>
      <c r="K125" s="71">
        <v>0</v>
      </c>
      <c r="L125" s="68">
        <v>0</v>
      </c>
      <c r="M125" s="69">
        <v>0</v>
      </c>
      <c r="N125" s="69">
        <v>0</v>
      </c>
      <c r="O125" s="70">
        <v>0</v>
      </c>
      <c r="P125" s="71">
        <v>0</v>
      </c>
      <c r="Q125" s="71">
        <v>0</v>
      </c>
      <c r="R125" s="68">
        <v>0</v>
      </c>
      <c r="S125" s="69">
        <v>0</v>
      </c>
      <c r="T125" s="69">
        <v>0</v>
      </c>
      <c r="U125" s="70">
        <v>0</v>
      </c>
      <c r="V125" s="71">
        <v>0</v>
      </c>
      <c r="W125" s="71">
        <v>0</v>
      </c>
      <c r="X125" s="68">
        <v>0</v>
      </c>
      <c r="Y125" s="69">
        <v>0</v>
      </c>
      <c r="Z125" s="69">
        <v>0</v>
      </c>
      <c r="AA125" s="70">
        <v>0</v>
      </c>
      <c r="AB125" s="71">
        <v>0</v>
      </c>
      <c r="AC125" s="71">
        <v>0</v>
      </c>
      <c r="AD125" s="68">
        <v>0</v>
      </c>
      <c r="AE125" s="69">
        <v>0</v>
      </c>
      <c r="AF125" s="69">
        <v>0</v>
      </c>
      <c r="AG125" s="70">
        <v>0</v>
      </c>
      <c r="AH125" s="71">
        <v>0</v>
      </c>
      <c r="AI125" s="71">
        <v>0</v>
      </c>
      <c r="AJ125" s="68">
        <v>0</v>
      </c>
      <c r="AK125" s="69">
        <v>0</v>
      </c>
      <c r="AL125" s="69">
        <v>0</v>
      </c>
      <c r="AM125" s="70">
        <v>0</v>
      </c>
      <c r="AN125" s="71">
        <v>0</v>
      </c>
      <c r="AO125" s="71">
        <v>0</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2199813211.2600002</v>
      </c>
      <c r="C127" s="52">
        <f>SUM(C100:C125)</f>
        <v>29704482</v>
      </c>
      <c r="D127" s="52">
        <f>SUM(D100:D125)</f>
        <v>780044</v>
      </c>
      <c r="E127" s="74">
        <f t="shared" ref="E127" si="8">IFERROR(B127/C127,0)</f>
        <v>74.056609075357727</v>
      </c>
      <c r="F127" s="51">
        <f t="shared" ref="F127:AO127" si="9">SUM(F100:F125)</f>
        <v>154465370.01999998</v>
      </c>
      <c r="G127" s="52">
        <f t="shared" si="9"/>
        <v>2383671</v>
      </c>
      <c r="H127" s="52">
        <f t="shared" si="9"/>
        <v>812123</v>
      </c>
      <c r="I127" s="51">
        <f t="shared" si="9"/>
        <v>149632314.45999998</v>
      </c>
      <c r="J127" s="52">
        <f t="shared" si="9"/>
        <v>2286273</v>
      </c>
      <c r="K127" s="52">
        <f t="shared" si="9"/>
        <v>834761</v>
      </c>
      <c r="L127" s="51">
        <f t="shared" si="9"/>
        <v>163694302.74000001</v>
      </c>
      <c r="M127" s="52">
        <f t="shared" si="9"/>
        <v>2612119</v>
      </c>
      <c r="N127" s="52">
        <f t="shared" si="9"/>
        <v>804583</v>
      </c>
      <c r="O127" s="51">
        <f t="shared" si="9"/>
        <v>149636972.52000004</v>
      </c>
      <c r="P127" s="52">
        <f t="shared" si="9"/>
        <v>2287498</v>
      </c>
      <c r="Q127" s="52">
        <f t="shared" si="9"/>
        <v>827218</v>
      </c>
      <c r="R127" s="51">
        <f t="shared" si="9"/>
        <v>151425033.41999999</v>
      </c>
      <c r="S127" s="52">
        <f t="shared" si="9"/>
        <v>2222329</v>
      </c>
      <c r="T127" s="52">
        <f t="shared" si="9"/>
        <v>786305</v>
      </c>
      <c r="U127" s="51">
        <f t="shared" si="9"/>
        <v>196131241.94999999</v>
      </c>
      <c r="V127" s="52">
        <f t="shared" si="9"/>
        <v>2623113</v>
      </c>
      <c r="W127" s="52">
        <f t="shared" si="9"/>
        <v>814646</v>
      </c>
      <c r="X127" s="51">
        <f t="shared" si="9"/>
        <v>187815867.5</v>
      </c>
      <c r="Y127" s="52">
        <f t="shared" si="9"/>
        <v>2448803</v>
      </c>
      <c r="Z127" s="52">
        <f t="shared" si="9"/>
        <v>804121</v>
      </c>
      <c r="AA127" s="51">
        <f t="shared" si="9"/>
        <v>205264705.60000002</v>
      </c>
      <c r="AB127" s="52">
        <f t="shared" si="9"/>
        <v>2533485</v>
      </c>
      <c r="AC127" s="52">
        <f t="shared" si="9"/>
        <v>769033</v>
      </c>
      <c r="AD127" s="51">
        <f t="shared" si="9"/>
        <v>212890697.46000004</v>
      </c>
      <c r="AE127" s="52">
        <f t="shared" si="9"/>
        <v>2536362</v>
      </c>
      <c r="AF127" s="52">
        <f t="shared" si="9"/>
        <v>772566</v>
      </c>
      <c r="AG127" s="51">
        <f t="shared" si="9"/>
        <v>209085718.50000003</v>
      </c>
      <c r="AH127" s="52">
        <f t="shared" si="9"/>
        <v>2531418</v>
      </c>
      <c r="AI127" s="52">
        <f t="shared" si="9"/>
        <v>712001</v>
      </c>
      <c r="AJ127" s="51">
        <f t="shared" si="9"/>
        <v>221924514.04999995</v>
      </c>
      <c r="AK127" s="52">
        <f t="shared" si="9"/>
        <v>2707630</v>
      </c>
      <c r="AL127" s="52">
        <f t="shared" si="9"/>
        <v>798973</v>
      </c>
      <c r="AM127" s="51">
        <f t="shared" si="9"/>
        <v>197846473.04000002</v>
      </c>
      <c r="AN127" s="52">
        <f t="shared" si="9"/>
        <v>2531781</v>
      </c>
      <c r="AO127" s="52">
        <f t="shared" si="9"/>
        <v>780044</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v>0</v>
      </c>
      <c r="C131" s="66">
        <v>0</v>
      </c>
      <c r="D131" s="66">
        <v>0</v>
      </c>
      <c r="E131" s="67">
        <v>0</v>
      </c>
      <c r="F131" s="68">
        <v>0</v>
      </c>
      <c r="G131" s="69">
        <v>0</v>
      </c>
      <c r="H131" s="69">
        <v>0</v>
      </c>
      <c r="I131" s="70">
        <v>0</v>
      </c>
      <c r="J131" s="71">
        <v>0</v>
      </c>
      <c r="K131" s="71">
        <v>0</v>
      </c>
      <c r="L131" s="68">
        <v>0</v>
      </c>
      <c r="M131" s="69">
        <v>0</v>
      </c>
      <c r="N131" s="69">
        <v>0</v>
      </c>
      <c r="O131" s="70">
        <v>0</v>
      </c>
      <c r="P131" s="71">
        <v>0</v>
      </c>
      <c r="Q131" s="71">
        <v>0</v>
      </c>
      <c r="R131" s="68">
        <v>0</v>
      </c>
      <c r="S131" s="69">
        <v>0</v>
      </c>
      <c r="T131" s="69">
        <v>0</v>
      </c>
      <c r="U131" s="70">
        <v>0</v>
      </c>
      <c r="V131" s="71">
        <v>0</v>
      </c>
      <c r="W131" s="71">
        <v>0</v>
      </c>
      <c r="X131" s="68">
        <v>0</v>
      </c>
      <c r="Y131" s="69">
        <v>0</v>
      </c>
      <c r="Z131" s="69">
        <v>0</v>
      </c>
      <c r="AA131" s="70">
        <v>0</v>
      </c>
      <c r="AB131" s="71">
        <v>0</v>
      </c>
      <c r="AC131" s="71">
        <v>0</v>
      </c>
      <c r="AD131" s="68">
        <v>0</v>
      </c>
      <c r="AE131" s="69">
        <v>0</v>
      </c>
      <c r="AF131" s="69">
        <v>0</v>
      </c>
      <c r="AG131" s="70">
        <v>0</v>
      </c>
      <c r="AH131" s="71">
        <v>0</v>
      </c>
      <c r="AI131" s="71">
        <v>0</v>
      </c>
      <c r="AJ131" s="68">
        <v>0</v>
      </c>
      <c r="AK131" s="69">
        <v>0</v>
      </c>
      <c r="AL131" s="69">
        <v>0</v>
      </c>
      <c r="AM131" s="70">
        <v>0</v>
      </c>
      <c r="AN131" s="71">
        <v>0</v>
      </c>
      <c r="AO131" s="71">
        <v>0</v>
      </c>
    </row>
    <row r="132" spans="1:41" hidden="1" outlineLevel="1" x14ac:dyDescent="0.55000000000000004">
      <c r="A132" s="58" t="s">
        <v>18</v>
      </c>
      <c r="B132" s="65">
        <v>96645689.189999998</v>
      </c>
      <c r="C132" s="66">
        <v>981916</v>
      </c>
      <c r="D132" s="66">
        <v>40493</v>
      </c>
      <c r="E132" s="67">
        <v>98.425618067125896</v>
      </c>
      <c r="F132" s="68">
        <v>7692562.4399999995</v>
      </c>
      <c r="G132" s="69">
        <v>92547</v>
      </c>
      <c r="H132" s="69">
        <v>39832</v>
      </c>
      <c r="I132" s="70">
        <v>5374424.79</v>
      </c>
      <c r="J132" s="71">
        <v>57526</v>
      </c>
      <c r="K132" s="71">
        <v>39823</v>
      </c>
      <c r="L132" s="68">
        <v>4376920.99</v>
      </c>
      <c r="M132" s="69">
        <v>40080</v>
      </c>
      <c r="N132" s="69">
        <v>39925</v>
      </c>
      <c r="O132" s="70">
        <v>4588253.0999999996</v>
      </c>
      <c r="P132" s="71">
        <v>38989</v>
      </c>
      <c r="Q132" s="71">
        <v>40397</v>
      </c>
      <c r="R132" s="68">
        <v>5400128.3200000003</v>
      </c>
      <c r="S132" s="69">
        <v>43003</v>
      </c>
      <c r="T132" s="69">
        <v>40550</v>
      </c>
      <c r="U132" s="70">
        <v>7416849.9900000002</v>
      </c>
      <c r="V132" s="71">
        <v>62591</v>
      </c>
      <c r="W132" s="71">
        <v>40815</v>
      </c>
      <c r="X132" s="68">
        <v>8218222.75</v>
      </c>
      <c r="Y132" s="69">
        <v>74688</v>
      </c>
      <c r="Z132" s="69">
        <v>40894</v>
      </c>
      <c r="AA132" s="70">
        <v>9084937.2899999991</v>
      </c>
      <c r="AB132" s="71">
        <v>92721</v>
      </c>
      <c r="AC132" s="71">
        <v>40807</v>
      </c>
      <c r="AD132" s="68">
        <v>10352969.58</v>
      </c>
      <c r="AE132" s="69">
        <v>116802</v>
      </c>
      <c r="AF132" s="69">
        <v>40693</v>
      </c>
      <c r="AG132" s="70">
        <v>11665900.42</v>
      </c>
      <c r="AH132" s="71">
        <v>129438</v>
      </c>
      <c r="AI132" s="71">
        <v>40644</v>
      </c>
      <c r="AJ132" s="68">
        <v>12351068.91</v>
      </c>
      <c r="AK132" s="69">
        <v>128550</v>
      </c>
      <c r="AL132" s="69">
        <v>40505</v>
      </c>
      <c r="AM132" s="70">
        <v>10123450.609999999</v>
      </c>
      <c r="AN132" s="71">
        <v>104981</v>
      </c>
      <c r="AO132" s="71">
        <v>40493</v>
      </c>
    </row>
    <row r="133" spans="1:41" hidden="1" outlineLevel="1" x14ac:dyDescent="0.55000000000000004">
      <c r="A133" s="58" t="s">
        <v>20</v>
      </c>
      <c r="B133" s="65">
        <v>984112.19999999972</v>
      </c>
      <c r="C133" s="66">
        <v>3825</v>
      </c>
      <c r="D133" s="66">
        <v>652</v>
      </c>
      <c r="E133" s="67">
        <v>257.28423529411759</v>
      </c>
      <c r="F133" s="68">
        <v>67307.959999999992</v>
      </c>
      <c r="G133" s="69">
        <v>303</v>
      </c>
      <c r="H133" s="69">
        <v>634</v>
      </c>
      <c r="I133" s="70">
        <v>40263.06</v>
      </c>
      <c r="J133" s="71">
        <v>204</v>
      </c>
      <c r="K133" s="71">
        <v>633</v>
      </c>
      <c r="L133" s="68">
        <v>43252.68</v>
      </c>
      <c r="M133" s="69">
        <v>200</v>
      </c>
      <c r="N133" s="69">
        <v>634</v>
      </c>
      <c r="O133" s="70">
        <v>34676.870000000003</v>
      </c>
      <c r="P133" s="71">
        <v>197</v>
      </c>
      <c r="Q133" s="71">
        <v>637</v>
      </c>
      <c r="R133" s="68">
        <v>40870.03</v>
      </c>
      <c r="S133" s="69">
        <v>232</v>
      </c>
      <c r="T133" s="69">
        <v>645</v>
      </c>
      <c r="U133" s="70">
        <v>68007.289999999994</v>
      </c>
      <c r="V133" s="71">
        <v>274</v>
      </c>
      <c r="W133" s="71">
        <v>644</v>
      </c>
      <c r="X133" s="68">
        <v>68048.25</v>
      </c>
      <c r="Y133" s="69">
        <v>293</v>
      </c>
      <c r="Z133" s="69">
        <v>640</v>
      </c>
      <c r="AA133" s="70">
        <v>97631.31</v>
      </c>
      <c r="AB133" s="71">
        <v>382</v>
      </c>
      <c r="AC133" s="71">
        <v>644</v>
      </c>
      <c r="AD133" s="68">
        <v>129467.68</v>
      </c>
      <c r="AE133" s="69">
        <v>382</v>
      </c>
      <c r="AF133" s="69">
        <v>640</v>
      </c>
      <c r="AG133" s="70">
        <v>129722.95</v>
      </c>
      <c r="AH133" s="71">
        <v>414</v>
      </c>
      <c r="AI133" s="71">
        <v>642</v>
      </c>
      <c r="AJ133" s="68">
        <v>146043.41999999998</v>
      </c>
      <c r="AK133" s="69">
        <v>496</v>
      </c>
      <c r="AL133" s="69">
        <v>644</v>
      </c>
      <c r="AM133" s="70">
        <v>118820.7</v>
      </c>
      <c r="AN133" s="71">
        <v>448</v>
      </c>
      <c r="AO133" s="71">
        <v>652</v>
      </c>
    </row>
    <row r="134" spans="1:41" hidden="1" outlineLevel="1" x14ac:dyDescent="0.55000000000000004">
      <c r="A134" s="58" t="s">
        <v>510</v>
      </c>
      <c r="B134" s="65">
        <v>0</v>
      </c>
      <c r="C134" s="66">
        <v>0</v>
      </c>
      <c r="D134" s="66">
        <v>0</v>
      </c>
      <c r="E134" s="67">
        <v>0</v>
      </c>
      <c r="F134" s="68">
        <v>0</v>
      </c>
      <c r="G134" s="69">
        <v>0</v>
      </c>
      <c r="H134" s="69">
        <v>0</v>
      </c>
      <c r="I134" s="70">
        <v>0</v>
      </c>
      <c r="J134" s="71">
        <v>0</v>
      </c>
      <c r="K134" s="71">
        <v>0</v>
      </c>
      <c r="L134" s="68">
        <v>0</v>
      </c>
      <c r="M134" s="69">
        <v>0</v>
      </c>
      <c r="N134" s="69">
        <v>0</v>
      </c>
      <c r="O134" s="70">
        <v>0</v>
      </c>
      <c r="P134" s="71">
        <v>0</v>
      </c>
      <c r="Q134" s="71">
        <v>0</v>
      </c>
      <c r="R134" s="68">
        <v>0</v>
      </c>
      <c r="S134" s="69">
        <v>0</v>
      </c>
      <c r="T134" s="69">
        <v>0</v>
      </c>
      <c r="U134" s="70">
        <v>0</v>
      </c>
      <c r="V134" s="71">
        <v>0</v>
      </c>
      <c r="W134" s="71">
        <v>0</v>
      </c>
      <c r="X134" s="68">
        <v>0</v>
      </c>
      <c r="Y134" s="69">
        <v>0</v>
      </c>
      <c r="Z134" s="69">
        <v>0</v>
      </c>
      <c r="AA134" s="70">
        <v>0</v>
      </c>
      <c r="AB134" s="71">
        <v>0</v>
      </c>
      <c r="AC134" s="71">
        <v>0</v>
      </c>
      <c r="AD134" s="68">
        <v>0</v>
      </c>
      <c r="AE134" s="69">
        <v>0</v>
      </c>
      <c r="AF134" s="69">
        <v>0</v>
      </c>
      <c r="AG134" s="70">
        <v>0</v>
      </c>
      <c r="AH134" s="71">
        <v>0</v>
      </c>
      <c r="AI134" s="71">
        <v>0</v>
      </c>
      <c r="AJ134" s="68">
        <v>0</v>
      </c>
      <c r="AK134" s="69">
        <v>0</v>
      </c>
      <c r="AL134" s="69">
        <v>0</v>
      </c>
      <c r="AM134" s="70">
        <v>0</v>
      </c>
      <c r="AN134" s="71">
        <v>0</v>
      </c>
      <c r="AO134" s="71">
        <v>0</v>
      </c>
    </row>
    <row r="135" spans="1:41" hidden="1" outlineLevel="1" x14ac:dyDescent="0.55000000000000004">
      <c r="A135" s="58" t="s">
        <v>89</v>
      </c>
      <c r="B135" s="65">
        <v>35571704.079999998</v>
      </c>
      <c r="C135" s="66">
        <v>669600</v>
      </c>
      <c r="D135" s="66">
        <v>58295</v>
      </c>
      <c r="E135" s="67">
        <v>53.123811350059732</v>
      </c>
      <c r="F135" s="68">
        <v>2411737.52</v>
      </c>
      <c r="G135" s="69">
        <v>57556</v>
      </c>
      <c r="H135" s="69">
        <v>29601</v>
      </c>
      <c r="I135" s="70">
        <v>1983242.8399999999</v>
      </c>
      <c r="J135" s="71">
        <v>42714</v>
      </c>
      <c r="K135" s="71">
        <v>28795</v>
      </c>
      <c r="L135" s="68">
        <v>2130885.83</v>
      </c>
      <c r="M135" s="69">
        <v>31283</v>
      </c>
      <c r="N135" s="69">
        <v>28864</v>
      </c>
      <c r="O135" s="70">
        <v>2213236.17</v>
      </c>
      <c r="P135" s="71">
        <v>42604</v>
      </c>
      <c r="Q135" s="71">
        <v>31767</v>
      </c>
      <c r="R135" s="68">
        <v>2313000.88</v>
      </c>
      <c r="S135" s="69">
        <v>42651</v>
      </c>
      <c r="T135" s="69">
        <v>31980</v>
      </c>
      <c r="U135" s="70">
        <v>3137076.21</v>
      </c>
      <c r="V135" s="71">
        <v>60897</v>
      </c>
      <c r="W135" s="71">
        <v>32285</v>
      </c>
      <c r="X135" s="68">
        <v>3173233.46</v>
      </c>
      <c r="Y135" s="69">
        <v>64295</v>
      </c>
      <c r="Z135" s="69">
        <v>32515</v>
      </c>
      <c r="AA135" s="70">
        <v>3170840.1999999988</v>
      </c>
      <c r="AB135" s="71">
        <v>68213</v>
      </c>
      <c r="AC135" s="71">
        <v>32910</v>
      </c>
      <c r="AD135" s="68">
        <v>3903733.92</v>
      </c>
      <c r="AE135" s="69">
        <v>80023</v>
      </c>
      <c r="AF135" s="69">
        <v>33349</v>
      </c>
      <c r="AG135" s="70">
        <v>3497258.899999999</v>
      </c>
      <c r="AH135" s="71">
        <v>62657</v>
      </c>
      <c r="AI135" s="71">
        <v>33579</v>
      </c>
      <c r="AJ135" s="68">
        <v>3734441.6900000009</v>
      </c>
      <c r="AK135" s="69">
        <v>62629</v>
      </c>
      <c r="AL135" s="69">
        <v>43881</v>
      </c>
      <c r="AM135" s="70">
        <v>3903016.46</v>
      </c>
      <c r="AN135" s="71">
        <v>54078</v>
      </c>
      <c r="AO135" s="71">
        <v>58295</v>
      </c>
    </row>
    <row r="136" spans="1:41" hidden="1" outlineLevel="1" x14ac:dyDescent="0.55000000000000004">
      <c r="A136" s="58" t="s">
        <v>21</v>
      </c>
      <c r="B136" s="65">
        <v>14849.369999999999</v>
      </c>
      <c r="C136" s="66">
        <v>385</v>
      </c>
      <c r="D136" s="66">
        <v>5</v>
      </c>
      <c r="E136" s="67">
        <v>38.569792207792204</v>
      </c>
      <c r="F136" s="68">
        <v>463.53</v>
      </c>
      <c r="G136" s="69">
        <v>14</v>
      </c>
      <c r="H136" s="69">
        <v>3</v>
      </c>
      <c r="I136" s="70">
        <v>161.71</v>
      </c>
      <c r="J136" s="71">
        <v>7</v>
      </c>
      <c r="K136" s="71">
        <v>3</v>
      </c>
      <c r="L136" s="68">
        <v>232.48</v>
      </c>
      <c r="M136" s="69">
        <v>10</v>
      </c>
      <c r="N136" s="69">
        <v>3</v>
      </c>
      <c r="O136" s="70">
        <v>249.16</v>
      </c>
      <c r="P136" s="71">
        <v>8</v>
      </c>
      <c r="Q136" s="71">
        <v>0</v>
      </c>
      <c r="R136" s="68">
        <v>0</v>
      </c>
      <c r="S136" s="69">
        <v>0</v>
      </c>
      <c r="T136" s="69">
        <v>5</v>
      </c>
      <c r="U136" s="70">
        <v>1058.93</v>
      </c>
      <c r="V136" s="71">
        <v>30</v>
      </c>
      <c r="W136" s="71">
        <v>5</v>
      </c>
      <c r="X136" s="68">
        <v>1872.13</v>
      </c>
      <c r="Y136" s="69">
        <v>56</v>
      </c>
      <c r="Z136" s="69">
        <v>5</v>
      </c>
      <c r="AA136" s="70">
        <v>2108.63</v>
      </c>
      <c r="AB136" s="71">
        <v>61</v>
      </c>
      <c r="AC136" s="71">
        <v>5</v>
      </c>
      <c r="AD136" s="68">
        <v>2070.63</v>
      </c>
      <c r="AE136" s="69">
        <v>44</v>
      </c>
      <c r="AF136" s="69">
        <v>5</v>
      </c>
      <c r="AG136" s="70">
        <v>1615.96</v>
      </c>
      <c r="AH136" s="71">
        <v>38</v>
      </c>
      <c r="AI136" s="71">
        <v>5</v>
      </c>
      <c r="AJ136" s="68">
        <v>2711.91</v>
      </c>
      <c r="AK136" s="69">
        <v>66</v>
      </c>
      <c r="AL136" s="69">
        <v>5</v>
      </c>
      <c r="AM136" s="70">
        <v>2304.3000000000002</v>
      </c>
      <c r="AN136" s="71">
        <v>51</v>
      </c>
      <c r="AO136" s="71">
        <v>5</v>
      </c>
    </row>
    <row r="137" spans="1:41" hidden="1" outlineLevel="1" x14ac:dyDescent="0.55000000000000004">
      <c r="A137" s="58" t="s">
        <v>90</v>
      </c>
      <c r="B137" s="65">
        <v>4823403.5600000005</v>
      </c>
      <c r="C137" s="66">
        <v>31533</v>
      </c>
      <c r="D137" s="66">
        <v>2721</v>
      </c>
      <c r="E137" s="67">
        <v>152.96367488028417</v>
      </c>
      <c r="F137" s="68">
        <v>314485.94999999995</v>
      </c>
      <c r="G137" s="69">
        <v>2476</v>
      </c>
      <c r="H137" s="69">
        <v>2616</v>
      </c>
      <c r="I137" s="70">
        <v>255619.81</v>
      </c>
      <c r="J137" s="71">
        <v>2021</v>
      </c>
      <c r="K137" s="71">
        <v>2617</v>
      </c>
      <c r="L137" s="68">
        <v>308135.40000000002</v>
      </c>
      <c r="M137" s="69">
        <v>2039</v>
      </c>
      <c r="N137" s="69">
        <v>2627</v>
      </c>
      <c r="O137" s="70">
        <v>327523.89</v>
      </c>
      <c r="P137" s="71">
        <v>1906</v>
      </c>
      <c r="Q137" s="71">
        <v>2638</v>
      </c>
      <c r="R137" s="68">
        <v>409279.29</v>
      </c>
      <c r="S137" s="69">
        <v>2535</v>
      </c>
      <c r="T137" s="69">
        <v>2648</v>
      </c>
      <c r="U137" s="70">
        <v>498143.72000000003</v>
      </c>
      <c r="V137" s="71">
        <v>3200</v>
      </c>
      <c r="W137" s="71">
        <v>2655</v>
      </c>
      <c r="X137" s="68">
        <v>475053.79</v>
      </c>
      <c r="Y137" s="69">
        <v>2937</v>
      </c>
      <c r="Z137" s="69">
        <v>2659</v>
      </c>
      <c r="AA137" s="70">
        <v>464415.43000000005</v>
      </c>
      <c r="AB137" s="71">
        <v>2915</v>
      </c>
      <c r="AC137" s="71">
        <v>2671</v>
      </c>
      <c r="AD137" s="68">
        <v>454636.32</v>
      </c>
      <c r="AE137" s="69">
        <v>3099</v>
      </c>
      <c r="AF137" s="69">
        <v>2674</v>
      </c>
      <c r="AG137" s="70">
        <v>445812.07</v>
      </c>
      <c r="AH137" s="71">
        <v>2717</v>
      </c>
      <c r="AI137" s="71">
        <v>2691</v>
      </c>
      <c r="AJ137" s="68">
        <v>471811.32</v>
      </c>
      <c r="AK137" s="69">
        <v>3070</v>
      </c>
      <c r="AL137" s="69">
        <v>2706</v>
      </c>
      <c r="AM137" s="70">
        <v>398486.57</v>
      </c>
      <c r="AN137" s="71">
        <v>2618</v>
      </c>
      <c r="AO137" s="71">
        <v>2721</v>
      </c>
    </row>
    <row r="138" spans="1:41" hidden="1" outlineLevel="1" x14ac:dyDescent="0.55000000000000004">
      <c r="A138" s="58" t="s">
        <v>22</v>
      </c>
      <c r="B138" s="65">
        <v>1442349.8599999999</v>
      </c>
      <c r="C138" s="66">
        <v>5157</v>
      </c>
      <c r="D138" s="66">
        <v>1107</v>
      </c>
      <c r="E138" s="67">
        <v>279.68777583866586</v>
      </c>
      <c r="F138" s="68">
        <v>110106.26</v>
      </c>
      <c r="G138" s="69">
        <v>456</v>
      </c>
      <c r="H138" s="69">
        <v>1057</v>
      </c>
      <c r="I138" s="70">
        <v>88674.96</v>
      </c>
      <c r="J138" s="71">
        <v>371</v>
      </c>
      <c r="K138" s="71">
        <v>1059</v>
      </c>
      <c r="L138" s="68">
        <v>122529.27</v>
      </c>
      <c r="M138" s="69">
        <v>432</v>
      </c>
      <c r="N138" s="69">
        <v>1066</v>
      </c>
      <c r="O138" s="70">
        <v>90305.51</v>
      </c>
      <c r="P138" s="71">
        <v>489</v>
      </c>
      <c r="Q138" s="71">
        <v>1067</v>
      </c>
      <c r="R138" s="68">
        <v>124227.82</v>
      </c>
      <c r="S138" s="69">
        <v>404</v>
      </c>
      <c r="T138" s="69">
        <v>1069</v>
      </c>
      <c r="U138" s="70">
        <v>91820.62</v>
      </c>
      <c r="V138" s="71">
        <v>483</v>
      </c>
      <c r="W138" s="71">
        <v>1080</v>
      </c>
      <c r="X138" s="68">
        <v>87194.59</v>
      </c>
      <c r="Y138" s="69">
        <v>423</v>
      </c>
      <c r="Z138" s="69">
        <v>1082</v>
      </c>
      <c r="AA138" s="70">
        <v>109585.28</v>
      </c>
      <c r="AB138" s="71">
        <v>407</v>
      </c>
      <c r="AC138" s="71">
        <v>1096</v>
      </c>
      <c r="AD138" s="68">
        <v>124290.64</v>
      </c>
      <c r="AE138" s="69">
        <v>403</v>
      </c>
      <c r="AF138" s="69">
        <v>1099</v>
      </c>
      <c r="AG138" s="70">
        <v>122975.38</v>
      </c>
      <c r="AH138" s="71">
        <v>412</v>
      </c>
      <c r="AI138" s="71">
        <v>1100</v>
      </c>
      <c r="AJ138" s="68">
        <v>226828.9</v>
      </c>
      <c r="AK138" s="69">
        <v>428</v>
      </c>
      <c r="AL138" s="69">
        <v>1105</v>
      </c>
      <c r="AM138" s="70">
        <v>143810.63</v>
      </c>
      <c r="AN138" s="71">
        <v>449</v>
      </c>
      <c r="AO138" s="71">
        <v>1107</v>
      </c>
    </row>
    <row r="139" spans="1:41" hidden="1" outlineLevel="1" x14ac:dyDescent="0.55000000000000004">
      <c r="A139" s="58" t="s">
        <v>91</v>
      </c>
      <c r="B139" s="65">
        <v>101482441.15000001</v>
      </c>
      <c r="C139" s="66">
        <v>945922</v>
      </c>
      <c r="D139" s="66">
        <v>77550</v>
      </c>
      <c r="E139" s="67">
        <v>107.28415360885994</v>
      </c>
      <c r="F139" s="68">
        <v>8279271.0999999996</v>
      </c>
      <c r="G139" s="69">
        <v>90252</v>
      </c>
      <c r="H139" s="69">
        <v>70401</v>
      </c>
      <c r="I139" s="70">
        <v>6761691.9399999995</v>
      </c>
      <c r="J139" s="71">
        <v>73967</v>
      </c>
      <c r="K139" s="71">
        <v>70998</v>
      </c>
      <c r="L139" s="68">
        <v>7253247.8499999996</v>
      </c>
      <c r="M139" s="69">
        <v>73677</v>
      </c>
      <c r="N139" s="69">
        <v>70841</v>
      </c>
      <c r="O139" s="70">
        <v>7276654.5299999993</v>
      </c>
      <c r="P139" s="71">
        <v>76519</v>
      </c>
      <c r="Q139" s="71">
        <v>70913</v>
      </c>
      <c r="R139" s="68">
        <v>7240521.9800000004</v>
      </c>
      <c r="S139" s="69">
        <v>70564</v>
      </c>
      <c r="T139" s="69">
        <v>77206</v>
      </c>
      <c r="U139" s="70">
        <v>9296351.1999999993</v>
      </c>
      <c r="V139" s="71">
        <v>86711</v>
      </c>
      <c r="W139" s="71">
        <v>78894</v>
      </c>
      <c r="X139" s="68">
        <v>8358878.959999999</v>
      </c>
      <c r="Y139" s="69">
        <v>78204</v>
      </c>
      <c r="Z139" s="69">
        <v>78591</v>
      </c>
      <c r="AA139" s="70">
        <v>9095374.5800000001</v>
      </c>
      <c r="AB139" s="71">
        <v>80024</v>
      </c>
      <c r="AC139" s="71">
        <v>78223</v>
      </c>
      <c r="AD139" s="68">
        <v>8556230.5099999998</v>
      </c>
      <c r="AE139" s="69">
        <v>75546</v>
      </c>
      <c r="AF139" s="69">
        <v>77272</v>
      </c>
      <c r="AG139" s="70">
        <v>8450890.0299999993</v>
      </c>
      <c r="AH139" s="71">
        <v>74422</v>
      </c>
      <c r="AI139" s="71">
        <v>77219</v>
      </c>
      <c r="AJ139" s="68">
        <v>9888041.5600000005</v>
      </c>
      <c r="AK139" s="69">
        <v>81410</v>
      </c>
      <c r="AL139" s="69">
        <v>77199</v>
      </c>
      <c r="AM139" s="70">
        <v>11025286.91</v>
      </c>
      <c r="AN139" s="71">
        <v>84626</v>
      </c>
      <c r="AO139" s="71">
        <v>77550</v>
      </c>
    </row>
    <row r="140" spans="1:41" hidden="1" outlineLevel="1" x14ac:dyDescent="0.55000000000000004">
      <c r="A140" s="58" t="s">
        <v>23</v>
      </c>
      <c r="B140" s="65">
        <v>4062.59</v>
      </c>
      <c r="C140" s="66">
        <v>128</v>
      </c>
      <c r="D140" s="66">
        <v>11</v>
      </c>
      <c r="E140" s="67">
        <v>31.738984375000001</v>
      </c>
      <c r="F140" s="68">
        <v>774.31</v>
      </c>
      <c r="G140" s="69">
        <v>27</v>
      </c>
      <c r="H140" s="69">
        <v>9</v>
      </c>
      <c r="I140" s="70">
        <v>312.94</v>
      </c>
      <c r="J140" s="71">
        <v>14</v>
      </c>
      <c r="K140" s="71">
        <v>9</v>
      </c>
      <c r="L140" s="68">
        <v>544.29999999999995</v>
      </c>
      <c r="M140" s="69">
        <v>16</v>
      </c>
      <c r="N140" s="69">
        <v>10</v>
      </c>
      <c r="O140" s="70">
        <v>305.32</v>
      </c>
      <c r="P140" s="71">
        <v>9</v>
      </c>
      <c r="Q140" s="71">
        <v>10</v>
      </c>
      <c r="R140" s="68">
        <v>89.27</v>
      </c>
      <c r="S140" s="69">
        <v>3</v>
      </c>
      <c r="T140" s="69">
        <v>11</v>
      </c>
      <c r="U140" s="70">
        <v>409.42</v>
      </c>
      <c r="V140" s="71">
        <v>12</v>
      </c>
      <c r="W140" s="71">
        <v>11</v>
      </c>
      <c r="X140" s="68">
        <v>304.22000000000003</v>
      </c>
      <c r="Y140" s="69">
        <v>10</v>
      </c>
      <c r="Z140" s="69">
        <v>11</v>
      </c>
      <c r="AA140" s="70">
        <v>496.69</v>
      </c>
      <c r="AB140" s="71">
        <v>14</v>
      </c>
      <c r="AC140" s="71">
        <v>11</v>
      </c>
      <c r="AD140" s="68">
        <v>236.9</v>
      </c>
      <c r="AE140" s="69">
        <v>8</v>
      </c>
      <c r="AF140" s="69">
        <v>11</v>
      </c>
      <c r="AG140" s="70">
        <v>237.44</v>
      </c>
      <c r="AH140" s="71">
        <v>6</v>
      </c>
      <c r="AI140" s="71">
        <v>11</v>
      </c>
      <c r="AJ140" s="68">
        <v>61.52</v>
      </c>
      <c r="AK140" s="69">
        <v>3</v>
      </c>
      <c r="AL140" s="69">
        <v>11</v>
      </c>
      <c r="AM140" s="70">
        <v>290.26</v>
      </c>
      <c r="AN140" s="71">
        <v>6</v>
      </c>
      <c r="AO140" s="71">
        <v>11</v>
      </c>
    </row>
    <row r="141" spans="1:41" hidden="1" outlineLevel="1" x14ac:dyDescent="0.55000000000000004">
      <c r="A141" s="58" t="s">
        <v>24</v>
      </c>
      <c r="B141" s="65">
        <v>64560915.039999992</v>
      </c>
      <c r="C141" s="66">
        <v>565455</v>
      </c>
      <c r="D141" s="66">
        <v>37818</v>
      </c>
      <c r="E141" s="67">
        <v>114.17515989778141</v>
      </c>
      <c r="F141" s="68">
        <v>4700781.53</v>
      </c>
      <c r="G141" s="69">
        <v>48949</v>
      </c>
      <c r="H141" s="69">
        <v>34377</v>
      </c>
      <c r="I141" s="70">
        <v>3740391.94</v>
      </c>
      <c r="J141" s="71">
        <v>35428</v>
      </c>
      <c r="K141" s="71">
        <v>34726</v>
      </c>
      <c r="L141" s="68">
        <v>3502100.93</v>
      </c>
      <c r="M141" s="69">
        <v>28928</v>
      </c>
      <c r="N141" s="69">
        <v>35219</v>
      </c>
      <c r="O141" s="70">
        <v>3344639.2</v>
      </c>
      <c r="P141" s="71">
        <v>28308</v>
      </c>
      <c r="Q141" s="71">
        <v>35506</v>
      </c>
      <c r="R141" s="68">
        <v>3877072.33</v>
      </c>
      <c r="S141" s="69">
        <v>31751</v>
      </c>
      <c r="T141" s="69">
        <v>35846</v>
      </c>
      <c r="U141" s="70">
        <v>5173512.9000000004</v>
      </c>
      <c r="V141" s="71">
        <v>42731</v>
      </c>
      <c r="W141" s="71">
        <v>36326</v>
      </c>
      <c r="X141" s="68">
        <v>5660197.46</v>
      </c>
      <c r="Y141" s="69">
        <v>47860</v>
      </c>
      <c r="Z141" s="69">
        <v>36648</v>
      </c>
      <c r="AA141" s="70">
        <v>6006435.0700000003</v>
      </c>
      <c r="AB141" s="71">
        <v>53405</v>
      </c>
      <c r="AC141" s="71">
        <v>37016</v>
      </c>
      <c r="AD141" s="68">
        <v>6438012.9299999997</v>
      </c>
      <c r="AE141" s="69">
        <v>60541</v>
      </c>
      <c r="AF141" s="69">
        <v>37261</v>
      </c>
      <c r="AG141" s="70">
        <v>7273018.9800000004</v>
      </c>
      <c r="AH141" s="71">
        <v>65913</v>
      </c>
      <c r="AI141" s="71">
        <v>37439</v>
      </c>
      <c r="AJ141" s="68">
        <v>8010002.9299999997</v>
      </c>
      <c r="AK141" s="69">
        <v>67052</v>
      </c>
      <c r="AL141" s="69">
        <v>37623</v>
      </c>
      <c r="AM141" s="70">
        <v>6834748.8399999999</v>
      </c>
      <c r="AN141" s="71">
        <v>54589</v>
      </c>
      <c r="AO141" s="71">
        <v>37818</v>
      </c>
    </row>
    <row r="142" spans="1:41" hidden="1" outlineLevel="1" x14ac:dyDescent="0.55000000000000004">
      <c r="A142" s="58" t="s">
        <v>92</v>
      </c>
      <c r="B142" s="65">
        <v>44305514.999999993</v>
      </c>
      <c r="C142" s="66">
        <v>660016</v>
      </c>
      <c r="D142" s="66">
        <v>24915</v>
      </c>
      <c r="E142" s="67">
        <v>67.127940837797865</v>
      </c>
      <c r="F142" s="68">
        <v>3331577.33</v>
      </c>
      <c r="G142" s="69">
        <v>56695</v>
      </c>
      <c r="H142" s="69">
        <v>23218</v>
      </c>
      <c r="I142" s="70">
        <v>2881068.32</v>
      </c>
      <c r="J142" s="71">
        <v>48042</v>
      </c>
      <c r="K142" s="71">
        <v>23324</v>
      </c>
      <c r="L142" s="68">
        <v>2645891.48</v>
      </c>
      <c r="M142" s="69">
        <v>44613</v>
      </c>
      <c r="N142" s="69">
        <v>23454</v>
      </c>
      <c r="O142" s="70">
        <v>2783241.11</v>
      </c>
      <c r="P142" s="71">
        <v>49942</v>
      </c>
      <c r="Q142" s="71">
        <v>23672</v>
      </c>
      <c r="R142" s="68">
        <v>3203764.1</v>
      </c>
      <c r="S142" s="69">
        <v>50882</v>
      </c>
      <c r="T142" s="69">
        <v>23812</v>
      </c>
      <c r="U142" s="70">
        <v>4140994.17</v>
      </c>
      <c r="V142" s="71">
        <v>64362</v>
      </c>
      <c r="W142" s="71">
        <v>23965</v>
      </c>
      <c r="X142" s="68">
        <v>4108440.89</v>
      </c>
      <c r="Y142" s="69">
        <v>60565</v>
      </c>
      <c r="Z142" s="69">
        <v>24074</v>
      </c>
      <c r="AA142" s="70">
        <v>3970245.71</v>
      </c>
      <c r="AB142" s="71">
        <v>59747</v>
      </c>
      <c r="AC142" s="71">
        <v>24193</v>
      </c>
      <c r="AD142" s="68">
        <v>3890397.38</v>
      </c>
      <c r="AE142" s="69">
        <v>53611</v>
      </c>
      <c r="AF142" s="69">
        <v>24304</v>
      </c>
      <c r="AG142" s="70">
        <v>4248668.03</v>
      </c>
      <c r="AH142" s="71">
        <v>54930</v>
      </c>
      <c r="AI142" s="71">
        <v>24578</v>
      </c>
      <c r="AJ142" s="68">
        <v>4417517.8999999994</v>
      </c>
      <c r="AK142" s="69">
        <v>59369</v>
      </c>
      <c r="AL142" s="69">
        <v>24824</v>
      </c>
      <c r="AM142" s="70">
        <v>4683708.58</v>
      </c>
      <c r="AN142" s="71">
        <v>57258</v>
      </c>
      <c r="AO142" s="71">
        <v>24915</v>
      </c>
    </row>
    <row r="143" spans="1:41" hidden="1" outlineLevel="1" x14ac:dyDescent="0.55000000000000004">
      <c r="A143" s="58" t="s">
        <v>25</v>
      </c>
      <c r="B143" s="65">
        <v>76334.150000000009</v>
      </c>
      <c r="C143" s="66">
        <v>308</v>
      </c>
      <c r="D143" s="66">
        <v>71</v>
      </c>
      <c r="E143" s="67">
        <v>247.83814935064939</v>
      </c>
      <c r="F143" s="68">
        <v>1529.56</v>
      </c>
      <c r="G143" s="69">
        <v>27</v>
      </c>
      <c r="H143" s="69">
        <v>56</v>
      </c>
      <c r="I143" s="70">
        <v>720.67</v>
      </c>
      <c r="J143" s="71">
        <v>20</v>
      </c>
      <c r="K143" s="71">
        <v>56</v>
      </c>
      <c r="L143" s="68">
        <v>562.57000000000005</v>
      </c>
      <c r="M143" s="69">
        <v>18</v>
      </c>
      <c r="N143" s="69">
        <v>56</v>
      </c>
      <c r="O143" s="70">
        <v>930.3</v>
      </c>
      <c r="P143" s="71">
        <v>19</v>
      </c>
      <c r="Q143" s="71">
        <v>56</v>
      </c>
      <c r="R143" s="68">
        <v>2007.61</v>
      </c>
      <c r="S143" s="69">
        <v>7</v>
      </c>
      <c r="T143" s="69">
        <v>56</v>
      </c>
      <c r="U143" s="70">
        <v>961.9</v>
      </c>
      <c r="V143" s="71">
        <v>21</v>
      </c>
      <c r="W143" s="71">
        <v>57</v>
      </c>
      <c r="X143" s="68">
        <v>776.25</v>
      </c>
      <c r="Y143" s="69">
        <v>19</v>
      </c>
      <c r="Z143" s="69">
        <v>57</v>
      </c>
      <c r="AA143" s="70">
        <v>10424.23</v>
      </c>
      <c r="AB143" s="71">
        <v>34</v>
      </c>
      <c r="AC143" s="71">
        <v>57</v>
      </c>
      <c r="AD143" s="68">
        <v>2510.7399999999998</v>
      </c>
      <c r="AE143" s="69">
        <v>31</v>
      </c>
      <c r="AF143" s="69">
        <v>57</v>
      </c>
      <c r="AG143" s="70">
        <v>5085.72</v>
      </c>
      <c r="AH143" s="71">
        <v>24</v>
      </c>
      <c r="AI143" s="71">
        <v>58</v>
      </c>
      <c r="AJ143" s="68">
        <v>26737.61</v>
      </c>
      <c r="AK143" s="69">
        <v>48</v>
      </c>
      <c r="AL143" s="69">
        <v>58</v>
      </c>
      <c r="AM143" s="70">
        <v>24086.99</v>
      </c>
      <c r="AN143" s="71">
        <v>40</v>
      </c>
      <c r="AO143" s="71">
        <v>71</v>
      </c>
    </row>
    <row r="144" spans="1:41" hidden="1" outlineLevel="1" x14ac:dyDescent="0.55000000000000004">
      <c r="A144" s="58" t="s">
        <v>93</v>
      </c>
      <c r="B144" s="65">
        <v>780223.37999999989</v>
      </c>
      <c r="C144" s="66">
        <v>8593</v>
      </c>
      <c r="D144" s="66">
        <v>745</v>
      </c>
      <c r="E144" s="67">
        <v>90.797553822879081</v>
      </c>
      <c r="F144" s="68">
        <v>38530.49</v>
      </c>
      <c r="G144" s="69">
        <v>518</v>
      </c>
      <c r="H144" s="69">
        <v>682</v>
      </c>
      <c r="I144" s="70">
        <v>43142.61</v>
      </c>
      <c r="J144" s="71">
        <v>443</v>
      </c>
      <c r="K144" s="71">
        <v>682</v>
      </c>
      <c r="L144" s="68">
        <v>36078.22</v>
      </c>
      <c r="M144" s="69">
        <v>397</v>
      </c>
      <c r="N144" s="69">
        <v>686</v>
      </c>
      <c r="O144" s="70">
        <v>33786.26</v>
      </c>
      <c r="P144" s="71">
        <v>516</v>
      </c>
      <c r="Q144" s="71">
        <v>700</v>
      </c>
      <c r="R144" s="68">
        <v>31092.66</v>
      </c>
      <c r="S144" s="69">
        <v>575</v>
      </c>
      <c r="T144" s="69">
        <v>699</v>
      </c>
      <c r="U144" s="70">
        <v>58830.55</v>
      </c>
      <c r="V144" s="71">
        <v>758</v>
      </c>
      <c r="W144" s="71">
        <v>699</v>
      </c>
      <c r="X144" s="68">
        <v>57825.34</v>
      </c>
      <c r="Y144" s="69">
        <v>764</v>
      </c>
      <c r="Z144" s="69">
        <v>705</v>
      </c>
      <c r="AA144" s="70">
        <v>67166.28</v>
      </c>
      <c r="AB144" s="71">
        <v>830</v>
      </c>
      <c r="AC144" s="71">
        <v>708</v>
      </c>
      <c r="AD144" s="68">
        <v>94549.36</v>
      </c>
      <c r="AE144" s="69">
        <v>948</v>
      </c>
      <c r="AF144" s="69">
        <v>716</v>
      </c>
      <c r="AG144" s="70">
        <v>106564.45</v>
      </c>
      <c r="AH144" s="71">
        <v>892</v>
      </c>
      <c r="AI144" s="71">
        <v>743</v>
      </c>
      <c r="AJ144" s="68">
        <v>109372.72</v>
      </c>
      <c r="AK144" s="69">
        <v>829</v>
      </c>
      <c r="AL144" s="69">
        <v>744</v>
      </c>
      <c r="AM144" s="70">
        <v>103284.44</v>
      </c>
      <c r="AN144" s="71">
        <v>1123</v>
      </c>
      <c r="AO144" s="71">
        <v>745</v>
      </c>
    </row>
    <row r="145" spans="1:41" hidden="1" outlineLevel="1" x14ac:dyDescent="0.55000000000000004">
      <c r="A145" s="58" t="s">
        <v>26</v>
      </c>
      <c r="B145" s="65">
        <v>0</v>
      </c>
      <c r="C145" s="66">
        <v>0</v>
      </c>
      <c r="D145" s="66">
        <v>0</v>
      </c>
      <c r="E145" s="67">
        <v>0</v>
      </c>
      <c r="F145" s="68">
        <v>0</v>
      </c>
      <c r="G145" s="69">
        <v>0</v>
      </c>
      <c r="H145" s="69">
        <v>0</v>
      </c>
      <c r="I145" s="70">
        <v>0</v>
      </c>
      <c r="J145" s="71">
        <v>0</v>
      </c>
      <c r="K145" s="71">
        <v>0</v>
      </c>
      <c r="L145" s="68">
        <v>0</v>
      </c>
      <c r="M145" s="69">
        <v>0</v>
      </c>
      <c r="N145" s="69">
        <v>0</v>
      </c>
      <c r="O145" s="70">
        <v>0</v>
      </c>
      <c r="P145" s="71">
        <v>0</v>
      </c>
      <c r="Q145" s="71">
        <v>0</v>
      </c>
      <c r="R145" s="68">
        <v>0</v>
      </c>
      <c r="S145" s="69">
        <v>0</v>
      </c>
      <c r="T145" s="69">
        <v>0</v>
      </c>
      <c r="U145" s="70">
        <v>0</v>
      </c>
      <c r="V145" s="71">
        <v>0</v>
      </c>
      <c r="W145" s="71">
        <v>0</v>
      </c>
      <c r="X145" s="68">
        <v>0</v>
      </c>
      <c r="Y145" s="69">
        <v>0</v>
      </c>
      <c r="Z145" s="69">
        <v>0</v>
      </c>
      <c r="AA145" s="70">
        <v>0</v>
      </c>
      <c r="AB145" s="71">
        <v>0</v>
      </c>
      <c r="AC145" s="71">
        <v>0</v>
      </c>
      <c r="AD145" s="68">
        <v>0</v>
      </c>
      <c r="AE145" s="69">
        <v>0</v>
      </c>
      <c r="AF145" s="69">
        <v>0</v>
      </c>
      <c r="AG145" s="70">
        <v>0</v>
      </c>
      <c r="AH145" s="71">
        <v>0</v>
      </c>
      <c r="AI145" s="71">
        <v>0</v>
      </c>
      <c r="AJ145" s="68">
        <v>0</v>
      </c>
      <c r="AK145" s="69">
        <v>0</v>
      </c>
      <c r="AL145" s="69">
        <v>0</v>
      </c>
      <c r="AM145" s="70">
        <v>0</v>
      </c>
      <c r="AN145" s="71">
        <v>0</v>
      </c>
      <c r="AO145" s="71">
        <v>0</v>
      </c>
    </row>
    <row r="146" spans="1:41" hidden="1" outlineLevel="1" x14ac:dyDescent="0.55000000000000004">
      <c r="A146" s="58" t="s">
        <v>94</v>
      </c>
      <c r="B146" s="65">
        <v>31374.840000000004</v>
      </c>
      <c r="C146" s="66">
        <v>325</v>
      </c>
      <c r="D146" s="66">
        <v>37</v>
      </c>
      <c r="E146" s="67">
        <v>96.537969230769249</v>
      </c>
      <c r="F146" s="68">
        <v>1201.52</v>
      </c>
      <c r="G146" s="69">
        <v>30</v>
      </c>
      <c r="H146" s="69">
        <v>32</v>
      </c>
      <c r="I146" s="70">
        <v>2741.87</v>
      </c>
      <c r="J146" s="71">
        <v>17</v>
      </c>
      <c r="K146" s="71">
        <v>32</v>
      </c>
      <c r="L146" s="68">
        <v>1402.75</v>
      </c>
      <c r="M146" s="69">
        <v>25</v>
      </c>
      <c r="N146" s="69">
        <v>32</v>
      </c>
      <c r="O146" s="70">
        <v>1637.96</v>
      </c>
      <c r="P146" s="71">
        <v>25</v>
      </c>
      <c r="Q146" s="71">
        <v>32</v>
      </c>
      <c r="R146" s="68">
        <v>1309.51</v>
      </c>
      <c r="S146" s="69">
        <v>26</v>
      </c>
      <c r="T146" s="69">
        <v>32</v>
      </c>
      <c r="U146" s="70">
        <v>2941.02</v>
      </c>
      <c r="V146" s="71">
        <v>25</v>
      </c>
      <c r="W146" s="71">
        <v>32</v>
      </c>
      <c r="X146" s="68">
        <v>1847.48</v>
      </c>
      <c r="Y146" s="69">
        <v>28</v>
      </c>
      <c r="Z146" s="69">
        <v>32</v>
      </c>
      <c r="AA146" s="70">
        <v>4050.2</v>
      </c>
      <c r="AB146" s="71">
        <v>27</v>
      </c>
      <c r="AC146" s="71">
        <v>32</v>
      </c>
      <c r="AD146" s="68">
        <v>2300.08</v>
      </c>
      <c r="AE146" s="69">
        <v>29</v>
      </c>
      <c r="AF146" s="69">
        <v>37</v>
      </c>
      <c r="AG146" s="70">
        <v>6385.58</v>
      </c>
      <c r="AH146" s="71">
        <v>41</v>
      </c>
      <c r="AI146" s="71">
        <v>37</v>
      </c>
      <c r="AJ146" s="68">
        <v>3228.2200000000003</v>
      </c>
      <c r="AK146" s="69">
        <v>25</v>
      </c>
      <c r="AL146" s="69">
        <v>37</v>
      </c>
      <c r="AM146" s="70">
        <v>2328.65</v>
      </c>
      <c r="AN146" s="71">
        <v>27</v>
      </c>
      <c r="AO146" s="71">
        <v>37</v>
      </c>
    </row>
    <row r="147" spans="1:41" hidden="1" outlineLevel="1" x14ac:dyDescent="0.55000000000000004">
      <c r="A147" s="58" t="s">
        <v>462</v>
      </c>
      <c r="B147" s="65">
        <v>13291582.68</v>
      </c>
      <c r="C147" s="66">
        <v>143229</v>
      </c>
      <c r="D147" s="66">
        <v>5452</v>
      </c>
      <c r="E147" s="67">
        <v>92.799521605261504</v>
      </c>
      <c r="F147" s="68">
        <v>1094961.94</v>
      </c>
      <c r="G147" s="69">
        <v>11137</v>
      </c>
      <c r="H147" s="69">
        <v>4891</v>
      </c>
      <c r="I147" s="70">
        <v>960464.37</v>
      </c>
      <c r="J147" s="71">
        <v>9861</v>
      </c>
      <c r="K147" s="71">
        <v>4903</v>
      </c>
      <c r="L147" s="68">
        <v>1043538.66</v>
      </c>
      <c r="M147" s="69">
        <v>10122</v>
      </c>
      <c r="N147" s="69">
        <v>4925</v>
      </c>
      <c r="O147" s="70">
        <v>1022766.73</v>
      </c>
      <c r="P147" s="71">
        <v>10205</v>
      </c>
      <c r="Q147" s="71">
        <v>4952</v>
      </c>
      <c r="R147" s="68">
        <v>988077.23</v>
      </c>
      <c r="S147" s="69">
        <v>10816</v>
      </c>
      <c r="T147" s="69">
        <v>4968</v>
      </c>
      <c r="U147" s="70">
        <v>1182736.25</v>
      </c>
      <c r="V147" s="71">
        <v>13782</v>
      </c>
      <c r="W147" s="71">
        <v>5030</v>
      </c>
      <c r="X147" s="68">
        <v>1162485.27</v>
      </c>
      <c r="Y147" s="69">
        <v>12979</v>
      </c>
      <c r="Z147" s="69">
        <v>5235</v>
      </c>
      <c r="AA147" s="70">
        <v>1137912.6200000001</v>
      </c>
      <c r="AB147" s="71">
        <v>12857</v>
      </c>
      <c r="AC147" s="71">
        <v>5321</v>
      </c>
      <c r="AD147" s="68">
        <v>1042893.94</v>
      </c>
      <c r="AE147" s="69">
        <v>12155</v>
      </c>
      <c r="AF147" s="69">
        <v>5343</v>
      </c>
      <c r="AG147" s="70">
        <v>1182992.05</v>
      </c>
      <c r="AH147" s="71">
        <v>12841</v>
      </c>
      <c r="AI147" s="71">
        <v>5384</v>
      </c>
      <c r="AJ147" s="68">
        <v>1265959.8500000001</v>
      </c>
      <c r="AK147" s="69">
        <v>13505</v>
      </c>
      <c r="AL147" s="69">
        <v>5412</v>
      </c>
      <c r="AM147" s="70">
        <v>1206793.77</v>
      </c>
      <c r="AN147" s="71">
        <v>12969</v>
      </c>
      <c r="AO147" s="71">
        <v>5452</v>
      </c>
    </row>
    <row r="148" spans="1:41" hidden="1" outlineLevel="1" x14ac:dyDescent="0.55000000000000004">
      <c r="A148" s="58" t="s">
        <v>27</v>
      </c>
      <c r="B148" s="65">
        <v>378303.64</v>
      </c>
      <c r="C148" s="66">
        <v>1934</v>
      </c>
      <c r="D148" s="66">
        <v>509</v>
      </c>
      <c r="E148" s="67">
        <v>195.60684591520166</v>
      </c>
      <c r="F148" s="68">
        <v>24966.799999999999</v>
      </c>
      <c r="G148" s="69">
        <v>176</v>
      </c>
      <c r="H148" s="69">
        <v>503</v>
      </c>
      <c r="I148" s="70">
        <v>14210.74</v>
      </c>
      <c r="J148" s="71">
        <v>62</v>
      </c>
      <c r="K148" s="71">
        <v>503</v>
      </c>
      <c r="L148" s="68">
        <v>17138.45</v>
      </c>
      <c r="M148" s="69">
        <v>100</v>
      </c>
      <c r="N148" s="69">
        <v>503</v>
      </c>
      <c r="O148" s="70">
        <v>12910.75</v>
      </c>
      <c r="P148" s="71">
        <v>77</v>
      </c>
      <c r="Q148" s="71">
        <v>504</v>
      </c>
      <c r="R148" s="68">
        <v>26130.47</v>
      </c>
      <c r="S148" s="69">
        <v>125</v>
      </c>
      <c r="T148" s="69">
        <v>505</v>
      </c>
      <c r="U148" s="70">
        <v>29339.05</v>
      </c>
      <c r="V148" s="71">
        <v>156</v>
      </c>
      <c r="W148" s="71">
        <v>506</v>
      </c>
      <c r="X148" s="68">
        <v>41493.89</v>
      </c>
      <c r="Y148" s="69">
        <v>193</v>
      </c>
      <c r="Z148" s="69">
        <v>507</v>
      </c>
      <c r="AA148" s="70">
        <v>35930.639999999999</v>
      </c>
      <c r="AB148" s="71">
        <v>178</v>
      </c>
      <c r="AC148" s="71">
        <v>508</v>
      </c>
      <c r="AD148" s="68">
        <v>56278.96</v>
      </c>
      <c r="AE148" s="69">
        <v>229</v>
      </c>
      <c r="AF148" s="69">
        <v>508</v>
      </c>
      <c r="AG148" s="70">
        <v>56895.11</v>
      </c>
      <c r="AH148" s="71">
        <v>205</v>
      </c>
      <c r="AI148" s="71">
        <v>508</v>
      </c>
      <c r="AJ148" s="68">
        <v>30777.23</v>
      </c>
      <c r="AK148" s="69">
        <v>207</v>
      </c>
      <c r="AL148" s="69">
        <v>508</v>
      </c>
      <c r="AM148" s="70">
        <v>32231.55</v>
      </c>
      <c r="AN148" s="71">
        <v>226</v>
      </c>
      <c r="AO148" s="71">
        <v>509</v>
      </c>
    </row>
    <row r="149" spans="1:41" hidden="1" outlineLevel="1" x14ac:dyDescent="0.55000000000000004">
      <c r="A149" s="58" t="s">
        <v>95</v>
      </c>
      <c r="B149" s="65">
        <v>512413070.60000008</v>
      </c>
      <c r="C149" s="66">
        <v>6293525</v>
      </c>
      <c r="D149" s="66">
        <v>270588</v>
      </c>
      <c r="E149" s="67">
        <v>81.419088761862398</v>
      </c>
      <c r="F149" s="68">
        <v>37867510.759999998</v>
      </c>
      <c r="G149" s="69">
        <v>526084</v>
      </c>
      <c r="H149" s="69">
        <v>264191</v>
      </c>
      <c r="I149" s="70">
        <v>36093905.789999999</v>
      </c>
      <c r="J149" s="71">
        <v>449475</v>
      </c>
      <c r="K149" s="71">
        <v>258313</v>
      </c>
      <c r="L149" s="68">
        <v>33767053.18</v>
      </c>
      <c r="M149" s="69">
        <v>427011</v>
      </c>
      <c r="N149" s="69">
        <v>251908</v>
      </c>
      <c r="O149" s="70">
        <v>33133600.149999999</v>
      </c>
      <c r="P149" s="71">
        <v>436169</v>
      </c>
      <c r="Q149" s="71">
        <v>253994</v>
      </c>
      <c r="R149" s="68">
        <v>34782378.789999999</v>
      </c>
      <c r="S149" s="69">
        <v>461724</v>
      </c>
      <c r="T149" s="69">
        <v>258902</v>
      </c>
      <c r="U149" s="70">
        <v>45010412.330000006</v>
      </c>
      <c r="V149" s="71">
        <v>573544</v>
      </c>
      <c r="W149" s="71">
        <v>266644</v>
      </c>
      <c r="X149" s="68">
        <v>44783281</v>
      </c>
      <c r="Y149" s="69">
        <v>557550</v>
      </c>
      <c r="Z149" s="69">
        <v>273983</v>
      </c>
      <c r="AA149" s="70">
        <v>48957783.470000006</v>
      </c>
      <c r="AB149" s="71">
        <v>566191</v>
      </c>
      <c r="AC149" s="71">
        <v>276445</v>
      </c>
      <c r="AD149" s="68">
        <v>45784379.969999999</v>
      </c>
      <c r="AE149" s="69">
        <v>562880</v>
      </c>
      <c r="AF149" s="69">
        <v>274301</v>
      </c>
      <c r="AG149" s="70">
        <v>48954283.859999999</v>
      </c>
      <c r="AH149" s="71">
        <v>568879</v>
      </c>
      <c r="AI149" s="71">
        <v>271077</v>
      </c>
      <c r="AJ149" s="68">
        <v>53122198.450000003</v>
      </c>
      <c r="AK149" s="69">
        <v>603494</v>
      </c>
      <c r="AL149" s="69">
        <v>269754</v>
      </c>
      <c r="AM149" s="70">
        <v>50156282.850000001</v>
      </c>
      <c r="AN149" s="71">
        <v>560524</v>
      </c>
      <c r="AO149" s="71">
        <v>270588</v>
      </c>
    </row>
    <row r="150" spans="1:41" hidden="1" outlineLevel="1" x14ac:dyDescent="0.55000000000000004">
      <c r="A150" s="58" t="s">
        <v>380</v>
      </c>
      <c r="B150" s="65">
        <v>604209.14</v>
      </c>
      <c r="C150" s="66">
        <v>1128</v>
      </c>
      <c r="D150" s="66">
        <v>888</v>
      </c>
      <c r="E150" s="67">
        <v>535.64640070921985</v>
      </c>
      <c r="F150" s="68">
        <v>13252.07</v>
      </c>
      <c r="G150" s="69">
        <v>70</v>
      </c>
      <c r="H150" s="69">
        <v>462</v>
      </c>
      <c r="I150" s="70">
        <v>8195.630000000001</v>
      </c>
      <c r="J150" s="71">
        <v>53</v>
      </c>
      <c r="K150" s="71">
        <v>462</v>
      </c>
      <c r="L150" s="68">
        <v>89550.04</v>
      </c>
      <c r="M150" s="69">
        <v>67</v>
      </c>
      <c r="N150" s="69">
        <v>462</v>
      </c>
      <c r="O150" s="70">
        <v>22444.730000000003</v>
      </c>
      <c r="P150" s="71">
        <v>87</v>
      </c>
      <c r="Q150" s="71">
        <v>450</v>
      </c>
      <c r="R150" s="68">
        <v>49011.85</v>
      </c>
      <c r="S150" s="69">
        <v>67</v>
      </c>
      <c r="T150" s="69">
        <v>450</v>
      </c>
      <c r="U150" s="70">
        <v>18240.849999999999</v>
      </c>
      <c r="V150" s="71">
        <v>79</v>
      </c>
      <c r="W150" s="71">
        <v>453</v>
      </c>
      <c r="X150" s="68">
        <v>22160.9</v>
      </c>
      <c r="Y150" s="69">
        <v>102</v>
      </c>
      <c r="Z150" s="69">
        <v>460</v>
      </c>
      <c r="AA150" s="70">
        <v>38370.199999999997</v>
      </c>
      <c r="AB150" s="71">
        <v>108</v>
      </c>
      <c r="AC150" s="71">
        <v>461</v>
      </c>
      <c r="AD150" s="68">
        <v>18621.89</v>
      </c>
      <c r="AE150" s="69">
        <v>108</v>
      </c>
      <c r="AF150" s="69">
        <v>465</v>
      </c>
      <c r="AG150" s="70">
        <v>55262.100000000006</v>
      </c>
      <c r="AH150" s="71">
        <v>106</v>
      </c>
      <c r="AI150" s="71">
        <v>468</v>
      </c>
      <c r="AJ150" s="68">
        <v>158092.10999999999</v>
      </c>
      <c r="AK150" s="69">
        <v>147</v>
      </c>
      <c r="AL150" s="69">
        <v>462</v>
      </c>
      <c r="AM150" s="70">
        <v>111006.77</v>
      </c>
      <c r="AN150" s="71">
        <v>134</v>
      </c>
      <c r="AO150" s="71">
        <v>888</v>
      </c>
    </row>
    <row r="151" spans="1:41" hidden="1" outlineLevel="1" x14ac:dyDescent="0.55000000000000004">
      <c r="A151" s="58" t="s">
        <v>32</v>
      </c>
      <c r="B151" s="65">
        <v>0</v>
      </c>
      <c r="C151" s="66">
        <v>0</v>
      </c>
      <c r="D151" s="66">
        <v>0</v>
      </c>
      <c r="E151" s="67">
        <v>0</v>
      </c>
      <c r="F151" s="68">
        <v>0</v>
      </c>
      <c r="G151" s="69">
        <v>0</v>
      </c>
      <c r="H151" s="69">
        <v>0</v>
      </c>
      <c r="I151" s="70">
        <v>0</v>
      </c>
      <c r="J151" s="71">
        <v>0</v>
      </c>
      <c r="K151" s="71">
        <v>0</v>
      </c>
      <c r="L151" s="68">
        <v>0</v>
      </c>
      <c r="M151" s="69">
        <v>0</v>
      </c>
      <c r="N151" s="69">
        <v>0</v>
      </c>
      <c r="O151" s="70">
        <v>0</v>
      </c>
      <c r="P151" s="71">
        <v>0</v>
      </c>
      <c r="Q151" s="71">
        <v>0</v>
      </c>
      <c r="R151" s="68">
        <v>0</v>
      </c>
      <c r="S151" s="69">
        <v>0</v>
      </c>
      <c r="T151" s="69">
        <v>0</v>
      </c>
      <c r="U151" s="70">
        <v>0</v>
      </c>
      <c r="V151" s="71">
        <v>0</v>
      </c>
      <c r="W151" s="71">
        <v>0</v>
      </c>
      <c r="X151" s="68">
        <v>0</v>
      </c>
      <c r="Y151" s="69">
        <v>0</v>
      </c>
      <c r="Z151" s="69">
        <v>0</v>
      </c>
      <c r="AA151" s="70">
        <v>0</v>
      </c>
      <c r="AB151" s="71">
        <v>0</v>
      </c>
      <c r="AC151" s="71">
        <v>0</v>
      </c>
      <c r="AD151" s="68">
        <v>0</v>
      </c>
      <c r="AE151" s="69">
        <v>0</v>
      </c>
      <c r="AF151" s="69">
        <v>0</v>
      </c>
      <c r="AG151" s="70">
        <v>0</v>
      </c>
      <c r="AH151" s="71">
        <v>0</v>
      </c>
      <c r="AI151" s="71">
        <v>0</v>
      </c>
      <c r="AJ151" s="68">
        <v>0</v>
      </c>
      <c r="AK151" s="69">
        <v>0</v>
      </c>
      <c r="AL151" s="69">
        <v>0</v>
      </c>
      <c r="AM151" s="70">
        <v>0</v>
      </c>
      <c r="AN151" s="71">
        <v>0</v>
      </c>
      <c r="AO151" s="71">
        <v>0</v>
      </c>
    </row>
    <row r="152" spans="1:41" hidden="1" outlineLevel="1" x14ac:dyDescent="0.55000000000000004">
      <c r="A152" s="58" t="s">
        <v>37</v>
      </c>
      <c r="B152" s="65">
        <v>0</v>
      </c>
      <c r="C152" s="66">
        <v>0</v>
      </c>
      <c r="D152" s="66">
        <v>0</v>
      </c>
      <c r="E152" s="67">
        <v>0</v>
      </c>
      <c r="F152" s="68">
        <v>0</v>
      </c>
      <c r="G152" s="69">
        <v>0</v>
      </c>
      <c r="H152" s="69">
        <v>0</v>
      </c>
      <c r="I152" s="70">
        <v>0</v>
      </c>
      <c r="J152" s="71">
        <v>0</v>
      </c>
      <c r="K152" s="71">
        <v>0</v>
      </c>
      <c r="L152" s="68">
        <v>0</v>
      </c>
      <c r="M152" s="69">
        <v>0</v>
      </c>
      <c r="N152" s="69">
        <v>0</v>
      </c>
      <c r="O152" s="70">
        <v>0</v>
      </c>
      <c r="P152" s="71">
        <v>0</v>
      </c>
      <c r="Q152" s="71">
        <v>0</v>
      </c>
      <c r="R152" s="68">
        <v>0</v>
      </c>
      <c r="S152" s="69">
        <v>0</v>
      </c>
      <c r="T152" s="69">
        <v>0</v>
      </c>
      <c r="U152" s="70">
        <v>0</v>
      </c>
      <c r="V152" s="71">
        <v>0</v>
      </c>
      <c r="W152" s="71">
        <v>0</v>
      </c>
      <c r="X152" s="68">
        <v>0</v>
      </c>
      <c r="Y152" s="69">
        <v>0</v>
      </c>
      <c r="Z152" s="69">
        <v>0</v>
      </c>
      <c r="AA152" s="70">
        <v>0</v>
      </c>
      <c r="AB152" s="71">
        <v>0</v>
      </c>
      <c r="AC152" s="71">
        <v>0</v>
      </c>
      <c r="AD152" s="68">
        <v>0</v>
      </c>
      <c r="AE152" s="69">
        <v>0</v>
      </c>
      <c r="AF152" s="69">
        <v>0</v>
      </c>
      <c r="AG152" s="70">
        <v>0</v>
      </c>
      <c r="AH152" s="71">
        <v>0</v>
      </c>
      <c r="AI152" s="71">
        <v>0</v>
      </c>
      <c r="AJ152" s="68">
        <v>0</v>
      </c>
      <c r="AK152" s="69">
        <v>0</v>
      </c>
      <c r="AL152" s="69">
        <v>0</v>
      </c>
      <c r="AM152" s="70">
        <v>0</v>
      </c>
      <c r="AN152" s="71">
        <v>0</v>
      </c>
      <c r="AO152" s="71">
        <v>0</v>
      </c>
    </row>
    <row r="153" spans="1:41" hidden="1" outlineLevel="1" x14ac:dyDescent="0.55000000000000004">
      <c r="A153" s="58" t="s">
        <v>33</v>
      </c>
      <c r="B153" s="65">
        <v>0</v>
      </c>
      <c r="C153" s="66">
        <v>0</v>
      </c>
      <c r="D153" s="66">
        <v>6</v>
      </c>
      <c r="E153" s="67">
        <v>0</v>
      </c>
      <c r="F153" s="68">
        <v>0</v>
      </c>
      <c r="G153" s="69">
        <v>0</v>
      </c>
      <c r="H153" s="69">
        <v>6</v>
      </c>
      <c r="I153" s="70">
        <v>0</v>
      </c>
      <c r="J153" s="71">
        <v>0</v>
      </c>
      <c r="K153" s="71">
        <v>6</v>
      </c>
      <c r="L153" s="68">
        <v>0</v>
      </c>
      <c r="M153" s="69">
        <v>0</v>
      </c>
      <c r="N153" s="69">
        <v>6</v>
      </c>
      <c r="O153" s="70">
        <v>0</v>
      </c>
      <c r="P153" s="71">
        <v>0</v>
      </c>
      <c r="Q153" s="71">
        <v>6</v>
      </c>
      <c r="R153" s="68">
        <v>0</v>
      </c>
      <c r="S153" s="69">
        <v>0</v>
      </c>
      <c r="T153" s="69">
        <v>6</v>
      </c>
      <c r="U153" s="70">
        <v>0</v>
      </c>
      <c r="V153" s="71">
        <v>0</v>
      </c>
      <c r="W153" s="71">
        <v>6</v>
      </c>
      <c r="X153" s="68">
        <v>0</v>
      </c>
      <c r="Y153" s="69">
        <v>0</v>
      </c>
      <c r="Z153" s="69">
        <v>6</v>
      </c>
      <c r="AA153" s="70">
        <v>0</v>
      </c>
      <c r="AB153" s="71">
        <v>0</v>
      </c>
      <c r="AC153" s="71">
        <v>6</v>
      </c>
      <c r="AD153" s="68">
        <v>0</v>
      </c>
      <c r="AE153" s="69">
        <v>0</v>
      </c>
      <c r="AF153" s="69">
        <v>6</v>
      </c>
      <c r="AG153" s="70">
        <v>0</v>
      </c>
      <c r="AH153" s="71">
        <v>0</v>
      </c>
      <c r="AI153" s="71">
        <v>6</v>
      </c>
      <c r="AJ153" s="68">
        <v>0</v>
      </c>
      <c r="AK153" s="69">
        <v>0</v>
      </c>
      <c r="AL153" s="69">
        <v>6</v>
      </c>
      <c r="AM153" s="70">
        <v>0</v>
      </c>
      <c r="AN153" s="71">
        <v>0</v>
      </c>
      <c r="AO153" s="71">
        <v>6</v>
      </c>
    </row>
    <row r="154" spans="1:41" hidden="1" outlineLevel="1" x14ac:dyDescent="0.55000000000000004">
      <c r="A154" s="58" t="s">
        <v>40</v>
      </c>
      <c r="B154" s="65">
        <v>782202886.96999991</v>
      </c>
      <c r="C154" s="66">
        <v>18490909</v>
      </c>
      <c r="D154" s="66">
        <v>291487</v>
      </c>
      <c r="E154" s="67">
        <v>42.302024577050261</v>
      </c>
      <c r="F154" s="68">
        <v>56606117.639999993</v>
      </c>
      <c r="G154" s="69">
        <v>1543789</v>
      </c>
      <c r="H154" s="69">
        <v>256998</v>
      </c>
      <c r="I154" s="70">
        <v>52494722.999999993</v>
      </c>
      <c r="J154" s="71">
        <v>1474344</v>
      </c>
      <c r="K154" s="71">
        <v>257009</v>
      </c>
      <c r="L154" s="68">
        <v>66573616.069999993</v>
      </c>
      <c r="M154" s="69">
        <v>1863908</v>
      </c>
      <c r="N154" s="69">
        <v>258758</v>
      </c>
      <c r="O154" s="70">
        <v>61170551.120000005</v>
      </c>
      <c r="P154" s="71">
        <v>1594542</v>
      </c>
      <c r="Q154" s="71">
        <v>256127</v>
      </c>
      <c r="R154" s="68">
        <v>59360351.82</v>
      </c>
      <c r="S154" s="69">
        <v>1429789</v>
      </c>
      <c r="T154" s="69">
        <v>256949</v>
      </c>
      <c r="U154" s="70">
        <v>68169794.49000001</v>
      </c>
      <c r="V154" s="71">
        <v>1561400</v>
      </c>
      <c r="W154" s="71">
        <v>258009</v>
      </c>
      <c r="X154" s="68">
        <v>66791681.649999999</v>
      </c>
      <c r="Y154" s="69">
        <v>1505892</v>
      </c>
      <c r="Z154" s="69">
        <v>257056</v>
      </c>
      <c r="AA154" s="70">
        <v>68443012.030000001</v>
      </c>
      <c r="AB154" s="71">
        <v>1531826</v>
      </c>
      <c r="AC154" s="71">
        <v>257807</v>
      </c>
      <c r="AD154" s="68">
        <v>67262443.109999999</v>
      </c>
      <c r="AE154" s="69">
        <v>1468406</v>
      </c>
      <c r="AF154" s="69">
        <v>259077</v>
      </c>
      <c r="AG154" s="70">
        <v>71617796.74000001</v>
      </c>
      <c r="AH154" s="71">
        <v>1515985</v>
      </c>
      <c r="AI154" s="71">
        <v>287635</v>
      </c>
      <c r="AJ154" s="68">
        <v>72508520.049999997</v>
      </c>
      <c r="AK154" s="69">
        <v>1526065</v>
      </c>
      <c r="AL154" s="69">
        <v>294120</v>
      </c>
      <c r="AM154" s="70">
        <v>71204279.250000015</v>
      </c>
      <c r="AN154" s="71">
        <v>1474963</v>
      </c>
      <c r="AO154" s="71">
        <v>291487</v>
      </c>
    </row>
    <row r="155" spans="1:41" hidden="1" outlineLevel="1" x14ac:dyDescent="0.55000000000000004">
      <c r="A155" s="58" t="s">
        <v>34</v>
      </c>
      <c r="B155" s="65">
        <v>0</v>
      </c>
      <c r="C155" s="66">
        <v>0</v>
      </c>
      <c r="D155" s="66">
        <v>0</v>
      </c>
      <c r="E155" s="67">
        <v>0</v>
      </c>
      <c r="F155" s="68">
        <v>0</v>
      </c>
      <c r="G155" s="69">
        <v>0</v>
      </c>
      <c r="H155" s="69">
        <v>0</v>
      </c>
      <c r="I155" s="70">
        <v>0</v>
      </c>
      <c r="J155" s="71">
        <v>0</v>
      </c>
      <c r="K155" s="71">
        <v>0</v>
      </c>
      <c r="L155" s="68">
        <v>0</v>
      </c>
      <c r="M155" s="69">
        <v>0</v>
      </c>
      <c r="N155" s="69">
        <v>0</v>
      </c>
      <c r="O155" s="70">
        <v>0</v>
      </c>
      <c r="P155" s="71">
        <v>0</v>
      </c>
      <c r="Q155" s="71">
        <v>0</v>
      </c>
      <c r="R155" s="68">
        <v>0</v>
      </c>
      <c r="S155" s="69">
        <v>0</v>
      </c>
      <c r="T155" s="69">
        <v>0</v>
      </c>
      <c r="U155" s="70">
        <v>0</v>
      </c>
      <c r="V155" s="71">
        <v>0</v>
      </c>
      <c r="W155" s="71">
        <v>0</v>
      </c>
      <c r="X155" s="68">
        <v>0</v>
      </c>
      <c r="Y155" s="69">
        <v>0</v>
      </c>
      <c r="Z155" s="69">
        <v>0</v>
      </c>
      <c r="AA155" s="70">
        <v>0</v>
      </c>
      <c r="AB155" s="71">
        <v>0</v>
      </c>
      <c r="AC155" s="71">
        <v>0</v>
      </c>
      <c r="AD155" s="68">
        <v>0</v>
      </c>
      <c r="AE155" s="69">
        <v>0</v>
      </c>
      <c r="AF155" s="69">
        <v>0</v>
      </c>
      <c r="AG155" s="70">
        <v>0</v>
      </c>
      <c r="AH155" s="71">
        <v>0</v>
      </c>
      <c r="AI155" s="71">
        <v>0</v>
      </c>
      <c r="AJ155" s="68">
        <v>0</v>
      </c>
      <c r="AK155" s="69">
        <v>0</v>
      </c>
      <c r="AL155" s="69">
        <v>0</v>
      </c>
      <c r="AM155" s="70">
        <v>0</v>
      </c>
      <c r="AN155" s="71">
        <v>0</v>
      </c>
      <c r="AO155" s="71">
        <v>0</v>
      </c>
    </row>
    <row r="156" spans="1:41" hidden="1" outlineLevel="1" x14ac:dyDescent="0.55000000000000004">
      <c r="A156" s="58" t="s">
        <v>35</v>
      </c>
      <c r="B156" s="65">
        <v>0</v>
      </c>
      <c r="C156" s="66">
        <v>0</v>
      </c>
      <c r="D156" s="66">
        <v>0</v>
      </c>
      <c r="E156" s="67">
        <v>0</v>
      </c>
      <c r="F156" s="68">
        <v>0</v>
      </c>
      <c r="G156" s="69">
        <v>0</v>
      </c>
      <c r="H156" s="69">
        <v>0</v>
      </c>
      <c r="I156" s="70">
        <v>0</v>
      </c>
      <c r="J156" s="71">
        <v>0</v>
      </c>
      <c r="K156" s="71">
        <v>0</v>
      </c>
      <c r="L156" s="68">
        <v>0</v>
      </c>
      <c r="M156" s="69">
        <v>0</v>
      </c>
      <c r="N156" s="69">
        <v>0</v>
      </c>
      <c r="O156" s="70">
        <v>0</v>
      </c>
      <c r="P156" s="71">
        <v>0</v>
      </c>
      <c r="Q156" s="71">
        <v>0</v>
      </c>
      <c r="R156" s="68">
        <v>0</v>
      </c>
      <c r="S156" s="69">
        <v>0</v>
      </c>
      <c r="T156" s="69">
        <v>0</v>
      </c>
      <c r="U156" s="70">
        <v>0</v>
      </c>
      <c r="V156" s="71">
        <v>0</v>
      </c>
      <c r="W156" s="71">
        <v>0</v>
      </c>
      <c r="X156" s="68">
        <v>0</v>
      </c>
      <c r="Y156" s="69">
        <v>0</v>
      </c>
      <c r="Z156" s="69">
        <v>0</v>
      </c>
      <c r="AA156" s="70">
        <v>0</v>
      </c>
      <c r="AB156" s="71">
        <v>0</v>
      </c>
      <c r="AC156" s="71">
        <v>0</v>
      </c>
      <c r="AD156" s="68">
        <v>0</v>
      </c>
      <c r="AE156" s="69">
        <v>0</v>
      </c>
      <c r="AF156" s="69">
        <v>0</v>
      </c>
      <c r="AG156" s="70">
        <v>0</v>
      </c>
      <c r="AH156" s="71">
        <v>0</v>
      </c>
      <c r="AI156" s="71">
        <v>0</v>
      </c>
      <c r="AJ156" s="68">
        <v>0</v>
      </c>
      <c r="AK156" s="69">
        <v>0</v>
      </c>
      <c r="AL156" s="69">
        <v>0</v>
      </c>
      <c r="AM156" s="70">
        <v>0</v>
      </c>
      <c r="AN156" s="71">
        <v>0</v>
      </c>
      <c r="AO156" s="71">
        <v>0</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1659613027.4400001</v>
      </c>
      <c r="C158" s="52">
        <f>SUM(C131:C156)</f>
        <v>28803888</v>
      </c>
      <c r="D158" s="52">
        <f>SUM(D131:D156)</f>
        <v>813350</v>
      </c>
      <c r="E158" s="74">
        <f t="shared" ref="E158" si="10">IFERROR(B158/C158,0)</f>
        <v>57.617673955682655</v>
      </c>
      <c r="F158" s="51">
        <f t="shared" ref="F158:AO158" si="11">SUM(F131:F156)</f>
        <v>122557138.70999999</v>
      </c>
      <c r="G158" s="52">
        <f t="shared" si="11"/>
        <v>2431106</v>
      </c>
      <c r="H158" s="52">
        <f t="shared" si="11"/>
        <v>729569</v>
      </c>
      <c r="I158" s="51">
        <f t="shared" si="11"/>
        <v>110743956.98999999</v>
      </c>
      <c r="J158" s="52">
        <f t="shared" si="11"/>
        <v>2194569</v>
      </c>
      <c r="K158" s="52">
        <f t="shared" si="11"/>
        <v>723953</v>
      </c>
      <c r="L158" s="51">
        <f t="shared" si="11"/>
        <v>121912681.14999999</v>
      </c>
      <c r="M158" s="52">
        <f t="shared" si="11"/>
        <v>2522926</v>
      </c>
      <c r="N158" s="52">
        <f t="shared" si="11"/>
        <v>719979</v>
      </c>
      <c r="O158" s="51">
        <f t="shared" si="11"/>
        <v>116057712.86000001</v>
      </c>
      <c r="P158" s="52">
        <f t="shared" si="11"/>
        <v>2280611</v>
      </c>
      <c r="Q158" s="52">
        <f t="shared" si="11"/>
        <v>723428</v>
      </c>
      <c r="R158" s="51">
        <f t="shared" si="11"/>
        <v>117849313.96000001</v>
      </c>
      <c r="S158" s="52">
        <f t="shared" si="11"/>
        <v>2145154</v>
      </c>
      <c r="T158" s="52">
        <f t="shared" si="11"/>
        <v>736339</v>
      </c>
      <c r="U158" s="51">
        <f t="shared" si="11"/>
        <v>144297480.89000002</v>
      </c>
      <c r="V158" s="52">
        <f t="shared" si="11"/>
        <v>2471056</v>
      </c>
      <c r="W158" s="52">
        <f t="shared" si="11"/>
        <v>748116</v>
      </c>
      <c r="X158" s="51">
        <f t="shared" si="11"/>
        <v>143012998.28</v>
      </c>
      <c r="Y158" s="52">
        <f t="shared" si="11"/>
        <v>2406858</v>
      </c>
      <c r="Z158" s="52">
        <f t="shared" si="11"/>
        <v>755160</v>
      </c>
      <c r="AA158" s="51">
        <f t="shared" si="11"/>
        <v>150696719.86000001</v>
      </c>
      <c r="AB158" s="52">
        <f t="shared" si="11"/>
        <v>2469940</v>
      </c>
      <c r="AC158" s="52">
        <f t="shared" si="11"/>
        <v>758921</v>
      </c>
      <c r="AD158" s="51">
        <f t="shared" si="11"/>
        <v>148116024.53999999</v>
      </c>
      <c r="AE158" s="52">
        <f t="shared" si="11"/>
        <v>2435245</v>
      </c>
      <c r="AF158" s="52">
        <f t="shared" si="11"/>
        <v>757818</v>
      </c>
      <c r="AG158" s="51">
        <f t="shared" si="11"/>
        <v>157821365.77000001</v>
      </c>
      <c r="AH158" s="52">
        <f t="shared" si="11"/>
        <v>2489920</v>
      </c>
      <c r="AI158" s="52">
        <f t="shared" si="11"/>
        <v>783824</v>
      </c>
      <c r="AJ158" s="51">
        <f t="shared" si="11"/>
        <v>166473416.29999998</v>
      </c>
      <c r="AK158" s="52">
        <f t="shared" si="11"/>
        <v>2547393</v>
      </c>
      <c r="AL158" s="52">
        <f t="shared" si="11"/>
        <v>799604</v>
      </c>
      <c r="AM158" s="51">
        <f t="shared" si="11"/>
        <v>160074218.13</v>
      </c>
      <c r="AN158" s="52">
        <f t="shared" si="11"/>
        <v>2409110</v>
      </c>
      <c r="AO158" s="52">
        <f t="shared" si="11"/>
        <v>813350</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v>0</v>
      </c>
      <c r="C162" s="66">
        <v>0</v>
      </c>
      <c r="D162" s="66">
        <v>0</v>
      </c>
      <c r="E162" s="67">
        <v>0</v>
      </c>
      <c r="F162" s="68">
        <v>0</v>
      </c>
      <c r="G162" s="69">
        <v>0</v>
      </c>
      <c r="H162" s="69">
        <v>0</v>
      </c>
      <c r="I162" s="70">
        <v>0</v>
      </c>
      <c r="J162" s="71">
        <v>0</v>
      </c>
      <c r="K162" s="71">
        <v>0</v>
      </c>
      <c r="L162" s="68">
        <v>0</v>
      </c>
      <c r="M162" s="69">
        <v>0</v>
      </c>
      <c r="N162" s="69">
        <v>0</v>
      </c>
      <c r="O162" s="70">
        <v>0</v>
      </c>
      <c r="P162" s="71">
        <v>0</v>
      </c>
      <c r="Q162" s="71">
        <v>0</v>
      </c>
      <c r="R162" s="68">
        <v>0</v>
      </c>
      <c r="S162" s="69">
        <v>0</v>
      </c>
      <c r="T162" s="69">
        <v>0</v>
      </c>
      <c r="U162" s="70">
        <v>0</v>
      </c>
      <c r="V162" s="71">
        <v>0</v>
      </c>
      <c r="W162" s="71">
        <v>0</v>
      </c>
      <c r="X162" s="68">
        <v>0</v>
      </c>
      <c r="Y162" s="69">
        <v>0</v>
      </c>
      <c r="Z162" s="69">
        <v>0</v>
      </c>
      <c r="AA162" s="70">
        <v>0</v>
      </c>
      <c r="AB162" s="71">
        <v>0</v>
      </c>
      <c r="AC162" s="71">
        <v>0</v>
      </c>
      <c r="AD162" s="68">
        <v>0</v>
      </c>
      <c r="AE162" s="69">
        <v>0</v>
      </c>
      <c r="AF162" s="69">
        <v>0</v>
      </c>
      <c r="AG162" s="70">
        <v>0</v>
      </c>
      <c r="AH162" s="71">
        <v>0</v>
      </c>
      <c r="AI162" s="71">
        <v>0</v>
      </c>
      <c r="AJ162" s="68">
        <v>0</v>
      </c>
      <c r="AK162" s="69">
        <v>0</v>
      </c>
      <c r="AL162" s="69">
        <v>0</v>
      </c>
      <c r="AM162" s="70">
        <v>0</v>
      </c>
      <c r="AN162" s="71">
        <v>0</v>
      </c>
      <c r="AO162" s="71">
        <v>0</v>
      </c>
    </row>
    <row r="163" spans="1:41" hidden="1" outlineLevel="1" x14ac:dyDescent="0.55000000000000004">
      <c r="A163" s="58" t="s">
        <v>18</v>
      </c>
      <c r="B163" s="65">
        <v>82813414.080000013</v>
      </c>
      <c r="C163" s="66">
        <v>965488</v>
      </c>
      <c r="D163" s="66">
        <v>40241</v>
      </c>
      <c r="E163" s="67">
        <v>85.773633727192887</v>
      </c>
      <c r="F163" s="68">
        <v>8624743.9600000009</v>
      </c>
      <c r="G163" s="69">
        <v>99079</v>
      </c>
      <c r="H163" s="69">
        <v>38402</v>
      </c>
      <c r="I163" s="70">
        <v>6740171.9700000007</v>
      </c>
      <c r="J163" s="71">
        <v>68855</v>
      </c>
      <c r="K163" s="71">
        <v>38521</v>
      </c>
      <c r="L163" s="68">
        <v>4732429.8199999994</v>
      </c>
      <c r="M163" s="69">
        <v>45219</v>
      </c>
      <c r="N163" s="69">
        <v>38790</v>
      </c>
      <c r="O163" s="70">
        <v>5682843.8100000005</v>
      </c>
      <c r="P163" s="71">
        <v>53945</v>
      </c>
      <c r="Q163" s="71">
        <v>39345</v>
      </c>
      <c r="R163" s="68">
        <v>6140543.8600000003</v>
      </c>
      <c r="S163" s="69">
        <v>59319</v>
      </c>
      <c r="T163" s="69">
        <v>39684</v>
      </c>
      <c r="U163" s="70">
        <v>6190606.2799999993</v>
      </c>
      <c r="V163" s="71">
        <v>60040</v>
      </c>
      <c r="W163" s="71">
        <v>40200</v>
      </c>
      <c r="X163" s="68">
        <v>4356633.8999999994</v>
      </c>
      <c r="Y163" s="69">
        <v>44243</v>
      </c>
      <c r="Z163" s="69">
        <v>39948</v>
      </c>
      <c r="AA163" s="70">
        <v>5225596.25</v>
      </c>
      <c r="AB163" s="71">
        <v>66140</v>
      </c>
      <c r="AC163" s="71">
        <v>771</v>
      </c>
      <c r="AD163" s="68">
        <v>7828108.71</v>
      </c>
      <c r="AE163" s="69">
        <v>108017</v>
      </c>
      <c r="AF163" s="69">
        <v>40186</v>
      </c>
      <c r="AG163" s="70">
        <v>8932352.4700000007</v>
      </c>
      <c r="AH163" s="71">
        <v>124259</v>
      </c>
      <c r="AI163" s="71">
        <v>40184</v>
      </c>
      <c r="AJ163" s="68">
        <v>9531312.870000001</v>
      </c>
      <c r="AK163" s="69">
        <v>123002</v>
      </c>
      <c r="AL163" s="69">
        <v>40341</v>
      </c>
      <c r="AM163" s="70">
        <v>8828070.1799999997</v>
      </c>
      <c r="AN163" s="71">
        <v>113370</v>
      </c>
      <c r="AO163" s="71">
        <v>40241</v>
      </c>
    </row>
    <row r="164" spans="1:41" hidden="1" outlineLevel="1" x14ac:dyDescent="0.55000000000000004">
      <c r="A164" s="58" t="s">
        <v>20</v>
      </c>
      <c r="B164" s="65">
        <v>770944.78</v>
      </c>
      <c r="C164" s="66">
        <v>3857</v>
      </c>
      <c r="D164" s="66">
        <v>635</v>
      </c>
      <c r="E164" s="67">
        <v>199.88197562872699</v>
      </c>
      <c r="F164" s="68">
        <v>118322.92</v>
      </c>
      <c r="G164" s="69">
        <v>602</v>
      </c>
      <c r="H164" s="69">
        <v>659</v>
      </c>
      <c r="I164" s="70">
        <v>91689.41</v>
      </c>
      <c r="J164" s="71">
        <v>472</v>
      </c>
      <c r="K164" s="71">
        <v>650</v>
      </c>
      <c r="L164" s="68">
        <v>62663.119999999995</v>
      </c>
      <c r="M164" s="69">
        <v>367</v>
      </c>
      <c r="N164" s="69">
        <v>630</v>
      </c>
      <c r="O164" s="70">
        <v>73330.52</v>
      </c>
      <c r="P164" s="71">
        <v>438</v>
      </c>
      <c r="Q164" s="71">
        <v>631</v>
      </c>
      <c r="R164" s="68">
        <v>61046.83</v>
      </c>
      <c r="S164" s="69">
        <v>461</v>
      </c>
      <c r="T164" s="69">
        <v>629</v>
      </c>
      <c r="U164" s="70">
        <v>58120.710000000006</v>
      </c>
      <c r="V164" s="71">
        <v>328</v>
      </c>
      <c r="W164" s="71">
        <v>636</v>
      </c>
      <c r="X164" s="68">
        <v>41313.440000000002</v>
      </c>
      <c r="Y164" s="69">
        <v>96</v>
      </c>
      <c r="Z164" s="69">
        <v>632</v>
      </c>
      <c r="AA164" s="70">
        <v>32991.199999999997</v>
      </c>
      <c r="AB164" s="71">
        <v>111</v>
      </c>
      <c r="AC164" s="71">
        <v>633</v>
      </c>
      <c r="AD164" s="68">
        <v>53263.89</v>
      </c>
      <c r="AE164" s="69">
        <v>189</v>
      </c>
      <c r="AF164" s="69">
        <v>632</v>
      </c>
      <c r="AG164" s="70">
        <v>59515.5</v>
      </c>
      <c r="AH164" s="71">
        <v>229</v>
      </c>
      <c r="AI164" s="71">
        <v>633</v>
      </c>
      <c r="AJ164" s="68">
        <v>65028.75</v>
      </c>
      <c r="AK164" s="69">
        <v>269</v>
      </c>
      <c r="AL164" s="69">
        <v>635</v>
      </c>
      <c r="AM164" s="70">
        <v>53658.490000000005</v>
      </c>
      <c r="AN164" s="71">
        <v>295</v>
      </c>
      <c r="AO164" s="71">
        <v>635</v>
      </c>
    </row>
    <row r="165" spans="1:41" hidden="1" outlineLevel="1" x14ac:dyDescent="0.55000000000000004">
      <c r="A165" s="58" t="s">
        <v>510</v>
      </c>
      <c r="B165" s="65">
        <v>0</v>
      </c>
      <c r="C165" s="66">
        <v>0</v>
      </c>
      <c r="D165" s="66">
        <v>0</v>
      </c>
      <c r="E165" s="67">
        <v>0</v>
      </c>
      <c r="F165" s="68">
        <v>0</v>
      </c>
      <c r="G165" s="69">
        <v>0</v>
      </c>
      <c r="H165" s="69">
        <v>0</v>
      </c>
      <c r="I165" s="70">
        <v>0</v>
      </c>
      <c r="J165" s="71">
        <v>0</v>
      </c>
      <c r="K165" s="71">
        <v>0</v>
      </c>
      <c r="L165" s="68">
        <v>0</v>
      </c>
      <c r="M165" s="69">
        <v>0</v>
      </c>
      <c r="N165" s="69">
        <v>0</v>
      </c>
      <c r="O165" s="70">
        <v>0</v>
      </c>
      <c r="P165" s="71">
        <v>0</v>
      </c>
      <c r="Q165" s="71">
        <v>0</v>
      </c>
      <c r="R165" s="68">
        <v>0</v>
      </c>
      <c r="S165" s="69">
        <v>0</v>
      </c>
      <c r="T165" s="69">
        <v>0</v>
      </c>
      <c r="U165" s="70">
        <v>0</v>
      </c>
      <c r="V165" s="71">
        <v>0</v>
      </c>
      <c r="W165" s="71">
        <v>0</v>
      </c>
      <c r="X165" s="68">
        <v>0</v>
      </c>
      <c r="Y165" s="69">
        <v>0</v>
      </c>
      <c r="Z165" s="69">
        <v>0</v>
      </c>
      <c r="AA165" s="70">
        <v>0</v>
      </c>
      <c r="AB165" s="71">
        <v>0</v>
      </c>
      <c r="AC165" s="71">
        <v>0</v>
      </c>
      <c r="AD165" s="68">
        <v>0</v>
      </c>
      <c r="AE165" s="69">
        <v>0</v>
      </c>
      <c r="AF165" s="69">
        <v>0</v>
      </c>
      <c r="AG165" s="70">
        <v>0</v>
      </c>
      <c r="AH165" s="71">
        <v>0</v>
      </c>
      <c r="AI165" s="71">
        <v>0</v>
      </c>
      <c r="AJ165" s="68">
        <v>0</v>
      </c>
      <c r="AK165" s="69">
        <v>0</v>
      </c>
      <c r="AL165" s="69">
        <v>0</v>
      </c>
      <c r="AM165" s="70">
        <v>0</v>
      </c>
      <c r="AN165" s="71">
        <v>0</v>
      </c>
      <c r="AO165" s="71">
        <v>0</v>
      </c>
    </row>
    <row r="166" spans="1:41" hidden="1" outlineLevel="1" x14ac:dyDescent="0.55000000000000004">
      <c r="A166" s="58" t="s">
        <v>89</v>
      </c>
      <c r="B166" s="65">
        <v>33034567.49999994</v>
      </c>
      <c r="C166" s="66">
        <v>606159</v>
      </c>
      <c r="D166" s="66">
        <v>32955</v>
      </c>
      <c r="E166" s="67">
        <v>54.498188594081654</v>
      </c>
      <c r="F166" s="68">
        <v>5486748.1599999405</v>
      </c>
      <c r="G166" s="69">
        <v>50978</v>
      </c>
      <c r="H166" s="69">
        <v>35218</v>
      </c>
      <c r="I166" s="70">
        <v>5672053.2599999998</v>
      </c>
      <c r="J166" s="71">
        <v>49204</v>
      </c>
      <c r="K166" s="71">
        <v>34017</v>
      </c>
      <c r="L166" s="68">
        <v>2163119.29</v>
      </c>
      <c r="M166" s="69">
        <v>33760</v>
      </c>
      <c r="N166" s="69">
        <v>34994</v>
      </c>
      <c r="O166" s="70">
        <v>2334633.61</v>
      </c>
      <c r="P166" s="71">
        <v>46683</v>
      </c>
      <c r="Q166" s="71">
        <v>35109</v>
      </c>
      <c r="R166" s="68">
        <v>2012758.93</v>
      </c>
      <c r="S166" s="69">
        <v>50366</v>
      </c>
      <c r="T166" s="69">
        <v>35289</v>
      </c>
      <c r="U166" s="70">
        <v>2136112.02</v>
      </c>
      <c r="V166" s="71">
        <v>55487</v>
      </c>
      <c r="W166" s="71">
        <v>35475</v>
      </c>
      <c r="X166" s="68">
        <v>1459258.04</v>
      </c>
      <c r="Y166" s="69">
        <v>32066</v>
      </c>
      <c r="Z166" s="69">
        <v>36364</v>
      </c>
      <c r="AA166" s="70">
        <v>1608621.62</v>
      </c>
      <c r="AB166" s="71">
        <v>32417</v>
      </c>
      <c r="AC166" s="71">
        <v>36337</v>
      </c>
      <c r="AD166" s="68">
        <v>2318052.21</v>
      </c>
      <c r="AE166" s="69">
        <v>61978</v>
      </c>
      <c r="AF166" s="69">
        <v>34253</v>
      </c>
      <c r="AG166" s="70">
        <v>2740239.24</v>
      </c>
      <c r="AH166" s="71">
        <v>67962</v>
      </c>
      <c r="AI166" s="71">
        <v>31416</v>
      </c>
      <c r="AJ166" s="68">
        <v>2620567.15</v>
      </c>
      <c r="AK166" s="69">
        <v>72980</v>
      </c>
      <c r="AL166" s="69">
        <v>31641</v>
      </c>
      <c r="AM166" s="70">
        <v>2482403.9699999997</v>
      </c>
      <c r="AN166" s="71">
        <v>52278</v>
      </c>
      <c r="AO166" s="71">
        <v>32955</v>
      </c>
    </row>
    <row r="167" spans="1:41" hidden="1" outlineLevel="1" x14ac:dyDescent="0.55000000000000004">
      <c r="A167" s="58" t="s">
        <v>21</v>
      </c>
      <c r="B167" s="65">
        <v>7111.5199999999995</v>
      </c>
      <c r="C167" s="66">
        <v>134</v>
      </c>
      <c r="D167" s="66">
        <v>3</v>
      </c>
      <c r="E167" s="67">
        <v>53.0710447761194</v>
      </c>
      <c r="F167" s="68">
        <v>610.95000000000005</v>
      </c>
      <c r="G167" s="69">
        <v>18</v>
      </c>
      <c r="H167" s="69">
        <v>3</v>
      </c>
      <c r="I167" s="70">
        <v>432.01</v>
      </c>
      <c r="J167" s="71">
        <v>13</v>
      </c>
      <c r="K167" s="71">
        <v>3</v>
      </c>
      <c r="L167" s="68">
        <v>318.64999999999998</v>
      </c>
      <c r="M167" s="69">
        <v>9</v>
      </c>
      <c r="N167" s="69">
        <v>3</v>
      </c>
      <c r="O167" s="70">
        <v>329.29</v>
      </c>
      <c r="P167" s="71">
        <v>11</v>
      </c>
      <c r="Q167" s="71">
        <v>3</v>
      </c>
      <c r="R167" s="68">
        <v>349.22</v>
      </c>
      <c r="S167" s="69">
        <v>8</v>
      </c>
      <c r="T167" s="69">
        <v>3</v>
      </c>
      <c r="U167" s="70">
        <v>274.04000000000002</v>
      </c>
      <c r="V167" s="71">
        <v>9</v>
      </c>
      <c r="W167" s="71">
        <v>3</v>
      </c>
      <c r="X167" s="68">
        <v>24.35</v>
      </c>
      <c r="Y167" s="69">
        <v>1</v>
      </c>
      <c r="Z167" s="69">
        <v>3</v>
      </c>
      <c r="AA167" s="70">
        <v>2550.6999999999998</v>
      </c>
      <c r="AB167" s="71">
        <v>10</v>
      </c>
      <c r="AC167" s="71">
        <v>3</v>
      </c>
      <c r="AD167" s="68">
        <v>817.03</v>
      </c>
      <c r="AE167" s="69">
        <v>11</v>
      </c>
      <c r="AF167" s="69">
        <v>3</v>
      </c>
      <c r="AG167" s="70">
        <v>513.17999999999995</v>
      </c>
      <c r="AH167" s="71">
        <v>17</v>
      </c>
      <c r="AI167" s="71">
        <v>3</v>
      </c>
      <c r="AJ167" s="68">
        <v>471.53</v>
      </c>
      <c r="AK167" s="69">
        <v>12</v>
      </c>
      <c r="AL167" s="69">
        <v>3</v>
      </c>
      <c r="AM167" s="70">
        <v>420.57</v>
      </c>
      <c r="AN167" s="71">
        <v>15</v>
      </c>
      <c r="AO167" s="71">
        <v>3</v>
      </c>
    </row>
    <row r="168" spans="1:41" hidden="1" outlineLevel="1" x14ac:dyDescent="0.55000000000000004">
      <c r="A168" s="58" t="s">
        <v>90</v>
      </c>
      <c r="B168" s="65">
        <v>4557850.41</v>
      </c>
      <c r="C168" s="66">
        <v>32710</v>
      </c>
      <c r="D168" s="66">
        <v>2541</v>
      </c>
      <c r="E168" s="67">
        <v>139.34119260165087</v>
      </c>
      <c r="F168" s="68">
        <v>424398.91</v>
      </c>
      <c r="G168" s="69">
        <v>3007</v>
      </c>
      <c r="H168" s="69">
        <v>2429</v>
      </c>
      <c r="I168" s="70">
        <v>400442.15</v>
      </c>
      <c r="J168" s="71">
        <v>2795</v>
      </c>
      <c r="K168" s="71">
        <v>2442</v>
      </c>
      <c r="L168" s="68">
        <v>354949.36</v>
      </c>
      <c r="M168" s="69">
        <v>2377</v>
      </c>
      <c r="N168" s="69">
        <v>2454</v>
      </c>
      <c r="O168" s="70">
        <v>509158.46</v>
      </c>
      <c r="P168" s="71">
        <v>2589</v>
      </c>
      <c r="Q168" s="71">
        <v>2473</v>
      </c>
      <c r="R168" s="68">
        <v>422238.63</v>
      </c>
      <c r="S168" s="69">
        <v>2775</v>
      </c>
      <c r="T168" s="69">
        <v>2481</v>
      </c>
      <c r="U168" s="70">
        <v>424650.94999999995</v>
      </c>
      <c r="V168" s="71">
        <v>2688</v>
      </c>
      <c r="W168" s="71">
        <v>2484</v>
      </c>
      <c r="X168" s="68">
        <v>313443.15000000002</v>
      </c>
      <c r="Y168" s="69">
        <v>2608</v>
      </c>
      <c r="Z168" s="69">
        <v>2488</v>
      </c>
      <c r="AA168" s="70">
        <v>329587.06999999995</v>
      </c>
      <c r="AB168" s="71">
        <v>2865</v>
      </c>
      <c r="AC168" s="71">
        <v>2496</v>
      </c>
      <c r="AD168" s="68">
        <v>358537.34</v>
      </c>
      <c r="AE168" s="69">
        <v>2685</v>
      </c>
      <c r="AF168" s="69">
        <v>2505</v>
      </c>
      <c r="AG168" s="70">
        <v>336965.44</v>
      </c>
      <c r="AH168" s="71">
        <v>2716</v>
      </c>
      <c r="AI168" s="71">
        <v>2522</v>
      </c>
      <c r="AJ168" s="68">
        <v>353841.22</v>
      </c>
      <c r="AK168" s="69">
        <v>3021</v>
      </c>
      <c r="AL168" s="69">
        <v>2529</v>
      </c>
      <c r="AM168" s="70">
        <v>329637.73000000004</v>
      </c>
      <c r="AN168" s="71">
        <v>2584</v>
      </c>
      <c r="AO168" s="71">
        <v>2541</v>
      </c>
    </row>
    <row r="169" spans="1:41" hidden="1" outlineLevel="1" x14ac:dyDescent="0.55000000000000004">
      <c r="A169" s="58" t="s">
        <v>22</v>
      </c>
      <c r="B169" s="65">
        <v>1635172</v>
      </c>
      <c r="C169" s="66">
        <v>5539</v>
      </c>
      <c r="D169" s="66">
        <v>1057</v>
      </c>
      <c r="E169" s="67">
        <v>295.21068784979241</v>
      </c>
      <c r="F169" s="68">
        <v>201785.12</v>
      </c>
      <c r="G169" s="69">
        <v>539</v>
      </c>
      <c r="H169" s="69">
        <v>983</v>
      </c>
      <c r="I169" s="70">
        <v>158937.93</v>
      </c>
      <c r="J169" s="71">
        <v>502</v>
      </c>
      <c r="K169" s="71">
        <v>984</v>
      </c>
      <c r="L169" s="68">
        <v>160907.82999999999</v>
      </c>
      <c r="M169" s="69">
        <v>436</v>
      </c>
      <c r="N169" s="69">
        <v>991</v>
      </c>
      <c r="O169" s="70">
        <v>115417.11</v>
      </c>
      <c r="P169" s="71">
        <v>493</v>
      </c>
      <c r="Q169" s="71">
        <v>996</v>
      </c>
      <c r="R169" s="68">
        <v>124080.01</v>
      </c>
      <c r="S169" s="69">
        <v>502</v>
      </c>
      <c r="T169" s="69">
        <v>1004</v>
      </c>
      <c r="U169" s="70">
        <v>107182.08</v>
      </c>
      <c r="V169" s="71">
        <v>530</v>
      </c>
      <c r="W169" s="71">
        <v>1023</v>
      </c>
      <c r="X169" s="68">
        <v>120609.59</v>
      </c>
      <c r="Y169" s="69">
        <v>370</v>
      </c>
      <c r="Z169" s="69">
        <v>1028</v>
      </c>
      <c r="AA169" s="70">
        <v>60100.41</v>
      </c>
      <c r="AB169" s="71">
        <v>354</v>
      </c>
      <c r="AC169" s="71">
        <v>1031</v>
      </c>
      <c r="AD169" s="68">
        <v>111434.25</v>
      </c>
      <c r="AE169" s="69">
        <v>477</v>
      </c>
      <c r="AF169" s="69">
        <v>1042</v>
      </c>
      <c r="AG169" s="70">
        <v>200335.61</v>
      </c>
      <c r="AH169" s="71">
        <v>490</v>
      </c>
      <c r="AI169" s="71">
        <v>1052</v>
      </c>
      <c r="AJ169" s="68">
        <v>177499.87</v>
      </c>
      <c r="AK169" s="69">
        <v>439</v>
      </c>
      <c r="AL169" s="69">
        <v>1054</v>
      </c>
      <c r="AM169" s="70">
        <v>96882.19</v>
      </c>
      <c r="AN169" s="71">
        <v>407</v>
      </c>
      <c r="AO169" s="71">
        <v>1057</v>
      </c>
    </row>
    <row r="170" spans="1:41" hidden="1" outlineLevel="1" x14ac:dyDescent="0.55000000000000004">
      <c r="A170" s="58" t="s">
        <v>91</v>
      </c>
      <c r="B170" s="65">
        <v>105935609.01000002</v>
      </c>
      <c r="C170" s="66">
        <v>1086246</v>
      </c>
      <c r="D170" s="66">
        <v>69820</v>
      </c>
      <c r="E170" s="67">
        <v>97.524510110969359</v>
      </c>
      <c r="F170" s="68">
        <v>9832436.8099999987</v>
      </c>
      <c r="G170" s="69">
        <v>103929</v>
      </c>
      <c r="H170" s="69">
        <v>64539</v>
      </c>
      <c r="I170" s="70">
        <v>8624244.6999999993</v>
      </c>
      <c r="J170" s="71">
        <v>92728</v>
      </c>
      <c r="K170" s="71">
        <v>64904</v>
      </c>
      <c r="L170" s="68">
        <v>7810895.3499999996</v>
      </c>
      <c r="M170" s="69">
        <v>82614</v>
      </c>
      <c r="N170" s="69">
        <v>65283</v>
      </c>
      <c r="O170" s="70">
        <v>9788230.8200000003</v>
      </c>
      <c r="P170" s="71">
        <v>98924</v>
      </c>
      <c r="Q170" s="71">
        <v>65483</v>
      </c>
      <c r="R170" s="68">
        <v>8869990.9299999997</v>
      </c>
      <c r="S170" s="69">
        <v>95289</v>
      </c>
      <c r="T170" s="69">
        <v>65870</v>
      </c>
      <c r="U170" s="70">
        <v>9230217.3499999996</v>
      </c>
      <c r="V170" s="71">
        <v>95006</v>
      </c>
      <c r="W170" s="71">
        <v>66741</v>
      </c>
      <c r="X170" s="68">
        <v>7471140.29</v>
      </c>
      <c r="Y170" s="69">
        <v>72575</v>
      </c>
      <c r="Z170" s="69">
        <v>66931</v>
      </c>
      <c r="AA170" s="70">
        <v>7114614.9299999997</v>
      </c>
      <c r="AB170" s="71">
        <v>75736</v>
      </c>
      <c r="AC170" s="71">
        <v>66700</v>
      </c>
      <c r="AD170" s="68">
        <v>8445013.6499999985</v>
      </c>
      <c r="AE170" s="69">
        <v>86615</v>
      </c>
      <c r="AF170" s="69">
        <v>66877</v>
      </c>
      <c r="AG170" s="70">
        <v>8603665.6699999999</v>
      </c>
      <c r="AH170" s="71">
        <v>87336</v>
      </c>
      <c r="AI170" s="71">
        <v>67460</v>
      </c>
      <c r="AJ170" s="68">
        <v>9439126.3500000015</v>
      </c>
      <c r="AK170" s="69">
        <v>97372</v>
      </c>
      <c r="AL170" s="69">
        <v>67606</v>
      </c>
      <c r="AM170" s="70">
        <v>10706032.16</v>
      </c>
      <c r="AN170" s="71">
        <v>98122</v>
      </c>
      <c r="AO170" s="71">
        <v>69820</v>
      </c>
    </row>
    <row r="171" spans="1:41" hidden="1" outlineLevel="1" x14ac:dyDescent="0.55000000000000004">
      <c r="A171" s="58" t="s">
        <v>23</v>
      </c>
      <c r="B171" s="65">
        <v>10346.24</v>
      </c>
      <c r="C171" s="66">
        <v>365</v>
      </c>
      <c r="D171" s="66">
        <v>9</v>
      </c>
      <c r="E171" s="67">
        <v>28.345863013698629</v>
      </c>
      <c r="F171" s="68">
        <v>1129.0899999999999</v>
      </c>
      <c r="G171" s="69">
        <v>40</v>
      </c>
      <c r="H171" s="69">
        <v>8</v>
      </c>
      <c r="I171" s="70">
        <v>1125.8800000000001</v>
      </c>
      <c r="J171" s="71">
        <v>42</v>
      </c>
      <c r="K171" s="71">
        <v>8</v>
      </c>
      <c r="L171" s="68">
        <v>1078.51</v>
      </c>
      <c r="M171" s="69">
        <v>34</v>
      </c>
      <c r="N171" s="69">
        <v>8</v>
      </c>
      <c r="O171" s="70">
        <v>1317.99</v>
      </c>
      <c r="P171" s="71">
        <v>48</v>
      </c>
      <c r="Q171" s="71">
        <v>8</v>
      </c>
      <c r="R171" s="68">
        <v>1113.83</v>
      </c>
      <c r="S171" s="69">
        <v>29</v>
      </c>
      <c r="T171" s="69">
        <v>8</v>
      </c>
      <c r="U171" s="70">
        <v>1088.2</v>
      </c>
      <c r="V171" s="71">
        <v>36</v>
      </c>
      <c r="W171" s="71">
        <v>8</v>
      </c>
      <c r="X171" s="68">
        <v>379.16</v>
      </c>
      <c r="Y171" s="69">
        <v>15</v>
      </c>
      <c r="Z171" s="69">
        <v>8</v>
      </c>
      <c r="AA171" s="70">
        <v>536.09</v>
      </c>
      <c r="AB171" s="71">
        <v>22</v>
      </c>
      <c r="AC171" s="71">
        <v>8</v>
      </c>
      <c r="AD171" s="68">
        <v>571.6</v>
      </c>
      <c r="AE171" s="69">
        <v>23</v>
      </c>
      <c r="AF171" s="69">
        <v>8</v>
      </c>
      <c r="AG171" s="70">
        <v>735.64</v>
      </c>
      <c r="AH171" s="71">
        <v>26</v>
      </c>
      <c r="AI171" s="71">
        <v>9</v>
      </c>
      <c r="AJ171" s="68">
        <v>643.91999999999996</v>
      </c>
      <c r="AK171" s="69">
        <v>23</v>
      </c>
      <c r="AL171" s="69">
        <v>9</v>
      </c>
      <c r="AM171" s="70">
        <v>626.33000000000004</v>
      </c>
      <c r="AN171" s="71">
        <v>27</v>
      </c>
      <c r="AO171" s="71">
        <v>9</v>
      </c>
    </row>
    <row r="172" spans="1:41" hidden="1" outlineLevel="1" x14ac:dyDescent="0.55000000000000004">
      <c r="A172" s="58" t="s">
        <v>24</v>
      </c>
      <c r="B172" s="65">
        <v>52878086.219999999</v>
      </c>
      <c r="C172" s="66">
        <v>538594</v>
      </c>
      <c r="D172" s="66">
        <v>34038</v>
      </c>
      <c r="E172" s="67">
        <v>98.178008332807266</v>
      </c>
      <c r="F172" s="68">
        <v>5209074.9000000004</v>
      </c>
      <c r="G172" s="69">
        <v>52775</v>
      </c>
      <c r="H172" s="69">
        <v>30175</v>
      </c>
      <c r="I172" s="70">
        <v>4537038.0199999996</v>
      </c>
      <c r="J172" s="71">
        <v>42180</v>
      </c>
      <c r="K172" s="71">
        <v>30461</v>
      </c>
      <c r="L172" s="68">
        <v>3692102.01</v>
      </c>
      <c r="M172" s="69">
        <v>33011</v>
      </c>
      <c r="N172" s="69">
        <v>30683</v>
      </c>
      <c r="O172" s="70">
        <v>4196948.5599999996</v>
      </c>
      <c r="P172" s="71">
        <v>37267</v>
      </c>
      <c r="Q172" s="71">
        <v>30997</v>
      </c>
      <c r="R172" s="68">
        <v>4125146.65</v>
      </c>
      <c r="S172" s="69">
        <v>38951</v>
      </c>
      <c r="T172" s="69">
        <v>31532</v>
      </c>
      <c r="U172" s="70">
        <v>4083260.48</v>
      </c>
      <c r="V172" s="71">
        <v>38927</v>
      </c>
      <c r="W172" s="71">
        <v>31848</v>
      </c>
      <c r="X172" s="68">
        <v>2752586.51</v>
      </c>
      <c r="Y172" s="69">
        <v>27177</v>
      </c>
      <c r="Z172" s="69">
        <v>32043</v>
      </c>
      <c r="AA172" s="70">
        <v>3524257.88</v>
      </c>
      <c r="AB172" s="71">
        <v>36114</v>
      </c>
      <c r="AC172" s="71">
        <v>32235</v>
      </c>
      <c r="AD172" s="68">
        <v>4680627.88</v>
      </c>
      <c r="AE172" s="69">
        <v>54771</v>
      </c>
      <c r="AF172" s="69">
        <v>32437</v>
      </c>
      <c r="AG172" s="70">
        <v>5198644.46</v>
      </c>
      <c r="AH172" s="71">
        <v>60434</v>
      </c>
      <c r="AI172" s="71">
        <v>32873</v>
      </c>
      <c r="AJ172" s="68">
        <v>5762246.9500000002</v>
      </c>
      <c r="AK172" s="69">
        <v>62316</v>
      </c>
      <c r="AL172" s="69">
        <v>33608</v>
      </c>
      <c r="AM172" s="70">
        <v>5116151.92</v>
      </c>
      <c r="AN172" s="71">
        <v>54671</v>
      </c>
      <c r="AO172" s="71">
        <v>34038</v>
      </c>
    </row>
    <row r="173" spans="1:41" hidden="1" outlineLevel="1" x14ac:dyDescent="0.55000000000000004">
      <c r="A173" s="58" t="s">
        <v>92</v>
      </c>
      <c r="B173" s="65">
        <v>40450785.469999999</v>
      </c>
      <c r="C173" s="66">
        <v>642706</v>
      </c>
      <c r="D173" s="66">
        <v>22987</v>
      </c>
      <c r="E173" s="67">
        <v>62.93824154434531</v>
      </c>
      <c r="F173" s="68">
        <v>4108079.51</v>
      </c>
      <c r="G173" s="69">
        <v>65065</v>
      </c>
      <c r="H173" s="69">
        <v>20583</v>
      </c>
      <c r="I173" s="70">
        <v>3574549.91</v>
      </c>
      <c r="J173" s="71">
        <v>57226</v>
      </c>
      <c r="K173" s="71">
        <v>20790</v>
      </c>
      <c r="L173" s="68">
        <v>3232882.43</v>
      </c>
      <c r="M173" s="69">
        <v>49213</v>
      </c>
      <c r="N173" s="69">
        <v>20940</v>
      </c>
      <c r="O173" s="70">
        <v>3862896.32</v>
      </c>
      <c r="P173" s="71">
        <v>60078</v>
      </c>
      <c r="Q173" s="71">
        <v>21118</v>
      </c>
      <c r="R173" s="68">
        <v>3735964.35</v>
      </c>
      <c r="S173" s="69">
        <v>58456</v>
      </c>
      <c r="T173" s="69">
        <v>21419</v>
      </c>
      <c r="U173" s="70">
        <v>3663345.81</v>
      </c>
      <c r="V173" s="71">
        <v>56455</v>
      </c>
      <c r="W173" s="71">
        <v>21685</v>
      </c>
      <c r="X173" s="68">
        <v>2083742.78</v>
      </c>
      <c r="Y173" s="69">
        <v>36422</v>
      </c>
      <c r="Z173" s="69">
        <v>22099</v>
      </c>
      <c r="AA173" s="70">
        <v>2363953.6</v>
      </c>
      <c r="AB173" s="71">
        <v>40662</v>
      </c>
      <c r="AC173" s="71">
        <v>22222</v>
      </c>
      <c r="AD173" s="68">
        <v>3177594.43</v>
      </c>
      <c r="AE173" s="69">
        <v>53169</v>
      </c>
      <c r="AF173" s="69">
        <v>22355</v>
      </c>
      <c r="AG173" s="70">
        <v>3382333.02</v>
      </c>
      <c r="AH173" s="71">
        <v>54362</v>
      </c>
      <c r="AI173" s="71">
        <v>22556</v>
      </c>
      <c r="AJ173" s="68">
        <v>3649275.78</v>
      </c>
      <c r="AK173" s="69">
        <v>56169</v>
      </c>
      <c r="AL173" s="69">
        <v>22746</v>
      </c>
      <c r="AM173" s="70">
        <v>3616167.53</v>
      </c>
      <c r="AN173" s="71">
        <v>55429</v>
      </c>
      <c r="AO173" s="71">
        <v>22987</v>
      </c>
    </row>
    <row r="174" spans="1:41" hidden="1" outlineLevel="1" x14ac:dyDescent="0.55000000000000004">
      <c r="A174" s="58" t="s">
        <v>25</v>
      </c>
      <c r="B174" s="65">
        <v>36985.979999999996</v>
      </c>
      <c r="C174" s="66">
        <v>260</v>
      </c>
      <c r="D174" s="66">
        <v>56</v>
      </c>
      <c r="E174" s="67">
        <v>142.25376923076922</v>
      </c>
      <c r="F174" s="68">
        <v>1525.33</v>
      </c>
      <c r="G174" s="69">
        <v>15</v>
      </c>
      <c r="H174" s="69">
        <v>51</v>
      </c>
      <c r="I174" s="70">
        <v>1304.83</v>
      </c>
      <c r="J174" s="71">
        <v>11</v>
      </c>
      <c r="K174" s="71">
        <v>51</v>
      </c>
      <c r="L174" s="68">
        <v>272.01</v>
      </c>
      <c r="M174" s="69">
        <v>4</v>
      </c>
      <c r="N174" s="69">
        <v>53</v>
      </c>
      <c r="O174" s="70">
        <v>509.89</v>
      </c>
      <c r="P174" s="71">
        <v>3</v>
      </c>
      <c r="Q174" s="71">
        <v>53</v>
      </c>
      <c r="R174" s="68">
        <v>1619.41</v>
      </c>
      <c r="S174" s="69">
        <v>5</v>
      </c>
      <c r="T174" s="69">
        <v>53</v>
      </c>
      <c r="U174" s="70">
        <v>1527.59</v>
      </c>
      <c r="V174" s="71">
        <v>7</v>
      </c>
      <c r="W174" s="71">
        <v>53</v>
      </c>
      <c r="X174" s="68">
        <v>5100.8100000000004</v>
      </c>
      <c r="Y174" s="69">
        <v>20</v>
      </c>
      <c r="Z174" s="69">
        <v>55</v>
      </c>
      <c r="AA174" s="70">
        <v>2895.7</v>
      </c>
      <c r="AB174" s="71">
        <v>28</v>
      </c>
      <c r="AC174" s="71">
        <v>55</v>
      </c>
      <c r="AD174" s="68">
        <v>3069.04</v>
      </c>
      <c r="AE174" s="69">
        <v>48</v>
      </c>
      <c r="AF174" s="69">
        <v>56</v>
      </c>
      <c r="AG174" s="70">
        <v>6268.49</v>
      </c>
      <c r="AH174" s="71">
        <v>40</v>
      </c>
      <c r="AI174" s="71">
        <v>56</v>
      </c>
      <c r="AJ174" s="68">
        <v>8333.9500000000007</v>
      </c>
      <c r="AK174" s="69">
        <v>41</v>
      </c>
      <c r="AL174" s="69">
        <v>56</v>
      </c>
      <c r="AM174" s="70">
        <v>4558.93</v>
      </c>
      <c r="AN174" s="71">
        <v>38</v>
      </c>
      <c r="AO174" s="71">
        <v>56</v>
      </c>
    </row>
    <row r="175" spans="1:41" hidden="1" outlineLevel="1" x14ac:dyDescent="0.55000000000000004">
      <c r="A175" s="58" t="s">
        <v>93</v>
      </c>
      <c r="B175" s="65">
        <v>401815.51</v>
      </c>
      <c r="C175" s="66">
        <v>5576</v>
      </c>
      <c r="D175" s="66">
        <v>668</v>
      </c>
      <c r="E175" s="67">
        <v>72.061605093256816</v>
      </c>
      <c r="F175" s="68">
        <v>41365.909999999996</v>
      </c>
      <c r="G175" s="69">
        <v>622</v>
      </c>
      <c r="H175" s="69">
        <v>605</v>
      </c>
      <c r="I175" s="70">
        <v>27112.92</v>
      </c>
      <c r="J175" s="71">
        <v>497</v>
      </c>
      <c r="K175" s="71">
        <v>610</v>
      </c>
      <c r="L175" s="68">
        <v>46985.48</v>
      </c>
      <c r="M175" s="69">
        <v>457</v>
      </c>
      <c r="N175" s="69">
        <v>610</v>
      </c>
      <c r="O175" s="70">
        <v>36675.69</v>
      </c>
      <c r="P175" s="71">
        <v>631</v>
      </c>
      <c r="Q175" s="71">
        <v>613</v>
      </c>
      <c r="R175" s="68">
        <v>39753.31</v>
      </c>
      <c r="S175" s="69">
        <v>481</v>
      </c>
      <c r="T175" s="69">
        <v>616</v>
      </c>
      <c r="U175" s="70">
        <v>43305.9</v>
      </c>
      <c r="V175" s="71">
        <v>480</v>
      </c>
      <c r="W175" s="71">
        <v>618</v>
      </c>
      <c r="X175" s="68">
        <v>19099.150000000001</v>
      </c>
      <c r="Y175" s="69">
        <v>168</v>
      </c>
      <c r="Z175" s="69">
        <v>648</v>
      </c>
      <c r="AA175" s="70">
        <v>18500.87</v>
      </c>
      <c r="AB175" s="71">
        <v>242</v>
      </c>
      <c r="AC175" s="71">
        <v>651</v>
      </c>
      <c r="AD175" s="68">
        <v>24179.26</v>
      </c>
      <c r="AE175" s="69">
        <v>384</v>
      </c>
      <c r="AF175" s="69">
        <v>653</v>
      </c>
      <c r="AG175" s="70">
        <v>32994.83</v>
      </c>
      <c r="AH175" s="71">
        <v>533</v>
      </c>
      <c r="AI175" s="71">
        <v>660</v>
      </c>
      <c r="AJ175" s="68">
        <v>37746.67</v>
      </c>
      <c r="AK175" s="69">
        <v>506</v>
      </c>
      <c r="AL175" s="69">
        <v>667</v>
      </c>
      <c r="AM175" s="70">
        <v>34095.520000000004</v>
      </c>
      <c r="AN175" s="71">
        <v>575</v>
      </c>
      <c r="AO175" s="71">
        <v>668</v>
      </c>
    </row>
    <row r="176" spans="1:41" hidden="1" outlineLevel="1" x14ac:dyDescent="0.55000000000000004">
      <c r="A176" s="58" t="s">
        <v>26</v>
      </c>
      <c r="B176" s="65">
        <v>0</v>
      </c>
      <c r="C176" s="66">
        <v>0</v>
      </c>
      <c r="D176" s="66">
        <v>0</v>
      </c>
      <c r="E176" s="67">
        <v>0</v>
      </c>
      <c r="F176" s="68">
        <v>0</v>
      </c>
      <c r="G176" s="69">
        <v>0</v>
      </c>
      <c r="H176" s="69">
        <v>0</v>
      </c>
      <c r="I176" s="70">
        <v>0</v>
      </c>
      <c r="J176" s="71">
        <v>0</v>
      </c>
      <c r="K176" s="71">
        <v>0</v>
      </c>
      <c r="L176" s="68">
        <v>0</v>
      </c>
      <c r="M176" s="69">
        <v>0</v>
      </c>
      <c r="N176" s="69">
        <v>0</v>
      </c>
      <c r="O176" s="70">
        <v>0</v>
      </c>
      <c r="P176" s="71">
        <v>0</v>
      </c>
      <c r="Q176" s="71">
        <v>0</v>
      </c>
      <c r="R176" s="68">
        <v>0</v>
      </c>
      <c r="S176" s="69">
        <v>0</v>
      </c>
      <c r="T176" s="69">
        <v>0</v>
      </c>
      <c r="U176" s="70">
        <v>0</v>
      </c>
      <c r="V176" s="71">
        <v>0</v>
      </c>
      <c r="W176" s="71">
        <v>0</v>
      </c>
      <c r="X176" s="68">
        <v>0</v>
      </c>
      <c r="Y176" s="69">
        <v>0</v>
      </c>
      <c r="Z176" s="69">
        <v>0</v>
      </c>
      <c r="AA176" s="70">
        <v>0</v>
      </c>
      <c r="AB176" s="71">
        <v>0</v>
      </c>
      <c r="AC176" s="71">
        <v>0</v>
      </c>
      <c r="AD176" s="68">
        <v>0</v>
      </c>
      <c r="AE176" s="69">
        <v>0</v>
      </c>
      <c r="AF176" s="69">
        <v>0</v>
      </c>
      <c r="AG176" s="70">
        <v>0</v>
      </c>
      <c r="AH176" s="71">
        <v>0</v>
      </c>
      <c r="AI176" s="71">
        <v>0</v>
      </c>
      <c r="AJ176" s="68">
        <v>0</v>
      </c>
      <c r="AK176" s="69">
        <v>0</v>
      </c>
      <c r="AL176" s="69">
        <v>0</v>
      </c>
      <c r="AM176" s="70">
        <v>0</v>
      </c>
      <c r="AN176" s="71">
        <v>0</v>
      </c>
      <c r="AO176" s="71">
        <v>0</v>
      </c>
    </row>
    <row r="177" spans="1:41" hidden="1" outlineLevel="1" x14ac:dyDescent="0.55000000000000004">
      <c r="A177" s="58" t="s">
        <v>94</v>
      </c>
      <c r="B177" s="65">
        <v>29682.87</v>
      </c>
      <c r="C177" s="66">
        <v>516</v>
      </c>
      <c r="D177" s="66">
        <v>32</v>
      </c>
      <c r="E177" s="67">
        <v>57.524941860465113</v>
      </c>
      <c r="F177" s="68">
        <v>4256.43</v>
      </c>
      <c r="G177" s="69">
        <v>74</v>
      </c>
      <c r="H177" s="69">
        <v>37</v>
      </c>
      <c r="I177" s="70">
        <v>4015.26</v>
      </c>
      <c r="J177" s="71">
        <v>69</v>
      </c>
      <c r="K177" s="71">
        <v>37</v>
      </c>
      <c r="L177" s="68">
        <v>2562.1</v>
      </c>
      <c r="M177" s="69">
        <v>53</v>
      </c>
      <c r="N177" s="69">
        <v>37</v>
      </c>
      <c r="O177" s="70">
        <v>3623.8</v>
      </c>
      <c r="P177" s="71">
        <v>86</v>
      </c>
      <c r="Q177" s="71">
        <v>37</v>
      </c>
      <c r="R177" s="68">
        <v>6916.1100000000006</v>
      </c>
      <c r="S177" s="69">
        <v>65</v>
      </c>
      <c r="T177" s="69">
        <v>37</v>
      </c>
      <c r="U177" s="70">
        <v>2899.1400000000003</v>
      </c>
      <c r="V177" s="71">
        <v>65</v>
      </c>
      <c r="W177" s="71">
        <v>34</v>
      </c>
      <c r="X177" s="68">
        <v>516.86</v>
      </c>
      <c r="Y177" s="69">
        <v>15</v>
      </c>
      <c r="Z177" s="69">
        <v>34</v>
      </c>
      <c r="AA177" s="70">
        <v>451.78</v>
      </c>
      <c r="AB177" s="71">
        <v>11</v>
      </c>
      <c r="AC177" s="71">
        <v>31</v>
      </c>
      <c r="AD177" s="68">
        <v>994.05</v>
      </c>
      <c r="AE177" s="69">
        <v>19</v>
      </c>
      <c r="AF177" s="69">
        <v>30</v>
      </c>
      <c r="AG177" s="70">
        <v>904.04000000000008</v>
      </c>
      <c r="AH177" s="71">
        <v>18</v>
      </c>
      <c r="AI177" s="71">
        <v>33</v>
      </c>
      <c r="AJ177" s="68">
        <v>1195.26</v>
      </c>
      <c r="AK177" s="69">
        <v>20</v>
      </c>
      <c r="AL177" s="69">
        <v>32</v>
      </c>
      <c r="AM177" s="70">
        <v>1348.04</v>
      </c>
      <c r="AN177" s="71">
        <v>21</v>
      </c>
      <c r="AO177" s="71">
        <v>32</v>
      </c>
    </row>
    <row r="178" spans="1:41" hidden="1" outlineLevel="1" x14ac:dyDescent="0.55000000000000004">
      <c r="A178" s="58" t="s">
        <v>462</v>
      </c>
      <c r="B178" s="65">
        <v>14072534.619999997</v>
      </c>
      <c r="C178" s="66">
        <v>151580</v>
      </c>
      <c r="D178" s="66">
        <v>4857</v>
      </c>
      <c r="E178" s="67">
        <v>92.838993402823576</v>
      </c>
      <c r="F178" s="68">
        <v>1468965.92</v>
      </c>
      <c r="G178" s="69">
        <v>18251</v>
      </c>
      <c r="H178" s="69">
        <v>4706</v>
      </c>
      <c r="I178" s="70">
        <v>1392503.94</v>
      </c>
      <c r="J178" s="71">
        <v>17079</v>
      </c>
      <c r="K178" s="71">
        <v>4729</v>
      </c>
      <c r="L178" s="68">
        <v>1210311.08</v>
      </c>
      <c r="M178" s="69">
        <v>15155</v>
      </c>
      <c r="N178" s="69">
        <v>4717</v>
      </c>
      <c r="O178" s="70">
        <v>1358163.08</v>
      </c>
      <c r="P178" s="71">
        <v>17399</v>
      </c>
      <c r="Q178" s="71">
        <v>4769</v>
      </c>
      <c r="R178" s="68">
        <v>1269819.44</v>
      </c>
      <c r="S178" s="69">
        <v>16324</v>
      </c>
      <c r="T178" s="69">
        <v>4737</v>
      </c>
      <c r="U178" s="70">
        <v>1186618.72</v>
      </c>
      <c r="V178" s="71">
        <v>14226</v>
      </c>
      <c r="W178" s="71">
        <v>4776</v>
      </c>
      <c r="X178" s="68">
        <v>937624.4</v>
      </c>
      <c r="Y178" s="69">
        <v>6520</v>
      </c>
      <c r="Z178" s="69">
        <v>4775</v>
      </c>
      <c r="AA178" s="70">
        <v>799709.29</v>
      </c>
      <c r="AB178" s="71">
        <v>6304</v>
      </c>
      <c r="AC178" s="71">
        <v>4836</v>
      </c>
      <c r="AD178" s="68">
        <v>1099152.77</v>
      </c>
      <c r="AE178" s="69">
        <v>8835</v>
      </c>
      <c r="AF178" s="69">
        <v>4866</v>
      </c>
      <c r="AG178" s="70">
        <v>1183733.42</v>
      </c>
      <c r="AH178" s="71">
        <v>10223</v>
      </c>
      <c r="AI178" s="71">
        <v>4885</v>
      </c>
      <c r="AJ178" s="68">
        <v>1062740</v>
      </c>
      <c r="AK178" s="69">
        <v>10532</v>
      </c>
      <c r="AL178" s="69">
        <v>4832</v>
      </c>
      <c r="AM178" s="70">
        <v>1103192.56</v>
      </c>
      <c r="AN178" s="71">
        <v>10732</v>
      </c>
      <c r="AO178" s="71">
        <v>4857</v>
      </c>
    </row>
    <row r="179" spans="1:41" hidden="1" outlineLevel="1" x14ac:dyDescent="0.55000000000000004">
      <c r="A179" s="58" t="s">
        <v>27</v>
      </c>
      <c r="B179" s="65">
        <v>304881.48</v>
      </c>
      <c r="C179" s="66">
        <v>1782</v>
      </c>
      <c r="D179" s="66">
        <v>502</v>
      </c>
      <c r="E179" s="67">
        <v>171.08949494949493</v>
      </c>
      <c r="F179" s="68">
        <v>40577.29</v>
      </c>
      <c r="G179" s="69">
        <v>292</v>
      </c>
      <c r="H179" s="69">
        <v>495</v>
      </c>
      <c r="I179" s="70">
        <v>40340</v>
      </c>
      <c r="J179" s="71">
        <v>235</v>
      </c>
      <c r="K179" s="71">
        <v>496</v>
      </c>
      <c r="L179" s="68">
        <v>24409.200000000001</v>
      </c>
      <c r="M179" s="69">
        <v>122</v>
      </c>
      <c r="N179" s="69">
        <v>496</v>
      </c>
      <c r="O179" s="70">
        <v>25300.34</v>
      </c>
      <c r="P179" s="71">
        <v>143</v>
      </c>
      <c r="Q179" s="71">
        <v>496</v>
      </c>
      <c r="R179" s="68">
        <v>40627.199999999997</v>
      </c>
      <c r="S179" s="69">
        <v>224</v>
      </c>
      <c r="T179" s="69">
        <v>496</v>
      </c>
      <c r="U179" s="70">
        <v>28490.16</v>
      </c>
      <c r="V179" s="71">
        <v>157</v>
      </c>
      <c r="W179" s="71">
        <v>497</v>
      </c>
      <c r="X179" s="68">
        <v>8837.93</v>
      </c>
      <c r="Y179" s="69">
        <v>49</v>
      </c>
      <c r="Z179" s="69">
        <v>497</v>
      </c>
      <c r="AA179" s="70">
        <v>12414.13</v>
      </c>
      <c r="AB179" s="71">
        <v>47</v>
      </c>
      <c r="AC179" s="71">
        <v>497</v>
      </c>
      <c r="AD179" s="68">
        <v>14285.31</v>
      </c>
      <c r="AE179" s="69">
        <v>92</v>
      </c>
      <c r="AF179" s="69">
        <v>497</v>
      </c>
      <c r="AG179" s="70">
        <v>15151.51</v>
      </c>
      <c r="AH179" s="71">
        <v>88</v>
      </c>
      <c r="AI179" s="71">
        <v>497</v>
      </c>
      <c r="AJ179" s="68">
        <v>25376.38</v>
      </c>
      <c r="AK179" s="69">
        <v>189</v>
      </c>
      <c r="AL179" s="69">
        <v>500</v>
      </c>
      <c r="AM179" s="70">
        <v>29072.03</v>
      </c>
      <c r="AN179" s="71">
        <v>144</v>
      </c>
      <c r="AO179" s="71">
        <v>502</v>
      </c>
    </row>
    <row r="180" spans="1:41" hidden="1" outlineLevel="1" x14ac:dyDescent="0.55000000000000004">
      <c r="A180" s="58" t="s">
        <v>95</v>
      </c>
      <c r="B180" s="65">
        <v>435334027.29999995</v>
      </c>
      <c r="C180" s="66">
        <v>6247733</v>
      </c>
      <c r="D180" s="66">
        <v>267737</v>
      </c>
      <c r="E180" s="67">
        <v>69.678718232677355</v>
      </c>
      <c r="F180" s="68">
        <v>50163848.82</v>
      </c>
      <c r="G180" s="69">
        <v>702264</v>
      </c>
      <c r="H180" s="69">
        <v>241083</v>
      </c>
      <c r="I180" s="70">
        <v>44632995.090000004</v>
      </c>
      <c r="J180" s="71">
        <v>628445</v>
      </c>
      <c r="K180" s="71">
        <v>239193</v>
      </c>
      <c r="L180" s="68">
        <v>37688458.700000003</v>
      </c>
      <c r="M180" s="69">
        <v>509465</v>
      </c>
      <c r="N180" s="69">
        <v>238575</v>
      </c>
      <c r="O180" s="70">
        <v>38927273.670000002</v>
      </c>
      <c r="P180" s="71">
        <v>580814</v>
      </c>
      <c r="Q180" s="71">
        <v>242163</v>
      </c>
      <c r="R180" s="68">
        <v>37510795.469999999</v>
      </c>
      <c r="S180" s="69">
        <v>580304</v>
      </c>
      <c r="T180" s="69">
        <v>247426</v>
      </c>
      <c r="U180" s="70">
        <v>37684007.139999993</v>
      </c>
      <c r="V180" s="71">
        <v>529893</v>
      </c>
      <c r="W180" s="71">
        <v>256276</v>
      </c>
      <c r="X180" s="68">
        <v>24445666.490000002</v>
      </c>
      <c r="Y180" s="69">
        <v>317364</v>
      </c>
      <c r="Z180" s="69">
        <v>254297</v>
      </c>
      <c r="AA180" s="70">
        <v>24125939.460000001</v>
      </c>
      <c r="AB180" s="71">
        <v>360076</v>
      </c>
      <c r="AC180" s="71">
        <v>253631</v>
      </c>
      <c r="AD180" s="68">
        <v>31589488.060000002</v>
      </c>
      <c r="AE180" s="69">
        <v>479519</v>
      </c>
      <c r="AF180" s="69">
        <v>254485</v>
      </c>
      <c r="AG180" s="70">
        <v>34037955.68</v>
      </c>
      <c r="AH180" s="71">
        <v>517160</v>
      </c>
      <c r="AI180" s="71">
        <v>271336</v>
      </c>
      <c r="AJ180" s="68">
        <v>37239918.849999994</v>
      </c>
      <c r="AK180" s="69">
        <v>526484</v>
      </c>
      <c r="AL180" s="69">
        <v>267736</v>
      </c>
      <c r="AM180" s="70">
        <v>37287679.869999997</v>
      </c>
      <c r="AN180" s="71">
        <v>515945</v>
      </c>
      <c r="AO180" s="71">
        <v>267737</v>
      </c>
    </row>
    <row r="181" spans="1:41" hidden="1" outlineLevel="1" x14ac:dyDescent="0.55000000000000004">
      <c r="A181" s="58" t="s">
        <v>380</v>
      </c>
      <c r="B181" s="65">
        <v>110092.01</v>
      </c>
      <c r="C181" s="66">
        <v>651</v>
      </c>
      <c r="D181" s="66">
        <v>462</v>
      </c>
      <c r="E181" s="67">
        <v>169.11215053763439</v>
      </c>
      <c r="F181" s="68">
        <v>9150.19</v>
      </c>
      <c r="G181" s="69">
        <v>94</v>
      </c>
      <c r="H181" s="69">
        <v>404</v>
      </c>
      <c r="I181" s="70">
        <v>6539.0599999999995</v>
      </c>
      <c r="J181" s="71">
        <v>63</v>
      </c>
      <c r="K181" s="71">
        <v>403</v>
      </c>
      <c r="L181" s="68">
        <v>10657.060000000001</v>
      </c>
      <c r="M181" s="69">
        <v>51</v>
      </c>
      <c r="N181" s="69">
        <v>441</v>
      </c>
      <c r="O181" s="70">
        <v>24432.74</v>
      </c>
      <c r="P181" s="71">
        <v>79</v>
      </c>
      <c r="Q181" s="71">
        <v>452</v>
      </c>
      <c r="R181" s="68">
        <v>10146.65</v>
      </c>
      <c r="S181" s="69">
        <v>70</v>
      </c>
      <c r="T181" s="69">
        <v>455</v>
      </c>
      <c r="U181" s="70">
        <v>0</v>
      </c>
      <c r="V181" s="71">
        <v>0</v>
      </c>
      <c r="W181" s="71">
        <v>460</v>
      </c>
      <c r="X181" s="68">
        <v>13807.98</v>
      </c>
      <c r="Y181" s="69">
        <v>26</v>
      </c>
      <c r="Z181" s="69">
        <v>460</v>
      </c>
      <c r="AA181" s="70">
        <v>4142.9799999999996</v>
      </c>
      <c r="AB181" s="71">
        <v>24</v>
      </c>
      <c r="AC181" s="71">
        <v>460</v>
      </c>
      <c r="AD181" s="68">
        <v>9407.2800000000007</v>
      </c>
      <c r="AE181" s="69">
        <v>70</v>
      </c>
      <c r="AF181" s="69">
        <v>317</v>
      </c>
      <c r="AG181" s="70">
        <v>2701.93</v>
      </c>
      <c r="AH181" s="71">
        <v>55</v>
      </c>
      <c r="AI181" s="71">
        <v>462</v>
      </c>
      <c r="AJ181" s="68">
        <v>11386.48</v>
      </c>
      <c r="AK181" s="69">
        <v>56</v>
      </c>
      <c r="AL181" s="69">
        <v>298</v>
      </c>
      <c r="AM181" s="70">
        <v>7719.66</v>
      </c>
      <c r="AN181" s="71">
        <v>63</v>
      </c>
      <c r="AO181" s="71">
        <v>462</v>
      </c>
    </row>
    <row r="182" spans="1:41" hidden="1" outlineLevel="1" x14ac:dyDescent="0.55000000000000004">
      <c r="A182" s="58" t="s">
        <v>32</v>
      </c>
      <c r="B182" s="65">
        <v>0</v>
      </c>
      <c r="C182" s="66">
        <v>0</v>
      </c>
      <c r="D182" s="66">
        <v>0</v>
      </c>
      <c r="E182" s="67">
        <v>0</v>
      </c>
      <c r="F182" s="68">
        <v>0</v>
      </c>
      <c r="G182" s="69">
        <v>0</v>
      </c>
      <c r="H182" s="69">
        <v>0</v>
      </c>
      <c r="I182" s="70">
        <v>0</v>
      </c>
      <c r="J182" s="71">
        <v>0</v>
      </c>
      <c r="K182" s="71">
        <v>0</v>
      </c>
      <c r="L182" s="68">
        <v>0</v>
      </c>
      <c r="M182" s="69">
        <v>0</v>
      </c>
      <c r="N182" s="69">
        <v>0</v>
      </c>
      <c r="O182" s="70">
        <v>0</v>
      </c>
      <c r="P182" s="71">
        <v>0</v>
      </c>
      <c r="Q182" s="71">
        <v>0</v>
      </c>
      <c r="R182" s="68">
        <v>0</v>
      </c>
      <c r="S182" s="69">
        <v>0</v>
      </c>
      <c r="T182" s="69">
        <v>0</v>
      </c>
      <c r="U182" s="70">
        <v>0</v>
      </c>
      <c r="V182" s="71">
        <v>0</v>
      </c>
      <c r="W182" s="71">
        <v>0</v>
      </c>
      <c r="X182" s="68">
        <v>0</v>
      </c>
      <c r="Y182" s="69">
        <v>0</v>
      </c>
      <c r="Z182" s="69">
        <v>0</v>
      </c>
      <c r="AA182" s="70">
        <v>0</v>
      </c>
      <c r="AB182" s="71">
        <v>0</v>
      </c>
      <c r="AC182" s="71">
        <v>0</v>
      </c>
      <c r="AD182" s="68">
        <v>0</v>
      </c>
      <c r="AE182" s="69">
        <v>0</v>
      </c>
      <c r="AF182" s="69">
        <v>0</v>
      </c>
      <c r="AG182" s="70">
        <v>0</v>
      </c>
      <c r="AH182" s="71">
        <v>0</v>
      </c>
      <c r="AI182" s="71">
        <v>0</v>
      </c>
      <c r="AJ182" s="68">
        <v>0</v>
      </c>
      <c r="AK182" s="69">
        <v>0</v>
      </c>
      <c r="AL182" s="69">
        <v>0</v>
      </c>
      <c r="AM182" s="70">
        <v>0</v>
      </c>
      <c r="AN182" s="71">
        <v>0</v>
      </c>
      <c r="AO182" s="71">
        <v>0</v>
      </c>
    </row>
    <row r="183" spans="1:41" hidden="1" outlineLevel="1" x14ac:dyDescent="0.55000000000000004">
      <c r="A183" s="58" t="s">
        <v>37</v>
      </c>
      <c r="B183" s="65">
        <v>0</v>
      </c>
      <c r="C183" s="66">
        <v>0</v>
      </c>
      <c r="D183" s="66">
        <v>0</v>
      </c>
      <c r="E183" s="67">
        <v>0</v>
      </c>
      <c r="F183" s="68">
        <v>0</v>
      </c>
      <c r="G183" s="69">
        <v>0</v>
      </c>
      <c r="H183" s="69">
        <v>0</v>
      </c>
      <c r="I183" s="70">
        <v>0</v>
      </c>
      <c r="J183" s="71">
        <v>0</v>
      </c>
      <c r="K183" s="71">
        <v>0</v>
      </c>
      <c r="L183" s="68">
        <v>0</v>
      </c>
      <c r="M183" s="69">
        <v>0</v>
      </c>
      <c r="N183" s="69">
        <v>0</v>
      </c>
      <c r="O183" s="70">
        <v>0</v>
      </c>
      <c r="P183" s="71">
        <v>0</v>
      </c>
      <c r="Q183" s="71">
        <v>0</v>
      </c>
      <c r="R183" s="68">
        <v>0</v>
      </c>
      <c r="S183" s="69">
        <v>0</v>
      </c>
      <c r="T183" s="69">
        <v>0</v>
      </c>
      <c r="U183" s="70">
        <v>0</v>
      </c>
      <c r="V183" s="71">
        <v>0</v>
      </c>
      <c r="W183" s="71">
        <v>0</v>
      </c>
      <c r="X183" s="68">
        <v>0</v>
      </c>
      <c r="Y183" s="69">
        <v>0</v>
      </c>
      <c r="Z183" s="69">
        <v>0</v>
      </c>
      <c r="AA183" s="70">
        <v>0</v>
      </c>
      <c r="AB183" s="71">
        <v>0</v>
      </c>
      <c r="AC183" s="71">
        <v>0</v>
      </c>
      <c r="AD183" s="68">
        <v>0</v>
      </c>
      <c r="AE183" s="69">
        <v>0</v>
      </c>
      <c r="AF183" s="69">
        <v>0</v>
      </c>
      <c r="AG183" s="70">
        <v>0</v>
      </c>
      <c r="AH183" s="71">
        <v>0</v>
      </c>
      <c r="AI183" s="71">
        <v>0</v>
      </c>
      <c r="AJ183" s="68">
        <v>0</v>
      </c>
      <c r="AK183" s="69">
        <v>0</v>
      </c>
      <c r="AL183" s="69">
        <v>0</v>
      </c>
      <c r="AM183" s="70">
        <v>0</v>
      </c>
      <c r="AN183" s="71">
        <v>0</v>
      </c>
      <c r="AO183" s="71">
        <v>0</v>
      </c>
    </row>
    <row r="184" spans="1:41" hidden="1" outlineLevel="1" x14ac:dyDescent="0.55000000000000004">
      <c r="A184" s="58" t="s">
        <v>33</v>
      </c>
      <c r="B184" s="65">
        <v>0</v>
      </c>
      <c r="C184" s="66">
        <v>0</v>
      </c>
      <c r="D184" s="66">
        <v>6</v>
      </c>
      <c r="E184" s="67">
        <v>0</v>
      </c>
      <c r="F184" s="68">
        <v>0</v>
      </c>
      <c r="G184" s="69">
        <v>0</v>
      </c>
      <c r="H184" s="69">
        <v>6</v>
      </c>
      <c r="I184" s="70">
        <v>0</v>
      </c>
      <c r="J184" s="71">
        <v>0</v>
      </c>
      <c r="K184" s="71">
        <v>6</v>
      </c>
      <c r="L184" s="68">
        <v>0</v>
      </c>
      <c r="M184" s="69">
        <v>0</v>
      </c>
      <c r="N184" s="69">
        <v>6</v>
      </c>
      <c r="O184" s="70">
        <v>0</v>
      </c>
      <c r="P184" s="71">
        <v>0</v>
      </c>
      <c r="Q184" s="71">
        <v>6</v>
      </c>
      <c r="R184" s="68">
        <v>0</v>
      </c>
      <c r="S184" s="69">
        <v>0</v>
      </c>
      <c r="T184" s="69">
        <v>6</v>
      </c>
      <c r="U184" s="70">
        <v>0</v>
      </c>
      <c r="V184" s="71">
        <v>0</v>
      </c>
      <c r="W184" s="71">
        <v>6</v>
      </c>
      <c r="X184" s="68">
        <v>0</v>
      </c>
      <c r="Y184" s="69">
        <v>0</v>
      </c>
      <c r="Z184" s="69">
        <v>6</v>
      </c>
      <c r="AA184" s="70">
        <v>0</v>
      </c>
      <c r="AB184" s="71">
        <v>0</v>
      </c>
      <c r="AC184" s="71">
        <v>6</v>
      </c>
      <c r="AD184" s="68">
        <v>0</v>
      </c>
      <c r="AE184" s="69">
        <v>0</v>
      </c>
      <c r="AF184" s="69">
        <v>6</v>
      </c>
      <c r="AG184" s="70">
        <v>0</v>
      </c>
      <c r="AH184" s="71">
        <v>0</v>
      </c>
      <c r="AI184" s="71">
        <v>6</v>
      </c>
      <c r="AJ184" s="68">
        <v>0</v>
      </c>
      <c r="AK184" s="69">
        <v>0</v>
      </c>
      <c r="AL184" s="69">
        <v>6</v>
      </c>
      <c r="AM184" s="70">
        <v>0</v>
      </c>
      <c r="AN184" s="71">
        <v>0</v>
      </c>
      <c r="AO184" s="71">
        <v>6</v>
      </c>
    </row>
    <row r="185" spans="1:41" hidden="1" outlineLevel="1" x14ac:dyDescent="0.55000000000000004">
      <c r="A185" s="58" t="s">
        <v>40</v>
      </c>
      <c r="B185" s="65">
        <v>685189210.3499999</v>
      </c>
      <c r="C185" s="66">
        <v>17924287</v>
      </c>
      <c r="D185" s="66">
        <v>253824</v>
      </c>
      <c r="E185" s="67">
        <v>38.226860033539964</v>
      </c>
      <c r="F185" s="68">
        <v>63009170.26000002</v>
      </c>
      <c r="G185" s="69">
        <v>1472403</v>
      </c>
      <c r="H185" s="69">
        <v>249287</v>
      </c>
      <c r="I185" s="70">
        <v>59181898.600000001</v>
      </c>
      <c r="J185" s="71">
        <v>1428746</v>
      </c>
      <c r="K185" s="71">
        <v>246809</v>
      </c>
      <c r="L185" s="68">
        <v>69472522.120000005</v>
      </c>
      <c r="M185" s="69">
        <v>1793379</v>
      </c>
      <c r="N185" s="69">
        <v>249867</v>
      </c>
      <c r="O185" s="70">
        <v>62456233.18</v>
      </c>
      <c r="P185" s="71">
        <v>1511431</v>
      </c>
      <c r="Q185" s="71">
        <v>249581</v>
      </c>
      <c r="R185" s="68">
        <v>57334365.210000008</v>
      </c>
      <c r="S185" s="69">
        <v>1421462</v>
      </c>
      <c r="T185" s="69">
        <v>249451</v>
      </c>
      <c r="U185" s="70">
        <v>56209287.670000009</v>
      </c>
      <c r="V185" s="71">
        <v>1491916</v>
      </c>
      <c r="W185" s="71">
        <v>249544</v>
      </c>
      <c r="X185" s="68">
        <v>55844034.32</v>
      </c>
      <c r="Y185" s="69">
        <v>1486226</v>
      </c>
      <c r="Z185" s="69">
        <v>249562</v>
      </c>
      <c r="AA185" s="70">
        <v>50435583.819999993</v>
      </c>
      <c r="AB185" s="71">
        <v>1456927</v>
      </c>
      <c r="AC185" s="71">
        <v>249468</v>
      </c>
      <c r="AD185" s="68">
        <v>50983818.650000006</v>
      </c>
      <c r="AE185" s="69">
        <v>1447740</v>
      </c>
      <c r="AF185" s="69">
        <v>250059</v>
      </c>
      <c r="AG185" s="70">
        <v>53784518.18</v>
      </c>
      <c r="AH185" s="71">
        <v>1491428</v>
      </c>
      <c r="AI185" s="71">
        <v>251051</v>
      </c>
      <c r="AJ185" s="68">
        <v>54070427.179999992</v>
      </c>
      <c r="AK185" s="69">
        <v>1496979</v>
      </c>
      <c r="AL185" s="69">
        <v>251984</v>
      </c>
      <c r="AM185" s="70">
        <v>52407351.159999996</v>
      </c>
      <c r="AN185" s="71">
        <v>1425650</v>
      </c>
      <c r="AO185" s="71">
        <v>253824</v>
      </c>
    </row>
    <row r="186" spans="1:41" hidden="1" outlineLevel="1" x14ac:dyDescent="0.55000000000000004">
      <c r="A186" s="58" t="s">
        <v>34</v>
      </c>
      <c r="B186" s="65">
        <v>0</v>
      </c>
      <c r="C186" s="66">
        <v>0</v>
      </c>
      <c r="D186" s="66">
        <v>0</v>
      </c>
      <c r="E186" s="67">
        <v>0</v>
      </c>
      <c r="F186" s="68">
        <v>0</v>
      </c>
      <c r="G186" s="69">
        <v>0</v>
      </c>
      <c r="H186" s="69">
        <v>0</v>
      </c>
      <c r="I186" s="70">
        <v>0</v>
      </c>
      <c r="J186" s="71">
        <v>0</v>
      </c>
      <c r="K186" s="71">
        <v>0</v>
      </c>
      <c r="L186" s="68">
        <v>0</v>
      </c>
      <c r="M186" s="69">
        <v>0</v>
      </c>
      <c r="N186" s="69">
        <v>0</v>
      </c>
      <c r="O186" s="70">
        <v>0</v>
      </c>
      <c r="P186" s="71">
        <v>0</v>
      </c>
      <c r="Q186" s="71">
        <v>0</v>
      </c>
      <c r="R186" s="68">
        <v>0</v>
      </c>
      <c r="S186" s="69">
        <v>0</v>
      </c>
      <c r="T186" s="69">
        <v>0</v>
      </c>
      <c r="U186" s="70">
        <v>0</v>
      </c>
      <c r="V186" s="71">
        <v>0</v>
      </c>
      <c r="W186" s="71">
        <v>0</v>
      </c>
      <c r="X186" s="68">
        <v>0</v>
      </c>
      <c r="Y186" s="69">
        <v>0</v>
      </c>
      <c r="Z186" s="69">
        <v>0</v>
      </c>
      <c r="AA186" s="70">
        <v>0</v>
      </c>
      <c r="AB186" s="71">
        <v>0</v>
      </c>
      <c r="AC186" s="71">
        <v>0</v>
      </c>
      <c r="AD186" s="68">
        <v>0</v>
      </c>
      <c r="AE186" s="69">
        <v>0</v>
      </c>
      <c r="AF186" s="69">
        <v>0</v>
      </c>
      <c r="AG186" s="70">
        <v>0</v>
      </c>
      <c r="AH186" s="71">
        <v>0</v>
      </c>
      <c r="AI186" s="71">
        <v>0</v>
      </c>
      <c r="AJ186" s="68">
        <v>0</v>
      </c>
      <c r="AK186" s="69">
        <v>0</v>
      </c>
      <c r="AL186" s="69">
        <v>0</v>
      </c>
      <c r="AM186" s="70">
        <v>0</v>
      </c>
      <c r="AN186" s="71">
        <v>0</v>
      </c>
      <c r="AO186" s="71">
        <v>0</v>
      </c>
    </row>
    <row r="187" spans="1:41" hidden="1" outlineLevel="1" x14ac:dyDescent="0.55000000000000004">
      <c r="A187" s="58" t="s">
        <v>35</v>
      </c>
      <c r="B187" s="65">
        <v>0</v>
      </c>
      <c r="C187" s="66">
        <v>0</v>
      </c>
      <c r="D187" s="66">
        <v>0</v>
      </c>
      <c r="E187" s="67">
        <v>0</v>
      </c>
      <c r="F187" s="68">
        <v>0</v>
      </c>
      <c r="G187" s="69">
        <v>0</v>
      </c>
      <c r="H187" s="69">
        <v>0</v>
      </c>
      <c r="I187" s="70">
        <v>0</v>
      </c>
      <c r="J187" s="71">
        <v>0</v>
      </c>
      <c r="K187" s="71">
        <v>0</v>
      </c>
      <c r="L187" s="68">
        <v>0</v>
      </c>
      <c r="M187" s="69">
        <v>0</v>
      </c>
      <c r="N187" s="69">
        <v>0</v>
      </c>
      <c r="O187" s="70">
        <v>0</v>
      </c>
      <c r="P187" s="71">
        <v>0</v>
      </c>
      <c r="Q187" s="71">
        <v>0</v>
      </c>
      <c r="R187" s="68">
        <v>0</v>
      </c>
      <c r="S187" s="69">
        <v>0</v>
      </c>
      <c r="T187" s="69">
        <v>0</v>
      </c>
      <c r="U187" s="70">
        <v>0</v>
      </c>
      <c r="V187" s="71">
        <v>0</v>
      </c>
      <c r="W187" s="71">
        <v>0</v>
      </c>
      <c r="X187" s="68">
        <v>0</v>
      </c>
      <c r="Y187" s="69">
        <v>0</v>
      </c>
      <c r="Z187" s="69">
        <v>0</v>
      </c>
      <c r="AA187" s="70">
        <v>0</v>
      </c>
      <c r="AB187" s="71">
        <v>0</v>
      </c>
      <c r="AC187" s="71">
        <v>0</v>
      </c>
      <c r="AD187" s="68">
        <v>0</v>
      </c>
      <c r="AE187" s="69">
        <v>0</v>
      </c>
      <c r="AF187" s="69">
        <v>0</v>
      </c>
      <c r="AG187" s="70">
        <v>0</v>
      </c>
      <c r="AH187" s="71">
        <v>0</v>
      </c>
      <c r="AI187" s="71">
        <v>0</v>
      </c>
      <c r="AJ187" s="68">
        <v>0</v>
      </c>
      <c r="AK187" s="69">
        <v>0</v>
      </c>
      <c r="AL187" s="69">
        <v>0</v>
      </c>
      <c r="AM187" s="70">
        <v>0</v>
      </c>
      <c r="AN187" s="71">
        <v>0</v>
      </c>
      <c r="AO187" s="71">
        <v>0</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1457573117.3499999</v>
      </c>
      <c r="C189" s="52">
        <f>SUM(C162:C187)</f>
        <v>28214183</v>
      </c>
      <c r="D189" s="52">
        <f>SUM(D162:D187)</f>
        <v>732430</v>
      </c>
      <c r="E189" s="74">
        <f t="shared" ref="E189" si="12">IFERROR(B189/C189,0)</f>
        <v>51.661007421338404</v>
      </c>
      <c r="F189" s="51">
        <f t="shared" ref="F189:AO189" si="13">SUM(F162:F187)</f>
        <v>148746190.47999996</v>
      </c>
      <c r="G189" s="52">
        <f t="shared" si="13"/>
        <v>2570047</v>
      </c>
      <c r="H189" s="52">
        <f t="shared" si="13"/>
        <v>689673</v>
      </c>
      <c r="I189" s="51">
        <f t="shared" si="13"/>
        <v>135087394.94</v>
      </c>
      <c r="J189" s="52">
        <f t="shared" si="13"/>
        <v>2389162</v>
      </c>
      <c r="K189" s="52">
        <f t="shared" si="13"/>
        <v>685114</v>
      </c>
      <c r="L189" s="51">
        <f t="shared" si="13"/>
        <v>130667524.12</v>
      </c>
      <c r="M189" s="52">
        <f t="shared" si="13"/>
        <v>2565726</v>
      </c>
      <c r="N189" s="52">
        <f t="shared" si="13"/>
        <v>689578</v>
      </c>
      <c r="O189" s="51">
        <f t="shared" si="13"/>
        <v>129397318.88</v>
      </c>
      <c r="P189" s="52">
        <f t="shared" si="13"/>
        <v>2411062</v>
      </c>
      <c r="Q189" s="52">
        <f t="shared" si="13"/>
        <v>694333</v>
      </c>
      <c r="R189" s="51">
        <f t="shared" si="13"/>
        <v>121707276.03999999</v>
      </c>
      <c r="S189" s="52">
        <f t="shared" si="13"/>
        <v>2325091</v>
      </c>
      <c r="T189" s="52">
        <f t="shared" si="13"/>
        <v>701196</v>
      </c>
      <c r="U189" s="51">
        <f t="shared" si="13"/>
        <v>121050994.24000001</v>
      </c>
      <c r="V189" s="52">
        <f t="shared" si="13"/>
        <v>2346250</v>
      </c>
      <c r="W189" s="52">
        <f t="shared" si="13"/>
        <v>712367</v>
      </c>
      <c r="X189" s="51">
        <f t="shared" si="13"/>
        <v>99873819.149999991</v>
      </c>
      <c r="Y189" s="52">
        <f t="shared" si="13"/>
        <v>2025961</v>
      </c>
      <c r="Z189" s="52">
        <f t="shared" si="13"/>
        <v>711878</v>
      </c>
      <c r="AA189" s="51">
        <f t="shared" si="13"/>
        <v>95662447.780000001</v>
      </c>
      <c r="AB189" s="52">
        <f t="shared" si="13"/>
        <v>2078090</v>
      </c>
      <c r="AC189" s="52">
        <f t="shared" si="13"/>
        <v>672071</v>
      </c>
      <c r="AD189" s="51">
        <f t="shared" si="13"/>
        <v>110698415.41000001</v>
      </c>
      <c r="AE189" s="52">
        <f t="shared" si="13"/>
        <v>2304642</v>
      </c>
      <c r="AF189" s="52">
        <f t="shared" si="13"/>
        <v>711267</v>
      </c>
      <c r="AG189" s="51">
        <f t="shared" si="13"/>
        <v>118519528.31</v>
      </c>
      <c r="AH189" s="52">
        <f t="shared" si="13"/>
        <v>2417376</v>
      </c>
      <c r="AI189" s="52">
        <f t="shared" si="13"/>
        <v>727694</v>
      </c>
      <c r="AJ189" s="51">
        <f t="shared" si="13"/>
        <v>124057139.16</v>
      </c>
      <c r="AK189" s="52">
        <f t="shared" si="13"/>
        <v>2450410</v>
      </c>
      <c r="AL189" s="52">
        <f t="shared" si="13"/>
        <v>726283</v>
      </c>
      <c r="AM189" s="51">
        <f t="shared" si="13"/>
        <v>122105068.83999999</v>
      </c>
      <c r="AN189" s="52">
        <f t="shared" si="13"/>
        <v>2330366</v>
      </c>
      <c r="AO189" s="52">
        <f t="shared" si="13"/>
        <v>732430</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v>0</v>
      </c>
      <c r="C193" s="66">
        <v>0</v>
      </c>
      <c r="D193" s="66">
        <v>0</v>
      </c>
      <c r="E193" s="67">
        <v>0</v>
      </c>
      <c r="F193" s="68">
        <v>0</v>
      </c>
      <c r="G193" s="69">
        <v>0</v>
      </c>
      <c r="H193" s="69">
        <v>0</v>
      </c>
      <c r="I193" s="70">
        <v>0</v>
      </c>
      <c r="J193" s="71">
        <v>0</v>
      </c>
      <c r="K193" s="71">
        <v>0</v>
      </c>
      <c r="L193" s="68">
        <v>0</v>
      </c>
      <c r="M193" s="69">
        <v>0</v>
      </c>
      <c r="N193" s="69">
        <v>0</v>
      </c>
      <c r="O193" s="70">
        <v>0</v>
      </c>
      <c r="P193" s="71">
        <v>0</v>
      </c>
      <c r="Q193" s="71">
        <v>0</v>
      </c>
      <c r="R193" s="68">
        <v>0</v>
      </c>
      <c r="S193" s="69">
        <v>0</v>
      </c>
      <c r="T193" s="69">
        <v>0</v>
      </c>
      <c r="U193" s="70">
        <v>0</v>
      </c>
      <c r="V193" s="71">
        <v>0</v>
      </c>
      <c r="W193" s="71">
        <v>0</v>
      </c>
      <c r="X193" s="68">
        <v>0</v>
      </c>
      <c r="Y193" s="69">
        <v>0</v>
      </c>
      <c r="Z193" s="69">
        <v>0</v>
      </c>
      <c r="AA193" s="70">
        <v>0</v>
      </c>
      <c r="AB193" s="71">
        <v>0</v>
      </c>
      <c r="AC193" s="71">
        <v>0</v>
      </c>
      <c r="AD193" s="68">
        <v>0</v>
      </c>
      <c r="AE193" s="69">
        <v>0</v>
      </c>
      <c r="AF193" s="69">
        <v>0</v>
      </c>
      <c r="AG193" s="70">
        <v>0</v>
      </c>
      <c r="AH193" s="71">
        <v>0</v>
      </c>
      <c r="AI193" s="71">
        <v>0</v>
      </c>
      <c r="AJ193" s="68">
        <v>0</v>
      </c>
      <c r="AK193" s="69">
        <v>0</v>
      </c>
      <c r="AL193" s="69">
        <v>0</v>
      </c>
      <c r="AM193" s="70">
        <v>0</v>
      </c>
      <c r="AN193" s="71">
        <v>0</v>
      </c>
      <c r="AO193" s="71">
        <v>0</v>
      </c>
    </row>
    <row r="194" spans="1:41" hidden="1" outlineLevel="1" x14ac:dyDescent="0.55000000000000004">
      <c r="A194" s="58" t="s">
        <v>18</v>
      </c>
      <c r="B194" s="65">
        <v>90999524.63000001</v>
      </c>
      <c r="C194" s="66">
        <v>1011757</v>
      </c>
      <c r="D194" s="66">
        <v>38695</v>
      </c>
      <c r="E194" s="67">
        <v>89.942075646622669</v>
      </c>
      <c r="F194" s="68">
        <v>8628780.0500000007</v>
      </c>
      <c r="G194" s="69">
        <v>102514</v>
      </c>
      <c r="H194" s="69">
        <v>936</v>
      </c>
      <c r="I194" s="70">
        <v>6336705.7000000002</v>
      </c>
      <c r="J194" s="71">
        <v>70678</v>
      </c>
      <c r="K194" s="71">
        <v>935</v>
      </c>
      <c r="L194" s="68">
        <v>4642894.9800000004</v>
      </c>
      <c r="M194" s="69">
        <v>40858</v>
      </c>
      <c r="N194" s="69">
        <v>37987</v>
      </c>
      <c r="O194" s="70">
        <v>1669331.3599999999</v>
      </c>
      <c r="P194" s="71">
        <v>22640</v>
      </c>
      <c r="Q194" s="71">
        <v>37292</v>
      </c>
      <c r="R194" s="68">
        <v>5765542.0199999996</v>
      </c>
      <c r="S194" s="69">
        <v>49892</v>
      </c>
      <c r="T194" s="69">
        <v>37796</v>
      </c>
      <c r="U194" s="70">
        <v>7074083.9700000007</v>
      </c>
      <c r="V194" s="71">
        <v>66135</v>
      </c>
      <c r="W194" s="71">
        <v>37986</v>
      </c>
      <c r="X194" s="68">
        <v>8459307.8000000007</v>
      </c>
      <c r="Y194" s="69">
        <v>81959</v>
      </c>
      <c r="Z194" s="69">
        <v>37613</v>
      </c>
      <c r="AA194" s="70">
        <v>9038252.7400000002</v>
      </c>
      <c r="AB194" s="71">
        <v>98244</v>
      </c>
      <c r="AC194" s="71">
        <v>38600</v>
      </c>
      <c r="AD194" s="68">
        <v>9041267.5500000007</v>
      </c>
      <c r="AE194" s="69">
        <v>109325</v>
      </c>
      <c r="AF194" s="69">
        <v>38600</v>
      </c>
      <c r="AG194" s="70">
        <v>10305446.75</v>
      </c>
      <c r="AH194" s="71">
        <v>127945</v>
      </c>
      <c r="AI194" s="71">
        <v>38600</v>
      </c>
      <c r="AJ194" s="68">
        <v>10821266.449999999</v>
      </c>
      <c r="AK194" s="69">
        <v>129936</v>
      </c>
      <c r="AL194" s="69">
        <v>38638</v>
      </c>
      <c r="AM194" s="70">
        <v>9216645.2599999998</v>
      </c>
      <c r="AN194" s="71">
        <v>111631</v>
      </c>
      <c r="AO194" s="71">
        <v>38695</v>
      </c>
    </row>
    <row r="195" spans="1:41" hidden="1" outlineLevel="1" x14ac:dyDescent="0.55000000000000004">
      <c r="A195" s="58" t="s">
        <v>20</v>
      </c>
      <c r="B195" s="65">
        <v>1260352.26</v>
      </c>
      <c r="C195" s="66">
        <v>5828</v>
      </c>
      <c r="D195" s="66">
        <v>660</v>
      </c>
      <c r="E195" s="67">
        <v>216.25810912834592</v>
      </c>
      <c r="F195" s="68">
        <v>130192.93</v>
      </c>
      <c r="G195" s="69">
        <v>525</v>
      </c>
      <c r="H195" s="69">
        <v>714</v>
      </c>
      <c r="I195" s="70">
        <v>83298.33</v>
      </c>
      <c r="J195" s="71">
        <v>378</v>
      </c>
      <c r="K195" s="71">
        <v>714</v>
      </c>
      <c r="L195" s="68">
        <v>57162.71</v>
      </c>
      <c r="M195" s="69">
        <v>311</v>
      </c>
      <c r="N195" s="69">
        <v>1652</v>
      </c>
      <c r="O195" s="70">
        <v>16805.669999999998</v>
      </c>
      <c r="P195" s="71">
        <v>81</v>
      </c>
      <c r="Q195" s="71">
        <v>1024</v>
      </c>
      <c r="R195" s="68">
        <v>70254.570000000007</v>
      </c>
      <c r="S195" s="69">
        <v>372</v>
      </c>
      <c r="T195" s="69">
        <v>1022</v>
      </c>
      <c r="U195" s="70">
        <v>84127.42</v>
      </c>
      <c r="V195" s="71">
        <v>406</v>
      </c>
      <c r="W195" s="71">
        <v>999</v>
      </c>
      <c r="X195" s="68">
        <v>107136.16</v>
      </c>
      <c r="Y195" s="69">
        <v>564</v>
      </c>
      <c r="Z195" s="69">
        <v>989</v>
      </c>
      <c r="AA195" s="70">
        <v>145674.73000000001</v>
      </c>
      <c r="AB195" s="71">
        <v>644</v>
      </c>
      <c r="AC195" s="71">
        <v>659</v>
      </c>
      <c r="AD195" s="68">
        <v>131283.07</v>
      </c>
      <c r="AE195" s="69">
        <v>577</v>
      </c>
      <c r="AF195" s="69">
        <v>659</v>
      </c>
      <c r="AG195" s="70">
        <v>148389.18</v>
      </c>
      <c r="AH195" s="71">
        <v>674</v>
      </c>
      <c r="AI195" s="71">
        <v>660</v>
      </c>
      <c r="AJ195" s="68">
        <v>150040.07</v>
      </c>
      <c r="AK195" s="69">
        <v>681</v>
      </c>
      <c r="AL195" s="69">
        <v>661</v>
      </c>
      <c r="AM195" s="70">
        <v>135987.42000000001</v>
      </c>
      <c r="AN195" s="71">
        <v>615</v>
      </c>
      <c r="AO195" s="71">
        <v>660</v>
      </c>
    </row>
    <row r="196" spans="1:41" hidden="1" outlineLevel="1" x14ac:dyDescent="0.55000000000000004">
      <c r="A196" s="58" t="s">
        <v>510</v>
      </c>
      <c r="B196" s="65">
        <v>0</v>
      </c>
      <c r="C196" s="66">
        <v>0</v>
      </c>
      <c r="D196" s="66">
        <v>0</v>
      </c>
      <c r="E196" s="67">
        <v>0</v>
      </c>
      <c r="F196" s="68">
        <v>0</v>
      </c>
      <c r="G196" s="69">
        <v>0</v>
      </c>
      <c r="H196" s="69">
        <v>0</v>
      </c>
      <c r="I196" s="70">
        <v>0</v>
      </c>
      <c r="J196" s="71">
        <v>0</v>
      </c>
      <c r="K196" s="71">
        <v>0</v>
      </c>
      <c r="L196" s="68">
        <v>0</v>
      </c>
      <c r="M196" s="69">
        <v>0</v>
      </c>
      <c r="N196" s="69">
        <v>0</v>
      </c>
      <c r="O196" s="70">
        <v>0</v>
      </c>
      <c r="P196" s="71">
        <v>0</v>
      </c>
      <c r="Q196" s="71">
        <v>0</v>
      </c>
      <c r="R196" s="68">
        <v>0</v>
      </c>
      <c r="S196" s="69">
        <v>0</v>
      </c>
      <c r="T196" s="69">
        <v>0</v>
      </c>
      <c r="U196" s="70">
        <v>0</v>
      </c>
      <c r="V196" s="71">
        <v>0</v>
      </c>
      <c r="W196" s="71">
        <v>0</v>
      </c>
      <c r="X196" s="68">
        <v>0</v>
      </c>
      <c r="Y196" s="69">
        <v>0</v>
      </c>
      <c r="Z196" s="69">
        <v>0</v>
      </c>
      <c r="AA196" s="70">
        <v>0</v>
      </c>
      <c r="AB196" s="71">
        <v>0</v>
      </c>
      <c r="AC196" s="71">
        <v>0</v>
      </c>
      <c r="AD196" s="68">
        <v>0</v>
      </c>
      <c r="AE196" s="69">
        <v>0</v>
      </c>
      <c r="AF196" s="69">
        <v>0</v>
      </c>
      <c r="AG196" s="70">
        <v>0</v>
      </c>
      <c r="AH196" s="71">
        <v>0</v>
      </c>
      <c r="AI196" s="71">
        <v>0</v>
      </c>
      <c r="AJ196" s="68">
        <v>0</v>
      </c>
      <c r="AK196" s="69">
        <v>0</v>
      </c>
      <c r="AL196" s="69">
        <v>0</v>
      </c>
      <c r="AM196" s="70">
        <v>0</v>
      </c>
      <c r="AN196" s="71">
        <v>0</v>
      </c>
      <c r="AO196" s="71">
        <v>0</v>
      </c>
    </row>
    <row r="197" spans="1:41" hidden="1" outlineLevel="1" x14ac:dyDescent="0.55000000000000004">
      <c r="A197" s="58" t="s">
        <v>89</v>
      </c>
      <c r="B197" s="65">
        <v>42623879.990000002</v>
      </c>
      <c r="C197" s="66">
        <v>733036</v>
      </c>
      <c r="D197" s="66">
        <v>36316</v>
      </c>
      <c r="E197" s="67">
        <v>58.147048698836073</v>
      </c>
      <c r="F197" s="68">
        <v>5749292.8200000003</v>
      </c>
      <c r="G197" s="69">
        <v>54418</v>
      </c>
      <c r="H197" s="69">
        <v>4384</v>
      </c>
      <c r="I197" s="70">
        <v>4986598.96</v>
      </c>
      <c r="J197" s="71">
        <v>50487</v>
      </c>
      <c r="K197" s="71">
        <v>4365</v>
      </c>
      <c r="L197" s="68">
        <v>2603578.69</v>
      </c>
      <c r="M197" s="69">
        <v>23922</v>
      </c>
      <c r="N197" s="69">
        <v>37824</v>
      </c>
      <c r="O197" s="70">
        <v>3776393.96</v>
      </c>
      <c r="P197" s="71">
        <v>39167</v>
      </c>
      <c r="Q197" s="71">
        <v>39388</v>
      </c>
      <c r="R197" s="68">
        <v>4183120.3200000045</v>
      </c>
      <c r="S197" s="69">
        <v>45148</v>
      </c>
      <c r="T197" s="69">
        <v>36859</v>
      </c>
      <c r="U197" s="70">
        <v>5328457.59</v>
      </c>
      <c r="V197" s="71">
        <v>64391</v>
      </c>
      <c r="W197" s="71">
        <v>34640</v>
      </c>
      <c r="X197" s="68">
        <v>3456670</v>
      </c>
      <c r="Y197" s="69">
        <v>67622</v>
      </c>
      <c r="Z197" s="69">
        <v>30856</v>
      </c>
      <c r="AA197" s="70">
        <v>2287370.89</v>
      </c>
      <c r="AB197" s="71">
        <v>73241</v>
      </c>
      <c r="AC197" s="71">
        <v>32485</v>
      </c>
      <c r="AD197" s="68">
        <v>2415539.9500000002</v>
      </c>
      <c r="AE197" s="69">
        <v>86876</v>
      </c>
      <c r="AF197" s="69">
        <v>35979</v>
      </c>
      <c r="AG197" s="70">
        <v>2577447.0700000003</v>
      </c>
      <c r="AH197" s="71">
        <v>75978</v>
      </c>
      <c r="AI197" s="71">
        <v>36091</v>
      </c>
      <c r="AJ197" s="68">
        <v>2805316.05</v>
      </c>
      <c r="AK197" s="69">
        <v>75805</v>
      </c>
      <c r="AL197" s="69">
        <v>36351</v>
      </c>
      <c r="AM197" s="70">
        <v>2454093.69</v>
      </c>
      <c r="AN197" s="71">
        <v>75981</v>
      </c>
      <c r="AO197" s="71">
        <v>36316</v>
      </c>
    </row>
    <row r="198" spans="1:41" hidden="1" outlineLevel="1" x14ac:dyDescent="0.55000000000000004">
      <c r="A198" s="58" t="s">
        <v>21</v>
      </c>
      <c r="B198" s="65">
        <v>7514.25</v>
      </c>
      <c r="C198" s="66">
        <v>160</v>
      </c>
      <c r="D198" s="66">
        <v>3</v>
      </c>
      <c r="E198" s="67">
        <v>46.964062499999997</v>
      </c>
      <c r="F198" s="68">
        <v>646.35</v>
      </c>
      <c r="G198" s="69">
        <v>19</v>
      </c>
      <c r="H198" s="69">
        <v>4</v>
      </c>
      <c r="I198" s="70">
        <v>363.78</v>
      </c>
      <c r="J198" s="71">
        <v>9</v>
      </c>
      <c r="K198" s="71">
        <v>3</v>
      </c>
      <c r="L198" s="68">
        <v>691.21</v>
      </c>
      <c r="M198" s="69">
        <v>22</v>
      </c>
      <c r="N198" s="69">
        <v>3</v>
      </c>
      <c r="O198" s="70">
        <v>2116.06</v>
      </c>
      <c r="P198" s="71">
        <v>8</v>
      </c>
      <c r="Q198" s="71">
        <v>3</v>
      </c>
      <c r="R198" s="68">
        <v>377.67</v>
      </c>
      <c r="S198" s="69">
        <v>12</v>
      </c>
      <c r="T198" s="69">
        <v>3</v>
      </c>
      <c r="U198" s="70">
        <v>328.8</v>
      </c>
      <c r="V198" s="71">
        <v>9</v>
      </c>
      <c r="W198" s="71">
        <v>3</v>
      </c>
      <c r="X198" s="68">
        <v>425.59</v>
      </c>
      <c r="Y198" s="69">
        <v>12</v>
      </c>
      <c r="Z198" s="69">
        <v>3</v>
      </c>
      <c r="AA198" s="70">
        <v>420.09</v>
      </c>
      <c r="AB198" s="71">
        <v>12</v>
      </c>
      <c r="AC198" s="71">
        <v>3</v>
      </c>
      <c r="AD198" s="68">
        <v>448.43</v>
      </c>
      <c r="AE198" s="69">
        <v>12</v>
      </c>
      <c r="AF198" s="69">
        <v>3</v>
      </c>
      <c r="AG198" s="70">
        <v>649.79</v>
      </c>
      <c r="AH198" s="71">
        <v>16</v>
      </c>
      <c r="AI198" s="71">
        <v>3</v>
      </c>
      <c r="AJ198" s="68">
        <v>476.7</v>
      </c>
      <c r="AK198" s="69">
        <v>15</v>
      </c>
      <c r="AL198" s="69">
        <v>3</v>
      </c>
      <c r="AM198" s="70">
        <v>569.78</v>
      </c>
      <c r="AN198" s="71">
        <v>14</v>
      </c>
      <c r="AO198" s="71">
        <v>3</v>
      </c>
    </row>
    <row r="199" spans="1:41" hidden="1" outlineLevel="1" x14ac:dyDescent="0.55000000000000004">
      <c r="A199" s="58" t="s">
        <v>90</v>
      </c>
      <c r="B199" s="65">
        <v>5084844.83</v>
      </c>
      <c r="C199" s="66">
        <v>34385</v>
      </c>
      <c r="D199" s="66">
        <v>2414</v>
      </c>
      <c r="E199" s="67">
        <v>147.87973913043479</v>
      </c>
      <c r="F199" s="68">
        <v>441022.78</v>
      </c>
      <c r="G199" s="69">
        <v>2927</v>
      </c>
      <c r="H199" s="69">
        <v>1457</v>
      </c>
      <c r="I199" s="70">
        <v>384514.22</v>
      </c>
      <c r="J199" s="71">
        <v>2466</v>
      </c>
      <c r="K199" s="71">
        <v>1443</v>
      </c>
      <c r="L199" s="68">
        <v>330446.81</v>
      </c>
      <c r="M199" s="69">
        <v>2185</v>
      </c>
      <c r="N199" s="69">
        <v>3789</v>
      </c>
      <c r="O199" s="70">
        <v>435424.20000000007</v>
      </c>
      <c r="P199" s="71">
        <v>2540</v>
      </c>
      <c r="Q199" s="71">
        <v>2390</v>
      </c>
      <c r="R199" s="68">
        <v>384686.57999999996</v>
      </c>
      <c r="S199" s="69">
        <v>2608</v>
      </c>
      <c r="T199" s="69">
        <v>2401</v>
      </c>
      <c r="U199" s="70">
        <v>407210.98</v>
      </c>
      <c r="V199" s="71">
        <v>2734</v>
      </c>
      <c r="W199" s="71">
        <v>2404</v>
      </c>
      <c r="X199" s="68">
        <v>482841.42</v>
      </c>
      <c r="Y199" s="69">
        <v>3479</v>
      </c>
      <c r="Z199" s="69">
        <v>2395</v>
      </c>
      <c r="AA199" s="70">
        <v>498914.92000000004</v>
      </c>
      <c r="AB199" s="71">
        <v>3097</v>
      </c>
      <c r="AC199" s="71">
        <v>2416</v>
      </c>
      <c r="AD199" s="68">
        <v>429288.81</v>
      </c>
      <c r="AE199" s="69">
        <v>2995</v>
      </c>
      <c r="AF199" s="69">
        <v>2416</v>
      </c>
      <c r="AG199" s="70">
        <v>444160.6</v>
      </c>
      <c r="AH199" s="71">
        <v>2974</v>
      </c>
      <c r="AI199" s="71">
        <v>2416</v>
      </c>
      <c r="AJ199" s="68">
        <v>471917.74000000005</v>
      </c>
      <c r="AK199" s="69">
        <v>3501</v>
      </c>
      <c r="AL199" s="69">
        <v>2415</v>
      </c>
      <c r="AM199" s="70">
        <v>374415.76999999996</v>
      </c>
      <c r="AN199" s="71">
        <v>2879</v>
      </c>
      <c r="AO199" s="71">
        <v>2414</v>
      </c>
    </row>
    <row r="200" spans="1:41" hidden="1" outlineLevel="1" x14ac:dyDescent="0.55000000000000004">
      <c r="A200" s="58" t="s">
        <v>22</v>
      </c>
      <c r="B200" s="65">
        <v>1576497.54</v>
      </c>
      <c r="C200" s="66">
        <v>7593</v>
      </c>
      <c r="D200" s="66">
        <v>983</v>
      </c>
      <c r="E200" s="67">
        <v>207.62512050572897</v>
      </c>
      <c r="F200" s="68">
        <v>117184.82</v>
      </c>
      <c r="G200" s="69">
        <v>724</v>
      </c>
      <c r="H200" s="69">
        <v>808</v>
      </c>
      <c r="I200" s="70">
        <v>170582.21</v>
      </c>
      <c r="J200" s="71">
        <v>627</v>
      </c>
      <c r="K200" s="71">
        <v>761</v>
      </c>
      <c r="L200" s="68">
        <v>98116.670000000013</v>
      </c>
      <c r="M200" s="69">
        <v>507</v>
      </c>
      <c r="N200" s="69">
        <v>985</v>
      </c>
      <c r="O200" s="70">
        <v>123837.16</v>
      </c>
      <c r="P200" s="71">
        <v>614</v>
      </c>
      <c r="Q200" s="71">
        <v>985</v>
      </c>
      <c r="R200" s="68">
        <v>102335.07</v>
      </c>
      <c r="S200" s="69">
        <v>602</v>
      </c>
      <c r="T200" s="69">
        <v>984</v>
      </c>
      <c r="U200" s="70">
        <v>136782.71</v>
      </c>
      <c r="V200" s="71">
        <v>643</v>
      </c>
      <c r="W200" s="71">
        <v>983</v>
      </c>
      <c r="X200" s="68">
        <v>177972.94</v>
      </c>
      <c r="Y200" s="69">
        <v>689</v>
      </c>
      <c r="Z200" s="69">
        <v>983</v>
      </c>
      <c r="AA200" s="70">
        <v>115854.35</v>
      </c>
      <c r="AB200" s="71">
        <v>646</v>
      </c>
      <c r="AC200" s="71">
        <v>983</v>
      </c>
      <c r="AD200" s="68">
        <v>138548.16</v>
      </c>
      <c r="AE200" s="69">
        <v>681</v>
      </c>
      <c r="AF200" s="69">
        <v>983</v>
      </c>
      <c r="AG200" s="70">
        <v>142343.89000000001</v>
      </c>
      <c r="AH200" s="71">
        <v>682</v>
      </c>
      <c r="AI200" s="71">
        <v>983</v>
      </c>
      <c r="AJ200" s="68">
        <v>137062.47</v>
      </c>
      <c r="AK200" s="69">
        <v>598</v>
      </c>
      <c r="AL200" s="69">
        <v>983</v>
      </c>
      <c r="AM200" s="70">
        <v>115877.09</v>
      </c>
      <c r="AN200" s="71">
        <v>580</v>
      </c>
      <c r="AO200" s="71">
        <v>983</v>
      </c>
    </row>
    <row r="201" spans="1:41" hidden="1" outlineLevel="1" x14ac:dyDescent="0.55000000000000004">
      <c r="A201" s="58" t="s">
        <v>91</v>
      </c>
      <c r="B201" s="65">
        <v>123679621.30000001</v>
      </c>
      <c r="C201" s="66">
        <v>1273762</v>
      </c>
      <c r="D201" s="66">
        <v>65283</v>
      </c>
      <c r="E201" s="67">
        <v>97.097904710613136</v>
      </c>
      <c r="F201" s="68">
        <v>10903892.800000001</v>
      </c>
      <c r="G201" s="69">
        <v>122295</v>
      </c>
      <c r="H201" s="69">
        <v>54499</v>
      </c>
      <c r="I201" s="70">
        <v>9600286.7799999993</v>
      </c>
      <c r="J201" s="71">
        <v>105792</v>
      </c>
      <c r="K201" s="71">
        <v>54704</v>
      </c>
      <c r="L201" s="68">
        <v>8876649.1899999995</v>
      </c>
      <c r="M201" s="69">
        <v>95487</v>
      </c>
      <c r="N201" s="69">
        <v>75295</v>
      </c>
      <c r="O201" s="70">
        <v>6445156.4699999997</v>
      </c>
      <c r="P201" s="71">
        <v>96954</v>
      </c>
      <c r="Q201" s="71">
        <v>75386</v>
      </c>
      <c r="R201" s="68">
        <v>10687653.129999999</v>
      </c>
      <c r="S201" s="69">
        <v>105039</v>
      </c>
      <c r="T201" s="69">
        <v>119381</v>
      </c>
      <c r="U201" s="70">
        <v>9851056.3900000006</v>
      </c>
      <c r="V201" s="71">
        <v>111344</v>
      </c>
      <c r="W201" s="71">
        <v>75671</v>
      </c>
      <c r="X201" s="68">
        <v>11209361.93</v>
      </c>
      <c r="Y201" s="69">
        <v>114602</v>
      </c>
      <c r="Z201" s="69">
        <v>75461</v>
      </c>
      <c r="AA201" s="70">
        <v>10784348.09</v>
      </c>
      <c r="AB201" s="71">
        <v>105042</v>
      </c>
      <c r="AC201" s="71">
        <v>66160</v>
      </c>
      <c r="AD201" s="68">
        <v>9669727.790000001</v>
      </c>
      <c r="AE201" s="69">
        <v>93421</v>
      </c>
      <c r="AF201" s="69">
        <v>66160</v>
      </c>
      <c r="AG201" s="70">
        <v>11552593.290000001</v>
      </c>
      <c r="AH201" s="71">
        <v>104191</v>
      </c>
      <c r="AI201" s="71">
        <v>66160</v>
      </c>
      <c r="AJ201" s="68">
        <v>12137832.619999999</v>
      </c>
      <c r="AK201" s="69">
        <v>110318</v>
      </c>
      <c r="AL201" s="69">
        <v>65613</v>
      </c>
      <c r="AM201" s="70">
        <v>11961062.82</v>
      </c>
      <c r="AN201" s="71">
        <v>109277</v>
      </c>
      <c r="AO201" s="71">
        <v>65283</v>
      </c>
    </row>
    <row r="202" spans="1:41" hidden="1" outlineLevel="1" x14ac:dyDescent="0.55000000000000004">
      <c r="A202" s="58" t="s">
        <v>23</v>
      </c>
      <c r="B202" s="65">
        <v>17285.07</v>
      </c>
      <c r="C202" s="66">
        <v>589</v>
      </c>
      <c r="D202" s="66">
        <v>8</v>
      </c>
      <c r="E202" s="67">
        <v>29.346468590831918</v>
      </c>
      <c r="F202" s="68">
        <v>2656.07</v>
      </c>
      <c r="G202" s="69">
        <v>65</v>
      </c>
      <c r="H202" s="69">
        <v>6</v>
      </c>
      <c r="I202" s="70">
        <v>1271.75</v>
      </c>
      <c r="J202" s="71">
        <v>46</v>
      </c>
      <c r="K202" s="71">
        <v>6</v>
      </c>
      <c r="L202" s="68">
        <v>1657.54</v>
      </c>
      <c r="M202" s="69">
        <v>58</v>
      </c>
      <c r="N202" s="69">
        <v>14</v>
      </c>
      <c r="O202" s="70">
        <v>724.41</v>
      </c>
      <c r="P202" s="71">
        <v>30</v>
      </c>
      <c r="Q202" s="71">
        <v>14</v>
      </c>
      <c r="R202" s="68">
        <v>1371.39</v>
      </c>
      <c r="S202" s="69">
        <v>56</v>
      </c>
      <c r="T202" s="69">
        <v>14</v>
      </c>
      <c r="U202" s="70">
        <v>1285.1199999999999</v>
      </c>
      <c r="V202" s="71">
        <v>50</v>
      </c>
      <c r="W202" s="71">
        <v>14</v>
      </c>
      <c r="X202" s="68">
        <v>1601.65</v>
      </c>
      <c r="Y202" s="69">
        <v>63</v>
      </c>
      <c r="Z202" s="69">
        <v>14</v>
      </c>
      <c r="AA202" s="70">
        <v>1363.22</v>
      </c>
      <c r="AB202" s="71">
        <v>49</v>
      </c>
      <c r="AC202" s="71">
        <v>14</v>
      </c>
      <c r="AD202" s="68">
        <v>1616.23</v>
      </c>
      <c r="AE202" s="69">
        <v>45</v>
      </c>
      <c r="AF202" s="69">
        <v>8</v>
      </c>
      <c r="AG202" s="70">
        <v>1148.96</v>
      </c>
      <c r="AH202" s="71">
        <v>42</v>
      </c>
      <c r="AI202" s="71">
        <v>8</v>
      </c>
      <c r="AJ202" s="68">
        <v>1401.88</v>
      </c>
      <c r="AK202" s="69">
        <v>45</v>
      </c>
      <c r="AL202" s="69">
        <v>8</v>
      </c>
      <c r="AM202" s="70">
        <v>1186.8499999999999</v>
      </c>
      <c r="AN202" s="71">
        <v>40</v>
      </c>
      <c r="AO202" s="71">
        <v>8</v>
      </c>
    </row>
    <row r="203" spans="1:41" hidden="1" outlineLevel="1" x14ac:dyDescent="0.55000000000000004">
      <c r="A203" s="58" t="s">
        <v>24</v>
      </c>
      <c r="B203" s="65">
        <v>55150590.819999948</v>
      </c>
      <c r="C203" s="66">
        <v>585024</v>
      </c>
      <c r="D203" s="66">
        <v>30175</v>
      </c>
      <c r="E203" s="67">
        <v>94.270646708511009</v>
      </c>
      <c r="F203" s="68">
        <v>3374005.5999999698</v>
      </c>
      <c r="G203" s="69">
        <v>52999</v>
      </c>
      <c r="H203" s="69">
        <v>0</v>
      </c>
      <c r="I203" s="70">
        <v>2569413.4899999802</v>
      </c>
      <c r="J203" s="71">
        <v>41007</v>
      </c>
      <c r="K203" s="71">
        <v>0</v>
      </c>
      <c r="L203" s="68">
        <v>3134010.35</v>
      </c>
      <c r="M203" s="69">
        <v>30759</v>
      </c>
      <c r="N203" s="69">
        <v>30175</v>
      </c>
      <c r="O203" s="70">
        <v>1741424.98</v>
      </c>
      <c r="P203" s="71">
        <v>17041</v>
      </c>
      <c r="Q203" s="71">
        <v>30175</v>
      </c>
      <c r="R203" s="68">
        <v>3886052.61</v>
      </c>
      <c r="S203" s="69">
        <v>35650</v>
      </c>
      <c r="T203" s="69">
        <v>30176</v>
      </c>
      <c r="U203" s="70">
        <v>4576630.5</v>
      </c>
      <c r="V203" s="71">
        <v>43638</v>
      </c>
      <c r="W203" s="71">
        <v>30175</v>
      </c>
      <c r="X203" s="68">
        <v>5650591.0300000003</v>
      </c>
      <c r="Y203" s="69">
        <v>53337</v>
      </c>
      <c r="Z203" s="69">
        <v>30175</v>
      </c>
      <c r="AA203" s="70">
        <v>5850690.7999999998</v>
      </c>
      <c r="AB203" s="71">
        <v>57454</v>
      </c>
      <c r="AC203" s="71">
        <v>30175</v>
      </c>
      <c r="AD203" s="68">
        <v>5575068.7800000003</v>
      </c>
      <c r="AE203" s="69">
        <v>59012</v>
      </c>
      <c r="AF203" s="69">
        <v>30176</v>
      </c>
      <c r="AG203" s="70">
        <v>6481671.2000000002</v>
      </c>
      <c r="AH203" s="71">
        <v>67609</v>
      </c>
      <c r="AI203" s="71">
        <v>30175</v>
      </c>
      <c r="AJ203" s="68">
        <v>6708627.9699999997</v>
      </c>
      <c r="AK203" s="69">
        <v>67679</v>
      </c>
      <c r="AL203" s="69">
        <v>30175</v>
      </c>
      <c r="AM203" s="70">
        <v>5602403.5099999998</v>
      </c>
      <c r="AN203" s="71">
        <v>58839</v>
      </c>
      <c r="AO203" s="71">
        <v>30175</v>
      </c>
    </row>
    <row r="204" spans="1:41" hidden="1" outlineLevel="1" x14ac:dyDescent="0.55000000000000004">
      <c r="A204" s="58" t="s">
        <v>92</v>
      </c>
      <c r="B204" s="65">
        <v>48007523.589999996</v>
      </c>
      <c r="C204" s="66">
        <v>728733</v>
      </c>
      <c r="D204" s="66">
        <v>20583</v>
      </c>
      <c r="E204" s="67">
        <v>65.87807000643582</v>
      </c>
      <c r="F204" s="68">
        <v>4366863.41</v>
      </c>
      <c r="G204" s="69">
        <v>67668</v>
      </c>
      <c r="H204" s="69">
        <v>16803</v>
      </c>
      <c r="I204" s="70">
        <v>3677782.35</v>
      </c>
      <c r="J204" s="71">
        <v>56940</v>
      </c>
      <c r="K204" s="71">
        <v>16801</v>
      </c>
      <c r="L204" s="68">
        <v>3236901.61</v>
      </c>
      <c r="M204" s="69">
        <v>50799</v>
      </c>
      <c r="N204" s="69">
        <v>37413</v>
      </c>
      <c r="O204" s="70">
        <v>2933176.62</v>
      </c>
      <c r="P204" s="71">
        <v>56585</v>
      </c>
      <c r="Q204" s="71">
        <v>37398</v>
      </c>
      <c r="R204" s="68">
        <v>3495732.28</v>
      </c>
      <c r="S204" s="69">
        <v>57150</v>
      </c>
      <c r="T204" s="69">
        <v>20585</v>
      </c>
      <c r="U204" s="70">
        <v>3914728.78</v>
      </c>
      <c r="V204" s="71">
        <v>62755</v>
      </c>
      <c r="W204" s="71">
        <v>20585</v>
      </c>
      <c r="X204" s="68">
        <v>4381983.8500000006</v>
      </c>
      <c r="Y204" s="69">
        <v>64277</v>
      </c>
      <c r="Z204" s="69">
        <v>20585</v>
      </c>
      <c r="AA204" s="70">
        <v>4480437.7699999996</v>
      </c>
      <c r="AB204" s="71">
        <v>64799</v>
      </c>
      <c r="AC204" s="71">
        <v>20583</v>
      </c>
      <c r="AD204" s="68">
        <v>4038500.22</v>
      </c>
      <c r="AE204" s="69">
        <v>57076</v>
      </c>
      <c r="AF204" s="69">
        <v>20583</v>
      </c>
      <c r="AG204" s="70">
        <v>4411236.87</v>
      </c>
      <c r="AH204" s="71">
        <v>62075</v>
      </c>
      <c r="AI204" s="71">
        <v>20583</v>
      </c>
      <c r="AJ204" s="68">
        <v>4548554.03</v>
      </c>
      <c r="AK204" s="69">
        <v>65736</v>
      </c>
      <c r="AL204" s="69">
        <v>20583</v>
      </c>
      <c r="AM204" s="70">
        <v>4521625.8</v>
      </c>
      <c r="AN204" s="71">
        <v>62873</v>
      </c>
      <c r="AO204" s="71">
        <v>20583</v>
      </c>
    </row>
    <row r="205" spans="1:41" hidden="1" outlineLevel="1" x14ac:dyDescent="0.55000000000000004">
      <c r="A205" s="58" t="s">
        <v>25</v>
      </c>
      <c r="B205" s="65">
        <v>44634.73</v>
      </c>
      <c r="C205" s="66">
        <v>169</v>
      </c>
      <c r="D205" s="66">
        <v>51</v>
      </c>
      <c r="E205" s="67">
        <v>264.11082840236691</v>
      </c>
      <c r="F205" s="68">
        <v>2139.04</v>
      </c>
      <c r="G205" s="69">
        <v>27</v>
      </c>
      <c r="H205" s="69">
        <v>46</v>
      </c>
      <c r="I205" s="70">
        <v>438.83</v>
      </c>
      <c r="J205" s="71">
        <v>9</v>
      </c>
      <c r="K205" s="71">
        <v>46</v>
      </c>
      <c r="L205" s="68">
        <v>128.88</v>
      </c>
      <c r="M205" s="69">
        <v>1</v>
      </c>
      <c r="N205" s="69">
        <v>51</v>
      </c>
      <c r="O205" s="70">
        <v>1163.5</v>
      </c>
      <c r="P205" s="71">
        <v>9</v>
      </c>
      <c r="Q205" s="71">
        <v>51</v>
      </c>
      <c r="R205" s="68">
        <v>2320.37</v>
      </c>
      <c r="S205" s="69">
        <v>10</v>
      </c>
      <c r="T205" s="69">
        <v>51</v>
      </c>
      <c r="U205" s="70">
        <v>647.99</v>
      </c>
      <c r="V205" s="71">
        <v>7</v>
      </c>
      <c r="W205" s="71">
        <v>51</v>
      </c>
      <c r="X205" s="68">
        <v>2787.78</v>
      </c>
      <c r="Y205" s="69">
        <v>19</v>
      </c>
      <c r="Z205" s="69">
        <v>51</v>
      </c>
      <c r="AA205" s="70">
        <v>2325.54</v>
      </c>
      <c r="AB205" s="71">
        <v>21</v>
      </c>
      <c r="AC205" s="71">
        <v>51</v>
      </c>
      <c r="AD205" s="68">
        <v>6391.38</v>
      </c>
      <c r="AE205" s="69">
        <v>9</v>
      </c>
      <c r="AF205" s="69">
        <v>51</v>
      </c>
      <c r="AG205" s="70">
        <v>5615.95</v>
      </c>
      <c r="AH205" s="71">
        <v>21</v>
      </c>
      <c r="AI205" s="71">
        <v>51</v>
      </c>
      <c r="AJ205" s="68">
        <v>9992.94</v>
      </c>
      <c r="AK205" s="69">
        <v>26</v>
      </c>
      <c r="AL205" s="69">
        <v>51</v>
      </c>
      <c r="AM205" s="70">
        <v>10682.53</v>
      </c>
      <c r="AN205" s="71">
        <v>10</v>
      </c>
      <c r="AO205" s="71">
        <v>51</v>
      </c>
    </row>
    <row r="206" spans="1:41" hidden="1" outlineLevel="1" x14ac:dyDescent="0.55000000000000004">
      <c r="A206" s="58" t="s">
        <v>93</v>
      </c>
      <c r="B206" s="65">
        <v>411732.45000000007</v>
      </c>
      <c r="C206" s="66">
        <v>6962</v>
      </c>
      <c r="D206" s="66">
        <v>614</v>
      </c>
      <c r="E206" s="67">
        <v>59.139966963516244</v>
      </c>
      <c r="F206" s="68">
        <v>38374.49</v>
      </c>
      <c r="G206" s="69">
        <v>684</v>
      </c>
      <c r="H206" s="69">
        <v>520</v>
      </c>
      <c r="I206" s="70">
        <v>20600.68</v>
      </c>
      <c r="J206" s="71">
        <v>475</v>
      </c>
      <c r="K206" s="71">
        <v>520</v>
      </c>
      <c r="L206" s="68">
        <v>19112.2</v>
      </c>
      <c r="M206" s="69">
        <v>425</v>
      </c>
      <c r="N206" s="69">
        <v>820</v>
      </c>
      <c r="O206" s="70">
        <v>13209.78</v>
      </c>
      <c r="P206" s="71">
        <v>303</v>
      </c>
      <c r="Q206" s="71">
        <v>593</v>
      </c>
      <c r="R206" s="68">
        <v>21126.25</v>
      </c>
      <c r="S206" s="69">
        <v>395</v>
      </c>
      <c r="T206" s="69">
        <v>596</v>
      </c>
      <c r="U206" s="70">
        <v>38255.129999999997</v>
      </c>
      <c r="V206" s="71">
        <v>608</v>
      </c>
      <c r="W206" s="71">
        <v>606</v>
      </c>
      <c r="X206" s="68">
        <v>44712.33</v>
      </c>
      <c r="Y206" s="69">
        <v>725</v>
      </c>
      <c r="Z206" s="69">
        <v>608</v>
      </c>
      <c r="AA206" s="70">
        <v>37054.400000000001</v>
      </c>
      <c r="AB206" s="71">
        <v>556</v>
      </c>
      <c r="AC206" s="71">
        <v>608</v>
      </c>
      <c r="AD206" s="68">
        <v>35126.17</v>
      </c>
      <c r="AE206" s="69">
        <v>545</v>
      </c>
      <c r="AF206" s="69">
        <v>608</v>
      </c>
      <c r="AG206" s="70">
        <v>41672.47</v>
      </c>
      <c r="AH206" s="71">
        <v>680</v>
      </c>
      <c r="AI206" s="71">
        <v>608</v>
      </c>
      <c r="AJ206" s="68">
        <v>46330.78</v>
      </c>
      <c r="AK206" s="69">
        <v>652</v>
      </c>
      <c r="AL206" s="69">
        <v>614</v>
      </c>
      <c r="AM206" s="70">
        <v>56157.77</v>
      </c>
      <c r="AN206" s="71">
        <v>914</v>
      </c>
      <c r="AO206" s="71">
        <v>614</v>
      </c>
    </row>
    <row r="207" spans="1:41" hidden="1" outlineLevel="1" x14ac:dyDescent="0.55000000000000004">
      <c r="A207" s="58" t="s">
        <v>26</v>
      </c>
      <c r="B207" s="65">
        <v>27041.440000000002</v>
      </c>
      <c r="C207" s="66">
        <v>68</v>
      </c>
      <c r="D207" s="66">
        <v>0</v>
      </c>
      <c r="E207" s="67">
        <v>397.66823529411766</v>
      </c>
      <c r="F207" s="68">
        <v>17018.57</v>
      </c>
      <c r="G207" s="69">
        <v>42</v>
      </c>
      <c r="H207" s="69">
        <v>25</v>
      </c>
      <c r="I207" s="70">
        <v>10022.870000000001</v>
      </c>
      <c r="J207" s="71">
        <v>26</v>
      </c>
      <c r="K207" s="71">
        <v>18</v>
      </c>
      <c r="L207" s="68">
        <v>0</v>
      </c>
      <c r="M207" s="69">
        <v>0</v>
      </c>
      <c r="N207" s="69">
        <v>0</v>
      </c>
      <c r="O207" s="70">
        <v>0</v>
      </c>
      <c r="P207" s="71">
        <v>0</v>
      </c>
      <c r="Q207" s="71">
        <v>0</v>
      </c>
      <c r="R207" s="68">
        <v>0</v>
      </c>
      <c r="S207" s="69">
        <v>0</v>
      </c>
      <c r="T207" s="69">
        <v>0</v>
      </c>
      <c r="U207" s="70">
        <v>0</v>
      </c>
      <c r="V207" s="71">
        <v>0</v>
      </c>
      <c r="W207" s="71">
        <v>0</v>
      </c>
      <c r="X207" s="68">
        <v>0</v>
      </c>
      <c r="Y207" s="69">
        <v>0</v>
      </c>
      <c r="Z207" s="69">
        <v>0</v>
      </c>
      <c r="AA207" s="70">
        <v>0</v>
      </c>
      <c r="AB207" s="71">
        <v>0</v>
      </c>
      <c r="AC207" s="71">
        <v>0</v>
      </c>
      <c r="AD207" s="68">
        <v>0</v>
      </c>
      <c r="AE207" s="69">
        <v>0</v>
      </c>
      <c r="AF207" s="69">
        <v>0</v>
      </c>
      <c r="AG207" s="70">
        <v>0</v>
      </c>
      <c r="AH207" s="71">
        <v>0</v>
      </c>
      <c r="AI207" s="71">
        <v>0</v>
      </c>
      <c r="AJ207" s="68">
        <v>0</v>
      </c>
      <c r="AK207" s="69">
        <v>0</v>
      </c>
      <c r="AL207" s="69">
        <v>0</v>
      </c>
      <c r="AM207" s="70">
        <v>0</v>
      </c>
      <c r="AN207" s="71">
        <v>0</v>
      </c>
      <c r="AO207" s="71">
        <v>0</v>
      </c>
    </row>
    <row r="208" spans="1:41" hidden="1" outlineLevel="1" x14ac:dyDescent="0.55000000000000004">
      <c r="A208" s="58" t="s">
        <v>94</v>
      </c>
      <c r="B208" s="65">
        <v>42354.700000000004</v>
      </c>
      <c r="C208" s="66">
        <v>610</v>
      </c>
      <c r="D208" s="66">
        <v>37</v>
      </c>
      <c r="E208" s="67">
        <v>69.433934426229513</v>
      </c>
      <c r="F208" s="68">
        <v>6723.13</v>
      </c>
      <c r="G208" s="69">
        <v>40</v>
      </c>
      <c r="H208" s="69">
        <v>18</v>
      </c>
      <c r="I208" s="70">
        <v>3298.6</v>
      </c>
      <c r="J208" s="71">
        <v>45</v>
      </c>
      <c r="K208" s="71">
        <v>18</v>
      </c>
      <c r="L208" s="68">
        <v>1309.8800000000001</v>
      </c>
      <c r="M208" s="69">
        <v>32</v>
      </c>
      <c r="N208" s="69">
        <v>27</v>
      </c>
      <c r="O208" s="70">
        <v>4932.28</v>
      </c>
      <c r="P208" s="71">
        <v>27</v>
      </c>
      <c r="Q208" s="71">
        <v>27</v>
      </c>
      <c r="R208" s="68">
        <v>1120.9100000000001</v>
      </c>
      <c r="S208" s="69">
        <v>28</v>
      </c>
      <c r="T208" s="69">
        <v>28</v>
      </c>
      <c r="U208" s="70">
        <v>2078.35</v>
      </c>
      <c r="V208" s="71">
        <v>41</v>
      </c>
      <c r="W208" s="71">
        <v>28</v>
      </c>
      <c r="X208" s="68">
        <v>2165.92</v>
      </c>
      <c r="Y208" s="69">
        <v>48</v>
      </c>
      <c r="Z208" s="69">
        <v>28</v>
      </c>
      <c r="AA208" s="70">
        <v>2273.89</v>
      </c>
      <c r="AB208" s="71">
        <v>55</v>
      </c>
      <c r="AC208" s="71">
        <v>25</v>
      </c>
      <c r="AD208" s="68">
        <v>4135.54</v>
      </c>
      <c r="AE208" s="69">
        <v>58</v>
      </c>
      <c r="AF208" s="69">
        <v>37</v>
      </c>
      <c r="AG208" s="70">
        <v>4324.6499999999996</v>
      </c>
      <c r="AH208" s="71">
        <v>82</v>
      </c>
      <c r="AI208" s="71">
        <v>37</v>
      </c>
      <c r="AJ208" s="68">
        <v>3175.62</v>
      </c>
      <c r="AK208" s="69">
        <v>64</v>
      </c>
      <c r="AL208" s="69">
        <v>37</v>
      </c>
      <c r="AM208" s="70">
        <v>6815.93</v>
      </c>
      <c r="AN208" s="71">
        <v>90</v>
      </c>
      <c r="AO208" s="71">
        <v>37</v>
      </c>
    </row>
    <row r="209" spans="1:41" hidden="1" outlineLevel="1" x14ac:dyDescent="0.55000000000000004">
      <c r="A209" s="58" t="s">
        <v>462</v>
      </c>
      <c r="B209" s="65">
        <v>18113849.399999999</v>
      </c>
      <c r="C209" s="66">
        <v>225162</v>
      </c>
      <c r="D209" s="66">
        <v>4723</v>
      </c>
      <c r="E209" s="67">
        <v>80.448074719535256</v>
      </c>
      <c r="F209" s="68">
        <v>1689543.5299999989</v>
      </c>
      <c r="G209" s="69">
        <v>20683</v>
      </c>
      <c r="H209" s="69">
        <v>4514</v>
      </c>
      <c r="I209" s="70">
        <v>1459122.8499999987</v>
      </c>
      <c r="J209" s="71">
        <v>18247</v>
      </c>
      <c r="K209" s="71">
        <v>4555</v>
      </c>
      <c r="L209" s="68">
        <v>1334693.9799999995</v>
      </c>
      <c r="M209" s="69">
        <v>16909</v>
      </c>
      <c r="N209" s="69">
        <v>9002</v>
      </c>
      <c r="O209" s="70">
        <v>1368630.6599999997</v>
      </c>
      <c r="P209" s="71">
        <v>18284</v>
      </c>
      <c r="Q209" s="71">
        <v>4547</v>
      </c>
      <c r="R209" s="68">
        <v>1443130.2699999998</v>
      </c>
      <c r="S209" s="69">
        <v>17228</v>
      </c>
      <c r="T209" s="69">
        <v>4562</v>
      </c>
      <c r="U209" s="70">
        <v>1429308.54</v>
      </c>
      <c r="V209" s="71">
        <v>19253</v>
      </c>
      <c r="W209" s="71">
        <v>4560</v>
      </c>
      <c r="X209" s="68">
        <v>1594463.4700000004</v>
      </c>
      <c r="Y209" s="69">
        <v>20076</v>
      </c>
      <c r="Z209" s="69">
        <v>4601</v>
      </c>
      <c r="AA209" s="70">
        <v>1683902.09</v>
      </c>
      <c r="AB209" s="71">
        <v>19985</v>
      </c>
      <c r="AC209" s="71">
        <v>4610</v>
      </c>
      <c r="AD209" s="68">
        <v>1518498.92</v>
      </c>
      <c r="AE209" s="69">
        <v>17989</v>
      </c>
      <c r="AF209" s="69">
        <v>4667</v>
      </c>
      <c r="AG209" s="70">
        <v>1539591.03</v>
      </c>
      <c r="AH209" s="71">
        <v>19067</v>
      </c>
      <c r="AI209" s="71">
        <v>4700</v>
      </c>
      <c r="AJ209" s="68">
        <v>1585773.18</v>
      </c>
      <c r="AK209" s="69">
        <v>19388</v>
      </c>
      <c r="AL209" s="69">
        <v>4733</v>
      </c>
      <c r="AM209" s="70">
        <v>1467190.88</v>
      </c>
      <c r="AN209" s="71">
        <v>18053</v>
      </c>
      <c r="AO209" s="71">
        <v>4723</v>
      </c>
    </row>
    <row r="210" spans="1:41" hidden="1" outlineLevel="1" x14ac:dyDescent="0.55000000000000004">
      <c r="A210" s="58" t="s">
        <v>27</v>
      </c>
      <c r="B210" s="65">
        <v>414636.59</v>
      </c>
      <c r="C210" s="66">
        <v>3149</v>
      </c>
      <c r="D210" s="66">
        <v>495</v>
      </c>
      <c r="E210" s="67">
        <v>131.67246427437283</v>
      </c>
      <c r="F210" s="68">
        <v>33224.9</v>
      </c>
      <c r="G210" s="69">
        <v>371</v>
      </c>
      <c r="H210" s="69">
        <v>475</v>
      </c>
      <c r="I210" s="70">
        <v>26723.3</v>
      </c>
      <c r="J210" s="71">
        <v>212</v>
      </c>
      <c r="K210" s="71">
        <v>470</v>
      </c>
      <c r="L210" s="68">
        <v>14429.470000000001</v>
      </c>
      <c r="M210" s="69">
        <v>133</v>
      </c>
      <c r="N210" s="69">
        <v>495</v>
      </c>
      <c r="O210" s="70">
        <v>11822.32</v>
      </c>
      <c r="P210" s="71">
        <v>73</v>
      </c>
      <c r="Q210" s="71">
        <v>495</v>
      </c>
      <c r="R210" s="68">
        <v>26384.59</v>
      </c>
      <c r="S210" s="69">
        <v>187</v>
      </c>
      <c r="T210" s="69">
        <v>495</v>
      </c>
      <c r="U210" s="70">
        <v>39452.620000000003</v>
      </c>
      <c r="V210" s="71">
        <v>216</v>
      </c>
      <c r="W210" s="71">
        <v>496</v>
      </c>
      <c r="X210" s="68">
        <v>50356.81</v>
      </c>
      <c r="Y210" s="69">
        <v>312</v>
      </c>
      <c r="Z210" s="69">
        <v>495</v>
      </c>
      <c r="AA210" s="70">
        <v>51549.83</v>
      </c>
      <c r="AB210" s="71">
        <v>336</v>
      </c>
      <c r="AC210" s="71">
        <v>495</v>
      </c>
      <c r="AD210" s="68">
        <v>33866.910000000003</v>
      </c>
      <c r="AE210" s="69">
        <v>307</v>
      </c>
      <c r="AF210" s="69">
        <v>495</v>
      </c>
      <c r="AG210" s="70">
        <v>44452.13</v>
      </c>
      <c r="AH210" s="71">
        <v>359</v>
      </c>
      <c r="AI210" s="71">
        <v>495</v>
      </c>
      <c r="AJ210" s="68">
        <v>50757.87</v>
      </c>
      <c r="AK210" s="69">
        <v>359</v>
      </c>
      <c r="AL210" s="69">
        <v>495</v>
      </c>
      <c r="AM210" s="70">
        <v>31615.84</v>
      </c>
      <c r="AN210" s="71">
        <v>284</v>
      </c>
      <c r="AO210" s="71">
        <v>495</v>
      </c>
    </row>
    <row r="211" spans="1:41" hidden="1" outlineLevel="1" x14ac:dyDescent="0.55000000000000004">
      <c r="A211" s="58" t="s">
        <v>95</v>
      </c>
      <c r="B211" s="65">
        <v>505574634.87000006</v>
      </c>
      <c r="C211" s="66">
        <v>7652095</v>
      </c>
      <c r="D211" s="66">
        <v>249918</v>
      </c>
      <c r="E211" s="67">
        <v>66.07009385926338</v>
      </c>
      <c r="F211" s="68">
        <v>49029525.590000004</v>
      </c>
      <c r="G211" s="69">
        <v>735535</v>
      </c>
      <c r="H211" s="69">
        <v>234894</v>
      </c>
      <c r="I211" s="70">
        <v>37627372.729999997</v>
      </c>
      <c r="J211" s="71">
        <v>637013</v>
      </c>
      <c r="K211" s="71">
        <v>2547</v>
      </c>
      <c r="L211" s="68">
        <v>33466258.779999997</v>
      </c>
      <c r="M211" s="69">
        <v>466786</v>
      </c>
      <c r="N211" s="69">
        <v>236303</v>
      </c>
      <c r="O211" s="70">
        <v>32197279.399999999</v>
      </c>
      <c r="P211" s="71">
        <v>529084</v>
      </c>
      <c r="Q211" s="71">
        <v>235966</v>
      </c>
      <c r="R211" s="68">
        <v>33360979.859999999</v>
      </c>
      <c r="S211" s="69">
        <v>554397</v>
      </c>
      <c r="T211" s="69">
        <v>235169</v>
      </c>
      <c r="U211" s="70">
        <v>39782160.729999997</v>
      </c>
      <c r="V211" s="71">
        <v>642442</v>
      </c>
      <c r="W211" s="71">
        <v>253217</v>
      </c>
      <c r="X211" s="68">
        <v>45541616.129999995</v>
      </c>
      <c r="Y211" s="69">
        <v>686581</v>
      </c>
      <c r="Z211" s="69">
        <v>259904</v>
      </c>
      <c r="AA211" s="70">
        <v>47441846.210000001</v>
      </c>
      <c r="AB211" s="71">
        <v>685334</v>
      </c>
      <c r="AC211" s="71">
        <v>256058</v>
      </c>
      <c r="AD211" s="68">
        <v>45288761.480000004</v>
      </c>
      <c r="AE211" s="69">
        <v>639721</v>
      </c>
      <c r="AF211" s="69">
        <v>256058</v>
      </c>
      <c r="AG211" s="70">
        <v>46836090.980000004</v>
      </c>
      <c r="AH211" s="71">
        <v>698129</v>
      </c>
      <c r="AI211" s="71">
        <v>256058</v>
      </c>
      <c r="AJ211" s="68">
        <v>49101758.129999995</v>
      </c>
      <c r="AK211" s="69">
        <v>727529</v>
      </c>
      <c r="AL211" s="69">
        <v>250986</v>
      </c>
      <c r="AM211" s="70">
        <v>45900984.850000001</v>
      </c>
      <c r="AN211" s="71">
        <v>649544</v>
      </c>
      <c r="AO211" s="71">
        <v>249918</v>
      </c>
    </row>
    <row r="212" spans="1:41" hidden="1" outlineLevel="1" x14ac:dyDescent="0.55000000000000004">
      <c r="A212" s="58" t="s">
        <v>380</v>
      </c>
      <c r="B212" s="65">
        <v>174734.92</v>
      </c>
      <c r="C212" s="66">
        <v>1098</v>
      </c>
      <c r="D212" s="66">
        <v>409</v>
      </c>
      <c r="E212" s="67">
        <v>159.13927140255009</v>
      </c>
      <c r="F212" s="68">
        <v>10699.13</v>
      </c>
      <c r="G212" s="69">
        <v>96</v>
      </c>
      <c r="H212" s="69">
        <v>475</v>
      </c>
      <c r="I212" s="70">
        <v>18255.689999999999</v>
      </c>
      <c r="J212" s="71">
        <v>93</v>
      </c>
      <c r="K212" s="71">
        <v>455</v>
      </c>
      <c r="L212" s="68">
        <v>2363.2999999999997</v>
      </c>
      <c r="M212" s="69">
        <v>31</v>
      </c>
      <c r="N212" s="69">
        <v>386</v>
      </c>
      <c r="O212" s="70">
        <v>868.03</v>
      </c>
      <c r="P212" s="71">
        <v>13</v>
      </c>
      <c r="Q212" s="71">
        <v>387</v>
      </c>
      <c r="R212" s="68">
        <v>4355.2300000000005</v>
      </c>
      <c r="S212" s="69">
        <v>40</v>
      </c>
      <c r="T212" s="69">
        <v>389</v>
      </c>
      <c r="U212" s="70">
        <v>3161.36</v>
      </c>
      <c r="V212" s="71">
        <v>57</v>
      </c>
      <c r="W212" s="71">
        <v>388</v>
      </c>
      <c r="X212" s="68">
        <v>11608.19</v>
      </c>
      <c r="Y212" s="69">
        <v>90</v>
      </c>
      <c r="Z212" s="69">
        <v>388</v>
      </c>
      <c r="AA212" s="70">
        <v>22325.329999999998</v>
      </c>
      <c r="AB212" s="71">
        <v>129</v>
      </c>
      <c r="AC212" s="71">
        <v>389</v>
      </c>
      <c r="AD212" s="68">
        <v>15191.01</v>
      </c>
      <c r="AE212" s="69">
        <v>124</v>
      </c>
      <c r="AF212" s="69">
        <v>397</v>
      </c>
      <c r="AG212" s="70">
        <v>46077.440000000002</v>
      </c>
      <c r="AH212" s="71">
        <v>139</v>
      </c>
      <c r="AI212" s="71">
        <v>401</v>
      </c>
      <c r="AJ212" s="68">
        <v>30979.42</v>
      </c>
      <c r="AK212" s="69">
        <v>145</v>
      </c>
      <c r="AL212" s="69">
        <v>409</v>
      </c>
      <c r="AM212" s="70">
        <v>8850.7899999999991</v>
      </c>
      <c r="AN212" s="71">
        <v>141</v>
      </c>
      <c r="AO212" s="71">
        <v>409</v>
      </c>
    </row>
    <row r="213" spans="1:41" hidden="1" outlineLevel="1" x14ac:dyDescent="0.55000000000000004">
      <c r="A213" s="58" t="s">
        <v>32</v>
      </c>
      <c r="B213" s="65">
        <v>0</v>
      </c>
      <c r="C213" s="66">
        <v>0</v>
      </c>
      <c r="D213" s="66">
        <v>0</v>
      </c>
      <c r="E213" s="67">
        <v>0</v>
      </c>
      <c r="F213" s="68">
        <v>0</v>
      </c>
      <c r="G213" s="69">
        <v>0</v>
      </c>
      <c r="H213" s="69">
        <v>0</v>
      </c>
      <c r="I213" s="70">
        <v>0</v>
      </c>
      <c r="J213" s="71">
        <v>0</v>
      </c>
      <c r="K213" s="71">
        <v>0</v>
      </c>
      <c r="L213" s="68">
        <v>0</v>
      </c>
      <c r="M213" s="69">
        <v>0</v>
      </c>
      <c r="N213" s="69">
        <v>0</v>
      </c>
      <c r="O213" s="70">
        <v>0</v>
      </c>
      <c r="P213" s="71">
        <v>0</v>
      </c>
      <c r="Q213" s="71">
        <v>0</v>
      </c>
      <c r="R213" s="68">
        <v>0</v>
      </c>
      <c r="S213" s="69">
        <v>0</v>
      </c>
      <c r="T213" s="69">
        <v>0</v>
      </c>
      <c r="U213" s="70">
        <v>0</v>
      </c>
      <c r="V213" s="71">
        <v>0</v>
      </c>
      <c r="W213" s="71">
        <v>0</v>
      </c>
      <c r="X213" s="68">
        <v>0</v>
      </c>
      <c r="Y213" s="69">
        <v>0</v>
      </c>
      <c r="Z213" s="69">
        <v>0</v>
      </c>
      <c r="AA213" s="70">
        <v>0</v>
      </c>
      <c r="AB213" s="71">
        <v>0</v>
      </c>
      <c r="AC213" s="71">
        <v>0</v>
      </c>
      <c r="AD213" s="68">
        <v>0</v>
      </c>
      <c r="AE213" s="69">
        <v>0</v>
      </c>
      <c r="AF213" s="69">
        <v>0</v>
      </c>
      <c r="AG213" s="70">
        <v>0</v>
      </c>
      <c r="AH213" s="71">
        <v>0</v>
      </c>
      <c r="AI213" s="71">
        <v>0</v>
      </c>
      <c r="AJ213" s="68">
        <v>0</v>
      </c>
      <c r="AK213" s="69">
        <v>0</v>
      </c>
      <c r="AL213" s="69">
        <v>0</v>
      </c>
      <c r="AM213" s="70">
        <v>0</v>
      </c>
      <c r="AN213" s="71">
        <v>0</v>
      </c>
      <c r="AO213" s="71">
        <v>0</v>
      </c>
    </row>
    <row r="214" spans="1:41" hidden="1" outlineLevel="1" x14ac:dyDescent="0.55000000000000004">
      <c r="A214" s="58" t="s">
        <v>37</v>
      </c>
      <c r="B214" s="65">
        <v>0</v>
      </c>
      <c r="C214" s="66">
        <v>0</v>
      </c>
      <c r="D214" s="66">
        <v>0</v>
      </c>
      <c r="E214" s="67">
        <v>0</v>
      </c>
      <c r="F214" s="68">
        <v>0</v>
      </c>
      <c r="G214" s="69">
        <v>0</v>
      </c>
      <c r="H214" s="69">
        <v>0</v>
      </c>
      <c r="I214" s="70">
        <v>0</v>
      </c>
      <c r="J214" s="71">
        <v>0</v>
      </c>
      <c r="K214" s="71">
        <v>0</v>
      </c>
      <c r="L214" s="68">
        <v>0</v>
      </c>
      <c r="M214" s="69">
        <v>0</v>
      </c>
      <c r="N214" s="69">
        <v>0</v>
      </c>
      <c r="O214" s="70">
        <v>0</v>
      </c>
      <c r="P214" s="71">
        <v>0</v>
      </c>
      <c r="Q214" s="71">
        <v>0</v>
      </c>
      <c r="R214" s="68">
        <v>0</v>
      </c>
      <c r="S214" s="69">
        <v>0</v>
      </c>
      <c r="T214" s="69">
        <v>0</v>
      </c>
      <c r="U214" s="70">
        <v>0</v>
      </c>
      <c r="V214" s="71">
        <v>0</v>
      </c>
      <c r="W214" s="71">
        <v>0</v>
      </c>
      <c r="X214" s="68">
        <v>0</v>
      </c>
      <c r="Y214" s="69">
        <v>0</v>
      </c>
      <c r="Z214" s="69">
        <v>0</v>
      </c>
      <c r="AA214" s="70">
        <v>0</v>
      </c>
      <c r="AB214" s="71">
        <v>0</v>
      </c>
      <c r="AC214" s="71">
        <v>0</v>
      </c>
      <c r="AD214" s="68">
        <v>0</v>
      </c>
      <c r="AE214" s="69">
        <v>0</v>
      </c>
      <c r="AF214" s="69">
        <v>0</v>
      </c>
      <c r="AG214" s="70">
        <v>0</v>
      </c>
      <c r="AH214" s="71">
        <v>0</v>
      </c>
      <c r="AI214" s="71">
        <v>0</v>
      </c>
      <c r="AJ214" s="68">
        <v>0</v>
      </c>
      <c r="AK214" s="69">
        <v>0</v>
      </c>
      <c r="AL214" s="69">
        <v>0</v>
      </c>
      <c r="AM214" s="70">
        <v>0</v>
      </c>
      <c r="AN214" s="71">
        <v>0</v>
      </c>
      <c r="AO214" s="71">
        <v>0</v>
      </c>
    </row>
    <row r="215" spans="1:41" hidden="1" outlineLevel="1" x14ac:dyDescent="0.55000000000000004">
      <c r="A215" s="58" t="s">
        <v>33</v>
      </c>
      <c r="B215" s="65">
        <v>0</v>
      </c>
      <c r="C215" s="66">
        <v>0</v>
      </c>
      <c r="D215" s="66">
        <v>6</v>
      </c>
      <c r="E215" s="67">
        <v>0</v>
      </c>
      <c r="F215" s="68">
        <v>0</v>
      </c>
      <c r="G215" s="69">
        <v>0</v>
      </c>
      <c r="H215" s="69">
        <v>5</v>
      </c>
      <c r="I215" s="70">
        <v>0</v>
      </c>
      <c r="J215" s="71">
        <v>0</v>
      </c>
      <c r="K215" s="71">
        <v>4</v>
      </c>
      <c r="L215" s="68">
        <v>0</v>
      </c>
      <c r="M215" s="69">
        <v>0</v>
      </c>
      <c r="N215" s="69">
        <v>6</v>
      </c>
      <c r="O215" s="70">
        <v>0</v>
      </c>
      <c r="P215" s="71">
        <v>0</v>
      </c>
      <c r="Q215" s="71">
        <v>6</v>
      </c>
      <c r="R215" s="68">
        <v>0</v>
      </c>
      <c r="S215" s="69">
        <v>0</v>
      </c>
      <c r="T215" s="69">
        <v>6</v>
      </c>
      <c r="U215" s="70">
        <v>0</v>
      </c>
      <c r="V215" s="71">
        <v>0</v>
      </c>
      <c r="W215" s="71">
        <v>6</v>
      </c>
      <c r="X215" s="68">
        <v>0</v>
      </c>
      <c r="Y215" s="69">
        <v>0</v>
      </c>
      <c r="Z215" s="69">
        <v>6</v>
      </c>
      <c r="AA215" s="70">
        <v>0</v>
      </c>
      <c r="AB215" s="71">
        <v>0</v>
      </c>
      <c r="AC215" s="71">
        <v>6</v>
      </c>
      <c r="AD215" s="68">
        <v>0</v>
      </c>
      <c r="AE215" s="69">
        <v>0</v>
      </c>
      <c r="AF215" s="69">
        <v>6</v>
      </c>
      <c r="AG215" s="70">
        <v>0</v>
      </c>
      <c r="AH215" s="71">
        <v>0</v>
      </c>
      <c r="AI215" s="71">
        <v>6</v>
      </c>
      <c r="AJ215" s="68">
        <v>0</v>
      </c>
      <c r="AK215" s="69">
        <v>0</v>
      </c>
      <c r="AL215" s="69">
        <v>6</v>
      </c>
      <c r="AM215" s="70">
        <v>0</v>
      </c>
      <c r="AN215" s="71">
        <v>0</v>
      </c>
      <c r="AO215" s="71">
        <v>6</v>
      </c>
    </row>
    <row r="216" spans="1:41" hidden="1" outlineLevel="1" x14ac:dyDescent="0.55000000000000004">
      <c r="A216" s="58" t="s">
        <v>40</v>
      </c>
      <c r="B216" s="65">
        <v>758951228.95999992</v>
      </c>
      <c r="C216" s="66">
        <v>18394161</v>
      </c>
      <c r="D216" s="66">
        <v>249605</v>
      </c>
      <c r="E216" s="67">
        <v>41.260442863362996</v>
      </c>
      <c r="F216" s="68">
        <v>66092689.370000005</v>
      </c>
      <c r="G216" s="69">
        <v>1362899</v>
      </c>
      <c r="H216" s="69">
        <v>421493</v>
      </c>
      <c r="I216" s="70">
        <v>50321430.839999996</v>
      </c>
      <c r="J216" s="71">
        <v>1322526</v>
      </c>
      <c r="K216" s="71">
        <v>247351</v>
      </c>
      <c r="L216" s="68">
        <v>106003569.84999999</v>
      </c>
      <c r="M216" s="69">
        <v>2771237</v>
      </c>
      <c r="N216" s="69">
        <v>498717</v>
      </c>
      <c r="O216" s="70">
        <v>57932161.549999997</v>
      </c>
      <c r="P216" s="71">
        <v>1506872</v>
      </c>
      <c r="Q216" s="71">
        <v>252748</v>
      </c>
      <c r="R216" s="68">
        <v>54825526.170000002</v>
      </c>
      <c r="S216" s="69">
        <v>1383989</v>
      </c>
      <c r="T216" s="69">
        <v>251274</v>
      </c>
      <c r="U216" s="70">
        <v>62692959.11999999</v>
      </c>
      <c r="V216" s="71">
        <v>1540866</v>
      </c>
      <c r="W216" s="71">
        <v>250946</v>
      </c>
      <c r="X216" s="68">
        <v>60158498.830000006</v>
      </c>
      <c r="Y216" s="69">
        <v>1397324</v>
      </c>
      <c r="Z216" s="69">
        <v>318147</v>
      </c>
      <c r="AA216" s="70">
        <v>62879356.469999991</v>
      </c>
      <c r="AB216" s="71">
        <v>1441087</v>
      </c>
      <c r="AC216" s="71">
        <v>249345</v>
      </c>
      <c r="AD216" s="68">
        <v>59266849.649999991</v>
      </c>
      <c r="AE216" s="69">
        <v>1410588</v>
      </c>
      <c r="AF216" s="69">
        <v>249684</v>
      </c>
      <c r="AG216" s="70">
        <v>58708791.270000003</v>
      </c>
      <c r="AH216" s="71">
        <v>1401636</v>
      </c>
      <c r="AI216" s="71">
        <v>260639</v>
      </c>
      <c r="AJ216" s="68">
        <v>62312084.400000006</v>
      </c>
      <c r="AK216" s="69">
        <v>1482683</v>
      </c>
      <c r="AL216" s="69">
        <v>262088</v>
      </c>
      <c r="AM216" s="70">
        <v>57757311.439999983</v>
      </c>
      <c r="AN216" s="71">
        <v>1372454</v>
      </c>
      <c r="AO216" s="71">
        <v>249605</v>
      </c>
    </row>
    <row r="217" spans="1:41" hidden="1" outlineLevel="1" x14ac:dyDescent="0.55000000000000004">
      <c r="A217" s="58" t="s">
        <v>34</v>
      </c>
      <c r="B217" s="65">
        <v>0</v>
      </c>
      <c r="C217" s="66">
        <v>0</v>
      </c>
      <c r="D217" s="66">
        <v>0</v>
      </c>
      <c r="E217" s="67">
        <v>0</v>
      </c>
      <c r="F217" s="68">
        <v>0</v>
      </c>
      <c r="G217" s="69">
        <v>0</v>
      </c>
      <c r="H217" s="69">
        <v>0</v>
      </c>
      <c r="I217" s="70">
        <v>0</v>
      </c>
      <c r="J217" s="71">
        <v>0</v>
      </c>
      <c r="K217" s="71">
        <v>0</v>
      </c>
      <c r="L217" s="68">
        <v>0</v>
      </c>
      <c r="M217" s="69">
        <v>0</v>
      </c>
      <c r="N217" s="69">
        <v>0</v>
      </c>
      <c r="O217" s="70">
        <v>0</v>
      </c>
      <c r="P217" s="71">
        <v>0</v>
      </c>
      <c r="Q217" s="71">
        <v>0</v>
      </c>
      <c r="R217" s="68">
        <v>0</v>
      </c>
      <c r="S217" s="69">
        <v>0</v>
      </c>
      <c r="T217" s="69">
        <v>0</v>
      </c>
      <c r="U217" s="70">
        <v>0</v>
      </c>
      <c r="V217" s="71">
        <v>0</v>
      </c>
      <c r="W217" s="71">
        <v>0</v>
      </c>
      <c r="X217" s="68">
        <v>0</v>
      </c>
      <c r="Y217" s="69">
        <v>0</v>
      </c>
      <c r="Z217" s="69">
        <v>0</v>
      </c>
      <c r="AA217" s="70">
        <v>0</v>
      </c>
      <c r="AB217" s="71">
        <v>0</v>
      </c>
      <c r="AC217" s="71">
        <v>0</v>
      </c>
      <c r="AD217" s="68">
        <v>0</v>
      </c>
      <c r="AE217" s="69">
        <v>0</v>
      </c>
      <c r="AF217" s="69">
        <v>0</v>
      </c>
      <c r="AG217" s="70">
        <v>0</v>
      </c>
      <c r="AH217" s="71">
        <v>0</v>
      </c>
      <c r="AI217" s="71">
        <v>0</v>
      </c>
      <c r="AJ217" s="68">
        <v>0</v>
      </c>
      <c r="AK217" s="69">
        <v>0</v>
      </c>
      <c r="AL217" s="69">
        <v>0</v>
      </c>
      <c r="AM217" s="70">
        <v>0</v>
      </c>
      <c r="AN217" s="71">
        <v>0</v>
      </c>
      <c r="AO217" s="71">
        <v>0</v>
      </c>
    </row>
    <row r="218" spans="1:41" hidden="1" outlineLevel="1" x14ac:dyDescent="0.55000000000000004">
      <c r="A218" s="58" t="s">
        <v>35</v>
      </c>
      <c r="B218" s="65">
        <v>0</v>
      </c>
      <c r="C218" s="66">
        <v>0</v>
      </c>
      <c r="D218" s="66">
        <v>0</v>
      </c>
      <c r="E218" s="67">
        <v>0</v>
      </c>
      <c r="F218" s="68">
        <v>0</v>
      </c>
      <c r="G218" s="69">
        <v>0</v>
      </c>
      <c r="H218" s="69">
        <v>11</v>
      </c>
      <c r="I218" s="70">
        <v>0</v>
      </c>
      <c r="J218" s="71">
        <v>0</v>
      </c>
      <c r="K218" s="71">
        <v>9</v>
      </c>
      <c r="L218" s="68">
        <v>0</v>
      </c>
      <c r="M218" s="69">
        <v>0</v>
      </c>
      <c r="N218" s="69">
        <v>0</v>
      </c>
      <c r="O218" s="70">
        <v>0</v>
      </c>
      <c r="P218" s="71">
        <v>0</v>
      </c>
      <c r="Q218" s="71">
        <v>0</v>
      </c>
      <c r="R218" s="68">
        <v>0</v>
      </c>
      <c r="S218" s="69">
        <v>0</v>
      </c>
      <c r="T218" s="69">
        <v>0</v>
      </c>
      <c r="U218" s="70">
        <v>0</v>
      </c>
      <c r="V218" s="71">
        <v>0</v>
      </c>
      <c r="W218" s="71">
        <v>0</v>
      </c>
      <c r="X218" s="68">
        <v>0</v>
      </c>
      <c r="Y218" s="69">
        <v>0</v>
      </c>
      <c r="Z218" s="69">
        <v>0</v>
      </c>
      <c r="AA218" s="70">
        <v>0</v>
      </c>
      <c r="AB218" s="71">
        <v>0</v>
      </c>
      <c r="AC218" s="71">
        <v>0</v>
      </c>
      <c r="AD218" s="68">
        <v>0</v>
      </c>
      <c r="AE218" s="69">
        <v>0</v>
      </c>
      <c r="AF218" s="69">
        <v>0</v>
      </c>
      <c r="AG218" s="70">
        <v>0</v>
      </c>
      <c r="AH218" s="71">
        <v>0</v>
      </c>
      <c r="AI218" s="71">
        <v>0</v>
      </c>
      <c r="AJ218" s="68">
        <v>0</v>
      </c>
      <c r="AK218" s="69">
        <v>0</v>
      </c>
      <c r="AL218" s="69">
        <v>0</v>
      </c>
      <c r="AM218" s="70">
        <v>0</v>
      </c>
      <c r="AN218" s="71">
        <v>0</v>
      </c>
      <c r="AO218" s="71">
        <v>0</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1652162482.3399999</v>
      </c>
      <c r="C220" s="52">
        <f>SUM(C193:C218)</f>
        <v>30664341</v>
      </c>
      <c r="D220" s="52">
        <f>SUM(D193:D218)</f>
        <v>700978</v>
      </c>
      <c r="E220" s="74">
        <f t="shared" ref="E220" si="14">IFERROR(B220/C220,0)</f>
        <v>53.8789495701212</v>
      </c>
      <c r="F220" s="51">
        <f t="shared" ref="F220:AO220" si="15">SUM(F193:F218)</f>
        <v>150634475.37999997</v>
      </c>
      <c r="G220" s="52">
        <f t="shared" si="15"/>
        <v>2524531</v>
      </c>
      <c r="H220" s="52">
        <f t="shared" si="15"/>
        <v>742087</v>
      </c>
      <c r="I220" s="51">
        <f t="shared" si="15"/>
        <v>117298083.95999998</v>
      </c>
      <c r="J220" s="52">
        <f t="shared" si="15"/>
        <v>2307076</v>
      </c>
      <c r="K220" s="52">
        <f t="shared" si="15"/>
        <v>335725</v>
      </c>
      <c r="L220" s="51">
        <f t="shared" si="15"/>
        <v>163823976.09999996</v>
      </c>
      <c r="M220" s="52">
        <f t="shared" si="15"/>
        <v>3500462</v>
      </c>
      <c r="N220" s="52">
        <f t="shared" si="15"/>
        <v>970944</v>
      </c>
      <c r="O220" s="51">
        <f t="shared" si="15"/>
        <v>108674458.41</v>
      </c>
      <c r="P220" s="52">
        <f t="shared" si="15"/>
        <v>2290325</v>
      </c>
      <c r="Q220" s="52">
        <f t="shared" si="15"/>
        <v>718875</v>
      </c>
      <c r="R220" s="51">
        <f t="shared" si="15"/>
        <v>118262069.28999999</v>
      </c>
      <c r="S220" s="52">
        <f t="shared" si="15"/>
        <v>2252803</v>
      </c>
      <c r="T220" s="52">
        <f t="shared" si="15"/>
        <v>741791</v>
      </c>
      <c r="U220" s="51">
        <f t="shared" si="15"/>
        <v>135362716.09999999</v>
      </c>
      <c r="V220" s="52">
        <f t="shared" si="15"/>
        <v>2555595</v>
      </c>
      <c r="W220" s="52">
        <f t="shared" si="15"/>
        <v>713758</v>
      </c>
      <c r="X220" s="51">
        <f t="shared" si="15"/>
        <v>141334101.83000001</v>
      </c>
      <c r="Y220" s="52">
        <f t="shared" si="15"/>
        <v>2491779</v>
      </c>
      <c r="Z220" s="52">
        <f t="shared" si="15"/>
        <v>783302</v>
      </c>
      <c r="AA220" s="51">
        <f t="shared" si="15"/>
        <v>145323961.35999998</v>
      </c>
      <c r="AB220" s="52">
        <f t="shared" si="15"/>
        <v>2550731</v>
      </c>
      <c r="AC220" s="52">
        <f t="shared" si="15"/>
        <v>703665</v>
      </c>
      <c r="AD220" s="51">
        <f t="shared" si="15"/>
        <v>137610110.05000001</v>
      </c>
      <c r="AE220" s="52">
        <f t="shared" si="15"/>
        <v>2479361</v>
      </c>
      <c r="AF220" s="52">
        <f t="shared" si="15"/>
        <v>707570</v>
      </c>
      <c r="AG220" s="51">
        <f t="shared" si="15"/>
        <v>143291703.52000001</v>
      </c>
      <c r="AH220" s="52">
        <f t="shared" si="15"/>
        <v>2562299</v>
      </c>
      <c r="AI220" s="52">
        <f t="shared" si="15"/>
        <v>718674</v>
      </c>
      <c r="AJ220" s="51">
        <f t="shared" si="15"/>
        <v>150923348.31999999</v>
      </c>
      <c r="AK220" s="52">
        <f t="shared" si="15"/>
        <v>2685160</v>
      </c>
      <c r="AL220" s="52">
        <f t="shared" si="15"/>
        <v>714849</v>
      </c>
      <c r="AM220" s="51">
        <f t="shared" si="15"/>
        <v>139623478.01999998</v>
      </c>
      <c r="AN220" s="52">
        <f t="shared" si="15"/>
        <v>2464219</v>
      </c>
      <c r="AO220" s="52">
        <f t="shared" si="15"/>
        <v>700978</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v>0</v>
      </c>
      <c r="C224" s="66">
        <v>0</v>
      </c>
      <c r="D224" s="66">
        <v>0</v>
      </c>
      <c r="E224" s="67">
        <v>0</v>
      </c>
      <c r="F224" s="68">
        <v>0</v>
      </c>
      <c r="G224" s="69">
        <v>0</v>
      </c>
      <c r="H224" s="69">
        <v>0</v>
      </c>
      <c r="I224" s="70">
        <v>0</v>
      </c>
      <c r="J224" s="71">
        <v>0</v>
      </c>
      <c r="K224" s="71">
        <v>0</v>
      </c>
      <c r="L224" s="68">
        <v>0</v>
      </c>
      <c r="M224" s="69">
        <v>0</v>
      </c>
      <c r="N224" s="69">
        <v>0</v>
      </c>
      <c r="O224" s="70">
        <v>0</v>
      </c>
      <c r="P224" s="71">
        <v>0</v>
      </c>
      <c r="Q224" s="71">
        <v>0</v>
      </c>
      <c r="R224" s="68">
        <v>0</v>
      </c>
      <c r="S224" s="69">
        <v>0</v>
      </c>
      <c r="T224" s="69">
        <v>0</v>
      </c>
      <c r="U224" s="70">
        <v>0</v>
      </c>
      <c r="V224" s="71">
        <v>0</v>
      </c>
      <c r="W224" s="71">
        <v>0</v>
      </c>
      <c r="X224" s="68">
        <v>0</v>
      </c>
      <c r="Y224" s="69">
        <v>0</v>
      </c>
      <c r="Z224" s="69">
        <v>0</v>
      </c>
      <c r="AA224" s="70">
        <v>0</v>
      </c>
      <c r="AB224" s="71">
        <v>0</v>
      </c>
      <c r="AC224" s="71">
        <v>0</v>
      </c>
      <c r="AD224" s="68">
        <v>0</v>
      </c>
      <c r="AE224" s="69">
        <v>0</v>
      </c>
      <c r="AF224" s="69">
        <v>0</v>
      </c>
      <c r="AG224" s="70">
        <v>0</v>
      </c>
      <c r="AH224" s="71">
        <v>0</v>
      </c>
      <c r="AI224" s="71">
        <v>0</v>
      </c>
      <c r="AJ224" s="68">
        <v>0</v>
      </c>
      <c r="AK224" s="69">
        <v>0</v>
      </c>
      <c r="AL224" s="69">
        <v>0</v>
      </c>
      <c r="AM224" s="70">
        <v>0</v>
      </c>
      <c r="AN224" s="71">
        <v>0</v>
      </c>
      <c r="AO224" s="71">
        <v>0</v>
      </c>
    </row>
    <row r="225" spans="1:41" hidden="1" outlineLevel="1" x14ac:dyDescent="0.55000000000000004">
      <c r="A225" s="58" t="s">
        <v>18</v>
      </c>
      <c r="B225" s="65">
        <v>97247002.879999995</v>
      </c>
      <c r="C225" s="66">
        <v>1171933</v>
      </c>
      <c r="D225" s="66">
        <v>941</v>
      </c>
      <c r="E225" s="67">
        <v>82.980002167359387</v>
      </c>
      <c r="F225" s="68">
        <v>7646398.0300000003</v>
      </c>
      <c r="G225" s="69">
        <v>101019</v>
      </c>
      <c r="H225" s="69">
        <v>961</v>
      </c>
      <c r="I225" s="70">
        <v>6005494.7800000003</v>
      </c>
      <c r="J225" s="71">
        <v>68280</v>
      </c>
      <c r="K225" s="71">
        <v>959</v>
      </c>
      <c r="L225" s="68">
        <v>5465326.6600000001</v>
      </c>
      <c r="M225" s="69">
        <v>57461</v>
      </c>
      <c r="N225" s="69">
        <v>956</v>
      </c>
      <c r="O225" s="70">
        <v>5595328.54</v>
      </c>
      <c r="P225" s="71">
        <v>56919</v>
      </c>
      <c r="Q225" s="71">
        <v>957</v>
      </c>
      <c r="R225" s="68">
        <v>6129146.1900000004</v>
      </c>
      <c r="S225" s="69">
        <v>62628</v>
      </c>
      <c r="T225" s="69">
        <v>958</v>
      </c>
      <c r="U225" s="70">
        <v>6965564.4000000004</v>
      </c>
      <c r="V225" s="71">
        <v>76634</v>
      </c>
      <c r="W225" s="71">
        <v>959</v>
      </c>
      <c r="X225" s="68">
        <v>7378875.6900000004</v>
      </c>
      <c r="Y225" s="69">
        <v>87938</v>
      </c>
      <c r="Z225" s="69">
        <v>959</v>
      </c>
      <c r="AA225" s="70">
        <v>9225566.4000000004</v>
      </c>
      <c r="AB225" s="71">
        <v>115391</v>
      </c>
      <c r="AC225" s="71">
        <v>960</v>
      </c>
      <c r="AD225" s="68">
        <v>10013325.02</v>
      </c>
      <c r="AE225" s="69">
        <v>131218</v>
      </c>
      <c r="AF225" s="69">
        <v>960</v>
      </c>
      <c r="AG225" s="70">
        <v>11579977.08</v>
      </c>
      <c r="AH225" s="71">
        <v>149500</v>
      </c>
      <c r="AI225" s="71">
        <v>964</v>
      </c>
      <c r="AJ225" s="68">
        <v>12156276.369999999</v>
      </c>
      <c r="AK225" s="69">
        <v>149743</v>
      </c>
      <c r="AL225" s="69">
        <v>963</v>
      </c>
      <c r="AM225" s="70">
        <v>9085723.7200000007</v>
      </c>
      <c r="AN225" s="71">
        <v>115202</v>
      </c>
      <c r="AO225" s="71">
        <v>941</v>
      </c>
    </row>
    <row r="226" spans="1:41" hidden="1" outlineLevel="1" x14ac:dyDescent="0.55000000000000004">
      <c r="A226" s="58" t="s">
        <v>20</v>
      </c>
      <c r="B226" s="65">
        <v>1225730.6099999999</v>
      </c>
      <c r="C226" s="66">
        <v>6893</v>
      </c>
      <c r="D226" s="66">
        <v>713</v>
      </c>
      <c r="E226" s="67">
        <v>177.82251704627882</v>
      </c>
      <c r="F226" s="68">
        <v>90531.74</v>
      </c>
      <c r="G226" s="69">
        <v>556</v>
      </c>
      <c r="H226" s="69">
        <v>868</v>
      </c>
      <c r="I226" s="70">
        <v>66800.94</v>
      </c>
      <c r="J226" s="71">
        <v>452</v>
      </c>
      <c r="K226" s="71">
        <v>839</v>
      </c>
      <c r="L226" s="68">
        <v>67279.149999999994</v>
      </c>
      <c r="M226" s="69">
        <v>458</v>
      </c>
      <c r="N226" s="69">
        <v>830</v>
      </c>
      <c r="O226" s="70">
        <v>70848.05</v>
      </c>
      <c r="P226" s="71">
        <v>494</v>
      </c>
      <c r="Q226" s="71">
        <v>824</v>
      </c>
      <c r="R226" s="68">
        <v>77404.259999999995</v>
      </c>
      <c r="S226" s="69">
        <v>557</v>
      </c>
      <c r="T226" s="69">
        <v>827</v>
      </c>
      <c r="U226" s="70">
        <v>72143.259999999995</v>
      </c>
      <c r="V226" s="71">
        <v>608</v>
      </c>
      <c r="W226" s="71">
        <v>794</v>
      </c>
      <c r="X226" s="68">
        <v>101645.71</v>
      </c>
      <c r="Y226" s="69">
        <v>627</v>
      </c>
      <c r="Z226" s="69">
        <v>791</v>
      </c>
      <c r="AA226" s="70">
        <v>131990.47</v>
      </c>
      <c r="AB226" s="71">
        <v>698</v>
      </c>
      <c r="AC226" s="71">
        <v>783</v>
      </c>
      <c r="AD226" s="68">
        <v>134532.16</v>
      </c>
      <c r="AE226" s="69">
        <v>595</v>
      </c>
      <c r="AF226" s="69">
        <v>725</v>
      </c>
      <c r="AG226" s="70">
        <v>115537.9</v>
      </c>
      <c r="AH226" s="71">
        <v>564</v>
      </c>
      <c r="AI226" s="71">
        <v>721</v>
      </c>
      <c r="AJ226" s="68">
        <v>162130.1</v>
      </c>
      <c r="AK226" s="69">
        <v>732</v>
      </c>
      <c r="AL226" s="69">
        <v>710</v>
      </c>
      <c r="AM226" s="70">
        <v>134886.87</v>
      </c>
      <c r="AN226" s="71">
        <v>552</v>
      </c>
      <c r="AO226" s="71">
        <v>713</v>
      </c>
    </row>
    <row r="227" spans="1:41" hidden="1" outlineLevel="1" x14ac:dyDescent="0.55000000000000004">
      <c r="A227" s="58" t="s">
        <v>510</v>
      </c>
      <c r="B227" s="65">
        <v>0</v>
      </c>
      <c r="C227" s="66">
        <v>0</v>
      </c>
      <c r="D227" s="66">
        <v>0</v>
      </c>
      <c r="E227" s="67">
        <v>0</v>
      </c>
      <c r="F227" s="68">
        <v>0</v>
      </c>
      <c r="G227" s="69">
        <v>0</v>
      </c>
      <c r="H227" s="69">
        <v>0</v>
      </c>
      <c r="I227" s="70">
        <v>0</v>
      </c>
      <c r="J227" s="71">
        <v>0</v>
      </c>
      <c r="K227" s="71">
        <v>0</v>
      </c>
      <c r="L227" s="68">
        <v>0</v>
      </c>
      <c r="M227" s="69">
        <v>0</v>
      </c>
      <c r="N227" s="69">
        <v>0</v>
      </c>
      <c r="O227" s="70">
        <v>0</v>
      </c>
      <c r="P227" s="71">
        <v>0</v>
      </c>
      <c r="Q227" s="71">
        <v>0</v>
      </c>
      <c r="R227" s="68">
        <v>0</v>
      </c>
      <c r="S227" s="69">
        <v>0</v>
      </c>
      <c r="T227" s="69">
        <v>0</v>
      </c>
      <c r="U227" s="70">
        <v>0</v>
      </c>
      <c r="V227" s="71">
        <v>0</v>
      </c>
      <c r="W227" s="71">
        <v>0</v>
      </c>
      <c r="X227" s="68">
        <v>0</v>
      </c>
      <c r="Y227" s="69">
        <v>0</v>
      </c>
      <c r="Z227" s="69">
        <v>0</v>
      </c>
      <c r="AA227" s="70">
        <v>0</v>
      </c>
      <c r="AB227" s="71">
        <v>0</v>
      </c>
      <c r="AC227" s="71">
        <v>0</v>
      </c>
      <c r="AD227" s="68">
        <v>0</v>
      </c>
      <c r="AE227" s="69">
        <v>0</v>
      </c>
      <c r="AF227" s="69">
        <v>0</v>
      </c>
      <c r="AG227" s="70">
        <v>0</v>
      </c>
      <c r="AH227" s="71">
        <v>0</v>
      </c>
      <c r="AI227" s="71">
        <v>0</v>
      </c>
      <c r="AJ227" s="68">
        <v>0</v>
      </c>
      <c r="AK227" s="69">
        <v>0</v>
      </c>
      <c r="AL227" s="69">
        <v>0</v>
      </c>
      <c r="AM227" s="70">
        <v>0</v>
      </c>
      <c r="AN227" s="71">
        <v>0</v>
      </c>
      <c r="AO227" s="71">
        <v>0</v>
      </c>
    </row>
    <row r="228" spans="1:41" hidden="1" outlineLevel="1" x14ac:dyDescent="0.55000000000000004">
      <c r="A228" s="58" t="s">
        <v>89</v>
      </c>
      <c r="B228" s="65">
        <v>68316760.669999987</v>
      </c>
      <c r="C228" s="66">
        <v>700857</v>
      </c>
      <c r="D228" s="66">
        <v>4384</v>
      </c>
      <c r="E228" s="67">
        <v>97.476033869962038</v>
      </c>
      <c r="F228" s="68">
        <v>4679428.67</v>
      </c>
      <c r="G228" s="69">
        <v>51816</v>
      </c>
      <c r="H228" s="69">
        <v>4112</v>
      </c>
      <c r="I228" s="70">
        <v>4477808.49</v>
      </c>
      <c r="J228" s="71">
        <v>50863</v>
      </c>
      <c r="K228" s="71">
        <v>4121</v>
      </c>
      <c r="L228" s="68">
        <v>3208343.73</v>
      </c>
      <c r="M228" s="69">
        <v>31988</v>
      </c>
      <c r="N228" s="69">
        <v>4123</v>
      </c>
      <c r="O228" s="70">
        <v>3870760.6</v>
      </c>
      <c r="P228" s="71">
        <v>42349</v>
      </c>
      <c r="Q228" s="71">
        <v>4120</v>
      </c>
      <c r="R228" s="68">
        <v>4814310.67</v>
      </c>
      <c r="S228" s="69">
        <v>50228</v>
      </c>
      <c r="T228" s="69">
        <v>4134</v>
      </c>
      <c r="U228" s="70">
        <v>6547530.3899999997</v>
      </c>
      <c r="V228" s="71">
        <v>71168</v>
      </c>
      <c r="W228" s="71">
        <v>4352</v>
      </c>
      <c r="X228" s="68">
        <v>6098410.7400000002</v>
      </c>
      <c r="Y228" s="69">
        <v>68537</v>
      </c>
      <c r="Z228" s="69">
        <v>4365</v>
      </c>
      <c r="AA228" s="70">
        <v>6461424.0499999998</v>
      </c>
      <c r="AB228" s="71">
        <v>66021</v>
      </c>
      <c r="AC228" s="71">
        <v>4390</v>
      </c>
      <c r="AD228" s="68">
        <v>8311770.8600000003</v>
      </c>
      <c r="AE228" s="69">
        <v>82637</v>
      </c>
      <c r="AF228" s="69">
        <v>4379</v>
      </c>
      <c r="AG228" s="70">
        <v>7296519.46</v>
      </c>
      <c r="AH228" s="71">
        <v>67795</v>
      </c>
      <c r="AI228" s="71">
        <v>4383</v>
      </c>
      <c r="AJ228" s="68">
        <v>7334932.5499999998</v>
      </c>
      <c r="AK228" s="69">
        <v>67363</v>
      </c>
      <c r="AL228" s="69">
        <v>4363</v>
      </c>
      <c r="AM228" s="70">
        <v>5215520.46</v>
      </c>
      <c r="AN228" s="71">
        <v>50092</v>
      </c>
      <c r="AO228" s="71">
        <v>4384</v>
      </c>
    </row>
    <row r="229" spans="1:41" hidden="1" outlineLevel="1" x14ac:dyDescent="0.55000000000000004">
      <c r="A229" s="58" t="s">
        <v>21</v>
      </c>
      <c r="B229" s="65">
        <v>6420.7599999999993</v>
      </c>
      <c r="C229" s="66">
        <v>174</v>
      </c>
      <c r="D229" s="66">
        <v>4</v>
      </c>
      <c r="E229" s="67">
        <v>36.900919540229879</v>
      </c>
      <c r="F229" s="68">
        <v>447.28</v>
      </c>
      <c r="G229" s="69">
        <v>13</v>
      </c>
      <c r="H229" s="69">
        <v>5</v>
      </c>
      <c r="I229" s="70">
        <v>419.95</v>
      </c>
      <c r="J229" s="71">
        <v>11</v>
      </c>
      <c r="K229" s="71">
        <v>5</v>
      </c>
      <c r="L229" s="68">
        <v>521.83000000000004</v>
      </c>
      <c r="M229" s="69">
        <v>15</v>
      </c>
      <c r="N229" s="69">
        <v>5</v>
      </c>
      <c r="O229" s="70">
        <v>431.3</v>
      </c>
      <c r="P229" s="71">
        <v>14</v>
      </c>
      <c r="Q229" s="71">
        <v>4</v>
      </c>
      <c r="R229" s="68">
        <v>488.1</v>
      </c>
      <c r="S229" s="69">
        <v>14</v>
      </c>
      <c r="T229" s="69">
        <v>4</v>
      </c>
      <c r="U229" s="70">
        <v>695.43</v>
      </c>
      <c r="V229" s="71">
        <v>18</v>
      </c>
      <c r="W229" s="71">
        <v>4</v>
      </c>
      <c r="X229" s="68">
        <v>566.91999999999996</v>
      </c>
      <c r="Y229" s="69">
        <v>17</v>
      </c>
      <c r="Z229" s="69">
        <v>4</v>
      </c>
      <c r="AA229" s="70">
        <v>735.12</v>
      </c>
      <c r="AB229" s="71">
        <v>13</v>
      </c>
      <c r="AC229" s="71">
        <v>4</v>
      </c>
      <c r="AD229" s="68">
        <v>450.53</v>
      </c>
      <c r="AE229" s="69">
        <v>11</v>
      </c>
      <c r="AF229" s="69">
        <v>4</v>
      </c>
      <c r="AG229" s="70">
        <v>463.24</v>
      </c>
      <c r="AH229" s="71">
        <v>13</v>
      </c>
      <c r="AI229" s="71">
        <v>4</v>
      </c>
      <c r="AJ229" s="68">
        <v>829.16</v>
      </c>
      <c r="AK229" s="69">
        <v>26</v>
      </c>
      <c r="AL229" s="69">
        <v>4</v>
      </c>
      <c r="AM229" s="70">
        <v>371.9</v>
      </c>
      <c r="AN229" s="71">
        <v>9</v>
      </c>
      <c r="AO229" s="71">
        <v>4</v>
      </c>
    </row>
    <row r="230" spans="1:41" hidden="1" outlineLevel="1" x14ac:dyDescent="0.55000000000000004">
      <c r="A230" s="58" t="s">
        <v>90</v>
      </c>
      <c r="B230" s="65">
        <v>4728499.2200000007</v>
      </c>
      <c r="C230" s="66">
        <v>31444</v>
      </c>
      <c r="D230" s="66">
        <v>1459</v>
      </c>
      <c r="E230" s="67">
        <v>150.37842577280247</v>
      </c>
      <c r="F230" s="68">
        <v>383231.99</v>
      </c>
      <c r="G230" s="69">
        <v>2702</v>
      </c>
      <c r="H230" s="69">
        <v>1654</v>
      </c>
      <c r="I230" s="70">
        <v>314745.44</v>
      </c>
      <c r="J230" s="71">
        <v>2283</v>
      </c>
      <c r="K230" s="71">
        <v>1657</v>
      </c>
      <c r="L230" s="68">
        <v>407856.97</v>
      </c>
      <c r="M230" s="69">
        <v>2275</v>
      </c>
      <c r="N230" s="69">
        <v>1650</v>
      </c>
      <c r="O230" s="70">
        <v>394531.91</v>
      </c>
      <c r="P230" s="71">
        <v>2397</v>
      </c>
      <c r="Q230" s="71">
        <v>1632</v>
      </c>
      <c r="R230" s="68">
        <v>383268.23</v>
      </c>
      <c r="S230" s="69">
        <v>2310</v>
      </c>
      <c r="T230" s="69">
        <v>1562</v>
      </c>
      <c r="U230" s="70">
        <v>402621.45</v>
      </c>
      <c r="V230" s="71">
        <v>2664</v>
      </c>
      <c r="W230" s="71">
        <v>1536</v>
      </c>
      <c r="X230" s="68">
        <v>420506.79</v>
      </c>
      <c r="Y230" s="69">
        <v>2905</v>
      </c>
      <c r="Z230" s="69">
        <v>1553</v>
      </c>
      <c r="AA230" s="70">
        <v>424755.89</v>
      </c>
      <c r="AB230" s="71">
        <v>3038</v>
      </c>
      <c r="AC230" s="71">
        <v>1535</v>
      </c>
      <c r="AD230" s="68">
        <v>417731.34</v>
      </c>
      <c r="AE230" s="69">
        <v>2705</v>
      </c>
      <c r="AF230" s="69">
        <v>1482</v>
      </c>
      <c r="AG230" s="70">
        <v>386077.06</v>
      </c>
      <c r="AH230" s="71">
        <v>2551</v>
      </c>
      <c r="AI230" s="71">
        <v>1489</v>
      </c>
      <c r="AJ230" s="68">
        <v>429484.25</v>
      </c>
      <c r="AK230" s="69">
        <v>3197</v>
      </c>
      <c r="AL230" s="69">
        <v>1455</v>
      </c>
      <c r="AM230" s="70">
        <v>363687.9</v>
      </c>
      <c r="AN230" s="71">
        <v>2417</v>
      </c>
      <c r="AO230" s="71">
        <v>1459</v>
      </c>
    </row>
    <row r="231" spans="1:41" hidden="1" outlineLevel="1" x14ac:dyDescent="0.55000000000000004">
      <c r="A231" s="58" t="s">
        <v>22</v>
      </c>
      <c r="B231" s="65">
        <v>1845442.7300000002</v>
      </c>
      <c r="C231" s="66">
        <v>7659</v>
      </c>
      <c r="D231" s="66">
        <v>807</v>
      </c>
      <c r="E231" s="67">
        <v>240.95087217652437</v>
      </c>
      <c r="F231" s="68">
        <v>209858.34</v>
      </c>
      <c r="G231" s="69">
        <v>664</v>
      </c>
      <c r="H231" s="69">
        <v>848</v>
      </c>
      <c r="I231" s="70">
        <v>173036.74</v>
      </c>
      <c r="J231" s="71">
        <v>619</v>
      </c>
      <c r="K231" s="71">
        <v>851</v>
      </c>
      <c r="L231" s="68">
        <v>141655.24</v>
      </c>
      <c r="M231" s="69">
        <v>561</v>
      </c>
      <c r="N231" s="69">
        <v>857</v>
      </c>
      <c r="O231" s="70">
        <v>152665.14000000001</v>
      </c>
      <c r="P231" s="71">
        <v>595</v>
      </c>
      <c r="Q231" s="71">
        <v>861</v>
      </c>
      <c r="R231" s="68">
        <v>117657.66</v>
      </c>
      <c r="S231" s="69">
        <v>539</v>
      </c>
      <c r="T231" s="69">
        <v>835</v>
      </c>
      <c r="U231" s="70">
        <v>134324.41</v>
      </c>
      <c r="V231" s="71">
        <v>631</v>
      </c>
      <c r="W231" s="71">
        <v>824</v>
      </c>
      <c r="X231" s="68">
        <v>151135.57999999999</v>
      </c>
      <c r="Y231" s="69">
        <v>654</v>
      </c>
      <c r="Z231" s="69">
        <v>827</v>
      </c>
      <c r="AA231" s="70">
        <v>228021.98</v>
      </c>
      <c r="AB231" s="71">
        <v>741</v>
      </c>
      <c r="AC231" s="71">
        <v>819</v>
      </c>
      <c r="AD231" s="68">
        <v>155843.03</v>
      </c>
      <c r="AE231" s="69">
        <v>724</v>
      </c>
      <c r="AF231" s="69">
        <v>815</v>
      </c>
      <c r="AG231" s="70">
        <v>127278.56</v>
      </c>
      <c r="AH231" s="71">
        <v>672</v>
      </c>
      <c r="AI231" s="71">
        <v>817</v>
      </c>
      <c r="AJ231" s="68">
        <v>155995.57</v>
      </c>
      <c r="AK231" s="69">
        <v>665</v>
      </c>
      <c r="AL231" s="69">
        <v>812</v>
      </c>
      <c r="AM231" s="70">
        <v>97970.48</v>
      </c>
      <c r="AN231" s="71">
        <v>594</v>
      </c>
      <c r="AO231" s="71">
        <v>807</v>
      </c>
    </row>
    <row r="232" spans="1:41" hidden="1" outlineLevel="1" x14ac:dyDescent="0.55000000000000004">
      <c r="A232" s="58" t="s">
        <v>91</v>
      </c>
      <c r="B232" s="65">
        <v>129929778.34999999</v>
      </c>
      <c r="C232" s="66">
        <v>1369843</v>
      </c>
      <c r="D232" s="66">
        <v>53812</v>
      </c>
      <c r="E232" s="67">
        <v>94.850123955810986</v>
      </c>
      <c r="F232" s="68">
        <v>10587340.6</v>
      </c>
      <c r="G232" s="69">
        <v>114374</v>
      </c>
      <c r="H232" s="69">
        <v>52531</v>
      </c>
      <c r="I232" s="70">
        <v>9414589.1300000008</v>
      </c>
      <c r="J232" s="71">
        <v>101546</v>
      </c>
      <c r="K232" s="71">
        <v>52850</v>
      </c>
      <c r="L232" s="68">
        <v>9026654.0299999993</v>
      </c>
      <c r="M232" s="69">
        <v>98361</v>
      </c>
      <c r="N232" s="69">
        <v>53205</v>
      </c>
      <c r="O232" s="70">
        <v>9709061.1400000006</v>
      </c>
      <c r="P232" s="71">
        <v>112252</v>
      </c>
      <c r="Q232" s="71">
        <v>53324</v>
      </c>
      <c r="R232" s="68">
        <v>10236423.48</v>
      </c>
      <c r="S232" s="69">
        <v>108682</v>
      </c>
      <c r="T232" s="69">
        <v>52892</v>
      </c>
      <c r="U232" s="70">
        <v>11299529.27</v>
      </c>
      <c r="V232" s="71">
        <v>120271</v>
      </c>
      <c r="W232" s="71">
        <v>53386</v>
      </c>
      <c r="X232" s="68">
        <v>10540586.23</v>
      </c>
      <c r="Y232" s="69">
        <v>119267</v>
      </c>
      <c r="Z232" s="69">
        <v>53643</v>
      </c>
      <c r="AA232" s="70">
        <v>11884029.83</v>
      </c>
      <c r="AB232" s="71">
        <v>123306</v>
      </c>
      <c r="AC232" s="71">
        <v>53497</v>
      </c>
      <c r="AD232" s="68">
        <v>12073850.939999999</v>
      </c>
      <c r="AE232" s="69">
        <v>115350</v>
      </c>
      <c r="AF232" s="69">
        <v>53330</v>
      </c>
      <c r="AG232" s="70">
        <v>11099662.630000001</v>
      </c>
      <c r="AH232" s="71">
        <v>114818</v>
      </c>
      <c r="AI232" s="71">
        <v>53269</v>
      </c>
      <c r="AJ232" s="68">
        <v>13063409.949999999</v>
      </c>
      <c r="AK232" s="69">
        <v>127929</v>
      </c>
      <c r="AL232" s="69">
        <v>53135</v>
      </c>
      <c r="AM232" s="70">
        <v>10994641.119999999</v>
      </c>
      <c r="AN232" s="71">
        <v>113687</v>
      </c>
      <c r="AO232" s="71">
        <v>53812</v>
      </c>
    </row>
    <row r="233" spans="1:41" hidden="1" outlineLevel="1" x14ac:dyDescent="0.55000000000000004">
      <c r="A233" s="58" t="s">
        <v>23</v>
      </c>
      <c r="B233" s="65">
        <v>16831.36</v>
      </c>
      <c r="C233" s="66">
        <v>577</v>
      </c>
      <c r="D233" s="66">
        <v>6</v>
      </c>
      <c r="E233" s="67">
        <v>29.170467937608318</v>
      </c>
      <c r="F233" s="68">
        <v>1279.58</v>
      </c>
      <c r="G233" s="69">
        <v>50</v>
      </c>
      <c r="H233" s="69">
        <v>7</v>
      </c>
      <c r="I233" s="70">
        <v>945.45</v>
      </c>
      <c r="J233" s="71">
        <v>40</v>
      </c>
      <c r="K233" s="71">
        <v>7</v>
      </c>
      <c r="L233" s="68">
        <v>1320.46</v>
      </c>
      <c r="M233" s="69">
        <v>50</v>
      </c>
      <c r="N233" s="69">
        <v>7</v>
      </c>
      <c r="O233" s="70">
        <v>1000.54</v>
      </c>
      <c r="P233" s="71">
        <v>37</v>
      </c>
      <c r="Q233" s="71">
        <v>6</v>
      </c>
      <c r="R233" s="68">
        <v>1396.98</v>
      </c>
      <c r="S233" s="69">
        <v>55</v>
      </c>
      <c r="T233" s="69">
        <v>6</v>
      </c>
      <c r="U233" s="70">
        <v>1806.28</v>
      </c>
      <c r="V233" s="71">
        <v>57</v>
      </c>
      <c r="W233" s="71">
        <v>6</v>
      </c>
      <c r="X233" s="68">
        <v>1512.68</v>
      </c>
      <c r="Y233" s="69">
        <v>42</v>
      </c>
      <c r="Z233" s="69">
        <v>6</v>
      </c>
      <c r="AA233" s="70">
        <v>1713.57</v>
      </c>
      <c r="AB233" s="71">
        <v>56</v>
      </c>
      <c r="AC233" s="71">
        <v>6</v>
      </c>
      <c r="AD233" s="68">
        <v>1989.5</v>
      </c>
      <c r="AE233" s="69">
        <v>58</v>
      </c>
      <c r="AF233" s="69">
        <v>6</v>
      </c>
      <c r="AG233" s="70">
        <v>1187.83</v>
      </c>
      <c r="AH233" s="71">
        <v>42</v>
      </c>
      <c r="AI233" s="71">
        <v>6</v>
      </c>
      <c r="AJ233" s="68">
        <v>1495.6</v>
      </c>
      <c r="AK233" s="69">
        <v>49</v>
      </c>
      <c r="AL233" s="69">
        <v>6</v>
      </c>
      <c r="AM233" s="70">
        <v>1182.8900000000001</v>
      </c>
      <c r="AN233" s="71">
        <v>41</v>
      </c>
      <c r="AO233" s="71">
        <v>6</v>
      </c>
    </row>
    <row r="234" spans="1:41" hidden="1" outlineLevel="1" x14ac:dyDescent="0.55000000000000004">
      <c r="A234" s="58" t="s">
        <v>24</v>
      </c>
      <c r="B234" s="65">
        <v>38516206.19999975</v>
      </c>
      <c r="C234" s="66">
        <v>633904</v>
      </c>
      <c r="D234" s="66">
        <v>0</v>
      </c>
      <c r="E234" s="67">
        <v>60.760314180064725</v>
      </c>
      <c r="F234" s="68">
        <v>3633098.4399999701</v>
      </c>
      <c r="G234" s="69">
        <v>70615</v>
      </c>
      <c r="H234" s="69">
        <v>0</v>
      </c>
      <c r="I234" s="70">
        <v>2306605.21</v>
      </c>
      <c r="J234" s="71">
        <v>40404</v>
      </c>
      <c r="K234" s="71">
        <v>0</v>
      </c>
      <c r="L234" s="68">
        <v>2038253.68</v>
      </c>
      <c r="M234" s="69">
        <v>34800</v>
      </c>
      <c r="N234" s="69">
        <v>0</v>
      </c>
      <c r="O234" s="70">
        <v>1967085.67</v>
      </c>
      <c r="P234" s="71">
        <v>32713</v>
      </c>
      <c r="Q234" s="71">
        <v>0</v>
      </c>
      <c r="R234" s="68">
        <v>2140515.7999999998</v>
      </c>
      <c r="S234" s="69">
        <v>37166</v>
      </c>
      <c r="T234" s="69">
        <v>0</v>
      </c>
      <c r="U234" s="70">
        <v>2542634.7200000002</v>
      </c>
      <c r="V234" s="71">
        <v>45858</v>
      </c>
      <c r="W234" s="71">
        <v>0</v>
      </c>
      <c r="X234" s="68">
        <v>2542634.71999999</v>
      </c>
      <c r="Y234" s="69">
        <v>45858</v>
      </c>
      <c r="Z234" s="69">
        <v>0</v>
      </c>
      <c r="AA234" s="70">
        <v>3695486.29999997</v>
      </c>
      <c r="AB234" s="71">
        <v>59164</v>
      </c>
      <c r="AC234" s="71">
        <v>0</v>
      </c>
      <c r="AD234" s="68">
        <v>4076601.4599999501</v>
      </c>
      <c r="AE234" s="69">
        <v>64321</v>
      </c>
      <c r="AF234" s="69">
        <v>0</v>
      </c>
      <c r="AG234" s="70">
        <v>4604821.7599999597</v>
      </c>
      <c r="AH234" s="71">
        <v>71313</v>
      </c>
      <c r="AI234" s="71">
        <v>0</v>
      </c>
      <c r="AJ234" s="68">
        <v>5035817.7099999497</v>
      </c>
      <c r="AK234" s="69">
        <v>74605</v>
      </c>
      <c r="AL234" s="69">
        <v>0</v>
      </c>
      <c r="AM234" s="70">
        <v>3932650.7299999599</v>
      </c>
      <c r="AN234" s="71">
        <v>57087</v>
      </c>
      <c r="AO234" s="71">
        <v>0</v>
      </c>
    </row>
    <row r="235" spans="1:41" hidden="1" outlineLevel="1" x14ac:dyDescent="0.55000000000000004">
      <c r="A235" s="58" t="s">
        <v>92</v>
      </c>
      <c r="B235" s="65">
        <v>50687919.869999997</v>
      </c>
      <c r="C235" s="66">
        <v>736700</v>
      </c>
      <c r="D235" s="66">
        <v>16778</v>
      </c>
      <c r="E235" s="67">
        <v>68.80401774127867</v>
      </c>
      <c r="F235" s="68">
        <v>3947892.96</v>
      </c>
      <c r="G235" s="69">
        <v>63734</v>
      </c>
      <c r="H235" s="69">
        <v>17035</v>
      </c>
      <c r="I235" s="70">
        <v>3548243.66</v>
      </c>
      <c r="J235" s="71">
        <v>57327</v>
      </c>
      <c r="K235" s="71">
        <v>17047</v>
      </c>
      <c r="L235" s="68">
        <v>3475229.17</v>
      </c>
      <c r="M235" s="69">
        <v>53424</v>
      </c>
      <c r="N235" s="69">
        <v>16911</v>
      </c>
      <c r="O235" s="70">
        <v>4022684.39</v>
      </c>
      <c r="P235" s="71">
        <v>60908</v>
      </c>
      <c r="Q235" s="71">
        <v>16931</v>
      </c>
      <c r="R235" s="68">
        <v>4032968.23</v>
      </c>
      <c r="S235" s="69">
        <v>58518</v>
      </c>
      <c r="T235" s="69">
        <v>16863</v>
      </c>
      <c r="U235" s="70">
        <v>4259604.51</v>
      </c>
      <c r="V235" s="71">
        <v>65938</v>
      </c>
      <c r="W235" s="71">
        <v>16818</v>
      </c>
      <c r="X235" s="68">
        <v>4531395.41</v>
      </c>
      <c r="Y235" s="69">
        <v>63959</v>
      </c>
      <c r="Z235" s="69">
        <v>16783</v>
      </c>
      <c r="AA235" s="70">
        <v>4630431.25</v>
      </c>
      <c r="AB235" s="71">
        <v>65087</v>
      </c>
      <c r="AC235" s="71">
        <v>16806</v>
      </c>
      <c r="AD235" s="68">
        <v>4592040.62</v>
      </c>
      <c r="AE235" s="69">
        <v>61909</v>
      </c>
      <c r="AF235" s="69">
        <v>16865</v>
      </c>
      <c r="AG235" s="70">
        <v>4437157.43</v>
      </c>
      <c r="AH235" s="71">
        <v>60050</v>
      </c>
      <c r="AI235" s="71">
        <v>16781</v>
      </c>
      <c r="AJ235" s="68">
        <v>5045566.09</v>
      </c>
      <c r="AK235" s="69">
        <v>68081</v>
      </c>
      <c r="AL235" s="69">
        <v>16805</v>
      </c>
      <c r="AM235" s="70">
        <v>4164706.15</v>
      </c>
      <c r="AN235" s="71">
        <v>57765</v>
      </c>
      <c r="AO235" s="71">
        <v>16778</v>
      </c>
    </row>
    <row r="236" spans="1:41" hidden="1" outlineLevel="1" x14ac:dyDescent="0.55000000000000004">
      <c r="A236" s="58" t="s">
        <v>25</v>
      </c>
      <c r="B236" s="65">
        <v>30329.980000000003</v>
      </c>
      <c r="C236" s="66">
        <v>163</v>
      </c>
      <c r="D236" s="66">
        <v>47</v>
      </c>
      <c r="E236" s="67">
        <v>186.07349693251535</v>
      </c>
      <c r="F236" s="68">
        <v>1442.9</v>
      </c>
      <c r="G236" s="69">
        <v>7</v>
      </c>
      <c r="H236" s="69">
        <v>51</v>
      </c>
      <c r="I236" s="70">
        <v>1111.8699999999999</v>
      </c>
      <c r="J236" s="71">
        <v>9</v>
      </c>
      <c r="K236" s="71">
        <v>53</v>
      </c>
      <c r="L236" s="68">
        <v>3450.23</v>
      </c>
      <c r="M236" s="69">
        <v>16</v>
      </c>
      <c r="N236" s="69">
        <v>52</v>
      </c>
      <c r="O236" s="70">
        <v>1469.04</v>
      </c>
      <c r="P236" s="71">
        <v>14</v>
      </c>
      <c r="Q236" s="71">
        <v>52</v>
      </c>
      <c r="R236" s="68">
        <v>1076.6500000000001</v>
      </c>
      <c r="S236" s="69">
        <v>3</v>
      </c>
      <c r="T236" s="69">
        <v>50</v>
      </c>
      <c r="U236" s="70">
        <v>1010.94</v>
      </c>
      <c r="V236" s="71">
        <v>10</v>
      </c>
      <c r="W236" s="71">
        <v>48</v>
      </c>
      <c r="X236" s="68">
        <v>0</v>
      </c>
      <c r="Y236" s="69">
        <v>0</v>
      </c>
      <c r="Z236" s="69">
        <v>49</v>
      </c>
      <c r="AA236" s="70">
        <v>6072.56</v>
      </c>
      <c r="AB236" s="71">
        <v>15</v>
      </c>
      <c r="AC236" s="71">
        <v>50</v>
      </c>
      <c r="AD236" s="68">
        <v>2906.55</v>
      </c>
      <c r="AE236" s="69">
        <v>26</v>
      </c>
      <c r="AF236" s="69">
        <v>48</v>
      </c>
      <c r="AG236" s="70">
        <v>3477.72</v>
      </c>
      <c r="AH236" s="71">
        <v>23</v>
      </c>
      <c r="AI236" s="71">
        <v>48</v>
      </c>
      <c r="AJ236" s="68">
        <v>5128.2700000000004</v>
      </c>
      <c r="AK236" s="69">
        <v>29</v>
      </c>
      <c r="AL236" s="69">
        <v>47</v>
      </c>
      <c r="AM236" s="70">
        <v>3183.25</v>
      </c>
      <c r="AN236" s="71">
        <v>11</v>
      </c>
      <c r="AO236" s="71">
        <v>47</v>
      </c>
    </row>
    <row r="237" spans="1:41" hidden="1" outlineLevel="1" x14ac:dyDescent="0.55000000000000004">
      <c r="A237" s="58" t="s">
        <v>93</v>
      </c>
      <c r="B237" s="65">
        <v>397956.43999999994</v>
      </c>
      <c r="C237" s="66">
        <v>7494</v>
      </c>
      <c r="D237" s="66">
        <v>523</v>
      </c>
      <c r="E237" s="67">
        <v>53.103341339738449</v>
      </c>
      <c r="F237" s="68">
        <v>34624.870000000003</v>
      </c>
      <c r="G237" s="69">
        <v>588</v>
      </c>
      <c r="H237" s="69">
        <v>650</v>
      </c>
      <c r="I237" s="70">
        <v>29297.24</v>
      </c>
      <c r="J237" s="71">
        <v>529</v>
      </c>
      <c r="K237" s="71">
        <v>687</v>
      </c>
      <c r="L237" s="68">
        <v>21721.67</v>
      </c>
      <c r="M237" s="69">
        <v>512</v>
      </c>
      <c r="N237" s="69">
        <v>574</v>
      </c>
      <c r="O237" s="70">
        <v>23548.52</v>
      </c>
      <c r="P237" s="71">
        <v>468</v>
      </c>
      <c r="Q237" s="71">
        <v>1096</v>
      </c>
      <c r="R237" s="68">
        <v>27040.93</v>
      </c>
      <c r="S237" s="69">
        <v>498</v>
      </c>
      <c r="T237" s="69">
        <v>503</v>
      </c>
      <c r="U237" s="70">
        <v>37074.699999999997</v>
      </c>
      <c r="V237" s="71">
        <v>734</v>
      </c>
      <c r="W237" s="71">
        <v>496</v>
      </c>
      <c r="X237" s="68">
        <v>32926.910000000003</v>
      </c>
      <c r="Y237" s="69">
        <v>722</v>
      </c>
      <c r="Z237" s="69">
        <v>515</v>
      </c>
      <c r="AA237" s="70">
        <v>39918.639999999999</v>
      </c>
      <c r="AB237" s="71">
        <v>802</v>
      </c>
      <c r="AC237" s="71">
        <v>510</v>
      </c>
      <c r="AD237" s="68">
        <v>35785.67</v>
      </c>
      <c r="AE237" s="69">
        <v>718</v>
      </c>
      <c r="AF237" s="69">
        <v>505</v>
      </c>
      <c r="AG237" s="70">
        <v>32480.82</v>
      </c>
      <c r="AH237" s="71">
        <v>573</v>
      </c>
      <c r="AI237" s="71">
        <v>503</v>
      </c>
      <c r="AJ237" s="68">
        <v>45585.73</v>
      </c>
      <c r="AK237" s="69">
        <v>690</v>
      </c>
      <c r="AL237" s="69">
        <v>505</v>
      </c>
      <c r="AM237" s="70">
        <v>37950.74</v>
      </c>
      <c r="AN237" s="71">
        <v>660</v>
      </c>
      <c r="AO237" s="71">
        <v>523</v>
      </c>
    </row>
    <row r="238" spans="1:41" hidden="1" outlineLevel="1" x14ac:dyDescent="0.55000000000000004">
      <c r="A238" s="58" t="s">
        <v>26</v>
      </c>
      <c r="B238" s="65">
        <v>107443.22</v>
      </c>
      <c r="C238" s="66">
        <v>335</v>
      </c>
      <c r="D238" s="66">
        <v>25</v>
      </c>
      <c r="E238" s="67">
        <v>320.72602985074627</v>
      </c>
      <c r="F238" s="68">
        <v>8944.35</v>
      </c>
      <c r="G238" s="69">
        <v>33</v>
      </c>
      <c r="H238" s="69">
        <v>26</v>
      </c>
      <c r="I238" s="70">
        <v>6487.86</v>
      </c>
      <c r="J238" s="71">
        <v>34</v>
      </c>
      <c r="K238" s="71">
        <v>26</v>
      </c>
      <c r="L238" s="68">
        <v>4509.37</v>
      </c>
      <c r="M238" s="69">
        <v>21</v>
      </c>
      <c r="N238" s="69">
        <v>26</v>
      </c>
      <c r="O238" s="70">
        <v>2933.4</v>
      </c>
      <c r="P238" s="71">
        <v>21</v>
      </c>
      <c r="Q238" s="71">
        <v>26</v>
      </c>
      <c r="R238" s="68">
        <v>2307.56</v>
      </c>
      <c r="S238" s="69">
        <v>9</v>
      </c>
      <c r="T238" s="69">
        <v>26</v>
      </c>
      <c r="U238" s="70">
        <v>4048.42</v>
      </c>
      <c r="V238" s="71">
        <v>32</v>
      </c>
      <c r="W238" s="71">
        <v>26</v>
      </c>
      <c r="X238" s="68">
        <v>8002.3</v>
      </c>
      <c r="Y238" s="69">
        <v>31</v>
      </c>
      <c r="Z238" s="69">
        <v>27</v>
      </c>
      <c r="AA238" s="70">
        <v>6245.25</v>
      </c>
      <c r="AB238" s="71">
        <v>35</v>
      </c>
      <c r="AC238" s="71">
        <v>27</v>
      </c>
      <c r="AD238" s="68">
        <v>17922.080000000002</v>
      </c>
      <c r="AE238" s="69">
        <v>40</v>
      </c>
      <c r="AF238" s="69">
        <v>25</v>
      </c>
      <c r="AG238" s="70">
        <v>9173.09</v>
      </c>
      <c r="AH238" s="71">
        <v>24</v>
      </c>
      <c r="AI238" s="71">
        <v>25</v>
      </c>
      <c r="AJ238" s="68">
        <v>28994.1</v>
      </c>
      <c r="AK238" s="69">
        <v>30</v>
      </c>
      <c r="AL238" s="69">
        <v>25</v>
      </c>
      <c r="AM238" s="70">
        <v>7875.44</v>
      </c>
      <c r="AN238" s="71">
        <v>25</v>
      </c>
      <c r="AO238" s="71">
        <v>25</v>
      </c>
    </row>
    <row r="239" spans="1:41" hidden="1" outlineLevel="1" x14ac:dyDescent="0.55000000000000004">
      <c r="A239" s="58" t="s">
        <v>94</v>
      </c>
      <c r="B239" s="65">
        <v>41604.47</v>
      </c>
      <c r="C239" s="66">
        <v>681</v>
      </c>
      <c r="D239" s="66">
        <v>18</v>
      </c>
      <c r="E239" s="67">
        <v>61.093201174743029</v>
      </c>
      <c r="F239" s="68">
        <v>2807.15</v>
      </c>
      <c r="G239" s="69">
        <v>75</v>
      </c>
      <c r="H239" s="69">
        <v>16</v>
      </c>
      <c r="I239" s="70">
        <v>3576.99</v>
      </c>
      <c r="J239" s="71">
        <v>54</v>
      </c>
      <c r="K239" s="71">
        <v>20</v>
      </c>
      <c r="L239" s="68">
        <v>2707.89</v>
      </c>
      <c r="M239" s="69">
        <v>50</v>
      </c>
      <c r="N239" s="69">
        <v>20</v>
      </c>
      <c r="O239" s="70">
        <v>1642.9</v>
      </c>
      <c r="P239" s="71">
        <v>55</v>
      </c>
      <c r="Q239" s="71">
        <v>20</v>
      </c>
      <c r="R239" s="68">
        <v>2226.46</v>
      </c>
      <c r="S239" s="69">
        <v>55</v>
      </c>
      <c r="T239" s="69">
        <v>18</v>
      </c>
      <c r="U239" s="70">
        <v>2935.65</v>
      </c>
      <c r="V239" s="71">
        <v>64</v>
      </c>
      <c r="W239" s="71">
        <v>19</v>
      </c>
      <c r="X239" s="68">
        <v>2447.27</v>
      </c>
      <c r="Y239" s="69">
        <v>63</v>
      </c>
      <c r="Z239" s="69">
        <v>18</v>
      </c>
      <c r="AA239" s="70">
        <v>6714.01</v>
      </c>
      <c r="AB239" s="71">
        <v>81</v>
      </c>
      <c r="AC239" s="71">
        <v>18</v>
      </c>
      <c r="AD239" s="68">
        <v>5387.44</v>
      </c>
      <c r="AE239" s="69">
        <v>65</v>
      </c>
      <c r="AF239" s="69">
        <v>18</v>
      </c>
      <c r="AG239" s="70">
        <v>2063.38</v>
      </c>
      <c r="AH239" s="71">
        <v>32</v>
      </c>
      <c r="AI239" s="71">
        <v>18</v>
      </c>
      <c r="AJ239" s="68">
        <v>7214.42</v>
      </c>
      <c r="AK239" s="69">
        <v>51</v>
      </c>
      <c r="AL239" s="69">
        <v>18</v>
      </c>
      <c r="AM239" s="70">
        <v>1880.91</v>
      </c>
      <c r="AN239" s="71">
        <v>36</v>
      </c>
      <c r="AO239" s="71">
        <v>18</v>
      </c>
    </row>
    <row r="240" spans="1:41" hidden="1" outlineLevel="1" x14ac:dyDescent="0.55000000000000004">
      <c r="A240" s="58" t="s">
        <v>462</v>
      </c>
      <c r="B240" s="65">
        <v>17485992.239999987</v>
      </c>
      <c r="C240" s="66">
        <v>231109</v>
      </c>
      <c r="D240" s="66">
        <v>4493</v>
      </c>
      <c r="E240" s="67">
        <v>75.661234482430316</v>
      </c>
      <c r="F240" s="68">
        <v>1409319.2499999995</v>
      </c>
      <c r="G240" s="69">
        <v>19480</v>
      </c>
      <c r="H240" s="69">
        <v>4393</v>
      </c>
      <c r="I240" s="70">
        <v>1285235.6099999992</v>
      </c>
      <c r="J240" s="71">
        <v>18442</v>
      </c>
      <c r="K240" s="71">
        <v>4428</v>
      </c>
      <c r="L240" s="68">
        <v>1200304.679999999</v>
      </c>
      <c r="M240" s="69">
        <v>17601</v>
      </c>
      <c r="N240" s="69">
        <v>4354</v>
      </c>
      <c r="O240" s="70">
        <v>1347450.8099999994</v>
      </c>
      <c r="P240" s="71">
        <v>19153</v>
      </c>
      <c r="Q240" s="71">
        <v>4380</v>
      </c>
      <c r="R240" s="68">
        <v>1334528.8799999987</v>
      </c>
      <c r="S240" s="69">
        <v>17850</v>
      </c>
      <c r="T240" s="69">
        <v>4402</v>
      </c>
      <c r="U240" s="70">
        <v>1447030.3299999991</v>
      </c>
      <c r="V240" s="71">
        <v>20224</v>
      </c>
      <c r="W240" s="71">
        <v>4403</v>
      </c>
      <c r="X240" s="68">
        <v>1543171.0099999986</v>
      </c>
      <c r="Y240" s="69">
        <v>20138</v>
      </c>
      <c r="Z240" s="69">
        <v>4354</v>
      </c>
      <c r="AA240" s="70">
        <v>1576602.9699999993</v>
      </c>
      <c r="AB240" s="71">
        <v>20306</v>
      </c>
      <c r="AC240" s="71">
        <v>4381</v>
      </c>
      <c r="AD240" s="68">
        <v>1546793.2399999993</v>
      </c>
      <c r="AE240" s="69">
        <v>19360</v>
      </c>
      <c r="AF240" s="69">
        <v>4426</v>
      </c>
      <c r="AG240" s="70">
        <v>1560565.3699999992</v>
      </c>
      <c r="AH240" s="71">
        <v>18930</v>
      </c>
      <c r="AI240" s="71">
        <v>4427</v>
      </c>
      <c r="AJ240" s="68">
        <v>1778585.8399999987</v>
      </c>
      <c r="AK240" s="69">
        <v>21650</v>
      </c>
      <c r="AL240" s="69">
        <v>4440</v>
      </c>
      <c r="AM240" s="70">
        <v>1456404.2499999993</v>
      </c>
      <c r="AN240" s="71">
        <v>17975</v>
      </c>
      <c r="AO240" s="71">
        <v>4493</v>
      </c>
    </row>
    <row r="241" spans="1:41" hidden="1" outlineLevel="1" x14ac:dyDescent="0.55000000000000004">
      <c r="A241" s="58" t="s">
        <v>27</v>
      </c>
      <c r="B241" s="65">
        <v>364366.92</v>
      </c>
      <c r="C241" s="66">
        <v>2946</v>
      </c>
      <c r="D241" s="66">
        <v>475</v>
      </c>
      <c r="E241" s="67">
        <v>123.68191446028513</v>
      </c>
      <c r="F241" s="68">
        <v>32651.93</v>
      </c>
      <c r="G241" s="69">
        <v>327</v>
      </c>
      <c r="H241" s="69">
        <v>373</v>
      </c>
      <c r="I241" s="70">
        <v>22323.5</v>
      </c>
      <c r="J241" s="71">
        <v>224</v>
      </c>
      <c r="K241" s="71">
        <v>374</v>
      </c>
      <c r="L241" s="68">
        <v>30602.52</v>
      </c>
      <c r="M241" s="69">
        <v>182</v>
      </c>
      <c r="N241" s="69">
        <v>377</v>
      </c>
      <c r="O241" s="70">
        <v>20626.32</v>
      </c>
      <c r="P241" s="71">
        <v>154</v>
      </c>
      <c r="Q241" s="71">
        <v>377</v>
      </c>
      <c r="R241" s="68">
        <v>19464.48</v>
      </c>
      <c r="S241" s="69">
        <v>128</v>
      </c>
      <c r="T241" s="69">
        <v>360</v>
      </c>
      <c r="U241" s="70">
        <v>28120.91</v>
      </c>
      <c r="V241" s="71">
        <v>221</v>
      </c>
      <c r="W241" s="71">
        <v>358</v>
      </c>
      <c r="X241" s="68">
        <v>23100.63</v>
      </c>
      <c r="Y241" s="69">
        <v>224</v>
      </c>
      <c r="Z241" s="69">
        <v>366</v>
      </c>
      <c r="AA241" s="70">
        <v>36474.49</v>
      </c>
      <c r="AB241" s="71">
        <v>318</v>
      </c>
      <c r="AC241" s="71">
        <v>363</v>
      </c>
      <c r="AD241" s="68">
        <v>38109.32</v>
      </c>
      <c r="AE241" s="69">
        <v>317</v>
      </c>
      <c r="AF241" s="69">
        <v>399</v>
      </c>
      <c r="AG241" s="70">
        <v>42851.51</v>
      </c>
      <c r="AH241" s="71">
        <v>241</v>
      </c>
      <c r="AI241" s="71">
        <v>429</v>
      </c>
      <c r="AJ241" s="68">
        <v>41636.129999999997</v>
      </c>
      <c r="AK241" s="69">
        <v>325</v>
      </c>
      <c r="AL241" s="69">
        <v>438</v>
      </c>
      <c r="AM241" s="70">
        <v>28405.18</v>
      </c>
      <c r="AN241" s="71">
        <v>285</v>
      </c>
      <c r="AO241" s="71">
        <v>475</v>
      </c>
    </row>
    <row r="242" spans="1:41" hidden="1" outlineLevel="1" x14ac:dyDescent="0.55000000000000004">
      <c r="A242" s="58" t="s">
        <v>95</v>
      </c>
      <c r="B242" s="65">
        <v>491451280.84669995</v>
      </c>
      <c r="C242" s="66">
        <v>8182358</v>
      </c>
      <c r="D242" s="66">
        <v>237298</v>
      </c>
      <c r="E242" s="67">
        <v>60.062304881636805</v>
      </c>
      <c r="F242" s="68">
        <v>40249870.090000004</v>
      </c>
      <c r="G242" s="69">
        <v>702025</v>
      </c>
      <c r="H242" s="69">
        <v>234472</v>
      </c>
      <c r="I242" s="70">
        <v>37764456.039999999</v>
      </c>
      <c r="J242" s="71">
        <v>614419</v>
      </c>
      <c r="K242" s="71">
        <v>233131</v>
      </c>
      <c r="L242" s="68">
        <v>34013945.210000001</v>
      </c>
      <c r="M242" s="69">
        <v>568063</v>
      </c>
      <c r="N242" s="69">
        <v>232482</v>
      </c>
      <c r="O242" s="70">
        <v>35345605.909999996</v>
      </c>
      <c r="P242" s="71">
        <v>627076</v>
      </c>
      <c r="Q242" s="71">
        <v>237518</v>
      </c>
      <c r="R242" s="68">
        <v>35860489.869999997</v>
      </c>
      <c r="S242" s="69">
        <v>617334</v>
      </c>
      <c r="T242" s="69">
        <v>241627</v>
      </c>
      <c r="U242" s="70">
        <v>40309223.340000004</v>
      </c>
      <c r="V242" s="71">
        <v>721437</v>
      </c>
      <c r="W242" s="71">
        <v>251645</v>
      </c>
      <c r="X242" s="68">
        <v>42188531.060000002</v>
      </c>
      <c r="Y242" s="69">
        <v>713773</v>
      </c>
      <c r="Z242" s="69">
        <v>251870</v>
      </c>
      <c r="AA242" s="70">
        <v>45193153.270000003</v>
      </c>
      <c r="AB242" s="71">
        <v>737015</v>
      </c>
      <c r="AC242" s="71">
        <v>249603</v>
      </c>
      <c r="AD242" s="68">
        <v>44314569.719999999</v>
      </c>
      <c r="AE242" s="69">
        <v>731327</v>
      </c>
      <c r="AF242" s="69">
        <v>246164</v>
      </c>
      <c r="AG242" s="70">
        <v>45042529.770000003</v>
      </c>
      <c r="AH242" s="71">
        <v>705626</v>
      </c>
      <c r="AI242" s="71">
        <v>244002</v>
      </c>
      <c r="AJ242" s="68">
        <v>49348489.990000002</v>
      </c>
      <c r="AK242" s="69">
        <v>777185</v>
      </c>
      <c r="AL242" s="69">
        <v>240171</v>
      </c>
      <c r="AM242" s="70">
        <v>41820416.576700002</v>
      </c>
      <c r="AN242" s="71">
        <v>667078</v>
      </c>
      <c r="AO242" s="71">
        <v>237298</v>
      </c>
    </row>
    <row r="243" spans="1:41" hidden="1" outlineLevel="1" x14ac:dyDescent="0.55000000000000004">
      <c r="A243" s="58" t="s">
        <v>380</v>
      </c>
      <c r="B243" s="65">
        <v>153094.01999999999</v>
      </c>
      <c r="C243" s="66">
        <v>1078</v>
      </c>
      <c r="D243" s="66">
        <v>477</v>
      </c>
      <c r="E243" s="67">
        <v>142.01671614100184</v>
      </c>
      <c r="F243" s="68">
        <v>6463.13</v>
      </c>
      <c r="G243" s="69">
        <v>72</v>
      </c>
      <c r="H243" s="69">
        <v>379</v>
      </c>
      <c r="I243" s="70">
        <v>12591.14</v>
      </c>
      <c r="J243" s="71">
        <v>60</v>
      </c>
      <c r="K243" s="71">
        <v>380</v>
      </c>
      <c r="L243" s="68">
        <v>5210.3999999999996</v>
      </c>
      <c r="M243" s="69">
        <v>46</v>
      </c>
      <c r="N243" s="69">
        <v>380</v>
      </c>
      <c r="O243" s="70">
        <v>1965.46</v>
      </c>
      <c r="P243" s="71">
        <v>25</v>
      </c>
      <c r="Q243" s="71">
        <v>384</v>
      </c>
      <c r="R243" s="68">
        <v>14810.59</v>
      </c>
      <c r="S243" s="69">
        <v>72</v>
      </c>
      <c r="T243" s="69">
        <v>387</v>
      </c>
      <c r="U243" s="70">
        <v>4515.12</v>
      </c>
      <c r="V243" s="71">
        <v>91</v>
      </c>
      <c r="W243" s="71">
        <v>391</v>
      </c>
      <c r="X243" s="68">
        <v>8071.96</v>
      </c>
      <c r="Y243" s="69">
        <v>101</v>
      </c>
      <c r="Z243" s="69">
        <v>390</v>
      </c>
      <c r="AA243" s="70">
        <v>17786</v>
      </c>
      <c r="AB243" s="71">
        <v>89</v>
      </c>
      <c r="AC243" s="71">
        <v>484</v>
      </c>
      <c r="AD243" s="68">
        <v>17730.95</v>
      </c>
      <c r="AE243" s="69">
        <v>118</v>
      </c>
      <c r="AF243" s="69">
        <v>483</v>
      </c>
      <c r="AG243" s="70">
        <v>24783.51</v>
      </c>
      <c r="AH243" s="71">
        <v>137</v>
      </c>
      <c r="AI243" s="71">
        <v>483</v>
      </c>
      <c r="AJ243" s="68">
        <v>25849.77</v>
      </c>
      <c r="AK243" s="69">
        <v>147</v>
      </c>
      <c r="AL243" s="69">
        <v>481</v>
      </c>
      <c r="AM243" s="70">
        <v>13315.99</v>
      </c>
      <c r="AN243" s="71">
        <v>120</v>
      </c>
      <c r="AO243" s="71">
        <v>477</v>
      </c>
    </row>
    <row r="244" spans="1:41" hidden="1" outlineLevel="1" x14ac:dyDescent="0.55000000000000004">
      <c r="A244" s="58" t="s">
        <v>32</v>
      </c>
      <c r="B244" s="65">
        <v>0</v>
      </c>
      <c r="C244" s="66">
        <v>0</v>
      </c>
      <c r="D244" s="66">
        <v>0</v>
      </c>
      <c r="E244" s="67">
        <v>0</v>
      </c>
      <c r="F244" s="68">
        <v>0</v>
      </c>
      <c r="G244" s="69">
        <v>0</v>
      </c>
      <c r="H244" s="69">
        <v>0</v>
      </c>
      <c r="I244" s="70">
        <v>0</v>
      </c>
      <c r="J244" s="71">
        <v>0</v>
      </c>
      <c r="K244" s="71">
        <v>0</v>
      </c>
      <c r="L244" s="68">
        <v>0</v>
      </c>
      <c r="M244" s="69">
        <v>0</v>
      </c>
      <c r="N244" s="69">
        <v>0</v>
      </c>
      <c r="O244" s="70">
        <v>0</v>
      </c>
      <c r="P244" s="71">
        <v>0</v>
      </c>
      <c r="Q244" s="71">
        <v>0</v>
      </c>
      <c r="R244" s="68">
        <v>0</v>
      </c>
      <c r="S244" s="69">
        <v>0</v>
      </c>
      <c r="T244" s="69">
        <v>0</v>
      </c>
      <c r="U244" s="70">
        <v>0</v>
      </c>
      <c r="V244" s="71">
        <v>0</v>
      </c>
      <c r="W244" s="71">
        <v>0</v>
      </c>
      <c r="X244" s="68">
        <v>0</v>
      </c>
      <c r="Y244" s="69">
        <v>0</v>
      </c>
      <c r="Z244" s="69">
        <v>0</v>
      </c>
      <c r="AA244" s="70">
        <v>0</v>
      </c>
      <c r="AB244" s="71">
        <v>0</v>
      </c>
      <c r="AC244" s="71">
        <v>0</v>
      </c>
      <c r="AD244" s="68">
        <v>0</v>
      </c>
      <c r="AE244" s="69">
        <v>0</v>
      </c>
      <c r="AF244" s="69">
        <v>0</v>
      </c>
      <c r="AG244" s="70">
        <v>0</v>
      </c>
      <c r="AH244" s="71">
        <v>0</v>
      </c>
      <c r="AI244" s="71">
        <v>0</v>
      </c>
      <c r="AJ244" s="68">
        <v>0</v>
      </c>
      <c r="AK244" s="69">
        <v>0</v>
      </c>
      <c r="AL244" s="69">
        <v>0</v>
      </c>
      <c r="AM244" s="70">
        <v>0</v>
      </c>
      <c r="AN244" s="71">
        <v>0</v>
      </c>
      <c r="AO244" s="71">
        <v>0</v>
      </c>
    </row>
    <row r="245" spans="1:41" hidden="1" outlineLevel="1" x14ac:dyDescent="0.55000000000000004">
      <c r="A245" s="58" t="s">
        <v>37</v>
      </c>
      <c r="B245" s="65">
        <v>0</v>
      </c>
      <c r="C245" s="66">
        <v>0</v>
      </c>
      <c r="D245" s="66">
        <v>0</v>
      </c>
      <c r="E245" s="67">
        <v>0</v>
      </c>
      <c r="F245" s="68">
        <v>0</v>
      </c>
      <c r="G245" s="69">
        <v>0</v>
      </c>
      <c r="H245" s="69">
        <v>0</v>
      </c>
      <c r="I245" s="70">
        <v>0</v>
      </c>
      <c r="J245" s="71">
        <v>0</v>
      </c>
      <c r="K245" s="71">
        <v>0</v>
      </c>
      <c r="L245" s="68">
        <v>0</v>
      </c>
      <c r="M245" s="69">
        <v>0</v>
      </c>
      <c r="N245" s="69">
        <v>0</v>
      </c>
      <c r="O245" s="70">
        <v>0</v>
      </c>
      <c r="P245" s="71">
        <v>0</v>
      </c>
      <c r="Q245" s="71">
        <v>0</v>
      </c>
      <c r="R245" s="68">
        <v>0</v>
      </c>
      <c r="S245" s="69">
        <v>0</v>
      </c>
      <c r="T245" s="69">
        <v>0</v>
      </c>
      <c r="U245" s="70">
        <v>0</v>
      </c>
      <c r="V245" s="71">
        <v>0</v>
      </c>
      <c r="W245" s="71">
        <v>0</v>
      </c>
      <c r="X245" s="68">
        <v>0</v>
      </c>
      <c r="Y245" s="69">
        <v>0</v>
      </c>
      <c r="Z245" s="69">
        <v>0</v>
      </c>
      <c r="AA245" s="70">
        <v>0</v>
      </c>
      <c r="AB245" s="71">
        <v>0</v>
      </c>
      <c r="AC245" s="71">
        <v>0</v>
      </c>
      <c r="AD245" s="68">
        <v>0</v>
      </c>
      <c r="AE245" s="69">
        <v>0</v>
      </c>
      <c r="AF245" s="69">
        <v>0</v>
      </c>
      <c r="AG245" s="70">
        <v>0</v>
      </c>
      <c r="AH245" s="71">
        <v>0</v>
      </c>
      <c r="AI245" s="71">
        <v>0</v>
      </c>
      <c r="AJ245" s="68">
        <v>0</v>
      </c>
      <c r="AK245" s="69">
        <v>0</v>
      </c>
      <c r="AL245" s="69">
        <v>0</v>
      </c>
      <c r="AM245" s="70">
        <v>0</v>
      </c>
      <c r="AN245" s="71">
        <v>0</v>
      </c>
      <c r="AO245" s="71">
        <v>0</v>
      </c>
    </row>
    <row r="246" spans="1:41" hidden="1" outlineLevel="1" x14ac:dyDescent="0.55000000000000004">
      <c r="A246" s="58" t="s">
        <v>33</v>
      </c>
      <c r="B246" s="65">
        <v>38.01</v>
      </c>
      <c r="C246" s="66">
        <v>1</v>
      </c>
      <c r="D246" s="66">
        <v>5</v>
      </c>
      <c r="E246" s="67">
        <v>38.01</v>
      </c>
      <c r="F246" s="68">
        <v>38.01</v>
      </c>
      <c r="G246" s="69">
        <v>1</v>
      </c>
      <c r="H246" s="69">
        <v>5</v>
      </c>
      <c r="I246" s="70">
        <v>0</v>
      </c>
      <c r="J246" s="71">
        <v>0</v>
      </c>
      <c r="K246" s="71">
        <v>5</v>
      </c>
      <c r="L246" s="68">
        <v>0</v>
      </c>
      <c r="M246" s="69">
        <v>0</v>
      </c>
      <c r="N246" s="69">
        <v>5</v>
      </c>
      <c r="O246" s="70">
        <v>0</v>
      </c>
      <c r="P246" s="71">
        <v>0</v>
      </c>
      <c r="Q246" s="71">
        <v>5</v>
      </c>
      <c r="R246" s="68">
        <v>0</v>
      </c>
      <c r="S246" s="69">
        <v>0</v>
      </c>
      <c r="T246" s="69">
        <v>5</v>
      </c>
      <c r="U246" s="70">
        <v>0</v>
      </c>
      <c r="V246" s="71">
        <v>0</v>
      </c>
      <c r="W246" s="71">
        <v>5</v>
      </c>
      <c r="X246" s="68">
        <v>0</v>
      </c>
      <c r="Y246" s="69">
        <v>0</v>
      </c>
      <c r="Z246" s="69">
        <v>5</v>
      </c>
      <c r="AA246" s="70">
        <v>0</v>
      </c>
      <c r="AB246" s="71">
        <v>0</v>
      </c>
      <c r="AC246" s="71">
        <v>5</v>
      </c>
      <c r="AD246" s="68">
        <v>0</v>
      </c>
      <c r="AE246" s="69">
        <v>0</v>
      </c>
      <c r="AF246" s="69">
        <v>5</v>
      </c>
      <c r="AG246" s="70">
        <v>0</v>
      </c>
      <c r="AH246" s="71">
        <v>0</v>
      </c>
      <c r="AI246" s="71">
        <v>5</v>
      </c>
      <c r="AJ246" s="68">
        <v>0</v>
      </c>
      <c r="AK246" s="69">
        <v>0</v>
      </c>
      <c r="AL246" s="69">
        <v>5</v>
      </c>
      <c r="AM246" s="70">
        <v>0</v>
      </c>
      <c r="AN246" s="71">
        <v>0</v>
      </c>
      <c r="AO246" s="71">
        <v>5</v>
      </c>
    </row>
    <row r="247" spans="1:41" hidden="1" outlineLevel="1" x14ac:dyDescent="0.55000000000000004">
      <c r="A247" s="58" t="s">
        <v>40</v>
      </c>
      <c r="B247" s="65">
        <v>681101870.40330005</v>
      </c>
      <c r="C247" s="66">
        <v>16788746</v>
      </c>
      <c r="D247" s="66">
        <v>266622</v>
      </c>
      <c r="E247" s="67">
        <v>40.568954369986898</v>
      </c>
      <c r="F247" s="68">
        <v>53102281.150000006</v>
      </c>
      <c r="G247" s="69">
        <v>1272482</v>
      </c>
      <c r="H247" s="69">
        <v>284859</v>
      </c>
      <c r="I247" s="70">
        <v>55966845.109999992</v>
      </c>
      <c r="J247" s="71">
        <v>1388381</v>
      </c>
      <c r="K247" s="71">
        <v>277705</v>
      </c>
      <c r="L247" s="68">
        <v>56289257.600000001</v>
      </c>
      <c r="M247" s="69">
        <v>1463635</v>
      </c>
      <c r="N247" s="69">
        <v>278567</v>
      </c>
      <c r="O247" s="70">
        <v>60225553.390000001</v>
      </c>
      <c r="P247" s="71">
        <v>1573715</v>
      </c>
      <c r="Q247" s="71">
        <v>286706</v>
      </c>
      <c r="R247" s="68">
        <v>59475110.490000002</v>
      </c>
      <c r="S247" s="69">
        <v>1440800</v>
      </c>
      <c r="T247" s="69">
        <v>279265</v>
      </c>
      <c r="U247" s="70">
        <v>52536850.739999995</v>
      </c>
      <c r="V247" s="71">
        <v>1279110</v>
      </c>
      <c r="W247" s="71">
        <v>246721</v>
      </c>
      <c r="X247" s="68">
        <v>56771669.820000008</v>
      </c>
      <c r="Y247" s="69">
        <v>1374483</v>
      </c>
      <c r="Z247" s="69">
        <v>289345</v>
      </c>
      <c r="AA247" s="70">
        <v>56988580.000000007</v>
      </c>
      <c r="AB247" s="71">
        <v>1328779</v>
      </c>
      <c r="AC247" s="71">
        <v>288348</v>
      </c>
      <c r="AD247" s="68">
        <v>58093811.299999997</v>
      </c>
      <c r="AE247" s="69">
        <v>1371876</v>
      </c>
      <c r="AF247" s="69">
        <v>245490</v>
      </c>
      <c r="AG247" s="70">
        <v>55846844.019999996</v>
      </c>
      <c r="AH247" s="71">
        <v>1389653</v>
      </c>
      <c r="AI247" s="71">
        <v>266974</v>
      </c>
      <c r="AJ247" s="68">
        <v>61237438.509999998</v>
      </c>
      <c r="AK247" s="69">
        <v>1421056</v>
      </c>
      <c r="AL247" s="69">
        <v>266296</v>
      </c>
      <c r="AM247" s="70">
        <v>54567628.273300007</v>
      </c>
      <c r="AN247" s="71">
        <v>1484776</v>
      </c>
      <c r="AO247" s="71">
        <v>266622</v>
      </c>
    </row>
    <row r="248" spans="1:41" hidden="1" outlineLevel="1" x14ac:dyDescent="0.55000000000000004">
      <c r="A248" s="58" t="s">
        <v>34</v>
      </c>
      <c r="B248" s="65">
        <v>0</v>
      </c>
      <c r="C248" s="66">
        <v>0</v>
      </c>
      <c r="D248" s="66">
        <v>0</v>
      </c>
      <c r="E248" s="67">
        <v>0</v>
      </c>
      <c r="F248" s="68">
        <v>0</v>
      </c>
      <c r="G248" s="69">
        <v>0</v>
      </c>
      <c r="H248" s="69">
        <v>0</v>
      </c>
      <c r="I248" s="70">
        <v>0</v>
      </c>
      <c r="J248" s="71">
        <v>0</v>
      </c>
      <c r="K248" s="71">
        <v>0</v>
      </c>
      <c r="L248" s="68">
        <v>0</v>
      </c>
      <c r="M248" s="69">
        <v>0</v>
      </c>
      <c r="N248" s="69">
        <v>0</v>
      </c>
      <c r="O248" s="70">
        <v>0</v>
      </c>
      <c r="P248" s="71">
        <v>0</v>
      </c>
      <c r="Q248" s="71">
        <v>0</v>
      </c>
      <c r="R248" s="68">
        <v>0</v>
      </c>
      <c r="S248" s="69">
        <v>0</v>
      </c>
      <c r="T248" s="69">
        <v>0</v>
      </c>
      <c r="U248" s="70">
        <v>0</v>
      </c>
      <c r="V248" s="71">
        <v>0</v>
      </c>
      <c r="W248" s="71">
        <v>0</v>
      </c>
      <c r="X248" s="68">
        <v>0</v>
      </c>
      <c r="Y248" s="69">
        <v>0</v>
      </c>
      <c r="Z248" s="69">
        <v>0</v>
      </c>
      <c r="AA248" s="70">
        <v>0</v>
      </c>
      <c r="AB248" s="71">
        <v>0</v>
      </c>
      <c r="AC248" s="71">
        <v>0</v>
      </c>
      <c r="AD248" s="68">
        <v>0</v>
      </c>
      <c r="AE248" s="69">
        <v>0</v>
      </c>
      <c r="AF248" s="69">
        <v>0</v>
      </c>
      <c r="AG248" s="70">
        <v>0</v>
      </c>
      <c r="AH248" s="71">
        <v>0</v>
      </c>
      <c r="AI248" s="71">
        <v>0</v>
      </c>
      <c r="AJ248" s="68">
        <v>0</v>
      </c>
      <c r="AK248" s="69">
        <v>0</v>
      </c>
      <c r="AL248" s="69">
        <v>0</v>
      </c>
      <c r="AM248" s="70">
        <v>0</v>
      </c>
      <c r="AN248" s="71">
        <v>0</v>
      </c>
      <c r="AO248" s="71">
        <v>0</v>
      </c>
    </row>
    <row r="249" spans="1:41" hidden="1" outlineLevel="1" x14ac:dyDescent="0.55000000000000004">
      <c r="A249" s="58" t="s">
        <v>35</v>
      </c>
      <c r="B249" s="65">
        <v>631.19000000000005</v>
      </c>
      <c r="C249" s="66">
        <v>15</v>
      </c>
      <c r="D249" s="66">
        <v>11</v>
      </c>
      <c r="E249" s="67">
        <v>42.079333333333338</v>
      </c>
      <c r="F249" s="68">
        <v>0</v>
      </c>
      <c r="G249" s="69">
        <v>0</v>
      </c>
      <c r="H249" s="69">
        <v>11</v>
      </c>
      <c r="I249" s="70">
        <v>230.04</v>
      </c>
      <c r="J249" s="71">
        <v>4</v>
      </c>
      <c r="K249" s="71">
        <v>11</v>
      </c>
      <c r="L249" s="68">
        <v>0</v>
      </c>
      <c r="M249" s="69">
        <v>0</v>
      </c>
      <c r="N249" s="69">
        <v>11</v>
      </c>
      <c r="O249" s="70">
        <v>0</v>
      </c>
      <c r="P249" s="71">
        <v>0</v>
      </c>
      <c r="Q249" s="71">
        <v>11</v>
      </c>
      <c r="R249" s="68">
        <v>0</v>
      </c>
      <c r="S249" s="69">
        <v>0</v>
      </c>
      <c r="T249" s="69">
        <v>11</v>
      </c>
      <c r="U249" s="70">
        <v>0</v>
      </c>
      <c r="V249" s="71">
        <v>0</v>
      </c>
      <c r="W249" s="71">
        <v>11</v>
      </c>
      <c r="X249" s="68">
        <v>32.99</v>
      </c>
      <c r="Y249" s="69">
        <v>2</v>
      </c>
      <c r="Z249" s="69">
        <v>11</v>
      </c>
      <c r="AA249" s="70">
        <v>96.61</v>
      </c>
      <c r="AB249" s="71">
        <v>2</v>
      </c>
      <c r="AC249" s="71">
        <v>11</v>
      </c>
      <c r="AD249" s="68">
        <v>253.55</v>
      </c>
      <c r="AE249" s="69">
        <v>6</v>
      </c>
      <c r="AF249" s="69">
        <v>11</v>
      </c>
      <c r="AG249" s="70">
        <v>0</v>
      </c>
      <c r="AH249" s="71">
        <v>0</v>
      </c>
      <c r="AI249" s="71">
        <v>11</v>
      </c>
      <c r="AJ249" s="68">
        <v>0</v>
      </c>
      <c r="AK249" s="69">
        <v>0</v>
      </c>
      <c r="AL249" s="69">
        <v>11</v>
      </c>
      <c r="AM249" s="70">
        <v>18</v>
      </c>
      <c r="AN249" s="71">
        <v>1</v>
      </c>
      <c r="AO249" s="71">
        <v>11</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1583655200.3899999</v>
      </c>
      <c r="C251" s="52">
        <f>SUM(C224:C249)</f>
        <v>29874910</v>
      </c>
      <c r="D251" s="52">
        <f>SUM(D224:D249)</f>
        <v>588898</v>
      </c>
      <c r="E251" s="74">
        <f t="shared" ref="E251" si="16">IFERROR(B251/C251,0)</f>
        <v>53.009538786560356</v>
      </c>
      <c r="F251" s="51">
        <f t="shared" ref="F251:AO251" si="17">SUM(F224:F249)</f>
        <v>126027950.45999998</v>
      </c>
      <c r="G251" s="52">
        <f t="shared" si="17"/>
        <v>2400633</v>
      </c>
      <c r="H251" s="52">
        <f t="shared" si="17"/>
        <v>603256</v>
      </c>
      <c r="I251" s="51">
        <f t="shared" si="17"/>
        <v>121400845.18999998</v>
      </c>
      <c r="J251" s="52">
        <f t="shared" si="17"/>
        <v>2343981</v>
      </c>
      <c r="K251" s="52">
        <f t="shared" si="17"/>
        <v>595156</v>
      </c>
      <c r="L251" s="51">
        <f t="shared" si="17"/>
        <v>115404150.49000001</v>
      </c>
      <c r="M251" s="52">
        <f t="shared" si="17"/>
        <v>2329519</v>
      </c>
      <c r="N251" s="52">
        <f t="shared" si="17"/>
        <v>595392</v>
      </c>
      <c r="O251" s="51">
        <f t="shared" si="17"/>
        <v>122755193.03</v>
      </c>
      <c r="P251" s="52">
        <f t="shared" si="17"/>
        <v>2529359</v>
      </c>
      <c r="Q251" s="52">
        <f t="shared" si="17"/>
        <v>609234</v>
      </c>
      <c r="R251" s="51">
        <f t="shared" si="17"/>
        <v>124670635.51000001</v>
      </c>
      <c r="S251" s="52">
        <f t="shared" si="17"/>
        <v>2397446</v>
      </c>
      <c r="T251" s="52">
        <f t="shared" si="17"/>
        <v>604735</v>
      </c>
      <c r="U251" s="51">
        <f t="shared" si="17"/>
        <v>126597264.27</v>
      </c>
      <c r="V251" s="52">
        <f t="shared" si="17"/>
        <v>2405770</v>
      </c>
      <c r="W251" s="52">
        <f t="shared" si="17"/>
        <v>582802</v>
      </c>
      <c r="X251" s="51">
        <f t="shared" si="17"/>
        <v>132345224.41999999</v>
      </c>
      <c r="Y251" s="52">
        <f t="shared" si="17"/>
        <v>2499341</v>
      </c>
      <c r="Z251" s="52">
        <f t="shared" si="17"/>
        <v>625881</v>
      </c>
      <c r="AA251" s="51">
        <f t="shared" si="17"/>
        <v>140555798.66</v>
      </c>
      <c r="AB251" s="52">
        <f t="shared" si="17"/>
        <v>2520957</v>
      </c>
      <c r="AC251" s="52">
        <f t="shared" si="17"/>
        <v>622600</v>
      </c>
      <c r="AD251" s="51">
        <f t="shared" si="17"/>
        <v>143851405.27999997</v>
      </c>
      <c r="AE251" s="52">
        <f t="shared" si="17"/>
        <v>2583381</v>
      </c>
      <c r="AF251" s="52">
        <f t="shared" si="17"/>
        <v>576140</v>
      </c>
      <c r="AG251" s="51">
        <f t="shared" si="17"/>
        <v>142213452.13999996</v>
      </c>
      <c r="AH251" s="52">
        <f t="shared" si="17"/>
        <v>2582557</v>
      </c>
      <c r="AI251" s="52">
        <f t="shared" si="17"/>
        <v>595359</v>
      </c>
      <c r="AJ251" s="51">
        <f t="shared" si="17"/>
        <v>155904860.10999995</v>
      </c>
      <c r="AK251" s="52">
        <f t="shared" si="17"/>
        <v>2713553</v>
      </c>
      <c r="AL251" s="52">
        <f t="shared" si="17"/>
        <v>590690</v>
      </c>
      <c r="AM251" s="51">
        <f t="shared" si="17"/>
        <v>131928420.82999995</v>
      </c>
      <c r="AN251" s="52">
        <f t="shared" si="17"/>
        <v>2568413</v>
      </c>
      <c r="AO251" s="52">
        <f t="shared" si="17"/>
        <v>588898</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v>0</v>
      </c>
      <c r="C255" s="66">
        <v>0</v>
      </c>
      <c r="D255" s="66">
        <v>0</v>
      </c>
      <c r="E255" s="67">
        <v>0</v>
      </c>
      <c r="F255" s="68">
        <v>0</v>
      </c>
      <c r="G255" s="69">
        <v>0</v>
      </c>
      <c r="H255" s="69">
        <v>0</v>
      </c>
      <c r="I255" s="70">
        <v>0</v>
      </c>
      <c r="J255" s="71">
        <v>0</v>
      </c>
      <c r="K255" s="71">
        <v>0</v>
      </c>
      <c r="L255" s="68">
        <v>0</v>
      </c>
      <c r="M255" s="69">
        <v>0</v>
      </c>
      <c r="N255" s="69">
        <v>0</v>
      </c>
      <c r="O255" s="70">
        <v>0</v>
      </c>
      <c r="P255" s="71">
        <v>0</v>
      </c>
      <c r="Q255" s="71">
        <v>0</v>
      </c>
      <c r="R255" s="68">
        <v>0</v>
      </c>
      <c r="S255" s="69">
        <v>0</v>
      </c>
      <c r="T255" s="69">
        <v>0</v>
      </c>
      <c r="U255" s="70">
        <v>0</v>
      </c>
      <c r="V255" s="71">
        <v>0</v>
      </c>
      <c r="W255" s="71">
        <v>0</v>
      </c>
      <c r="X255" s="68">
        <v>0</v>
      </c>
      <c r="Y255" s="69">
        <v>0</v>
      </c>
      <c r="Z255" s="69">
        <v>0</v>
      </c>
      <c r="AA255" s="70">
        <v>0</v>
      </c>
      <c r="AB255" s="71">
        <v>0</v>
      </c>
      <c r="AC255" s="71">
        <v>0</v>
      </c>
      <c r="AD255" s="68">
        <v>0</v>
      </c>
      <c r="AE255" s="69">
        <v>0</v>
      </c>
      <c r="AF255" s="69">
        <v>0</v>
      </c>
      <c r="AG255" s="70">
        <v>0</v>
      </c>
      <c r="AH255" s="71">
        <v>0</v>
      </c>
      <c r="AI255" s="71">
        <v>0</v>
      </c>
      <c r="AJ255" s="68">
        <v>0</v>
      </c>
      <c r="AK255" s="69">
        <v>0</v>
      </c>
      <c r="AL255" s="69">
        <v>0</v>
      </c>
      <c r="AM255" s="70">
        <v>0</v>
      </c>
      <c r="AN255" s="71">
        <v>0</v>
      </c>
      <c r="AO255" s="71">
        <v>0</v>
      </c>
    </row>
    <row r="256" spans="1:41" hidden="1" outlineLevel="1" x14ac:dyDescent="0.55000000000000004">
      <c r="A256" s="58" t="s">
        <v>18</v>
      </c>
      <c r="B256" s="65">
        <v>90607039.059999987</v>
      </c>
      <c r="C256" s="66">
        <v>1204537</v>
      </c>
      <c r="D256" s="66">
        <v>961</v>
      </c>
      <c r="E256" s="67">
        <v>75.221466057082509</v>
      </c>
      <c r="F256" s="68">
        <v>7146040.9699999997</v>
      </c>
      <c r="G256" s="69">
        <v>101394</v>
      </c>
      <c r="H256" s="69">
        <v>924</v>
      </c>
      <c r="I256" s="70">
        <v>5878116.9199999999</v>
      </c>
      <c r="J256" s="71">
        <v>78720</v>
      </c>
      <c r="K256" s="71">
        <v>925</v>
      </c>
      <c r="L256" s="68">
        <v>5121097.47</v>
      </c>
      <c r="M256" s="69">
        <v>55212</v>
      </c>
      <c r="N256" s="69">
        <v>931</v>
      </c>
      <c r="O256" s="70">
        <v>5182282.57</v>
      </c>
      <c r="P256" s="71">
        <v>56103</v>
      </c>
      <c r="Q256" s="71">
        <v>931</v>
      </c>
      <c r="R256" s="68">
        <v>5587194.5999999996</v>
      </c>
      <c r="S256" s="69">
        <v>65791</v>
      </c>
      <c r="T256" s="69">
        <v>947</v>
      </c>
      <c r="U256" s="70">
        <v>7157033.8499999996</v>
      </c>
      <c r="V256" s="71">
        <v>83724</v>
      </c>
      <c r="W256" s="71">
        <v>957</v>
      </c>
      <c r="X256" s="68">
        <v>6746796.2999999998</v>
      </c>
      <c r="Y256" s="69">
        <v>82625</v>
      </c>
      <c r="Z256" s="69">
        <v>959</v>
      </c>
      <c r="AA256" s="70">
        <v>8460756.0899999999</v>
      </c>
      <c r="AB256" s="71">
        <v>114209</v>
      </c>
      <c r="AC256" s="71">
        <v>960</v>
      </c>
      <c r="AD256" s="68">
        <v>9444076.6699999999</v>
      </c>
      <c r="AE256" s="69">
        <v>140295</v>
      </c>
      <c r="AF256" s="69">
        <v>964</v>
      </c>
      <c r="AG256" s="70">
        <v>10027576.82</v>
      </c>
      <c r="AH256" s="71">
        <v>148383</v>
      </c>
      <c r="AI256" s="71">
        <v>966</v>
      </c>
      <c r="AJ256" s="68">
        <v>10747043.800000001</v>
      </c>
      <c r="AK256" s="69">
        <v>152985</v>
      </c>
      <c r="AL256" s="69">
        <v>962</v>
      </c>
      <c r="AM256" s="70">
        <v>9109023</v>
      </c>
      <c r="AN256" s="71">
        <v>125096</v>
      </c>
      <c r="AO256" s="71">
        <v>961</v>
      </c>
    </row>
    <row r="257" spans="1:41" hidden="1" outlineLevel="1" x14ac:dyDescent="0.55000000000000004">
      <c r="A257" s="58" t="s">
        <v>20</v>
      </c>
      <c r="B257" s="65">
        <v>1370804.14</v>
      </c>
      <c r="C257" s="66">
        <v>8961</v>
      </c>
      <c r="D257" s="66">
        <v>874</v>
      </c>
      <c r="E257" s="67">
        <v>152.97446043968307</v>
      </c>
      <c r="F257" s="68">
        <v>96700.25</v>
      </c>
      <c r="G257" s="69">
        <v>826</v>
      </c>
      <c r="H257" s="69">
        <v>922</v>
      </c>
      <c r="I257" s="70">
        <v>72003.88</v>
      </c>
      <c r="J257" s="71">
        <v>661</v>
      </c>
      <c r="K257" s="71">
        <v>925</v>
      </c>
      <c r="L257" s="68">
        <v>74643.66</v>
      </c>
      <c r="M257" s="69">
        <v>554</v>
      </c>
      <c r="N257" s="69">
        <v>921</v>
      </c>
      <c r="O257" s="70">
        <v>66103.820000000007</v>
      </c>
      <c r="P257" s="71">
        <v>592</v>
      </c>
      <c r="Q257" s="71">
        <v>920</v>
      </c>
      <c r="R257" s="68">
        <v>95377.25</v>
      </c>
      <c r="S257" s="69">
        <v>654</v>
      </c>
      <c r="T257" s="69">
        <v>921</v>
      </c>
      <c r="U257" s="70">
        <v>99706.92</v>
      </c>
      <c r="V257" s="71">
        <v>787</v>
      </c>
      <c r="W257" s="71">
        <v>920</v>
      </c>
      <c r="X257" s="68">
        <v>113196.56</v>
      </c>
      <c r="Y257" s="69">
        <v>704</v>
      </c>
      <c r="Z257" s="69">
        <v>918</v>
      </c>
      <c r="AA257" s="70">
        <v>140243.39000000001</v>
      </c>
      <c r="AB257" s="71">
        <v>899</v>
      </c>
      <c r="AC257" s="71">
        <v>907</v>
      </c>
      <c r="AD257" s="68">
        <v>184455.21</v>
      </c>
      <c r="AE257" s="69">
        <v>1005</v>
      </c>
      <c r="AF257" s="69">
        <v>894</v>
      </c>
      <c r="AG257" s="70">
        <v>137888.43</v>
      </c>
      <c r="AH257" s="71">
        <v>833</v>
      </c>
      <c r="AI257" s="71">
        <v>896</v>
      </c>
      <c r="AJ257" s="68">
        <v>174304.45</v>
      </c>
      <c r="AK257" s="69">
        <v>764</v>
      </c>
      <c r="AL257" s="69">
        <v>879</v>
      </c>
      <c r="AM257" s="70">
        <v>116180.32</v>
      </c>
      <c r="AN257" s="71">
        <v>682</v>
      </c>
      <c r="AO257" s="71">
        <v>874</v>
      </c>
    </row>
    <row r="258" spans="1:41" hidden="1" outlineLevel="1" x14ac:dyDescent="0.55000000000000004">
      <c r="A258" s="58" t="s">
        <v>510</v>
      </c>
      <c r="B258" s="65">
        <v>0</v>
      </c>
      <c r="C258" s="66">
        <v>0</v>
      </c>
      <c r="D258" s="66">
        <v>0</v>
      </c>
      <c r="E258" s="67">
        <v>0</v>
      </c>
      <c r="F258" s="68">
        <v>0</v>
      </c>
      <c r="G258" s="69">
        <v>0</v>
      </c>
      <c r="H258" s="69">
        <v>0</v>
      </c>
      <c r="I258" s="70">
        <v>0</v>
      </c>
      <c r="J258" s="71">
        <v>0</v>
      </c>
      <c r="K258" s="71">
        <v>0</v>
      </c>
      <c r="L258" s="68">
        <v>0</v>
      </c>
      <c r="M258" s="69">
        <v>0</v>
      </c>
      <c r="N258" s="69">
        <v>0</v>
      </c>
      <c r="O258" s="70">
        <v>0</v>
      </c>
      <c r="P258" s="71">
        <v>0</v>
      </c>
      <c r="Q258" s="71">
        <v>0</v>
      </c>
      <c r="R258" s="68">
        <v>0</v>
      </c>
      <c r="S258" s="69">
        <v>0</v>
      </c>
      <c r="T258" s="69">
        <v>0</v>
      </c>
      <c r="U258" s="70">
        <v>0</v>
      </c>
      <c r="V258" s="71">
        <v>0</v>
      </c>
      <c r="W258" s="71">
        <v>0</v>
      </c>
      <c r="X258" s="68">
        <v>0</v>
      </c>
      <c r="Y258" s="69">
        <v>0</v>
      </c>
      <c r="Z258" s="69">
        <v>0</v>
      </c>
      <c r="AA258" s="70">
        <v>0</v>
      </c>
      <c r="AB258" s="71">
        <v>0</v>
      </c>
      <c r="AC258" s="71">
        <v>0</v>
      </c>
      <c r="AD258" s="68">
        <v>0</v>
      </c>
      <c r="AE258" s="69">
        <v>0</v>
      </c>
      <c r="AF258" s="69">
        <v>0</v>
      </c>
      <c r="AG258" s="70">
        <v>0</v>
      </c>
      <c r="AH258" s="71">
        <v>0</v>
      </c>
      <c r="AI258" s="71">
        <v>0</v>
      </c>
      <c r="AJ258" s="68">
        <v>0</v>
      </c>
      <c r="AK258" s="69">
        <v>0</v>
      </c>
      <c r="AL258" s="69">
        <v>0</v>
      </c>
      <c r="AM258" s="70">
        <v>0</v>
      </c>
      <c r="AN258" s="71">
        <v>0</v>
      </c>
      <c r="AO258" s="71">
        <v>0</v>
      </c>
    </row>
    <row r="259" spans="1:41" hidden="1" outlineLevel="1" x14ac:dyDescent="0.55000000000000004">
      <c r="A259" s="58" t="s">
        <v>89</v>
      </c>
      <c r="B259" s="65">
        <v>56708013.240000002</v>
      </c>
      <c r="C259" s="66">
        <v>728948</v>
      </c>
      <c r="D259" s="66">
        <v>4073</v>
      </c>
      <c r="E259" s="67">
        <v>77.794318991203767</v>
      </c>
      <c r="F259" s="68">
        <v>3729897.26</v>
      </c>
      <c r="G259" s="69">
        <v>51186</v>
      </c>
      <c r="H259" s="69">
        <v>3631</v>
      </c>
      <c r="I259" s="70">
        <v>3512330.39</v>
      </c>
      <c r="J259" s="71">
        <v>50802</v>
      </c>
      <c r="K259" s="71">
        <v>3696</v>
      </c>
      <c r="L259" s="68">
        <v>2510695.29</v>
      </c>
      <c r="M259" s="69">
        <v>31013</v>
      </c>
      <c r="N259" s="69">
        <v>3642</v>
      </c>
      <c r="O259" s="70">
        <v>3628110.45</v>
      </c>
      <c r="P259" s="71">
        <v>45211</v>
      </c>
      <c r="Q259" s="71">
        <v>3845</v>
      </c>
      <c r="R259" s="68">
        <v>3589419.19</v>
      </c>
      <c r="S259" s="69">
        <v>47240</v>
      </c>
      <c r="T259" s="69">
        <v>3924</v>
      </c>
      <c r="U259" s="70">
        <v>5389499.6500000004</v>
      </c>
      <c r="V259" s="71">
        <v>70633</v>
      </c>
      <c r="W259" s="71">
        <v>3890</v>
      </c>
      <c r="X259" s="68">
        <v>4910934.57</v>
      </c>
      <c r="Y259" s="69">
        <v>62687</v>
      </c>
      <c r="Z259" s="69">
        <v>3927</v>
      </c>
      <c r="AA259" s="70">
        <v>5501883.6799999997</v>
      </c>
      <c r="AB259" s="71">
        <v>70715</v>
      </c>
      <c r="AC259" s="71">
        <v>4000</v>
      </c>
      <c r="AD259" s="68">
        <v>6423393.0800000001</v>
      </c>
      <c r="AE259" s="69">
        <v>89784</v>
      </c>
      <c r="AF259" s="69">
        <v>3994</v>
      </c>
      <c r="AG259" s="70">
        <v>5629274.4100000001</v>
      </c>
      <c r="AH259" s="71">
        <v>68966</v>
      </c>
      <c r="AI259" s="71">
        <v>4064</v>
      </c>
      <c r="AJ259" s="68">
        <v>6325809.0300000003</v>
      </c>
      <c r="AK259" s="69">
        <v>76779</v>
      </c>
      <c r="AL259" s="69">
        <v>4066</v>
      </c>
      <c r="AM259" s="70">
        <v>5556766.2400000002</v>
      </c>
      <c r="AN259" s="71">
        <v>63932</v>
      </c>
      <c r="AO259" s="71">
        <v>4073</v>
      </c>
    </row>
    <row r="260" spans="1:41" hidden="1" outlineLevel="1" x14ac:dyDescent="0.55000000000000004">
      <c r="A260" s="58" t="s">
        <v>21</v>
      </c>
      <c r="B260" s="65">
        <v>4356.8900000000003</v>
      </c>
      <c r="C260" s="66">
        <v>84</v>
      </c>
      <c r="D260" s="66">
        <v>5</v>
      </c>
      <c r="E260" s="67">
        <v>51.867738095238096</v>
      </c>
      <c r="F260" s="68">
        <v>539.72</v>
      </c>
      <c r="G260" s="69">
        <v>12</v>
      </c>
      <c r="H260" s="69">
        <v>5</v>
      </c>
      <c r="I260" s="70">
        <v>637.47</v>
      </c>
      <c r="J260" s="71">
        <v>21</v>
      </c>
      <c r="K260" s="71">
        <v>5</v>
      </c>
      <c r="L260" s="68">
        <v>902.11</v>
      </c>
      <c r="M260" s="69">
        <v>10</v>
      </c>
      <c r="N260" s="69">
        <v>5</v>
      </c>
      <c r="O260" s="70">
        <v>861.72</v>
      </c>
      <c r="P260" s="71">
        <v>8</v>
      </c>
      <c r="Q260" s="71">
        <v>5</v>
      </c>
      <c r="R260" s="68">
        <v>135.34</v>
      </c>
      <c r="S260" s="69">
        <v>4</v>
      </c>
      <c r="T260" s="69">
        <v>5</v>
      </c>
      <c r="U260" s="70">
        <v>0</v>
      </c>
      <c r="V260" s="71">
        <v>0</v>
      </c>
      <c r="W260" s="71">
        <v>5</v>
      </c>
      <c r="X260" s="68">
        <v>46.4</v>
      </c>
      <c r="Y260" s="69">
        <v>2</v>
      </c>
      <c r="Z260" s="69">
        <v>5</v>
      </c>
      <c r="AA260" s="70">
        <v>202</v>
      </c>
      <c r="AB260" s="71">
        <v>4</v>
      </c>
      <c r="AC260" s="71">
        <v>5</v>
      </c>
      <c r="AD260" s="68">
        <v>280</v>
      </c>
      <c r="AE260" s="69">
        <v>7</v>
      </c>
      <c r="AF260" s="69">
        <v>5</v>
      </c>
      <c r="AG260" s="70">
        <v>194.66</v>
      </c>
      <c r="AH260" s="71">
        <v>4</v>
      </c>
      <c r="AI260" s="71">
        <v>5</v>
      </c>
      <c r="AJ260" s="68">
        <v>158.07</v>
      </c>
      <c r="AK260" s="69">
        <v>4</v>
      </c>
      <c r="AL260" s="69">
        <v>5</v>
      </c>
      <c r="AM260" s="70">
        <v>399.4</v>
      </c>
      <c r="AN260" s="71">
        <v>8</v>
      </c>
      <c r="AO260" s="71">
        <v>5</v>
      </c>
    </row>
    <row r="261" spans="1:41" hidden="1" outlineLevel="1" x14ac:dyDescent="0.55000000000000004">
      <c r="A261" s="58" t="s">
        <v>90</v>
      </c>
      <c r="B261" s="65">
        <v>4269583.66</v>
      </c>
      <c r="C261" s="66">
        <v>31556</v>
      </c>
      <c r="D261" s="66">
        <v>1675</v>
      </c>
      <c r="E261" s="67">
        <v>135.30180187602991</v>
      </c>
      <c r="F261" s="68">
        <v>297642.43</v>
      </c>
      <c r="G261" s="69">
        <v>2411</v>
      </c>
      <c r="H261" s="69">
        <v>1612</v>
      </c>
      <c r="I261" s="70">
        <v>295122.65000000002</v>
      </c>
      <c r="J261" s="71">
        <v>2034</v>
      </c>
      <c r="K261" s="71">
        <v>1617</v>
      </c>
      <c r="L261" s="68">
        <v>276249.12</v>
      </c>
      <c r="M261" s="69">
        <v>1994</v>
      </c>
      <c r="N261" s="69">
        <v>1622</v>
      </c>
      <c r="O261" s="70">
        <v>418396.39</v>
      </c>
      <c r="P261" s="71">
        <v>2992</v>
      </c>
      <c r="Q261" s="71">
        <v>1703</v>
      </c>
      <c r="R261" s="68">
        <v>390851.6</v>
      </c>
      <c r="S261" s="69">
        <v>2510</v>
      </c>
      <c r="T261" s="69">
        <v>1700</v>
      </c>
      <c r="U261" s="70">
        <v>480321.4</v>
      </c>
      <c r="V261" s="71">
        <v>3412</v>
      </c>
      <c r="W261" s="71">
        <v>1697</v>
      </c>
      <c r="X261" s="68">
        <v>317114.36</v>
      </c>
      <c r="Y261" s="69">
        <v>2389</v>
      </c>
      <c r="Z261" s="69">
        <v>1711</v>
      </c>
      <c r="AA261" s="70">
        <v>391587.86</v>
      </c>
      <c r="AB261" s="71">
        <v>2744</v>
      </c>
      <c r="AC261" s="71">
        <v>1707</v>
      </c>
      <c r="AD261" s="68">
        <v>375073.54</v>
      </c>
      <c r="AE261" s="69">
        <v>2741</v>
      </c>
      <c r="AF261" s="69">
        <v>1705</v>
      </c>
      <c r="AG261" s="70">
        <v>299075.27</v>
      </c>
      <c r="AH261" s="71">
        <v>2477</v>
      </c>
      <c r="AI261" s="71">
        <v>1705</v>
      </c>
      <c r="AJ261" s="68">
        <v>399461.18</v>
      </c>
      <c r="AK261" s="69">
        <v>3185</v>
      </c>
      <c r="AL261" s="69">
        <v>1705</v>
      </c>
      <c r="AM261" s="70">
        <v>328687.86</v>
      </c>
      <c r="AN261" s="71">
        <v>2667</v>
      </c>
      <c r="AO261" s="71">
        <v>1675</v>
      </c>
    </row>
    <row r="262" spans="1:41" hidden="1" outlineLevel="1" x14ac:dyDescent="0.55000000000000004">
      <c r="A262" s="58" t="s">
        <v>22</v>
      </c>
      <c r="B262" s="65">
        <v>1809753.38</v>
      </c>
      <c r="C262" s="66">
        <v>8078</v>
      </c>
      <c r="D262" s="66">
        <v>852</v>
      </c>
      <c r="E262" s="67">
        <v>224.03483287942558</v>
      </c>
      <c r="F262" s="68">
        <v>164070.71</v>
      </c>
      <c r="G262" s="69">
        <v>638</v>
      </c>
      <c r="H262" s="69">
        <v>847</v>
      </c>
      <c r="I262" s="70">
        <v>136987.48000000001</v>
      </c>
      <c r="J262" s="71">
        <v>627</v>
      </c>
      <c r="K262" s="71">
        <v>851</v>
      </c>
      <c r="L262" s="68">
        <v>168316.27</v>
      </c>
      <c r="M262" s="69">
        <v>689</v>
      </c>
      <c r="N262" s="69">
        <v>844</v>
      </c>
      <c r="O262" s="70">
        <v>167330.65</v>
      </c>
      <c r="P262" s="71">
        <v>670</v>
      </c>
      <c r="Q262" s="71">
        <v>847</v>
      </c>
      <c r="R262" s="68">
        <v>133025.09</v>
      </c>
      <c r="S262" s="69">
        <v>628</v>
      </c>
      <c r="T262" s="69">
        <v>848</v>
      </c>
      <c r="U262" s="70">
        <v>117159.81</v>
      </c>
      <c r="V262" s="71">
        <v>644</v>
      </c>
      <c r="W262" s="71">
        <v>850</v>
      </c>
      <c r="X262" s="68">
        <v>162089.38</v>
      </c>
      <c r="Y262" s="69">
        <v>609</v>
      </c>
      <c r="Z262" s="69">
        <v>848</v>
      </c>
      <c r="AA262" s="70">
        <v>136944.76999999999</v>
      </c>
      <c r="AB262" s="71">
        <v>723</v>
      </c>
      <c r="AC262" s="71">
        <v>851</v>
      </c>
      <c r="AD262" s="68">
        <v>206553.07</v>
      </c>
      <c r="AE262" s="69">
        <v>838</v>
      </c>
      <c r="AF262" s="69">
        <v>852</v>
      </c>
      <c r="AG262" s="70">
        <v>153082.15</v>
      </c>
      <c r="AH262" s="71">
        <v>605</v>
      </c>
      <c r="AI262" s="71">
        <v>853</v>
      </c>
      <c r="AJ262" s="68">
        <v>140502.62</v>
      </c>
      <c r="AK262" s="69">
        <v>704</v>
      </c>
      <c r="AL262" s="69">
        <v>854</v>
      </c>
      <c r="AM262" s="70">
        <v>123691.38</v>
      </c>
      <c r="AN262" s="71">
        <v>703</v>
      </c>
      <c r="AO262" s="71">
        <v>852</v>
      </c>
    </row>
    <row r="263" spans="1:41" hidden="1" outlineLevel="1" x14ac:dyDescent="0.55000000000000004">
      <c r="A263" s="58" t="s">
        <v>91</v>
      </c>
      <c r="B263" s="65">
        <v>127255358.69999999</v>
      </c>
      <c r="C263" s="66">
        <v>1370949</v>
      </c>
      <c r="D263" s="66">
        <v>52339</v>
      </c>
      <c r="E263" s="67">
        <v>92.822824700262359</v>
      </c>
      <c r="F263" s="68">
        <v>9278727.2300000004</v>
      </c>
      <c r="G263" s="69">
        <v>115667</v>
      </c>
      <c r="H263" s="69">
        <v>53975</v>
      </c>
      <c r="I263" s="70">
        <v>8057289.1399999997</v>
      </c>
      <c r="J263" s="71">
        <v>102764</v>
      </c>
      <c r="K263" s="71">
        <v>54044</v>
      </c>
      <c r="L263" s="68">
        <v>9973255.0500000007</v>
      </c>
      <c r="M263" s="69">
        <v>103050</v>
      </c>
      <c r="N263" s="69">
        <v>53696</v>
      </c>
      <c r="O263" s="70">
        <v>9768415.8599999994</v>
      </c>
      <c r="P263" s="71">
        <v>105959</v>
      </c>
      <c r="Q263" s="71">
        <v>53427</v>
      </c>
      <c r="R263" s="68">
        <v>9621060.8699999992</v>
      </c>
      <c r="S263" s="69">
        <v>106722</v>
      </c>
      <c r="T263" s="69">
        <v>52990</v>
      </c>
      <c r="U263" s="70">
        <v>11115151.58</v>
      </c>
      <c r="V263" s="71">
        <v>125061</v>
      </c>
      <c r="W263" s="71">
        <v>52970</v>
      </c>
      <c r="X263" s="68">
        <v>10497609.85</v>
      </c>
      <c r="Y263" s="69">
        <v>106335</v>
      </c>
      <c r="Z263" s="69">
        <v>52971</v>
      </c>
      <c r="AA263" s="70">
        <v>11668061.890000001</v>
      </c>
      <c r="AB263" s="71">
        <v>123099</v>
      </c>
      <c r="AC263" s="71">
        <v>52904</v>
      </c>
      <c r="AD263" s="68">
        <v>11364291.32</v>
      </c>
      <c r="AE263" s="69">
        <v>120278</v>
      </c>
      <c r="AF263" s="69">
        <v>52719</v>
      </c>
      <c r="AG263" s="70">
        <v>10335825.09</v>
      </c>
      <c r="AH263" s="71">
        <v>111256</v>
      </c>
      <c r="AI263" s="71">
        <v>52608</v>
      </c>
      <c r="AJ263" s="68">
        <v>13173785.57</v>
      </c>
      <c r="AK263" s="69">
        <v>125986</v>
      </c>
      <c r="AL263" s="69">
        <v>52288</v>
      </c>
      <c r="AM263" s="70">
        <v>12401885.25</v>
      </c>
      <c r="AN263" s="71">
        <v>124772</v>
      </c>
      <c r="AO263" s="71">
        <v>52339</v>
      </c>
    </row>
    <row r="264" spans="1:41" hidden="1" outlineLevel="1" x14ac:dyDescent="0.55000000000000004">
      <c r="A264" s="58" t="s">
        <v>23</v>
      </c>
      <c r="B264" s="65">
        <v>11824.35</v>
      </c>
      <c r="C264" s="66">
        <v>443</v>
      </c>
      <c r="D264" s="66">
        <v>8</v>
      </c>
      <c r="E264" s="67">
        <v>26.691534988713318</v>
      </c>
      <c r="F264" s="68">
        <v>555.35</v>
      </c>
      <c r="G264" s="69">
        <v>24</v>
      </c>
      <c r="H264" s="69">
        <v>13</v>
      </c>
      <c r="I264" s="70">
        <v>846.79</v>
      </c>
      <c r="J264" s="71">
        <v>30</v>
      </c>
      <c r="K264" s="71">
        <v>20</v>
      </c>
      <c r="L264" s="68">
        <v>726.26</v>
      </c>
      <c r="M264" s="69">
        <v>27</v>
      </c>
      <c r="N264" s="69">
        <v>12</v>
      </c>
      <c r="O264" s="70">
        <v>875.78</v>
      </c>
      <c r="P264" s="71">
        <v>30</v>
      </c>
      <c r="Q264" s="71">
        <v>11</v>
      </c>
      <c r="R264" s="68">
        <v>275.51</v>
      </c>
      <c r="S264" s="69">
        <v>12</v>
      </c>
      <c r="T264" s="69">
        <v>19</v>
      </c>
      <c r="U264" s="70">
        <v>1098.9100000000001</v>
      </c>
      <c r="V264" s="71">
        <v>47</v>
      </c>
      <c r="W264" s="71">
        <v>7</v>
      </c>
      <c r="X264" s="68">
        <v>792.58</v>
      </c>
      <c r="Y264" s="69">
        <v>30</v>
      </c>
      <c r="Z264" s="69">
        <v>7</v>
      </c>
      <c r="AA264" s="70">
        <v>1252.96</v>
      </c>
      <c r="AB264" s="71">
        <v>49</v>
      </c>
      <c r="AC264" s="71">
        <v>7</v>
      </c>
      <c r="AD264" s="68">
        <v>1479.67</v>
      </c>
      <c r="AE264" s="69">
        <v>54</v>
      </c>
      <c r="AF264" s="69">
        <v>7</v>
      </c>
      <c r="AG264" s="70">
        <v>1141.7</v>
      </c>
      <c r="AH264" s="71">
        <v>41</v>
      </c>
      <c r="AI264" s="71">
        <v>11</v>
      </c>
      <c r="AJ264" s="68">
        <v>1113.73</v>
      </c>
      <c r="AK264" s="69">
        <v>47</v>
      </c>
      <c r="AL264" s="69">
        <v>8</v>
      </c>
      <c r="AM264" s="70">
        <v>1665.11</v>
      </c>
      <c r="AN264" s="71">
        <v>52</v>
      </c>
      <c r="AO264" s="71">
        <v>8</v>
      </c>
    </row>
    <row r="265" spans="1:41" hidden="1" outlineLevel="1" x14ac:dyDescent="0.55000000000000004">
      <c r="A265" s="58" t="s">
        <v>24</v>
      </c>
      <c r="B265" s="65">
        <v>33084087.489999913</v>
      </c>
      <c r="C265" s="66">
        <v>633132</v>
      </c>
      <c r="D265" s="66">
        <v>0</v>
      </c>
      <c r="E265" s="67">
        <v>52.254644355363354</v>
      </c>
      <c r="F265" s="68">
        <v>2519088.89</v>
      </c>
      <c r="G265" s="69">
        <v>51489</v>
      </c>
      <c r="H265" s="69">
        <v>0</v>
      </c>
      <c r="I265" s="70">
        <v>2107569.38</v>
      </c>
      <c r="J265" s="71">
        <v>42911</v>
      </c>
      <c r="K265" s="71">
        <v>0</v>
      </c>
      <c r="L265" s="68">
        <v>1767072.49</v>
      </c>
      <c r="M265" s="69">
        <v>35026</v>
      </c>
      <c r="N265" s="69">
        <v>0</v>
      </c>
      <c r="O265" s="70">
        <v>1794178.38</v>
      </c>
      <c r="P265" s="71">
        <v>33869</v>
      </c>
      <c r="Q265" s="71">
        <v>0</v>
      </c>
      <c r="R265" s="68">
        <v>1934528.6099999999</v>
      </c>
      <c r="S265" s="69">
        <v>37801</v>
      </c>
      <c r="T265" s="69">
        <v>0</v>
      </c>
      <c r="U265" s="70">
        <v>2539848.1999999997</v>
      </c>
      <c r="V265" s="71">
        <v>49203</v>
      </c>
      <c r="W265" s="71">
        <v>0</v>
      </c>
      <c r="X265" s="68">
        <v>2533259.14</v>
      </c>
      <c r="Y265" s="69">
        <v>48557</v>
      </c>
      <c r="Z265" s="69">
        <v>0</v>
      </c>
      <c r="AA265" s="70">
        <v>3112372.09</v>
      </c>
      <c r="AB265" s="71">
        <v>60482</v>
      </c>
      <c r="AC265" s="71">
        <v>0</v>
      </c>
      <c r="AD265" s="68">
        <v>3426485.970000003</v>
      </c>
      <c r="AE265" s="69">
        <v>66701</v>
      </c>
      <c r="AF265" s="69">
        <v>0</v>
      </c>
      <c r="AG265" s="70">
        <v>3633098.4399999701</v>
      </c>
      <c r="AH265" s="71">
        <v>70615</v>
      </c>
      <c r="AI265" s="71">
        <v>0</v>
      </c>
      <c r="AJ265" s="68">
        <v>3995236.2599999602</v>
      </c>
      <c r="AK265" s="69">
        <v>73252</v>
      </c>
      <c r="AL265" s="69">
        <v>0</v>
      </c>
      <c r="AM265" s="70">
        <v>3721349.6399999801</v>
      </c>
      <c r="AN265" s="71">
        <v>63226</v>
      </c>
      <c r="AO265" s="71">
        <v>0</v>
      </c>
    </row>
    <row r="266" spans="1:41" hidden="1" outlineLevel="1" x14ac:dyDescent="0.55000000000000004">
      <c r="A266" s="58" t="s">
        <v>92</v>
      </c>
      <c r="B266" s="65">
        <v>47752925.170000009</v>
      </c>
      <c r="C266" s="66">
        <v>743701</v>
      </c>
      <c r="D266" s="66">
        <v>17004</v>
      </c>
      <c r="E266" s="67">
        <v>64.209843969552296</v>
      </c>
      <c r="F266" s="68">
        <v>3908447.68</v>
      </c>
      <c r="G266" s="69">
        <v>62765</v>
      </c>
      <c r="H266" s="69">
        <v>16723</v>
      </c>
      <c r="I266" s="70">
        <v>3444286.27</v>
      </c>
      <c r="J266" s="71">
        <v>57008</v>
      </c>
      <c r="K266" s="71">
        <v>16768</v>
      </c>
      <c r="L266" s="68">
        <v>3374106.01</v>
      </c>
      <c r="M266" s="69">
        <v>55208</v>
      </c>
      <c r="N266" s="69">
        <v>16798</v>
      </c>
      <c r="O266" s="70">
        <v>3557566.8</v>
      </c>
      <c r="P266" s="71">
        <v>58152</v>
      </c>
      <c r="Q266" s="71">
        <v>16858</v>
      </c>
      <c r="R266" s="68">
        <v>3662645.51</v>
      </c>
      <c r="S266" s="69">
        <v>60357</v>
      </c>
      <c r="T266" s="69">
        <v>16815</v>
      </c>
      <c r="U266" s="70">
        <v>4448838.18</v>
      </c>
      <c r="V266" s="71">
        <v>70077</v>
      </c>
      <c r="W266" s="71">
        <v>16817</v>
      </c>
      <c r="X266" s="68">
        <v>4026480.19</v>
      </c>
      <c r="Y266" s="69">
        <v>60529</v>
      </c>
      <c r="Z266" s="69">
        <v>16901</v>
      </c>
      <c r="AA266" s="70">
        <v>4046316.26</v>
      </c>
      <c r="AB266" s="71">
        <v>67095</v>
      </c>
      <c r="AC266" s="71">
        <v>16933</v>
      </c>
      <c r="AD266" s="68">
        <v>4114283.02</v>
      </c>
      <c r="AE266" s="69">
        <v>64712</v>
      </c>
      <c r="AF266" s="69">
        <v>17037</v>
      </c>
      <c r="AG266" s="70">
        <v>3760340.48</v>
      </c>
      <c r="AH266" s="71">
        <v>58057</v>
      </c>
      <c r="AI266" s="71">
        <v>17014</v>
      </c>
      <c r="AJ266" s="68">
        <v>4686722.1399999997</v>
      </c>
      <c r="AK266" s="69">
        <v>67917</v>
      </c>
      <c r="AL266" s="69">
        <v>16992</v>
      </c>
      <c r="AM266" s="70">
        <v>4722892.63</v>
      </c>
      <c r="AN266" s="71">
        <v>61824</v>
      </c>
      <c r="AO266" s="71">
        <v>17004</v>
      </c>
    </row>
    <row r="267" spans="1:41" hidden="1" outlineLevel="1" x14ac:dyDescent="0.55000000000000004">
      <c r="A267" s="58" t="s">
        <v>25</v>
      </c>
      <c r="B267" s="65">
        <v>30670.010000000002</v>
      </c>
      <c r="C267" s="66">
        <v>207</v>
      </c>
      <c r="D267" s="66">
        <v>51</v>
      </c>
      <c r="E267" s="67">
        <v>148.16429951690822</v>
      </c>
      <c r="F267" s="68">
        <v>3732.89</v>
      </c>
      <c r="G267" s="69">
        <v>17</v>
      </c>
      <c r="H267" s="69">
        <v>54</v>
      </c>
      <c r="I267" s="70">
        <v>2680.71</v>
      </c>
      <c r="J267" s="71">
        <v>24</v>
      </c>
      <c r="K267" s="71">
        <v>55</v>
      </c>
      <c r="L267" s="68">
        <v>5805.62</v>
      </c>
      <c r="M267" s="69">
        <v>42</v>
      </c>
      <c r="N267" s="69">
        <v>54</v>
      </c>
      <c r="O267" s="70">
        <v>1043.46</v>
      </c>
      <c r="P267" s="71">
        <v>11</v>
      </c>
      <c r="Q267" s="71">
        <v>54</v>
      </c>
      <c r="R267" s="68">
        <v>2362.4299999999998</v>
      </c>
      <c r="S267" s="69">
        <v>12</v>
      </c>
      <c r="T267" s="69">
        <v>55</v>
      </c>
      <c r="U267" s="70">
        <v>307.95</v>
      </c>
      <c r="V267" s="71">
        <v>8</v>
      </c>
      <c r="W267" s="71">
        <v>54</v>
      </c>
      <c r="X267" s="68">
        <v>1034.82</v>
      </c>
      <c r="Y267" s="69">
        <v>16</v>
      </c>
      <c r="Z267" s="69">
        <v>54</v>
      </c>
      <c r="AA267" s="70">
        <v>1295.18</v>
      </c>
      <c r="AB267" s="71">
        <v>17</v>
      </c>
      <c r="AC267" s="71">
        <v>54</v>
      </c>
      <c r="AD267" s="68">
        <v>3502.16</v>
      </c>
      <c r="AE267" s="69">
        <v>22</v>
      </c>
      <c r="AF267" s="69">
        <v>53</v>
      </c>
      <c r="AG267" s="70">
        <v>1291.3</v>
      </c>
      <c r="AH267" s="71">
        <v>17</v>
      </c>
      <c r="AI267" s="71">
        <v>53</v>
      </c>
      <c r="AJ267" s="68">
        <v>6866.22</v>
      </c>
      <c r="AK267" s="69">
        <v>13</v>
      </c>
      <c r="AL267" s="69">
        <v>53</v>
      </c>
      <c r="AM267" s="70">
        <v>747.27</v>
      </c>
      <c r="AN267" s="71">
        <v>8</v>
      </c>
      <c r="AO267" s="71">
        <v>51</v>
      </c>
    </row>
    <row r="268" spans="1:41" hidden="1" outlineLevel="1" x14ac:dyDescent="0.55000000000000004">
      <c r="A268" s="58" t="s">
        <v>93</v>
      </c>
      <c r="B268" s="65">
        <v>418960.25</v>
      </c>
      <c r="C268" s="66">
        <v>8665</v>
      </c>
      <c r="D268" s="66">
        <v>582</v>
      </c>
      <c r="E268" s="67">
        <v>48.350865551067514</v>
      </c>
      <c r="F268" s="68">
        <v>29615.33</v>
      </c>
      <c r="G268" s="69">
        <v>759</v>
      </c>
      <c r="H268" s="69">
        <v>513</v>
      </c>
      <c r="I268" s="70">
        <v>24873.599999999999</v>
      </c>
      <c r="J268" s="71">
        <v>665</v>
      </c>
      <c r="K268" s="71">
        <v>513</v>
      </c>
      <c r="L268" s="68">
        <v>26666.09</v>
      </c>
      <c r="M268" s="69">
        <v>639</v>
      </c>
      <c r="N268" s="69">
        <v>511</v>
      </c>
      <c r="O268" s="70">
        <v>31564.85</v>
      </c>
      <c r="P268" s="71">
        <v>653</v>
      </c>
      <c r="Q268" s="71">
        <v>513</v>
      </c>
      <c r="R268" s="68">
        <v>28742.37</v>
      </c>
      <c r="S268" s="69">
        <v>619</v>
      </c>
      <c r="T268" s="69">
        <v>514</v>
      </c>
      <c r="U268" s="70">
        <v>43056.93</v>
      </c>
      <c r="V268" s="71">
        <v>862</v>
      </c>
      <c r="W268" s="71">
        <v>514</v>
      </c>
      <c r="X268" s="68">
        <v>35661.339999999997</v>
      </c>
      <c r="Y268" s="69">
        <v>728</v>
      </c>
      <c r="Z268" s="69">
        <v>513</v>
      </c>
      <c r="AA268" s="70">
        <v>35488.589999999997</v>
      </c>
      <c r="AB268" s="71">
        <v>707</v>
      </c>
      <c r="AC268" s="71">
        <v>514</v>
      </c>
      <c r="AD268" s="68">
        <v>37296.269999999997</v>
      </c>
      <c r="AE268" s="69">
        <v>827</v>
      </c>
      <c r="AF268" s="69">
        <v>514</v>
      </c>
      <c r="AG268" s="70">
        <v>36056.14</v>
      </c>
      <c r="AH268" s="71">
        <v>602</v>
      </c>
      <c r="AI268" s="71">
        <v>541</v>
      </c>
      <c r="AJ268" s="68">
        <v>39765.800000000003</v>
      </c>
      <c r="AK268" s="69">
        <v>643</v>
      </c>
      <c r="AL268" s="69">
        <v>581</v>
      </c>
      <c r="AM268" s="70">
        <v>50172.94</v>
      </c>
      <c r="AN268" s="71">
        <v>961</v>
      </c>
      <c r="AO268" s="71">
        <v>582</v>
      </c>
    </row>
    <row r="269" spans="1:41" hidden="1" outlineLevel="1" x14ac:dyDescent="0.55000000000000004">
      <c r="A269" s="58" t="s">
        <v>26</v>
      </c>
      <c r="B269" s="65">
        <v>123492.94000000002</v>
      </c>
      <c r="C269" s="66">
        <v>739</v>
      </c>
      <c r="D269" s="66">
        <v>26</v>
      </c>
      <c r="E269" s="67">
        <v>167.10817320703657</v>
      </c>
      <c r="F269" s="68">
        <v>20568.25</v>
      </c>
      <c r="G269" s="69">
        <v>200</v>
      </c>
      <c r="H269" s="69">
        <v>282</v>
      </c>
      <c r="I269" s="70">
        <v>3157.97</v>
      </c>
      <c r="J269" s="71">
        <v>20</v>
      </c>
      <c r="K269" s="71">
        <v>26</v>
      </c>
      <c r="L269" s="68">
        <v>2194.4299999999998</v>
      </c>
      <c r="M269" s="69">
        <v>14</v>
      </c>
      <c r="N269" s="69">
        <v>26</v>
      </c>
      <c r="O269" s="70">
        <v>4593.1099999999997</v>
      </c>
      <c r="P269" s="71">
        <v>36</v>
      </c>
      <c r="Q269" s="71">
        <v>26</v>
      </c>
      <c r="R269" s="68">
        <v>47330.87</v>
      </c>
      <c r="S269" s="69">
        <v>225</v>
      </c>
      <c r="T269" s="69">
        <v>101</v>
      </c>
      <c r="U269" s="70">
        <v>4832.2700000000004</v>
      </c>
      <c r="V269" s="71">
        <v>45</v>
      </c>
      <c r="W269" s="71">
        <v>26</v>
      </c>
      <c r="X269" s="68">
        <v>7228.27</v>
      </c>
      <c r="Y269" s="69">
        <v>50</v>
      </c>
      <c r="Z269" s="69">
        <v>26</v>
      </c>
      <c r="AA269" s="70">
        <v>9666.75</v>
      </c>
      <c r="AB269" s="71">
        <v>37</v>
      </c>
      <c r="AC269" s="71">
        <v>26</v>
      </c>
      <c r="AD269" s="68">
        <v>10934.83</v>
      </c>
      <c r="AE269" s="69">
        <v>36</v>
      </c>
      <c r="AF269" s="69">
        <v>26</v>
      </c>
      <c r="AG269" s="70">
        <v>5475.78</v>
      </c>
      <c r="AH269" s="71">
        <v>28</v>
      </c>
      <c r="AI269" s="71">
        <v>26</v>
      </c>
      <c r="AJ269" s="68">
        <v>5369.08</v>
      </c>
      <c r="AK269" s="69">
        <v>33</v>
      </c>
      <c r="AL269" s="69">
        <v>26</v>
      </c>
      <c r="AM269" s="70">
        <v>2141.33</v>
      </c>
      <c r="AN269" s="71">
        <v>15</v>
      </c>
      <c r="AO269" s="71">
        <v>26</v>
      </c>
    </row>
    <row r="270" spans="1:41" hidden="1" outlineLevel="1" x14ac:dyDescent="0.55000000000000004">
      <c r="A270" s="58" t="s">
        <v>94</v>
      </c>
      <c r="B270" s="65">
        <v>40676.909999999996</v>
      </c>
      <c r="C270" s="66">
        <v>841</v>
      </c>
      <c r="D270" s="66">
        <v>16</v>
      </c>
      <c r="E270" s="67">
        <v>48.367312722948867</v>
      </c>
      <c r="F270" s="68">
        <v>2946.57</v>
      </c>
      <c r="G270" s="69">
        <v>60</v>
      </c>
      <c r="H270" s="69">
        <v>16</v>
      </c>
      <c r="I270" s="70">
        <v>4075.98</v>
      </c>
      <c r="J270" s="71">
        <v>51</v>
      </c>
      <c r="K270" s="71">
        <v>18</v>
      </c>
      <c r="L270" s="68">
        <v>1931</v>
      </c>
      <c r="M270" s="69">
        <v>53</v>
      </c>
      <c r="N270" s="69">
        <v>16</v>
      </c>
      <c r="O270" s="70">
        <v>2585.69</v>
      </c>
      <c r="P270" s="71">
        <v>61</v>
      </c>
      <c r="Q270" s="71">
        <v>16</v>
      </c>
      <c r="R270" s="68">
        <v>2553.16</v>
      </c>
      <c r="S270" s="69">
        <v>66</v>
      </c>
      <c r="T270" s="69">
        <v>18</v>
      </c>
      <c r="U270" s="70">
        <v>3022.56</v>
      </c>
      <c r="V270" s="71">
        <v>85</v>
      </c>
      <c r="W270" s="71">
        <v>16</v>
      </c>
      <c r="X270" s="68">
        <v>2532.5300000000002</v>
      </c>
      <c r="Y270" s="69">
        <v>74</v>
      </c>
      <c r="Z270" s="69">
        <v>16</v>
      </c>
      <c r="AA270" s="70">
        <v>2978.73</v>
      </c>
      <c r="AB270" s="71">
        <v>82</v>
      </c>
      <c r="AC270" s="71">
        <v>16</v>
      </c>
      <c r="AD270" s="68">
        <v>4454.62</v>
      </c>
      <c r="AE270" s="69">
        <v>81</v>
      </c>
      <c r="AF270" s="69">
        <v>16</v>
      </c>
      <c r="AG270" s="70">
        <v>5302.54</v>
      </c>
      <c r="AH270" s="71">
        <v>73</v>
      </c>
      <c r="AI270" s="71">
        <v>16</v>
      </c>
      <c r="AJ270" s="68">
        <v>3469.21</v>
      </c>
      <c r="AK270" s="69">
        <v>74</v>
      </c>
      <c r="AL270" s="69">
        <v>16</v>
      </c>
      <c r="AM270" s="70">
        <v>4824.32</v>
      </c>
      <c r="AN270" s="71">
        <v>81</v>
      </c>
      <c r="AO270" s="71">
        <v>16</v>
      </c>
    </row>
    <row r="271" spans="1:41" hidden="1" outlineLevel="1" x14ac:dyDescent="0.55000000000000004">
      <c r="A271" s="58" t="s">
        <v>462</v>
      </c>
      <c r="B271" s="65">
        <v>15648037.709999986</v>
      </c>
      <c r="C271" s="66">
        <v>233003</v>
      </c>
      <c r="D271" s="66">
        <v>4612</v>
      </c>
      <c r="E271" s="67">
        <v>67.158095432247592</v>
      </c>
      <c r="F271" s="68">
        <v>1280710.5899999989</v>
      </c>
      <c r="G271" s="69">
        <v>19794</v>
      </c>
      <c r="H271" s="69">
        <v>4476</v>
      </c>
      <c r="I271" s="70">
        <v>1151249.8399999989</v>
      </c>
      <c r="J271" s="71">
        <v>17991</v>
      </c>
      <c r="K271" s="71">
        <v>4492</v>
      </c>
      <c r="L271" s="68">
        <v>1229076.879999999</v>
      </c>
      <c r="M271" s="69">
        <v>19173</v>
      </c>
      <c r="N271" s="69">
        <v>4505</v>
      </c>
      <c r="O271" s="70">
        <v>1226800.0999999989</v>
      </c>
      <c r="P271" s="71">
        <v>18404</v>
      </c>
      <c r="Q271" s="71">
        <v>4544</v>
      </c>
      <c r="R271" s="68">
        <v>1177751.1699999988</v>
      </c>
      <c r="S271" s="69">
        <v>18242</v>
      </c>
      <c r="T271" s="69">
        <v>4534</v>
      </c>
      <c r="U271" s="70">
        <v>1379692.6399999992</v>
      </c>
      <c r="V271" s="71">
        <v>21428</v>
      </c>
      <c r="W271" s="71">
        <v>4549</v>
      </c>
      <c r="X271" s="68">
        <v>1235431.9899999991</v>
      </c>
      <c r="Y271" s="69">
        <v>18690</v>
      </c>
      <c r="Z271" s="69">
        <v>4552</v>
      </c>
      <c r="AA271" s="70">
        <v>1296231.6399999997</v>
      </c>
      <c r="AB271" s="71">
        <v>20492</v>
      </c>
      <c r="AC271" s="71">
        <v>4553</v>
      </c>
      <c r="AD271" s="68">
        <v>1327018.139999999</v>
      </c>
      <c r="AE271" s="69">
        <v>20399</v>
      </c>
      <c r="AF271" s="69">
        <v>4562</v>
      </c>
      <c r="AG271" s="70">
        <v>1320103.4099999995</v>
      </c>
      <c r="AH271" s="71">
        <v>18614</v>
      </c>
      <c r="AI271" s="71">
        <v>4594</v>
      </c>
      <c r="AJ271" s="68">
        <v>1512953.7599999984</v>
      </c>
      <c r="AK271" s="69">
        <v>20730</v>
      </c>
      <c r="AL271" s="69">
        <v>4592</v>
      </c>
      <c r="AM271" s="70">
        <v>1511017.5499999989</v>
      </c>
      <c r="AN271" s="71">
        <v>19046</v>
      </c>
      <c r="AO271" s="71">
        <v>4612</v>
      </c>
    </row>
    <row r="272" spans="1:41" hidden="1" outlineLevel="1" x14ac:dyDescent="0.55000000000000004">
      <c r="A272" s="58" t="s">
        <v>27</v>
      </c>
      <c r="B272" s="65">
        <v>353710.60000000003</v>
      </c>
      <c r="C272" s="66">
        <v>3071</v>
      </c>
      <c r="D272" s="66">
        <v>417</v>
      </c>
      <c r="E272" s="67">
        <v>115.17766199934876</v>
      </c>
      <c r="F272" s="68">
        <v>29100.81</v>
      </c>
      <c r="G272" s="69">
        <v>345</v>
      </c>
      <c r="H272" s="69">
        <v>371</v>
      </c>
      <c r="I272" s="70">
        <v>26430.52</v>
      </c>
      <c r="J272" s="71">
        <v>219</v>
      </c>
      <c r="K272" s="71">
        <v>371</v>
      </c>
      <c r="L272" s="68">
        <v>27864.11</v>
      </c>
      <c r="M272" s="69">
        <v>177</v>
      </c>
      <c r="N272" s="69">
        <v>374</v>
      </c>
      <c r="O272" s="70">
        <v>21728.13</v>
      </c>
      <c r="P272" s="71">
        <v>181</v>
      </c>
      <c r="Q272" s="71">
        <v>374</v>
      </c>
      <c r="R272" s="68">
        <v>16298.93</v>
      </c>
      <c r="S272" s="69">
        <v>178</v>
      </c>
      <c r="T272" s="69">
        <v>376</v>
      </c>
      <c r="U272" s="70">
        <v>29366.39</v>
      </c>
      <c r="V272" s="71">
        <v>265</v>
      </c>
      <c r="W272" s="71">
        <v>377</v>
      </c>
      <c r="X272" s="68">
        <v>30400.09</v>
      </c>
      <c r="Y272" s="69">
        <v>233</v>
      </c>
      <c r="Z272" s="69">
        <v>388</v>
      </c>
      <c r="AA272" s="70">
        <v>25576.6</v>
      </c>
      <c r="AB272" s="71">
        <v>262</v>
      </c>
      <c r="AC272" s="71">
        <v>406</v>
      </c>
      <c r="AD272" s="68">
        <v>32224.71</v>
      </c>
      <c r="AE272" s="69">
        <v>275</v>
      </c>
      <c r="AF272" s="69">
        <v>409</v>
      </c>
      <c r="AG272" s="70">
        <v>25471.58</v>
      </c>
      <c r="AH272" s="71">
        <v>246</v>
      </c>
      <c r="AI272" s="71">
        <v>408</v>
      </c>
      <c r="AJ272" s="68">
        <v>43008.15</v>
      </c>
      <c r="AK272" s="69">
        <v>321</v>
      </c>
      <c r="AL272" s="69">
        <v>410</v>
      </c>
      <c r="AM272" s="70">
        <v>46240.58</v>
      </c>
      <c r="AN272" s="71">
        <v>369</v>
      </c>
      <c r="AO272" s="71">
        <v>417</v>
      </c>
    </row>
    <row r="273" spans="1:41" hidden="1" outlineLevel="1" x14ac:dyDescent="0.55000000000000004">
      <c r="A273" s="58" t="s">
        <v>95</v>
      </c>
      <c r="B273" s="65">
        <v>441068231.61000001</v>
      </c>
      <c r="C273" s="66">
        <v>7970921</v>
      </c>
      <c r="D273" s="66">
        <v>234442</v>
      </c>
      <c r="E273" s="67">
        <v>55.334663536371771</v>
      </c>
      <c r="F273" s="68">
        <v>36661383.920000002</v>
      </c>
      <c r="G273" s="69">
        <v>657626</v>
      </c>
      <c r="H273" s="69">
        <v>220107</v>
      </c>
      <c r="I273" s="70">
        <v>31929801.240000002</v>
      </c>
      <c r="J273" s="71">
        <v>597608</v>
      </c>
      <c r="K273" s="71">
        <v>219461</v>
      </c>
      <c r="L273" s="68">
        <v>29287493.399999999</v>
      </c>
      <c r="M273" s="69">
        <v>563800</v>
      </c>
      <c r="N273" s="69">
        <v>219505</v>
      </c>
      <c r="O273" s="70">
        <v>29535992.379999999</v>
      </c>
      <c r="P273" s="71">
        <v>591734</v>
      </c>
      <c r="Q273" s="71">
        <v>222788</v>
      </c>
      <c r="R273" s="68">
        <v>34700274</v>
      </c>
      <c r="S273" s="69">
        <v>605712</v>
      </c>
      <c r="T273" s="69">
        <v>226657</v>
      </c>
      <c r="U273" s="70">
        <v>38244483.07</v>
      </c>
      <c r="V273" s="71">
        <v>722400</v>
      </c>
      <c r="W273" s="71">
        <v>238129</v>
      </c>
      <c r="X273" s="68">
        <v>34068866.350000001</v>
      </c>
      <c r="Y273" s="69">
        <v>647655</v>
      </c>
      <c r="Z273" s="69">
        <v>241982</v>
      </c>
      <c r="AA273" s="70">
        <v>45697625.799999997</v>
      </c>
      <c r="AB273" s="71">
        <v>724244</v>
      </c>
      <c r="AC273" s="71">
        <v>240273</v>
      </c>
      <c r="AD273" s="68">
        <v>39212853.109999999</v>
      </c>
      <c r="AE273" s="69">
        <v>735020</v>
      </c>
      <c r="AF273" s="69">
        <v>239294</v>
      </c>
      <c r="AG273" s="70">
        <v>37720894.560000002</v>
      </c>
      <c r="AH273" s="71">
        <v>665523</v>
      </c>
      <c r="AI273" s="71">
        <v>238094</v>
      </c>
      <c r="AJ273" s="68">
        <v>40623072.600000001</v>
      </c>
      <c r="AK273" s="69">
        <v>764161</v>
      </c>
      <c r="AL273" s="69">
        <v>214758</v>
      </c>
      <c r="AM273" s="70">
        <v>43385491.18</v>
      </c>
      <c r="AN273" s="71">
        <v>695438</v>
      </c>
      <c r="AO273" s="71">
        <v>234442</v>
      </c>
    </row>
    <row r="274" spans="1:41" hidden="1" outlineLevel="1" x14ac:dyDescent="0.55000000000000004">
      <c r="A274" s="58" t="s">
        <v>380</v>
      </c>
      <c r="B274" s="65">
        <v>120068.81</v>
      </c>
      <c r="C274" s="66">
        <v>772</v>
      </c>
      <c r="D274" s="66">
        <v>323</v>
      </c>
      <c r="E274" s="67">
        <v>155.52954663212435</v>
      </c>
      <c r="F274" s="68">
        <v>16503.060000000001</v>
      </c>
      <c r="G274" s="69">
        <v>68</v>
      </c>
      <c r="H274" s="69">
        <v>318</v>
      </c>
      <c r="I274" s="70">
        <v>4816.74</v>
      </c>
      <c r="J274" s="71">
        <v>47</v>
      </c>
      <c r="K274" s="71">
        <v>314</v>
      </c>
      <c r="L274" s="68">
        <v>7295.23</v>
      </c>
      <c r="M274" s="69">
        <v>45</v>
      </c>
      <c r="N274" s="69">
        <v>315</v>
      </c>
      <c r="O274" s="70">
        <v>1896.5</v>
      </c>
      <c r="P274" s="71">
        <v>37</v>
      </c>
      <c r="Q274" s="71">
        <v>315</v>
      </c>
      <c r="R274" s="68">
        <v>4207.43</v>
      </c>
      <c r="S274" s="69">
        <v>53</v>
      </c>
      <c r="T274" s="69">
        <v>316</v>
      </c>
      <c r="U274" s="70">
        <v>7207.25</v>
      </c>
      <c r="V274" s="71">
        <v>53</v>
      </c>
      <c r="W274" s="71">
        <v>319</v>
      </c>
      <c r="X274" s="68">
        <v>7825.4</v>
      </c>
      <c r="Y274" s="69">
        <v>63</v>
      </c>
      <c r="Z274" s="69">
        <v>320</v>
      </c>
      <c r="AA274" s="70">
        <v>11430.54</v>
      </c>
      <c r="AB274" s="71">
        <v>71</v>
      </c>
      <c r="AC274" s="71">
        <v>320</v>
      </c>
      <c r="AD274" s="68">
        <v>6485.12</v>
      </c>
      <c r="AE274" s="69">
        <v>95</v>
      </c>
      <c r="AF274" s="69">
        <v>321</v>
      </c>
      <c r="AG274" s="70">
        <v>6113.54</v>
      </c>
      <c r="AH274" s="71">
        <v>61</v>
      </c>
      <c r="AI274" s="71">
        <v>322</v>
      </c>
      <c r="AJ274" s="68">
        <v>26836.720000000001</v>
      </c>
      <c r="AK274" s="69">
        <v>95</v>
      </c>
      <c r="AL274" s="69">
        <v>322</v>
      </c>
      <c r="AM274" s="70">
        <v>19451.28</v>
      </c>
      <c r="AN274" s="71">
        <v>84</v>
      </c>
      <c r="AO274" s="71">
        <v>323</v>
      </c>
    </row>
    <row r="275" spans="1:41" hidden="1" outlineLevel="1" x14ac:dyDescent="0.55000000000000004">
      <c r="A275" s="58" t="s">
        <v>32</v>
      </c>
      <c r="B275" s="65">
        <v>0</v>
      </c>
      <c r="C275" s="66">
        <v>0</v>
      </c>
      <c r="D275" s="66">
        <v>0</v>
      </c>
      <c r="E275" s="67">
        <v>0</v>
      </c>
      <c r="F275" s="68">
        <v>0</v>
      </c>
      <c r="G275" s="69">
        <v>0</v>
      </c>
      <c r="H275" s="69">
        <v>0</v>
      </c>
      <c r="I275" s="70">
        <v>0</v>
      </c>
      <c r="J275" s="71">
        <v>0</v>
      </c>
      <c r="K275" s="71">
        <v>0</v>
      </c>
      <c r="L275" s="68">
        <v>0</v>
      </c>
      <c r="M275" s="69">
        <v>0</v>
      </c>
      <c r="N275" s="69">
        <v>0</v>
      </c>
      <c r="O275" s="70">
        <v>0</v>
      </c>
      <c r="P275" s="71">
        <v>0</v>
      </c>
      <c r="Q275" s="71">
        <v>0</v>
      </c>
      <c r="R275" s="68">
        <v>0</v>
      </c>
      <c r="S275" s="69">
        <v>0</v>
      </c>
      <c r="T275" s="69">
        <v>0</v>
      </c>
      <c r="U275" s="70">
        <v>0</v>
      </c>
      <c r="V275" s="71">
        <v>0</v>
      </c>
      <c r="W275" s="71">
        <v>0</v>
      </c>
      <c r="X275" s="68">
        <v>0</v>
      </c>
      <c r="Y275" s="69">
        <v>0</v>
      </c>
      <c r="Z275" s="69">
        <v>0</v>
      </c>
      <c r="AA275" s="70">
        <v>0</v>
      </c>
      <c r="AB275" s="71">
        <v>0</v>
      </c>
      <c r="AC275" s="71">
        <v>0</v>
      </c>
      <c r="AD275" s="68">
        <v>0</v>
      </c>
      <c r="AE275" s="69">
        <v>0</v>
      </c>
      <c r="AF275" s="69">
        <v>0</v>
      </c>
      <c r="AG275" s="70">
        <v>0</v>
      </c>
      <c r="AH275" s="71">
        <v>0</v>
      </c>
      <c r="AI275" s="71">
        <v>0</v>
      </c>
      <c r="AJ275" s="68">
        <v>0</v>
      </c>
      <c r="AK275" s="69">
        <v>0</v>
      </c>
      <c r="AL275" s="69">
        <v>0</v>
      </c>
      <c r="AM275" s="70">
        <v>0</v>
      </c>
      <c r="AN275" s="71">
        <v>0</v>
      </c>
      <c r="AO275" s="71">
        <v>0</v>
      </c>
    </row>
    <row r="276" spans="1:41" hidden="1" outlineLevel="1" x14ac:dyDescent="0.55000000000000004">
      <c r="A276" s="58" t="s">
        <v>37</v>
      </c>
      <c r="B276" s="65">
        <v>0</v>
      </c>
      <c r="C276" s="66">
        <v>0</v>
      </c>
      <c r="D276" s="66">
        <v>0</v>
      </c>
      <c r="E276" s="67">
        <v>0</v>
      </c>
      <c r="F276" s="68">
        <v>0</v>
      </c>
      <c r="G276" s="69">
        <v>0</v>
      </c>
      <c r="H276" s="69">
        <v>0</v>
      </c>
      <c r="I276" s="70">
        <v>0</v>
      </c>
      <c r="J276" s="71">
        <v>0</v>
      </c>
      <c r="K276" s="71">
        <v>0</v>
      </c>
      <c r="L276" s="68">
        <v>0</v>
      </c>
      <c r="M276" s="69">
        <v>0</v>
      </c>
      <c r="N276" s="69">
        <v>0</v>
      </c>
      <c r="O276" s="70">
        <v>0</v>
      </c>
      <c r="P276" s="71">
        <v>0</v>
      </c>
      <c r="Q276" s="71">
        <v>0</v>
      </c>
      <c r="R276" s="68">
        <v>0</v>
      </c>
      <c r="S276" s="69">
        <v>0</v>
      </c>
      <c r="T276" s="69">
        <v>0</v>
      </c>
      <c r="U276" s="70">
        <v>0</v>
      </c>
      <c r="V276" s="71">
        <v>0</v>
      </c>
      <c r="W276" s="71">
        <v>0</v>
      </c>
      <c r="X276" s="68">
        <v>0</v>
      </c>
      <c r="Y276" s="69">
        <v>0</v>
      </c>
      <c r="Z276" s="69">
        <v>0</v>
      </c>
      <c r="AA276" s="70">
        <v>0</v>
      </c>
      <c r="AB276" s="71">
        <v>0</v>
      </c>
      <c r="AC276" s="71">
        <v>0</v>
      </c>
      <c r="AD276" s="68">
        <v>0</v>
      </c>
      <c r="AE276" s="69">
        <v>0</v>
      </c>
      <c r="AF276" s="69">
        <v>0</v>
      </c>
      <c r="AG276" s="70">
        <v>0</v>
      </c>
      <c r="AH276" s="71">
        <v>0</v>
      </c>
      <c r="AI276" s="71">
        <v>0</v>
      </c>
      <c r="AJ276" s="68">
        <v>0</v>
      </c>
      <c r="AK276" s="69">
        <v>0</v>
      </c>
      <c r="AL276" s="69">
        <v>0</v>
      </c>
      <c r="AM276" s="70">
        <v>0</v>
      </c>
      <c r="AN276" s="71">
        <v>0</v>
      </c>
      <c r="AO276" s="71">
        <v>0</v>
      </c>
    </row>
    <row r="277" spans="1:41" hidden="1" outlineLevel="1" x14ac:dyDescent="0.55000000000000004">
      <c r="A277" s="58" t="s">
        <v>33</v>
      </c>
      <c r="B277" s="65">
        <v>3595.8499999999995</v>
      </c>
      <c r="C277" s="66">
        <v>65</v>
      </c>
      <c r="D277" s="66">
        <v>5</v>
      </c>
      <c r="E277" s="67">
        <v>55.320769230769223</v>
      </c>
      <c r="F277" s="68">
        <v>504.23</v>
      </c>
      <c r="G277" s="69">
        <v>8</v>
      </c>
      <c r="H277" s="69">
        <v>5</v>
      </c>
      <c r="I277" s="70">
        <v>140.36000000000001</v>
      </c>
      <c r="J277" s="71">
        <v>3</v>
      </c>
      <c r="K277" s="71">
        <v>5</v>
      </c>
      <c r="L277" s="68">
        <v>283.13</v>
      </c>
      <c r="M277" s="69">
        <v>10</v>
      </c>
      <c r="N277" s="69">
        <v>5</v>
      </c>
      <c r="O277" s="70">
        <v>229.94</v>
      </c>
      <c r="P277" s="71">
        <v>6</v>
      </c>
      <c r="Q277" s="71">
        <v>5</v>
      </c>
      <c r="R277" s="68">
        <v>164.04</v>
      </c>
      <c r="S277" s="69">
        <v>7</v>
      </c>
      <c r="T277" s="69">
        <v>5</v>
      </c>
      <c r="U277" s="70">
        <v>1269.24</v>
      </c>
      <c r="V277" s="71">
        <v>7</v>
      </c>
      <c r="W277" s="71">
        <v>5</v>
      </c>
      <c r="X277" s="68">
        <v>163.54</v>
      </c>
      <c r="Y277" s="69">
        <v>5</v>
      </c>
      <c r="Z277" s="69">
        <v>5</v>
      </c>
      <c r="AA277" s="70">
        <v>97.24</v>
      </c>
      <c r="AB277" s="71">
        <v>5</v>
      </c>
      <c r="AC277" s="71">
        <v>5</v>
      </c>
      <c r="AD277" s="68">
        <v>158.93</v>
      </c>
      <c r="AE277" s="69">
        <v>3</v>
      </c>
      <c r="AF277" s="69">
        <v>5</v>
      </c>
      <c r="AG277" s="70">
        <v>199.1</v>
      </c>
      <c r="AH277" s="71">
        <v>4</v>
      </c>
      <c r="AI277" s="71">
        <v>5</v>
      </c>
      <c r="AJ277" s="68">
        <v>237.71</v>
      </c>
      <c r="AK277" s="69">
        <v>4</v>
      </c>
      <c r="AL277" s="69">
        <v>5</v>
      </c>
      <c r="AM277" s="70">
        <v>148.38999999999999</v>
      </c>
      <c r="AN277" s="71">
        <v>3</v>
      </c>
      <c r="AO277" s="71">
        <v>5</v>
      </c>
    </row>
    <row r="278" spans="1:41" hidden="1" outlineLevel="1" x14ac:dyDescent="0.55000000000000004">
      <c r="A278" s="58" t="s">
        <v>40</v>
      </c>
      <c r="B278" s="65">
        <v>618916342.86000001</v>
      </c>
      <c r="C278" s="66">
        <v>16024926</v>
      </c>
      <c r="D278" s="66">
        <v>287101</v>
      </c>
      <c r="E278" s="67">
        <v>38.622103020007707</v>
      </c>
      <c r="F278" s="68">
        <v>47796110.799999997</v>
      </c>
      <c r="G278" s="69">
        <v>1259643</v>
      </c>
      <c r="H278" s="69">
        <v>245739</v>
      </c>
      <c r="I278" s="70">
        <v>50162612.329999998</v>
      </c>
      <c r="J278" s="71">
        <v>1322303</v>
      </c>
      <c r="K278" s="71">
        <v>247434</v>
      </c>
      <c r="L278" s="68">
        <v>50762578.550000004</v>
      </c>
      <c r="M278" s="69">
        <v>1403531</v>
      </c>
      <c r="N278" s="69">
        <v>248672</v>
      </c>
      <c r="O278" s="70">
        <v>54911004.460000001</v>
      </c>
      <c r="P278" s="71">
        <v>1503952</v>
      </c>
      <c r="Q278" s="71">
        <v>249063</v>
      </c>
      <c r="R278" s="68">
        <v>56091383.270000003</v>
      </c>
      <c r="S278" s="69">
        <v>1411706</v>
      </c>
      <c r="T278" s="69">
        <v>249271</v>
      </c>
      <c r="U278" s="70">
        <v>48383367.740000002</v>
      </c>
      <c r="V278" s="71">
        <v>1225617</v>
      </c>
      <c r="W278" s="71">
        <v>249083</v>
      </c>
      <c r="X278" s="68">
        <v>53602475.890000001</v>
      </c>
      <c r="Y278" s="69">
        <v>1369044</v>
      </c>
      <c r="Z278" s="69">
        <v>248995</v>
      </c>
      <c r="AA278" s="70">
        <v>54706008.31000001</v>
      </c>
      <c r="AB278" s="71">
        <v>1298214</v>
      </c>
      <c r="AC278" s="71">
        <v>248879</v>
      </c>
      <c r="AD278" s="68">
        <v>51611655.840000004</v>
      </c>
      <c r="AE278" s="69">
        <v>1313378</v>
      </c>
      <c r="AF278" s="69">
        <v>248558</v>
      </c>
      <c r="AG278" s="70">
        <v>46464097.969999991</v>
      </c>
      <c r="AH278" s="71">
        <v>1231689</v>
      </c>
      <c r="AI278" s="71">
        <v>248032</v>
      </c>
      <c r="AJ278" s="68">
        <v>51944912.810000002</v>
      </c>
      <c r="AK278" s="69">
        <v>1350732</v>
      </c>
      <c r="AL278" s="69">
        <v>287351</v>
      </c>
      <c r="AM278" s="70">
        <v>52480134.890000001</v>
      </c>
      <c r="AN278" s="71">
        <v>1335117</v>
      </c>
      <c r="AO278" s="71">
        <v>287101</v>
      </c>
    </row>
    <row r="279" spans="1:41" hidden="1" outlineLevel="1" x14ac:dyDescent="0.55000000000000004">
      <c r="A279" s="58" t="s">
        <v>34</v>
      </c>
      <c r="B279" s="65">
        <v>0</v>
      </c>
      <c r="C279" s="66">
        <v>0</v>
      </c>
      <c r="D279" s="66">
        <v>0</v>
      </c>
      <c r="E279" s="67">
        <v>0</v>
      </c>
      <c r="F279" s="68">
        <v>0</v>
      </c>
      <c r="G279" s="69">
        <v>0</v>
      </c>
      <c r="H279" s="69">
        <v>0</v>
      </c>
      <c r="I279" s="70">
        <v>0</v>
      </c>
      <c r="J279" s="71">
        <v>0</v>
      </c>
      <c r="K279" s="71">
        <v>0</v>
      </c>
      <c r="L279" s="68">
        <v>0</v>
      </c>
      <c r="M279" s="69">
        <v>0</v>
      </c>
      <c r="N279" s="69">
        <v>0</v>
      </c>
      <c r="O279" s="70">
        <v>0</v>
      </c>
      <c r="P279" s="71">
        <v>0</v>
      </c>
      <c r="Q279" s="71">
        <v>0</v>
      </c>
      <c r="R279" s="68">
        <v>0</v>
      </c>
      <c r="S279" s="69">
        <v>0</v>
      </c>
      <c r="T279" s="69">
        <v>0</v>
      </c>
      <c r="U279" s="70">
        <v>0</v>
      </c>
      <c r="V279" s="71">
        <v>0</v>
      </c>
      <c r="W279" s="71">
        <v>0</v>
      </c>
      <c r="X279" s="68">
        <v>0</v>
      </c>
      <c r="Y279" s="69">
        <v>0</v>
      </c>
      <c r="Z279" s="69">
        <v>0</v>
      </c>
      <c r="AA279" s="70">
        <v>0</v>
      </c>
      <c r="AB279" s="71">
        <v>0</v>
      </c>
      <c r="AC279" s="71">
        <v>0</v>
      </c>
      <c r="AD279" s="68">
        <v>0</v>
      </c>
      <c r="AE279" s="69">
        <v>0</v>
      </c>
      <c r="AF279" s="69">
        <v>0</v>
      </c>
      <c r="AG279" s="70">
        <v>0</v>
      </c>
      <c r="AH279" s="71">
        <v>0</v>
      </c>
      <c r="AI279" s="71">
        <v>0</v>
      </c>
      <c r="AJ279" s="68">
        <v>0</v>
      </c>
      <c r="AK279" s="69">
        <v>0</v>
      </c>
      <c r="AL279" s="69">
        <v>0</v>
      </c>
      <c r="AM279" s="70">
        <v>0</v>
      </c>
      <c r="AN279" s="71">
        <v>0</v>
      </c>
      <c r="AO279" s="71">
        <v>0</v>
      </c>
    </row>
    <row r="280" spans="1:41" hidden="1" outlineLevel="1" x14ac:dyDescent="0.55000000000000004">
      <c r="A280" s="58" t="s">
        <v>35</v>
      </c>
      <c r="B280" s="65">
        <v>2406.25</v>
      </c>
      <c r="C280" s="66">
        <v>62</v>
      </c>
      <c r="D280" s="66">
        <v>11</v>
      </c>
      <c r="E280" s="67">
        <v>38.810483870967744</v>
      </c>
      <c r="F280" s="68">
        <v>125.99</v>
      </c>
      <c r="G280" s="69">
        <v>5</v>
      </c>
      <c r="H280" s="69">
        <v>11</v>
      </c>
      <c r="I280" s="70">
        <v>345.47</v>
      </c>
      <c r="J280" s="71">
        <v>17</v>
      </c>
      <c r="K280" s="71">
        <v>11</v>
      </c>
      <c r="L280" s="68">
        <v>363.57</v>
      </c>
      <c r="M280" s="69">
        <v>14</v>
      </c>
      <c r="N280" s="69">
        <v>11</v>
      </c>
      <c r="O280" s="70">
        <v>219.48</v>
      </c>
      <c r="P280" s="71">
        <v>7</v>
      </c>
      <c r="Q280" s="71">
        <v>11</v>
      </c>
      <c r="R280" s="68">
        <v>26.06</v>
      </c>
      <c r="S280" s="69">
        <v>2</v>
      </c>
      <c r="T280" s="69">
        <v>11</v>
      </c>
      <c r="U280" s="70">
        <v>124.14</v>
      </c>
      <c r="V280" s="71">
        <v>3</v>
      </c>
      <c r="W280" s="71">
        <v>11</v>
      </c>
      <c r="X280" s="68">
        <v>368.53</v>
      </c>
      <c r="Y280" s="69">
        <v>5</v>
      </c>
      <c r="Z280" s="69">
        <v>11</v>
      </c>
      <c r="AA280" s="70">
        <v>167.97</v>
      </c>
      <c r="AB280" s="71">
        <v>3</v>
      </c>
      <c r="AC280" s="71">
        <v>11</v>
      </c>
      <c r="AD280" s="68">
        <v>665.04</v>
      </c>
      <c r="AE280" s="69">
        <v>6</v>
      </c>
      <c r="AF280" s="69">
        <v>11</v>
      </c>
      <c r="AG280" s="70">
        <v>0</v>
      </c>
      <c r="AH280" s="71">
        <v>0</v>
      </c>
      <c r="AI280" s="71">
        <v>11</v>
      </c>
      <c r="AJ280" s="68">
        <v>0</v>
      </c>
      <c r="AK280" s="69">
        <v>0</v>
      </c>
      <c r="AL280" s="69">
        <v>11</v>
      </c>
      <c r="AM280" s="70">
        <v>0</v>
      </c>
      <c r="AN280" s="71">
        <v>0</v>
      </c>
      <c r="AO280" s="71">
        <v>11</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1439599939.8799999</v>
      </c>
      <c r="C282" s="52">
        <f>SUM(C255:C280)</f>
        <v>28973661</v>
      </c>
      <c r="D282" s="52">
        <f>SUM(D255:D280)</f>
        <v>605377</v>
      </c>
      <c r="E282" s="74">
        <f t="shared" ref="E282" si="18">IFERROR(B282/C282,0)</f>
        <v>49.68650457669122</v>
      </c>
      <c r="F282" s="51">
        <f t="shared" ref="F282:AO282" si="19">SUM(F255:F280)</f>
        <v>112983012.92999999</v>
      </c>
      <c r="G282" s="52">
        <f t="shared" si="19"/>
        <v>2324937</v>
      </c>
      <c r="H282" s="52">
        <f t="shared" si="19"/>
        <v>550544</v>
      </c>
      <c r="I282" s="51">
        <f t="shared" si="19"/>
        <v>106815375.13</v>
      </c>
      <c r="J282" s="52">
        <f t="shared" si="19"/>
        <v>2274526</v>
      </c>
      <c r="K282" s="52">
        <f t="shared" si="19"/>
        <v>551551</v>
      </c>
      <c r="L282" s="51">
        <f t="shared" si="19"/>
        <v>104618615.73999998</v>
      </c>
      <c r="M282" s="52">
        <f t="shared" si="19"/>
        <v>2270281</v>
      </c>
      <c r="N282" s="52">
        <f t="shared" si="19"/>
        <v>552465</v>
      </c>
      <c r="O282" s="51">
        <f t="shared" si="19"/>
        <v>110321780.52</v>
      </c>
      <c r="P282" s="52">
        <f t="shared" si="19"/>
        <v>2418668</v>
      </c>
      <c r="Q282" s="52">
        <f t="shared" si="19"/>
        <v>556256</v>
      </c>
      <c r="R282" s="51">
        <f t="shared" si="19"/>
        <v>117085607.30000001</v>
      </c>
      <c r="S282" s="52">
        <f t="shared" si="19"/>
        <v>2358541</v>
      </c>
      <c r="T282" s="52">
        <f t="shared" si="19"/>
        <v>560027</v>
      </c>
      <c r="U282" s="51">
        <f t="shared" si="19"/>
        <v>119445388.67999999</v>
      </c>
      <c r="V282" s="52">
        <f t="shared" si="19"/>
        <v>2374361</v>
      </c>
      <c r="W282" s="52">
        <f t="shared" si="19"/>
        <v>571196</v>
      </c>
      <c r="X282" s="51">
        <f t="shared" si="19"/>
        <v>118300308.08</v>
      </c>
      <c r="Y282" s="52">
        <f t="shared" si="19"/>
        <v>2401030</v>
      </c>
      <c r="Z282" s="52">
        <f t="shared" si="19"/>
        <v>575109</v>
      </c>
      <c r="AA282" s="51">
        <f t="shared" si="19"/>
        <v>135246188.34</v>
      </c>
      <c r="AB282" s="52">
        <f t="shared" si="19"/>
        <v>2484153</v>
      </c>
      <c r="AC282" s="52">
        <f t="shared" si="19"/>
        <v>573331</v>
      </c>
      <c r="AD282" s="51">
        <f t="shared" si="19"/>
        <v>127787620.32000002</v>
      </c>
      <c r="AE282" s="52">
        <f t="shared" si="19"/>
        <v>2556557</v>
      </c>
      <c r="AF282" s="52">
        <f t="shared" si="19"/>
        <v>571946</v>
      </c>
      <c r="AG282" s="51">
        <f t="shared" si="19"/>
        <v>119562503.36999995</v>
      </c>
      <c r="AH282" s="52">
        <f t="shared" si="19"/>
        <v>2378094</v>
      </c>
      <c r="AI282" s="52">
        <f t="shared" si="19"/>
        <v>570224</v>
      </c>
      <c r="AJ282" s="51">
        <f t="shared" si="19"/>
        <v>133850628.90999995</v>
      </c>
      <c r="AK282" s="52">
        <f t="shared" si="19"/>
        <v>2638429</v>
      </c>
      <c r="AL282" s="52">
        <f t="shared" si="19"/>
        <v>585884</v>
      </c>
      <c r="AM282" s="51">
        <f t="shared" si="19"/>
        <v>133582910.55999997</v>
      </c>
      <c r="AN282" s="52">
        <f t="shared" si="19"/>
        <v>2494084</v>
      </c>
      <c r="AO282" s="52">
        <f t="shared" si="19"/>
        <v>605377</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v>0</v>
      </c>
      <c r="C286" s="66">
        <v>0</v>
      </c>
      <c r="D286" s="66">
        <v>0</v>
      </c>
      <c r="E286" s="67">
        <v>0</v>
      </c>
      <c r="F286" s="68">
        <v>0</v>
      </c>
      <c r="G286" s="69">
        <v>0</v>
      </c>
      <c r="H286" s="69">
        <v>0</v>
      </c>
      <c r="I286" s="70">
        <v>0</v>
      </c>
      <c r="J286" s="71">
        <v>0</v>
      </c>
      <c r="K286" s="71">
        <v>0</v>
      </c>
      <c r="L286" s="68">
        <v>0</v>
      </c>
      <c r="M286" s="69">
        <v>0</v>
      </c>
      <c r="N286" s="69">
        <v>0</v>
      </c>
      <c r="O286" s="70">
        <v>0</v>
      </c>
      <c r="P286" s="71">
        <v>0</v>
      </c>
      <c r="Q286" s="71">
        <v>0</v>
      </c>
      <c r="R286" s="68">
        <v>0</v>
      </c>
      <c r="S286" s="69">
        <v>0</v>
      </c>
      <c r="T286" s="69">
        <v>0</v>
      </c>
      <c r="U286" s="70">
        <v>0</v>
      </c>
      <c r="V286" s="71">
        <v>0</v>
      </c>
      <c r="W286" s="71">
        <v>0</v>
      </c>
      <c r="X286" s="68">
        <v>0</v>
      </c>
      <c r="Y286" s="69">
        <v>0</v>
      </c>
      <c r="Z286" s="69">
        <v>0</v>
      </c>
      <c r="AA286" s="70">
        <v>0</v>
      </c>
      <c r="AB286" s="71">
        <v>0</v>
      </c>
      <c r="AC286" s="71">
        <v>0</v>
      </c>
      <c r="AD286" s="68">
        <v>0</v>
      </c>
      <c r="AE286" s="69">
        <v>0</v>
      </c>
      <c r="AF286" s="69">
        <v>0</v>
      </c>
      <c r="AG286" s="70">
        <v>0</v>
      </c>
      <c r="AH286" s="71">
        <v>0</v>
      </c>
      <c r="AI286" s="71">
        <v>0</v>
      </c>
      <c r="AJ286" s="68">
        <v>0</v>
      </c>
      <c r="AK286" s="69">
        <v>0</v>
      </c>
      <c r="AL286" s="69">
        <v>0</v>
      </c>
      <c r="AM286" s="70">
        <v>0</v>
      </c>
      <c r="AN286" s="71">
        <v>0</v>
      </c>
      <c r="AO286" s="71">
        <v>0</v>
      </c>
    </row>
    <row r="287" spans="1:41" hidden="1" outlineLevel="1" x14ac:dyDescent="0.55000000000000004">
      <c r="A287" s="58" t="s">
        <v>18</v>
      </c>
      <c r="B287" s="65">
        <v>90162885.109999999</v>
      </c>
      <c r="C287" s="66">
        <v>1274814</v>
      </c>
      <c r="D287" s="66">
        <v>925</v>
      </c>
      <c r="E287" s="67">
        <v>70.726306041508806</v>
      </c>
      <c r="F287" s="68">
        <v>7680660.5700000003</v>
      </c>
      <c r="G287" s="69">
        <v>109470</v>
      </c>
      <c r="H287" s="69">
        <v>927</v>
      </c>
      <c r="I287" s="70">
        <v>5929556.6799999997</v>
      </c>
      <c r="J287" s="71">
        <v>75930</v>
      </c>
      <c r="K287" s="71">
        <v>927</v>
      </c>
      <c r="L287" s="68">
        <v>5476981.0099999998</v>
      </c>
      <c r="M287" s="69">
        <v>62079</v>
      </c>
      <c r="N287" s="69">
        <v>922</v>
      </c>
      <c r="O287" s="70">
        <v>5026152.54</v>
      </c>
      <c r="P287" s="71">
        <v>62526</v>
      </c>
      <c r="Q287" s="71">
        <v>930</v>
      </c>
      <c r="R287" s="68">
        <v>5941944.9100000001</v>
      </c>
      <c r="S287" s="69">
        <v>79441</v>
      </c>
      <c r="T287" s="69">
        <v>927</v>
      </c>
      <c r="U287" s="70">
        <v>6695599.1799999997</v>
      </c>
      <c r="V287" s="71">
        <v>91021</v>
      </c>
      <c r="W287" s="71">
        <v>927</v>
      </c>
      <c r="X287" s="68">
        <v>7087880.6900000004</v>
      </c>
      <c r="Y287" s="69">
        <v>99031</v>
      </c>
      <c r="Z287" s="69">
        <v>927</v>
      </c>
      <c r="AA287" s="70">
        <v>8107022.2000000002</v>
      </c>
      <c r="AB287" s="71">
        <v>117734</v>
      </c>
      <c r="AC287" s="71">
        <v>931</v>
      </c>
      <c r="AD287" s="68">
        <v>9576084.7699999996</v>
      </c>
      <c r="AE287" s="69">
        <v>147394</v>
      </c>
      <c r="AF287" s="69">
        <v>927</v>
      </c>
      <c r="AG287" s="70">
        <v>9324192.75</v>
      </c>
      <c r="AH287" s="71">
        <v>143489</v>
      </c>
      <c r="AI287" s="71">
        <v>925</v>
      </c>
      <c r="AJ287" s="68">
        <v>10844626.220000001</v>
      </c>
      <c r="AK287" s="69">
        <v>160868</v>
      </c>
      <c r="AL287" s="69">
        <v>926</v>
      </c>
      <c r="AM287" s="70">
        <v>8472183.5899999999</v>
      </c>
      <c r="AN287" s="71">
        <v>125831</v>
      </c>
      <c r="AO287" s="71">
        <v>925</v>
      </c>
    </row>
    <row r="288" spans="1:41" hidden="1" outlineLevel="1" x14ac:dyDescent="0.55000000000000004">
      <c r="A288" s="58" t="s">
        <v>20</v>
      </c>
      <c r="B288" s="65">
        <v>1463736.06</v>
      </c>
      <c r="C288" s="66">
        <v>11072</v>
      </c>
      <c r="D288" s="66">
        <v>952</v>
      </c>
      <c r="E288" s="67">
        <v>132.20159501445087</v>
      </c>
      <c r="F288" s="68">
        <v>130068.56</v>
      </c>
      <c r="G288" s="69">
        <v>978</v>
      </c>
      <c r="H288" s="69">
        <v>1030</v>
      </c>
      <c r="I288" s="70">
        <v>103676.4</v>
      </c>
      <c r="J288" s="71">
        <v>881</v>
      </c>
      <c r="K288" s="71">
        <v>1027</v>
      </c>
      <c r="L288" s="68">
        <v>79591.34</v>
      </c>
      <c r="M288" s="69">
        <v>756</v>
      </c>
      <c r="N288" s="69">
        <v>1015</v>
      </c>
      <c r="O288" s="70">
        <v>77125.259999999995</v>
      </c>
      <c r="P288" s="71">
        <v>823</v>
      </c>
      <c r="Q288" s="71">
        <v>1016</v>
      </c>
      <c r="R288" s="68">
        <v>92378.77</v>
      </c>
      <c r="S288" s="69">
        <v>929</v>
      </c>
      <c r="T288" s="69">
        <v>1015</v>
      </c>
      <c r="U288" s="70">
        <v>109877.07</v>
      </c>
      <c r="V288" s="71">
        <v>1000</v>
      </c>
      <c r="W288" s="71">
        <v>1003</v>
      </c>
      <c r="X288" s="68">
        <v>132275.09</v>
      </c>
      <c r="Y288" s="69">
        <v>943</v>
      </c>
      <c r="Z288" s="69">
        <v>990</v>
      </c>
      <c r="AA288" s="70">
        <v>159497.15</v>
      </c>
      <c r="AB288" s="71">
        <v>1084</v>
      </c>
      <c r="AC288" s="71">
        <v>988</v>
      </c>
      <c r="AD288" s="68">
        <v>164157.39000000001</v>
      </c>
      <c r="AE288" s="69">
        <v>1042</v>
      </c>
      <c r="AF288" s="69">
        <v>974</v>
      </c>
      <c r="AG288" s="70">
        <v>138513.70000000001</v>
      </c>
      <c r="AH288" s="71">
        <v>823</v>
      </c>
      <c r="AI288" s="71">
        <v>961</v>
      </c>
      <c r="AJ288" s="68">
        <v>156754.29999999999</v>
      </c>
      <c r="AK288" s="69">
        <v>895</v>
      </c>
      <c r="AL288" s="69">
        <v>938</v>
      </c>
      <c r="AM288" s="70">
        <v>119821.03</v>
      </c>
      <c r="AN288" s="71">
        <v>918</v>
      </c>
      <c r="AO288" s="71">
        <v>952</v>
      </c>
    </row>
    <row r="289" spans="1:41" hidden="1" outlineLevel="1" x14ac:dyDescent="0.55000000000000004">
      <c r="A289" s="58" t="s">
        <v>510</v>
      </c>
      <c r="B289" s="65">
        <v>0</v>
      </c>
      <c r="C289" s="66">
        <v>0</v>
      </c>
      <c r="D289" s="66">
        <v>0</v>
      </c>
      <c r="E289" s="67">
        <v>0</v>
      </c>
      <c r="F289" s="68">
        <v>0</v>
      </c>
      <c r="G289" s="69">
        <v>0</v>
      </c>
      <c r="H289" s="69">
        <v>0</v>
      </c>
      <c r="I289" s="70">
        <v>0</v>
      </c>
      <c r="J289" s="71">
        <v>0</v>
      </c>
      <c r="K289" s="71">
        <v>0</v>
      </c>
      <c r="L289" s="68">
        <v>0</v>
      </c>
      <c r="M289" s="69">
        <v>0</v>
      </c>
      <c r="N289" s="69">
        <v>0</v>
      </c>
      <c r="O289" s="70">
        <v>0</v>
      </c>
      <c r="P289" s="71">
        <v>0</v>
      </c>
      <c r="Q289" s="71">
        <v>0</v>
      </c>
      <c r="R289" s="68">
        <v>0</v>
      </c>
      <c r="S289" s="69">
        <v>0</v>
      </c>
      <c r="T289" s="69">
        <v>0</v>
      </c>
      <c r="U289" s="70">
        <v>0</v>
      </c>
      <c r="V289" s="71">
        <v>0</v>
      </c>
      <c r="W289" s="71">
        <v>0</v>
      </c>
      <c r="X289" s="68">
        <v>0</v>
      </c>
      <c r="Y289" s="69">
        <v>0</v>
      </c>
      <c r="Z289" s="69">
        <v>0</v>
      </c>
      <c r="AA289" s="70">
        <v>0</v>
      </c>
      <c r="AB289" s="71">
        <v>0</v>
      </c>
      <c r="AC289" s="71">
        <v>0</v>
      </c>
      <c r="AD289" s="68">
        <v>0</v>
      </c>
      <c r="AE289" s="69">
        <v>0</v>
      </c>
      <c r="AF289" s="69">
        <v>0</v>
      </c>
      <c r="AG289" s="70">
        <v>0</v>
      </c>
      <c r="AH289" s="71">
        <v>0</v>
      </c>
      <c r="AI289" s="71">
        <v>0</v>
      </c>
      <c r="AJ289" s="68">
        <v>0</v>
      </c>
      <c r="AK289" s="69">
        <v>0</v>
      </c>
      <c r="AL289" s="69">
        <v>0</v>
      </c>
      <c r="AM289" s="70">
        <v>0</v>
      </c>
      <c r="AN289" s="71">
        <v>0</v>
      </c>
      <c r="AO289" s="71">
        <v>0</v>
      </c>
    </row>
    <row r="290" spans="1:41" hidden="1" outlineLevel="1" x14ac:dyDescent="0.55000000000000004">
      <c r="A290" s="58" t="s">
        <v>89</v>
      </c>
      <c r="B290" s="65">
        <v>48200572.090000004</v>
      </c>
      <c r="C290" s="66">
        <v>714085</v>
      </c>
      <c r="D290" s="66">
        <v>3583</v>
      </c>
      <c r="E290" s="67">
        <v>67.499768360909414</v>
      </c>
      <c r="F290" s="68">
        <v>3223735.83</v>
      </c>
      <c r="G290" s="69">
        <v>48424</v>
      </c>
      <c r="H290" s="69">
        <v>3336</v>
      </c>
      <c r="I290" s="70">
        <v>3323799.4</v>
      </c>
      <c r="J290" s="71">
        <v>49552</v>
      </c>
      <c r="K290" s="71">
        <v>3359</v>
      </c>
      <c r="L290" s="68">
        <v>2377804.2799999998</v>
      </c>
      <c r="M290" s="69">
        <v>30867</v>
      </c>
      <c r="N290" s="69">
        <v>3403</v>
      </c>
      <c r="O290" s="70">
        <v>2608718.16</v>
      </c>
      <c r="P290" s="71">
        <v>42715</v>
      </c>
      <c r="Q290" s="71">
        <v>3416</v>
      </c>
      <c r="R290" s="68">
        <v>2925450.3</v>
      </c>
      <c r="S290" s="69">
        <v>51225</v>
      </c>
      <c r="T290" s="69">
        <v>3479</v>
      </c>
      <c r="U290" s="70">
        <v>3847293.3</v>
      </c>
      <c r="V290" s="71">
        <v>64033</v>
      </c>
      <c r="W290" s="71">
        <v>3571</v>
      </c>
      <c r="X290" s="68">
        <v>4440299.9000000004</v>
      </c>
      <c r="Y290" s="69">
        <v>70698</v>
      </c>
      <c r="Z290" s="69">
        <v>3584</v>
      </c>
      <c r="AA290" s="70">
        <v>4572790.93</v>
      </c>
      <c r="AB290" s="71">
        <v>69154</v>
      </c>
      <c r="AC290" s="71">
        <v>3621</v>
      </c>
      <c r="AD290" s="68">
        <v>6892705.8600000003</v>
      </c>
      <c r="AE290" s="69">
        <v>98596</v>
      </c>
      <c r="AF290" s="69">
        <v>3632</v>
      </c>
      <c r="AG290" s="70">
        <v>4308621.53</v>
      </c>
      <c r="AH290" s="71">
        <v>58054</v>
      </c>
      <c r="AI290" s="71">
        <v>3602</v>
      </c>
      <c r="AJ290" s="68">
        <v>5989420.4500000002</v>
      </c>
      <c r="AK290" s="69">
        <v>79613</v>
      </c>
      <c r="AL290" s="69">
        <v>3597</v>
      </c>
      <c r="AM290" s="70">
        <v>3689932.15</v>
      </c>
      <c r="AN290" s="71">
        <v>51154</v>
      </c>
      <c r="AO290" s="71">
        <v>3583</v>
      </c>
    </row>
    <row r="291" spans="1:41" hidden="1" outlineLevel="1" x14ac:dyDescent="0.55000000000000004">
      <c r="A291" s="58" t="s">
        <v>21</v>
      </c>
      <c r="B291" s="65">
        <v>6672.3200000000006</v>
      </c>
      <c r="C291" s="66">
        <v>155</v>
      </c>
      <c r="D291" s="66">
        <v>5</v>
      </c>
      <c r="E291" s="67">
        <v>43.047225806451614</v>
      </c>
      <c r="F291" s="68">
        <v>317.81</v>
      </c>
      <c r="G291" s="69">
        <v>10</v>
      </c>
      <c r="H291" s="69">
        <v>5</v>
      </c>
      <c r="I291" s="70">
        <v>180.66</v>
      </c>
      <c r="J291" s="71">
        <v>6</v>
      </c>
      <c r="K291" s="71">
        <v>5</v>
      </c>
      <c r="L291" s="68">
        <v>360.69</v>
      </c>
      <c r="M291" s="69">
        <v>9</v>
      </c>
      <c r="N291" s="69">
        <v>5</v>
      </c>
      <c r="O291" s="70">
        <v>339.27</v>
      </c>
      <c r="P291" s="71">
        <v>9</v>
      </c>
      <c r="Q291" s="71">
        <v>5</v>
      </c>
      <c r="R291" s="68">
        <v>520.29</v>
      </c>
      <c r="S291" s="69">
        <v>17</v>
      </c>
      <c r="T291" s="69">
        <v>5</v>
      </c>
      <c r="U291" s="70">
        <v>437.32</v>
      </c>
      <c r="V291" s="71">
        <v>10</v>
      </c>
      <c r="W291" s="71">
        <v>5</v>
      </c>
      <c r="X291" s="68">
        <v>366.64</v>
      </c>
      <c r="Y291" s="69">
        <v>12</v>
      </c>
      <c r="Z291" s="69">
        <v>5</v>
      </c>
      <c r="AA291" s="70">
        <v>492.55</v>
      </c>
      <c r="AB291" s="71">
        <v>15</v>
      </c>
      <c r="AC291" s="71">
        <v>5</v>
      </c>
      <c r="AD291" s="68">
        <v>750.7</v>
      </c>
      <c r="AE291" s="69">
        <v>19</v>
      </c>
      <c r="AF291" s="69">
        <v>5</v>
      </c>
      <c r="AG291" s="70">
        <v>720.27</v>
      </c>
      <c r="AH291" s="71">
        <v>18</v>
      </c>
      <c r="AI291" s="71">
        <v>5</v>
      </c>
      <c r="AJ291" s="68">
        <v>1776.99</v>
      </c>
      <c r="AK291" s="69">
        <v>21</v>
      </c>
      <c r="AL291" s="69">
        <v>5</v>
      </c>
      <c r="AM291" s="70">
        <v>409.13</v>
      </c>
      <c r="AN291" s="71">
        <v>9</v>
      </c>
      <c r="AO291" s="71">
        <v>5</v>
      </c>
    </row>
    <row r="292" spans="1:41" hidden="1" outlineLevel="1" x14ac:dyDescent="0.55000000000000004">
      <c r="A292" s="58" t="s">
        <v>90</v>
      </c>
      <c r="B292" s="65">
        <v>3736549.16</v>
      </c>
      <c r="C292" s="66">
        <v>30249</v>
      </c>
      <c r="D292" s="66">
        <v>1611</v>
      </c>
      <c r="E292" s="67">
        <v>123.52636979734868</v>
      </c>
      <c r="F292" s="68">
        <v>305709.09999999998</v>
      </c>
      <c r="G292" s="69">
        <v>2366</v>
      </c>
      <c r="H292" s="69">
        <v>1624</v>
      </c>
      <c r="I292" s="70">
        <v>237939.61</v>
      </c>
      <c r="J292" s="71">
        <v>1826</v>
      </c>
      <c r="K292" s="71">
        <v>1629</v>
      </c>
      <c r="L292" s="68">
        <v>316482.44</v>
      </c>
      <c r="M292" s="69">
        <v>2354</v>
      </c>
      <c r="N292" s="69">
        <v>1624</v>
      </c>
      <c r="O292" s="70">
        <v>280253.2</v>
      </c>
      <c r="P292" s="71">
        <v>2145</v>
      </c>
      <c r="Q292" s="71">
        <v>1640</v>
      </c>
      <c r="R292" s="68">
        <v>295744.68</v>
      </c>
      <c r="S292" s="69">
        <v>2385</v>
      </c>
      <c r="T292" s="69">
        <v>1646</v>
      </c>
      <c r="U292" s="70">
        <v>327138.39</v>
      </c>
      <c r="V292" s="71">
        <v>2668</v>
      </c>
      <c r="W292" s="71">
        <v>1675</v>
      </c>
      <c r="X292" s="68">
        <v>309521.39</v>
      </c>
      <c r="Y292" s="69">
        <v>2493</v>
      </c>
      <c r="Z292" s="69">
        <v>1624</v>
      </c>
      <c r="AA292" s="70">
        <v>326245.81</v>
      </c>
      <c r="AB292" s="71">
        <v>3042</v>
      </c>
      <c r="AC292" s="71">
        <v>23</v>
      </c>
      <c r="AD292" s="68">
        <v>327065.86</v>
      </c>
      <c r="AE292" s="69">
        <v>2706</v>
      </c>
      <c r="AF292" s="69">
        <v>1644</v>
      </c>
      <c r="AG292" s="70">
        <v>305528.58</v>
      </c>
      <c r="AH292" s="71">
        <v>2524</v>
      </c>
      <c r="AI292" s="71">
        <v>23</v>
      </c>
      <c r="AJ292" s="68">
        <v>366200.06</v>
      </c>
      <c r="AK292" s="69">
        <v>2950</v>
      </c>
      <c r="AL292" s="69">
        <v>23</v>
      </c>
      <c r="AM292" s="70">
        <v>338720.04</v>
      </c>
      <c r="AN292" s="71">
        <v>2790</v>
      </c>
      <c r="AO292" s="71">
        <v>1611</v>
      </c>
    </row>
    <row r="293" spans="1:41" hidden="1" outlineLevel="1" x14ac:dyDescent="0.55000000000000004">
      <c r="A293" s="58" t="s">
        <v>22</v>
      </c>
      <c r="B293" s="65">
        <v>1476773.9999999998</v>
      </c>
      <c r="C293" s="66">
        <v>9135</v>
      </c>
      <c r="D293" s="66">
        <v>841</v>
      </c>
      <c r="E293" s="67">
        <v>161.66108374384234</v>
      </c>
      <c r="F293" s="68">
        <v>105312.65</v>
      </c>
      <c r="G293" s="69">
        <v>771</v>
      </c>
      <c r="H293" s="69">
        <v>807</v>
      </c>
      <c r="I293" s="70">
        <v>118538.44</v>
      </c>
      <c r="J293" s="71">
        <v>611</v>
      </c>
      <c r="K293" s="71">
        <v>809</v>
      </c>
      <c r="L293" s="68">
        <v>168705.93</v>
      </c>
      <c r="M293" s="69">
        <v>651</v>
      </c>
      <c r="N293" s="69">
        <v>812</v>
      </c>
      <c r="O293" s="70">
        <v>90579.79</v>
      </c>
      <c r="P293" s="71">
        <v>613</v>
      </c>
      <c r="Q293" s="71">
        <v>818</v>
      </c>
      <c r="R293" s="68">
        <v>110172.06</v>
      </c>
      <c r="S293" s="69">
        <v>714</v>
      </c>
      <c r="T293" s="69">
        <v>829</v>
      </c>
      <c r="U293" s="70">
        <v>124118.37</v>
      </c>
      <c r="V293" s="71">
        <v>749</v>
      </c>
      <c r="W293" s="71">
        <v>834</v>
      </c>
      <c r="X293" s="68">
        <v>107309.74</v>
      </c>
      <c r="Y293" s="69">
        <v>799</v>
      </c>
      <c r="Z293" s="69">
        <v>832</v>
      </c>
      <c r="AA293" s="70">
        <v>111063.69</v>
      </c>
      <c r="AB293" s="71">
        <v>904</v>
      </c>
      <c r="AC293" s="71">
        <v>830</v>
      </c>
      <c r="AD293" s="68">
        <v>179623.69</v>
      </c>
      <c r="AE293" s="69">
        <v>790</v>
      </c>
      <c r="AF293" s="69">
        <v>830</v>
      </c>
      <c r="AG293" s="70">
        <v>110160.06</v>
      </c>
      <c r="AH293" s="71">
        <v>973</v>
      </c>
      <c r="AI293" s="71">
        <v>837</v>
      </c>
      <c r="AJ293" s="68">
        <v>141907.43</v>
      </c>
      <c r="AK293" s="69">
        <v>791</v>
      </c>
      <c r="AL293" s="69">
        <v>838</v>
      </c>
      <c r="AM293" s="70">
        <v>109282.15</v>
      </c>
      <c r="AN293" s="71">
        <v>769</v>
      </c>
      <c r="AO293" s="71">
        <v>841</v>
      </c>
    </row>
    <row r="294" spans="1:41" hidden="1" outlineLevel="1" x14ac:dyDescent="0.55000000000000004">
      <c r="A294" s="58" t="s">
        <v>91</v>
      </c>
      <c r="B294" s="65">
        <v>129932209.94</v>
      </c>
      <c r="C294" s="66">
        <v>1398967</v>
      </c>
      <c r="D294" s="66">
        <v>54105</v>
      </c>
      <c r="E294" s="67">
        <v>92.877251529164013</v>
      </c>
      <c r="F294" s="68">
        <v>11296521.810000001</v>
      </c>
      <c r="G294" s="69">
        <v>115632</v>
      </c>
      <c r="H294" s="69">
        <v>54354</v>
      </c>
      <c r="I294" s="70">
        <v>9994775.1600000001</v>
      </c>
      <c r="J294" s="71">
        <v>105962</v>
      </c>
      <c r="K294" s="71">
        <v>54513</v>
      </c>
      <c r="L294" s="68">
        <v>10224708.960000001</v>
      </c>
      <c r="M294" s="69">
        <v>106077</v>
      </c>
      <c r="N294" s="69">
        <v>54426</v>
      </c>
      <c r="O294" s="70">
        <v>9547973.6400000006</v>
      </c>
      <c r="P294" s="71">
        <v>106326</v>
      </c>
      <c r="Q294" s="71">
        <v>54266</v>
      </c>
      <c r="R294" s="68">
        <v>10428579.85</v>
      </c>
      <c r="S294" s="69">
        <v>122638</v>
      </c>
      <c r="T294" s="69">
        <v>54147</v>
      </c>
      <c r="U294" s="70">
        <v>10488754.92</v>
      </c>
      <c r="V294" s="71">
        <v>123851</v>
      </c>
      <c r="W294" s="71">
        <v>54694</v>
      </c>
      <c r="X294" s="68">
        <v>9912079.6199999992</v>
      </c>
      <c r="Y294" s="69">
        <v>119246</v>
      </c>
      <c r="Z294" s="69">
        <v>54799</v>
      </c>
      <c r="AA294" s="70">
        <v>10838452.77</v>
      </c>
      <c r="AB294" s="71">
        <v>121787</v>
      </c>
      <c r="AC294" s="71">
        <v>54741</v>
      </c>
      <c r="AD294" s="68">
        <v>11497206.560000001</v>
      </c>
      <c r="AE294" s="69">
        <v>117992</v>
      </c>
      <c r="AF294" s="69">
        <v>54582</v>
      </c>
      <c r="AG294" s="70">
        <v>10778840.310000001</v>
      </c>
      <c r="AH294" s="71">
        <v>107590</v>
      </c>
      <c r="AI294" s="71">
        <v>54572</v>
      </c>
      <c r="AJ294" s="68">
        <v>12668048.050000001</v>
      </c>
      <c r="AK294" s="69">
        <v>127983</v>
      </c>
      <c r="AL294" s="69">
        <v>54501</v>
      </c>
      <c r="AM294" s="70">
        <v>12256268.289999999</v>
      </c>
      <c r="AN294" s="71">
        <v>123883</v>
      </c>
      <c r="AO294" s="71">
        <v>54105</v>
      </c>
    </row>
    <row r="295" spans="1:41" hidden="1" outlineLevel="1" x14ac:dyDescent="0.55000000000000004">
      <c r="A295" s="58" t="s">
        <v>23</v>
      </c>
      <c r="B295" s="65">
        <v>9173.25</v>
      </c>
      <c r="C295" s="66">
        <v>391</v>
      </c>
      <c r="D295" s="66">
        <v>13</v>
      </c>
      <c r="E295" s="67">
        <v>23.460997442455241</v>
      </c>
      <c r="F295" s="68">
        <v>763.43</v>
      </c>
      <c r="G295" s="69">
        <v>29</v>
      </c>
      <c r="H295" s="69">
        <v>18</v>
      </c>
      <c r="I295" s="70">
        <v>744.35</v>
      </c>
      <c r="J295" s="71">
        <v>30</v>
      </c>
      <c r="K295" s="71">
        <v>18</v>
      </c>
      <c r="L295" s="68">
        <v>560.49</v>
      </c>
      <c r="M295" s="69">
        <v>24</v>
      </c>
      <c r="N295" s="69">
        <v>18</v>
      </c>
      <c r="O295" s="70">
        <v>600.51</v>
      </c>
      <c r="P295" s="71">
        <v>26</v>
      </c>
      <c r="Q295" s="71">
        <v>18</v>
      </c>
      <c r="R295" s="68">
        <v>797.98</v>
      </c>
      <c r="S295" s="69">
        <v>40</v>
      </c>
      <c r="T295" s="69">
        <v>18</v>
      </c>
      <c r="U295" s="70">
        <v>806.65</v>
      </c>
      <c r="V295" s="71">
        <v>39</v>
      </c>
      <c r="W295" s="71">
        <v>18</v>
      </c>
      <c r="X295" s="68">
        <v>858.16</v>
      </c>
      <c r="Y295" s="69">
        <v>36</v>
      </c>
      <c r="Z295" s="69">
        <v>13</v>
      </c>
      <c r="AA295" s="70">
        <v>754.27</v>
      </c>
      <c r="AB295" s="71">
        <v>31</v>
      </c>
      <c r="AC295" s="71">
        <v>20</v>
      </c>
      <c r="AD295" s="68">
        <v>887.03</v>
      </c>
      <c r="AE295" s="69">
        <v>36</v>
      </c>
      <c r="AF295" s="69">
        <v>21</v>
      </c>
      <c r="AG295" s="70">
        <v>942.86</v>
      </c>
      <c r="AH295" s="71">
        <v>37</v>
      </c>
      <c r="AI295" s="71">
        <v>13</v>
      </c>
      <c r="AJ295" s="68">
        <v>683.56</v>
      </c>
      <c r="AK295" s="69">
        <v>31</v>
      </c>
      <c r="AL295" s="69">
        <v>13</v>
      </c>
      <c r="AM295" s="70">
        <v>773.96</v>
      </c>
      <c r="AN295" s="71">
        <v>32</v>
      </c>
      <c r="AO295" s="71">
        <v>13</v>
      </c>
    </row>
    <row r="296" spans="1:41" hidden="1" outlineLevel="1" x14ac:dyDescent="0.55000000000000004">
      <c r="A296" s="58" t="s">
        <v>24</v>
      </c>
      <c r="B296" s="65">
        <v>29075544.899999999</v>
      </c>
      <c r="C296" s="66">
        <v>596330</v>
      </c>
      <c r="D296" s="66">
        <v>0</v>
      </c>
      <c r="E296" s="67">
        <v>48.757474720372947</v>
      </c>
      <c r="F296" s="68">
        <v>2360858.36</v>
      </c>
      <c r="G296" s="69">
        <v>46765</v>
      </c>
      <c r="H296" s="69">
        <v>0</v>
      </c>
      <c r="I296" s="70">
        <v>1883573.98</v>
      </c>
      <c r="J296" s="71">
        <v>37807</v>
      </c>
      <c r="K296" s="71">
        <v>0</v>
      </c>
      <c r="L296" s="68">
        <v>1619135.83</v>
      </c>
      <c r="M296" s="69">
        <v>31910</v>
      </c>
      <c r="N296" s="69">
        <v>0</v>
      </c>
      <c r="O296" s="70">
        <v>1455291.7599999998</v>
      </c>
      <c r="P296" s="71">
        <v>30455</v>
      </c>
      <c r="Q296" s="71">
        <v>0</v>
      </c>
      <c r="R296" s="68">
        <v>1576649.65</v>
      </c>
      <c r="S296" s="69">
        <v>39511</v>
      </c>
      <c r="T296" s="69">
        <v>0</v>
      </c>
      <c r="U296" s="70">
        <v>1917944.38</v>
      </c>
      <c r="V296" s="71">
        <v>45086</v>
      </c>
      <c r="W296" s="71">
        <v>0</v>
      </c>
      <c r="X296" s="68">
        <v>2287993.4500000002</v>
      </c>
      <c r="Y296" s="69">
        <v>50191</v>
      </c>
      <c r="Z296" s="69">
        <v>0</v>
      </c>
      <c r="AA296" s="70">
        <v>2725747.48</v>
      </c>
      <c r="AB296" s="71">
        <v>56257</v>
      </c>
      <c r="AC296" s="71">
        <v>0</v>
      </c>
      <c r="AD296" s="68">
        <v>3296031.64</v>
      </c>
      <c r="AE296" s="69">
        <v>64883</v>
      </c>
      <c r="AF296" s="69">
        <v>0</v>
      </c>
      <c r="AG296" s="70">
        <v>3207171.06</v>
      </c>
      <c r="AH296" s="71">
        <v>62850</v>
      </c>
      <c r="AI296" s="71">
        <v>0</v>
      </c>
      <c r="AJ296" s="68">
        <v>3770062.16</v>
      </c>
      <c r="AK296" s="69">
        <v>73851</v>
      </c>
      <c r="AL296" s="69">
        <v>0</v>
      </c>
      <c r="AM296" s="70">
        <v>2975085.15</v>
      </c>
      <c r="AN296" s="71">
        <v>56764</v>
      </c>
      <c r="AO296" s="71">
        <v>0</v>
      </c>
    </row>
    <row r="297" spans="1:41" hidden="1" outlineLevel="1" x14ac:dyDescent="0.55000000000000004">
      <c r="A297" s="58" t="s">
        <v>92</v>
      </c>
      <c r="B297" s="65">
        <v>45663126.07</v>
      </c>
      <c r="C297" s="66">
        <v>749747</v>
      </c>
      <c r="D297" s="66">
        <v>16673</v>
      </c>
      <c r="E297" s="67">
        <v>60.904713283280891</v>
      </c>
      <c r="F297" s="68">
        <v>3846844.67</v>
      </c>
      <c r="G297" s="69">
        <v>63219</v>
      </c>
      <c r="H297" s="69">
        <v>16606</v>
      </c>
      <c r="I297" s="70">
        <v>3441589.92</v>
      </c>
      <c r="J297" s="71">
        <v>56456</v>
      </c>
      <c r="K297" s="71">
        <v>16532</v>
      </c>
      <c r="L297" s="68">
        <v>3221071.31</v>
      </c>
      <c r="M297" s="69">
        <v>55965</v>
      </c>
      <c r="N297" s="69">
        <v>16504</v>
      </c>
      <c r="O297" s="70">
        <v>3212087.13</v>
      </c>
      <c r="P297" s="71">
        <v>55232</v>
      </c>
      <c r="Q297" s="71">
        <v>16482</v>
      </c>
      <c r="R297" s="68">
        <v>3856763.88</v>
      </c>
      <c r="S297" s="69">
        <v>64428</v>
      </c>
      <c r="T297" s="69">
        <v>16496</v>
      </c>
      <c r="U297" s="70">
        <v>3953386.71</v>
      </c>
      <c r="V297" s="71">
        <v>66967</v>
      </c>
      <c r="W297" s="71">
        <v>16438</v>
      </c>
      <c r="X297" s="68">
        <v>3713477.6</v>
      </c>
      <c r="Y297" s="69">
        <v>64979</v>
      </c>
      <c r="Z297" s="69">
        <v>16710</v>
      </c>
      <c r="AA297" s="70">
        <v>4065365.77</v>
      </c>
      <c r="AB297" s="71">
        <v>65024</v>
      </c>
      <c r="AC297" s="71">
        <v>16791</v>
      </c>
      <c r="AD297" s="68">
        <v>4143001.09</v>
      </c>
      <c r="AE297" s="69">
        <v>64495</v>
      </c>
      <c r="AF297" s="69">
        <v>16780</v>
      </c>
      <c r="AG297" s="70">
        <v>3667015.78</v>
      </c>
      <c r="AH297" s="71">
        <v>58252</v>
      </c>
      <c r="AI297" s="71">
        <v>16718</v>
      </c>
      <c r="AJ297" s="68">
        <v>4407454.32</v>
      </c>
      <c r="AK297" s="69">
        <v>69352</v>
      </c>
      <c r="AL297" s="69">
        <v>16662</v>
      </c>
      <c r="AM297" s="70">
        <v>4135067.89</v>
      </c>
      <c r="AN297" s="71">
        <v>65378</v>
      </c>
      <c r="AO297" s="71">
        <v>16673</v>
      </c>
    </row>
    <row r="298" spans="1:41" hidden="1" outlineLevel="1" x14ac:dyDescent="0.55000000000000004">
      <c r="A298" s="58" t="s">
        <v>25</v>
      </c>
      <c r="B298" s="65">
        <v>30503.159999999996</v>
      </c>
      <c r="C298" s="66">
        <v>238</v>
      </c>
      <c r="D298" s="66">
        <v>54</v>
      </c>
      <c r="E298" s="67">
        <v>128.16453781512604</v>
      </c>
      <c r="F298" s="68">
        <v>2814.97</v>
      </c>
      <c r="G298" s="69">
        <v>23</v>
      </c>
      <c r="H298" s="69">
        <v>47</v>
      </c>
      <c r="I298" s="70">
        <v>6840.7</v>
      </c>
      <c r="J298" s="71">
        <v>57</v>
      </c>
      <c r="K298" s="71">
        <v>49</v>
      </c>
      <c r="L298" s="68">
        <v>646.66999999999996</v>
      </c>
      <c r="M298" s="69">
        <v>11</v>
      </c>
      <c r="N298" s="69">
        <v>51</v>
      </c>
      <c r="O298" s="70">
        <v>1320.71</v>
      </c>
      <c r="P298" s="71">
        <v>5</v>
      </c>
      <c r="Q298" s="71">
        <v>52</v>
      </c>
      <c r="R298" s="68">
        <v>745.94</v>
      </c>
      <c r="S298" s="69">
        <v>10</v>
      </c>
      <c r="T298" s="69">
        <v>54</v>
      </c>
      <c r="U298" s="70">
        <v>701.06</v>
      </c>
      <c r="V298" s="71">
        <v>14</v>
      </c>
      <c r="W298" s="71">
        <v>55</v>
      </c>
      <c r="X298" s="68">
        <v>1241.1500000000001</v>
      </c>
      <c r="Y298" s="69">
        <v>15</v>
      </c>
      <c r="Z298" s="69">
        <v>52</v>
      </c>
      <c r="AA298" s="70">
        <v>1762.09</v>
      </c>
      <c r="AB298" s="71">
        <v>15</v>
      </c>
      <c r="AC298" s="71">
        <v>53</v>
      </c>
      <c r="AD298" s="68">
        <v>4021.67</v>
      </c>
      <c r="AE298" s="69">
        <v>31</v>
      </c>
      <c r="AF298" s="69">
        <v>55</v>
      </c>
      <c r="AG298" s="70">
        <v>1185.5999999999999</v>
      </c>
      <c r="AH298" s="71">
        <v>17</v>
      </c>
      <c r="AI298" s="71">
        <v>54</v>
      </c>
      <c r="AJ298" s="68">
        <v>7519.21</v>
      </c>
      <c r="AK298" s="69">
        <v>26</v>
      </c>
      <c r="AL298" s="69">
        <v>54</v>
      </c>
      <c r="AM298" s="70">
        <v>1703.39</v>
      </c>
      <c r="AN298" s="71">
        <v>14</v>
      </c>
      <c r="AO298" s="71">
        <v>54</v>
      </c>
    </row>
    <row r="299" spans="1:41" hidden="1" outlineLevel="1" x14ac:dyDescent="0.55000000000000004">
      <c r="A299" s="58" t="s">
        <v>93</v>
      </c>
      <c r="B299" s="65">
        <v>444775.30000000005</v>
      </c>
      <c r="C299" s="66">
        <v>9086</v>
      </c>
      <c r="D299" s="66">
        <v>512</v>
      </c>
      <c r="E299" s="67">
        <v>48.951716927140659</v>
      </c>
      <c r="F299" s="68">
        <v>48029.05</v>
      </c>
      <c r="G299" s="69">
        <v>971</v>
      </c>
      <c r="H299" s="69">
        <v>486</v>
      </c>
      <c r="I299" s="70">
        <v>23994.51</v>
      </c>
      <c r="J299" s="71">
        <v>603</v>
      </c>
      <c r="K299" s="71">
        <v>486</v>
      </c>
      <c r="L299" s="68">
        <v>27847.39</v>
      </c>
      <c r="M299" s="69">
        <v>678</v>
      </c>
      <c r="N299" s="69">
        <v>494</v>
      </c>
      <c r="O299" s="70">
        <v>27767.97</v>
      </c>
      <c r="P299" s="71">
        <v>562</v>
      </c>
      <c r="Q299" s="71">
        <v>494</v>
      </c>
      <c r="R299" s="68">
        <v>32935.589999999997</v>
      </c>
      <c r="S299" s="69">
        <v>769</v>
      </c>
      <c r="T299" s="69">
        <v>498</v>
      </c>
      <c r="U299" s="70">
        <v>32660.74</v>
      </c>
      <c r="V299" s="71">
        <v>824</v>
      </c>
      <c r="W299" s="71">
        <v>498</v>
      </c>
      <c r="X299" s="68">
        <v>38936.879999999997</v>
      </c>
      <c r="Y299" s="69">
        <v>957</v>
      </c>
      <c r="Z299" s="69">
        <v>501</v>
      </c>
      <c r="AA299" s="70">
        <v>42921.51</v>
      </c>
      <c r="AB299" s="71">
        <v>646</v>
      </c>
      <c r="AC299" s="71">
        <v>507</v>
      </c>
      <c r="AD299" s="68">
        <v>37424.959999999999</v>
      </c>
      <c r="AE299" s="69">
        <v>776</v>
      </c>
      <c r="AF299" s="69">
        <v>511</v>
      </c>
      <c r="AG299" s="70">
        <v>35755.93</v>
      </c>
      <c r="AH299" s="71">
        <v>644</v>
      </c>
      <c r="AI299" s="71">
        <v>511</v>
      </c>
      <c r="AJ299" s="68">
        <v>42034.74</v>
      </c>
      <c r="AK299" s="69">
        <v>681</v>
      </c>
      <c r="AL299" s="69">
        <v>513</v>
      </c>
      <c r="AM299" s="70">
        <v>54466.03</v>
      </c>
      <c r="AN299" s="71">
        <v>975</v>
      </c>
      <c r="AO299" s="71">
        <v>512</v>
      </c>
    </row>
    <row r="300" spans="1:41" hidden="1" outlineLevel="1" x14ac:dyDescent="0.55000000000000004">
      <c r="A300" s="58" t="s">
        <v>26</v>
      </c>
      <c r="B300" s="65">
        <v>48940.42</v>
      </c>
      <c r="C300" s="66">
        <v>299</v>
      </c>
      <c r="D300" s="66">
        <v>26</v>
      </c>
      <c r="E300" s="67">
        <v>163.68033444816052</v>
      </c>
      <c r="F300" s="68">
        <v>4666.63</v>
      </c>
      <c r="G300" s="69">
        <v>34</v>
      </c>
      <c r="H300" s="69">
        <v>26</v>
      </c>
      <c r="I300" s="70">
        <v>4565.1400000000003</v>
      </c>
      <c r="J300" s="71">
        <v>15</v>
      </c>
      <c r="K300" s="71">
        <v>26</v>
      </c>
      <c r="L300" s="68">
        <v>1423.6</v>
      </c>
      <c r="M300" s="69">
        <v>22</v>
      </c>
      <c r="N300" s="69">
        <v>26</v>
      </c>
      <c r="O300" s="70">
        <v>1977.4</v>
      </c>
      <c r="P300" s="71">
        <v>29</v>
      </c>
      <c r="Q300" s="71">
        <v>26</v>
      </c>
      <c r="R300" s="68">
        <v>2379.39</v>
      </c>
      <c r="S300" s="69">
        <v>19</v>
      </c>
      <c r="T300" s="69">
        <v>26</v>
      </c>
      <c r="U300" s="70">
        <v>8587.44</v>
      </c>
      <c r="V300" s="71">
        <v>35</v>
      </c>
      <c r="W300" s="71">
        <v>26</v>
      </c>
      <c r="X300" s="68">
        <v>1690.45</v>
      </c>
      <c r="Y300" s="69">
        <v>24</v>
      </c>
      <c r="Z300" s="69">
        <v>26</v>
      </c>
      <c r="AA300" s="70">
        <v>5114.7700000000004</v>
      </c>
      <c r="AB300" s="71">
        <v>28</v>
      </c>
      <c r="AC300" s="71">
        <v>26</v>
      </c>
      <c r="AD300" s="68">
        <v>1041.6400000000001</v>
      </c>
      <c r="AE300" s="69">
        <v>16</v>
      </c>
      <c r="AF300" s="69">
        <v>26</v>
      </c>
      <c r="AG300" s="70">
        <v>2097.96</v>
      </c>
      <c r="AH300" s="71">
        <v>22</v>
      </c>
      <c r="AI300" s="71">
        <v>26</v>
      </c>
      <c r="AJ300" s="68">
        <v>10830.63</v>
      </c>
      <c r="AK300" s="69">
        <v>36</v>
      </c>
      <c r="AL300" s="69">
        <v>26</v>
      </c>
      <c r="AM300" s="70">
        <v>4565.37</v>
      </c>
      <c r="AN300" s="71">
        <v>19</v>
      </c>
      <c r="AO300" s="71">
        <v>26</v>
      </c>
    </row>
    <row r="301" spans="1:41" hidden="1" outlineLevel="1" x14ac:dyDescent="0.55000000000000004">
      <c r="A301" s="58" t="s">
        <v>94</v>
      </c>
      <c r="B301" s="65">
        <v>40633.08</v>
      </c>
      <c r="C301" s="66">
        <v>813</v>
      </c>
      <c r="D301" s="66">
        <v>16</v>
      </c>
      <c r="E301" s="67">
        <v>49.979188191881924</v>
      </c>
      <c r="F301" s="68">
        <v>2933.89</v>
      </c>
      <c r="G301" s="69">
        <v>74</v>
      </c>
      <c r="H301" s="69">
        <v>107</v>
      </c>
      <c r="I301" s="70">
        <v>3445.85</v>
      </c>
      <c r="J301" s="71">
        <v>60</v>
      </c>
      <c r="K301" s="71">
        <v>107</v>
      </c>
      <c r="L301" s="68">
        <v>3237.75</v>
      </c>
      <c r="M301" s="69">
        <v>65</v>
      </c>
      <c r="N301" s="69">
        <v>115</v>
      </c>
      <c r="O301" s="70">
        <v>3198.9</v>
      </c>
      <c r="P301" s="71">
        <v>61</v>
      </c>
      <c r="Q301" s="71">
        <v>107</v>
      </c>
      <c r="R301" s="68">
        <v>6933.78</v>
      </c>
      <c r="S301" s="69">
        <v>69</v>
      </c>
      <c r="T301" s="69">
        <v>115</v>
      </c>
      <c r="U301" s="70">
        <v>4517.4799999999996</v>
      </c>
      <c r="V301" s="71">
        <v>82</v>
      </c>
      <c r="W301" s="71">
        <v>107</v>
      </c>
      <c r="X301" s="68">
        <v>1879.54</v>
      </c>
      <c r="Y301" s="69">
        <v>61</v>
      </c>
      <c r="Z301" s="69">
        <v>14</v>
      </c>
      <c r="AA301" s="70">
        <v>3552.88</v>
      </c>
      <c r="AB301" s="71">
        <v>74</v>
      </c>
      <c r="AC301" s="71">
        <v>20</v>
      </c>
      <c r="AD301" s="68">
        <v>1899.33</v>
      </c>
      <c r="AE301" s="69">
        <v>59</v>
      </c>
      <c r="AF301" s="69">
        <v>20</v>
      </c>
      <c r="AG301" s="70">
        <v>2812.25</v>
      </c>
      <c r="AH301" s="71">
        <v>69</v>
      </c>
      <c r="AI301" s="71">
        <v>17</v>
      </c>
      <c r="AJ301" s="68">
        <v>4120.3999999999996</v>
      </c>
      <c r="AK301" s="69">
        <v>78</v>
      </c>
      <c r="AL301" s="69">
        <v>17</v>
      </c>
      <c r="AM301" s="70">
        <v>2101.0300000000002</v>
      </c>
      <c r="AN301" s="71">
        <v>61</v>
      </c>
      <c r="AO301" s="71">
        <v>16</v>
      </c>
    </row>
    <row r="302" spans="1:41" hidden="1" outlineLevel="1" x14ac:dyDescent="0.55000000000000004">
      <c r="A302" s="58" t="s">
        <v>462</v>
      </c>
      <c r="B302" s="65">
        <v>14887251.489999995</v>
      </c>
      <c r="C302" s="66">
        <v>242234</v>
      </c>
      <c r="D302" s="66">
        <v>4443</v>
      </c>
      <c r="E302" s="67">
        <v>61.458141672927809</v>
      </c>
      <c r="F302" s="68">
        <v>1382462.639999999</v>
      </c>
      <c r="G302" s="69">
        <v>20737</v>
      </c>
      <c r="H302" s="69">
        <v>4550</v>
      </c>
      <c r="I302" s="70">
        <v>1185300.2099999995</v>
      </c>
      <c r="J302" s="71">
        <v>18574</v>
      </c>
      <c r="K302" s="71">
        <v>4560</v>
      </c>
      <c r="L302" s="68">
        <v>1209238.5299999996</v>
      </c>
      <c r="M302" s="69">
        <v>19226</v>
      </c>
      <c r="N302" s="69">
        <v>4574</v>
      </c>
      <c r="O302" s="70">
        <v>1142833.2699999993</v>
      </c>
      <c r="P302" s="71">
        <v>18442</v>
      </c>
      <c r="Q302" s="71">
        <v>4553</v>
      </c>
      <c r="R302" s="68">
        <v>1119756.1300000001</v>
      </c>
      <c r="S302" s="69">
        <v>20123</v>
      </c>
      <c r="T302" s="69">
        <v>4560</v>
      </c>
      <c r="U302" s="70">
        <v>1204548.5199999991</v>
      </c>
      <c r="V302" s="71">
        <v>21680</v>
      </c>
      <c r="W302" s="71">
        <v>4593</v>
      </c>
      <c r="X302" s="68">
        <v>1131179.6099999987</v>
      </c>
      <c r="Y302" s="69">
        <v>20550</v>
      </c>
      <c r="Z302" s="69">
        <v>4603</v>
      </c>
      <c r="AA302" s="70">
        <v>1266082.129999999</v>
      </c>
      <c r="AB302" s="71">
        <v>20758</v>
      </c>
      <c r="AC302" s="71">
        <v>4620</v>
      </c>
      <c r="AD302" s="68">
        <v>1344840.6999999997</v>
      </c>
      <c r="AE302" s="69">
        <v>20801</v>
      </c>
      <c r="AF302" s="69">
        <v>4527</v>
      </c>
      <c r="AG302" s="70">
        <v>1198270.5899999992</v>
      </c>
      <c r="AH302" s="71">
        <v>19114</v>
      </c>
      <c r="AI302" s="71">
        <v>4554</v>
      </c>
      <c r="AJ302" s="68">
        <v>1399425.1799999995</v>
      </c>
      <c r="AK302" s="69">
        <v>22038</v>
      </c>
      <c r="AL302" s="69">
        <v>4408</v>
      </c>
      <c r="AM302" s="70">
        <v>1303313.9799999997</v>
      </c>
      <c r="AN302" s="71">
        <v>20191</v>
      </c>
      <c r="AO302" s="71">
        <v>4443</v>
      </c>
    </row>
    <row r="303" spans="1:41" hidden="1" outlineLevel="1" x14ac:dyDescent="0.55000000000000004">
      <c r="A303" s="58" t="s">
        <v>27</v>
      </c>
      <c r="B303" s="65">
        <v>417680.85</v>
      </c>
      <c r="C303" s="66">
        <v>3319</v>
      </c>
      <c r="D303" s="66">
        <v>367</v>
      </c>
      <c r="E303" s="67">
        <v>125.84539017776439</v>
      </c>
      <c r="F303" s="68">
        <v>35628.959999999999</v>
      </c>
      <c r="G303" s="69">
        <v>286</v>
      </c>
      <c r="H303" s="69">
        <v>368</v>
      </c>
      <c r="I303" s="70">
        <v>42172.97</v>
      </c>
      <c r="J303" s="71">
        <v>288</v>
      </c>
      <c r="K303" s="71">
        <v>360</v>
      </c>
      <c r="L303" s="68">
        <v>19745.080000000002</v>
      </c>
      <c r="M303" s="69">
        <v>180</v>
      </c>
      <c r="N303" s="69">
        <v>362</v>
      </c>
      <c r="O303" s="70">
        <v>20445.939999999999</v>
      </c>
      <c r="P303" s="71">
        <v>164</v>
      </c>
      <c r="Q303" s="71">
        <v>362</v>
      </c>
      <c r="R303" s="68">
        <v>26481.41</v>
      </c>
      <c r="S303" s="69">
        <v>236</v>
      </c>
      <c r="T303" s="69">
        <v>362</v>
      </c>
      <c r="U303" s="70">
        <v>31096.95</v>
      </c>
      <c r="V303" s="71">
        <v>264</v>
      </c>
      <c r="W303" s="71">
        <v>362</v>
      </c>
      <c r="X303" s="68">
        <v>37117.620000000003</v>
      </c>
      <c r="Y303" s="69">
        <v>304</v>
      </c>
      <c r="Z303" s="69">
        <v>362</v>
      </c>
      <c r="AA303" s="70">
        <v>31249.25</v>
      </c>
      <c r="AB303" s="71">
        <v>266</v>
      </c>
      <c r="AC303" s="71">
        <v>362</v>
      </c>
      <c r="AD303" s="68">
        <v>55566.44</v>
      </c>
      <c r="AE303" s="69">
        <v>355</v>
      </c>
      <c r="AF303" s="69">
        <v>363</v>
      </c>
      <c r="AG303" s="70">
        <v>30313.56</v>
      </c>
      <c r="AH303" s="71">
        <v>293</v>
      </c>
      <c r="AI303" s="71">
        <v>368</v>
      </c>
      <c r="AJ303" s="68">
        <v>50393.2</v>
      </c>
      <c r="AK303" s="69">
        <v>344</v>
      </c>
      <c r="AL303" s="69">
        <v>364</v>
      </c>
      <c r="AM303" s="70">
        <v>37469.47</v>
      </c>
      <c r="AN303" s="71">
        <v>339</v>
      </c>
      <c r="AO303" s="71">
        <v>367</v>
      </c>
    </row>
    <row r="304" spans="1:41" hidden="1" outlineLevel="1" x14ac:dyDescent="0.55000000000000004">
      <c r="A304" s="58" t="s">
        <v>95</v>
      </c>
      <c r="B304" s="65">
        <v>401764543.14999998</v>
      </c>
      <c r="C304" s="66">
        <v>7997701</v>
      </c>
      <c r="D304" s="66">
        <v>222035</v>
      </c>
      <c r="E304" s="67">
        <v>50.23500417807567</v>
      </c>
      <c r="F304" s="68">
        <v>36771892</v>
      </c>
      <c r="G304" s="69">
        <v>668966</v>
      </c>
      <c r="H304" s="69">
        <v>220084</v>
      </c>
      <c r="I304" s="70">
        <v>31339389.75</v>
      </c>
      <c r="J304" s="71">
        <v>591541</v>
      </c>
      <c r="K304" s="71">
        <v>218866</v>
      </c>
      <c r="L304" s="68">
        <v>29098932.989999998</v>
      </c>
      <c r="M304" s="69">
        <v>557784</v>
      </c>
      <c r="N304" s="69">
        <v>217936</v>
      </c>
      <c r="O304" s="70">
        <v>27695181.960000001</v>
      </c>
      <c r="P304" s="71">
        <v>568961</v>
      </c>
      <c r="Q304" s="71">
        <v>220094</v>
      </c>
      <c r="R304" s="68">
        <v>30861120.800000001</v>
      </c>
      <c r="S304" s="69">
        <v>646461</v>
      </c>
      <c r="T304" s="69">
        <v>229169</v>
      </c>
      <c r="U304" s="70">
        <v>31500938.379999999</v>
      </c>
      <c r="V304" s="71">
        <v>686588</v>
      </c>
      <c r="W304" s="71">
        <v>239095</v>
      </c>
      <c r="X304" s="68">
        <v>33530117.149999999</v>
      </c>
      <c r="Y304" s="69">
        <v>688860</v>
      </c>
      <c r="Z304" s="69">
        <v>239864</v>
      </c>
      <c r="AA304" s="70">
        <v>35439138.140000001</v>
      </c>
      <c r="AB304" s="71">
        <v>721412</v>
      </c>
      <c r="AC304" s="71">
        <v>237563</v>
      </c>
      <c r="AD304" s="68">
        <v>37197343.469999999</v>
      </c>
      <c r="AE304" s="69">
        <v>724580</v>
      </c>
      <c r="AF304" s="69">
        <v>232514</v>
      </c>
      <c r="AG304" s="70">
        <v>32703402.190000001</v>
      </c>
      <c r="AH304" s="71">
        <v>649682</v>
      </c>
      <c r="AI304" s="71">
        <v>227641</v>
      </c>
      <c r="AJ304" s="68">
        <v>39358556.840000004</v>
      </c>
      <c r="AK304" s="69">
        <v>777878</v>
      </c>
      <c r="AL304" s="69">
        <v>227563</v>
      </c>
      <c r="AM304" s="70">
        <v>36268529.479999997</v>
      </c>
      <c r="AN304" s="71">
        <v>714988</v>
      </c>
      <c r="AO304" s="71">
        <v>222035</v>
      </c>
    </row>
    <row r="305" spans="1:41" hidden="1" outlineLevel="1" x14ac:dyDescent="0.55000000000000004">
      <c r="A305" s="58" t="s">
        <v>380</v>
      </c>
      <c r="B305" s="65">
        <v>233348.17</v>
      </c>
      <c r="C305" s="66">
        <v>778</v>
      </c>
      <c r="D305" s="66">
        <v>318</v>
      </c>
      <c r="E305" s="67">
        <v>299.93338046272493</v>
      </c>
      <c r="F305" s="68">
        <v>68145.929999999993</v>
      </c>
      <c r="G305" s="69">
        <v>74</v>
      </c>
      <c r="H305" s="69">
        <v>309</v>
      </c>
      <c r="I305" s="70">
        <v>24739.1</v>
      </c>
      <c r="J305" s="71">
        <v>46</v>
      </c>
      <c r="K305" s="71">
        <v>307</v>
      </c>
      <c r="L305" s="68">
        <v>934.41</v>
      </c>
      <c r="M305" s="69">
        <v>35</v>
      </c>
      <c r="N305" s="69">
        <v>307</v>
      </c>
      <c r="O305" s="70">
        <v>1270.42</v>
      </c>
      <c r="P305" s="71">
        <v>24</v>
      </c>
      <c r="Q305" s="71">
        <v>306</v>
      </c>
      <c r="R305" s="68">
        <v>5289.36</v>
      </c>
      <c r="S305" s="69">
        <v>59</v>
      </c>
      <c r="T305" s="69">
        <v>307</v>
      </c>
      <c r="U305" s="70">
        <v>17172.47</v>
      </c>
      <c r="V305" s="71">
        <v>59</v>
      </c>
      <c r="W305" s="71">
        <v>309</v>
      </c>
      <c r="X305" s="68">
        <v>22348.07</v>
      </c>
      <c r="Y305" s="69">
        <v>70</v>
      </c>
      <c r="Z305" s="69">
        <v>308</v>
      </c>
      <c r="AA305" s="70">
        <v>6692.97</v>
      </c>
      <c r="AB305" s="71">
        <v>55</v>
      </c>
      <c r="AC305" s="71">
        <v>308</v>
      </c>
      <c r="AD305" s="68">
        <v>16945.919999999998</v>
      </c>
      <c r="AE305" s="69">
        <v>73</v>
      </c>
      <c r="AF305" s="69">
        <v>318</v>
      </c>
      <c r="AG305" s="70">
        <v>6366.65</v>
      </c>
      <c r="AH305" s="71">
        <v>99</v>
      </c>
      <c r="AI305" s="71">
        <v>318</v>
      </c>
      <c r="AJ305" s="68">
        <v>18951.59</v>
      </c>
      <c r="AK305" s="69">
        <v>85</v>
      </c>
      <c r="AL305" s="69">
        <v>318</v>
      </c>
      <c r="AM305" s="70">
        <v>44491.28</v>
      </c>
      <c r="AN305" s="71">
        <v>99</v>
      </c>
      <c r="AO305" s="71">
        <v>318</v>
      </c>
    </row>
    <row r="306" spans="1:41" hidden="1" outlineLevel="1" x14ac:dyDescent="0.55000000000000004">
      <c r="A306" s="58" t="s">
        <v>32</v>
      </c>
      <c r="B306" s="65">
        <v>0</v>
      </c>
      <c r="C306" s="66">
        <v>0</v>
      </c>
      <c r="D306" s="66">
        <v>0</v>
      </c>
      <c r="E306" s="67">
        <v>0</v>
      </c>
      <c r="F306" s="68">
        <v>0</v>
      </c>
      <c r="G306" s="69">
        <v>0</v>
      </c>
      <c r="H306" s="69">
        <v>0</v>
      </c>
      <c r="I306" s="70">
        <v>0</v>
      </c>
      <c r="J306" s="71">
        <v>0</v>
      </c>
      <c r="K306" s="71">
        <v>0</v>
      </c>
      <c r="L306" s="68">
        <v>0</v>
      </c>
      <c r="M306" s="69">
        <v>0</v>
      </c>
      <c r="N306" s="69">
        <v>0</v>
      </c>
      <c r="O306" s="70">
        <v>0</v>
      </c>
      <c r="P306" s="71">
        <v>0</v>
      </c>
      <c r="Q306" s="71">
        <v>0</v>
      </c>
      <c r="R306" s="68">
        <v>0</v>
      </c>
      <c r="S306" s="69">
        <v>0</v>
      </c>
      <c r="T306" s="69">
        <v>0</v>
      </c>
      <c r="U306" s="70">
        <v>0</v>
      </c>
      <c r="V306" s="71">
        <v>0</v>
      </c>
      <c r="W306" s="71">
        <v>0</v>
      </c>
      <c r="X306" s="68">
        <v>0</v>
      </c>
      <c r="Y306" s="69">
        <v>0</v>
      </c>
      <c r="Z306" s="69">
        <v>0</v>
      </c>
      <c r="AA306" s="70">
        <v>0</v>
      </c>
      <c r="AB306" s="71">
        <v>0</v>
      </c>
      <c r="AC306" s="71">
        <v>0</v>
      </c>
      <c r="AD306" s="68">
        <v>0</v>
      </c>
      <c r="AE306" s="69">
        <v>0</v>
      </c>
      <c r="AF306" s="69">
        <v>0</v>
      </c>
      <c r="AG306" s="70">
        <v>0</v>
      </c>
      <c r="AH306" s="71">
        <v>0</v>
      </c>
      <c r="AI306" s="71">
        <v>0</v>
      </c>
      <c r="AJ306" s="68">
        <v>0</v>
      </c>
      <c r="AK306" s="69">
        <v>0</v>
      </c>
      <c r="AL306" s="69">
        <v>0</v>
      </c>
      <c r="AM306" s="70">
        <v>0</v>
      </c>
      <c r="AN306" s="71">
        <v>0</v>
      </c>
      <c r="AO306" s="71">
        <v>0</v>
      </c>
    </row>
    <row r="307" spans="1:41" hidden="1" outlineLevel="1" x14ac:dyDescent="0.55000000000000004">
      <c r="A307" s="58" t="s">
        <v>37</v>
      </c>
      <c r="B307" s="65">
        <v>0</v>
      </c>
      <c r="C307" s="66">
        <v>0</v>
      </c>
      <c r="D307" s="66">
        <v>0</v>
      </c>
      <c r="E307" s="67">
        <v>0</v>
      </c>
      <c r="F307" s="68">
        <v>0</v>
      </c>
      <c r="G307" s="69">
        <v>0</v>
      </c>
      <c r="H307" s="69">
        <v>0</v>
      </c>
      <c r="I307" s="70">
        <v>0</v>
      </c>
      <c r="J307" s="71">
        <v>0</v>
      </c>
      <c r="K307" s="71">
        <v>0</v>
      </c>
      <c r="L307" s="68">
        <v>0</v>
      </c>
      <c r="M307" s="69">
        <v>0</v>
      </c>
      <c r="N307" s="69">
        <v>0</v>
      </c>
      <c r="O307" s="70">
        <v>0</v>
      </c>
      <c r="P307" s="71">
        <v>0</v>
      </c>
      <c r="Q307" s="71">
        <v>0</v>
      </c>
      <c r="R307" s="68">
        <v>0</v>
      </c>
      <c r="S307" s="69">
        <v>0</v>
      </c>
      <c r="T307" s="69">
        <v>0</v>
      </c>
      <c r="U307" s="70">
        <v>0</v>
      </c>
      <c r="V307" s="71">
        <v>0</v>
      </c>
      <c r="W307" s="71">
        <v>0</v>
      </c>
      <c r="X307" s="68">
        <v>0</v>
      </c>
      <c r="Y307" s="69">
        <v>0</v>
      </c>
      <c r="Z307" s="69">
        <v>0</v>
      </c>
      <c r="AA307" s="70">
        <v>0</v>
      </c>
      <c r="AB307" s="71">
        <v>0</v>
      </c>
      <c r="AC307" s="71">
        <v>0</v>
      </c>
      <c r="AD307" s="68">
        <v>0</v>
      </c>
      <c r="AE307" s="69">
        <v>0</v>
      </c>
      <c r="AF307" s="69">
        <v>0</v>
      </c>
      <c r="AG307" s="70">
        <v>0</v>
      </c>
      <c r="AH307" s="71">
        <v>0</v>
      </c>
      <c r="AI307" s="71">
        <v>0</v>
      </c>
      <c r="AJ307" s="68">
        <v>0</v>
      </c>
      <c r="AK307" s="69">
        <v>0</v>
      </c>
      <c r="AL307" s="69">
        <v>0</v>
      </c>
      <c r="AM307" s="70">
        <v>0</v>
      </c>
      <c r="AN307" s="71">
        <v>0</v>
      </c>
      <c r="AO307" s="71">
        <v>0</v>
      </c>
    </row>
    <row r="308" spans="1:41" hidden="1" outlineLevel="1" x14ac:dyDescent="0.55000000000000004">
      <c r="A308" s="58" t="s">
        <v>33</v>
      </c>
      <c r="B308" s="65">
        <v>4814.5599999999995</v>
      </c>
      <c r="C308" s="66">
        <v>85</v>
      </c>
      <c r="D308" s="66">
        <v>5</v>
      </c>
      <c r="E308" s="67">
        <v>56.641882352941174</v>
      </c>
      <c r="F308" s="68">
        <v>308.39</v>
      </c>
      <c r="G308" s="69">
        <v>9</v>
      </c>
      <c r="H308" s="69">
        <v>5</v>
      </c>
      <c r="I308" s="70">
        <v>145.87</v>
      </c>
      <c r="J308" s="71">
        <v>5</v>
      </c>
      <c r="K308" s="71">
        <v>5</v>
      </c>
      <c r="L308" s="68">
        <v>366.98</v>
      </c>
      <c r="M308" s="69">
        <v>6</v>
      </c>
      <c r="N308" s="69">
        <v>5</v>
      </c>
      <c r="O308" s="70">
        <v>259.27999999999997</v>
      </c>
      <c r="P308" s="71">
        <v>5</v>
      </c>
      <c r="Q308" s="71">
        <v>5</v>
      </c>
      <c r="R308" s="68">
        <v>859.68</v>
      </c>
      <c r="S308" s="69">
        <v>6</v>
      </c>
      <c r="T308" s="69">
        <v>5</v>
      </c>
      <c r="U308" s="70">
        <v>197</v>
      </c>
      <c r="V308" s="71">
        <v>4</v>
      </c>
      <c r="W308" s="71">
        <v>5</v>
      </c>
      <c r="X308" s="68">
        <v>772.35</v>
      </c>
      <c r="Y308" s="69">
        <v>12</v>
      </c>
      <c r="Z308" s="69">
        <v>5</v>
      </c>
      <c r="AA308" s="70">
        <v>208.38</v>
      </c>
      <c r="AB308" s="71">
        <v>5</v>
      </c>
      <c r="AC308" s="71">
        <v>5</v>
      </c>
      <c r="AD308" s="68">
        <v>161.08000000000001</v>
      </c>
      <c r="AE308" s="69">
        <v>5</v>
      </c>
      <c r="AF308" s="69">
        <v>5</v>
      </c>
      <c r="AG308" s="70">
        <v>286.54000000000002</v>
      </c>
      <c r="AH308" s="71">
        <v>11</v>
      </c>
      <c r="AI308" s="71">
        <v>5</v>
      </c>
      <c r="AJ308" s="68">
        <v>277.45999999999998</v>
      </c>
      <c r="AK308" s="69">
        <v>8</v>
      </c>
      <c r="AL308" s="69">
        <v>5</v>
      </c>
      <c r="AM308" s="70">
        <v>971.55</v>
      </c>
      <c r="AN308" s="71">
        <v>9</v>
      </c>
      <c r="AO308" s="71">
        <v>5</v>
      </c>
    </row>
    <row r="309" spans="1:41" hidden="1" outlineLevel="1" x14ac:dyDescent="0.55000000000000004">
      <c r="A309" s="58" t="s">
        <v>40</v>
      </c>
      <c r="B309" s="65">
        <v>563041717.10000002</v>
      </c>
      <c r="C309" s="66">
        <v>15240970</v>
      </c>
      <c r="D309" s="66">
        <v>244250</v>
      </c>
      <c r="E309" s="67">
        <v>36.942643224151745</v>
      </c>
      <c r="F309" s="68">
        <v>48555089.420000002</v>
      </c>
      <c r="G309" s="69">
        <v>1194337</v>
      </c>
      <c r="H309" s="69">
        <v>257402</v>
      </c>
      <c r="I309" s="70">
        <v>47405282.240000002</v>
      </c>
      <c r="J309" s="71">
        <v>1205013</v>
      </c>
      <c r="K309" s="71">
        <v>257177</v>
      </c>
      <c r="L309" s="68">
        <v>46409370.349999994</v>
      </c>
      <c r="M309" s="69">
        <v>1287851</v>
      </c>
      <c r="N309" s="69">
        <v>246487</v>
      </c>
      <c r="O309" s="70">
        <v>47873020.990000002</v>
      </c>
      <c r="P309" s="71">
        <v>1423497</v>
      </c>
      <c r="Q309" s="71">
        <v>250130</v>
      </c>
      <c r="R309" s="68">
        <v>46787689.339999996</v>
      </c>
      <c r="S309" s="69">
        <v>1319510</v>
      </c>
      <c r="T309" s="69">
        <v>271174</v>
      </c>
      <c r="U309" s="70">
        <v>41980909.010000013</v>
      </c>
      <c r="V309" s="71">
        <v>1226173</v>
      </c>
      <c r="W309" s="71">
        <v>270960</v>
      </c>
      <c r="X309" s="68">
        <v>46625703.99000001</v>
      </c>
      <c r="Y309" s="69">
        <v>1316225</v>
      </c>
      <c r="Z309" s="69">
        <v>240642</v>
      </c>
      <c r="AA309" s="70">
        <v>45593421.050000004</v>
      </c>
      <c r="AB309" s="71">
        <v>1209778</v>
      </c>
      <c r="AC309" s="71">
        <v>241048</v>
      </c>
      <c r="AD309" s="68">
        <v>48588820.469999999</v>
      </c>
      <c r="AE309" s="69">
        <v>1276945</v>
      </c>
      <c r="AF309" s="69">
        <v>245479</v>
      </c>
      <c r="AG309" s="70">
        <v>45897403.019999996</v>
      </c>
      <c r="AH309" s="71">
        <v>1219025</v>
      </c>
      <c r="AI309" s="71">
        <v>246205</v>
      </c>
      <c r="AJ309" s="68">
        <v>48824804.680000007</v>
      </c>
      <c r="AK309" s="69">
        <v>1283485</v>
      </c>
      <c r="AL309" s="69">
        <v>247124</v>
      </c>
      <c r="AM309" s="70">
        <v>48500202.539999992</v>
      </c>
      <c r="AN309" s="71">
        <v>1279131</v>
      </c>
      <c r="AO309" s="71">
        <v>244250</v>
      </c>
    </row>
    <row r="310" spans="1:41" hidden="1" outlineLevel="1" x14ac:dyDescent="0.55000000000000004">
      <c r="A310" s="58" t="s">
        <v>34</v>
      </c>
      <c r="B310" s="65">
        <v>0</v>
      </c>
      <c r="C310" s="66">
        <v>0</v>
      </c>
      <c r="D310" s="66">
        <v>0</v>
      </c>
      <c r="E310" s="67">
        <v>0</v>
      </c>
      <c r="F310" s="68">
        <v>0</v>
      </c>
      <c r="G310" s="69">
        <v>0</v>
      </c>
      <c r="H310" s="69">
        <v>0</v>
      </c>
      <c r="I310" s="70">
        <v>0</v>
      </c>
      <c r="J310" s="71">
        <v>0</v>
      </c>
      <c r="K310" s="71">
        <v>0</v>
      </c>
      <c r="L310" s="68">
        <v>0</v>
      </c>
      <c r="M310" s="69">
        <v>0</v>
      </c>
      <c r="N310" s="69">
        <v>0</v>
      </c>
      <c r="O310" s="70">
        <v>0</v>
      </c>
      <c r="P310" s="71">
        <v>0</v>
      </c>
      <c r="Q310" s="71">
        <v>0</v>
      </c>
      <c r="R310" s="68">
        <v>0</v>
      </c>
      <c r="S310" s="69">
        <v>0</v>
      </c>
      <c r="T310" s="69">
        <v>0</v>
      </c>
      <c r="U310" s="70">
        <v>0</v>
      </c>
      <c r="V310" s="71">
        <v>0</v>
      </c>
      <c r="W310" s="71">
        <v>0</v>
      </c>
      <c r="X310" s="68">
        <v>0</v>
      </c>
      <c r="Y310" s="69">
        <v>0</v>
      </c>
      <c r="Z310" s="69">
        <v>0</v>
      </c>
      <c r="AA310" s="70">
        <v>0</v>
      </c>
      <c r="AB310" s="71">
        <v>0</v>
      </c>
      <c r="AC310" s="71">
        <v>0</v>
      </c>
      <c r="AD310" s="68">
        <v>0</v>
      </c>
      <c r="AE310" s="69">
        <v>0</v>
      </c>
      <c r="AF310" s="69">
        <v>0</v>
      </c>
      <c r="AG310" s="70">
        <v>0</v>
      </c>
      <c r="AH310" s="71">
        <v>0</v>
      </c>
      <c r="AI310" s="71">
        <v>0</v>
      </c>
      <c r="AJ310" s="68">
        <v>0</v>
      </c>
      <c r="AK310" s="69">
        <v>0</v>
      </c>
      <c r="AL310" s="69">
        <v>0</v>
      </c>
      <c r="AM310" s="70">
        <v>0</v>
      </c>
      <c r="AN310" s="71">
        <v>0</v>
      </c>
      <c r="AO310" s="71">
        <v>0</v>
      </c>
    </row>
    <row r="311" spans="1:41" hidden="1" outlineLevel="1" x14ac:dyDescent="0.55000000000000004">
      <c r="A311" s="58" t="s">
        <v>35</v>
      </c>
      <c r="B311" s="65">
        <v>1812.9800000000002</v>
      </c>
      <c r="C311" s="66">
        <v>77</v>
      </c>
      <c r="D311" s="66">
        <v>11</v>
      </c>
      <c r="E311" s="67">
        <v>23.545194805194807</v>
      </c>
      <c r="F311" s="68">
        <v>45.14</v>
      </c>
      <c r="G311" s="69">
        <v>2</v>
      </c>
      <c r="H311" s="69">
        <v>11</v>
      </c>
      <c r="I311" s="70">
        <v>154.96</v>
      </c>
      <c r="J311" s="71">
        <v>8</v>
      </c>
      <c r="K311" s="71">
        <v>11</v>
      </c>
      <c r="L311" s="68">
        <v>38.24</v>
      </c>
      <c r="M311" s="69">
        <v>2</v>
      </c>
      <c r="N311" s="69">
        <v>11</v>
      </c>
      <c r="O311" s="70">
        <v>61.2</v>
      </c>
      <c r="P311" s="71">
        <v>2</v>
      </c>
      <c r="Q311" s="71">
        <v>11</v>
      </c>
      <c r="R311" s="68">
        <v>34.75</v>
      </c>
      <c r="S311" s="69">
        <v>2</v>
      </c>
      <c r="T311" s="69">
        <v>11</v>
      </c>
      <c r="U311" s="70">
        <v>142.72</v>
      </c>
      <c r="V311" s="71">
        <v>9</v>
      </c>
      <c r="W311" s="71">
        <v>11</v>
      </c>
      <c r="X311" s="68">
        <v>156.61000000000001</v>
      </c>
      <c r="Y311" s="69">
        <v>8</v>
      </c>
      <c r="Z311" s="69">
        <v>11</v>
      </c>
      <c r="AA311" s="70">
        <v>114.76</v>
      </c>
      <c r="AB311" s="71">
        <v>7</v>
      </c>
      <c r="AC311" s="71">
        <v>11</v>
      </c>
      <c r="AD311" s="68">
        <v>461.75</v>
      </c>
      <c r="AE311" s="69">
        <v>9</v>
      </c>
      <c r="AF311" s="69">
        <v>11</v>
      </c>
      <c r="AG311" s="70">
        <v>143.24</v>
      </c>
      <c r="AH311" s="71">
        <v>7</v>
      </c>
      <c r="AI311" s="71">
        <v>11</v>
      </c>
      <c r="AJ311" s="68">
        <v>316.66000000000003</v>
      </c>
      <c r="AK311" s="69">
        <v>15</v>
      </c>
      <c r="AL311" s="69">
        <v>11</v>
      </c>
      <c r="AM311" s="70">
        <v>142.94999999999999</v>
      </c>
      <c r="AN311" s="71">
        <v>6</v>
      </c>
      <c r="AO311" s="71">
        <v>11</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1330643263.1599998</v>
      </c>
      <c r="C313" s="52">
        <f>SUM(C286:C311)</f>
        <v>28280545</v>
      </c>
      <c r="D313" s="52">
        <f>SUM(D286:D311)</f>
        <v>550745</v>
      </c>
      <c r="E313" s="74">
        <f t="shared" ref="E313" si="20">IFERROR(B313/C313,0)</f>
        <v>47.05154243526777</v>
      </c>
      <c r="F313" s="51">
        <f t="shared" ref="F313:AO313" si="21">SUM(F286:F311)</f>
        <v>115822809.81000002</v>
      </c>
      <c r="G313" s="52">
        <f t="shared" si="21"/>
        <v>2273177</v>
      </c>
      <c r="H313" s="52">
        <f t="shared" si="21"/>
        <v>562102</v>
      </c>
      <c r="I313" s="51">
        <f t="shared" si="21"/>
        <v>105070405.89999999</v>
      </c>
      <c r="J313" s="52">
        <f t="shared" si="21"/>
        <v>2145271</v>
      </c>
      <c r="K313" s="52">
        <f t="shared" si="21"/>
        <v>560773</v>
      </c>
      <c r="L313" s="51">
        <f t="shared" si="21"/>
        <v>100257184.26999998</v>
      </c>
      <c r="M313" s="52">
        <f t="shared" si="21"/>
        <v>2156552</v>
      </c>
      <c r="N313" s="52">
        <f t="shared" si="21"/>
        <v>549097</v>
      </c>
      <c r="O313" s="51">
        <f t="shared" si="21"/>
        <v>99066459.299999997</v>
      </c>
      <c r="P313" s="52">
        <f t="shared" si="21"/>
        <v>2312622</v>
      </c>
      <c r="Q313" s="52">
        <f t="shared" si="21"/>
        <v>554731</v>
      </c>
      <c r="R313" s="51">
        <f t="shared" si="21"/>
        <v>104073228.53999999</v>
      </c>
      <c r="S313" s="52">
        <f t="shared" si="21"/>
        <v>2348592</v>
      </c>
      <c r="T313" s="52">
        <f t="shared" si="21"/>
        <v>584843</v>
      </c>
      <c r="U313" s="51">
        <f t="shared" si="21"/>
        <v>102246828.06</v>
      </c>
      <c r="V313" s="52">
        <f t="shared" si="21"/>
        <v>2331156</v>
      </c>
      <c r="W313" s="52">
        <f t="shared" si="21"/>
        <v>595186</v>
      </c>
      <c r="X313" s="51">
        <f t="shared" si="21"/>
        <v>109383205.7</v>
      </c>
      <c r="Y313" s="52">
        <f t="shared" si="21"/>
        <v>2435514</v>
      </c>
      <c r="Z313" s="52">
        <f t="shared" si="21"/>
        <v>565872</v>
      </c>
      <c r="AA313" s="51">
        <f t="shared" si="21"/>
        <v>113297690.55</v>
      </c>
      <c r="AB313" s="52">
        <f t="shared" si="21"/>
        <v>2388076</v>
      </c>
      <c r="AC313" s="52">
        <f t="shared" si="21"/>
        <v>562473</v>
      </c>
      <c r="AD313" s="51">
        <f t="shared" si="21"/>
        <v>123326042.02000001</v>
      </c>
      <c r="AE313" s="52">
        <f t="shared" si="21"/>
        <v>2521603</v>
      </c>
      <c r="AF313" s="52">
        <f t="shared" si="21"/>
        <v>563224</v>
      </c>
      <c r="AG313" s="51">
        <f t="shared" si="21"/>
        <v>111719744.42999999</v>
      </c>
      <c r="AH313" s="52">
        <f t="shared" si="21"/>
        <v>2323593</v>
      </c>
      <c r="AI313" s="52">
        <f t="shared" si="21"/>
        <v>557366</v>
      </c>
      <c r="AJ313" s="51">
        <f t="shared" si="21"/>
        <v>128064164.13000001</v>
      </c>
      <c r="AK313" s="52">
        <f t="shared" si="21"/>
        <v>2601029</v>
      </c>
      <c r="AL313" s="52">
        <f t="shared" si="21"/>
        <v>557906</v>
      </c>
      <c r="AM313" s="51">
        <f t="shared" si="21"/>
        <v>118315500.44999999</v>
      </c>
      <c r="AN313" s="52">
        <f t="shared" si="21"/>
        <v>2443360</v>
      </c>
      <c r="AO313" s="52">
        <f t="shared" si="21"/>
        <v>550745</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v>0</v>
      </c>
      <c r="C317" s="66">
        <v>0</v>
      </c>
      <c r="D317" s="66">
        <v>0</v>
      </c>
      <c r="E317" s="67">
        <v>0</v>
      </c>
      <c r="F317" s="68">
        <v>0</v>
      </c>
      <c r="G317" s="69">
        <v>0</v>
      </c>
      <c r="H317" s="69">
        <v>0</v>
      </c>
      <c r="I317" s="70">
        <v>0</v>
      </c>
      <c r="J317" s="71">
        <v>0</v>
      </c>
      <c r="K317" s="71">
        <v>0</v>
      </c>
      <c r="L317" s="68">
        <v>0</v>
      </c>
      <c r="M317" s="69">
        <v>0</v>
      </c>
      <c r="N317" s="69">
        <v>0</v>
      </c>
      <c r="O317" s="70">
        <v>0</v>
      </c>
      <c r="P317" s="71">
        <v>0</v>
      </c>
      <c r="Q317" s="71">
        <v>0</v>
      </c>
      <c r="R317" s="68">
        <v>0</v>
      </c>
      <c r="S317" s="69">
        <v>0</v>
      </c>
      <c r="T317" s="69">
        <v>0</v>
      </c>
      <c r="U317" s="70">
        <v>0</v>
      </c>
      <c r="V317" s="71">
        <v>0</v>
      </c>
      <c r="W317" s="71">
        <v>0</v>
      </c>
      <c r="X317" s="68">
        <v>0</v>
      </c>
      <c r="Y317" s="69">
        <v>0</v>
      </c>
      <c r="Z317" s="69">
        <v>0</v>
      </c>
      <c r="AA317" s="70">
        <v>0</v>
      </c>
      <c r="AB317" s="71">
        <v>0</v>
      </c>
      <c r="AC317" s="71">
        <v>0</v>
      </c>
      <c r="AD317" s="68">
        <v>0</v>
      </c>
      <c r="AE317" s="69">
        <v>0</v>
      </c>
      <c r="AF317" s="69">
        <v>0</v>
      </c>
      <c r="AG317" s="70">
        <v>0</v>
      </c>
      <c r="AH317" s="71">
        <v>0</v>
      </c>
      <c r="AI317" s="71">
        <v>0</v>
      </c>
      <c r="AJ317" s="68">
        <v>0</v>
      </c>
      <c r="AK317" s="69">
        <v>0</v>
      </c>
      <c r="AL317" s="69">
        <v>0</v>
      </c>
      <c r="AM317" s="70">
        <v>0</v>
      </c>
      <c r="AN317" s="71">
        <v>0</v>
      </c>
      <c r="AO317" s="71">
        <v>0</v>
      </c>
    </row>
    <row r="318" spans="1:41" hidden="1" outlineLevel="1" x14ac:dyDescent="0.55000000000000004">
      <c r="A318" s="58" t="s">
        <v>18</v>
      </c>
      <c r="B318" s="65">
        <v>99088308.569999993</v>
      </c>
      <c r="C318" s="66">
        <v>1291027</v>
      </c>
      <c r="D318" s="66">
        <v>960</v>
      </c>
      <c r="E318" s="67">
        <v>76.751538558062677</v>
      </c>
      <c r="F318" s="68">
        <v>9653429.6300000008</v>
      </c>
      <c r="G318" s="69">
        <v>116141</v>
      </c>
      <c r="H318" s="69">
        <v>939</v>
      </c>
      <c r="I318" s="70">
        <v>6475687.6200000001</v>
      </c>
      <c r="J318" s="71">
        <v>74731</v>
      </c>
      <c r="K318" s="71">
        <v>958</v>
      </c>
      <c r="L318" s="68">
        <v>5776867.6799999997</v>
      </c>
      <c r="M318" s="69">
        <v>62326</v>
      </c>
      <c r="N318" s="69">
        <v>956</v>
      </c>
      <c r="O318" s="70">
        <v>5453591.8799999999</v>
      </c>
      <c r="P318" s="71">
        <v>66448</v>
      </c>
      <c r="Q318" s="71">
        <v>960</v>
      </c>
      <c r="R318" s="68">
        <v>6042922.5899999999</v>
      </c>
      <c r="S318" s="69">
        <v>73218</v>
      </c>
      <c r="T318" s="69">
        <v>961</v>
      </c>
      <c r="U318" s="70">
        <v>7334465.9800000004</v>
      </c>
      <c r="V318" s="71">
        <v>89115</v>
      </c>
      <c r="W318" s="71">
        <v>964</v>
      </c>
      <c r="X318" s="68">
        <v>7756935.2599999998</v>
      </c>
      <c r="Y318" s="69">
        <v>102076</v>
      </c>
      <c r="Z318" s="69">
        <v>968</v>
      </c>
      <c r="AA318" s="70">
        <v>7969603.5599999996</v>
      </c>
      <c r="AB318" s="71">
        <v>108247</v>
      </c>
      <c r="AC318" s="71">
        <v>968</v>
      </c>
      <c r="AD318" s="68">
        <v>10316396.720000001</v>
      </c>
      <c r="AE318" s="69">
        <v>144812</v>
      </c>
      <c r="AF318" s="69">
        <v>957</v>
      </c>
      <c r="AG318" s="70">
        <v>11385182.960000001</v>
      </c>
      <c r="AH318" s="71">
        <v>158141</v>
      </c>
      <c r="AI318" s="71">
        <v>959</v>
      </c>
      <c r="AJ318" s="68">
        <v>11585432.77</v>
      </c>
      <c r="AK318" s="69">
        <v>160775</v>
      </c>
      <c r="AL318" s="69">
        <v>960</v>
      </c>
      <c r="AM318" s="70">
        <v>9337791.9199999999</v>
      </c>
      <c r="AN318" s="71">
        <v>134997</v>
      </c>
      <c r="AO318" s="71">
        <v>960</v>
      </c>
    </row>
    <row r="319" spans="1:41" hidden="1" outlineLevel="1" x14ac:dyDescent="0.55000000000000004">
      <c r="A319" s="58" t="s">
        <v>20</v>
      </c>
      <c r="B319" s="65">
        <v>1897788.72</v>
      </c>
      <c r="C319" s="66">
        <v>13027</v>
      </c>
      <c r="D319" s="66">
        <v>1045</v>
      </c>
      <c r="E319" s="67">
        <v>145.68117908958317</v>
      </c>
      <c r="F319" s="68">
        <v>171647.09999999995</v>
      </c>
      <c r="G319" s="69">
        <v>1162</v>
      </c>
      <c r="H319" s="69">
        <v>1039</v>
      </c>
      <c r="I319" s="70">
        <v>140346.58000000002</v>
      </c>
      <c r="J319" s="71">
        <v>869</v>
      </c>
      <c r="K319" s="71">
        <v>1025</v>
      </c>
      <c r="L319" s="68">
        <v>103710.61</v>
      </c>
      <c r="M319" s="69">
        <v>867</v>
      </c>
      <c r="N319" s="69">
        <v>1025</v>
      </c>
      <c r="O319" s="70">
        <v>114831.48</v>
      </c>
      <c r="P319" s="71">
        <v>987</v>
      </c>
      <c r="Q319" s="71">
        <v>1115</v>
      </c>
      <c r="R319" s="68">
        <v>112666.26</v>
      </c>
      <c r="S319" s="69">
        <v>935</v>
      </c>
      <c r="T319" s="69">
        <v>1110</v>
      </c>
      <c r="U319" s="70">
        <v>109364.89</v>
      </c>
      <c r="V319" s="71">
        <v>925</v>
      </c>
      <c r="W319" s="71">
        <v>1095</v>
      </c>
      <c r="X319" s="68">
        <v>154434.45000000001</v>
      </c>
      <c r="Y319" s="69">
        <v>1101</v>
      </c>
      <c r="Z319" s="69">
        <v>1086</v>
      </c>
      <c r="AA319" s="70">
        <v>188556.05</v>
      </c>
      <c r="AB319" s="71">
        <v>1151</v>
      </c>
      <c r="AC319" s="71">
        <v>1086</v>
      </c>
      <c r="AD319" s="68">
        <v>194132.31</v>
      </c>
      <c r="AE319" s="69">
        <v>1312</v>
      </c>
      <c r="AF319" s="69">
        <v>1077</v>
      </c>
      <c r="AG319" s="70">
        <v>244244.96</v>
      </c>
      <c r="AH319" s="71">
        <v>1316</v>
      </c>
      <c r="AI319" s="71">
        <v>1066</v>
      </c>
      <c r="AJ319" s="68">
        <v>194143.19</v>
      </c>
      <c r="AK319" s="69">
        <v>1263</v>
      </c>
      <c r="AL319" s="69">
        <v>1054</v>
      </c>
      <c r="AM319" s="70">
        <v>169710.84</v>
      </c>
      <c r="AN319" s="71">
        <v>1139</v>
      </c>
      <c r="AO319" s="71">
        <v>1045</v>
      </c>
    </row>
    <row r="320" spans="1:41" hidden="1" outlineLevel="1" x14ac:dyDescent="0.55000000000000004">
      <c r="A320" s="58" t="s">
        <v>510</v>
      </c>
      <c r="B320" s="65">
        <v>0</v>
      </c>
      <c r="C320" s="66">
        <v>0</v>
      </c>
      <c r="D320" s="66">
        <v>0</v>
      </c>
      <c r="E320" s="67">
        <v>0</v>
      </c>
      <c r="F320" s="68">
        <v>0</v>
      </c>
      <c r="G320" s="69">
        <v>0</v>
      </c>
      <c r="H320" s="69">
        <v>0</v>
      </c>
      <c r="I320" s="70">
        <v>0</v>
      </c>
      <c r="J320" s="71">
        <v>0</v>
      </c>
      <c r="K320" s="71">
        <v>0</v>
      </c>
      <c r="L320" s="68">
        <v>0</v>
      </c>
      <c r="M320" s="69">
        <v>0</v>
      </c>
      <c r="N320" s="69">
        <v>0</v>
      </c>
      <c r="O320" s="70">
        <v>0</v>
      </c>
      <c r="P320" s="71">
        <v>0</v>
      </c>
      <c r="Q320" s="71">
        <v>0</v>
      </c>
      <c r="R320" s="68">
        <v>0</v>
      </c>
      <c r="S320" s="69">
        <v>0</v>
      </c>
      <c r="T320" s="69">
        <v>0</v>
      </c>
      <c r="U320" s="70">
        <v>0</v>
      </c>
      <c r="V320" s="71">
        <v>0</v>
      </c>
      <c r="W320" s="71">
        <v>0</v>
      </c>
      <c r="X320" s="68">
        <v>0</v>
      </c>
      <c r="Y320" s="69">
        <v>0</v>
      </c>
      <c r="Z320" s="69">
        <v>0</v>
      </c>
      <c r="AA320" s="70">
        <v>0</v>
      </c>
      <c r="AB320" s="71">
        <v>0</v>
      </c>
      <c r="AC320" s="71">
        <v>0</v>
      </c>
      <c r="AD320" s="68">
        <v>0</v>
      </c>
      <c r="AE320" s="69">
        <v>0</v>
      </c>
      <c r="AF320" s="69">
        <v>0</v>
      </c>
      <c r="AG320" s="70">
        <v>0</v>
      </c>
      <c r="AH320" s="71">
        <v>0</v>
      </c>
      <c r="AI320" s="71">
        <v>0</v>
      </c>
      <c r="AJ320" s="68">
        <v>0</v>
      </c>
      <c r="AK320" s="69">
        <v>0</v>
      </c>
      <c r="AL320" s="69">
        <v>0</v>
      </c>
      <c r="AM320" s="70">
        <v>0</v>
      </c>
      <c r="AN320" s="71">
        <v>0</v>
      </c>
      <c r="AO320" s="71">
        <v>0</v>
      </c>
    </row>
    <row r="321" spans="1:41" hidden="1" outlineLevel="1" x14ac:dyDescent="0.55000000000000004">
      <c r="A321" s="58" t="s">
        <v>89</v>
      </c>
      <c r="B321" s="65">
        <v>58752882.679999992</v>
      </c>
      <c r="C321" s="66">
        <v>741954</v>
      </c>
      <c r="D321" s="66">
        <v>3382</v>
      </c>
      <c r="E321" s="67">
        <v>79.186691735606246</v>
      </c>
      <c r="F321" s="68">
        <v>5010038.6399999997</v>
      </c>
      <c r="G321" s="69">
        <v>52991</v>
      </c>
      <c r="H321" s="69">
        <v>3250</v>
      </c>
      <c r="I321" s="70">
        <v>4536338.8099999996</v>
      </c>
      <c r="J321" s="71">
        <v>50703</v>
      </c>
      <c r="K321" s="71">
        <v>3243</v>
      </c>
      <c r="L321" s="68">
        <v>2785340.78</v>
      </c>
      <c r="M321" s="69">
        <v>31177</v>
      </c>
      <c r="N321" s="69">
        <v>3292</v>
      </c>
      <c r="O321" s="70">
        <v>3394422.51</v>
      </c>
      <c r="P321" s="71">
        <v>44991</v>
      </c>
      <c r="Q321" s="71">
        <v>3355</v>
      </c>
      <c r="R321" s="68">
        <v>3729129.04</v>
      </c>
      <c r="S321" s="69">
        <v>49999</v>
      </c>
      <c r="T321" s="69">
        <v>3357</v>
      </c>
      <c r="U321" s="70">
        <v>5486294.1299999999</v>
      </c>
      <c r="V321" s="71">
        <v>72024</v>
      </c>
      <c r="W321" s="71">
        <v>3366</v>
      </c>
      <c r="X321" s="68">
        <v>5665201.4299999997</v>
      </c>
      <c r="Y321" s="69">
        <v>77008</v>
      </c>
      <c r="Z321" s="69">
        <v>3394</v>
      </c>
      <c r="AA321" s="70">
        <v>5082273.6100000003</v>
      </c>
      <c r="AB321" s="71">
        <v>66126</v>
      </c>
      <c r="AC321" s="71">
        <v>3425</v>
      </c>
      <c r="AD321" s="68">
        <v>8095559.4400000004</v>
      </c>
      <c r="AE321" s="69">
        <v>103314</v>
      </c>
      <c r="AF321" s="69">
        <v>3377</v>
      </c>
      <c r="AG321" s="70">
        <v>5593827.4000000004</v>
      </c>
      <c r="AH321" s="71">
        <v>67643</v>
      </c>
      <c r="AI321" s="71">
        <v>3462</v>
      </c>
      <c r="AJ321" s="68">
        <v>5367753.97</v>
      </c>
      <c r="AK321" s="69">
        <v>71565</v>
      </c>
      <c r="AL321" s="69">
        <v>3450</v>
      </c>
      <c r="AM321" s="70">
        <v>4006702.92</v>
      </c>
      <c r="AN321" s="71">
        <v>54413</v>
      </c>
      <c r="AO321" s="71">
        <v>3382</v>
      </c>
    </row>
    <row r="322" spans="1:41" hidden="1" outlineLevel="1" x14ac:dyDescent="0.55000000000000004">
      <c r="A322" s="58" t="s">
        <v>21</v>
      </c>
      <c r="B322" s="65">
        <v>6352.2099999999991</v>
      </c>
      <c r="C322" s="66">
        <v>157</v>
      </c>
      <c r="D322" s="66">
        <v>5</v>
      </c>
      <c r="E322" s="67">
        <v>40.459936305732477</v>
      </c>
      <c r="F322" s="68">
        <v>850.34</v>
      </c>
      <c r="G322" s="69">
        <v>16</v>
      </c>
      <c r="H322" s="69">
        <v>3</v>
      </c>
      <c r="I322" s="70">
        <v>478.68</v>
      </c>
      <c r="J322" s="71">
        <v>12</v>
      </c>
      <c r="K322" s="71">
        <v>3</v>
      </c>
      <c r="L322" s="68">
        <v>481.72</v>
      </c>
      <c r="M322" s="69">
        <v>12</v>
      </c>
      <c r="N322" s="69">
        <v>3</v>
      </c>
      <c r="O322" s="70">
        <v>392.68</v>
      </c>
      <c r="P322" s="71">
        <v>13</v>
      </c>
      <c r="Q322" s="71">
        <v>5</v>
      </c>
      <c r="R322" s="68">
        <v>558.66</v>
      </c>
      <c r="S322" s="69">
        <v>18</v>
      </c>
      <c r="T322" s="69">
        <v>5</v>
      </c>
      <c r="U322" s="70">
        <v>463.84</v>
      </c>
      <c r="V322" s="71">
        <v>15</v>
      </c>
      <c r="W322" s="71">
        <v>5</v>
      </c>
      <c r="X322" s="68">
        <v>413.17</v>
      </c>
      <c r="Y322" s="69">
        <v>12</v>
      </c>
      <c r="Z322" s="69">
        <v>5</v>
      </c>
      <c r="AA322" s="70">
        <v>548.11</v>
      </c>
      <c r="AB322" s="71">
        <v>16</v>
      </c>
      <c r="AC322" s="71">
        <v>5</v>
      </c>
      <c r="AD322" s="68">
        <v>717.41</v>
      </c>
      <c r="AE322" s="69">
        <v>19</v>
      </c>
      <c r="AF322" s="69">
        <v>5</v>
      </c>
      <c r="AG322" s="70">
        <v>398.28</v>
      </c>
      <c r="AH322" s="71">
        <v>12</v>
      </c>
      <c r="AI322" s="71">
        <v>5</v>
      </c>
      <c r="AJ322" s="68">
        <v>863.25</v>
      </c>
      <c r="AK322" s="69">
        <v>6</v>
      </c>
      <c r="AL322" s="69">
        <v>5</v>
      </c>
      <c r="AM322" s="70">
        <v>186.07</v>
      </c>
      <c r="AN322" s="71">
        <v>6</v>
      </c>
      <c r="AO322" s="71">
        <v>5</v>
      </c>
    </row>
    <row r="323" spans="1:41" hidden="1" outlineLevel="1" x14ac:dyDescent="0.55000000000000004">
      <c r="A323" s="58" t="s">
        <v>90</v>
      </c>
      <c r="B323" s="65">
        <v>4147477.8400000003</v>
      </c>
      <c r="C323" s="66">
        <v>30178</v>
      </c>
      <c r="D323" s="66">
        <v>1747</v>
      </c>
      <c r="E323" s="67">
        <v>137.43382066405991</v>
      </c>
      <c r="F323" s="68">
        <v>415871.26</v>
      </c>
      <c r="G323" s="69">
        <v>2802</v>
      </c>
      <c r="H323" s="69">
        <v>1740</v>
      </c>
      <c r="I323" s="70">
        <v>316469.06</v>
      </c>
      <c r="J323" s="71">
        <v>2198</v>
      </c>
      <c r="K323" s="71">
        <v>1740</v>
      </c>
      <c r="L323" s="68">
        <v>342120.7</v>
      </c>
      <c r="M323" s="69">
        <v>2281</v>
      </c>
      <c r="N323" s="69">
        <v>1744</v>
      </c>
      <c r="O323" s="70">
        <v>321195.32</v>
      </c>
      <c r="P323" s="71">
        <v>2100</v>
      </c>
      <c r="Q323" s="71">
        <v>1744</v>
      </c>
      <c r="R323" s="68">
        <v>275539.86</v>
      </c>
      <c r="S323" s="69">
        <v>1859</v>
      </c>
      <c r="T323" s="69">
        <v>1748</v>
      </c>
      <c r="U323" s="70">
        <v>331193.40000000002</v>
      </c>
      <c r="V323" s="71">
        <v>2572</v>
      </c>
      <c r="W323" s="71">
        <v>1754</v>
      </c>
      <c r="X323" s="68">
        <v>404689.7</v>
      </c>
      <c r="Y323" s="69">
        <v>2764</v>
      </c>
      <c r="Z323" s="69">
        <v>1761</v>
      </c>
      <c r="AA323" s="70">
        <v>307825.5</v>
      </c>
      <c r="AB323" s="71">
        <v>2500</v>
      </c>
      <c r="AC323" s="71">
        <v>1763</v>
      </c>
      <c r="AD323" s="68">
        <v>347899.23</v>
      </c>
      <c r="AE323" s="69">
        <v>2690</v>
      </c>
      <c r="AF323" s="69">
        <v>1762</v>
      </c>
      <c r="AG323" s="70">
        <v>386624.25</v>
      </c>
      <c r="AH323" s="71">
        <v>2795</v>
      </c>
      <c r="AI323" s="71">
        <v>1757</v>
      </c>
      <c r="AJ323" s="68">
        <v>360847.73</v>
      </c>
      <c r="AK323" s="69">
        <v>3052</v>
      </c>
      <c r="AL323" s="69">
        <v>1780</v>
      </c>
      <c r="AM323" s="70">
        <v>337201.83</v>
      </c>
      <c r="AN323" s="71">
        <v>2565</v>
      </c>
      <c r="AO323" s="71">
        <v>1747</v>
      </c>
    </row>
    <row r="324" spans="1:41" hidden="1" outlineLevel="1" x14ac:dyDescent="0.55000000000000004">
      <c r="A324" s="58" t="s">
        <v>22</v>
      </c>
      <c r="B324" s="65">
        <v>1615092.87</v>
      </c>
      <c r="C324" s="66">
        <v>8907</v>
      </c>
      <c r="D324" s="66">
        <v>818</v>
      </c>
      <c r="E324" s="67">
        <v>181.32849107443585</v>
      </c>
      <c r="F324" s="68">
        <v>149991.03</v>
      </c>
      <c r="G324" s="69">
        <v>667</v>
      </c>
      <c r="H324" s="69">
        <v>785</v>
      </c>
      <c r="I324" s="70">
        <v>121894.73</v>
      </c>
      <c r="J324" s="71">
        <v>600</v>
      </c>
      <c r="K324" s="71">
        <v>776</v>
      </c>
      <c r="L324" s="68">
        <v>118302.37</v>
      </c>
      <c r="M324" s="69">
        <v>600</v>
      </c>
      <c r="N324" s="69">
        <v>776</v>
      </c>
      <c r="O324" s="70">
        <v>130570.79</v>
      </c>
      <c r="P324" s="71">
        <v>660</v>
      </c>
      <c r="Q324" s="71">
        <v>803</v>
      </c>
      <c r="R324" s="68">
        <v>108442.71</v>
      </c>
      <c r="S324" s="69">
        <v>665</v>
      </c>
      <c r="T324" s="69">
        <v>810</v>
      </c>
      <c r="U324" s="70">
        <v>129271.41</v>
      </c>
      <c r="V324" s="71">
        <v>775</v>
      </c>
      <c r="W324" s="71">
        <v>814</v>
      </c>
      <c r="X324" s="68">
        <v>145475.23000000001</v>
      </c>
      <c r="Y324" s="69">
        <v>849</v>
      </c>
      <c r="Z324" s="69">
        <v>815</v>
      </c>
      <c r="AA324" s="70">
        <v>138104.26999999999</v>
      </c>
      <c r="AB324" s="71">
        <v>775</v>
      </c>
      <c r="AC324" s="71">
        <v>815</v>
      </c>
      <c r="AD324" s="68">
        <v>142000.97</v>
      </c>
      <c r="AE324" s="69">
        <v>846</v>
      </c>
      <c r="AF324" s="69">
        <v>814</v>
      </c>
      <c r="AG324" s="70">
        <v>136920.03</v>
      </c>
      <c r="AH324" s="71">
        <v>817</v>
      </c>
      <c r="AI324" s="71">
        <v>812</v>
      </c>
      <c r="AJ324" s="68">
        <v>150414.26999999999</v>
      </c>
      <c r="AK324" s="69">
        <v>770</v>
      </c>
      <c r="AL324" s="69">
        <v>812</v>
      </c>
      <c r="AM324" s="70">
        <v>143705.06</v>
      </c>
      <c r="AN324" s="71">
        <v>883</v>
      </c>
      <c r="AO324" s="71">
        <v>818</v>
      </c>
    </row>
    <row r="325" spans="1:41" hidden="1" outlineLevel="1" x14ac:dyDescent="0.55000000000000004">
      <c r="A325" s="58" t="s">
        <v>91</v>
      </c>
      <c r="B325" s="65">
        <v>161782212.84</v>
      </c>
      <c r="C325" s="66">
        <v>1384797</v>
      </c>
      <c r="D325" s="66">
        <v>54169</v>
      </c>
      <c r="E325" s="67">
        <v>116.82738541461312</v>
      </c>
      <c r="F325" s="68">
        <v>14580997.399999999</v>
      </c>
      <c r="G325" s="69">
        <v>121759</v>
      </c>
      <c r="H325" s="69">
        <v>53604</v>
      </c>
      <c r="I325" s="70">
        <v>11733486.18</v>
      </c>
      <c r="J325" s="71">
        <v>98776</v>
      </c>
      <c r="K325" s="71">
        <v>53586</v>
      </c>
      <c r="L325" s="68">
        <v>10954140.119999999</v>
      </c>
      <c r="M325" s="69">
        <v>100611</v>
      </c>
      <c r="N325" s="69">
        <v>53586</v>
      </c>
      <c r="O325" s="70">
        <v>11005040.380000001</v>
      </c>
      <c r="P325" s="71">
        <v>106215</v>
      </c>
      <c r="Q325" s="71">
        <v>53764</v>
      </c>
      <c r="R325" s="68">
        <v>11902124.039999999</v>
      </c>
      <c r="S325" s="69">
        <v>108305</v>
      </c>
      <c r="T325" s="69">
        <v>53777</v>
      </c>
      <c r="U325" s="70">
        <v>12820576.83</v>
      </c>
      <c r="V325" s="71">
        <v>123690</v>
      </c>
      <c r="W325" s="71">
        <v>53712</v>
      </c>
      <c r="X325" s="68">
        <v>12359446.539999999</v>
      </c>
      <c r="Y325" s="69">
        <v>118523</v>
      </c>
      <c r="Z325" s="69">
        <v>53713</v>
      </c>
      <c r="AA325" s="70">
        <v>13626907.289999999</v>
      </c>
      <c r="AB325" s="71">
        <v>112960</v>
      </c>
      <c r="AC325" s="71">
        <v>53631</v>
      </c>
      <c r="AD325" s="68">
        <v>15595231.890000001</v>
      </c>
      <c r="AE325" s="69">
        <v>123931</v>
      </c>
      <c r="AF325" s="69">
        <v>53600</v>
      </c>
      <c r="AG325" s="70">
        <v>15813300.789999999</v>
      </c>
      <c r="AH325" s="71">
        <v>120357</v>
      </c>
      <c r="AI325" s="71">
        <v>53526</v>
      </c>
      <c r="AJ325" s="68">
        <v>16094980.289999999</v>
      </c>
      <c r="AK325" s="69">
        <v>125775</v>
      </c>
      <c r="AL325" s="69">
        <v>53529</v>
      </c>
      <c r="AM325" s="70">
        <v>15295981.09</v>
      </c>
      <c r="AN325" s="71">
        <v>123895</v>
      </c>
      <c r="AO325" s="71">
        <v>54169</v>
      </c>
    </row>
    <row r="326" spans="1:41" hidden="1" outlineLevel="1" x14ac:dyDescent="0.55000000000000004">
      <c r="A326" s="58" t="s">
        <v>23</v>
      </c>
      <c r="B326" s="65">
        <v>15771.1</v>
      </c>
      <c r="C326" s="66">
        <v>468</v>
      </c>
      <c r="D326" s="66">
        <v>18</v>
      </c>
      <c r="E326" s="67">
        <v>33.698931623931628</v>
      </c>
      <c r="F326" s="68">
        <v>1908.53</v>
      </c>
      <c r="G326" s="69">
        <v>53</v>
      </c>
      <c r="H326" s="69">
        <v>19</v>
      </c>
      <c r="I326" s="70">
        <v>1233.81</v>
      </c>
      <c r="J326" s="71">
        <v>37</v>
      </c>
      <c r="K326" s="71">
        <v>19</v>
      </c>
      <c r="L326" s="68">
        <v>935</v>
      </c>
      <c r="M326" s="69">
        <v>32</v>
      </c>
      <c r="N326" s="69">
        <v>19</v>
      </c>
      <c r="O326" s="70">
        <v>1121.29</v>
      </c>
      <c r="P326" s="71">
        <v>41</v>
      </c>
      <c r="Q326" s="71">
        <v>19</v>
      </c>
      <c r="R326" s="68">
        <v>1637.56</v>
      </c>
      <c r="S326" s="69">
        <v>37</v>
      </c>
      <c r="T326" s="69">
        <v>19</v>
      </c>
      <c r="U326" s="70">
        <v>923.49</v>
      </c>
      <c r="V326" s="71">
        <v>40</v>
      </c>
      <c r="W326" s="71">
        <v>19</v>
      </c>
      <c r="X326" s="68">
        <v>1406.48</v>
      </c>
      <c r="Y326" s="69">
        <v>45</v>
      </c>
      <c r="Z326" s="69">
        <v>18</v>
      </c>
      <c r="AA326" s="70">
        <v>1054.82</v>
      </c>
      <c r="AB326" s="71">
        <v>40</v>
      </c>
      <c r="AC326" s="71">
        <v>18</v>
      </c>
      <c r="AD326" s="68">
        <v>1321.6</v>
      </c>
      <c r="AE326" s="69">
        <v>39</v>
      </c>
      <c r="AF326" s="69">
        <v>18</v>
      </c>
      <c r="AG326" s="70">
        <v>983.65</v>
      </c>
      <c r="AH326" s="71">
        <v>34</v>
      </c>
      <c r="AI326" s="71">
        <v>18</v>
      </c>
      <c r="AJ326" s="68">
        <v>2336.5300000000002</v>
      </c>
      <c r="AK326" s="69">
        <v>35</v>
      </c>
      <c r="AL326" s="69">
        <v>18</v>
      </c>
      <c r="AM326" s="70">
        <v>908.34</v>
      </c>
      <c r="AN326" s="71">
        <v>35</v>
      </c>
      <c r="AO326" s="71">
        <v>18</v>
      </c>
    </row>
    <row r="327" spans="1:41" hidden="1" outlineLevel="1" x14ac:dyDescent="0.55000000000000004">
      <c r="A327" s="58" t="s">
        <v>24</v>
      </c>
      <c r="B327" s="65">
        <v>46113752.250000007</v>
      </c>
      <c r="C327" s="66">
        <v>627493</v>
      </c>
      <c r="D327" s="66">
        <v>0</v>
      </c>
      <c r="E327" s="67">
        <v>73.488871190594963</v>
      </c>
      <c r="F327" s="68">
        <v>3407545.72</v>
      </c>
      <c r="G327" s="69">
        <v>48582</v>
      </c>
      <c r="H327" s="69">
        <v>0</v>
      </c>
      <c r="I327" s="70">
        <v>2416735</v>
      </c>
      <c r="J327" s="71">
        <v>36965</v>
      </c>
      <c r="K327" s="71">
        <v>0</v>
      </c>
      <c r="L327" s="68">
        <v>1900099.41</v>
      </c>
      <c r="M327" s="69">
        <v>31029</v>
      </c>
      <c r="N327" s="69">
        <v>0</v>
      </c>
      <c r="O327" s="70">
        <v>1666889.2</v>
      </c>
      <c r="P327" s="71">
        <v>31474</v>
      </c>
      <c r="Q327" s="71">
        <v>0</v>
      </c>
      <c r="R327" s="68">
        <v>1823942.06</v>
      </c>
      <c r="S327" s="69">
        <v>35656</v>
      </c>
      <c r="T327" s="69">
        <v>0</v>
      </c>
      <c r="U327" s="70">
        <v>14211530.43</v>
      </c>
      <c r="V327" s="71">
        <v>91266</v>
      </c>
      <c r="W327" s="71">
        <v>0</v>
      </c>
      <c r="X327" s="68">
        <v>2644920.33</v>
      </c>
      <c r="Y327" s="69">
        <v>49522</v>
      </c>
      <c r="Z327" s="69">
        <v>0</v>
      </c>
      <c r="AA327" s="70">
        <v>2834400.23</v>
      </c>
      <c r="AB327" s="71">
        <v>49197</v>
      </c>
      <c r="AC327" s="71">
        <v>0</v>
      </c>
      <c r="AD327" s="68">
        <v>3743537.68</v>
      </c>
      <c r="AE327" s="69">
        <v>63279</v>
      </c>
      <c r="AF327" s="69">
        <v>0</v>
      </c>
      <c r="AG327" s="70">
        <v>4021303.39</v>
      </c>
      <c r="AH327" s="71">
        <v>64465</v>
      </c>
      <c r="AI327" s="71">
        <v>0</v>
      </c>
      <c r="AJ327" s="68">
        <v>4150599.77</v>
      </c>
      <c r="AK327" s="69">
        <v>68909</v>
      </c>
      <c r="AL327" s="69">
        <v>0</v>
      </c>
      <c r="AM327" s="70">
        <v>3292249.03</v>
      </c>
      <c r="AN327" s="71">
        <v>57149</v>
      </c>
      <c r="AO327" s="71">
        <v>0</v>
      </c>
    </row>
    <row r="328" spans="1:41" hidden="1" outlineLevel="1" x14ac:dyDescent="0.55000000000000004">
      <c r="A328" s="58" t="s">
        <v>92</v>
      </c>
      <c r="B328" s="65">
        <v>49671015.860000007</v>
      </c>
      <c r="C328" s="66">
        <v>756887</v>
      </c>
      <c r="D328" s="66">
        <v>16766</v>
      </c>
      <c r="E328" s="67">
        <v>65.625404928344665</v>
      </c>
      <c r="F328" s="68">
        <v>4865823.0600000005</v>
      </c>
      <c r="G328" s="69">
        <v>67262</v>
      </c>
      <c r="H328" s="69">
        <v>16333</v>
      </c>
      <c r="I328" s="70">
        <v>3641988.3900000006</v>
      </c>
      <c r="J328" s="71">
        <v>55986</v>
      </c>
      <c r="K328" s="71">
        <v>16162</v>
      </c>
      <c r="L328" s="68">
        <v>3271941.85</v>
      </c>
      <c r="M328" s="69">
        <v>54078</v>
      </c>
      <c r="N328" s="69">
        <v>16162</v>
      </c>
      <c r="O328" s="70">
        <v>3018981.81</v>
      </c>
      <c r="P328" s="71">
        <v>58419</v>
      </c>
      <c r="Q328" s="71">
        <v>16824</v>
      </c>
      <c r="R328" s="68">
        <v>3711266.49</v>
      </c>
      <c r="S328" s="69">
        <v>61647</v>
      </c>
      <c r="T328" s="69">
        <v>16531</v>
      </c>
      <c r="U328" s="70">
        <v>4374124.41</v>
      </c>
      <c r="V328" s="71">
        <v>70029</v>
      </c>
      <c r="W328" s="71">
        <v>16704</v>
      </c>
      <c r="X328" s="68">
        <v>4442504.38</v>
      </c>
      <c r="Y328" s="69">
        <v>67004</v>
      </c>
      <c r="Z328" s="69">
        <v>16879</v>
      </c>
      <c r="AA328" s="70">
        <v>4296424.4400000004</v>
      </c>
      <c r="AB328" s="71">
        <v>62144</v>
      </c>
      <c r="AC328" s="71">
        <v>16938</v>
      </c>
      <c r="AD328" s="68">
        <v>4619443.07</v>
      </c>
      <c r="AE328" s="69">
        <v>67014</v>
      </c>
      <c r="AF328" s="69">
        <v>16868</v>
      </c>
      <c r="AG328" s="70">
        <v>4591752.84</v>
      </c>
      <c r="AH328" s="71">
        <v>64718</v>
      </c>
      <c r="AI328" s="71">
        <v>16832</v>
      </c>
      <c r="AJ328" s="68">
        <v>4543004.3</v>
      </c>
      <c r="AK328" s="69">
        <v>64567</v>
      </c>
      <c r="AL328" s="69">
        <v>16783</v>
      </c>
      <c r="AM328" s="70">
        <v>4293760.82</v>
      </c>
      <c r="AN328" s="71">
        <v>64019</v>
      </c>
      <c r="AO328" s="71">
        <v>16766</v>
      </c>
    </row>
    <row r="329" spans="1:41" hidden="1" outlineLevel="1" x14ac:dyDescent="0.55000000000000004">
      <c r="A329" s="58" t="s">
        <v>25</v>
      </c>
      <c r="B329" s="65">
        <v>44157.090000000004</v>
      </c>
      <c r="C329" s="66">
        <v>216</v>
      </c>
      <c r="D329" s="66">
        <v>47</v>
      </c>
      <c r="E329" s="67">
        <v>204.43097222222224</v>
      </c>
      <c r="F329" s="68">
        <v>3861.42</v>
      </c>
      <c r="G329" s="69">
        <v>19</v>
      </c>
      <c r="H329" s="69">
        <v>37</v>
      </c>
      <c r="I329" s="70">
        <v>1209.4100000000001</v>
      </c>
      <c r="J329" s="71">
        <v>6</v>
      </c>
      <c r="K329" s="71">
        <v>38</v>
      </c>
      <c r="L329" s="68">
        <v>718.32</v>
      </c>
      <c r="M329" s="69">
        <v>5</v>
      </c>
      <c r="N329" s="69">
        <v>38</v>
      </c>
      <c r="O329" s="70">
        <v>216.24</v>
      </c>
      <c r="P329" s="71">
        <v>2</v>
      </c>
      <c r="Q329" s="71">
        <v>39</v>
      </c>
      <c r="R329" s="68">
        <v>1598.61</v>
      </c>
      <c r="S329" s="69">
        <v>7</v>
      </c>
      <c r="T329" s="69">
        <v>38</v>
      </c>
      <c r="U329" s="70">
        <v>10861.39</v>
      </c>
      <c r="V329" s="71">
        <v>26</v>
      </c>
      <c r="W329" s="71">
        <v>42</v>
      </c>
      <c r="X329" s="68">
        <v>5293.91</v>
      </c>
      <c r="Y329" s="69">
        <v>18</v>
      </c>
      <c r="Z329" s="69">
        <v>42</v>
      </c>
      <c r="AA329" s="70">
        <v>2075.23</v>
      </c>
      <c r="AB329" s="71">
        <v>20</v>
      </c>
      <c r="AC329" s="71">
        <v>42</v>
      </c>
      <c r="AD329" s="68">
        <v>3610.31</v>
      </c>
      <c r="AE329" s="69">
        <v>20</v>
      </c>
      <c r="AF329" s="69">
        <v>43</v>
      </c>
      <c r="AG329" s="70">
        <v>4787.8500000000004</v>
      </c>
      <c r="AH329" s="71">
        <v>30</v>
      </c>
      <c r="AI329" s="71">
        <v>44</v>
      </c>
      <c r="AJ329" s="68">
        <v>5652</v>
      </c>
      <c r="AK329" s="69">
        <v>31</v>
      </c>
      <c r="AL329" s="69">
        <v>43</v>
      </c>
      <c r="AM329" s="70">
        <v>4272.3999999999996</v>
      </c>
      <c r="AN329" s="71">
        <v>32</v>
      </c>
      <c r="AO329" s="71">
        <v>47</v>
      </c>
    </row>
    <row r="330" spans="1:41" hidden="1" outlineLevel="1" x14ac:dyDescent="0.55000000000000004">
      <c r="A330" s="58" t="s">
        <v>93</v>
      </c>
      <c r="B330" s="65">
        <v>479788.08999999997</v>
      </c>
      <c r="C330" s="66">
        <v>10625</v>
      </c>
      <c r="D330" s="66">
        <v>482</v>
      </c>
      <c r="E330" s="67">
        <v>45.156526117647054</v>
      </c>
      <c r="F330" s="68">
        <v>52303.5</v>
      </c>
      <c r="G330" s="69">
        <v>1029</v>
      </c>
      <c r="H330" s="69">
        <v>586</v>
      </c>
      <c r="I330" s="70">
        <v>37137.839999999997</v>
      </c>
      <c r="J330" s="71">
        <v>757</v>
      </c>
      <c r="K330" s="71">
        <v>553</v>
      </c>
      <c r="L330" s="68">
        <v>41393.78</v>
      </c>
      <c r="M330" s="69">
        <v>774</v>
      </c>
      <c r="N330" s="69">
        <v>970</v>
      </c>
      <c r="O330" s="70">
        <v>33901.93</v>
      </c>
      <c r="P330" s="71">
        <v>846</v>
      </c>
      <c r="Q330" s="71">
        <v>724</v>
      </c>
      <c r="R330" s="68">
        <v>28526.39</v>
      </c>
      <c r="S330" s="69">
        <v>769</v>
      </c>
      <c r="T330" s="69">
        <v>529</v>
      </c>
      <c r="U330" s="70">
        <v>42410.58</v>
      </c>
      <c r="V330" s="71">
        <v>1037</v>
      </c>
      <c r="W330" s="71">
        <v>476</v>
      </c>
      <c r="X330" s="68">
        <v>40481.99</v>
      </c>
      <c r="Y330" s="69">
        <v>931</v>
      </c>
      <c r="Z330" s="69">
        <v>478</v>
      </c>
      <c r="AA330" s="70">
        <v>37239.83</v>
      </c>
      <c r="AB330" s="71">
        <v>963</v>
      </c>
      <c r="AC330" s="71">
        <v>469</v>
      </c>
      <c r="AD330" s="68">
        <v>44874.11</v>
      </c>
      <c r="AE330" s="69">
        <v>892</v>
      </c>
      <c r="AF330" s="69">
        <v>473</v>
      </c>
      <c r="AG330" s="70">
        <v>40740.68</v>
      </c>
      <c r="AH330" s="71">
        <v>751</v>
      </c>
      <c r="AI330" s="71">
        <v>476</v>
      </c>
      <c r="AJ330" s="68">
        <v>34499.35</v>
      </c>
      <c r="AK330" s="69">
        <v>730</v>
      </c>
      <c r="AL330" s="69">
        <v>481</v>
      </c>
      <c r="AM330" s="70">
        <v>46278.11</v>
      </c>
      <c r="AN330" s="71">
        <v>1146</v>
      </c>
      <c r="AO330" s="71">
        <v>482</v>
      </c>
    </row>
    <row r="331" spans="1:41" hidden="1" outlineLevel="1" x14ac:dyDescent="0.55000000000000004">
      <c r="A331" s="58" t="s">
        <v>26</v>
      </c>
      <c r="B331" s="65">
        <v>89057.409999999989</v>
      </c>
      <c r="C331" s="66">
        <v>323</v>
      </c>
      <c r="D331" s="66">
        <v>26</v>
      </c>
      <c r="E331" s="67">
        <v>275.71953560371514</v>
      </c>
      <c r="F331" s="68">
        <v>5110.71</v>
      </c>
      <c r="G331" s="69">
        <v>23</v>
      </c>
      <c r="H331" s="69">
        <v>24</v>
      </c>
      <c r="I331" s="70">
        <v>2010.77</v>
      </c>
      <c r="J331" s="71">
        <v>12</v>
      </c>
      <c r="K331" s="71">
        <v>24</v>
      </c>
      <c r="L331" s="68">
        <v>28116.42</v>
      </c>
      <c r="M331" s="69">
        <v>17</v>
      </c>
      <c r="N331" s="69">
        <v>24</v>
      </c>
      <c r="O331" s="70">
        <v>4074.77</v>
      </c>
      <c r="P331" s="71">
        <v>25</v>
      </c>
      <c r="Q331" s="71">
        <v>30</v>
      </c>
      <c r="R331" s="68">
        <v>2635</v>
      </c>
      <c r="S331" s="69">
        <v>25</v>
      </c>
      <c r="T331" s="69">
        <v>30</v>
      </c>
      <c r="U331" s="70">
        <v>11115.33</v>
      </c>
      <c r="V331" s="71">
        <v>34</v>
      </c>
      <c r="W331" s="71">
        <v>30</v>
      </c>
      <c r="X331" s="68">
        <v>11909.88</v>
      </c>
      <c r="Y331" s="69">
        <v>27</v>
      </c>
      <c r="Z331" s="69">
        <v>30</v>
      </c>
      <c r="AA331" s="70">
        <v>4954.5</v>
      </c>
      <c r="AB331" s="71">
        <v>40</v>
      </c>
      <c r="AC331" s="71">
        <v>30</v>
      </c>
      <c r="AD331" s="68">
        <v>5482.28</v>
      </c>
      <c r="AE331" s="69">
        <v>35</v>
      </c>
      <c r="AF331" s="69">
        <v>28</v>
      </c>
      <c r="AG331" s="70">
        <v>2360.5</v>
      </c>
      <c r="AH331" s="71">
        <v>15</v>
      </c>
      <c r="AI331" s="71">
        <v>26</v>
      </c>
      <c r="AJ331" s="68">
        <v>6059.65</v>
      </c>
      <c r="AK331" s="69">
        <v>34</v>
      </c>
      <c r="AL331" s="69">
        <v>26</v>
      </c>
      <c r="AM331" s="70">
        <v>5227.6000000000004</v>
      </c>
      <c r="AN331" s="71">
        <v>36</v>
      </c>
      <c r="AO331" s="71">
        <v>26</v>
      </c>
    </row>
    <row r="332" spans="1:41" hidden="1" outlineLevel="1" x14ac:dyDescent="0.55000000000000004">
      <c r="A332" s="58" t="s">
        <v>94</v>
      </c>
      <c r="B332" s="65">
        <v>27080.100000000006</v>
      </c>
      <c r="C332" s="66">
        <v>673</v>
      </c>
      <c r="D332" s="66">
        <v>116</v>
      </c>
      <c r="E332" s="67">
        <v>40.237890044576531</v>
      </c>
      <c r="F332" s="68">
        <v>1964.82</v>
      </c>
      <c r="G332" s="69">
        <v>57</v>
      </c>
      <c r="H332" s="69">
        <v>117</v>
      </c>
      <c r="I332" s="70">
        <v>3374.23</v>
      </c>
      <c r="J332" s="71">
        <v>53</v>
      </c>
      <c r="K332" s="71">
        <v>117</v>
      </c>
      <c r="L332" s="68">
        <v>1733.17</v>
      </c>
      <c r="M332" s="69">
        <v>52</v>
      </c>
      <c r="N332" s="69">
        <v>117</v>
      </c>
      <c r="O332" s="70">
        <v>2064.41</v>
      </c>
      <c r="P332" s="71">
        <v>58</v>
      </c>
      <c r="Q332" s="71">
        <v>117</v>
      </c>
      <c r="R332" s="68">
        <v>2017.61</v>
      </c>
      <c r="S332" s="69">
        <v>42</v>
      </c>
      <c r="T332" s="69">
        <v>116</v>
      </c>
      <c r="U332" s="70">
        <v>2141.84</v>
      </c>
      <c r="V332" s="71">
        <v>64</v>
      </c>
      <c r="W332" s="71">
        <v>116</v>
      </c>
      <c r="X332" s="68">
        <v>2844.27</v>
      </c>
      <c r="Y332" s="69">
        <v>71</v>
      </c>
      <c r="Z332" s="69">
        <v>116</v>
      </c>
      <c r="AA332" s="70">
        <v>2102.79</v>
      </c>
      <c r="AB332" s="71">
        <v>57</v>
      </c>
      <c r="AC332" s="71">
        <v>116</v>
      </c>
      <c r="AD332" s="68">
        <v>2500.54</v>
      </c>
      <c r="AE332" s="69">
        <v>60</v>
      </c>
      <c r="AF332" s="69">
        <v>17</v>
      </c>
      <c r="AG332" s="70">
        <v>2115.9</v>
      </c>
      <c r="AH332" s="71">
        <v>45</v>
      </c>
      <c r="AI332" s="71">
        <v>17</v>
      </c>
      <c r="AJ332" s="68">
        <v>2269.36</v>
      </c>
      <c r="AK332" s="69">
        <v>60</v>
      </c>
      <c r="AL332" s="69">
        <v>116</v>
      </c>
      <c r="AM332" s="70">
        <v>1951.16</v>
      </c>
      <c r="AN332" s="71">
        <v>54</v>
      </c>
      <c r="AO332" s="71">
        <v>116</v>
      </c>
    </row>
    <row r="333" spans="1:41" hidden="1" outlineLevel="1" x14ac:dyDescent="0.55000000000000004">
      <c r="A333" s="58" t="s">
        <v>462</v>
      </c>
      <c r="B333" s="65">
        <v>16145236.95999999</v>
      </c>
      <c r="C333" s="66">
        <v>241432</v>
      </c>
      <c r="D333" s="66">
        <v>4547</v>
      </c>
      <c r="E333" s="67">
        <v>66.872812883130607</v>
      </c>
      <c r="F333" s="68">
        <v>1620307.4599999988</v>
      </c>
      <c r="G333" s="69">
        <v>22142</v>
      </c>
      <c r="H333" s="69">
        <v>4412</v>
      </c>
      <c r="I333" s="70">
        <v>1286942.9099999988</v>
      </c>
      <c r="J333" s="71">
        <v>18496</v>
      </c>
      <c r="K333" s="71">
        <v>4409</v>
      </c>
      <c r="L333" s="68">
        <v>1242756.7799999984</v>
      </c>
      <c r="M333" s="69">
        <v>18715</v>
      </c>
      <c r="N333" s="69">
        <v>4421</v>
      </c>
      <c r="O333" s="70">
        <v>1152560.0799999991</v>
      </c>
      <c r="P333" s="71">
        <v>18881</v>
      </c>
      <c r="Q333" s="71">
        <v>4444</v>
      </c>
      <c r="R333" s="68">
        <v>1058563.8799999994</v>
      </c>
      <c r="S333" s="69">
        <v>18244</v>
      </c>
      <c r="T333" s="69">
        <v>4456</v>
      </c>
      <c r="U333" s="70">
        <v>1358966.0199999993</v>
      </c>
      <c r="V333" s="71">
        <v>21290</v>
      </c>
      <c r="W333" s="71">
        <v>4481</v>
      </c>
      <c r="X333" s="68">
        <v>1408785.179999999</v>
      </c>
      <c r="Y333" s="69">
        <v>21545</v>
      </c>
      <c r="Z333" s="69">
        <v>4473</v>
      </c>
      <c r="AA333" s="70">
        <v>1295057.639999999</v>
      </c>
      <c r="AB333" s="71">
        <v>19618</v>
      </c>
      <c r="AC333" s="71">
        <v>4494</v>
      </c>
      <c r="AD333" s="68">
        <v>1499101.2499999998</v>
      </c>
      <c r="AE333" s="69">
        <v>21043</v>
      </c>
      <c r="AF333" s="69">
        <v>4475</v>
      </c>
      <c r="AG333" s="70">
        <v>1467062.3099999991</v>
      </c>
      <c r="AH333" s="71">
        <v>21116</v>
      </c>
      <c r="AI333" s="71">
        <v>4491</v>
      </c>
      <c r="AJ333" s="68">
        <v>1455314.3499999989</v>
      </c>
      <c r="AK333" s="69">
        <v>20446</v>
      </c>
      <c r="AL333" s="69">
        <v>4527</v>
      </c>
      <c r="AM333" s="70">
        <v>1299819.0999999989</v>
      </c>
      <c r="AN333" s="71">
        <v>19896</v>
      </c>
      <c r="AO333" s="71">
        <v>4547</v>
      </c>
    </row>
    <row r="334" spans="1:41" hidden="1" outlineLevel="1" x14ac:dyDescent="0.55000000000000004">
      <c r="A334" s="58" t="s">
        <v>27</v>
      </c>
      <c r="B334" s="65">
        <v>458179.31</v>
      </c>
      <c r="C334" s="66">
        <v>3588</v>
      </c>
      <c r="D334" s="66">
        <v>366</v>
      </c>
      <c r="E334" s="67">
        <v>127.69768952062431</v>
      </c>
      <c r="F334" s="68">
        <v>43142.82</v>
      </c>
      <c r="G334" s="69">
        <v>333</v>
      </c>
      <c r="H334" s="69">
        <v>355</v>
      </c>
      <c r="I334" s="70">
        <v>47751.37</v>
      </c>
      <c r="J334" s="71">
        <v>266</v>
      </c>
      <c r="K334" s="71">
        <v>356</v>
      </c>
      <c r="L334" s="68">
        <v>36759.9</v>
      </c>
      <c r="M334" s="69">
        <v>240</v>
      </c>
      <c r="N334" s="69">
        <v>356</v>
      </c>
      <c r="O334" s="70">
        <v>18748.8</v>
      </c>
      <c r="P334" s="71">
        <v>202</v>
      </c>
      <c r="Q334" s="71">
        <v>360</v>
      </c>
      <c r="R334" s="68">
        <v>24602.47</v>
      </c>
      <c r="S334" s="69">
        <v>216</v>
      </c>
      <c r="T334" s="69">
        <v>360</v>
      </c>
      <c r="U334" s="70">
        <v>22193.59</v>
      </c>
      <c r="V334" s="71">
        <v>293</v>
      </c>
      <c r="W334" s="71">
        <v>361</v>
      </c>
      <c r="X334" s="68">
        <v>29775.85</v>
      </c>
      <c r="Y334" s="69">
        <v>313</v>
      </c>
      <c r="Z334" s="69">
        <v>362</v>
      </c>
      <c r="AA334" s="70">
        <v>44644.54</v>
      </c>
      <c r="AB334" s="71">
        <v>342</v>
      </c>
      <c r="AC334" s="71">
        <v>362</v>
      </c>
      <c r="AD334" s="68">
        <v>49231</v>
      </c>
      <c r="AE334" s="69">
        <v>355</v>
      </c>
      <c r="AF334" s="69">
        <v>362</v>
      </c>
      <c r="AG334" s="70">
        <v>53652.7</v>
      </c>
      <c r="AH334" s="71">
        <v>372</v>
      </c>
      <c r="AI334" s="71">
        <v>364</v>
      </c>
      <c r="AJ334" s="68">
        <v>42246.77</v>
      </c>
      <c r="AK334" s="69">
        <v>342</v>
      </c>
      <c r="AL334" s="69">
        <v>363</v>
      </c>
      <c r="AM334" s="70">
        <v>45429.5</v>
      </c>
      <c r="AN334" s="71">
        <v>314</v>
      </c>
      <c r="AO334" s="71">
        <v>366</v>
      </c>
    </row>
    <row r="335" spans="1:41" hidden="1" outlineLevel="1" x14ac:dyDescent="0.55000000000000004">
      <c r="A335" s="58" t="s">
        <v>95</v>
      </c>
      <c r="B335" s="65">
        <v>443857616.40999997</v>
      </c>
      <c r="C335" s="66">
        <v>7958149</v>
      </c>
      <c r="D335" s="66">
        <v>224862</v>
      </c>
      <c r="E335" s="67">
        <v>55.773976638286108</v>
      </c>
      <c r="F335" s="68">
        <v>44116048.619999997</v>
      </c>
      <c r="G335" s="69">
        <v>704963</v>
      </c>
      <c r="H335" s="69">
        <v>217629</v>
      </c>
      <c r="I335" s="70">
        <v>35747772.469999999</v>
      </c>
      <c r="J335" s="71">
        <v>572317</v>
      </c>
      <c r="K335" s="71">
        <v>215646</v>
      </c>
      <c r="L335" s="68">
        <v>31797827.75</v>
      </c>
      <c r="M335" s="69">
        <v>564680</v>
      </c>
      <c r="N335" s="69">
        <v>214448</v>
      </c>
      <c r="O335" s="70">
        <v>29658359.870000001</v>
      </c>
      <c r="P335" s="71">
        <v>592540</v>
      </c>
      <c r="Q335" s="71">
        <v>213762</v>
      </c>
      <c r="R335" s="68">
        <v>30223148.949999999</v>
      </c>
      <c r="S335" s="69">
        <v>606824</v>
      </c>
      <c r="T335" s="69">
        <v>218799</v>
      </c>
      <c r="U335" s="70">
        <v>36010016.109999999</v>
      </c>
      <c r="V335" s="71">
        <v>701080</v>
      </c>
      <c r="W335" s="71">
        <v>223139</v>
      </c>
      <c r="X335" s="68">
        <v>36587247.609999999</v>
      </c>
      <c r="Y335" s="69">
        <v>706088</v>
      </c>
      <c r="Z335" s="69">
        <v>233087</v>
      </c>
      <c r="AA335" s="70">
        <v>36592681.700000003</v>
      </c>
      <c r="AB335" s="71">
        <v>660395</v>
      </c>
      <c r="AC335" s="71">
        <v>241262</v>
      </c>
      <c r="AD335" s="68">
        <v>42645631.530000001</v>
      </c>
      <c r="AE335" s="69">
        <v>744285</v>
      </c>
      <c r="AF335" s="69">
        <v>242362</v>
      </c>
      <c r="AG335" s="70">
        <v>41360198.5</v>
      </c>
      <c r="AH335" s="71">
        <v>706803</v>
      </c>
      <c r="AI335" s="71">
        <v>234474</v>
      </c>
      <c r="AJ335" s="68">
        <v>39393171.409999996</v>
      </c>
      <c r="AK335" s="69">
        <v>707414</v>
      </c>
      <c r="AL335" s="69">
        <v>228718</v>
      </c>
      <c r="AM335" s="70">
        <v>39725511.890000001</v>
      </c>
      <c r="AN335" s="71">
        <v>690760</v>
      </c>
      <c r="AO335" s="71">
        <v>224862</v>
      </c>
    </row>
    <row r="336" spans="1:41" hidden="1" outlineLevel="1" x14ac:dyDescent="0.55000000000000004">
      <c r="A336" s="58" t="s">
        <v>380</v>
      </c>
      <c r="B336" s="65">
        <v>142423.73000000001</v>
      </c>
      <c r="C336" s="66">
        <v>659</v>
      </c>
      <c r="D336" s="66">
        <v>293</v>
      </c>
      <c r="E336" s="67">
        <v>216.12098634294387</v>
      </c>
      <c r="F336" s="68">
        <v>8314.0499999999993</v>
      </c>
      <c r="G336" s="69">
        <v>62</v>
      </c>
      <c r="H336" s="69">
        <v>257</v>
      </c>
      <c r="I336" s="70">
        <v>37870.120000000003</v>
      </c>
      <c r="J336" s="71">
        <v>46</v>
      </c>
      <c r="K336" s="71">
        <v>258</v>
      </c>
      <c r="L336" s="68">
        <v>5322.14</v>
      </c>
      <c r="M336" s="69">
        <v>33</v>
      </c>
      <c r="N336" s="69">
        <v>258</v>
      </c>
      <c r="O336" s="70">
        <v>3018.44</v>
      </c>
      <c r="P336" s="71">
        <v>33</v>
      </c>
      <c r="Q336" s="71">
        <v>273</v>
      </c>
      <c r="R336" s="68">
        <v>2466.17</v>
      </c>
      <c r="S336" s="69">
        <v>40</v>
      </c>
      <c r="T336" s="69">
        <v>273</v>
      </c>
      <c r="U336" s="70">
        <v>4727.13</v>
      </c>
      <c r="V336" s="71">
        <v>52</v>
      </c>
      <c r="W336" s="71">
        <v>294</v>
      </c>
      <c r="X336" s="68">
        <v>4325.26</v>
      </c>
      <c r="Y336" s="69">
        <v>60</v>
      </c>
      <c r="Z336" s="69">
        <v>295</v>
      </c>
      <c r="AA336" s="70">
        <v>7917.13</v>
      </c>
      <c r="AB336" s="71">
        <v>54</v>
      </c>
      <c r="AC336" s="71">
        <v>295</v>
      </c>
      <c r="AD336" s="68">
        <v>21146.37</v>
      </c>
      <c r="AE336" s="69">
        <v>51</v>
      </c>
      <c r="AF336" s="69">
        <v>295</v>
      </c>
      <c r="AG336" s="70">
        <v>6698.63</v>
      </c>
      <c r="AH336" s="71">
        <v>49</v>
      </c>
      <c r="AI336" s="71">
        <v>294</v>
      </c>
      <c r="AJ336" s="68">
        <v>28273.82</v>
      </c>
      <c r="AK336" s="69">
        <v>68</v>
      </c>
      <c r="AL336" s="69">
        <v>295</v>
      </c>
      <c r="AM336" s="70">
        <v>12344.47</v>
      </c>
      <c r="AN336" s="71">
        <v>111</v>
      </c>
      <c r="AO336" s="71">
        <v>293</v>
      </c>
    </row>
    <row r="337" spans="1:41" hidden="1" outlineLevel="1" x14ac:dyDescent="0.55000000000000004">
      <c r="A337" s="58" t="s">
        <v>32</v>
      </c>
      <c r="B337" s="65">
        <v>0</v>
      </c>
      <c r="C337" s="66">
        <v>0</v>
      </c>
      <c r="D337" s="66">
        <v>0</v>
      </c>
      <c r="E337" s="67">
        <v>0</v>
      </c>
      <c r="F337" s="68">
        <v>0</v>
      </c>
      <c r="G337" s="69">
        <v>0</v>
      </c>
      <c r="H337" s="69">
        <v>0</v>
      </c>
      <c r="I337" s="70">
        <v>0</v>
      </c>
      <c r="J337" s="71">
        <v>0</v>
      </c>
      <c r="K337" s="71">
        <v>0</v>
      </c>
      <c r="L337" s="68">
        <v>0</v>
      </c>
      <c r="M337" s="69">
        <v>0</v>
      </c>
      <c r="N337" s="69">
        <v>0</v>
      </c>
      <c r="O337" s="70">
        <v>0</v>
      </c>
      <c r="P337" s="71">
        <v>0</v>
      </c>
      <c r="Q337" s="71">
        <v>0</v>
      </c>
      <c r="R337" s="68">
        <v>0</v>
      </c>
      <c r="S337" s="69">
        <v>0</v>
      </c>
      <c r="T337" s="69">
        <v>0</v>
      </c>
      <c r="U337" s="70">
        <v>0</v>
      </c>
      <c r="V337" s="71">
        <v>0</v>
      </c>
      <c r="W337" s="71">
        <v>0</v>
      </c>
      <c r="X337" s="68">
        <v>0</v>
      </c>
      <c r="Y337" s="69">
        <v>0</v>
      </c>
      <c r="Z337" s="69">
        <v>0</v>
      </c>
      <c r="AA337" s="70">
        <v>0</v>
      </c>
      <c r="AB337" s="71">
        <v>0</v>
      </c>
      <c r="AC337" s="71">
        <v>0</v>
      </c>
      <c r="AD337" s="68">
        <v>0</v>
      </c>
      <c r="AE337" s="69">
        <v>0</v>
      </c>
      <c r="AF337" s="69">
        <v>0</v>
      </c>
      <c r="AG337" s="70">
        <v>0</v>
      </c>
      <c r="AH337" s="71">
        <v>0</v>
      </c>
      <c r="AI337" s="71">
        <v>0</v>
      </c>
      <c r="AJ337" s="68">
        <v>0</v>
      </c>
      <c r="AK337" s="69">
        <v>0</v>
      </c>
      <c r="AL337" s="69">
        <v>0</v>
      </c>
      <c r="AM337" s="70">
        <v>0</v>
      </c>
      <c r="AN337" s="71">
        <v>0</v>
      </c>
      <c r="AO337" s="71">
        <v>0</v>
      </c>
    </row>
    <row r="338" spans="1:41" hidden="1" outlineLevel="1" x14ac:dyDescent="0.55000000000000004">
      <c r="A338" s="58" t="s">
        <v>37</v>
      </c>
      <c r="B338" s="65">
        <v>0</v>
      </c>
      <c r="C338" s="66">
        <v>0</v>
      </c>
      <c r="D338" s="66">
        <v>0</v>
      </c>
      <c r="E338" s="67">
        <v>0</v>
      </c>
      <c r="F338" s="68">
        <v>0</v>
      </c>
      <c r="G338" s="69">
        <v>0</v>
      </c>
      <c r="H338" s="69">
        <v>0</v>
      </c>
      <c r="I338" s="70">
        <v>0</v>
      </c>
      <c r="J338" s="71">
        <v>0</v>
      </c>
      <c r="K338" s="71">
        <v>0</v>
      </c>
      <c r="L338" s="68">
        <v>0</v>
      </c>
      <c r="M338" s="69">
        <v>0</v>
      </c>
      <c r="N338" s="69">
        <v>0</v>
      </c>
      <c r="O338" s="70">
        <v>0</v>
      </c>
      <c r="P338" s="71">
        <v>0</v>
      </c>
      <c r="Q338" s="71">
        <v>0</v>
      </c>
      <c r="R338" s="68">
        <v>0</v>
      </c>
      <c r="S338" s="69">
        <v>0</v>
      </c>
      <c r="T338" s="69">
        <v>0</v>
      </c>
      <c r="U338" s="70">
        <v>0</v>
      </c>
      <c r="V338" s="71">
        <v>0</v>
      </c>
      <c r="W338" s="71">
        <v>0</v>
      </c>
      <c r="X338" s="68">
        <v>0</v>
      </c>
      <c r="Y338" s="69">
        <v>0</v>
      </c>
      <c r="Z338" s="69">
        <v>0</v>
      </c>
      <c r="AA338" s="70">
        <v>0</v>
      </c>
      <c r="AB338" s="71">
        <v>0</v>
      </c>
      <c r="AC338" s="71">
        <v>0</v>
      </c>
      <c r="AD338" s="68">
        <v>0</v>
      </c>
      <c r="AE338" s="69">
        <v>0</v>
      </c>
      <c r="AF338" s="69">
        <v>0</v>
      </c>
      <c r="AG338" s="70">
        <v>0</v>
      </c>
      <c r="AH338" s="71">
        <v>0</v>
      </c>
      <c r="AI338" s="71">
        <v>0</v>
      </c>
      <c r="AJ338" s="68">
        <v>0</v>
      </c>
      <c r="AK338" s="69">
        <v>0</v>
      </c>
      <c r="AL338" s="69">
        <v>0</v>
      </c>
      <c r="AM338" s="70">
        <v>0</v>
      </c>
      <c r="AN338" s="71">
        <v>0</v>
      </c>
      <c r="AO338" s="71">
        <v>0</v>
      </c>
    </row>
    <row r="339" spans="1:41" hidden="1" outlineLevel="1" x14ac:dyDescent="0.55000000000000004">
      <c r="A339" s="58" t="s">
        <v>33</v>
      </c>
      <c r="B339" s="65">
        <v>2517.4900000000002</v>
      </c>
      <c r="C339" s="66">
        <v>69</v>
      </c>
      <c r="D339" s="66">
        <v>5</v>
      </c>
      <c r="E339" s="67">
        <v>36.485362318840586</v>
      </c>
      <c r="F339" s="68">
        <v>255.52</v>
      </c>
      <c r="G339" s="69">
        <v>7</v>
      </c>
      <c r="H339" s="69">
        <v>4</v>
      </c>
      <c r="I339" s="70">
        <v>250.13</v>
      </c>
      <c r="J339" s="71">
        <v>6</v>
      </c>
      <c r="K339" s="71">
        <v>4</v>
      </c>
      <c r="L339" s="68">
        <v>46.65</v>
      </c>
      <c r="M339" s="69">
        <v>1</v>
      </c>
      <c r="N339" s="69">
        <v>4</v>
      </c>
      <c r="O339" s="70">
        <v>77.17</v>
      </c>
      <c r="P339" s="71">
        <v>2</v>
      </c>
      <c r="Q339" s="71">
        <v>5</v>
      </c>
      <c r="R339" s="68">
        <v>122.06</v>
      </c>
      <c r="S339" s="69">
        <v>4</v>
      </c>
      <c r="T339" s="69">
        <v>5</v>
      </c>
      <c r="U339" s="70">
        <v>172.47</v>
      </c>
      <c r="V339" s="71">
        <v>4</v>
      </c>
      <c r="W339" s="71">
        <v>5</v>
      </c>
      <c r="X339" s="68">
        <v>304.63</v>
      </c>
      <c r="Y339" s="69">
        <v>8</v>
      </c>
      <c r="Z339" s="69">
        <v>5</v>
      </c>
      <c r="AA339" s="70">
        <v>307.02999999999997</v>
      </c>
      <c r="AB339" s="71">
        <v>6</v>
      </c>
      <c r="AC339" s="71">
        <v>5</v>
      </c>
      <c r="AD339" s="68">
        <v>264.20999999999998</v>
      </c>
      <c r="AE339" s="69">
        <v>6</v>
      </c>
      <c r="AF339" s="69">
        <v>5</v>
      </c>
      <c r="AG339" s="70">
        <v>232.65</v>
      </c>
      <c r="AH339" s="71">
        <v>7</v>
      </c>
      <c r="AI339" s="71">
        <v>5</v>
      </c>
      <c r="AJ339" s="68">
        <v>270.22000000000003</v>
      </c>
      <c r="AK339" s="69">
        <v>9</v>
      </c>
      <c r="AL339" s="69">
        <v>5</v>
      </c>
      <c r="AM339" s="70">
        <v>214.75</v>
      </c>
      <c r="AN339" s="71">
        <v>9</v>
      </c>
      <c r="AO339" s="71">
        <v>5</v>
      </c>
    </row>
    <row r="340" spans="1:41" hidden="1" outlineLevel="1" x14ac:dyDescent="0.55000000000000004">
      <c r="A340" s="58" t="s">
        <v>40</v>
      </c>
      <c r="B340" s="65">
        <v>955108881.47000015</v>
      </c>
      <c r="C340" s="66">
        <v>15695308</v>
      </c>
      <c r="D340" s="66">
        <v>255326</v>
      </c>
      <c r="E340" s="67">
        <v>60.853146779279527</v>
      </c>
      <c r="F340" s="68">
        <v>99083312.929999977</v>
      </c>
      <c r="G340" s="69">
        <v>1263897</v>
      </c>
      <c r="H340" s="69">
        <v>269041</v>
      </c>
      <c r="I340" s="70">
        <v>95194760.919999987</v>
      </c>
      <c r="J340" s="71">
        <v>1268908</v>
      </c>
      <c r="K340" s="71">
        <v>289105</v>
      </c>
      <c r="L340" s="68">
        <v>95765832.419999987</v>
      </c>
      <c r="M340" s="69">
        <v>1339807</v>
      </c>
      <c r="N340" s="69">
        <v>292177</v>
      </c>
      <c r="O340" s="70">
        <v>94565330.710000023</v>
      </c>
      <c r="P340" s="71">
        <v>1500030</v>
      </c>
      <c r="Q340" s="71">
        <v>262891</v>
      </c>
      <c r="R340" s="68">
        <v>81697994.900000006</v>
      </c>
      <c r="S340" s="69">
        <v>1392850</v>
      </c>
      <c r="T340" s="69">
        <v>299724</v>
      </c>
      <c r="U340" s="70">
        <v>78877415.299999982</v>
      </c>
      <c r="V340" s="71">
        <v>1306244</v>
      </c>
      <c r="W340" s="71">
        <v>263426</v>
      </c>
      <c r="X340" s="68">
        <v>87649364.960000008</v>
      </c>
      <c r="Y340" s="69">
        <v>1436950</v>
      </c>
      <c r="Z340" s="69">
        <v>310458</v>
      </c>
      <c r="AA340" s="70">
        <v>78593770.560000002</v>
      </c>
      <c r="AB340" s="71">
        <v>1309031</v>
      </c>
      <c r="AC340" s="71">
        <v>301928</v>
      </c>
      <c r="AD340" s="68">
        <v>75037328.980000004</v>
      </c>
      <c r="AE340" s="69">
        <v>1266574</v>
      </c>
      <c r="AF340" s="69">
        <v>259448</v>
      </c>
      <c r="AG340" s="70">
        <v>65710470.090000004</v>
      </c>
      <c r="AH340" s="71">
        <v>1216775</v>
      </c>
      <c r="AI340" s="71">
        <v>235647</v>
      </c>
      <c r="AJ340" s="68">
        <v>51846158.359999999</v>
      </c>
      <c r="AK340" s="69">
        <v>1199997</v>
      </c>
      <c r="AL340" s="69">
        <v>234519</v>
      </c>
      <c r="AM340" s="70">
        <v>51087141.339999996</v>
      </c>
      <c r="AN340" s="71">
        <v>1194245</v>
      </c>
      <c r="AO340" s="71">
        <v>255326</v>
      </c>
    </row>
    <row r="341" spans="1:41" hidden="1" outlineLevel="1" x14ac:dyDescent="0.55000000000000004">
      <c r="A341" s="58" t="s">
        <v>34</v>
      </c>
      <c r="B341" s="65">
        <v>0</v>
      </c>
      <c r="C341" s="66">
        <v>0</v>
      </c>
      <c r="D341" s="66">
        <v>0</v>
      </c>
      <c r="E341" s="67">
        <v>0</v>
      </c>
      <c r="F341" s="68">
        <v>0</v>
      </c>
      <c r="G341" s="69">
        <v>0</v>
      </c>
      <c r="H341" s="69">
        <v>0</v>
      </c>
      <c r="I341" s="70">
        <v>0</v>
      </c>
      <c r="J341" s="71">
        <v>0</v>
      </c>
      <c r="K341" s="71">
        <v>0</v>
      </c>
      <c r="L341" s="68">
        <v>0</v>
      </c>
      <c r="M341" s="69">
        <v>0</v>
      </c>
      <c r="N341" s="69">
        <v>0</v>
      </c>
      <c r="O341" s="70">
        <v>0</v>
      </c>
      <c r="P341" s="71">
        <v>0</v>
      </c>
      <c r="Q341" s="71">
        <v>0</v>
      </c>
      <c r="R341" s="68">
        <v>0</v>
      </c>
      <c r="S341" s="69">
        <v>0</v>
      </c>
      <c r="T341" s="69">
        <v>0</v>
      </c>
      <c r="U341" s="70">
        <v>0</v>
      </c>
      <c r="V341" s="71">
        <v>0</v>
      </c>
      <c r="W341" s="71">
        <v>0</v>
      </c>
      <c r="X341" s="68">
        <v>0</v>
      </c>
      <c r="Y341" s="69">
        <v>0</v>
      </c>
      <c r="Z341" s="69">
        <v>0</v>
      </c>
      <c r="AA341" s="70">
        <v>0</v>
      </c>
      <c r="AB341" s="71">
        <v>0</v>
      </c>
      <c r="AC341" s="71">
        <v>0</v>
      </c>
      <c r="AD341" s="68">
        <v>0</v>
      </c>
      <c r="AE341" s="69">
        <v>0</v>
      </c>
      <c r="AF341" s="69">
        <v>0</v>
      </c>
      <c r="AG341" s="70">
        <v>0</v>
      </c>
      <c r="AH341" s="71">
        <v>0</v>
      </c>
      <c r="AI341" s="71">
        <v>0</v>
      </c>
      <c r="AJ341" s="68">
        <v>0</v>
      </c>
      <c r="AK341" s="69">
        <v>0</v>
      </c>
      <c r="AL341" s="69">
        <v>0</v>
      </c>
      <c r="AM341" s="70">
        <v>0</v>
      </c>
      <c r="AN341" s="71">
        <v>0</v>
      </c>
      <c r="AO341" s="71">
        <v>0</v>
      </c>
    </row>
    <row r="342" spans="1:41" hidden="1" outlineLevel="1" x14ac:dyDescent="0.55000000000000004">
      <c r="A342" s="58" t="s">
        <v>35</v>
      </c>
      <c r="B342" s="65">
        <v>1740.11</v>
      </c>
      <c r="C342" s="66">
        <v>43</v>
      </c>
      <c r="D342" s="66">
        <v>11</v>
      </c>
      <c r="E342" s="67">
        <v>40.467674418604652</v>
      </c>
      <c r="F342" s="68">
        <v>0</v>
      </c>
      <c r="G342" s="69">
        <v>0</v>
      </c>
      <c r="H342" s="69">
        <v>9</v>
      </c>
      <c r="I342" s="70">
        <v>102.8</v>
      </c>
      <c r="J342" s="71">
        <v>5</v>
      </c>
      <c r="K342" s="71">
        <v>9</v>
      </c>
      <c r="L342" s="68">
        <v>294.14</v>
      </c>
      <c r="M342" s="69">
        <v>4</v>
      </c>
      <c r="N342" s="69">
        <v>9</v>
      </c>
      <c r="O342" s="70">
        <v>117.6</v>
      </c>
      <c r="P342" s="71">
        <v>5</v>
      </c>
      <c r="Q342" s="71">
        <v>11</v>
      </c>
      <c r="R342" s="68">
        <v>304.14</v>
      </c>
      <c r="S342" s="69">
        <v>4</v>
      </c>
      <c r="T342" s="69">
        <v>11</v>
      </c>
      <c r="U342" s="70">
        <v>95.64</v>
      </c>
      <c r="V342" s="71">
        <v>4</v>
      </c>
      <c r="W342" s="71">
        <v>11</v>
      </c>
      <c r="X342" s="68">
        <v>125.47</v>
      </c>
      <c r="Y342" s="69">
        <v>5</v>
      </c>
      <c r="Z342" s="69">
        <v>11</v>
      </c>
      <c r="AA342" s="70">
        <v>35.799999999999997</v>
      </c>
      <c r="AB342" s="71">
        <v>2</v>
      </c>
      <c r="AC342" s="71">
        <v>11</v>
      </c>
      <c r="AD342" s="68">
        <v>155.80000000000001</v>
      </c>
      <c r="AE342" s="69">
        <v>4</v>
      </c>
      <c r="AF342" s="69">
        <v>11</v>
      </c>
      <c r="AG342" s="70">
        <v>143.22999999999999</v>
      </c>
      <c r="AH342" s="71">
        <v>3</v>
      </c>
      <c r="AI342" s="71">
        <v>11</v>
      </c>
      <c r="AJ342" s="68">
        <v>189.95</v>
      </c>
      <c r="AK342" s="69">
        <v>1</v>
      </c>
      <c r="AL342" s="69">
        <v>11</v>
      </c>
      <c r="AM342" s="70">
        <v>175.54</v>
      </c>
      <c r="AN342" s="71">
        <v>6</v>
      </c>
      <c r="AO342" s="71">
        <v>11</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1839447333.1099999</v>
      </c>
      <c r="C344" s="52">
        <f>SUM(C317:C342)</f>
        <v>28765980</v>
      </c>
      <c r="D344" s="52">
        <f>SUM(D317:D342)</f>
        <v>564991</v>
      </c>
      <c r="E344" s="74">
        <f t="shared" ref="E344" si="22">IFERROR(B344/C344,0)</f>
        <v>63.945234374424231</v>
      </c>
      <c r="F344" s="51">
        <f t="shared" ref="F344:AO344" si="23">SUM(F317:F342)</f>
        <v>183192724.55999997</v>
      </c>
      <c r="G344" s="52">
        <f t="shared" si="23"/>
        <v>2403967</v>
      </c>
      <c r="H344" s="52">
        <f t="shared" si="23"/>
        <v>570183</v>
      </c>
      <c r="I344" s="51">
        <f t="shared" si="23"/>
        <v>161743841.82999998</v>
      </c>
      <c r="J344" s="52">
        <f t="shared" si="23"/>
        <v>2181749</v>
      </c>
      <c r="K344" s="52">
        <f t="shared" si="23"/>
        <v>588031</v>
      </c>
      <c r="L344" s="51">
        <f t="shared" si="23"/>
        <v>154174741.70999998</v>
      </c>
      <c r="M344" s="52">
        <f t="shared" si="23"/>
        <v>2207341</v>
      </c>
      <c r="N344" s="52">
        <f t="shared" si="23"/>
        <v>590385</v>
      </c>
      <c r="O344" s="51">
        <f t="shared" si="23"/>
        <v>150545507.36000001</v>
      </c>
      <c r="P344" s="52">
        <f t="shared" si="23"/>
        <v>2423972</v>
      </c>
      <c r="Q344" s="52">
        <f t="shared" si="23"/>
        <v>561245</v>
      </c>
      <c r="R344" s="51">
        <f t="shared" si="23"/>
        <v>140750209.44999999</v>
      </c>
      <c r="S344" s="52">
        <f t="shared" si="23"/>
        <v>2351364</v>
      </c>
      <c r="T344" s="52">
        <f t="shared" si="23"/>
        <v>602659</v>
      </c>
      <c r="U344" s="51">
        <f t="shared" si="23"/>
        <v>161138324.20999998</v>
      </c>
      <c r="V344" s="52">
        <f t="shared" si="23"/>
        <v>2480579</v>
      </c>
      <c r="W344" s="52">
        <f t="shared" si="23"/>
        <v>570814</v>
      </c>
      <c r="X344" s="51">
        <f t="shared" si="23"/>
        <v>159315885.98000002</v>
      </c>
      <c r="Y344" s="52">
        <f t="shared" si="23"/>
        <v>2584920</v>
      </c>
      <c r="Z344" s="52">
        <f t="shared" si="23"/>
        <v>627996</v>
      </c>
      <c r="AA344" s="51">
        <f t="shared" si="23"/>
        <v>151026484.63</v>
      </c>
      <c r="AB344" s="52">
        <f t="shared" si="23"/>
        <v>2393684</v>
      </c>
      <c r="AC344" s="52">
        <f t="shared" si="23"/>
        <v>627663</v>
      </c>
      <c r="AD344" s="51">
        <f t="shared" si="23"/>
        <v>162365566.70000002</v>
      </c>
      <c r="AE344" s="52">
        <f t="shared" si="23"/>
        <v>2540581</v>
      </c>
      <c r="AF344" s="52">
        <f t="shared" si="23"/>
        <v>585997</v>
      </c>
      <c r="AG344" s="51">
        <f t="shared" si="23"/>
        <v>150823001.59</v>
      </c>
      <c r="AH344" s="52">
        <f t="shared" si="23"/>
        <v>2426264</v>
      </c>
      <c r="AI344" s="52">
        <f t="shared" si="23"/>
        <v>554286</v>
      </c>
      <c r="AJ344" s="51">
        <f t="shared" si="23"/>
        <v>135264481.31</v>
      </c>
      <c r="AK344" s="52">
        <f t="shared" si="23"/>
        <v>2425849</v>
      </c>
      <c r="AL344" s="52">
        <f t="shared" si="23"/>
        <v>547495</v>
      </c>
      <c r="AM344" s="51">
        <f t="shared" si="23"/>
        <v>129106563.78000002</v>
      </c>
      <c r="AN344" s="52">
        <f t="shared" si="23"/>
        <v>2345710</v>
      </c>
      <c r="AO344" s="52">
        <f t="shared" si="23"/>
        <v>564991</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v>0</v>
      </c>
      <c r="C348" s="66">
        <v>0</v>
      </c>
      <c r="D348" s="66">
        <v>0</v>
      </c>
      <c r="E348" s="67">
        <v>0</v>
      </c>
      <c r="F348" s="68">
        <v>0</v>
      </c>
      <c r="G348" s="69">
        <v>0</v>
      </c>
      <c r="H348" s="69">
        <v>0</v>
      </c>
      <c r="I348" s="70">
        <v>0</v>
      </c>
      <c r="J348" s="71">
        <v>0</v>
      </c>
      <c r="K348" s="71">
        <v>0</v>
      </c>
      <c r="L348" s="68">
        <v>0</v>
      </c>
      <c r="M348" s="69">
        <v>0</v>
      </c>
      <c r="N348" s="69">
        <v>0</v>
      </c>
      <c r="O348" s="70">
        <v>0</v>
      </c>
      <c r="P348" s="71">
        <v>0</v>
      </c>
      <c r="Q348" s="71">
        <v>0</v>
      </c>
      <c r="R348" s="68">
        <v>0</v>
      </c>
      <c r="S348" s="69">
        <v>0</v>
      </c>
      <c r="T348" s="69">
        <v>0</v>
      </c>
      <c r="U348" s="70">
        <v>0</v>
      </c>
      <c r="V348" s="71">
        <v>0</v>
      </c>
      <c r="W348" s="71">
        <v>0</v>
      </c>
      <c r="X348" s="68">
        <v>0</v>
      </c>
      <c r="Y348" s="69">
        <v>0</v>
      </c>
      <c r="Z348" s="69">
        <v>0</v>
      </c>
      <c r="AA348" s="70">
        <v>0</v>
      </c>
      <c r="AB348" s="71">
        <v>0</v>
      </c>
      <c r="AC348" s="71">
        <v>0</v>
      </c>
      <c r="AD348" s="68">
        <v>0</v>
      </c>
      <c r="AE348" s="69">
        <v>0</v>
      </c>
      <c r="AF348" s="69">
        <v>0</v>
      </c>
      <c r="AG348" s="70">
        <v>0</v>
      </c>
      <c r="AH348" s="71">
        <v>0</v>
      </c>
      <c r="AI348" s="71">
        <v>0</v>
      </c>
      <c r="AJ348" s="68">
        <v>0</v>
      </c>
      <c r="AK348" s="69">
        <v>0</v>
      </c>
      <c r="AL348" s="69">
        <v>0</v>
      </c>
      <c r="AM348" s="70">
        <v>0</v>
      </c>
      <c r="AN348" s="71">
        <v>0</v>
      </c>
      <c r="AO348" s="71">
        <v>0</v>
      </c>
    </row>
    <row r="349" spans="1:41" hidden="1" outlineLevel="1" x14ac:dyDescent="0.55000000000000004">
      <c r="A349" s="58" t="s">
        <v>18</v>
      </c>
      <c r="B349" s="65">
        <v>110041198.6499988</v>
      </c>
      <c r="C349" s="66">
        <v>1198175</v>
      </c>
      <c r="D349" s="66">
        <v>936</v>
      </c>
      <c r="E349" s="67">
        <v>91.840673232206314</v>
      </c>
      <c r="F349" s="68">
        <v>5747686.329999784</v>
      </c>
      <c r="G349" s="69">
        <v>67408</v>
      </c>
      <c r="H349" s="69">
        <v>44753</v>
      </c>
      <c r="I349" s="70">
        <v>7755732.6099997414</v>
      </c>
      <c r="J349" s="71">
        <v>87013</v>
      </c>
      <c r="K349" s="71">
        <v>44585</v>
      </c>
      <c r="L349" s="68">
        <v>5982371.2099998379</v>
      </c>
      <c r="M349" s="69">
        <v>60912</v>
      </c>
      <c r="N349" s="69">
        <v>44159</v>
      </c>
      <c r="O349" s="70">
        <v>7454060.9399997378</v>
      </c>
      <c r="P349" s="71">
        <v>72948</v>
      </c>
      <c r="Q349" s="71">
        <v>44013</v>
      </c>
      <c r="R349" s="68">
        <v>6518463.9899997832</v>
      </c>
      <c r="S349" s="69">
        <v>65328</v>
      </c>
      <c r="T349" s="69">
        <v>41371</v>
      </c>
      <c r="U349" s="70">
        <v>7906450.7499999255</v>
      </c>
      <c r="V349" s="71">
        <v>26384</v>
      </c>
      <c r="W349" s="71">
        <v>35204</v>
      </c>
      <c r="X349" s="68">
        <v>9018492.8099999968</v>
      </c>
      <c r="Y349" s="69">
        <v>101006</v>
      </c>
      <c r="Z349" s="69">
        <v>23900</v>
      </c>
      <c r="AA349" s="70">
        <v>10298884.33</v>
      </c>
      <c r="AB349" s="71">
        <v>120307</v>
      </c>
      <c r="AC349" s="71">
        <v>23588</v>
      </c>
      <c r="AD349" s="68">
        <v>11742084.640000001</v>
      </c>
      <c r="AE349" s="69">
        <v>141816</v>
      </c>
      <c r="AF349" s="69">
        <v>953</v>
      </c>
      <c r="AG349" s="70">
        <v>13261448.640000001</v>
      </c>
      <c r="AH349" s="71">
        <v>163929</v>
      </c>
      <c r="AI349" s="71">
        <v>931</v>
      </c>
      <c r="AJ349" s="68">
        <v>13006035.51</v>
      </c>
      <c r="AK349" s="69">
        <v>154162</v>
      </c>
      <c r="AL349" s="69">
        <v>934</v>
      </c>
      <c r="AM349" s="70">
        <v>11349486.889999999</v>
      </c>
      <c r="AN349" s="71">
        <v>136962</v>
      </c>
      <c r="AO349" s="71">
        <v>936</v>
      </c>
    </row>
    <row r="350" spans="1:41" hidden="1" outlineLevel="1" x14ac:dyDescent="0.55000000000000004">
      <c r="A350" s="58" t="s">
        <v>20</v>
      </c>
      <c r="B350" s="65">
        <v>2366050.58</v>
      </c>
      <c r="C350" s="66">
        <v>14847</v>
      </c>
      <c r="D350" s="66">
        <v>1036</v>
      </c>
      <c r="E350" s="67">
        <v>159.36219977099751</v>
      </c>
      <c r="F350" s="68">
        <v>141030.13999999996</v>
      </c>
      <c r="G350" s="69">
        <v>1006</v>
      </c>
      <c r="H350" s="69">
        <v>1066</v>
      </c>
      <c r="I350" s="70">
        <v>162829.07</v>
      </c>
      <c r="J350" s="71">
        <v>1052</v>
      </c>
      <c r="K350" s="71">
        <v>1070</v>
      </c>
      <c r="L350" s="68">
        <v>128742.63999999998</v>
      </c>
      <c r="M350" s="69">
        <v>986</v>
      </c>
      <c r="N350" s="69">
        <v>1048</v>
      </c>
      <c r="O350" s="70">
        <v>142967.94</v>
      </c>
      <c r="P350" s="71">
        <v>974</v>
      </c>
      <c r="Q350" s="71">
        <v>1057</v>
      </c>
      <c r="R350" s="68">
        <v>129912.09000000004</v>
      </c>
      <c r="S350" s="69">
        <v>1089</v>
      </c>
      <c r="T350" s="69">
        <v>1057</v>
      </c>
      <c r="U350" s="70">
        <v>185881.60999999996</v>
      </c>
      <c r="V350" s="71">
        <v>1278</v>
      </c>
      <c r="W350" s="71">
        <v>1058</v>
      </c>
      <c r="X350" s="68">
        <v>177935.53000000003</v>
      </c>
      <c r="Y350" s="69">
        <v>1260</v>
      </c>
      <c r="Z350" s="69">
        <v>1059</v>
      </c>
      <c r="AA350" s="70">
        <v>237474.72</v>
      </c>
      <c r="AB350" s="71">
        <v>1418</v>
      </c>
      <c r="AC350" s="71">
        <v>1056</v>
      </c>
      <c r="AD350" s="68">
        <v>301028.61</v>
      </c>
      <c r="AE350" s="69">
        <v>1591</v>
      </c>
      <c r="AF350" s="69">
        <v>1051</v>
      </c>
      <c r="AG350" s="70">
        <v>266789.87</v>
      </c>
      <c r="AH350" s="71">
        <v>1478</v>
      </c>
      <c r="AI350" s="71">
        <v>1043</v>
      </c>
      <c r="AJ350" s="68">
        <v>277961.85000000009</v>
      </c>
      <c r="AK350" s="69">
        <v>1378</v>
      </c>
      <c r="AL350" s="69">
        <v>1039</v>
      </c>
      <c r="AM350" s="70">
        <v>213496.50999999998</v>
      </c>
      <c r="AN350" s="71">
        <v>1337</v>
      </c>
      <c r="AO350" s="71">
        <v>1036</v>
      </c>
    </row>
    <row r="351" spans="1:41" hidden="1" outlineLevel="1" x14ac:dyDescent="0.55000000000000004">
      <c r="A351" s="58" t="s">
        <v>510</v>
      </c>
      <c r="B351" s="65">
        <v>0</v>
      </c>
      <c r="C351" s="66">
        <v>0</v>
      </c>
      <c r="D351" s="66">
        <v>0</v>
      </c>
      <c r="E351" s="67">
        <v>0</v>
      </c>
      <c r="F351" s="68">
        <v>0</v>
      </c>
      <c r="G351" s="69">
        <v>0</v>
      </c>
      <c r="H351" s="69">
        <v>0</v>
      </c>
      <c r="I351" s="70">
        <v>0</v>
      </c>
      <c r="J351" s="71">
        <v>0</v>
      </c>
      <c r="K351" s="71">
        <v>0</v>
      </c>
      <c r="L351" s="68">
        <v>0</v>
      </c>
      <c r="M351" s="69">
        <v>0</v>
      </c>
      <c r="N351" s="69">
        <v>0</v>
      </c>
      <c r="O351" s="70">
        <v>0</v>
      </c>
      <c r="P351" s="71">
        <v>0</v>
      </c>
      <c r="Q351" s="71">
        <v>0</v>
      </c>
      <c r="R351" s="68">
        <v>0</v>
      </c>
      <c r="S351" s="69">
        <v>0</v>
      </c>
      <c r="T351" s="69">
        <v>0</v>
      </c>
      <c r="U351" s="70">
        <v>0</v>
      </c>
      <c r="V351" s="71">
        <v>0</v>
      </c>
      <c r="W351" s="71">
        <v>0</v>
      </c>
      <c r="X351" s="68">
        <v>0</v>
      </c>
      <c r="Y351" s="69">
        <v>0</v>
      </c>
      <c r="Z351" s="69">
        <v>0</v>
      </c>
      <c r="AA351" s="70">
        <v>0</v>
      </c>
      <c r="AB351" s="71">
        <v>0</v>
      </c>
      <c r="AC351" s="71">
        <v>0</v>
      </c>
      <c r="AD351" s="68">
        <v>0</v>
      </c>
      <c r="AE351" s="69">
        <v>0</v>
      </c>
      <c r="AF351" s="69">
        <v>0</v>
      </c>
      <c r="AG351" s="70">
        <v>0</v>
      </c>
      <c r="AH351" s="71">
        <v>0</v>
      </c>
      <c r="AI351" s="71">
        <v>0</v>
      </c>
      <c r="AJ351" s="68">
        <v>0</v>
      </c>
      <c r="AK351" s="69">
        <v>0</v>
      </c>
      <c r="AL351" s="69">
        <v>0</v>
      </c>
      <c r="AM351" s="70">
        <v>0</v>
      </c>
      <c r="AN351" s="71">
        <v>0</v>
      </c>
      <c r="AO351" s="71">
        <v>0</v>
      </c>
    </row>
    <row r="352" spans="1:41" hidden="1" outlineLevel="1" x14ac:dyDescent="0.55000000000000004">
      <c r="A352" s="58" t="s">
        <v>89</v>
      </c>
      <c r="B352" s="65">
        <v>71936700.636566669</v>
      </c>
      <c r="C352" s="66">
        <v>659220</v>
      </c>
      <c r="D352" s="66">
        <v>3255</v>
      </c>
      <c r="E352" s="67">
        <v>109.12396565117361</v>
      </c>
      <c r="F352" s="68">
        <v>2634849.2799999998</v>
      </c>
      <c r="G352" s="69">
        <v>26367</v>
      </c>
      <c r="H352" s="69">
        <v>1501</v>
      </c>
      <c r="I352" s="70">
        <v>5190013.7566666668</v>
      </c>
      <c r="J352" s="71">
        <v>52729</v>
      </c>
      <c r="K352" s="71">
        <v>1508</v>
      </c>
      <c r="L352" s="68">
        <v>3365480.1099</v>
      </c>
      <c r="M352" s="69">
        <v>34060</v>
      </c>
      <c r="N352" s="69">
        <v>1475</v>
      </c>
      <c r="O352" s="70">
        <v>4457038.93</v>
      </c>
      <c r="P352" s="71">
        <v>48043</v>
      </c>
      <c r="Q352" s="71">
        <v>1483</v>
      </c>
      <c r="R352" s="68">
        <v>4992208.05</v>
      </c>
      <c r="S352" s="69">
        <v>53279</v>
      </c>
      <c r="T352" s="69">
        <v>3132</v>
      </c>
      <c r="U352" s="70">
        <v>6764679.0800000001</v>
      </c>
      <c r="V352" s="71">
        <v>3495</v>
      </c>
      <c r="W352" s="71">
        <v>1095</v>
      </c>
      <c r="X352" s="68">
        <v>7215157.3799999999</v>
      </c>
      <c r="Y352" s="69">
        <v>72857</v>
      </c>
      <c r="Z352" s="69">
        <v>3173</v>
      </c>
      <c r="AA352" s="70">
        <v>7283385.9900000002</v>
      </c>
      <c r="AB352" s="71">
        <v>72006</v>
      </c>
      <c r="AC352" s="71">
        <v>3168</v>
      </c>
      <c r="AD352" s="68">
        <v>10354849.129999999</v>
      </c>
      <c r="AE352" s="69">
        <v>100323</v>
      </c>
      <c r="AF352" s="69">
        <v>3135</v>
      </c>
      <c r="AG352" s="70">
        <v>7212003.7200000007</v>
      </c>
      <c r="AH352" s="71">
        <v>72281</v>
      </c>
      <c r="AI352" s="71">
        <v>3163</v>
      </c>
      <c r="AJ352" s="68">
        <v>7138978.7599999998</v>
      </c>
      <c r="AK352" s="69">
        <v>69230</v>
      </c>
      <c r="AL352" s="69">
        <v>3173</v>
      </c>
      <c r="AM352" s="70">
        <v>5328056.45</v>
      </c>
      <c r="AN352" s="71">
        <v>54550</v>
      </c>
      <c r="AO352" s="71">
        <v>3255</v>
      </c>
    </row>
    <row r="353" spans="1:41" hidden="1" outlineLevel="1" x14ac:dyDescent="0.55000000000000004">
      <c r="A353" s="58" t="s">
        <v>21</v>
      </c>
      <c r="B353" s="65">
        <v>7741.6100000000006</v>
      </c>
      <c r="C353" s="66">
        <v>168</v>
      </c>
      <c r="D353" s="66">
        <v>3</v>
      </c>
      <c r="E353" s="67">
        <v>46.081011904761908</v>
      </c>
      <c r="F353" s="68">
        <v>447.33</v>
      </c>
      <c r="G353" s="69">
        <v>11</v>
      </c>
      <c r="H353" s="69">
        <v>3</v>
      </c>
      <c r="I353" s="70">
        <v>510.79</v>
      </c>
      <c r="J353" s="71">
        <v>13</v>
      </c>
      <c r="K353" s="71">
        <v>3</v>
      </c>
      <c r="L353" s="68">
        <v>489.5</v>
      </c>
      <c r="M353" s="69">
        <v>12</v>
      </c>
      <c r="N353" s="69">
        <v>3</v>
      </c>
      <c r="O353" s="70">
        <v>970.57</v>
      </c>
      <c r="P353" s="71">
        <v>19</v>
      </c>
      <c r="Q353" s="71">
        <v>3</v>
      </c>
      <c r="R353" s="68">
        <v>455.11</v>
      </c>
      <c r="S353" s="69">
        <v>12</v>
      </c>
      <c r="T353" s="69">
        <v>3</v>
      </c>
      <c r="U353" s="70">
        <v>754.17</v>
      </c>
      <c r="V353" s="71">
        <v>19</v>
      </c>
      <c r="W353" s="71">
        <v>3</v>
      </c>
      <c r="X353" s="68">
        <v>517.53</v>
      </c>
      <c r="Y353" s="69">
        <v>12</v>
      </c>
      <c r="Z353" s="69">
        <v>3</v>
      </c>
      <c r="AA353" s="70">
        <v>778.1</v>
      </c>
      <c r="AB353" s="71">
        <v>17</v>
      </c>
      <c r="AC353" s="71">
        <v>3</v>
      </c>
      <c r="AD353" s="68">
        <v>585.23</v>
      </c>
      <c r="AE353" s="69">
        <v>13</v>
      </c>
      <c r="AF353" s="69">
        <v>3</v>
      </c>
      <c r="AG353" s="70">
        <v>1112.79</v>
      </c>
      <c r="AH353" s="71">
        <v>19</v>
      </c>
      <c r="AI353" s="71">
        <v>3</v>
      </c>
      <c r="AJ353" s="68">
        <v>644.98</v>
      </c>
      <c r="AK353" s="69">
        <v>10</v>
      </c>
      <c r="AL353" s="69">
        <v>3</v>
      </c>
      <c r="AM353" s="70">
        <v>475.51</v>
      </c>
      <c r="AN353" s="71">
        <v>11</v>
      </c>
      <c r="AO353" s="71">
        <v>3</v>
      </c>
    </row>
    <row r="354" spans="1:41" hidden="1" outlineLevel="1" x14ac:dyDescent="0.55000000000000004">
      <c r="A354" s="58" t="s">
        <v>90</v>
      </c>
      <c r="B354" s="65">
        <v>4921430.2332333326</v>
      </c>
      <c r="C354" s="66">
        <v>30465</v>
      </c>
      <c r="D354" s="66">
        <v>1739</v>
      </c>
      <c r="E354" s="67">
        <v>161.54374637233983</v>
      </c>
      <c r="F354" s="68">
        <v>379231.03990000003</v>
      </c>
      <c r="G354" s="69">
        <v>2482</v>
      </c>
      <c r="H354" s="69">
        <v>1147</v>
      </c>
      <c r="I354" s="70">
        <v>373603.65333333332</v>
      </c>
      <c r="J354" s="71">
        <v>2244</v>
      </c>
      <c r="K354" s="71">
        <v>1150</v>
      </c>
      <c r="L354" s="68">
        <v>357474.48000000004</v>
      </c>
      <c r="M354" s="69">
        <v>2220</v>
      </c>
      <c r="N354" s="69">
        <v>1151</v>
      </c>
      <c r="O354" s="70">
        <v>339042.25</v>
      </c>
      <c r="P354" s="71">
        <v>1875</v>
      </c>
      <c r="Q354" s="71">
        <v>1159</v>
      </c>
      <c r="R354" s="68">
        <v>405883.5</v>
      </c>
      <c r="S354" s="69">
        <v>2165</v>
      </c>
      <c r="T354" s="69">
        <v>1167</v>
      </c>
      <c r="U354" s="70">
        <v>391947.37</v>
      </c>
      <c r="V354" s="71">
        <v>2040</v>
      </c>
      <c r="W354" s="71">
        <v>1160</v>
      </c>
      <c r="X354" s="68">
        <v>426776.26</v>
      </c>
      <c r="Y354" s="69">
        <v>2598</v>
      </c>
      <c r="Z354" s="69">
        <v>465</v>
      </c>
      <c r="AA354" s="70">
        <v>404453.61</v>
      </c>
      <c r="AB354" s="71">
        <v>2619</v>
      </c>
      <c r="AC354" s="71">
        <v>1827</v>
      </c>
      <c r="AD354" s="68">
        <v>475122.45</v>
      </c>
      <c r="AE354" s="69">
        <v>2987</v>
      </c>
      <c r="AF354" s="69">
        <v>1777</v>
      </c>
      <c r="AG354" s="70">
        <v>485438.73</v>
      </c>
      <c r="AH354" s="71">
        <v>3248</v>
      </c>
      <c r="AI354" s="71">
        <v>1780</v>
      </c>
      <c r="AJ354" s="68">
        <v>475655.56</v>
      </c>
      <c r="AK354" s="69">
        <v>3255</v>
      </c>
      <c r="AL354" s="69">
        <v>1742</v>
      </c>
      <c r="AM354" s="70">
        <v>406801.33</v>
      </c>
      <c r="AN354" s="71">
        <v>2732</v>
      </c>
      <c r="AO354" s="71">
        <v>1739</v>
      </c>
    </row>
    <row r="355" spans="1:41" hidden="1" outlineLevel="1" x14ac:dyDescent="0.55000000000000004">
      <c r="A355" s="58" t="s">
        <v>22</v>
      </c>
      <c r="B355" s="65">
        <v>1577002.4699999997</v>
      </c>
      <c r="C355" s="66">
        <v>7859</v>
      </c>
      <c r="D355" s="66">
        <v>796</v>
      </c>
      <c r="E355" s="67">
        <v>200.66197607838143</v>
      </c>
      <c r="F355" s="68">
        <v>96198.64999999998</v>
      </c>
      <c r="G355" s="69">
        <v>462</v>
      </c>
      <c r="H355" s="69">
        <v>829</v>
      </c>
      <c r="I355" s="70">
        <v>116261.94</v>
      </c>
      <c r="J355" s="71">
        <v>618</v>
      </c>
      <c r="K355" s="71">
        <v>817</v>
      </c>
      <c r="L355" s="68">
        <v>84760.87000000001</v>
      </c>
      <c r="M355" s="69">
        <v>525</v>
      </c>
      <c r="N355" s="69">
        <v>818</v>
      </c>
      <c r="O355" s="70">
        <v>99549.420000000013</v>
      </c>
      <c r="P355" s="71">
        <v>621</v>
      </c>
      <c r="Q355" s="71">
        <v>825</v>
      </c>
      <c r="R355" s="68">
        <v>123910.18</v>
      </c>
      <c r="S355" s="69">
        <v>609</v>
      </c>
      <c r="T355" s="69">
        <v>825</v>
      </c>
      <c r="U355" s="70">
        <v>119219.71</v>
      </c>
      <c r="V355" s="71">
        <v>641</v>
      </c>
      <c r="W355" s="71">
        <v>824</v>
      </c>
      <c r="X355" s="68">
        <v>122786.84</v>
      </c>
      <c r="Y355" s="69">
        <v>620</v>
      </c>
      <c r="Z355" s="69">
        <v>824</v>
      </c>
      <c r="AA355" s="70">
        <v>127644.05999999998</v>
      </c>
      <c r="AB355" s="71">
        <v>762</v>
      </c>
      <c r="AC355" s="71">
        <v>823</v>
      </c>
      <c r="AD355" s="68">
        <v>181848.61999999997</v>
      </c>
      <c r="AE355" s="69">
        <v>813</v>
      </c>
      <c r="AF355" s="69">
        <v>821</v>
      </c>
      <c r="AG355" s="70">
        <v>173092.83</v>
      </c>
      <c r="AH355" s="71">
        <v>726</v>
      </c>
      <c r="AI355" s="71">
        <v>795</v>
      </c>
      <c r="AJ355" s="68">
        <v>181354.41000000003</v>
      </c>
      <c r="AK355" s="69">
        <v>708</v>
      </c>
      <c r="AL355" s="69">
        <v>800</v>
      </c>
      <c r="AM355" s="70">
        <v>150374.93999999997</v>
      </c>
      <c r="AN355" s="71">
        <v>754</v>
      </c>
      <c r="AO355" s="71">
        <v>796</v>
      </c>
    </row>
    <row r="356" spans="1:41" hidden="1" outlineLevel="1" x14ac:dyDescent="0.55000000000000004">
      <c r="A356" s="58" t="s">
        <v>91</v>
      </c>
      <c r="B356" s="65">
        <v>190524821.55999997</v>
      </c>
      <c r="C356" s="66">
        <v>1474302</v>
      </c>
      <c r="D356" s="66">
        <v>53534</v>
      </c>
      <c r="E356" s="67">
        <v>129.23052506202933</v>
      </c>
      <c r="F356" s="68">
        <v>13441405.290000001</v>
      </c>
      <c r="G356" s="69">
        <v>126276</v>
      </c>
      <c r="H356" s="69">
        <v>55314</v>
      </c>
      <c r="I356" s="70">
        <v>13523533.4</v>
      </c>
      <c r="J356" s="71">
        <v>117372</v>
      </c>
      <c r="K356" s="71">
        <v>55264</v>
      </c>
      <c r="L356" s="68">
        <v>12602913.58</v>
      </c>
      <c r="M356" s="69">
        <v>109654</v>
      </c>
      <c r="N356" s="69">
        <v>109844</v>
      </c>
      <c r="O356" s="70">
        <v>14794979.180000002</v>
      </c>
      <c r="P356" s="71">
        <v>121525</v>
      </c>
      <c r="Q356" s="71">
        <v>67725</v>
      </c>
      <c r="R356" s="68">
        <v>14278622.59</v>
      </c>
      <c r="S356" s="69">
        <v>118004</v>
      </c>
      <c r="T356" s="69">
        <v>67375</v>
      </c>
      <c r="U356" s="70">
        <v>16032840.499999998</v>
      </c>
      <c r="V356" s="71">
        <v>131518</v>
      </c>
      <c r="W356" s="71">
        <v>55362</v>
      </c>
      <c r="X356" s="68">
        <v>16420958.430000002</v>
      </c>
      <c r="Y356" s="69">
        <v>125166</v>
      </c>
      <c r="Z356" s="69">
        <v>55455</v>
      </c>
      <c r="AA356" s="70">
        <v>16853279.02</v>
      </c>
      <c r="AB356" s="71">
        <v>129773</v>
      </c>
      <c r="AC356" s="71">
        <v>55259</v>
      </c>
      <c r="AD356" s="68">
        <v>17374549.079999998</v>
      </c>
      <c r="AE356" s="69">
        <v>127669</v>
      </c>
      <c r="AF356" s="69">
        <v>54635</v>
      </c>
      <c r="AG356" s="70">
        <v>17860299.329999998</v>
      </c>
      <c r="AH356" s="71">
        <v>118052</v>
      </c>
      <c r="AI356" s="71">
        <v>53836</v>
      </c>
      <c r="AJ356" s="68">
        <v>18074654.91</v>
      </c>
      <c r="AK356" s="69">
        <v>118310</v>
      </c>
      <c r="AL356" s="69">
        <v>53662</v>
      </c>
      <c r="AM356" s="70">
        <v>19266786.250000004</v>
      </c>
      <c r="AN356" s="71">
        <v>130983</v>
      </c>
      <c r="AO356" s="71">
        <v>53534</v>
      </c>
    </row>
    <row r="357" spans="1:41" hidden="1" outlineLevel="1" x14ac:dyDescent="0.55000000000000004">
      <c r="A357" s="58" t="s">
        <v>23</v>
      </c>
      <c r="B357" s="65">
        <v>18046.75</v>
      </c>
      <c r="C357" s="66">
        <v>511</v>
      </c>
      <c r="D357" s="66">
        <v>19</v>
      </c>
      <c r="E357" s="67">
        <v>35.316536203522503</v>
      </c>
      <c r="F357" s="68">
        <v>1167.95</v>
      </c>
      <c r="G357" s="69">
        <v>34</v>
      </c>
      <c r="H357" s="69">
        <v>18</v>
      </c>
      <c r="I357" s="70">
        <v>1044.76</v>
      </c>
      <c r="J357" s="71">
        <v>34</v>
      </c>
      <c r="K357" s="71">
        <v>18</v>
      </c>
      <c r="L357" s="68">
        <v>1414.7</v>
      </c>
      <c r="M357" s="69">
        <v>41</v>
      </c>
      <c r="N357" s="69">
        <v>18</v>
      </c>
      <c r="O357" s="70">
        <v>1436.45</v>
      </c>
      <c r="P357" s="71">
        <v>46</v>
      </c>
      <c r="Q357" s="71">
        <v>18</v>
      </c>
      <c r="R357" s="68">
        <v>1532.39</v>
      </c>
      <c r="S357" s="69">
        <v>52</v>
      </c>
      <c r="T357" s="69">
        <v>18</v>
      </c>
      <c r="U357" s="70">
        <v>1092.97</v>
      </c>
      <c r="V357" s="71">
        <v>39</v>
      </c>
      <c r="W357" s="71">
        <v>18</v>
      </c>
      <c r="X357" s="68">
        <v>1744.58</v>
      </c>
      <c r="Y357" s="69">
        <v>46</v>
      </c>
      <c r="Z357" s="69">
        <v>18</v>
      </c>
      <c r="AA357" s="70">
        <v>1587.07</v>
      </c>
      <c r="AB357" s="71">
        <v>45</v>
      </c>
      <c r="AC357" s="71">
        <v>18</v>
      </c>
      <c r="AD357" s="68">
        <v>2949.46</v>
      </c>
      <c r="AE357" s="69">
        <v>51</v>
      </c>
      <c r="AF357" s="69">
        <v>19</v>
      </c>
      <c r="AG357" s="70">
        <v>1514.62</v>
      </c>
      <c r="AH357" s="71">
        <v>41</v>
      </c>
      <c r="AI357" s="71">
        <v>19</v>
      </c>
      <c r="AJ357" s="68">
        <v>1184.6500000000001</v>
      </c>
      <c r="AK357" s="69">
        <v>39</v>
      </c>
      <c r="AL357" s="69">
        <v>19</v>
      </c>
      <c r="AM357" s="70">
        <v>1377.15</v>
      </c>
      <c r="AN357" s="71">
        <v>43</v>
      </c>
      <c r="AO357" s="71">
        <v>19</v>
      </c>
    </row>
    <row r="358" spans="1:41" hidden="1" outlineLevel="1" x14ac:dyDescent="0.55000000000000004">
      <c r="A358" s="58" t="s">
        <v>24</v>
      </c>
      <c r="B358" s="65">
        <v>42571397.339999996</v>
      </c>
      <c r="C358" s="66">
        <v>557579</v>
      </c>
      <c r="D358" s="66">
        <v>0</v>
      </c>
      <c r="E358" s="67">
        <v>76.350431669772348</v>
      </c>
      <c r="F358" s="68">
        <v>2111933.2599999998</v>
      </c>
      <c r="G358" s="69">
        <v>26849</v>
      </c>
      <c r="H358" s="69">
        <v>0</v>
      </c>
      <c r="I358" s="70">
        <v>2891575.4</v>
      </c>
      <c r="J358" s="71">
        <v>38065</v>
      </c>
      <c r="K358" s="71">
        <v>0</v>
      </c>
      <c r="L358" s="68">
        <v>2149266.36</v>
      </c>
      <c r="M358" s="69">
        <v>28467</v>
      </c>
      <c r="N358" s="69">
        <v>0</v>
      </c>
      <c r="O358" s="70">
        <v>2498126.06</v>
      </c>
      <c r="P358" s="71">
        <v>32606</v>
      </c>
      <c r="Q358" s="71">
        <v>0</v>
      </c>
      <c r="R358" s="68">
        <v>2594991.66</v>
      </c>
      <c r="S358" s="69">
        <v>34601</v>
      </c>
      <c r="T358" s="69">
        <v>0</v>
      </c>
      <c r="U358" s="70">
        <v>3326976.4</v>
      </c>
      <c r="V358" s="71">
        <v>43232</v>
      </c>
      <c r="W358" s="71">
        <v>0</v>
      </c>
      <c r="X358" s="68">
        <v>3618168.68</v>
      </c>
      <c r="Y358" s="69">
        <v>48671</v>
      </c>
      <c r="Z358" s="69">
        <v>0</v>
      </c>
      <c r="AA358" s="70">
        <v>4139038.17</v>
      </c>
      <c r="AB358" s="71">
        <v>53994</v>
      </c>
      <c r="AC358" s="71">
        <v>0</v>
      </c>
      <c r="AD358" s="68">
        <v>4642644.0999999996</v>
      </c>
      <c r="AE358" s="69">
        <v>61540</v>
      </c>
      <c r="AF358" s="69">
        <v>0</v>
      </c>
      <c r="AG358" s="70">
        <v>5218752.97</v>
      </c>
      <c r="AH358" s="71">
        <v>67144</v>
      </c>
      <c r="AI358" s="71">
        <v>0</v>
      </c>
      <c r="AJ358" s="68">
        <v>4898244.41</v>
      </c>
      <c r="AK358" s="69">
        <v>64719</v>
      </c>
      <c r="AL358" s="69">
        <v>0</v>
      </c>
      <c r="AM358" s="70">
        <v>4481679.87</v>
      </c>
      <c r="AN358" s="71">
        <v>57691</v>
      </c>
      <c r="AO358" s="71">
        <v>0</v>
      </c>
    </row>
    <row r="359" spans="1:41" hidden="1" outlineLevel="1" x14ac:dyDescent="0.55000000000000004">
      <c r="A359" s="58" t="s">
        <v>92</v>
      </c>
      <c r="B359" s="65">
        <v>54624497.109999999</v>
      </c>
      <c r="C359" s="66">
        <v>755885</v>
      </c>
      <c r="D359" s="66">
        <v>16356</v>
      </c>
      <c r="E359" s="67">
        <v>72.265618592775354</v>
      </c>
      <c r="F359" s="68">
        <v>4423858.9100000011</v>
      </c>
      <c r="G359" s="69">
        <v>67363</v>
      </c>
      <c r="H359" s="69">
        <v>17264</v>
      </c>
      <c r="I359" s="70">
        <v>4108541.9600000009</v>
      </c>
      <c r="J359" s="71">
        <v>59003</v>
      </c>
      <c r="K359" s="71">
        <v>16991</v>
      </c>
      <c r="L359" s="68">
        <v>3501285.04</v>
      </c>
      <c r="M359" s="69">
        <v>53400</v>
      </c>
      <c r="N359" s="69">
        <v>16800</v>
      </c>
      <c r="O359" s="70">
        <v>4001003.1499999994</v>
      </c>
      <c r="P359" s="71">
        <v>61585</v>
      </c>
      <c r="Q359" s="71">
        <v>16365</v>
      </c>
      <c r="R359" s="68">
        <v>4160211.6900000009</v>
      </c>
      <c r="S359" s="69">
        <v>59607</v>
      </c>
      <c r="T359" s="69">
        <v>17206</v>
      </c>
      <c r="U359" s="70">
        <v>4747752.0699999994</v>
      </c>
      <c r="V359" s="71">
        <v>67576</v>
      </c>
      <c r="W359" s="71">
        <v>18850</v>
      </c>
      <c r="X359" s="68">
        <v>4873981.43</v>
      </c>
      <c r="Y359" s="69">
        <v>65825</v>
      </c>
      <c r="Z359" s="69">
        <v>20305</v>
      </c>
      <c r="AA359" s="70">
        <v>4910419.5600000005</v>
      </c>
      <c r="AB359" s="71">
        <v>64837</v>
      </c>
      <c r="AC359" s="71">
        <v>18265</v>
      </c>
      <c r="AD359" s="68">
        <v>5162563.8500000006</v>
      </c>
      <c r="AE359" s="69">
        <v>65207</v>
      </c>
      <c r="AF359" s="69">
        <v>16452</v>
      </c>
      <c r="AG359" s="70">
        <v>4670702.1999999993</v>
      </c>
      <c r="AH359" s="71">
        <v>62003</v>
      </c>
      <c r="AI359" s="71">
        <v>16457</v>
      </c>
      <c r="AJ359" s="68">
        <v>4760197.67</v>
      </c>
      <c r="AK359" s="69">
        <v>62554</v>
      </c>
      <c r="AL359" s="69">
        <v>16428</v>
      </c>
      <c r="AM359" s="70">
        <v>5303979.58</v>
      </c>
      <c r="AN359" s="71">
        <v>66925</v>
      </c>
      <c r="AO359" s="71">
        <v>16356</v>
      </c>
    </row>
    <row r="360" spans="1:41" hidden="1" outlineLevel="1" x14ac:dyDescent="0.55000000000000004">
      <c r="A360" s="58" t="s">
        <v>25</v>
      </c>
      <c r="B360" s="65">
        <v>26367.610000000004</v>
      </c>
      <c r="C360" s="66">
        <v>157</v>
      </c>
      <c r="D360" s="66">
        <v>37</v>
      </c>
      <c r="E360" s="67">
        <v>167.94656050955416</v>
      </c>
      <c r="F360" s="68">
        <v>735.97</v>
      </c>
      <c r="G360" s="69">
        <v>6</v>
      </c>
      <c r="H360" s="69">
        <v>31</v>
      </c>
      <c r="I360" s="70">
        <v>1768.54</v>
      </c>
      <c r="J360" s="71">
        <v>7</v>
      </c>
      <c r="K360" s="71">
        <v>33</v>
      </c>
      <c r="L360" s="68">
        <v>572.03</v>
      </c>
      <c r="M360" s="69">
        <v>11</v>
      </c>
      <c r="N360" s="69">
        <v>33</v>
      </c>
      <c r="O360" s="70">
        <v>1199.29</v>
      </c>
      <c r="P360" s="71">
        <v>6</v>
      </c>
      <c r="Q360" s="71">
        <v>36</v>
      </c>
      <c r="R360" s="68">
        <v>568.19000000000005</v>
      </c>
      <c r="S360" s="69">
        <v>3</v>
      </c>
      <c r="T360" s="69">
        <v>36</v>
      </c>
      <c r="U360" s="70">
        <v>860.79</v>
      </c>
      <c r="V360" s="71">
        <v>7</v>
      </c>
      <c r="W360" s="71">
        <v>36</v>
      </c>
      <c r="X360" s="68">
        <v>2231.0300000000002</v>
      </c>
      <c r="Y360" s="69">
        <v>16</v>
      </c>
      <c r="Z360" s="69">
        <v>36</v>
      </c>
      <c r="AA360" s="70">
        <v>5790.76</v>
      </c>
      <c r="AB360" s="71">
        <v>9</v>
      </c>
      <c r="AC360" s="71">
        <v>36</v>
      </c>
      <c r="AD360" s="68">
        <v>1372.92</v>
      </c>
      <c r="AE360" s="69">
        <v>14</v>
      </c>
      <c r="AF360" s="69">
        <v>37</v>
      </c>
      <c r="AG360" s="70">
        <v>5072.99</v>
      </c>
      <c r="AH360" s="71">
        <v>35</v>
      </c>
      <c r="AI360" s="71">
        <v>37</v>
      </c>
      <c r="AJ360" s="68">
        <v>4301.79</v>
      </c>
      <c r="AK360" s="69">
        <v>27</v>
      </c>
      <c r="AL360" s="69">
        <v>37</v>
      </c>
      <c r="AM360" s="70">
        <v>1893.31</v>
      </c>
      <c r="AN360" s="71">
        <v>16</v>
      </c>
      <c r="AO360" s="71">
        <v>37</v>
      </c>
    </row>
    <row r="361" spans="1:41" hidden="1" outlineLevel="1" x14ac:dyDescent="0.55000000000000004">
      <c r="A361" s="58" t="s">
        <v>93</v>
      </c>
      <c r="B361" s="65">
        <v>666671.61</v>
      </c>
      <c r="C361" s="66">
        <v>12047</v>
      </c>
      <c r="D361" s="66">
        <v>665</v>
      </c>
      <c r="E361" s="67">
        <v>55.339222212999083</v>
      </c>
      <c r="F361" s="68">
        <v>60053.33</v>
      </c>
      <c r="G361" s="69">
        <v>1102</v>
      </c>
      <c r="H361" s="69">
        <v>821</v>
      </c>
      <c r="I361" s="70">
        <v>55835.360000000001</v>
      </c>
      <c r="J361" s="71">
        <v>868</v>
      </c>
      <c r="K361" s="71">
        <v>820</v>
      </c>
      <c r="L361" s="68">
        <v>44282.239999999998</v>
      </c>
      <c r="M361" s="69">
        <v>792</v>
      </c>
      <c r="N361" s="69">
        <v>820</v>
      </c>
      <c r="O361" s="70">
        <v>52339.19</v>
      </c>
      <c r="P361" s="71">
        <v>927</v>
      </c>
      <c r="Q361" s="71">
        <v>820</v>
      </c>
      <c r="R361" s="68">
        <v>54567.709999999992</v>
      </c>
      <c r="S361" s="69">
        <v>1027</v>
      </c>
      <c r="T361" s="69">
        <v>820</v>
      </c>
      <c r="U361" s="70">
        <v>54480.6</v>
      </c>
      <c r="V361" s="71">
        <v>1100</v>
      </c>
      <c r="W361" s="71">
        <v>816</v>
      </c>
      <c r="X361" s="68">
        <v>56270.25</v>
      </c>
      <c r="Y361" s="69">
        <v>1095</v>
      </c>
      <c r="Z361" s="69">
        <v>644</v>
      </c>
      <c r="AA361" s="70">
        <v>63750.66</v>
      </c>
      <c r="AB361" s="71">
        <v>1089</v>
      </c>
      <c r="AC361" s="71">
        <v>645</v>
      </c>
      <c r="AD361" s="68">
        <v>48655</v>
      </c>
      <c r="AE361" s="69">
        <v>856</v>
      </c>
      <c r="AF361" s="69">
        <v>645</v>
      </c>
      <c r="AG361" s="70">
        <v>56509.64</v>
      </c>
      <c r="AH361" s="71">
        <v>946</v>
      </c>
      <c r="AI361" s="71">
        <v>645</v>
      </c>
      <c r="AJ361" s="68">
        <v>48427.759999999995</v>
      </c>
      <c r="AK361" s="69">
        <v>929</v>
      </c>
      <c r="AL361" s="69">
        <v>645</v>
      </c>
      <c r="AM361" s="70">
        <v>71499.87</v>
      </c>
      <c r="AN361" s="71">
        <v>1316</v>
      </c>
      <c r="AO361" s="71">
        <v>665</v>
      </c>
    </row>
    <row r="362" spans="1:41" hidden="1" outlineLevel="1" x14ac:dyDescent="0.55000000000000004">
      <c r="A362" s="58" t="s">
        <v>26</v>
      </c>
      <c r="B362" s="65">
        <v>63385.609999999993</v>
      </c>
      <c r="C362" s="66">
        <v>313</v>
      </c>
      <c r="D362" s="66">
        <v>24</v>
      </c>
      <c r="E362" s="67">
        <v>202.5099361022364</v>
      </c>
      <c r="F362" s="68">
        <v>5452.57</v>
      </c>
      <c r="G362" s="69">
        <v>18</v>
      </c>
      <c r="H362" s="69">
        <v>24</v>
      </c>
      <c r="I362" s="70">
        <v>6439.24</v>
      </c>
      <c r="J362" s="71">
        <v>36</v>
      </c>
      <c r="K362" s="71">
        <v>24</v>
      </c>
      <c r="L362" s="68">
        <v>2696.47</v>
      </c>
      <c r="M362" s="69">
        <v>16</v>
      </c>
      <c r="N362" s="69">
        <v>24</v>
      </c>
      <c r="O362" s="70">
        <v>7035.5</v>
      </c>
      <c r="P362" s="71">
        <v>40</v>
      </c>
      <c r="Q362" s="71">
        <v>24</v>
      </c>
      <c r="R362" s="68">
        <v>4289.67</v>
      </c>
      <c r="S362" s="69">
        <v>21</v>
      </c>
      <c r="T362" s="69">
        <v>24</v>
      </c>
      <c r="U362" s="70">
        <v>5389.74</v>
      </c>
      <c r="V362" s="71">
        <v>16</v>
      </c>
      <c r="W362" s="71">
        <v>24</v>
      </c>
      <c r="X362" s="68">
        <v>3600.2000000000003</v>
      </c>
      <c r="Y362" s="69">
        <v>27</v>
      </c>
      <c r="Z362" s="69">
        <v>24</v>
      </c>
      <c r="AA362" s="70">
        <v>3103.2</v>
      </c>
      <c r="AB362" s="71">
        <v>27</v>
      </c>
      <c r="AC362" s="71">
        <v>24</v>
      </c>
      <c r="AD362" s="68">
        <v>5156.8999999999996</v>
      </c>
      <c r="AE362" s="69">
        <v>28</v>
      </c>
      <c r="AF362" s="69">
        <v>24</v>
      </c>
      <c r="AG362" s="70">
        <v>5079.18</v>
      </c>
      <c r="AH362" s="71">
        <v>23</v>
      </c>
      <c r="AI362" s="71">
        <v>24</v>
      </c>
      <c r="AJ362" s="68">
        <v>3157.83</v>
      </c>
      <c r="AK362" s="69">
        <v>21</v>
      </c>
      <c r="AL362" s="69">
        <v>24</v>
      </c>
      <c r="AM362" s="70">
        <v>11985.11</v>
      </c>
      <c r="AN362" s="71">
        <v>40</v>
      </c>
      <c r="AO362" s="71">
        <v>24</v>
      </c>
    </row>
    <row r="363" spans="1:41" hidden="1" outlineLevel="1" x14ac:dyDescent="0.55000000000000004">
      <c r="A363" s="58" t="s">
        <v>94</v>
      </c>
      <c r="B363" s="65">
        <v>491755.12656666659</v>
      </c>
      <c r="C363" s="66">
        <v>9348</v>
      </c>
      <c r="D363" s="66">
        <v>117</v>
      </c>
      <c r="E363" s="67">
        <v>52.60538367208671</v>
      </c>
      <c r="F363" s="68">
        <v>56951.82</v>
      </c>
      <c r="G363" s="69">
        <v>1278</v>
      </c>
      <c r="H363" s="69">
        <v>170</v>
      </c>
      <c r="I363" s="70">
        <v>402085.06666666665</v>
      </c>
      <c r="J363" s="71">
        <v>7510</v>
      </c>
      <c r="K363" s="71">
        <v>170</v>
      </c>
      <c r="L363" s="68">
        <v>1955.9198999999999</v>
      </c>
      <c r="M363" s="69">
        <v>37</v>
      </c>
      <c r="N363" s="69">
        <v>140</v>
      </c>
      <c r="O363" s="70">
        <v>2591.29</v>
      </c>
      <c r="P363" s="71">
        <v>56</v>
      </c>
      <c r="Q363" s="71">
        <v>140</v>
      </c>
      <c r="R363" s="68">
        <v>2368.67</v>
      </c>
      <c r="S363" s="69">
        <v>47</v>
      </c>
      <c r="T363" s="69">
        <v>172</v>
      </c>
      <c r="U363" s="70">
        <v>2150.2799999999997</v>
      </c>
      <c r="V363" s="71">
        <v>70</v>
      </c>
      <c r="W363" s="71">
        <v>113</v>
      </c>
      <c r="X363" s="68">
        <v>2121.4299999999998</v>
      </c>
      <c r="Y363" s="69">
        <v>38</v>
      </c>
      <c r="Z363" s="69">
        <v>161</v>
      </c>
      <c r="AA363" s="70">
        <v>5332.6</v>
      </c>
      <c r="AB363" s="71">
        <v>51</v>
      </c>
      <c r="AC363" s="71">
        <v>169</v>
      </c>
      <c r="AD363" s="68">
        <v>2791.26</v>
      </c>
      <c r="AE363" s="69">
        <v>51</v>
      </c>
      <c r="AF363" s="69">
        <v>61</v>
      </c>
      <c r="AG363" s="70">
        <v>4192.67</v>
      </c>
      <c r="AH363" s="71">
        <v>64</v>
      </c>
      <c r="AI363" s="71">
        <v>117</v>
      </c>
      <c r="AJ363" s="68">
        <v>5075.74</v>
      </c>
      <c r="AK363" s="69">
        <v>65</v>
      </c>
      <c r="AL363" s="69">
        <v>117</v>
      </c>
      <c r="AM363" s="70">
        <v>4138.38</v>
      </c>
      <c r="AN363" s="71">
        <v>81</v>
      </c>
      <c r="AO363" s="71">
        <v>117</v>
      </c>
    </row>
    <row r="364" spans="1:41" hidden="1" outlineLevel="1" x14ac:dyDescent="0.55000000000000004">
      <c r="A364" s="58" t="s">
        <v>462</v>
      </c>
      <c r="B364" s="65">
        <v>18060239.079999991</v>
      </c>
      <c r="C364" s="66">
        <v>239519</v>
      </c>
      <c r="D364" s="66">
        <v>4355</v>
      </c>
      <c r="E364" s="67">
        <v>75.402114571286589</v>
      </c>
      <c r="F364" s="68">
        <v>1431251.3299999987</v>
      </c>
      <c r="G364" s="69">
        <v>19952</v>
      </c>
      <c r="H364" s="69">
        <v>4319</v>
      </c>
      <c r="I364" s="70">
        <v>1282534.8299999994</v>
      </c>
      <c r="J364" s="71">
        <v>18427</v>
      </c>
      <c r="K364" s="71">
        <v>4319</v>
      </c>
      <c r="L364" s="68">
        <v>1185463.5999999992</v>
      </c>
      <c r="M364" s="69">
        <v>17027</v>
      </c>
      <c r="N364" s="69">
        <v>4305</v>
      </c>
      <c r="O364" s="70">
        <v>1377897.149999999</v>
      </c>
      <c r="P364" s="71">
        <v>19321</v>
      </c>
      <c r="Q364" s="71">
        <v>4330</v>
      </c>
      <c r="R364" s="68">
        <v>1328456.6799999997</v>
      </c>
      <c r="S364" s="69">
        <v>18227</v>
      </c>
      <c r="T364" s="69">
        <v>4305</v>
      </c>
      <c r="U364" s="70">
        <v>1565086.4799999993</v>
      </c>
      <c r="V364" s="71">
        <v>20869</v>
      </c>
      <c r="W364" s="71">
        <v>4279</v>
      </c>
      <c r="X364" s="68">
        <v>1597236.89</v>
      </c>
      <c r="Y364" s="69">
        <v>20937</v>
      </c>
      <c r="Z364" s="69">
        <v>4320</v>
      </c>
      <c r="AA364" s="70">
        <v>1589739.2799999993</v>
      </c>
      <c r="AB364" s="71">
        <v>20592</v>
      </c>
      <c r="AC364" s="71">
        <v>4293</v>
      </c>
      <c r="AD364" s="68">
        <v>1718233.1599999978</v>
      </c>
      <c r="AE364" s="69">
        <v>21281</v>
      </c>
      <c r="AF364" s="69">
        <v>4203</v>
      </c>
      <c r="AG364" s="70">
        <v>1627667.919999999</v>
      </c>
      <c r="AH364" s="71">
        <v>20743</v>
      </c>
      <c r="AI364" s="71">
        <v>4264</v>
      </c>
      <c r="AJ364" s="68">
        <v>1650470.6099999994</v>
      </c>
      <c r="AK364" s="69">
        <v>20613</v>
      </c>
      <c r="AL364" s="69">
        <v>4318</v>
      </c>
      <c r="AM364" s="70">
        <v>1706201.149999999</v>
      </c>
      <c r="AN364" s="71">
        <v>21530</v>
      </c>
      <c r="AO364" s="71">
        <v>4355</v>
      </c>
    </row>
    <row r="365" spans="1:41" hidden="1" outlineLevel="1" x14ac:dyDescent="0.55000000000000004">
      <c r="A365" s="58" t="s">
        <v>27</v>
      </c>
      <c r="B365" s="65">
        <v>438668.05000000005</v>
      </c>
      <c r="C365" s="66">
        <v>3743</v>
      </c>
      <c r="D365" s="66">
        <v>355</v>
      </c>
      <c r="E365" s="67">
        <v>117.19691423991452</v>
      </c>
      <c r="F365" s="68">
        <v>22751.200000000001</v>
      </c>
      <c r="G365" s="69">
        <v>188</v>
      </c>
      <c r="H365" s="69">
        <v>357</v>
      </c>
      <c r="I365" s="70">
        <v>31725.19</v>
      </c>
      <c r="J365" s="71">
        <v>315</v>
      </c>
      <c r="K365" s="71">
        <v>358</v>
      </c>
      <c r="L365" s="68">
        <v>24401.75</v>
      </c>
      <c r="M365" s="69">
        <v>246</v>
      </c>
      <c r="N365" s="69">
        <v>357</v>
      </c>
      <c r="O365" s="70">
        <v>23653.01</v>
      </c>
      <c r="P365" s="71">
        <v>240</v>
      </c>
      <c r="Q365" s="71">
        <v>357</v>
      </c>
      <c r="R365" s="68">
        <v>38154.57</v>
      </c>
      <c r="S365" s="69">
        <v>348</v>
      </c>
      <c r="T365" s="69">
        <v>356</v>
      </c>
      <c r="U365" s="70">
        <v>39430.61</v>
      </c>
      <c r="V365" s="71">
        <v>304</v>
      </c>
      <c r="W365" s="71">
        <v>357</v>
      </c>
      <c r="X365" s="68">
        <v>38969.68</v>
      </c>
      <c r="Y365" s="69">
        <v>317</v>
      </c>
      <c r="Z365" s="69">
        <v>357</v>
      </c>
      <c r="AA365" s="70">
        <v>45548.56</v>
      </c>
      <c r="AB365" s="71">
        <v>347</v>
      </c>
      <c r="AC365" s="71">
        <v>358</v>
      </c>
      <c r="AD365" s="68">
        <v>41296.589999999997</v>
      </c>
      <c r="AE365" s="69">
        <v>398</v>
      </c>
      <c r="AF365" s="69">
        <v>356</v>
      </c>
      <c r="AG365" s="70">
        <v>37741.42</v>
      </c>
      <c r="AH365" s="71">
        <v>320</v>
      </c>
      <c r="AI365" s="71">
        <v>354</v>
      </c>
      <c r="AJ365" s="68">
        <v>53757.09</v>
      </c>
      <c r="AK365" s="69">
        <v>355</v>
      </c>
      <c r="AL365" s="69">
        <v>354</v>
      </c>
      <c r="AM365" s="70">
        <v>41238.379999999997</v>
      </c>
      <c r="AN365" s="71">
        <v>365</v>
      </c>
      <c r="AO365" s="71">
        <v>355</v>
      </c>
    </row>
    <row r="366" spans="1:41" hidden="1" outlineLevel="1" x14ac:dyDescent="0.55000000000000004">
      <c r="A366" s="58" t="s">
        <v>95</v>
      </c>
      <c r="B366" s="65">
        <v>517845113.23666668</v>
      </c>
      <c r="C366" s="66">
        <v>7356657</v>
      </c>
      <c r="D366" s="66">
        <v>221162</v>
      </c>
      <c r="E366" s="67">
        <v>70.391362984119922</v>
      </c>
      <c r="F366" s="68">
        <v>37420387.919999994</v>
      </c>
      <c r="G366" s="69">
        <v>597451</v>
      </c>
      <c r="H366" s="69">
        <v>216532</v>
      </c>
      <c r="I366" s="70">
        <v>42787482.696666665</v>
      </c>
      <c r="J366" s="71">
        <v>670871</v>
      </c>
      <c r="K366" s="71">
        <v>214969</v>
      </c>
      <c r="L366" s="68">
        <v>34403813.119999997</v>
      </c>
      <c r="M366" s="69">
        <v>544889</v>
      </c>
      <c r="N366" s="69">
        <v>212612</v>
      </c>
      <c r="O366" s="70">
        <v>38709533.329999998</v>
      </c>
      <c r="P366" s="71">
        <v>622262</v>
      </c>
      <c r="Q366" s="71">
        <v>213704</v>
      </c>
      <c r="R366" s="68">
        <v>37713623.599999994</v>
      </c>
      <c r="S366" s="69">
        <v>598645</v>
      </c>
      <c r="T366" s="69">
        <v>213301</v>
      </c>
      <c r="U366" s="70">
        <v>43803714.509999998</v>
      </c>
      <c r="V366" s="71">
        <v>304</v>
      </c>
      <c r="W366" s="71">
        <v>238218</v>
      </c>
      <c r="X366" s="68">
        <v>48091454.290000007</v>
      </c>
      <c r="Y366" s="69">
        <v>782134</v>
      </c>
      <c r="Z366" s="69">
        <v>240997</v>
      </c>
      <c r="AA366" s="70">
        <v>46649968.870000005</v>
      </c>
      <c r="AB366" s="71">
        <v>700622</v>
      </c>
      <c r="AC366" s="71">
        <v>240057</v>
      </c>
      <c r="AD366" s="68">
        <v>48612961.300000004</v>
      </c>
      <c r="AE366" s="69">
        <v>718147</v>
      </c>
      <c r="AF366" s="69">
        <v>234501</v>
      </c>
      <c r="AG366" s="70">
        <v>46948412.699999996</v>
      </c>
      <c r="AH366" s="71">
        <v>723670</v>
      </c>
      <c r="AI366" s="71">
        <v>227529</v>
      </c>
      <c r="AJ366" s="68">
        <v>47363867.119999997</v>
      </c>
      <c r="AK366" s="69">
        <v>703196</v>
      </c>
      <c r="AL366" s="69">
        <v>225607</v>
      </c>
      <c r="AM366" s="70">
        <v>45339893.780000001</v>
      </c>
      <c r="AN366" s="71">
        <v>694466</v>
      </c>
      <c r="AO366" s="71">
        <v>221162</v>
      </c>
    </row>
    <row r="367" spans="1:41" hidden="1" outlineLevel="1" x14ac:dyDescent="0.55000000000000004">
      <c r="A367" s="58" t="s">
        <v>380</v>
      </c>
      <c r="B367" s="65">
        <v>158285.49999999997</v>
      </c>
      <c r="C367" s="66">
        <v>983</v>
      </c>
      <c r="D367" s="66">
        <v>259</v>
      </c>
      <c r="E367" s="67">
        <v>161.02288911495418</v>
      </c>
      <c r="F367" s="68">
        <v>6815.3000000000011</v>
      </c>
      <c r="G367" s="69">
        <v>51</v>
      </c>
      <c r="H367" s="69">
        <v>250</v>
      </c>
      <c r="I367" s="70">
        <v>3765.88</v>
      </c>
      <c r="J367" s="71">
        <v>60</v>
      </c>
      <c r="K367" s="71">
        <v>255</v>
      </c>
      <c r="L367" s="68">
        <v>4445.3499999999995</v>
      </c>
      <c r="M367" s="69">
        <v>42</v>
      </c>
      <c r="N367" s="69">
        <v>255</v>
      </c>
      <c r="O367" s="70">
        <v>9976.3900000000012</v>
      </c>
      <c r="P367" s="71">
        <v>82</v>
      </c>
      <c r="Q367" s="71">
        <v>255</v>
      </c>
      <c r="R367" s="68">
        <v>13649.32</v>
      </c>
      <c r="S367" s="69">
        <v>108</v>
      </c>
      <c r="T367" s="69">
        <v>252</v>
      </c>
      <c r="U367" s="70">
        <v>4123.25</v>
      </c>
      <c r="V367" s="71">
        <v>53</v>
      </c>
      <c r="W367" s="71">
        <v>256</v>
      </c>
      <c r="X367" s="68">
        <v>6829.82</v>
      </c>
      <c r="Y367" s="69">
        <v>79</v>
      </c>
      <c r="Z367" s="69">
        <v>256</v>
      </c>
      <c r="AA367" s="70">
        <v>14041.06</v>
      </c>
      <c r="AB367" s="71">
        <v>89</v>
      </c>
      <c r="AC367" s="71">
        <v>257</v>
      </c>
      <c r="AD367" s="68">
        <v>17105.95</v>
      </c>
      <c r="AE367" s="69">
        <v>79</v>
      </c>
      <c r="AF367" s="69">
        <v>258</v>
      </c>
      <c r="AG367" s="70">
        <v>32897.94</v>
      </c>
      <c r="AH367" s="71">
        <v>107</v>
      </c>
      <c r="AI367" s="71">
        <v>259</v>
      </c>
      <c r="AJ367" s="68">
        <v>28799.91</v>
      </c>
      <c r="AK367" s="69">
        <v>130</v>
      </c>
      <c r="AL367" s="69">
        <v>258</v>
      </c>
      <c r="AM367" s="70">
        <v>15835.33</v>
      </c>
      <c r="AN367" s="71">
        <v>103</v>
      </c>
      <c r="AO367" s="71">
        <v>259</v>
      </c>
    </row>
    <row r="368" spans="1:41" hidden="1" outlineLevel="1" x14ac:dyDescent="0.55000000000000004">
      <c r="A368" s="58" t="s">
        <v>32</v>
      </c>
      <c r="B368" s="65">
        <v>0</v>
      </c>
      <c r="C368" s="66">
        <v>0</v>
      </c>
      <c r="D368" s="66">
        <v>0</v>
      </c>
      <c r="E368" s="67">
        <v>0</v>
      </c>
      <c r="F368" s="68">
        <v>0</v>
      </c>
      <c r="G368" s="69">
        <v>0</v>
      </c>
      <c r="H368" s="69">
        <v>0</v>
      </c>
      <c r="I368" s="70">
        <v>0</v>
      </c>
      <c r="J368" s="71">
        <v>0</v>
      </c>
      <c r="K368" s="71">
        <v>0</v>
      </c>
      <c r="L368" s="68">
        <v>0</v>
      </c>
      <c r="M368" s="69">
        <v>0</v>
      </c>
      <c r="N368" s="69">
        <v>0</v>
      </c>
      <c r="O368" s="70">
        <v>0</v>
      </c>
      <c r="P368" s="71">
        <v>0</v>
      </c>
      <c r="Q368" s="71">
        <v>0</v>
      </c>
      <c r="R368" s="68">
        <v>0</v>
      </c>
      <c r="S368" s="69">
        <v>0</v>
      </c>
      <c r="T368" s="69">
        <v>0</v>
      </c>
      <c r="U368" s="70">
        <v>0</v>
      </c>
      <c r="V368" s="71">
        <v>0</v>
      </c>
      <c r="W368" s="71">
        <v>0</v>
      </c>
      <c r="X368" s="68">
        <v>0</v>
      </c>
      <c r="Y368" s="69">
        <v>0</v>
      </c>
      <c r="Z368" s="69">
        <v>0</v>
      </c>
      <c r="AA368" s="70">
        <v>0</v>
      </c>
      <c r="AB368" s="71">
        <v>0</v>
      </c>
      <c r="AC368" s="71">
        <v>0</v>
      </c>
      <c r="AD368" s="68">
        <v>0</v>
      </c>
      <c r="AE368" s="69">
        <v>0</v>
      </c>
      <c r="AF368" s="69">
        <v>0</v>
      </c>
      <c r="AG368" s="70">
        <v>0</v>
      </c>
      <c r="AH368" s="71">
        <v>0</v>
      </c>
      <c r="AI368" s="71">
        <v>0</v>
      </c>
      <c r="AJ368" s="68">
        <v>0</v>
      </c>
      <c r="AK368" s="69">
        <v>0</v>
      </c>
      <c r="AL368" s="69">
        <v>0</v>
      </c>
      <c r="AM368" s="70">
        <v>0</v>
      </c>
      <c r="AN368" s="71">
        <v>0</v>
      </c>
      <c r="AO368" s="71">
        <v>0</v>
      </c>
    </row>
    <row r="369" spans="1:41" hidden="1" outlineLevel="1" x14ac:dyDescent="0.55000000000000004">
      <c r="A369" s="58" t="s">
        <v>37</v>
      </c>
      <c r="B369" s="65">
        <v>0</v>
      </c>
      <c r="C369" s="66">
        <v>0</v>
      </c>
      <c r="D369" s="66">
        <v>0</v>
      </c>
      <c r="E369" s="67">
        <v>0</v>
      </c>
      <c r="F369" s="68">
        <v>0</v>
      </c>
      <c r="G369" s="69">
        <v>0</v>
      </c>
      <c r="H369" s="69">
        <v>0</v>
      </c>
      <c r="I369" s="70">
        <v>0</v>
      </c>
      <c r="J369" s="71">
        <v>0</v>
      </c>
      <c r="K369" s="71">
        <v>0</v>
      </c>
      <c r="L369" s="68">
        <v>0</v>
      </c>
      <c r="M369" s="69">
        <v>0</v>
      </c>
      <c r="N369" s="69">
        <v>0</v>
      </c>
      <c r="O369" s="70">
        <v>0</v>
      </c>
      <c r="P369" s="71">
        <v>0</v>
      </c>
      <c r="Q369" s="71">
        <v>0</v>
      </c>
      <c r="R369" s="68">
        <v>0</v>
      </c>
      <c r="S369" s="69">
        <v>0</v>
      </c>
      <c r="T369" s="69">
        <v>0</v>
      </c>
      <c r="U369" s="70">
        <v>0</v>
      </c>
      <c r="V369" s="71">
        <v>0</v>
      </c>
      <c r="W369" s="71">
        <v>0</v>
      </c>
      <c r="X369" s="68">
        <v>0</v>
      </c>
      <c r="Y369" s="69">
        <v>0</v>
      </c>
      <c r="Z369" s="69">
        <v>0</v>
      </c>
      <c r="AA369" s="70">
        <v>0</v>
      </c>
      <c r="AB369" s="71">
        <v>0</v>
      </c>
      <c r="AC369" s="71">
        <v>0</v>
      </c>
      <c r="AD369" s="68">
        <v>0</v>
      </c>
      <c r="AE369" s="69">
        <v>0</v>
      </c>
      <c r="AF369" s="69">
        <v>0</v>
      </c>
      <c r="AG369" s="70">
        <v>0</v>
      </c>
      <c r="AH369" s="71">
        <v>0</v>
      </c>
      <c r="AI369" s="71">
        <v>0</v>
      </c>
      <c r="AJ369" s="68">
        <v>0</v>
      </c>
      <c r="AK369" s="69">
        <v>0</v>
      </c>
      <c r="AL369" s="69">
        <v>0</v>
      </c>
      <c r="AM369" s="70">
        <v>0</v>
      </c>
      <c r="AN369" s="71">
        <v>0</v>
      </c>
      <c r="AO369" s="71">
        <v>0</v>
      </c>
    </row>
    <row r="370" spans="1:41" hidden="1" outlineLevel="1" x14ac:dyDescent="0.55000000000000004">
      <c r="A370" s="58" t="s">
        <v>33</v>
      </c>
      <c r="B370" s="65">
        <v>4510.2099999999991</v>
      </c>
      <c r="C370" s="66">
        <v>91</v>
      </c>
      <c r="D370" s="66">
        <v>4</v>
      </c>
      <c r="E370" s="67">
        <v>49.562747252747243</v>
      </c>
      <c r="F370" s="68">
        <v>121.72</v>
      </c>
      <c r="G370" s="69">
        <v>3</v>
      </c>
      <c r="H370" s="69">
        <v>4</v>
      </c>
      <c r="I370" s="70">
        <v>878.49</v>
      </c>
      <c r="J370" s="71">
        <v>8</v>
      </c>
      <c r="K370" s="71">
        <v>4</v>
      </c>
      <c r="L370" s="68">
        <v>337.3</v>
      </c>
      <c r="M370" s="69">
        <v>10</v>
      </c>
      <c r="N370" s="69">
        <v>4</v>
      </c>
      <c r="O370" s="70">
        <v>334.73</v>
      </c>
      <c r="P370" s="71">
        <v>8</v>
      </c>
      <c r="Q370" s="71">
        <v>4</v>
      </c>
      <c r="R370" s="68">
        <v>271.08999999999997</v>
      </c>
      <c r="S370" s="69">
        <v>10</v>
      </c>
      <c r="T370" s="69">
        <v>4</v>
      </c>
      <c r="U370" s="70">
        <v>300.42</v>
      </c>
      <c r="V370" s="71">
        <v>8</v>
      </c>
      <c r="W370" s="71">
        <v>4</v>
      </c>
      <c r="X370" s="68">
        <v>266.86</v>
      </c>
      <c r="Y370" s="69">
        <v>7</v>
      </c>
      <c r="Z370" s="69">
        <v>4</v>
      </c>
      <c r="AA370" s="70">
        <v>404.58</v>
      </c>
      <c r="AB370" s="71">
        <v>6</v>
      </c>
      <c r="AC370" s="71">
        <v>4</v>
      </c>
      <c r="AD370" s="68">
        <v>838.81</v>
      </c>
      <c r="AE370" s="69">
        <v>12</v>
      </c>
      <c r="AF370" s="69">
        <v>4</v>
      </c>
      <c r="AG370" s="70">
        <v>255.45</v>
      </c>
      <c r="AH370" s="71">
        <v>5</v>
      </c>
      <c r="AI370" s="71">
        <v>4</v>
      </c>
      <c r="AJ370" s="68">
        <v>252.44</v>
      </c>
      <c r="AK370" s="69">
        <v>6</v>
      </c>
      <c r="AL370" s="69">
        <v>4</v>
      </c>
      <c r="AM370" s="70">
        <v>248.32</v>
      </c>
      <c r="AN370" s="71">
        <v>8</v>
      </c>
      <c r="AO370" s="71">
        <v>4</v>
      </c>
    </row>
    <row r="371" spans="1:41" hidden="1" outlineLevel="1" x14ac:dyDescent="0.55000000000000004">
      <c r="A371" s="58" t="s">
        <v>40</v>
      </c>
      <c r="B371" s="65">
        <v>1218444211.5799</v>
      </c>
      <c r="C371" s="66">
        <v>15113649</v>
      </c>
      <c r="D371" s="66">
        <v>303400</v>
      </c>
      <c r="E371" s="67">
        <v>80.61879772250235</v>
      </c>
      <c r="F371" s="68">
        <v>98702301.559899986</v>
      </c>
      <c r="G371" s="69">
        <v>1218153</v>
      </c>
      <c r="H371" s="69">
        <v>258010</v>
      </c>
      <c r="I371" s="70">
        <v>98496507.689999983</v>
      </c>
      <c r="J371" s="71">
        <v>1249822</v>
      </c>
      <c r="K371" s="71">
        <v>258194</v>
      </c>
      <c r="L371" s="68">
        <v>95924575.939999998</v>
      </c>
      <c r="M371" s="69">
        <v>1195389</v>
      </c>
      <c r="N371" s="69">
        <v>263232</v>
      </c>
      <c r="O371" s="70">
        <v>111413502.66</v>
      </c>
      <c r="P371" s="71">
        <v>1413403</v>
      </c>
      <c r="Q371" s="71">
        <v>267355</v>
      </c>
      <c r="R371" s="68">
        <v>106893272.64</v>
      </c>
      <c r="S371" s="69">
        <v>1356868</v>
      </c>
      <c r="T371" s="69">
        <v>262492</v>
      </c>
      <c r="U371" s="70">
        <v>97869437.590000004</v>
      </c>
      <c r="V371" s="71">
        <v>1206843</v>
      </c>
      <c r="W371" s="71">
        <v>259319</v>
      </c>
      <c r="X371" s="68">
        <v>109042312.8</v>
      </c>
      <c r="Y371" s="69">
        <v>1324974</v>
      </c>
      <c r="Z371" s="69">
        <v>267194</v>
      </c>
      <c r="AA371" s="70">
        <v>104029138.00999999</v>
      </c>
      <c r="AB371" s="71">
        <v>1247810</v>
      </c>
      <c r="AC371" s="71">
        <v>259200</v>
      </c>
      <c r="AD371" s="68">
        <v>98360070.789999992</v>
      </c>
      <c r="AE371" s="69">
        <v>1202011</v>
      </c>
      <c r="AF371" s="69">
        <v>260174</v>
      </c>
      <c r="AG371" s="70">
        <v>97805750.439999998</v>
      </c>
      <c r="AH371" s="71">
        <v>1197984</v>
      </c>
      <c r="AI371" s="71">
        <v>264778</v>
      </c>
      <c r="AJ371" s="68">
        <v>102686076.04999998</v>
      </c>
      <c r="AK371" s="69">
        <v>1288092</v>
      </c>
      <c r="AL371" s="69">
        <v>261386</v>
      </c>
      <c r="AM371" s="70">
        <v>97221265.409999996</v>
      </c>
      <c r="AN371" s="71">
        <v>1212300</v>
      </c>
      <c r="AO371" s="71">
        <v>303400</v>
      </c>
    </row>
    <row r="372" spans="1:41" hidden="1" outlineLevel="1" x14ac:dyDescent="0.55000000000000004">
      <c r="A372" s="58" t="s">
        <v>34</v>
      </c>
      <c r="B372" s="65">
        <v>0</v>
      </c>
      <c r="C372" s="66">
        <v>0</v>
      </c>
      <c r="D372" s="66">
        <v>0</v>
      </c>
      <c r="E372" s="67">
        <v>0</v>
      </c>
      <c r="F372" s="68">
        <v>0</v>
      </c>
      <c r="G372" s="69">
        <v>0</v>
      </c>
      <c r="H372" s="69">
        <v>0</v>
      </c>
      <c r="I372" s="70">
        <v>0</v>
      </c>
      <c r="J372" s="71">
        <v>0</v>
      </c>
      <c r="K372" s="71">
        <v>0</v>
      </c>
      <c r="L372" s="68">
        <v>0</v>
      </c>
      <c r="M372" s="69">
        <v>0</v>
      </c>
      <c r="N372" s="69">
        <v>0</v>
      </c>
      <c r="O372" s="70">
        <v>0</v>
      </c>
      <c r="P372" s="71">
        <v>0</v>
      </c>
      <c r="Q372" s="71">
        <v>0</v>
      </c>
      <c r="R372" s="68">
        <v>0</v>
      </c>
      <c r="S372" s="69">
        <v>0</v>
      </c>
      <c r="T372" s="69">
        <v>0</v>
      </c>
      <c r="U372" s="70">
        <v>0</v>
      </c>
      <c r="V372" s="71">
        <v>0</v>
      </c>
      <c r="W372" s="71">
        <v>0</v>
      </c>
      <c r="X372" s="68">
        <v>0</v>
      </c>
      <c r="Y372" s="69">
        <v>0</v>
      </c>
      <c r="Z372" s="69">
        <v>0</v>
      </c>
      <c r="AA372" s="70">
        <v>0</v>
      </c>
      <c r="AB372" s="71">
        <v>0</v>
      </c>
      <c r="AC372" s="71">
        <v>0</v>
      </c>
      <c r="AD372" s="68">
        <v>0</v>
      </c>
      <c r="AE372" s="69">
        <v>0</v>
      </c>
      <c r="AF372" s="69">
        <v>0</v>
      </c>
      <c r="AG372" s="70">
        <v>0</v>
      </c>
      <c r="AH372" s="71">
        <v>0</v>
      </c>
      <c r="AI372" s="71">
        <v>0</v>
      </c>
      <c r="AJ372" s="68">
        <v>0</v>
      </c>
      <c r="AK372" s="69">
        <v>0</v>
      </c>
      <c r="AL372" s="69">
        <v>0</v>
      </c>
      <c r="AM372" s="70">
        <v>0</v>
      </c>
      <c r="AN372" s="71">
        <v>0</v>
      </c>
      <c r="AO372" s="71">
        <v>0</v>
      </c>
    </row>
    <row r="373" spans="1:41" hidden="1" outlineLevel="1" x14ac:dyDescent="0.55000000000000004">
      <c r="A373" s="58" t="s">
        <v>35</v>
      </c>
      <c r="B373" s="65">
        <v>2481.5899999999997</v>
      </c>
      <c r="C373" s="66">
        <v>64</v>
      </c>
      <c r="D373" s="66">
        <v>9</v>
      </c>
      <c r="E373" s="67">
        <v>38.774843749999995</v>
      </c>
      <c r="F373" s="68">
        <v>10.01</v>
      </c>
      <c r="G373" s="69">
        <v>1</v>
      </c>
      <c r="H373" s="69">
        <v>9</v>
      </c>
      <c r="I373" s="70">
        <v>247.13</v>
      </c>
      <c r="J373" s="71">
        <v>7</v>
      </c>
      <c r="K373" s="71">
        <v>9</v>
      </c>
      <c r="L373" s="68">
        <v>202.87</v>
      </c>
      <c r="M373" s="69">
        <v>6</v>
      </c>
      <c r="N373" s="69">
        <v>9</v>
      </c>
      <c r="O373" s="70">
        <v>107.25</v>
      </c>
      <c r="P373" s="71">
        <v>4</v>
      </c>
      <c r="Q373" s="71">
        <v>9</v>
      </c>
      <c r="R373" s="68">
        <v>107.74</v>
      </c>
      <c r="S373" s="69">
        <v>3</v>
      </c>
      <c r="T373" s="69">
        <v>9</v>
      </c>
      <c r="U373" s="70">
        <v>270.8</v>
      </c>
      <c r="V373" s="71">
        <v>7</v>
      </c>
      <c r="W373" s="71">
        <v>9</v>
      </c>
      <c r="X373" s="68">
        <v>108.65</v>
      </c>
      <c r="Y373" s="69">
        <v>2</v>
      </c>
      <c r="Z373" s="69">
        <v>9</v>
      </c>
      <c r="AA373" s="70">
        <v>178.75</v>
      </c>
      <c r="AB373" s="71">
        <v>5</v>
      </c>
      <c r="AC373" s="71">
        <v>9</v>
      </c>
      <c r="AD373" s="68">
        <v>376.53</v>
      </c>
      <c r="AE373" s="69">
        <v>9</v>
      </c>
      <c r="AF373" s="69">
        <v>9</v>
      </c>
      <c r="AG373" s="70">
        <v>392.13</v>
      </c>
      <c r="AH373" s="71">
        <v>7</v>
      </c>
      <c r="AI373" s="71">
        <v>9</v>
      </c>
      <c r="AJ373" s="68">
        <v>224.26</v>
      </c>
      <c r="AK373" s="69">
        <v>7</v>
      </c>
      <c r="AL373" s="69">
        <v>9</v>
      </c>
      <c r="AM373" s="70">
        <v>255.47</v>
      </c>
      <c r="AN373" s="71">
        <v>6</v>
      </c>
      <c r="AO373" s="71">
        <v>9</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2234790576.1429324</v>
      </c>
      <c r="C375" s="52">
        <f>SUM(C348:C373)</f>
        <v>27435582</v>
      </c>
      <c r="D375" s="52">
        <f>SUM(D348:D373)</f>
        <v>608061</v>
      </c>
      <c r="E375" s="74">
        <f t="shared" ref="E375" si="24">IFERROR(B375/C375,0)</f>
        <v>81.455920131125069</v>
      </c>
      <c r="F375" s="51">
        <f t="shared" ref="F375:AO375" si="25">SUM(F348:F373)</f>
        <v>166684640.90979975</v>
      </c>
      <c r="G375" s="52">
        <f t="shared" si="25"/>
        <v>2156461</v>
      </c>
      <c r="H375" s="52">
        <f t="shared" si="25"/>
        <v>602422</v>
      </c>
      <c r="I375" s="51">
        <f t="shared" si="25"/>
        <v>177192917.45333305</v>
      </c>
      <c r="J375" s="52">
        <f t="shared" si="25"/>
        <v>2306074</v>
      </c>
      <c r="K375" s="52">
        <f t="shared" si="25"/>
        <v>600561</v>
      </c>
      <c r="L375" s="51">
        <f t="shared" si="25"/>
        <v>159766945.07979983</v>
      </c>
      <c r="M375" s="52">
        <f t="shared" si="25"/>
        <v>2048742</v>
      </c>
      <c r="N375" s="52">
        <f t="shared" si="25"/>
        <v>657107</v>
      </c>
      <c r="O375" s="51">
        <f t="shared" si="25"/>
        <v>185387344.67999974</v>
      </c>
      <c r="P375" s="52">
        <f t="shared" si="25"/>
        <v>2396591</v>
      </c>
      <c r="Q375" s="52">
        <f t="shared" si="25"/>
        <v>619682</v>
      </c>
      <c r="R375" s="51">
        <f t="shared" si="25"/>
        <v>179255521.12999982</v>
      </c>
      <c r="S375" s="52">
        <f t="shared" si="25"/>
        <v>2310053</v>
      </c>
      <c r="T375" s="52">
        <f t="shared" si="25"/>
        <v>613925</v>
      </c>
      <c r="U375" s="51">
        <f t="shared" si="25"/>
        <v>182822839.69999993</v>
      </c>
      <c r="V375" s="52">
        <f t="shared" si="25"/>
        <v>1505803</v>
      </c>
      <c r="W375" s="52">
        <f t="shared" si="25"/>
        <v>617005</v>
      </c>
      <c r="X375" s="51">
        <f t="shared" si="25"/>
        <v>200717921.37</v>
      </c>
      <c r="Y375" s="52">
        <f t="shared" si="25"/>
        <v>2547687</v>
      </c>
      <c r="Z375" s="52">
        <f t="shared" si="25"/>
        <v>619204</v>
      </c>
      <c r="AA375" s="51">
        <f t="shared" si="25"/>
        <v>196663940.95999998</v>
      </c>
      <c r="AB375" s="52">
        <f t="shared" si="25"/>
        <v>2416425</v>
      </c>
      <c r="AC375" s="52">
        <f t="shared" si="25"/>
        <v>609059</v>
      </c>
      <c r="AD375" s="51">
        <f t="shared" si="25"/>
        <v>199047084.38000003</v>
      </c>
      <c r="AE375" s="52">
        <f t="shared" si="25"/>
        <v>2444896</v>
      </c>
      <c r="AF375" s="52">
        <f t="shared" si="25"/>
        <v>579118</v>
      </c>
      <c r="AG375" s="51">
        <f t="shared" si="25"/>
        <v>195675128.18000001</v>
      </c>
      <c r="AH375" s="52">
        <f t="shared" si="25"/>
        <v>2432825</v>
      </c>
      <c r="AI375" s="52">
        <f t="shared" si="25"/>
        <v>576047</v>
      </c>
      <c r="AJ375" s="51">
        <f t="shared" si="25"/>
        <v>200659323.30999994</v>
      </c>
      <c r="AK375" s="52">
        <f t="shared" si="25"/>
        <v>2487806</v>
      </c>
      <c r="AL375" s="52">
        <f t="shared" si="25"/>
        <v>570559</v>
      </c>
      <c r="AM375" s="51">
        <f t="shared" si="25"/>
        <v>190916968.98999998</v>
      </c>
      <c r="AN375" s="52">
        <f t="shared" si="25"/>
        <v>2382219</v>
      </c>
      <c r="AO375" s="52">
        <f t="shared" si="25"/>
        <v>608061</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v>0</v>
      </c>
      <c r="C379" s="66">
        <v>0</v>
      </c>
      <c r="D379" s="66">
        <v>0</v>
      </c>
      <c r="E379" s="67">
        <v>0</v>
      </c>
      <c r="F379" s="68">
        <v>0</v>
      </c>
      <c r="G379" s="69">
        <v>0</v>
      </c>
      <c r="H379" s="69">
        <v>0</v>
      </c>
      <c r="I379" s="70">
        <v>0</v>
      </c>
      <c r="J379" s="71">
        <v>0</v>
      </c>
      <c r="K379" s="71">
        <v>0</v>
      </c>
      <c r="L379" s="68">
        <v>0</v>
      </c>
      <c r="M379" s="69">
        <v>0</v>
      </c>
      <c r="N379" s="69">
        <v>0</v>
      </c>
      <c r="O379" s="70">
        <v>0</v>
      </c>
      <c r="P379" s="71">
        <v>0</v>
      </c>
      <c r="Q379" s="71">
        <v>0</v>
      </c>
      <c r="R379" s="68">
        <v>0</v>
      </c>
      <c r="S379" s="69">
        <v>0</v>
      </c>
      <c r="T379" s="69">
        <v>0</v>
      </c>
      <c r="U379" s="70">
        <v>0</v>
      </c>
      <c r="V379" s="71">
        <v>0</v>
      </c>
      <c r="W379" s="71">
        <v>0</v>
      </c>
      <c r="X379" s="68">
        <v>0</v>
      </c>
      <c r="Y379" s="69">
        <v>0</v>
      </c>
      <c r="Z379" s="69">
        <v>0</v>
      </c>
      <c r="AA379" s="70">
        <v>0</v>
      </c>
      <c r="AB379" s="71">
        <v>0</v>
      </c>
      <c r="AC379" s="71">
        <v>0</v>
      </c>
      <c r="AD379" s="68">
        <v>0</v>
      </c>
      <c r="AE379" s="69">
        <v>0</v>
      </c>
      <c r="AF379" s="69">
        <v>0</v>
      </c>
      <c r="AG379" s="70">
        <v>0</v>
      </c>
      <c r="AH379" s="71">
        <v>0</v>
      </c>
      <c r="AI379" s="71">
        <v>0</v>
      </c>
      <c r="AJ379" s="68">
        <v>0</v>
      </c>
      <c r="AK379" s="69">
        <v>0</v>
      </c>
      <c r="AL379" s="69">
        <v>0</v>
      </c>
      <c r="AM379" s="70">
        <v>0</v>
      </c>
      <c r="AN379" s="71">
        <v>0</v>
      </c>
      <c r="AO379" s="71">
        <v>0</v>
      </c>
    </row>
    <row r="380" spans="1:41" hidden="1" outlineLevel="1" x14ac:dyDescent="0.55000000000000004">
      <c r="A380" s="58" t="s">
        <v>18</v>
      </c>
      <c r="B380" s="65">
        <v>117707313.42999589</v>
      </c>
      <c r="C380" s="66">
        <v>1364355</v>
      </c>
      <c r="D380" s="66">
        <v>46730</v>
      </c>
      <c r="E380" s="67">
        <v>86.273230522844784</v>
      </c>
      <c r="F380" s="68">
        <v>10896689.029999603</v>
      </c>
      <c r="G380" s="69">
        <v>127512</v>
      </c>
      <c r="H380" s="69">
        <v>46838</v>
      </c>
      <c r="I380" s="70">
        <v>7751872.0099997763</v>
      </c>
      <c r="J380" s="71">
        <v>87089</v>
      </c>
      <c r="K380" s="71">
        <v>47125</v>
      </c>
      <c r="L380" s="68">
        <v>6107129.4199998565</v>
      </c>
      <c r="M380" s="69">
        <v>64708</v>
      </c>
      <c r="N380" s="69">
        <v>47141</v>
      </c>
      <c r="O380" s="70">
        <v>6460216.1199998409</v>
      </c>
      <c r="P380" s="71">
        <v>69648</v>
      </c>
      <c r="Q380" s="71">
        <v>47108</v>
      </c>
      <c r="R380" s="68">
        <v>7025899.2799998</v>
      </c>
      <c r="S380" s="69">
        <v>74771</v>
      </c>
      <c r="T380" s="69">
        <v>46363</v>
      </c>
      <c r="U380" s="70">
        <v>8200604.3399997531</v>
      </c>
      <c r="V380" s="71">
        <v>88311</v>
      </c>
      <c r="W380" s="71">
        <v>46342</v>
      </c>
      <c r="X380" s="68">
        <v>9177907.0099996924</v>
      </c>
      <c r="Y380" s="69">
        <v>103102</v>
      </c>
      <c r="Z380" s="69">
        <v>46840</v>
      </c>
      <c r="AA380" s="70">
        <v>10967378.659999631</v>
      </c>
      <c r="AB380" s="71">
        <v>129960</v>
      </c>
      <c r="AC380" s="71">
        <v>46838</v>
      </c>
      <c r="AD380" s="68">
        <v>11940630.42999959</v>
      </c>
      <c r="AE380" s="69">
        <v>145033</v>
      </c>
      <c r="AF380" s="69">
        <v>46493</v>
      </c>
      <c r="AG380" s="70">
        <v>13852596.709999401</v>
      </c>
      <c r="AH380" s="71">
        <v>171414</v>
      </c>
      <c r="AI380" s="71">
        <v>46700</v>
      </c>
      <c r="AJ380" s="68">
        <v>13741204.259999402</v>
      </c>
      <c r="AK380" s="69">
        <v>166679</v>
      </c>
      <c r="AL380" s="69">
        <v>46816</v>
      </c>
      <c r="AM380" s="70">
        <v>11585186.159999553</v>
      </c>
      <c r="AN380" s="71">
        <v>136128</v>
      </c>
      <c r="AO380" s="71">
        <v>46730</v>
      </c>
    </row>
    <row r="381" spans="1:41" hidden="1" outlineLevel="1" x14ac:dyDescent="0.55000000000000004">
      <c r="A381" s="58" t="s">
        <v>20</v>
      </c>
      <c r="B381" s="65">
        <v>2490823.7399999998</v>
      </c>
      <c r="C381" s="66">
        <v>17493</v>
      </c>
      <c r="D381" s="66">
        <v>1085</v>
      </c>
      <c r="E381" s="67">
        <v>142.38974103927285</v>
      </c>
      <c r="F381" s="68">
        <v>183757.92000000004</v>
      </c>
      <c r="G381" s="69">
        <v>1757</v>
      </c>
      <c r="H381" s="69">
        <v>1515</v>
      </c>
      <c r="I381" s="70">
        <v>193201.60000000009</v>
      </c>
      <c r="J381" s="71">
        <v>1560</v>
      </c>
      <c r="K381" s="71">
        <v>1070</v>
      </c>
      <c r="L381" s="68">
        <v>136292.44999999998</v>
      </c>
      <c r="M381" s="69">
        <v>1289</v>
      </c>
      <c r="N381" s="69">
        <v>1068</v>
      </c>
      <c r="O381" s="70">
        <v>133363.22</v>
      </c>
      <c r="P381" s="71">
        <v>1197</v>
      </c>
      <c r="Q381" s="71">
        <v>1068</v>
      </c>
      <c r="R381" s="68">
        <v>144091.31</v>
      </c>
      <c r="S381" s="69">
        <v>1291</v>
      </c>
      <c r="T381" s="69">
        <v>1180</v>
      </c>
      <c r="U381" s="70">
        <v>171381.83999999994</v>
      </c>
      <c r="V381" s="71">
        <v>1251</v>
      </c>
      <c r="W381" s="71">
        <v>1203</v>
      </c>
      <c r="X381" s="68">
        <v>220377.3299999999</v>
      </c>
      <c r="Y381" s="69">
        <v>1422</v>
      </c>
      <c r="Z381" s="69">
        <v>1207</v>
      </c>
      <c r="AA381" s="70">
        <v>280871.85999999987</v>
      </c>
      <c r="AB381" s="71">
        <v>1549</v>
      </c>
      <c r="AC381" s="71">
        <v>0</v>
      </c>
      <c r="AD381" s="68">
        <v>252654.88999999996</v>
      </c>
      <c r="AE381" s="69">
        <v>1629</v>
      </c>
      <c r="AF381" s="69">
        <v>1202</v>
      </c>
      <c r="AG381" s="70">
        <v>251755.39000000004</v>
      </c>
      <c r="AH381" s="71">
        <v>1551</v>
      </c>
      <c r="AI381" s="71">
        <v>1202</v>
      </c>
      <c r="AJ381" s="68">
        <v>275609.05000000005</v>
      </c>
      <c r="AK381" s="69">
        <v>1515</v>
      </c>
      <c r="AL381" s="69">
        <v>1093</v>
      </c>
      <c r="AM381" s="70">
        <v>247466.87999999989</v>
      </c>
      <c r="AN381" s="71">
        <v>1482</v>
      </c>
      <c r="AO381" s="71">
        <v>1085</v>
      </c>
    </row>
    <row r="382" spans="1:41" hidden="1" outlineLevel="1" x14ac:dyDescent="0.55000000000000004">
      <c r="A382" s="58" t="s">
        <v>510</v>
      </c>
      <c r="B382" s="65">
        <v>0</v>
      </c>
      <c r="C382" s="66">
        <v>0</v>
      </c>
      <c r="D382" s="66">
        <v>0</v>
      </c>
      <c r="E382" s="67">
        <v>0</v>
      </c>
      <c r="F382" s="68">
        <v>0</v>
      </c>
      <c r="G382" s="69">
        <v>0</v>
      </c>
      <c r="H382" s="69">
        <v>0</v>
      </c>
      <c r="I382" s="70">
        <v>0</v>
      </c>
      <c r="J382" s="71">
        <v>0</v>
      </c>
      <c r="K382" s="71">
        <v>0</v>
      </c>
      <c r="L382" s="68">
        <v>0</v>
      </c>
      <c r="M382" s="69">
        <v>0</v>
      </c>
      <c r="N382" s="69">
        <v>0</v>
      </c>
      <c r="O382" s="70">
        <v>0</v>
      </c>
      <c r="P382" s="71">
        <v>0</v>
      </c>
      <c r="Q382" s="71">
        <v>0</v>
      </c>
      <c r="R382" s="68">
        <v>0</v>
      </c>
      <c r="S382" s="69">
        <v>0</v>
      </c>
      <c r="T382" s="69">
        <v>0</v>
      </c>
      <c r="U382" s="70">
        <v>0</v>
      </c>
      <c r="V382" s="71">
        <v>0</v>
      </c>
      <c r="W382" s="71">
        <v>0</v>
      </c>
      <c r="X382" s="68">
        <v>0</v>
      </c>
      <c r="Y382" s="69">
        <v>0</v>
      </c>
      <c r="Z382" s="69">
        <v>0</v>
      </c>
      <c r="AA382" s="70">
        <v>0</v>
      </c>
      <c r="AB382" s="71">
        <v>0</v>
      </c>
      <c r="AC382" s="71">
        <v>0</v>
      </c>
      <c r="AD382" s="68">
        <v>0</v>
      </c>
      <c r="AE382" s="69">
        <v>0</v>
      </c>
      <c r="AF382" s="69">
        <v>0</v>
      </c>
      <c r="AG382" s="70">
        <v>0</v>
      </c>
      <c r="AH382" s="71">
        <v>0</v>
      </c>
      <c r="AI382" s="71">
        <v>0</v>
      </c>
      <c r="AJ382" s="68">
        <v>0</v>
      </c>
      <c r="AK382" s="69">
        <v>0</v>
      </c>
      <c r="AL382" s="69">
        <v>0</v>
      </c>
      <c r="AM382" s="70">
        <v>0</v>
      </c>
      <c r="AN382" s="71">
        <v>0</v>
      </c>
      <c r="AO382" s="71">
        <v>0</v>
      </c>
    </row>
    <row r="383" spans="1:41" hidden="1" outlineLevel="1" x14ac:dyDescent="0.55000000000000004">
      <c r="A383" s="58" t="s">
        <v>89</v>
      </c>
      <c r="B383" s="65">
        <v>62322576.530000001</v>
      </c>
      <c r="C383" s="66">
        <v>617373</v>
      </c>
      <c r="D383" s="66">
        <v>1493</v>
      </c>
      <c r="E383" s="67">
        <v>100.94801121850162</v>
      </c>
      <c r="F383" s="68">
        <v>5497878.8799999999</v>
      </c>
      <c r="G383" s="69">
        <v>58866</v>
      </c>
      <c r="H383" s="69">
        <v>1338</v>
      </c>
      <c r="I383" s="70">
        <v>5057832.6100000003</v>
      </c>
      <c r="J383" s="71">
        <v>54912</v>
      </c>
      <c r="K383" s="71">
        <v>1312</v>
      </c>
      <c r="L383" s="68">
        <v>3328688.67</v>
      </c>
      <c r="M383" s="69">
        <v>36549</v>
      </c>
      <c r="N383" s="69">
        <v>1352</v>
      </c>
      <c r="O383" s="70">
        <v>4353558.41</v>
      </c>
      <c r="P383" s="71">
        <v>49980</v>
      </c>
      <c r="Q383" s="71">
        <v>1351</v>
      </c>
      <c r="R383" s="68">
        <v>4273808.57</v>
      </c>
      <c r="S383" s="69">
        <v>1493</v>
      </c>
      <c r="T383" s="69">
        <v>907</v>
      </c>
      <c r="U383" s="70">
        <v>6168349.8599999994</v>
      </c>
      <c r="V383" s="71">
        <v>64695</v>
      </c>
      <c r="W383" s="71">
        <v>1380</v>
      </c>
      <c r="X383" s="68">
        <v>6224082.7000000002</v>
      </c>
      <c r="Y383" s="69">
        <v>64680</v>
      </c>
      <c r="Z383" s="69">
        <v>1433</v>
      </c>
      <c r="AA383" s="70">
        <v>6546586.9700000007</v>
      </c>
      <c r="AB383" s="71">
        <v>70654</v>
      </c>
      <c r="AC383" s="71">
        <v>1444</v>
      </c>
      <c r="AD383" s="68">
        <v>7867505.9799999995</v>
      </c>
      <c r="AE383" s="69">
        <v>81827</v>
      </c>
      <c r="AF383" s="69">
        <v>1182</v>
      </c>
      <c r="AG383" s="70">
        <v>6763746.75</v>
      </c>
      <c r="AH383" s="71">
        <v>71966</v>
      </c>
      <c r="AI383" s="71">
        <v>1476</v>
      </c>
      <c r="AJ383" s="68">
        <v>359459.92</v>
      </c>
      <c r="AK383" s="69">
        <v>855</v>
      </c>
      <c r="AL383" s="69">
        <v>389</v>
      </c>
      <c r="AM383" s="70">
        <v>5881077.21</v>
      </c>
      <c r="AN383" s="71">
        <v>60896</v>
      </c>
      <c r="AO383" s="71">
        <v>1493</v>
      </c>
    </row>
    <row r="384" spans="1:41" hidden="1" outlineLevel="1" x14ac:dyDescent="0.55000000000000004">
      <c r="A384" s="58" t="s">
        <v>21</v>
      </c>
      <c r="B384" s="65">
        <v>8609.99</v>
      </c>
      <c r="C384" s="66">
        <v>189</v>
      </c>
      <c r="D384" s="66">
        <v>3</v>
      </c>
      <c r="E384" s="67">
        <v>45.555502645502642</v>
      </c>
      <c r="F384" s="68">
        <v>598.83000000000004</v>
      </c>
      <c r="G384" s="69">
        <v>16</v>
      </c>
      <c r="H384" s="69">
        <v>2</v>
      </c>
      <c r="I384" s="70">
        <v>490.27</v>
      </c>
      <c r="J384" s="71">
        <v>12</v>
      </c>
      <c r="K384" s="71">
        <v>2</v>
      </c>
      <c r="L384" s="68">
        <v>569.07000000000005</v>
      </c>
      <c r="M384" s="69">
        <v>13</v>
      </c>
      <c r="N384" s="69">
        <v>2</v>
      </c>
      <c r="O384" s="70">
        <v>1066.72</v>
      </c>
      <c r="P384" s="71">
        <v>21</v>
      </c>
      <c r="Q384" s="71">
        <v>2</v>
      </c>
      <c r="R384" s="68">
        <v>814.08</v>
      </c>
      <c r="S384" s="69">
        <v>22</v>
      </c>
      <c r="T384" s="69">
        <v>2</v>
      </c>
      <c r="U384" s="70">
        <v>610.57000000000005</v>
      </c>
      <c r="V384" s="71">
        <v>15</v>
      </c>
      <c r="W384" s="71">
        <v>2</v>
      </c>
      <c r="X384" s="68">
        <v>715.69</v>
      </c>
      <c r="Y384" s="69">
        <v>16</v>
      </c>
      <c r="Z384" s="69">
        <v>2</v>
      </c>
      <c r="AA384" s="70">
        <v>700.2</v>
      </c>
      <c r="AB384" s="71">
        <v>16</v>
      </c>
      <c r="AC384" s="71">
        <v>2</v>
      </c>
      <c r="AD384" s="68">
        <v>690.03</v>
      </c>
      <c r="AE384" s="69">
        <v>15</v>
      </c>
      <c r="AF384" s="69">
        <v>3</v>
      </c>
      <c r="AG384" s="70">
        <v>960.28</v>
      </c>
      <c r="AH384" s="71">
        <v>19</v>
      </c>
      <c r="AI384" s="71">
        <v>3</v>
      </c>
      <c r="AJ384" s="68">
        <v>966.55</v>
      </c>
      <c r="AK384" s="69">
        <v>16</v>
      </c>
      <c r="AL384" s="69">
        <v>3</v>
      </c>
      <c r="AM384" s="70">
        <v>427.7</v>
      </c>
      <c r="AN384" s="71">
        <v>8</v>
      </c>
      <c r="AO384" s="71">
        <v>3</v>
      </c>
    </row>
    <row r="385" spans="1:41" hidden="1" outlineLevel="1" x14ac:dyDescent="0.55000000000000004">
      <c r="A385" s="58" t="s">
        <v>90</v>
      </c>
      <c r="B385" s="65">
        <v>4334284.4498999994</v>
      </c>
      <c r="C385" s="66">
        <v>26826</v>
      </c>
      <c r="D385" s="66">
        <v>1140</v>
      </c>
      <c r="E385" s="67">
        <v>161.57028442182954</v>
      </c>
      <c r="F385" s="68">
        <v>409837.88</v>
      </c>
      <c r="G385" s="69">
        <v>2464</v>
      </c>
      <c r="H385" s="69">
        <v>1105</v>
      </c>
      <c r="I385" s="70">
        <v>476698.11</v>
      </c>
      <c r="J385" s="71">
        <v>2959</v>
      </c>
      <c r="K385" s="71">
        <v>1109</v>
      </c>
      <c r="L385" s="68">
        <v>308432.64000000001</v>
      </c>
      <c r="M385" s="69">
        <v>1823</v>
      </c>
      <c r="N385" s="69">
        <v>1117</v>
      </c>
      <c r="O385" s="70">
        <v>335675.02</v>
      </c>
      <c r="P385" s="71">
        <v>1982</v>
      </c>
      <c r="Q385" s="71">
        <v>1120</v>
      </c>
      <c r="R385" s="68">
        <v>362409.93</v>
      </c>
      <c r="S385" s="69">
        <v>1725</v>
      </c>
      <c r="T385" s="69">
        <v>1116</v>
      </c>
      <c r="U385" s="70">
        <v>444410.72990000003</v>
      </c>
      <c r="V385" s="71">
        <v>2577</v>
      </c>
      <c r="W385" s="71">
        <v>1127</v>
      </c>
      <c r="X385" s="68">
        <v>333283.57</v>
      </c>
      <c r="Y385" s="69">
        <v>2258</v>
      </c>
      <c r="Z385" s="69">
        <v>1123</v>
      </c>
      <c r="AA385" s="70">
        <v>29526</v>
      </c>
      <c r="AB385" s="71">
        <v>284</v>
      </c>
      <c r="AC385" s="71">
        <v>14</v>
      </c>
      <c r="AD385" s="68">
        <v>384809.26</v>
      </c>
      <c r="AE385" s="69">
        <v>2621</v>
      </c>
      <c r="AF385" s="69">
        <v>1125</v>
      </c>
      <c r="AG385" s="70">
        <v>428001.67</v>
      </c>
      <c r="AH385" s="71">
        <v>2670</v>
      </c>
      <c r="AI385" s="71">
        <v>1141</v>
      </c>
      <c r="AJ385" s="68">
        <v>426421.71</v>
      </c>
      <c r="AK385" s="69">
        <v>2926</v>
      </c>
      <c r="AL385" s="69">
        <v>1141</v>
      </c>
      <c r="AM385" s="70">
        <v>394777.93</v>
      </c>
      <c r="AN385" s="71">
        <v>2537</v>
      </c>
      <c r="AO385" s="71">
        <v>1140</v>
      </c>
    </row>
    <row r="386" spans="1:41" hidden="1" outlineLevel="1" x14ac:dyDescent="0.55000000000000004">
      <c r="A386" s="58" t="s">
        <v>22</v>
      </c>
      <c r="B386" s="65">
        <v>1818297.72</v>
      </c>
      <c r="C386" s="66">
        <v>8395</v>
      </c>
      <c r="D386" s="66">
        <v>829</v>
      </c>
      <c r="E386" s="67">
        <v>216.59293865396069</v>
      </c>
      <c r="F386" s="68">
        <v>315295.65999999997</v>
      </c>
      <c r="G386" s="69">
        <v>855</v>
      </c>
      <c r="H386" s="69">
        <v>821</v>
      </c>
      <c r="I386" s="70">
        <v>177631.78</v>
      </c>
      <c r="J386" s="71">
        <v>829</v>
      </c>
      <c r="K386" s="71">
        <v>820</v>
      </c>
      <c r="L386" s="68">
        <v>96152.450000000012</v>
      </c>
      <c r="M386" s="69">
        <v>562</v>
      </c>
      <c r="N386" s="69">
        <v>817</v>
      </c>
      <c r="O386" s="70">
        <v>104592.87</v>
      </c>
      <c r="P386" s="71">
        <v>657</v>
      </c>
      <c r="Q386" s="71">
        <v>822</v>
      </c>
      <c r="R386" s="68">
        <v>141121.17000000001</v>
      </c>
      <c r="S386" s="69">
        <v>614</v>
      </c>
      <c r="T386" s="69">
        <v>829</v>
      </c>
      <c r="U386" s="70">
        <v>116145.39000000001</v>
      </c>
      <c r="V386" s="71">
        <v>639</v>
      </c>
      <c r="W386" s="71">
        <v>829</v>
      </c>
      <c r="X386" s="68">
        <v>143762.41</v>
      </c>
      <c r="Y386" s="69">
        <v>671</v>
      </c>
      <c r="Z386" s="69">
        <v>830</v>
      </c>
      <c r="AA386" s="70">
        <v>163937.85999999999</v>
      </c>
      <c r="AB386" s="71">
        <v>776</v>
      </c>
      <c r="AC386" s="71">
        <v>824</v>
      </c>
      <c r="AD386" s="68">
        <v>126899.48000000001</v>
      </c>
      <c r="AE386" s="69">
        <v>682</v>
      </c>
      <c r="AF386" s="69">
        <v>822</v>
      </c>
      <c r="AG386" s="70">
        <v>140022.07999999999</v>
      </c>
      <c r="AH386" s="71">
        <v>724</v>
      </c>
      <c r="AI386" s="71">
        <v>824</v>
      </c>
      <c r="AJ386" s="68">
        <v>184061.83000000002</v>
      </c>
      <c r="AK386" s="69">
        <v>699</v>
      </c>
      <c r="AL386" s="69">
        <v>824</v>
      </c>
      <c r="AM386" s="70">
        <v>108674.74</v>
      </c>
      <c r="AN386" s="71">
        <v>687</v>
      </c>
      <c r="AO386" s="71">
        <v>829</v>
      </c>
    </row>
    <row r="387" spans="1:41" hidden="1" outlineLevel="1" x14ac:dyDescent="0.55000000000000004">
      <c r="A387" s="58" t="s">
        <v>91</v>
      </c>
      <c r="B387" s="65">
        <v>199208797.78999996</v>
      </c>
      <c r="C387" s="66">
        <v>1773278</v>
      </c>
      <c r="D387" s="66">
        <v>55434</v>
      </c>
      <c r="E387" s="67">
        <v>112.33929355126493</v>
      </c>
      <c r="F387" s="68">
        <v>19035155.82</v>
      </c>
      <c r="G387" s="69">
        <v>210067</v>
      </c>
      <c r="H387" s="69">
        <v>56509</v>
      </c>
      <c r="I387" s="70">
        <v>16363436.859999999</v>
      </c>
      <c r="J387" s="71">
        <v>176832</v>
      </c>
      <c r="K387" s="71">
        <v>57352</v>
      </c>
      <c r="L387" s="68">
        <v>15134217.979999997</v>
      </c>
      <c r="M387" s="69">
        <v>164178</v>
      </c>
      <c r="N387" s="69">
        <v>57445</v>
      </c>
      <c r="O387" s="70">
        <v>15928577.410000002</v>
      </c>
      <c r="P387" s="71">
        <v>149259</v>
      </c>
      <c r="Q387" s="71">
        <v>57205</v>
      </c>
      <c r="R387" s="68">
        <v>15781990.069999997</v>
      </c>
      <c r="S387" s="69">
        <v>140962</v>
      </c>
      <c r="T387" s="69">
        <v>56989</v>
      </c>
      <c r="U387" s="70">
        <v>16248056.68</v>
      </c>
      <c r="V387" s="71">
        <v>136488</v>
      </c>
      <c r="W387" s="71">
        <v>56854</v>
      </c>
      <c r="X387" s="68">
        <v>16001937.850000001</v>
      </c>
      <c r="Y387" s="69">
        <v>138554</v>
      </c>
      <c r="Z387" s="69">
        <v>56201</v>
      </c>
      <c r="AA387" s="70">
        <v>16159380.230000004</v>
      </c>
      <c r="AB387" s="71">
        <v>134265</v>
      </c>
      <c r="AC387" s="71">
        <v>0</v>
      </c>
      <c r="AD387" s="68">
        <v>15668860.910000002</v>
      </c>
      <c r="AE387" s="69">
        <v>119276</v>
      </c>
      <c r="AF387" s="69">
        <v>55673</v>
      </c>
      <c r="AG387" s="70">
        <v>16399762.760000002</v>
      </c>
      <c r="AH387" s="71">
        <v>128022</v>
      </c>
      <c r="AI387" s="71">
        <v>55798</v>
      </c>
      <c r="AJ387" s="68">
        <v>18055299.829999994</v>
      </c>
      <c r="AK387" s="69">
        <v>134503</v>
      </c>
      <c r="AL387" s="69">
        <v>55653</v>
      </c>
      <c r="AM387" s="70">
        <v>18432121.389999997</v>
      </c>
      <c r="AN387" s="71">
        <v>140872</v>
      </c>
      <c r="AO387" s="71">
        <v>55434</v>
      </c>
    </row>
    <row r="388" spans="1:41" hidden="1" outlineLevel="1" x14ac:dyDescent="0.55000000000000004">
      <c r="A388" s="58" t="s">
        <v>23</v>
      </c>
      <c r="B388" s="65">
        <v>20548.32</v>
      </c>
      <c r="C388" s="66">
        <v>499</v>
      </c>
      <c r="D388" s="66">
        <v>18</v>
      </c>
      <c r="E388" s="67">
        <v>41.178997995991985</v>
      </c>
      <c r="F388" s="68">
        <v>1544.32</v>
      </c>
      <c r="G388" s="69">
        <v>43</v>
      </c>
      <c r="H388" s="69">
        <v>19</v>
      </c>
      <c r="I388" s="70">
        <v>2124.64</v>
      </c>
      <c r="J388" s="71">
        <v>57</v>
      </c>
      <c r="K388" s="71">
        <v>19</v>
      </c>
      <c r="L388" s="68">
        <v>1832.49</v>
      </c>
      <c r="M388" s="69">
        <v>37</v>
      </c>
      <c r="N388" s="69">
        <v>19</v>
      </c>
      <c r="O388" s="70">
        <v>1935.46</v>
      </c>
      <c r="P388" s="71">
        <v>45</v>
      </c>
      <c r="Q388" s="71">
        <v>19</v>
      </c>
      <c r="R388" s="68">
        <v>1786.9</v>
      </c>
      <c r="S388" s="69">
        <v>40</v>
      </c>
      <c r="T388" s="69">
        <v>18</v>
      </c>
      <c r="U388" s="70">
        <v>1581.59</v>
      </c>
      <c r="V388" s="71">
        <v>32</v>
      </c>
      <c r="W388" s="71">
        <v>18</v>
      </c>
      <c r="X388" s="68">
        <v>1653.07</v>
      </c>
      <c r="Y388" s="69">
        <v>49</v>
      </c>
      <c r="Z388" s="69">
        <v>18</v>
      </c>
      <c r="AA388" s="70">
        <v>1412.17</v>
      </c>
      <c r="AB388" s="71">
        <v>44</v>
      </c>
      <c r="AC388" s="71">
        <v>18</v>
      </c>
      <c r="AD388" s="68">
        <v>1613.94</v>
      </c>
      <c r="AE388" s="69">
        <v>41</v>
      </c>
      <c r="AF388" s="69">
        <v>18</v>
      </c>
      <c r="AG388" s="70">
        <v>2140.91</v>
      </c>
      <c r="AH388" s="71">
        <v>36</v>
      </c>
      <c r="AI388" s="71">
        <v>18</v>
      </c>
      <c r="AJ388" s="68">
        <v>1612.06</v>
      </c>
      <c r="AK388" s="69">
        <v>34</v>
      </c>
      <c r="AL388" s="69">
        <v>18</v>
      </c>
      <c r="AM388" s="70">
        <v>1310.77</v>
      </c>
      <c r="AN388" s="71">
        <v>41</v>
      </c>
      <c r="AO388" s="71">
        <v>18</v>
      </c>
    </row>
    <row r="389" spans="1:41" hidden="1" outlineLevel="1" x14ac:dyDescent="0.55000000000000004">
      <c r="A389" s="58" t="s">
        <v>24</v>
      </c>
      <c r="B389" s="65">
        <v>46943530.579999998</v>
      </c>
      <c r="C389" s="66">
        <v>607730</v>
      </c>
      <c r="D389" s="66">
        <v>0</v>
      </c>
      <c r="E389" s="67">
        <v>77.244056702812102</v>
      </c>
      <c r="F389" s="68">
        <v>4310621.38</v>
      </c>
      <c r="G389" s="69">
        <v>65304</v>
      </c>
      <c r="H389" s="69">
        <v>0</v>
      </c>
      <c r="I389" s="70">
        <v>3581540.64</v>
      </c>
      <c r="J389" s="71">
        <v>50651</v>
      </c>
      <c r="K389" s="71">
        <v>0</v>
      </c>
      <c r="L389" s="68">
        <v>2826980.19</v>
      </c>
      <c r="M389" s="69">
        <v>40972</v>
      </c>
      <c r="N389" s="69">
        <v>0</v>
      </c>
      <c r="O389" s="70">
        <v>3012483.59</v>
      </c>
      <c r="P389" s="71">
        <v>35214</v>
      </c>
      <c r="Q389" s="71">
        <v>0</v>
      </c>
      <c r="R389" s="68">
        <v>3107809.1</v>
      </c>
      <c r="S389" s="69">
        <v>36688</v>
      </c>
      <c r="T389" s="69">
        <v>0</v>
      </c>
      <c r="U389" s="70">
        <v>3248303.89</v>
      </c>
      <c r="V389" s="71">
        <v>38432</v>
      </c>
      <c r="W389" s="71">
        <v>0</v>
      </c>
      <c r="X389" s="68">
        <v>3535593.3</v>
      </c>
      <c r="Y389" s="69">
        <v>44596</v>
      </c>
      <c r="Z389" s="69">
        <v>0</v>
      </c>
      <c r="AA389" s="70">
        <v>4211232.72</v>
      </c>
      <c r="AB389" s="71">
        <v>52955</v>
      </c>
      <c r="AC389" s="71">
        <v>0</v>
      </c>
      <c r="AD389" s="68">
        <v>4420493.67</v>
      </c>
      <c r="AE389" s="69">
        <v>57207</v>
      </c>
      <c r="AF389" s="69">
        <v>0</v>
      </c>
      <c r="AG389" s="70">
        <v>5159211.68</v>
      </c>
      <c r="AH389" s="71">
        <v>66679</v>
      </c>
      <c r="AI389" s="71">
        <v>0</v>
      </c>
      <c r="AJ389" s="68">
        <v>5342329.68</v>
      </c>
      <c r="AK389" s="69">
        <v>66964</v>
      </c>
      <c r="AL389" s="69">
        <v>0</v>
      </c>
      <c r="AM389" s="70">
        <v>4186930.74</v>
      </c>
      <c r="AN389" s="71">
        <v>52068</v>
      </c>
      <c r="AO389" s="71">
        <v>0</v>
      </c>
    </row>
    <row r="390" spans="1:41" hidden="1" outlineLevel="1" x14ac:dyDescent="0.55000000000000004">
      <c r="A390" s="58" t="s">
        <v>92</v>
      </c>
      <c r="B390" s="65">
        <v>58025015.13000001</v>
      </c>
      <c r="C390" s="66">
        <v>852043</v>
      </c>
      <c r="D390" s="66">
        <v>17169</v>
      </c>
      <c r="E390" s="67">
        <v>68.10104082775166</v>
      </c>
      <c r="F390" s="68">
        <v>5124094.24</v>
      </c>
      <c r="G390" s="69">
        <v>92118</v>
      </c>
      <c r="H390" s="69">
        <v>18074</v>
      </c>
      <c r="I390" s="70">
        <v>4371807.330000001</v>
      </c>
      <c r="J390" s="71">
        <v>77589</v>
      </c>
      <c r="K390" s="71">
        <v>18158</v>
      </c>
      <c r="L390" s="68">
        <v>3924060.379999999</v>
      </c>
      <c r="M390" s="69">
        <v>72321</v>
      </c>
      <c r="N390" s="69">
        <v>18218</v>
      </c>
      <c r="O390" s="70">
        <v>4522597.9000000004</v>
      </c>
      <c r="P390" s="71">
        <v>65806</v>
      </c>
      <c r="Q390" s="71">
        <v>20179</v>
      </c>
      <c r="R390" s="68">
        <v>4753627.3899999997</v>
      </c>
      <c r="S390" s="69">
        <v>65760</v>
      </c>
      <c r="T390" s="69">
        <v>20165</v>
      </c>
      <c r="U390" s="70">
        <v>4956427.6000000006</v>
      </c>
      <c r="V390" s="71">
        <v>69491</v>
      </c>
      <c r="W390" s="71">
        <v>17289</v>
      </c>
      <c r="X390" s="68">
        <v>4989513.97</v>
      </c>
      <c r="Y390" s="69">
        <v>70907</v>
      </c>
      <c r="Z390" s="69">
        <v>17255</v>
      </c>
      <c r="AA390" s="70">
        <v>5108286.7399999993</v>
      </c>
      <c r="AB390" s="71">
        <v>71414</v>
      </c>
      <c r="AC390" s="71">
        <v>12191</v>
      </c>
      <c r="AD390" s="68">
        <v>4534454.22</v>
      </c>
      <c r="AE390" s="69">
        <v>62476</v>
      </c>
      <c r="AF390" s="69">
        <v>17222</v>
      </c>
      <c r="AG390" s="70">
        <v>4904026.0200000005</v>
      </c>
      <c r="AH390" s="71">
        <v>66794</v>
      </c>
      <c r="AI390" s="71">
        <v>17306</v>
      </c>
      <c r="AJ390" s="68">
        <v>5546773.7400000021</v>
      </c>
      <c r="AK390" s="69">
        <v>69215</v>
      </c>
      <c r="AL390" s="69">
        <v>17321</v>
      </c>
      <c r="AM390" s="70">
        <v>5289345.6000000006</v>
      </c>
      <c r="AN390" s="71">
        <v>68152</v>
      </c>
      <c r="AO390" s="71">
        <v>17169</v>
      </c>
    </row>
    <row r="391" spans="1:41" hidden="1" outlineLevel="1" x14ac:dyDescent="0.55000000000000004">
      <c r="A391" s="58" t="s">
        <v>25</v>
      </c>
      <c r="B391" s="65">
        <v>36801.46</v>
      </c>
      <c r="C391" s="66">
        <v>259</v>
      </c>
      <c r="D391" s="66">
        <v>31</v>
      </c>
      <c r="E391" s="67">
        <v>142.09057915057915</v>
      </c>
      <c r="F391" s="68">
        <v>799.79</v>
      </c>
      <c r="G391" s="69">
        <v>10</v>
      </c>
      <c r="H391" s="69">
        <v>28</v>
      </c>
      <c r="I391" s="70">
        <v>111.95</v>
      </c>
      <c r="J391" s="71">
        <v>1</v>
      </c>
      <c r="K391" s="71">
        <v>28</v>
      </c>
      <c r="L391" s="68">
        <v>331.06</v>
      </c>
      <c r="M391" s="69">
        <v>9</v>
      </c>
      <c r="N391" s="69">
        <v>29</v>
      </c>
      <c r="O391" s="70">
        <v>1956.27</v>
      </c>
      <c r="P391" s="71">
        <v>17</v>
      </c>
      <c r="Q391" s="71">
        <v>29</v>
      </c>
      <c r="R391" s="68">
        <v>6036.35</v>
      </c>
      <c r="S391" s="69">
        <v>35</v>
      </c>
      <c r="T391" s="69">
        <v>30</v>
      </c>
      <c r="U391" s="70">
        <v>3136.94</v>
      </c>
      <c r="V391" s="71">
        <v>21</v>
      </c>
      <c r="W391" s="71">
        <v>30</v>
      </c>
      <c r="X391" s="68">
        <v>6151.74</v>
      </c>
      <c r="Y391" s="69">
        <v>17</v>
      </c>
      <c r="Z391" s="69">
        <v>31</v>
      </c>
      <c r="AA391" s="70">
        <v>2323.58</v>
      </c>
      <c r="AB391" s="71">
        <v>29</v>
      </c>
      <c r="AC391" s="71">
        <v>31</v>
      </c>
      <c r="AD391" s="68">
        <v>3237.25</v>
      </c>
      <c r="AE391" s="69">
        <v>38</v>
      </c>
      <c r="AF391" s="69">
        <v>31</v>
      </c>
      <c r="AG391" s="70">
        <v>2583.88</v>
      </c>
      <c r="AH391" s="71">
        <v>28</v>
      </c>
      <c r="AI391" s="71">
        <v>31</v>
      </c>
      <c r="AJ391" s="68">
        <v>4160.8900000000003</v>
      </c>
      <c r="AK391" s="69">
        <v>27</v>
      </c>
      <c r="AL391" s="69">
        <v>31</v>
      </c>
      <c r="AM391" s="70">
        <v>5971.76</v>
      </c>
      <c r="AN391" s="71">
        <v>27</v>
      </c>
      <c r="AO391" s="71">
        <v>31</v>
      </c>
    </row>
    <row r="392" spans="1:41" hidden="1" outlineLevel="1" x14ac:dyDescent="0.55000000000000004">
      <c r="A392" s="58" t="s">
        <v>93</v>
      </c>
      <c r="B392" s="65">
        <v>785130.29</v>
      </c>
      <c r="C392" s="66">
        <v>13209</v>
      </c>
      <c r="D392" s="66">
        <v>821</v>
      </c>
      <c r="E392" s="67">
        <v>59.439040805511397</v>
      </c>
      <c r="F392" s="68">
        <v>72293.350000000006</v>
      </c>
      <c r="G392" s="69">
        <v>1174</v>
      </c>
      <c r="H392" s="69">
        <v>994</v>
      </c>
      <c r="I392" s="70">
        <v>60722.46</v>
      </c>
      <c r="J392" s="71">
        <v>1006</v>
      </c>
      <c r="K392" s="71">
        <v>1006</v>
      </c>
      <c r="L392" s="68">
        <v>50287.66</v>
      </c>
      <c r="M392" s="69">
        <v>803</v>
      </c>
      <c r="N392" s="69">
        <v>1038</v>
      </c>
      <c r="O392" s="70">
        <v>59627.8</v>
      </c>
      <c r="P392" s="71">
        <v>1101</v>
      </c>
      <c r="Q392" s="71">
        <v>1042</v>
      </c>
      <c r="R392" s="68">
        <v>58762</v>
      </c>
      <c r="S392" s="69">
        <v>1038</v>
      </c>
      <c r="T392" s="69">
        <v>794</v>
      </c>
      <c r="U392" s="70">
        <v>68371.64</v>
      </c>
      <c r="V392" s="71">
        <v>1073</v>
      </c>
      <c r="W392" s="71">
        <v>797</v>
      </c>
      <c r="X392" s="68">
        <v>61328.78</v>
      </c>
      <c r="Y392" s="69">
        <v>1115</v>
      </c>
      <c r="Z392" s="69">
        <v>811</v>
      </c>
      <c r="AA392" s="70">
        <v>79262.73</v>
      </c>
      <c r="AB392" s="71">
        <v>1369</v>
      </c>
      <c r="AC392" s="71">
        <v>820</v>
      </c>
      <c r="AD392" s="68">
        <v>57831.03</v>
      </c>
      <c r="AE392" s="69">
        <v>1062</v>
      </c>
      <c r="AF392" s="69">
        <v>821</v>
      </c>
      <c r="AG392" s="70">
        <v>64667.48</v>
      </c>
      <c r="AH392" s="71">
        <v>1121</v>
      </c>
      <c r="AI392" s="71">
        <v>831</v>
      </c>
      <c r="AJ392" s="68">
        <v>72016</v>
      </c>
      <c r="AK392" s="69">
        <v>1089</v>
      </c>
      <c r="AL392" s="69">
        <v>821</v>
      </c>
      <c r="AM392" s="70">
        <v>79959.360000000001</v>
      </c>
      <c r="AN392" s="71">
        <v>1258</v>
      </c>
      <c r="AO392" s="71">
        <v>821</v>
      </c>
    </row>
    <row r="393" spans="1:41" hidden="1" outlineLevel="1" x14ac:dyDescent="0.55000000000000004">
      <c r="A393" s="58" t="s">
        <v>26</v>
      </c>
      <c r="B393" s="65">
        <v>74502.149999999994</v>
      </c>
      <c r="C393" s="66">
        <v>317</v>
      </c>
      <c r="D393" s="66">
        <v>24</v>
      </c>
      <c r="E393" s="67">
        <v>235.0225552050473</v>
      </c>
      <c r="F393" s="68">
        <v>10554.52</v>
      </c>
      <c r="G393" s="69">
        <v>41</v>
      </c>
      <c r="H393" s="69">
        <v>23</v>
      </c>
      <c r="I393" s="70">
        <v>3906.4399999999996</v>
      </c>
      <c r="J393" s="71">
        <v>29</v>
      </c>
      <c r="K393" s="71">
        <v>23</v>
      </c>
      <c r="L393" s="68">
        <v>5845.48</v>
      </c>
      <c r="M393" s="69">
        <v>23</v>
      </c>
      <c r="N393" s="69">
        <v>23</v>
      </c>
      <c r="O393" s="70">
        <v>5024.25</v>
      </c>
      <c r="P393" s="71">
        <v>19</v>
      </c>
      <c r="Q393" s="71">
        <v>24</v>
      </c>
      <c r="R393" s="68">
        <v>9393.31</v>
      </c>
      <c r="S393" s="69">
        <v>28</v>
      </c>
      <c r="T393" s="69">
        <v>24</v>
      </c>
      <c r="U393" s="70">
        <v>3099.46</v>
      </c>
      <c r="V393" s="71">
        <v>21</v>
      </c>
      <c r="W393" s="71">
        <v>24</v>
      </c>
      <c r="X393" s="68">
        <v>6012.88</v>
      </c>
      <c r="Y393" s="69">
        <v>26</v>
      </c>
      <c r="Z393" s="69">
        <v>24</v>
      </c>
      <c r="AA393" s="70">
        <v>11007.46</v>
      </c>
      <c r="AB393" s="71">
        <v>31</v>
      </c>
      <c r="AC393" s="71">
        <v>24</v>
      </c>
      <c r="AD393" s="68">
        <v>3775.04</v>
      </c>
      <c r="AE393" s="69">
        <v>18</v>
      </c>
      <c r="AF393" s="69">
        <v>24</v>
      </c>
      <c r="AG393" s="70">
        <v>3145.75</v>
      </c>
      <c r="AH393" s="71">
        <v>26</v>
      </c>
      <c r="AI393" s="71">
        <v>24</v>
      </c>
      <c r="AJ393" s="68">
        <v>7909.9499999999989</v>
      </c>
      <c r="AK393" s="69">
        <v>35</v>
      </c>
      <c r="AL393" s="69">
        <v>1</v>
      </c>
      <c r="AM393" s="70">
        <v>4827.6099999999997</v>
      </c>
      <c r="AN393" s="71">
        <v>20</v>
      </c>
      <c r="AO393" s="71">
        <v>24</v>
      </c>
    </row>
    <row r="394" spans="1:41" hidden="1" outlineLevel="1" x14ac:dyDescent="0.55000000000000004">
      <c r="A394" s="58" t="s">
        <v>94</v>
      </c>
      <c r="B394" s="65">
        <v>6790703.3700000001</v>
      </c>
      <c r="C394" s="66">
        <v>115582</v>
      </c>
      <c r="D394" s="66">
        <v>194</v>
      </c>
      <c r="E394" s="67">
        <v>58.752257012337559</v>
      </c>
      <c r="F394" s="68">
        <v>681325.13</v>
      </c>
      <c r="G394" s="69">
        <v>11382</v>
      </c>
      <c r="H394" s="69">
        <v>191</v>
      </c>
      <c r="I394" s="70">
        <v>494533.5</v>
      </c>
      <c r="J394" s="71">
        <v>9709</v>
      </c>
      <c r="K394" s="71">
        <v>191</v>
      </c>
      <c r="L394" s="68">
        <v>446661.42</v>
      </c>
      <c r="M394" s="69">
        <v>8706</v>
      </c>
      <c r="N394" s="69">
        <v>191</v>
      </c>
      <c r="O394" s="70">
        <v>538696.22</v>
      </c>
      <c r="P394" s="71">
        <v>10778</v>
      </c>
      <c r="Q394" s="71">
        <v>191</v>
      </c>
      <c r="R394" s="68">
        <v>559804.85000000009</v>
      </c>
      <c r="S394" s="69">
        <v>121</v>
      </c>
      <c r="T394" s="69">
        <v>182</v>
      </c>
      <c r="U394" s="70">
        <v>647744.46000000008</v>
      </c>
      <c r="V394" s="71">
        <v>11879</v>
      </c>
      <c r="W394" s="71">
        <v>194</v>
      </c>
      <c r="X394" s="68">
        <v>646629.02</v>
      </c>
      <c r="Y394" s="69">
        <v>11873</v>
      </c>
      <c r="Z394" s="69">
        <v>194</v>
      </c>
      <c r="AA394" s="70">
        <v>564109.49</v>
      </c>
      <c r="AB394" s="71">
        <v>9962</v>
      </c>
      <c r="AC394" s="71">
        <v>62</v>
      </c>
      <c r="AD394" s="68">
        <v>517324.79</v>
      </c>
      <c r="AE394" s="69">
        <v>9810</v>
      </c>
      <c r="AF394" s="69">
        <v>194</v>
      </c>
      <c r="AG394" s="70">
        <v>539146.26</v>
      </c>
      <c r="AH394" s="71">
        <v>9978</v>
      </c>
      <c r="AI394" s="71">
        <v>194</v>
      </c>
      <c r="AJ394" s="68">
        <v>599191.37</v>
      </c>
      <c r="AK394" s="69">
        <v>10839</v>
      </c>
      <c r="AL394" s="69">
        <v>194</v>
      </c>
      <c r="AM394" s="70">
        <v>555536.86</v>
      </c>
      <c r="AN394" s="71">
        <v>10545</v>
      </c>
      <c r="AO394" s="71">
        <v>194</v>
      </c>
    </row>
    <row r="395" spans="1:41" hidden="1" outlineLevel="1" x14ac:dyDescent="0.55000000000000004">
      <c r="A395" s="58" t="s">
        <v>462</v>
      </c>
      <c r="B395" s="65">
        <v>16133454.299999986</v>
      </c>
      <c r="C395" s="66">
        <v>228177</v>
      </c>
      <c r="D395" s="66">
        <v>4768</v>
      </c>
      <c r="E395" s="67">
        <v>70.705874386988981</v>
      </c>
      <c r="F395" s="68">
        <v>1413999.5599999987</v>
      </c>
      <c r="G395" s="69">
        <v>19888</v>
      </c>
      <c r="H395" s="69">
        <v>4726</v>
      </c>
      <c r="I395" s="70">
        <v>1210436.1599999985</v>
      </c>
      <c r="J395" s="71">
        <v>17890</v>
      </c>
      <c r="K395" s="71">
        <v>4630</v>
      </c>
      <c r="L395" s="68">
        <v>1088473.4299999988</v>
      </c>
      <c r="M395" s="69">
        <v>16789</v>
      </c>
      <c r="N395" s="69">
        <v>4615</v>
      </c>
      <c r="O395" s="70">
        <v>1192056.6699999992</v>
      </c>
      <c r="P395" s="71">
        <v>18193</v>
      </c>
      <c r="Q395" s="71">
        <v>4691</v>
      </c>
      <c r="R395" s="68">
        <v>1258684.399999999</v>
      </c>
      <c r="S395" s="69">
        <v>17328</v>
      </c>
      <c r="T395" s="69">
        <v>4580</v>
      </c>
      <c r="U395" s="70">
        <v>1401750.6599999988</v>
      </c>
      <c r="V395" s="71">
        <v>19206</v>
      </c>
      <c r="W395" s="71">
        <v>4635</v>
      </c>
      <c r="X395" s="68">
        <v>1389896.1199999987</v>
      </c>
      <c r="Y395" s="69">
        <v>19907</v>
      </c>
      <c r="Z395" s="69">
        <v>4670</v>
      </c>
      <c r="AA395" s="70">
        <v>1436837.0999999987</v>
      </c>
      <c r="AB395" s="71">
        <v>20369</v>
      </c>
      <c r="AC395" s="71">
        <v>4556</v>
      </c>
      <c r="AD395" s="68">
        <v>1371911.1799999995</v>
      </c>
      <c r="AE395" s="69">
        <v>18596</v>
      </c>
      <c r="AF395" s="69">
        <v>4601</v>
      </c>
      <c r="AG395" s="70">
        <v>1453181.629999999</v>
      </c>
      <c r="AH395" s="71">
        <v>20054</v>
      </c>
      <c r="AI395" s="71">
        <v>4687</v>
      </c>
      <c r="AJ395" s="68">
        <v>1459183.0499999993</v>
      </c>
      <c r="AK395" s="69">
        <v>20407</v>
      </c>
      <c r="AL395" s="69">
        <v>4739</v>
      </c>
      <c r="AM395" s="70">
        <v>1457044.339999998</v>
      </c>
      <c r="AN395" s="71">
        <v>19550</v>
      </c>
      <c r="AO395" s="71">
        <v>4768</v>
      </c>
    </row>
    <row r="396" spans="1:41" hidden="1" outlineLevel="1" x14ac:dyDescent="0.55000000000000004">
      <c r="A396" s="58" t="s">
        <v>27</v>
      </c>
      <c r="B396" s="65">
        <v>451455.72</v>
      </c>
      <c r="C396" s="66">
        <v>4524</v>
      </c>
      <c r="D396" s="66">
        <v>357</v>
      </c>
      <c r="E396" s="67">
        <v>99.791273209549061</v>
      </c>
      <c r="F396" s="68">
        <v>44947.26</v>
      </c>
      <c r="G396" s="69">
        <v>554</v>
      </c>
      <c r="H396" s="69">
        <v>366</v>
      </c>
      <c r="I396" s="70">
        <v>42698.5</v>
      </c>
      <c r="J396" s="71">
        <v>469</v>
      </c>
      <c r="K396" s="71">
        <v>368</v>
      </c>
      <c r="L396" s="68">
        <v>25416.65</v>
      </c>
      <c r="M396" s="69">
        <v>331</v>
      </c>
      <c r="N396" s="69">
        <v>368</v>
      </c>
      <c r="O396" s="70">
        <v>32347.360000000001</v>
      </c>
      <c r="P396" s="71">
        <v>304</v>
      </c>
      <c r="Q396" s="71">
        <v>366</v>
      </c>
      <c r="R396" s="68">
        <v>29697.56</v>
      </c>
      <c r="S396" s="69">
        <v>324</v>
      </c>
      <c r="T396" s="69">
        <v>365</v>
      </c>
      <c r="U396" s="70">
        <v>42885.72</v>
      </c>
      <c r="V396" s="71">
        <v>335</v>
      </c>
      <c r="W396" s="71">
        <v>418</v>
      </c>
      <c r="X396" s="68">
        <v>33618.61</v>
      </c>
      <c r="Y396" s="69">
        <v>365</v>
      </c>
      <c r="Z396" s="69">
        <v>420</v>
      </c>
      <c r="AA396" s="70">
        <v>45273.32</v>
      </c>
      <c r="AB396" s="71">
        <v>372</v>
      </c>
      <c r="AC396" s="71">
        <v>350</v>
      </c>
      <c r="AD396" s="68">
        <v>35410.120000000003</v>
      </c>
      <c r="AE396" s="69">
        <v>361</v>
      </c>
      <c r="AF396" s="69">
        <v>351</v>
      </c>
      <c r="AG396" s="70">
        <v>39648.78</v>
      </c>
      <c r="AH396" s="71">
        <v>361</v>
      </c>
      <c r="AI396" s="71">
        <v>355</v>
      </c>
      <c r="AJ396" s="68">
        <v>41303.97</v>
      </c>
      <c r="AK396" s="69">
        <v>413</v>
      </c>
      <c r="AL396" s="69">
        <v>356</v>
      </c>
      <c r="AM396" s="70">
        <v>38207.870000000003</v>
      </c>
      <c r="AN396" s="71">
        <v>335</v>
      </c>
      <c r="AO396" s="71">
        <v>357</v>
      </c>
    </row>
    <row r="397" spans="1:41" hidden="1" outlineLevel="1" x14ac:dyDescent="0.55000000000000004">
      <c r="A397" s="58" t="s">
        <v>95</v>
      </c>
      <c r="B397" s="65">
        <v>512554148.26999992</v>
      </c>
      <c r="C397" s="66">
        <v>7357772</v>
      </c>
      <c r="D397" s="66">
        <v>217768</v>
      </c>
      <c r="E397" s="67">
        <v>69.661597052749116</v>
      </c>
      <c r="F397" s="68">
        <v>49941606.339999996</v>
      </c>
      <c r="G397" s="69">
        <v>741074</v>
      </c>
      <c r="H397" s="69">
        <v>441196</v>
      </c>
      <c r="I397" s="70">
        <v>39907884.629999995</v>
      </c>
      <c r="J397" s="71">
        <v>632552</v>
      </c>
      <c r="K397" s="71">
        <v>218117</v>
      </c>
      <c r="L397" s="68">
        <v>35023649.330000006</v>
      </c>
      <c r="M397" s="69">
        <v>560554</v>
      </c>
      <c r="N397" s="69">
        <v>432678</v>
      </c>
      <c r="O397" s="70">
        <v>37994150.090000004</v>
      </c>
      <c r="P397" s="71">
        <v>636921</v>
      </c>
      <c r="Q397" s="71">
        <v>216548</v>
      </c>
      <c r="R397" s="68">
        <v>37754265.289999999</v>
      </c>
      <c r="S397" s="69">
        <v>3695</v>
      </c>
      <c r="T397" s="69">
        <v>219052</v>
      </c>
      <c r="U397" s="70">
        <v>43312190.880000003</v>
      </c>
      <c r="V397" s="71">
        <v>673465</v>
      </c>
      <c r="W397" s="71">
        <v>220257</v>
      </c>
      <c r="X397" s="68">
        <v>43310176.469999999</v>
      </c>
      <c r="Y397" s="69">
        <v>673536</v>
      </c>
      <c r="Z397" s="69">
        <v>230414</v>
      </c>
      <c r="AA397" s="70">
        <v>45757440.259999998</v>
      </c>
      <c r="AB397" s="71">
        <v>635501</v>
      </c>
      <c r="AC397" s="71">
        <v>233482</v>
      </c>
      <c r="AD397" s="68">
        <v>42748774.169999994</v>
      </c>
      <c r="AE397" s="69">
        <v>673276</v>
      </c>
      <c r="AF397" s="69">
        <v>227148</v>
      </c>
      <c r="AG397" s="70">
        <v>45857635.640000001</v>
      </c>
      <c r="AH397" s="71">
        <v>711944</v>
      </c>
      <c r="AI397" s="71">
        <v>221269</v>
      </c>
      <c r="AJ397" s="68">
        <v>46333225.840000004</v>
      </c>
      <c r="AK397" s="69">
        <v>721280</v>
      </c>
      <c r="AL397" s="69">
        <v>219992</v>
      </c>
      <c r="AM397" s="70">
        <v>44613149.329999998</v>
      </c>
      <c r="AN397" s="71">
        <v>693974</v>
      </c>
      <c r="AO397" s="71">
        <v>217768</v>
      </c>
    </row>
    <row r="398" spans="1:41" hidden="1" outlineLevel="1" x14ac:dyDescent="0.55000000000000004">
      <c r="A398" s="58" t="s">
        <v>380</v>
      </c>
      <c r="B398" s="65">
        <v>104389.22</v>
      </c>
      <c r="C398" s="66">
        <v>762</v>
      </c>
      <c r="D398" s="66">
        <v>250</v>
      </c>
      <c r="E398" s="67">
        <v>136.99372703412072</v>
      </c>
      <c r="F398" s="68">
        <v>7329.5099999999984</v>
      </c>
      <c r="G398" s="69">
        <v>76</v>
      </c>
      <c r="H398" s="69">
        <v>227</v>
      </c>
      <c r="I398" s="70">
        <v>4903.33</v>
      </c>
      <c r="J398" s="71">
        <v>53</v>
      </c>
      <c r="K398" s="71">
        <v>229</v>
      </c>
      <c r="L398" s="68">
        <v>2242.9499999999998</v>
      </c>
      <c r="M398" s="69">
        <v>38</v>
      </c>
      <c r="N398" s="69">
        <v>231</v>
      </c>
      <c r="O398" s="70">
        <v>3038.9700000000003</v>
      </c>
      <c r="P398" s="71">
        <v>44</v>
      </c>
      <c r="Q398" s="71">
        <v>233</v>
      </c>
      <c r="R398" s="68">
        <v>6707.43</v>
      </c>
      <c r="S398" s="69">
        <v>48</v>
      </c>
      <c r="T398" s="69">
        <v>234</v>
      </c>
      <c r="U398" s="70">
        <v>4762.6000000000004</v>
      </c>
      <c r="V398" s="71">
        <v>58</v>
      </c>
      <c r="W398" s="71">
        <v>237</v>
      </c>
      <c r="X398" s="68">
        <v>17175.03</v>
      </c>
      <c r="Y398" s="69">
        <v>79</v>
      </c>
      <c r="Z398" s="69">
        <v>249</v>
      </c>
      <c r="AA398" s="70">
        <v>17377</v>
      </c>
      <c r="AB398" s="71">
        <v>53</v>
      </c>
      <c r="AC398" s="71">
        <v>250</v>
      </c>
      <c r="AD398" s="68">
        <v>7954.06</v>
      </c>
      <c r="AE398" s="69">
        <v>39</v>
      </c>
      <c r="AF398" s="69">
        <v>250</v>
      </c>
      <c r="AG398" s="70">
        <v>11165.890000000001</v>
      </c>
      <c r="AH398" s="71">
        <v>70</v>
      </c>
      <c r="AI398" s="71">
        <v>249</v>
      </c>
      <c r="AJ398" s="68">
        <v>11128.36</v>
      </c>
      <c r="AK398" s="69">
        <v>78</v>
      </c>
      <c r="AL398" s="69">
        <v>248</v>
      </c>
      <c r="AM398" s="70">
        <v>10604.09</v>
      </c>
      <c r="AN398" s="71">
        <v>126</v>
      </c>
      <c r="AO398" s="71">
        <v>250</v>
      </c>
    </row>
    <row r="399" spans="1:41" hidden="1" outlineLevel="1" x14ac:dyDescent="0.55000000000000004">
      <c r="A399" s="58" t="s">
        <v>32</v>
      </c>
      <c r="B399" s="65">
        <v>0</v>
      </c>
      <c r="C399" s="66">
        <v>0</v>
      </c>
      <c r="D399" s="66">
        <v>0</v>
      </c>
      <c r="E399" s="67">
        <v>0</v>
      </c>
      <c r="F399" s="68">
        <v>0</v>
      </c>
      <c r="G399" s="69">
        <v>0</v>
      </c>
      <c r="H399" s="69">
        <v>0</v>
      </c>
      <c r="I399" s="70">
        <v>0</v>
      </c>
      <c r="J399" s="71">
        <v>0</v>
      </c>
      <c r="K399" s="71">
        <v>0</v>
      </c>
      <c r="L399" s="68">
        <v>0</v>
      </c>
      <c r="M399" s="69">
        <v>0</v>
      </c>
      <c r="N399" s="69">
        <v>0</v>
      </c>
      <c r="O399" s="70">
        <v>0</v>
      </c>
      <c r="P399" s="71">
        <v>0</v>
      </c>
      <c r="Q399" s="71">
        <v>0</v>
      </c>
      <c r="R399" s="68">
        <v>0</v>
      </c>
      <c r="S399" s="69">
        <v>0</v>
      </c>
      <c r="T399" s="69">
        <v>0</v>
      </c>
      <c r="U399" s="70">
        <v>0</v>
      </c>
      <c r="V399" s="71">
        <v>0</v>
      </c>
      <c r="W399" s="71">
        <v>0</v>
      </c>
      <c r="X399" s="68">
        <v>0</v>
      </c>
      <c r="Y399" s="69">
        <v>0</v>
      </c>
      <c r="Z399" s="69">
        <v>0</v>
      </c>
      <c r="AA399" s="70">
        <v>0</v>
      </c>
      <c r="AB399" s="71">
        <v>0</v>
      </c>
      <c r="AC399" s="71">
        <v>0</v>
      </c>
      <c r="AD399" s="68">
        <v>0</v>
      </c>
      <c r="AE399" s="69">
        <v>0</v>
      </c>
      <c r="AF399" s="69">
        <v>0</v>
      </c>
      <c r="AG399" s="70">
        <v>0</v>
      </c>
      <c r="AH399" s="71">
        <v>0</v>
      </c>
      <c r="AI399" s="71">
        <v>0</v>
      </c>
      <c r="AJ399" s="68">
        <v>0</v>
      </c>
      <c r="AK399" s="69">
        <v>0</v>
      </c>
      <c r="AL399" s="69">
        <v>0</v>
      </c>
      <c r="AM399" s="70">
        <v>0</v>
      </c>
      <c r="AN399" s="71">
        <v>0</v>
      </c>
      <c r="AO399" s="71">
        <v>0</v>
      </c>
    </row>
    <row r="400" spans="1:41" hidden="1" outlineLevel="1" x14ac:dyDescent="0.55000000000000004">
      <c r="A400" s="58" t="s">
        <v>37</v>
      </c>
      <c r="B400" s="65">
        <v>0</v>
      </c>
      <c r="C400" s="66">
        <v>0</v>
      </c>
      <c r="D400" s="66">
        <v>0</v>
      </c>
      <c r="E400" s="67">
        <v>0</v>
      </c>
      <c r="F400" s="68">
        <v>0</v>
      </c>
      <c r="G400" s="69">
        <v>0</v>
      </c>
      <c r="H400" s="69">
        <v>0</v>
      </c>
      <c r="I400" s="70">
        <v>0</v>
      </c>
      <c r="J400" s="71">
        <v>0</v>
      </c>
      <c r="K400" s="71">
        <v>0</v>
      </c>
      <c r="L400" s="68">
        <v>0</v>
      </c>
      <c r="M400" s="69">
        <v>0</v>
      </c>
      <c r="N400" s="69">
        <v>0</v>
      </c>
      <c r="O400" s="70">
        <v>0</v>
      </c>
      <c r="P400" s="71">
        <v>0</v>
      </c>
      <c r="Q400" s="71">
        <v>0</v>
      </c>
      <c r="R400" s="68">
        <v>0</v>
      </c>
      <c r="S400" s="69">
        <v>0</v>
      </c>
      <c r="T400" s="69">
        <v>0</v>
      </c>
      <c r="U400" s="70">
        <v>0</v>
      </c>
      <c r="V400" s="71">
        <v>0</v>
      </c>
      <c r="W400" s="71">
        <v>0</v>
      </c>
      <c r="X400" s="68">
        <v>0</v>
      </c>
      <c r="Y400" s="69">
        <v>0</v>
      </c>
      <c r="Z400" s="69">
        <v>0</v>
      </c>
      <c r="AA400" s="70">
        <v>0</v>
      </c>
      <c r="AB400" s="71">
        <v>0</v>
      </c>
      <c r="AC400" s="71">
        <v>0</v>
      </c>
      <c r="AD400" s="68">
        <v>0</v>
      </c>
      <c r="AE400" s="69">
        <v>0</v>
      </c>
      <c r="AF400" s="69">
        <v>0</v>
      </c>
      <c r="AG400" s="70">
        <v>0</v>
      </c>
      <c r="AH400" s="71">
        <v>0</v>
      </c>
      <c r="AI400" s="71">
        <v>0</v>
      </c>
      <c r="AJ400" s="68">
        <v>0</v>
      </c>
      <c r="AK400" s="69">
        <v>0</v>
      </c>
      <c r="AL400" s="69">
        <v>0</v>
      </c>
      <c r="AM400" s="70">
        <v>0</v>
      </c>
      <c r="AN400" s="71">
        <v>0</v>
      </c>
      <c r="AO400" s="71">
        <v>0</v>
      </c>
    </row>
    <row r="401" spans="1:41" hidden="1" outlineLevel="1" x14ac:dyDescent="0.55000000000000004">
      <c r="A401" s="58" t="s">
        <v>33</v>
      </c>
      <c r="B401" s="65">
        <v>3408.5000000000005</v>
      </c>
      <c r="C401" s="66">
        <v>73</v>
      </c>
      <c r="D401" s="66">
        <v>4</v>
      </c>
      <c r="E401" s="67">
        <v>46.691780821917817</v>
      </c>
      <c r="F401" s="68">
        <v>305.73</v>
      </c>
      <c r="G401" s="69">
        <v>12</v>
      </c>
      <c r="H401" s="69">
        <v>4</v>
      </c>
      <c r="I401" s="70">
        <v>223.91</v>
      </c>
      <c r="J401" s="71">
        <v>5</v>
      </c>
      <c r="K401" s="71">
        <v>4</v>
      </c>
      <c r="L401" s="68">
        <v>188.78</v>
      </c>
      <c r="M401" s="69">
        <v>8</v>
      </c>
      <c r="N401" s="69">
        <v>4</v>
      </c>
      <c r="O401" s="70">
        <v>153.93</v>
      </c>
      <c r="P401" s="71">
        <v>3</v>
      </c>
      <c r="Q401" s="71">
        <v>4</v>
      </c>
      <c r="R401" s="68">
        <v>222.99</v>
      </c>
      <c r="S401" s="69">
        <v>4</v>
      </c>
      <c r="T401" s="69">
        <v>4</v>
      </c>
      <c r="U401" s="70">
        <v>311.35000000000002</v>
      </c>
      <c r="V401" s="71">
        <v>8</v>
      </c>
      <c r="W401" s="71">
        <v>4</v>
      </c>
      <c r="X401" s="68">
        <v>208.65</v>
      </c>
      <c r="Y401" s="69">
        <v>5</v>
      </c>
      <c r="Z401" s="69">
        <v>4</v>
      </c>
      <c r="AA401" s="70">
        <v>446.8</v>
      </c>
      <c r="AB401" s="71">
        <v>8</v>
      </c>
      <c r="AC401" s="71">
        <v>4</v>
      </c>
      <c r="AD401" s="68">
        <v>750.09</v>
      </c>
      <c r="AE401" s="69">
        <v>6</v>
      </c>
      <c r="AF401" s="69">
        <v>4</v>
      </c>
      <c r="AG401" s="70">
        <v>168.95</v>
      </c>
      <c r="AH401" s="71">
        <v>4</v>
      </c>
      <c r="AI401" s="71">
        <v>4</v>
      </c>
      <c r="AJ401" s="68">
        <v>212.4</v>
      </c>
      <c r="AK401" s="69">
        <v>6</v>
      </c>
      <c r="AL401" s="69">
        <v>4</v>
      </c>
      <c r="AM401" s="70">
        <v>214.92</v>
      </c>
      <c r="AN401" s="71">
        <v>4</v>
      </c>
      <c r="AO401" s="71">
        <v>4</v>
      </c>
    </row>
    <row r="402" spans="1:41" hidden="1" outlineLevel="1" x14ac:dyDescent="0.55000000000000004">
      <c r="A402" s="58" t="s">
        <v>40</v>
      </c>
      <c r="B402" s="65">
        <v>1176770573.6196001</v>
      </c>
      <c r="C402" s="66">
        <v>14256066</v>
      </c>
      <c r="D402" s="66">
        <v>258144</v>
      </c>
      <c r="E402" s="67">
        <v>82.545252920377891</v>
      </c>
      <c r="F402" s="68">
        <v>97242680.920000002</v>
      </c>
      <c r="G402" s="69">
        <v>1115008</v>
      </c>
      <c r="H402" s="69">
        <v>277119</v>
      </c>
      <c r="I402" s="70">
        <v>102086448.2799</v>
      </c>
      <c r="J402" s="71">
        <v>1237214</v>
      </c>
      <c r="K402" s="71">
        <v>1230717</v>
      </c>
      <c r="L402" s="68">
        <v>93883555.899999991</v>
      </c>
      <c r="M402" s="69">
        <v>1129973</v>
      </c>
      <c r="N402" s="69">
        <v>276647</v>
      </c>
      <c r="O402" s="70">
        <v>102610833.49990001</v>
      </c>
      <c r="P402" s="71">
        <v>1265481</v>
      </c>
      <c r="Q402" s="71">
        <v>306956</v>
      </c>
      <c r="R402" s="68">
        <v>102619350.66000001</v>
      </c>
      <c r="S402" s="69">
        <v>1277863</v>
      </c>
      <c r="T402" s="69">
        <v>276338</v>
      </c>
      <c r="U402" s="70">
        <v>95919015.929900005</v>
      </c>
      <c r="V402" s="71">
        <v>1120151</v>
      </c>
      <c r="W402" s="71">
        <v>305619</v>
      </c>
      <c r="X402" s="68">
        <v>102989220.70990001</v>
      </c>
      <c r="Y402" s="69">
        <v>1227374</v>
      </c>
      <c r="Z402" s="69">
        <v>258474</v>
      </c>
      <c r="AA402" s="70">
        <v>97348053.929999992</v>
      </c>
      <c r="AB402" s="71">
        <v>1199519</v>
      </c>
      <c r="AC402" s="71">
        <v>258294</v>
      </c>
      <c r="AD402" s="68">
        <v>93524384.560000002</v>
      </c>
      <c r="AE402" s="69">
        <v>1152733</v>
      </c>
      <c r="AF402" s="69">
        <v>257361</v>
      </c>
      <c r="AG402" s="70">
        <v>90807221.079999998</v>
      </c>
      <c r="AH402" s="71">
        <v>1130519</v>
      </c>
      <c r="AI402" s="71">
        <v>257737</v>
      </c>
      <c r="AJ402" s="68">
        <v>101243596.34999998</v>
      </c>
      <c r="AK402" s="69">
        <v>1237096</v>
      </c>
      <c r="AL402" s="69">
        <v>258797</v>
      </c>
      <c r="AM402" s="70">
        <v>96496211.799999997</v>
      </c>
      <c r="AN402" s="71">
        <v>1163135</v>
      </c>
      <c r="AO402" s="71">
        <v>258144</v>
      </c>
    </row>
    <row r="403" spans="1:41" hidden="1" outlineLevel="1" x14ac:dyDescent="0.55000000000000004">
      <c r="A403" s="58" t="s">
        <v>34</v>
      </c>
      <c r="B403" s="65">
        <v>0</v>
      </c>
      <c r="C403" s="66">
        <v>0</v>
      </c>
      <c r="D403" s="66">
        <v>0</v>
      </c>
      <c r="E403" s="67">
        <v>0</v>
      </c>
      <c r="F403" s="68">
        <v>0</v>
      </c>
      <c r="G403" s="69">
        <v>0</v>
      </c>
      <c r="H403" s="69">
        <v>0</v>
      </c>
      <c r="I403" s="70">
        <v>0</v>
      </c>
      <c r="J403" s="71">
        <v>0</v>
      </c>
      <c r="K403" s="71">
        <v>0</v>
      </c>
      <c r="L403" s="68">
        <v>0</v>
      </c>
      <c r="M403" s="69">
        <v>0</v>
      </c>
      <c r="N403" s="69">
        <v>0</v>
      </c>
      <c r="O403" s="70">
        <v>0</v>
      </c>
      <c r="P403" s="71">
        <v>0</v>
      </c>
      <c r="Q403" s="71">
        <v>0</v>
      </c>
      <c r="R403" s="68">
        <v>0</v>
      </c>
      <c r="S403" s="69">
        <v>0</v>
      </c>
      <c r="T403" s="69">
        <v>0</v>
      </c>
      <c r="U403" s="70">
        <v>0</v>
      </c>
      <c r="V403" s="71">
        <v>0</v>
      </c>
      <c r="W403" s="71">
        <v>0</v>
      </c>
      <c r="X403" s="68">
        <v>0</v>
      </c>
      <c r="Y403" s="69">
        <v>0</v>
      </c>
      <c r="Z403" s="69">
        <v>0</v>
      </c>
      <c r="AA403" s="70">
        <v>0</v>
      </c>
      <c r="AB403" s="71">
        <v>0</v>
      </c>
      <c r="AC403" s="71">
        <v>0</v>
      </c>
      <c r="AD403" s="68">
        <v>0</v>
      </c>
      <c r="AE403" s="69">
        <v>0</v>
      </c>
      <c r="AF403" s="69">
        <v>0</v>
      </c>
      <c r="AG403" s="70">
        <v>0</v>
      </c>
      <c r="AH403" s="71">
        <v>0</v>
      </c>
      <c r="AI403" s="71">
        <v>0</v>
      </c>
      <c r="AJ403" s="68">
        <v>0</v>
      </c>
      <c r="AK403" s="69">
        <v>0</v>
      </c>
      <c r="AL403" s="69">
        <v>0</v>
      </c>
      <c r="AM403" s="70">
        <v>0</v>
      </c>
      <c r="AN403" s="71">
        <v>0</v>
      </c>
      <c r="AO403" s="71">
        <v>0</v>
      </c>
    </row>
    <row r="404" spans="1:41" hidden="1" outlineLevel="1" x14ac:dyDescent="0.55000000000000004">
      <c r="A404" s="58" t="s">
        <v>35</v>
      </c>
      <c r="B404" s="65">
        <v>4380.84</v>
      </c>
      <c r="C404" s="66">
        <v>101</v>
      </c>
      <c r="D404" s="66">
        <v>9</v>
      </c>
      <c r="E404" s="67">
        <v>43.374653465346533</v>
      </c>
      <c r="F404" s="68">
        <v>213.22</v>
      </c>
      <c r="G404" s="69">
        <v>11</v>
      </c>
      <c r="H404" s="69">
        <v>9</v>
      </c>
      <c r="I404" s="70">
        <v>233.52</v>
      </c>
      <c r="J404" s="71">
        <v>7</v>
      </c>
      <c r="K404" s="71">
        <v>9</v>
      </c>
      <c r="L404" s="68">
        <v>266.76</v>
      </c>
      <c r="M404" s="69">
        <v>15</v>
      </c>
      <c r="N404" s="69">
        <v>9</v>
      </c>
      <c r="O404" s="70">
        <v>527.99</v>
      </c>
      <c r="P404" s="71">
        <v>17</v>
      </c>
      <c r="Q404" s="71">
        <v>9</v>
      </c>
      <c r="R404" s="68">
        <v>307.45</v>
      </c>
      <c r="S404" s="69">
        <v>12</v>
      </c>
      <c r="T404" s="69">
        <v>9</v>
      </c>
      <c r="U404" s="70">
        <v>154.96</v>
      </c>
      <c r="V404" s="71">
        <v>3</v>
      </c>
      <c r="W404" s="71">
        <v>9</v>
      </c>
      <c r="X404" s="68">
        <v>259.95</v>
      </c>
      <c r="Y404" s="69">
        <v>9</v>
      </c>
      <c r="Z404" s="69">
        <v>9</v>
      </c>
      <c r="AA404" s="70">
        <v>238.41</v>
      </c>
      <c r="AB404" s="71">
        <v>7</v>
      </c>
      <c r="AC404" s="71">
        <v>9</v>
      </c>
      <c r="AD404" s="68">
        <v>50.42</v>
      </c>
      <c r="AE404" s="69">
        <v>2</v>
      </c>
      <c r="AF404" s="69">
        <v>9</v>
      </c>
      <c r="AG404" s="70">
        <v>159.46</v>
      </c>
      <c r="AH404" s="71">
        <v>4</v>
      </c>
      <c r="AI404" s="71">
        <v>9</v>
      </c>
      <c r="AJ404" s="68">
        <v>1761.53</v>
      </c>
      <c r="AK404" s="69">
        <v>7</v>
      </c>
      <c r="AL404" s="69">
        <v>9</v>
      </c>
      <c r="AM404" s="70">
        <v>207.17</v>
      </c>
      <c r="AN404" s="71">
        <v>7</v>
      </c>
      <c r="AO404" s="71">
        <v>9</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2206588745.4194961</v>
      </c>
      <c r="C406" s="52">
        <f>SUM(C379:C404)</f>
        <v>27245023</v>
      </c>
      <c r="D406" s="52">
        <f>SUM(D379:D404)</f>
        <v>606271</v>
      </c>
      <c r="E406" s="74">
        <f t="shared" ref="E406" si="26">IFERROR(B406/C406,0)</f>
        <v>80.990526064870494</v>
      </c>
      <c r="F406" s="51">
        <f t="shared" ref="F406:AO406" si="27">SUM(F379:F404)</f>
        <v>195191529.28999963</v>
      </c>
      <c r="G406" s="52">
        <f t="shared" si="27"/>
        <v>2448232</v>
      </c>
      <c r="H406" s="52">
        <f t="shared" si="27"/>
        <v>851104</v>
      </c>
      <c r="I406" s="51">
        <f t="shared" si="27"/>
        <v>181788738.52989978</v>
      </c>
      <c r="J406" s="52">
        <f t="shared" si="27"/>
        <v>2351425</v>
      </c>
      <c r="K406" s="52">
        <f t="shared" si="27"/>
        <v>1582289</v>
      </c>
      <c r="L406" s="51">
        <f t="shared" si="27"/>
        <v>162391275.15999985</v>
      </c>
      <c r="M406" s="52">
        <f t="shared" si="27"/>
        <v>2099701</v>
      </c>
      <c r="N406" s="52">
        <f t="shared" si="27"/>
        <v>843012</v>
      </c>
      <c r="O406" s="51">
        <f t="shared" si="27"/>
        <v>177292479.76989987</v>
      </c>
      <c r="P406" s="52">
        <f t="shared" si="27"/>
        <v>2306687</v>
      </c>
      <c r="Q406" s="52">
        <f t="shared" si="27"/>
        <v>658967</v>
      </c>
      <c r="R406" s="51">
        <f t="shared" si="27"/>
        <v>177896590.08999979</v>
      </c>
      <c r="S406" s="52">
        <f t="shared" si="27"/>
        <v>1623862</v>
      </c>
      <c r="T406" s="52">
        <f t="shared" si="27"/>
        <v>629181</v>
      </c>
      <c r="U406" s="51">
        <f t="shared" si="27"/>
        <v>180959297.08979973</v>
      </c>
      <c r="V406" s="52">
        <f t="shared" si="27"/>
        <v>2228151</v>
      </c>
      <c r="W406" s="52">
        <f t="shared" si="27"/>
        <v>657268</v>
      </c>
      <c r="X406" s="51">
        <f t="shared" si="27"/>
        <v>189089504.8598997</v>
      </c>
      <c r="Y406" s="52">
        <f t="shared" si="27"/>
        <v>2360561</v>
      </c>
      <c r="Z406" s="52">
        <f t="shared" si="27"/>
        <v>620209</v>
      </c>
      <c r="AA406" s="51">
        <f t="shared" si="27"/>
        <v>188731683.48999962</v>
      </c>
      <c r="AB406" s="52">
        <f t="shared" si="27"/>
        <v>2329137</v>
      </c>
      <c r="AC406" s="52">
        <f t="shared" si="27"/>
        <v>559213</v>
      </c>
      <c r="AD406" s="51">
        <f t="shared" si="27"/>
        <v>183470015.51999959</v>
      </c>
      <c r="AE406" s="52">
        <f t="shared" si="27"/>
        <v>2326748</v>
      </c>
      <c r="AF406" s="52">
        <f t="shared" si="27"/>
        <v>614534</v>
      </c>
      <c r="AG406" s="51">
        <f t="shared" si="27"/>
        <v>186680949.04999942</v>
      </c>
      <c r="AH406" s="52">
        <f t="shared" si="27"/>
        <v>2383984</v>
      </c>
      <c r="AI406" s="52">
        <f t="shared" si="27"/>
        <v>609858</v>
      </c>
      <c r="AJ406" s="51">
        <f t="shared" si="27"/>
        <v>193707428.33999938</v>
      </c>
      <c r="AK406" s="52">
        <f t="shared" si="27"/>
        <v>2434683</v>
      </c>
      <c r="AL406" s="52">
        <f t="shared" si="27"/>
        <v>608450</v>
      </c>
      <c r="AM406" s="51">
        <f t="shared" si="27"/>
        <v>189389254.22999951</v>
      </c>
      <c r="AN406" s="52">
        <f t="shared" si="27"/>
        <v>2351852</v>
      </c>
      <c r="AO406" s="52">
        <f t="shared" si="27"/>
        <v>606271</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v>0</v>
      </c>
      <c r="C410" s="66">
        <v>0</v>
      </c>
      <c r="D410" s="66">
        <v>0</v>
      </c>
      <c r="E410" s="67">
        <v>0</v>
      </c>
      <c r="F410" s="68">
        <v>0</v>
      </c>
      <c r="G410" s="69">
        <v>0</v>
      </c>
      <c r="H410" s="69">
        <v>0</v>
      </c>
      <c r="I410" s="70">
        <v>0</v>
      </c>
      <c r="J410" s="71">
        <v>0</v>
      </c>
      <c r="K410" s="71">
        <v>0</v>
      </c>
      <c r="L410" s="68">
        <v>0</v>
      </c>
      <c r="M410" s="69">
        <v>0</v>
      </c>
      <c r="N410" s="69">
        <v>0</v>
      </c>
      <c r="O410" s="70">
        <v>0</v>
      </c>
      <c r="P410" s="71">
        <v>0</v>
      </c>
      <c r="Q410" s="71">
        <v>0</v>
      </c>
      <c r="R410" s="68">
        <v>0</v>
      </c>
      <c r="S410" s="69">
        <v>0</v>
      </c>
      <c r="T410" s="69">
        <v>0</v>
      </c>
      <c r="U410" s="70">
        <v>0</v>
      </c>
      <c r="V410" s="71">
        <v>0</v>
      </c>
      <c r="W410" s="71">
        <v>0</v>
      </c>
      <c r="X410" s="68">
        <v>0</v>
      </c>
      <c r="Y410" s="69">
        <v>0</v>
      </c>
      <c r="Z410" s="69">
        <v>0</v>
      </c>
      <c r="AA410" s="70">
        <v>0</v>
      </c>
      <c r="AB410" s="71">
        <v>0</v>
      </c>
      <c r="AC410" s="71">
        <v>0</v>
      </c>
      <c r="AD410" s="68">
        <v>0</v>
      </c>
      <c r="AE410" s="69">
        <v>0</v>
      </c>
      <c r="AF410" s="69">
        <v>0</v>
      </c>
      <c r="AG410" s="70">
        <v>0</v>
      </c>
      <c r="AH410" s="71">
        <v>0</v>
      </c>
      <c r="AI410" s="71">
        <v>0</v>
      </c>
      <c r="AJ410" s="68">
        <v>0</v>
      </c>
      <c r="AK410" s="69">
        <v>0</v>
      </c>
      <c r="AL410" s="69">
        <v>0</v>
      </c>
      <c r="AM410" s="70">
        <v>0</v>
      </c>
      <c r="AN410" s="71">
        <v>0</v>
      </c>
      <c r="AO410" s="71">
        <v>0</v>
      </c>
    </row>
    <row r="411" spans="1:41" hidden="1" outlineLevel="1" x14ac:dyDescent="0.55000000000000004">
      <c r="A411" s="58" t="s">
        <v>18</v>
      </c>
      <c r="B411" s="65">
        <v>119930770.58999574</v>
      </c>
      <c r="C411" s="66">
        <v>1437866</v>
      </c>
      <c r="D411" s="66">
        <v>48051</v>
      </c>
      <c r="E411" s="67">
        <v>83.408864657760702</v>
      </c>
      <c r="F411" s="68">
        <v>9531829.6299996581</v>
      </c>
      <c r="G411" s="69">
        <v>121001</v>
      </c>
      <c r="H411" s="69">
        <v>47678</v>
      </c>
      <c r="I411" s="70">
        <v>7444234.6999997851</v>
      </c>
      <c r="J411" s="71">
        <v>86826</v>
      </c>
      <c r="K411" s="71">
        <v>47329</v>
      </c>
      <c r="L411" s="68">
        <v>6256311.7199998461</v>
      </c>
      <c r="M411" s="69">
        <v>69763</v>
      </c>
      <c r="N411" s="69">
        <v>47113</v>
      </c>
      <c r="O411" s="70">
        <v>6982262.3099997956</v>
      </c>
      <c r="P411" s="71">
        <v>77939</v>
      </c>
      <c r="Q411" s="71">
        <v>47039</v>
      </c>
      <c r="R411" s="68">
        <v>7362897.8299997766</v>
      </c>
      <c r="S411" s="69">
        <v>82483</v>
      </c>
      <c r="T411" s="69">
        <v>46371</v>
      </c>
      <c r="U411" s="70">
        <v>8573507.7099997457</v>
      </c>
      <c r="V411" s="71">
        <v>96643</v>
      </c>
      <c r="W411" s="71">
        <v>46543</v>
      </c>
      <c r="X411" s="68">
        <v>9536829.7899997327</v>
      </c>
      <c r="Y411" s="69">
        <v>109251</v>
      </c>
      <c r="Z411" s="69">
        <v>46772</v>
      </c>
      <c r="AA411" s="70">
        <v>11122211.469999639</v>
      </c>
      <c r="AB411" s="71">
        <v>133973</v>
      </c>
      <c r="AC411" s="71">
        <v>47141</v>
      </c>
      <c r="AD411" s="68">
        <v>12568155.949999524</v>
      </c>
      <c r="AE411" s="69">
        <v>160324</v>
      </c>
      <c r="AF411" s="69">
        <v>47454</v>
      </c>
      <c r="AG411" s="70">
        <v>13812456.329999397</v>
      </c>
      <c r="AH411" s="71">
        <v>178469</v>
      </c>
      <c r="AI411" s="71">
        <v>47561</v>
      </c>
      <c r="AJ411" s="68">
        <v>14940496.639999334</v>
      </c>
      <c r="AK411" s="69">
        <v>181578</v>
      </c>
      <c r="AL411" s="69">
        <v>47842</v>
      </c>
      <c r="AM411" s="70">
        <v>11799576.509999514</v>
      </c>
      <c r="AN411" s="71">
        <v>139616</v>
      </c>
      <c r="AO411" s="71">
        <v>48051</v>
      </c>
    </row>
    <row r="412" spans="1:41" hidden="1" outlineLevel="1" x14ac:dyDescent="0.55000000000000004">
      <c r="A412" s="58" t="s">
        <v>20</v>
      </c>
      <c r="B412" s="65">
        <v>2541297.91</v>
      </c>
      <c r="C412" s="66">
        <v>22066</v>
      </c>
      <c r="D412" s="66">
        <v>1513</v>
      </c>
      <c r="E412" s="67">
        <v>115.16803725188073</v>
      </c>
      <c r="F412" s="68">
        <v>216720.08999999997</v>
      </c>
      <c r="G412" s="69">
        <v>2035</v>
      </c>
      <c r="H412" s="69">
        <v>1140</v>
      </c>
      <c r="I412" s="70">
        <v>175492.61000000002</v>
      </c>
      <c r="J412" s="71">
        <v>1694</v>
      </c>
      <c r="K412" s="71">
        <v>1099</v>
      </c>
      <c r="L412" s="68">
        <v>121233.72</v>
      </c>
      <c r="M412" s="69">
        <v>1398</v>
      </c>
      <c r="N412" s="69">
        <v>1091</v>
      </c>
      <c r="O412" s="70">
        <v>140738.54999999999</v>
      </c>
      <c r="P412" s="71">
        <v>1520</v>
      </c>
      <c r="Q412" s="71">
        <v>1087</v>
      </c>
      <c r="R412" s="68">
        <v>154271.91999999995</v>
      </c>
      <c r="S412" s="69">
        <v>1727</v>
      </c>
      <c r="T412" s="69">
        <v>1082</v>
      </c>
      <c r="U412" s="70">
        <v>183836.69999999995</v>
      </c>
      <c r="V412" s="71">
        <v>1916</v>
      </c>
      <c r="W412" s="71">
        <v>1080</v>
      </c>
      <c r="X412" s="68">
        <v>231225.30999999997</v>
      </c>
      <c r="Y412" s="69">
        <v>1962</v>
      </c>
      <c r="Z412" s="69">
        <v>1079</v>
      </c>
      <c r="AA412" s="70">
        <v>272034.9800000001</v>
      </c>
      <c r="AB412" s="71">
        <v>2051</v>
      </c>
      <c r="AC412" s="71">
        <v>1082</v>
      </c>
      <c r="AD412" s="68">
        <v>265769.31</v>
      </c>
      <c r="AE412" s="69">
        <v>2057</v>
      </c>
      <c r="AF412" s="69">
        <v>1066</v>
      </c>
      <c r="AG412" s="70">
        <v>230260.61999999991</v>
      </c>
      <c r="AH412" s="71">
        <v>1874</v>
      </c>
      <c r="AI412" s="71">
        <v>1058</v>
      </c>
      <c r="AJ412" s="68">
        <v>294609.86</v>
      </c>
      <c r="AK412" s="69">
        <v>2081</v>
      </c>
      <c r="AL412" s="69">
        <v>1050</v>
      </c>
      <c r="AM412" s="70">
        <v>255104.24000000008</v>
      </c>
      <c r="AN412" s="71">
        <v>1751</v>
      </c>
      <c r="AO412" s="71">
        <v>1513</v>
      </c>
    </row>
    <row r="413" spans="1:41" hidden="1" outlineLevel="1" x14ac:dyDescent="0.55000000000000004">
      <c r="A413" s="58" t="s">
        <v>510</v>
      </c>
      <c r="B413" s="65">
        <v>0</v>
      </c>
      <c r="C413" s="66">
        <v>0</v>
      </c>
      <c r="D413" s="66">
        <v>0</v>
      </c>
      <c r="E413" s="67">
        <v>0</v>
      </c>
      <c r="F413" s="68">
        <v>0</v>
      </c>
      <c r="G413" s="69">
        <v>0</v>
      </c>
      <c r="H413" s="69">
        <v>0</v>
      </c>
      <c r="I413" s="70">
        <v>0</v>
      </c>
      <c r="J413" s="71">
        <v>0</v>
      </c>
      <c r="K413" s="71">
        <v>0</v>
      </c>
      <c r="L413" s="68">
        <v>0</v>
      </c>
      <c r="M413" s="69">
        <v>0</v>
      </c>
      <c r="N413" s="69">
        <v>0</v>
      </c>
      <c r="O413" s="70">
        <v>0</v>
      </c>
      <c r="P413" s="71">
        <v>0</v>
      </c>
      <c r="Q413" s="71">
        <v>0</v>
      </c>
      <c r="R413" s="68">
        <v>0</v>
      </c>
      <c r="S413" s="69">
        <v>0</v>
      </c>
      <c r="T413" s="69">
        <v>0</v>
      </c>
      <c r="U413" s="70">
        <v>0</v>
      </c>
      <c r="V413" s="71">
        <v>0</v>
      </c>
      <c r="W413" s="71">
        <v>0</v>
      </c>
      <c r="X413" s="68">
        <v>0</v>
      </c>
      <c r="Y413" s="69">
        <v>0</v>
      </c>
      <c r="Z413" s="69">
        <v>0</v>
      </c>
      <c r="AA413" s="70">
        <v>0</v>
      </c>
      <c r="AB413" s="71">
        <v>0</v>
      </c>
      <c r="AC413" s="71">
        <v>0</v>
      </c>
      <c r="AD413" s="68">
        <v>0</v>
      </c>
      <c r="AE413" s="69">
        <v>0</v>
      </c>
      <c r="AF413" s="69">
        <v>0</v>
      </c>
      <c r="AG413" s="70">
        <v>0</v>
      </c>
      <c r="AH413" s="71">
        <v>0</v>
      </c>
      <c r="AI413" s="71">
        <v>0</v>
      </c>
      <c r="AJ413" s="68">
        <v>0</v>
      </c>
      <c r="AK413" s="69">
        <v>0</v>
      </c>
      <c r="AL413" s="69">
        <v>0</v>
      </c>
      <c r="AM413" s="70">
        <v>0</v>
      </c>
      <c r="AN413" s="71">
        <v>0</v>
      </c>
      <c r="AO413" s="71">
        <v>0</v>
      </c>
    </row>
    <row r="414" spans="1:41" hidden="1" outlineLevel="1" x14ac:dyDescent="0.55000000000000004">
      <c r="A414" s="58" t="s">
        <v>89</v>
      </c>
      <c r="B414" s="65">
        <v>69880850.329999998</v>
      </c>
      <c r="C414" s="66">
        <v>766726</v>
      </c>
      <c r="D414" s="66">
        <v>1287</v>
      </c>
      <c r="E414" s="67">
        <v>91.141881623943888</v>
      </c>
      <c r="F414" s="68">
        <v>4992372.6900000004</v>
      </c>
      <c r="G414" s="69">
        <v>56288</v>
      </c>
      <c r="H414" s="69">
        <v>1164</v>
      </c>
      <c r="I414" s="70">
        <v>4629976.78</v>
      </c>
      <c r="J414" s="71">
        <v>52065</v>
      </c>
      <c r="K414" s="71">
        <v>1177</v>
      </c>
      <c r="L414" s="68">
        <v>3510197.44</v>
      </c>
      <c r="M414" s="69">
        <v>39279</v>
      </c>
      <c r="N414" s="69">
        <v>1186</v>
      </c>
      <c r="O414" s="70">
        <v>4402540.9000000004</v>
      </c>
      <c r="P414" s="71">
        <v>50248</v>
      </c>
      <c r="Q414" s="71">
        <v>1196</v>
      </c>
      <c r="R414" s="68">
        <v>4945884.1700000009</v>
      </c>
      <c r="S414" s="69">
        <v>54369</v>
      </c>
      <c r="T414" s="69">
        <v>1204</v>
      </c>
      <c r="U414" s="70">
        <v>6368134.75</v>
      </c>
      <c r="V414" s="71">
        <v>69228</v>
      </c>
      <c r="W414" s="71">
        <v>1213</v>
      </c>
      <c r="X414" s="68">
        <v>6496863.8599999994</v>
      </c>
      <c r="Y414" s="69">
        <v>68712</v>
      </c>
      <c r="Z414" s="69">
        <v>1225</v>
      </c>
      <c r="AA414" s="70">
        <v>6727847.1600000001</v>
      </c>
      <c r="AB414" s="71">
        <v>69011</v>
      </c>
      <c r="AC414" s="71">
        <v>1311</v>
      </c>
      <c r="AD414" s="68">
        <v>7626042.9500000002</v>
      </c>
      <c r="AE414" s="69">
        <v>84038</v>
      </c>
      <c r="AF414" s="69">
        <v>1261</v>
      </c>
      <c r="AG414" s="70">
        <v>7088509.7800000003</v>
      </c>
      <c r="AH414" s="71">
        <v>75022</v>
      </c>
      <c r="AI414" s="71">
        <v>1294</v>
      </c>
      <c r="AJ414" s="68">
        <v>6859430.75</v>
      </c>
      <c r="AK414" s="69">
        <v>74485</v>
      </c>
      <c r="AL414" s="69">
        <v>1357</v>
      </c>
      <c r="AM414" s="70">
        <v>6233049.0999999996</v>
      </c>
      <c r="AN414" s="71">
        <v>73981</v>
      </c>
      <c r="AO414" s="71">
        <v>1287</v>
      </c>
    </row>
    <row r="415" spans="1:41" hidden="1" outlineLevel="1" x14ac:dyDescent="0.55000000000000004">
      <c r="A415" s="58" t="s">
        <v>21</v>
      </c>
      <c r="B415" s="65">
        <v>7275.5199999999986</v>
      </c>
      <c r="C415" s="66">
        <v>175</v>
      </c>
      <c r="D415" s="66">
        <v>2</v>
      </c>
      <c r="E415" s="67">
        <v>41.57439999999999</v>
      </c>
      <c r="F415" s="68">
        <v>956.71</v>
      </c>
      <c r="G415" s="69">
        <v>17</v>
      </c>
      <c r="H415" s="69">
        <v>2</v>
      </c>
      <c r="I415" s="70">
        <v>550.1</v>
      </c>
      <c r="J415" s="71">
        <v>13</v>
      </c>
      <c r="K415" s="71">
        <v>2</v>
      </c>
      <c r="L415" s="68">
        <v>409.18</v>
      </c>
      <c r="M415" s="69">
        <v>9</v>
      </c>
      <c r="N415" s="69">
        <v>3</v>
      </c>
      <c r="O415" s="70">
        <v>547.07000000000005</v>
      </c>
      <c r="P415" s="71">
        <v>17</v>
      </c>
      <c r="Q415" s="71">
        <v>2</v>
      </c>
      <c r="R415" s="68">
        <v>763.39</v>
      </c>
      <c r="S415" s="69">
        <v>22</v>
      </c>
      <c r="T415" s="69">
        <v>2</v>
      </c>
      <c r="U415" s="70">
        <v>502.41</v>
      </c>
      <c r="V415" s="71">
        <v>11</v>
      </c>
      <c r="W415" s="71">
        <v>2</v>
      </c>
      <c r="X415" s="68">
        <v>487.52</v>
      </c>
      <c r="Y415" s="69">
        <v>12</v>
      </c>
      <c r="Z415" s="69">
        <v>2</v>
      </c>
      <c r="AA415" s="70">
        <v>646.11</v>
      </c>
      <c r="AB415" s="71">
        <v>17</v>
      </c>
      <c r="AC415" s="71">
        <v>2</v>
      </c>
      <c r="AD415" s="68">
        <v>548.48</v>
      </c>
      <c r="AE415" s="69">
        <v>14</v>
      </c>
      <c r="AF415" s="69">
        <v>2</v>
      </c>
      <c r="AG415" s="70">
        <v>533.28</v>
      </c>
      <c r="AH415" s="71">
        <v>15</v>
      </c>
      <c r="AI415" s="71">
        <v>2</v>
      </c>
      <c r="AJ415" s="68">
        <v>644.29</v>
      </c>
      <c r="AK415" s="69">
        <v>16</v>
      </c>
      <c r="AL415" s="69">
        <v>2</v>
      </c>
      <c r="AM415" s="70">
        <v>686.98</v>
      </c>
      <c r="AN415" s="71">
        <v>12</v>
      </c>
      <c r="AO415" s="71">
        <v>2</v>
      </c>
    </row>
    <row r="416" spans="1:41" hidden="1" outlineLevel="1" x14ac:dyDescent="0.55000000000000004">
      <c r="A416" s="58" t="s">
        <v>90</v>
      </c>
      <c r="B416" s="65">
        <v>4710366.7140000006</v>
      </c>
      <c r="C416" s="66">
        <v>30496</v>
      </c>
      <c r="D416" s="66">
        <v>1299</v>
      </c>
      <c r="E416" s="67">
        <v>154.45850977177338</v>
      </c>
      <c r="F416" s="68">
        <v>359929.26</v>
      </c>
      <c r="G416" s="69">
        <v>2736</v>
      </c>
      <c r="H416" s="69">
        <v>1077</v>
      </c>
      <c r="I416" s="70">
        <v>351866.27999999997</v>
      </c>
      <c r="J416" s="71">
        <v>2152</v>
      </c>
      <c r="K416" s="71">
        <v>1081</v>
      </c>
      <c r="L416" s="68">
        <v>337648.36</v>
      </c>
      <c r="M416" s="69">
        <v>2055</v>
      </c>
      <c r="N416" s="69">
        <v>1079</v>
      </c>
      <c r="O416" s="70">
        <v>302245.02</v>
      </c>
      <c r="P416" s="71">
        <v>1962</v>
      </c>
      <c r="Q416" s="71">
        <v>1078</v>
      </c>
      <c r="R416" s="68">
        <v>362365.81</v>
      </c>
      <c r="S416" s="69">
        <v>2182</v>
      </c>
      <c r="T416" s="69">
        <v>1084</v>
      </c>
      <c r="U416" s="70">
        <v>457780.32</v>
      </c>
      <c r="V416" s="71">
        <v>2844</v>
      </c>
      <c r="W416" s="71">
        <v>1086</v>
      </c>
      <c r="X416" s="68">
        <v>428164.18</v>
      </c>
      <c r="Y416" s="69">
        <v>2898</v>
      </c>
      <c r="Z416" s="69">
        <v>1091</v>
      </c>
      <c r="AA416" s="70">
        <v>399980.53399999999</v>
      </c>
      <c r="AB416" s="71">
        <v>2791</v>
      </c>
      <c r="AC416" s="71">
        <v>1083</v>
      </c>
      <c r="AD416" s="68">
        <v>451748.55</v>
      </c>
      <c r="AE416" s="69">
        <v>2573</v>
      </c>
      <c r="AF416" s="69">
        <v>1102</v>
      </c>
      <c r="AG416" s="70">
        <v>376967.64</v>
      </c>
      <c r="AH416" s="71">
        <v>2489</v>
      </c>
      <c r="AI416" s="71">
        <v>1106</v>
      </c>
      <c r="AJ416" s="68">
        <v>432487.15</v>
      </c>
      <c r="AK416" s="69">
        <v>2813</v>
      </c>
      <c r="AL416" s="69">
        <v>1108</v>
      </c>
      <c r="AM416" s="70">
        <v>449183.61</v>
      </c>
      <c r="AN416" s="71">
        <v>3001</v>
      </c>
      <c r="AO416" s="71">
        <v>1299</v>
      </c>
    </row>
    <row r="417" spans="1:41" hidden="1" outlineLevel="1" x14ac:dyDescent="0.55000000000000004">
      <c r="A417" s="58" t="s">
        <v>22</v>
      </c>
      <c r="B417" s="65">
        <v>1487679.7999999998</v>
      </c>
      <c r="C417" s="66">
        <v>7625</v>
      </c>
      <c r="D417" s="66">
        <v>876</v>
      </c>
      <c r="E417" s="67">
        <v>195.10554754098359</v>
      </c>
      <c r="F417" s="68">
        <v>109031.15999999999</v>
      </c>
      <c r="G417" s="69">
        <v>587</v>
      </c>
      <c r="H417" s="69">
        <v>846</v>
      </c>
      <c r="I417" s="70">
        <v>87760.41</v>
      </c>
      <c r="J417" s="71">
        <v>560</v>
      </c>
      <c r="K417" s="71">
        <v>846</v>
      </c>
      <c r="L417" s="68">
        <v>96038.92</v>
      </c>
      <c r="M417" s="69">
        <v>511</v>
      </c>
      <c r="N417" s="69">
        <v>859</v>
      </c>
      <c r="O417" s="70">
        <v>113166.93999999999</v>
      </c>
      <c r="P417" s="71">
        <v>578</v>
      </c>
      <c r="Q417" s="71">
        <v>860</v>
      </c>
      <c r="R417" s="68">
        <v>102467.90000000001</v>
      </c>
      <c r="S417" s="69">
        <v>586</v>
      </c>
      <c r="T417" s="69">
        <v>862</v>
      </c>
      <c r="U417" s="70">
        <v>94986.13</v>
      </c>
      <c r="V417" s="71">
        <v>594</v>
      </c>
      <c r="W417" s="71">
        <v>858</v>
      </c>
      <c r="X417" s="68">
        <v>115016.44</v>
      </c>
      <c r="Y417" s="69">
        <v>608</v>
      </c>
      <c r="Z417" s="69">
        <v>857</v>
      </c>
      <c r="AA417" s="70">
        <v>107609.59999999999</v>
      </c>
      <c r="AB417" s="71">
        <v>640</v>
      </c>
      <c r="AC417" s="71">
        <v>860</v>
      </c>
      <c r="AD417" s="68">
        <v>155335.57</v>
      </c>
      <c r="AE417" s="69">
        <v>652</v>
      </c>
      <c r="AF417" s="69">
        <v>870</v>
      </c>
      <c r="AG417" s="70">
        <v>114091.53</v>
      </c>
      <c r="AH417" s="71">
        <v>734</v>
      </c>
      <c r="AI417" s="71">
        <v>872</v>
      </c>
      <c r="AJ417" s="68">
        <v>153028.1</v>
      </c>
      <c r="AK417" s="69">
        <v>808</v>
      </c>
      <c r="AL417" s="69">
        <v>875</v>
      </c>
      <c r="AM417" s="70">
        <v>239147.09999999998</v>
      </c>
      <c r="AN417" s="71">
        <v>767</v>
      </c>
      <c r="AO417" s="71">
        <v>876</v>
      </c>
    </row>
    <row r="418" spans="1:41" hidden="1" outlineLevel="1" x14ac:dyDescent="0.55000000000000004">
      <c r="A418" s="58" t="s">
        <v>91</v>
      </c>
      <c r="B418" s="65">
        <v>228262663.89000002</v>
      </c>
      <c r="C418" s="66">
        <v>2381856</v>
      </c>
      <c r="D418" s="66">
        <v>56587</v>
      </c>
      <c r="E418" s="67">
        <v>95.83394793388014</v>
      </c>
      <c r="F418" s="68">
        <v>17586090.630000003</v>
      </c>
      <c r="G418" s="69">
        <v>201725</v>
      </c>
      <c r="H418" s="69">
        <v>56535</v>
      </c>
      <c r="I418" s="70">
        <v>16203378.360000001</v>
      </c>
      <c r="J418" s="71">
        <v>179992</v>
      </c>
      <c r="K418" s="71">
        <v>56844</v>
      </c>
      <c r="L418" s="68">
        <v>16557292.65</v>
      </c>
      <c r="M418" s="69">
        <v>182990</v>
      </c>
      <c r="N418" s="69">
        <v>57339</v>
      </c>
      <c r="O418" s="70">
        <v>17732940.970000003</v>
      </c>
      <c r="P418" s="71">
        <v>200638</v>
      </c>
      <c r="Q418" s="71">
        <v>57260</v>
      </c>
      <c r="R418" s="68">
        <v>18643060.57</v>
      </c>
      <c r="S418" s="69">
        <v>196420</v>
      </c>
      <c r="T418" s="69">
        <v>56877</v>
      </c>
      <c r="U418" s="70">
        <v>20879890.259999994</v>
      </c>
      <c r="V418" s="71">
        <v>217677</v>
      </c>
      <c r="W418" s="71">
        <v>57150</v>
      </c>
      <c r="X418" s="68">
        <v>20793632.309999999</v>
      </c>
      <c r="Y418" s="69">
        <v>202381</v>
      </c>
      <c r="Z418" s="69">
        <v>56892</v>
      </c>
      <c r="AA418" s="70">
        <v>20235150.969999999</v>
      </c>
      <c r="AB418" s="71">
        <v>205652</v>
      </c>
      <c r="AC418" s="71">
        <v>56712</v>
      </c>
      <c r="AD418" s="68">
        <v>18945086.000000004</v>
      </c>
      <c r="AE418" s="69">
        <v>194990</v>
      </c>
      <c r="AF418" s="69">
        <v>56567</v>
      </c>
      <c r="AG418" s="70">
        <v>17684100.510000005</v>
      </c>
      <c r="AH418" s="71">
        <v>197639</v>
      </c>
      <c r="AI418" s="71">
        <v>56576</v>
      </c>
      <c r="AJ418" s="68">
        <v>22531202.27</v>
      </c>
      <c r="AK418" s="69">
        <v>212743</v>
      </c>
      <c r="AL418" s="69">
        <v>56621</v>
      </c>
      <c r="AM418" s="70">
        <v>20470838.389999997</v>
      </c>
      <c r="AN418" s="71">
        <v>189009</v>
      </c>
      <c r="AO418" s="71">
        <v>56587</v>
      </c>
    </row>
    <row r="419" spans="1:41" hidden="1" outlineLevel="1" x14ac:dyDescent="0.55000000000000004">
      <c r="A419" s="58" t="s">
        <v>23</v>
      </c>
      <c r="B419" s="65">
        <v>26289.05</v>
      </c>
      <c r="C419" s="66">
        <v>507</v>
      </c>
      <c r="D419" s="66">
        <v>19</v>
      </c>
      <c r="E419" s="67">
        <v>51.852169625246546</v>
      </c>
      <c r="F419" s="68">
        <v>6778.39</v>
      </c>
      <c r="G419" s="69">
        <v>65</v>
      </c>
      <c r="H419" s="69">
        <v>23</v>
      </c>
      <c r="I419" s="70">
        <v>1014.64</v>
      </c>
      <c r="J419" s="71">
        <v>33</v>
      </c>
      <c r="K419" s="71">
        <v>23</v>
      </c>
      <c r="L419" s="68">
        <v>1580.69</v>
      </c>
      <c r="M419" s="69">
        <v>35</v>
      </c>
      <c r="N419" s="69">
        <v>23</v>
      </c>
      <c r="O419" s="70">
        <v>1032.27</v>
      </c>
      <c r="P419" s="71">
        <v>37</v>
      </c>
      <c r="Q419" s="71">
        <v>23</v>
      </c>
      <c r="R419" s="68">
        <v>1610.47</v>
      </c>
      <c r="S419" s="69">
        <v>44</v>
      </c>
      <c r="T419" s="69">
        <v>22</v>
      </c>
      <c r="U419" s="70">
        <v>1541.67</v>
      </c>
      <c r="V419" s="71">
        <v>43</v>
      </c>
      <c r="W419" s="71">
        <v>22</v>
      </c>
      <c r="X419" s="68">
        <v>1488.73</v>
      </c>
      <c r="Y419" s="69">
        <v>47</v>
      </c>
      <c r="Z419" s="69">
        <v>22</v>
      </c>
      <c r="AA419" s="70">
        <v>3453.42</v>
      </c>
      <c r="AB419" s="71">
        <v>46</v>
      </c>
      <c r="AC419" s="71">
        <v>19</v>
      </c>
      <c r="AD419" s="68">
        <v>1978.38</v>
      </c>
      <c r="AE419" s="69">
        <v>45</v>
      </c>
      <c r="AF419" s="69">
        <v>19</v>
      </c>
      <c r="AG419" s="70">
        <v>2013.04</v>
      </c>
      <c r="AH419" s="71">
        <v>38</v>
      </c>
      <c r="AI419" s="71">
        <v>19</v>
      </c>
      <c r="AJ419" s="68">
        <v>1057.01</v>
      </c>
      <c r="AK419" s="69">
        <v>31</v>
      </c>
      <c r="AL419" s="69">
        <v>19</v>
      </c>
      <c r="AM419" s="70">
        <v>2740.34</v>
      </c>
      <c r="AN419" s="71">
        <v>43</v>
      </c>
      <c r="AO419" s="71">
        <v>19</v>
      </c>
    </row>
    <row r="420" spans="1:41" hidden="1" outlineLevel="1" x14ac:dyDescent="0.55000000000000004">
      <c r="A420" s="58" t="s">
        <v>24</v>
      </c>
      <c r="B420" s="65">
        <v>49526047.299999997</v>
      </c>
      <c r="C420" s="66">
        <v>768807</v>
      </c>
      <c r="D420" s="66">
        <v>0</v>
      </c>
      <c r="E420" s="67">
        <v>64.419350109975582</v>
      </c>
      <c r="F420" s="68">
        <v>3877798.42</v>
      </c>
      <c r="G420" s="69">
        <v>64020</v>
      </c>
      <c r="H420" s="69">
        <v>0</v>
      </c>
      <c r="I420" s="70">
        <v>3127930.45</v>
      </c>
      <c r="J420" s="71">
        <v>49769</v>
      </c>
      <c r="K420" s="71">
        <v>0</v>
      </c>
      <c r="L420" s="68">
        <v>2663110.86</v>
      </c>
      <c r="M420" s="69">
        <v>41434</v>
      </c>
      <c r="N420" s="69">
        <v>0</v>
      </c>
      <c r="O420" s="70">
        <v>2780271.3</v>
      </c>
      <c r="P420" s="71">
        <v>44248</v>
      </c>
      <c r="Q420" s="71">
        <v>0</v>
      </c>
      <c r="R420" s="68">
        <v>2945601.52</v>
      </c>
      <c r="S420" s="69">
        <v>46946</v>
      </c>
      <c r="T420" s="69">
        <v>0</v>
      </c>
      <c r="U420" s="70">
        <v>3777768.59</v>
      </c>
      <c r="V420" s="71">
        <v>57986</v>
      </c>
      <c r="W420" s="71">
        <v>0</v>
      </c>
      <c r="X420" s="68">
        <v>4190783.54</v>
      </c>
      <c r="Y420" s="69">
        <v>64308</v>
      </c>
      <c r="Z420" s="69">
        <v>0</v>
      </c>
      <c r="AA420" s="70">
        <v>4685341.82</v>
      </c>
      <c r="AB420" s="71">
        <v>72043</v>
      </c>
      <c r="AC420" s="71">
        <v>0</v>
      </c>
      <c r="AD420" s="68">
        <v>5041826.9800000004</v>
      </c>
      <c r="AE420" s="69">
        <v>80776</v>
      </c>
      <c r="AF420" s="69">
        <v>0</v>
      </c>
      <c r="AG420" s="70">
        <v>5522265.9100000001</v>
      </c>
      <c r="AH420" s="71">
        <v>88420</v>
      </c>
      <c r="AI420" s="71">
        <v>0</v>
      </c>
      <c r="AJ420" s="68">
        <v>6196799.5199999996</v>
      </c>
      <c r="AK420" s="69">
        <v>91007</v>
      </c>
      <c r="AL420" s="69">
        <v>0</v>
      </c>
      <c r="AM420" s="70">
        <v>4716548.3899999997</v>
      </c>
      <c r="AN420" s="71">
        <v>67850</v>
      </c>
      <c r="AO420" s="71">
        <v>0</v>
      </c>
    </row>
    <row r="421" spans="1:41" hidden="1" outlineLevel="1" x14ac:dyDescent="0.55000000000000004">
      <c r="A421" s="58" t="s">
        <v>92</v>
      </c>
      <c r="B421" s="65">
        <v>59053555.420000002</v>
      </c>
      <c r="C421" s="66">
        <v>1031613</v>
      </c>
      <c r="D421" s="66">
        <v>18126</v>
      </c>
      <c r="E421" s="67">
        <v>57.243903886438034</v>
      </c>
      <c r="F421" s="68">
        <v>4829517.78</v>
      </c>
      <c r="G421" s="69">
        <v>87670</v>
      </c>
      <c r="H421" s="69">
        <v>19223</v>
      </c>
      <c r="I421" s="70">
        <v>4094909.1199999987</v>
      </c>
      <c r="J421" s="71">
        <v>78563</v>
      </c>
      <c r="K421" s="71">
        <v>18760</v>
      </c>
      <c r="L421" s="68">
        <v>3979131.3200000003</v>
      </c>
      <c r="M421" s="69">
        <v>76259</v>
      </c>
      <c r="N421" s="69">
        <v>23611</v>
      </c>
      <c r="O421" s="70">
        <v>4483049.3500000034</v>
      </c>
      <c r="P421" s="71">
        <v>85071</v>
      </c>
      <c r="Q421" s="71">
        <v>18118</v>
      </c>
      <c r="R421" s="68">
        <v>4745033.4700000007</v>
      </c>
      <c r="S421" s="69">
        <v>86153</v>
      </c>
      <c r="T421" s="69">
        <v>17917</v>
      </c>
      <c r="U421" s="70">
        <v>5447140.4499999993</v>
      </c>
      <c r="V421" s="71">
        <v>91846</v>
      </c>
      <c r="W421" s="71">
        <v>17911</v>
      </c>
      <c r="X421" s="68">
        <v>5455776.7000000002</v>
      </c>
      <c r="Y421" s="69">
        <v>88637</v>
      </c>
      <c r="Z421" s="69">
        <v>17852</v>
      </c>
      <c r="AA421" s="70">
        <v>5216010.0500000007</v>
      </c>
      <c r="AB421" s="71">
        <v>90889</v>
      </c>
      <c r="AC421" s="71">
        <v>17852</v>
      </c>
      <c r="AD421" s="68">
        <v>4885880.4000000004</v>
      </c>
      <c r="AE421" s="69">
        <v>85975</v>
      </c>
      <c r="AF421" s="69">
        <v>18035</v>
      </c>
      <c r="AG421" s="70">
        <v>4690391.41</v>
      </c>
      <c r="AH421" s="71">
        <v>84897</v>
      </c>
      <c r="AI421" s="71">
        <v>18037</v>
      </c>
      <c r="AJ421" s="68">
        <v>6025027.1699999999</v>
      </c>
      <c r="AK421" s="69">
        <v>94389</v>
      </c>
      <c r="AL421" s="69">
        <v>18086</v>
      </c>
      <c r="AM421" s="70">
        <v>5201688.1999999993</v>
      </c>
      <c r="AN421" s="71">
        <v>81264</v>
      </c>
      <c r="AO421" s="71">
        <v>18126</v>
      </c>
    </row>
    <row r="422" spans="1:41" hidden="1" outlineLevel="1" x14ac:dyDescent="0.55000000000000004">
      <c r="A422" s="58" t="s">
        <v>25</v>
      </c>
      <c r="B422" s="65">
        <v>31434.539999999997</v>
      </c>
      <c r="C422" s="66">
        <v>265</v>
      </c>
      <c r="D422" s="66">
        <v>28</v>
      </c>
      <c r="E422" s="67">
        <v>118.62090566037735</v>
      </c>
      <c r="F422" s="68">
        <v>1583.83</v>
      </c>
      <c r="G422" s="69">
        <v>29</v>
      </c>
      <c r="H422" s="69">
        <v>30</v>
      </c>
      <c r="I422" s="70">
        <v>3141.59</v>
      </c>
      <c r="J422" s="71">
        <v>34</v>
      </c>
      <c r="K422" s="71">
        <v>30</v>
      </c>
      <c r="L422" s="68">
        <v>1747.11</v>
      </c>
      <c r="M422" s="69">
        <v>16</v>
      </c>
      <c r="N422" s="69">
        <v>30</v>
      </c>
      <c r="O422" s="70">
        <v>1347.01</v>
      </c>
      <c r="P422" s="71">
        <v>17</v>
      </c>
      <c r="Q422" s="71">
        <v>30</v>
      </c>
      <c r="R422" s="68">
        <v>2895.7</v>
      </c>
      <c r="S422" s="69">
        <v>30</v>
      </c>
      <c r="T422" s="69">
        <v>28</v>
      </c>
      <c r="U422" s="70">
        <v>2072.42</v>
      </c>
      <c r="V422" s="71">
        <v>21</v>
      </c>
      <c r="W422" s="71">
        <v>29</v>
      </c>
      <c r="X422" s="68">
        <v>2374.09</v>
      </c>
      <c r="Y422" s="69">
        <v>21</v>
      </c>
      <c r="Z422" s="69">
        <v>30</v>
      </c>
      <c r="AA422" s="70">
        <v>4140.43</v>
      </c>
      <c r="AB422" s="71">
        <v>26</v>
      </c>
      <c r="AC422" s="71">
        <v>30</v>
      </c>
      <c r="AD422" s="68">
        <v>5146.95</v>
      </c>
      <c r="AE422" s="69">
        <v>34</v>
      </c>
      <c r="AF422" s="69">
        <v>30</v>
      </c>
      <c r="AG422" s="70">
        <v>4045.94</v>
      </c>
      <c r="AH422" s="71">
        <v>23</v>
      </c>
      <c r="AI422" s="71">
        <v>29</v>
      </c>
      <c r="AJ422" s="68">
        <v>1463.53</v>
      </c>
      <c r="AK422" s="69">
        <v>8</v>
      </c>
      <c r="AL422" s="69">
        <v>29</v>
      </c>
      <c r="AM422" s="70">
        <v>1475.94</v>
      </c>
      <c r="AN422" s="71">
        <v>6</v>
      </c>
      <c r="AO422" s="71">
        <v>28</v>
      </c>
    </row>
    <row r="423" spans="1:41" hidden="1" outlineLevel="1" x14ac:dyDescent="0.55000000000000004">
      <c r="A423" s="58" t="s">
        <v>93</v>
      </c>
      <c r="B423" s="65">
        <v>1279530.52</v>
      </c>
      <c r="C423" s="66">
        <v>20319</v>
      </c>
      <c r="D423" s="66">
        <v>649</v>
      </c>
      <c r="E423" s="67">
        <v>62.97212067523008</v>
      </c>
      <c r="F423" s="68">
        <v>59115.1</v>
      </c>
      <c r="G423" s="69">
        <v>1098</v>
      </c>
      <c r="H423" s="69">
        <v>701</v>
      </c>
      <c r="I423" s="70">
        <v>46547.82</v>
      </c>
      <c r="J423" s="71">
        <v>900</v>
      </c>
      <c r="K423" s="71">
        <v>661</v>
      </c>
      <c r="L423" s="68">
        <v>48440.31</v>
      </c>
      <c r="M423" s="69">
        <v>868</v>
      </c>
      <c r="N423" s="69">
        <v>895</v>
      </c>
      <c r="O423" s="70">
        <v>52119</v>
      </c>
      <c r="P423" s="71">
        <v>937</v>
      </c>
      <c r="Q423" s="71">
        <v>897</v>
      </c>
      <c r="R423" s="68">
        <v>72247</v>
      </c>
      <c r="S423" s="69">
        <v>1233</v>
      </c>
      <c r="T423" s="69">
        <v>670</v>
      </c>
      <c r="U423" s="70">
        <v>70969.399999999994</v>
      </c>
      <c r="V423" s="71">
        <v>1291</v>
      </c>
      <c r="W423" s="71">
        <v>13619</v>
      </c>
      <c r="X423" s="68">
        <v>65147</v>
      </c>
      <c r="Y423" s="69">
        <v>1165</v>
      </c>
      <c r="Z423" s="69">
        <v>674</v>
      </c>
      <c r="AA423" s="70">
        <v>581561.46</v>
      </c>
      <c r="AB423" s="71">
        <v>8450</v>
      </c>
      <c r="AC423" s="71">
        <v>3448</v>
      </c>
      <c r="AD423" s="68">
        <v>61369.4</v>
      </c>
      <c r="AE423" s="69">
        <v>1043</v>
      </c>
      <c r="AF423" s="69">
        <v>647</v>
      </c>
      <c r="AG423" s="70">
        <v>49441.03</v>
      </c>
      <c r="AH423" s="71">
        <v>840</v>
      </c>
      <c r="AI423" s="71">
        <v>644</v>
      </c>
      <c r="AJ423" s="68">
        <v>82455</v>
      </c>
      <c r="AK423" s="69">
        <v>1108</v>
      </c>
      <c r="AL423" s="69">
        <v>649</v>
      </c>
      <c r="AM423" s="70">
        <v>90118</v>
      </c>
      <c r="AN423" s="71">
        <v>1386</v>
      </c>
      <c r="AO423" s="71">
        <v>649</v>
      </c>
    </row>
    <row r="424" spans="1:41" hidden="1" outlineLevel="1" x14ac:dyDescent="0.55000000000000004">
      <c r="A424" s="58" t="s">
        <v>26</v>
      </c>
      <c r="B424" s="65">
        <v>63865.999999999993</v>
      </c>
      <c r="C424" s="66">
        <v>382</v>
      </c>
      <c r="D424" s="66">
        <v>23</v>
      </c>
      <c r="E424" s="67">
        <v>167.18848167539264</v>
      </c>
      <c r="F424" s="68">
        <v>2021.06</v>
      </c>
      <c r="G424" s="69">
        <v>21</v>
      </c>
      <c r="H424" s="69">
        <v>23</v>
      </c>
      <c r="I424" s="70">
        <v>3505</v>
      </c>
      <c r="J424" s="71">
        <v>20</v>
      </c>
      <c r="K424" s="71">
        <v>23</v>
      </c>
      <c r="L424" s="68">
        <v>3282.1800000000003</v>
      </c>
      <c r="M424" s="69">
        <v>26</v>
      </c>
      <c r="N424" s="69">
        <v>23</v>
      </c>
      <c r="O424" s="70">
        <v>6336.74</v>
      </c>
      <c r="P424" s="71">
        <v>52</v>
      </c>
      <c r="Q424" s="71">
        <v>23</v>
      </c>
      <c r="R424" s="68">
        <v>3713.6500000000005</v>
      </c>
      <c r="S424" s="69">
        <v>45</v>
      </c>
      <c r="T424" s="69">
        <v>23</v>
      </c>
      <c r="U424" s="70">
        <v>7053.63</v>
      </c>
      <c r="V424" s="71">
        <v>24</v>
      </c>
      <c r="W424" s="71">
        <v>23</v>
      </c>
      <c r="X424" s="68">
        <v>5382.3600000000006</v>
      </c>
      <c r="Y424" s="69">
        <v>41</v>
      </c>
      <c r="Z424" s="69">
        <v>23</v>
      </c>
      <c r="AA424" s="70">
        <v>4825.16</v>
      </c>
      <c r="AB424" s="71">
        <v>22</v>
      </c>
      <c r="AC424" s="71">
        <v>23</v>
      </c>
      <c r="AD424" s="68">
        <v>5637.3799999999992</v>
      </c>
      <c r="AE424" s="69">
        <v>45</v>
      </c>
      <c r="AF424" s="69">
        <v>23</v>
      </c>
      <c r="AG424" s="70">
        <v>3835.43</v>
      </c>
      <c r="AH424" s="71">
        <v>23</v>
      </c>
      <c r="AI424" s="71">
        <v>23</v>
      </c>
      <c r="AJ424" s="68">
        <v>10682.88</v>
      </c>
      <c r="AK424" s="69">
        <v>23</v>
      </c>
      <c r="AL424" s="69">
        <v>23</v>
      </c>
      <c r="AM424" s="70">
        <v>7590.53</v>
      </c>
      <c r="AN424" s="71">
        <v>40</v>
      </c>
      <c r="AO424" s="71">
        <v>23</v>
      </c>
    </row>
    <row r="425" spans="1:41" hidden="1" outlineLevel="1" x14ac:dyDescent="0.55000000000000004">
      <c r="A425" s="58" t="s">
        <v>94</v>
      </c>
      <c r="B425" s="65">
        <v>7574286.6900000013</v>
      </c>
      <c r="C425" s="66">
        <v>139013</v>
      </c>
      <c r="D425" s="66">
        <v>183</v>
      </c>
      <c r="E425" s="67">
        <v>54.48617532173251</v>
      </c>
      <c r="F425" s="68">
        <v>590846.20000000007</v>
      </c>
      <c r="G425" s="69">
        <v>11313</v>
      </c>
      <c r="H425" s="69">
        <v>205</v>
      </c>
      <c r="I425" s="70">
        <v>547532.86</v>
      </c>
      <c r="J425" s="71">
        <v>10582</v>
      </c>
      <c r="K425" s="71">
        <v>184</v>
      </c>
      <c r="L425" s="68">
        <v>486462.24</v>
      </c>
      <c r="M425" s="69">
        <v>9888</v>
      </c>
      <c r="N425" s="69">
        <v>196</v>
      </c>
      <c r="O425" s="70">
        <v>581351.51</v>
      </c>
      <c r="P425" s="71">
        <v>11438</v>
      </c>
      <c r="Q425" s="71">
        <v>196</v>
      </c>
      <c r="R425" s="68">
        <v>620975.76</v>
      </c>
      <c r="S425" s="69">
        <v>11990</v>
      </c>
      <c r="T425" s="69">
        <v>196</v>
      </c>
      <c r="U425" s="70">
        <v>738335.16</v>
      </c>
      <c r="V425" s="71">
        <v>13293</v>
      </c>
      <c r="W425" s="71">
        <v>196</v>
      </c>
      <c r="X425" s="68">
        <v>684363.11</v>
      </c>
      <c r="Y425" s="69">
        <v>12030</v>
      </c>
      <c r="Z425" s="69">
        <v>192</v>
      </c>
      <c r="AA425" s="70">
        <v>690481</v>
      </c>
      <c r="AB425" s="71">
        <v>12143</v>
      </c>
      <c r="AC425" s="71">
        <v>201</v>
      </c>
      <c r="AD425" s="68">
        <v>616982.14999999991</v>
      </c>
      <c r="AE425" s="69">
        <v>11564</v>
      </c>
      <c r="AF425" s="69">
        <v>193</v>
      </c>
      <c r="AG425" s="70">
        <v>598617.06999999995</v>
      </c>
      <c r="AH425" s="71">
        <v>10811</v>
      </c>
      <c r="AI425" s="71">
        <v>184</v>
      </c>
      <c r="AJ425" s="68">
        <v>716907.31</v>
      </c>
      <c r="AK425" s="69">
        <v>12079</v>
      </c>
      <c r="AL425" s="69">
        <v>190</v>
      </c>
      <c r="AM425" s="70">
        <v>701432.31999999995</v>
      </c>
      <c r="AN425" s="71">
        <v>11882</v>
      </c>
      <c r="AO425" s="71">
        <v>183</v>
      </c>
    </row>
    <row r="426" spans="1:41" hidden="1" outlineLevel="1" x14ac:dyDescent="0.55000000000000004">
      <c r="A426" s="58" t="s">
        <v>462</v>
      </c>
      <c r="B426" s="65">
        <v>14530518.869999986</v>
      </c>
      <c r="C426" s="66">
        <v>220013</v>
      </c>
      <c r="D426" s="66">
        <v>4822</v>
      </c>
      <c r="E426" s="67">
        <v>66.043910450746026</v>
      </c>
      <c r="F426" s="68">
        <v>1129839.3199999994</v>
      </c>
      <c r="G426" s="69">
        <v>17808</v>
      </c>
      <c r="H426" s="69">
        <v>4249</v>
      </c>
      <c r="I426" s="70">
        <v>1082336.9399999992</v>
      </c>
      <c r="J426" s="71">
        <v>16513</v>
      </c>
      <c r="K426" s="71">
        <v>4273</v>
      </c>
      <c r="L426" s="68">
        <v>1104572.0499999977</v>
      </c>
      <c r="M426" s="69">
        <v>17005</v>
      </c>
      <c r="N426" s="69">
        <v>4284</v>
      </c>
      <c r="O426" s="70">
        <v>1049845.0599999991</v>
      </c>
      <c r="P426" s="71">
        <v>17308</v>
      </c>
      <c r="Q426" s="71">
        <v>4341</v>
      </c>
      <c r="R426" s="68">
        <v>1143500.5899999989</v>
      </c>
      <c r="S426" s="69">
        <v>17809</v>
      </c>
      <c r="T426" s="69">
        <v>4367</v>
      </c>
      <c r="U426" s="70">
        <v>1301922.4999999993</v>
      </c>
      <c r="V426" s="71">
        <v>19373</v>
      </c>
      <c r="W426" s="71">
        <v>4410</v>
      </c>
      <c r="X426" s="68">
        <v>1273827.629999998</v>
      </c>
      <c r="Y426" s="69">
        <v>19071</v>
      </c>
      <c r="Z426" s="69">
        <v>4452</v>
      </c>
      <c r="AA426" s="70">
        <v>1325408.97</v>
      </c>
      <c r="AB426" s="71">
        <v>19786</v>
      </c>
      <c r="AC426" s="71">
        <v>4487</v>
      </c>
      <c r="AD426" s="68">
        <v>1242682.2899999984</v>
      </c>
      <c r="AE426" s="69">
        <v>18844</v>
      </c>
      <c r="AF426" s="69">
        <v>4567</v>
      </c>
      <c r="AG426" s="70">
        <v>1216988.2299999991</v>
      </c>
      <c r="AH426" s="71">
        <v>18408</v>
      </c>
      <c r="AI426" s="71">
        <v>4623</v>
      </c>
      <c r="AJ426" s="68">
        <v>1431058.7799999993</v>
      </c>
      <c r="AK426" s="69">
        <v>20604</v>
      </c>
      <c r="AL426" s="69">
        <v>4749</v>
      </c>
      <c r="AM426" s="70">
        <v>1228536.5099999988</v>
      </c>
      <c r="AN426" s="71">
        <v>17484</v>
      </c>
      <c r="AO426" s="71">
        <v>4822</v>
      </c>
    </row>
    <row r="427" spans="1:41" hidden="1" outlineLevel="1" x14ac:dyDescent="0.55000000000000004">
      <c r="A427" s="58" t="s">
        <v>27</v>
      </c>
      <c r="B427" s="65">
        <v>544487.69999999995</v>
      </c>
      <c r="C427" s="66">
        <v>6654</v>
      </c>
      <c r="D427" s="66">
        <v>368</v>
      </c>
      <c r="E427" s="67">
        <v>81.828629395852118</v>
      </c>
      <c r="F427" s="68">
        <v>42839.12</v>
      </c>
      <c r="G427" s="69">
        <v>591</v>
      </c>
      <c r="H427" s="69">
        <v>371</v>
      </c>
      <c r="I427" s="70">
        <v>40241.93</v>
      </c>
      <c r="J427" s="71">
        <v>433</v>
      </c>
      <c r="K427" s="71">
        <v>371</v>
      </c>
      <c r="L427" s="68">
        <v>41393.1</v>
      </c>
      <c r="M427" s="69">
        <v>441</v>
      </c>
      <c r="N427" s="69">
        <v>378</v>
      </c>
      <c r="O427" s="70">
        <v>32868.31</v>
      </c>
      <c r="P427" s="71">
        <v>418</v>
      </c>
      <c r="Q427" s="71">
        <v>371</v>
      </c>
      <c r="R427" s="68">
        <v>43963.49</v>
      </c>
      <c r="S427" s="69">
        <v>554</v>
      </c>
      <c r="T427" s="69">
        <v>373</v>
      </c>
      <c r="U427" s="70">
        <v>58921.32</v>
      </c>
      <c r="V427" s="71">
        <v>617</v>
      </c>
      <c r="W427" s="71">
        <v>374</v>
      </c>
      <c r="X427" s="68">
        <v>39921.660000000003</v>
      </c>
      <c r="Y427" s="69">
        <v>557</v>
      </c>
      <c r="Z427" s="69">
        <v>371</v>
      </c>
      <c r="AA427" s="70">
        <v>40712.6</v>
      </c>
      <c r="AB427" s="71">
        <v>654</v>
      </c>
      <c r="AC427" s="71">
        <v>371</v>
      </c>
      <c r="AD427" s="68">
        <v>46012.62</v>
      </c>
      <c r="AE427" s="69">
        <v>616</v>
      </c>
      <c r="AF427" s="69">
        <v>370</v>
      </c>
      <c r="AG427" s="70">
        <v>52741.440000000002</v>
      </c>
      <c r="AH427" s="71">
        <v>611</v>
      </c>
      <c r="AI427" s="71">
        <v>366</v>
      </c>
      <c r="AJ427" s="68">
        <v>47770.63</v>
      </c>
      <c r="AK427" s="69">
        <v>605</v>
      </c>
      <c r="AL427" s="69">
        <v>367</v>
      </c>
      <c r="AM427" s="70">
        <v>57101.48</v>
      </c>
      <c r="AN427" s="71">
        <v>557</v>
      </c>
      <c r="AO427" s="71">
        <v>368</v>
      </c>
    </row>
    <row r="428" spans="1:41" hidden="1" outlineLevel="1" x14ac:dyDescent="0.55000000000000004">
      <c r="A428" s="58" t="s">
        <v>95</v>
      </c>
      <c r="B428" s="65">
        <v>548219735.67999995</v>
      </c>
      <c r="C428" s="66">
        <v>8055682</v>
      </c>
      <c r="D428" s="66">
        <v>223463</v>
      </c>
      <c r="E428" s="67">
        <v>68.05379552966464</v>
      </c>
      <c r="F428" s="68">
        <v>45657794</v>
      </c>
      <c r="G428" s="69">
        <v>738177</v>
      </c>
      <c r="H428" s="69">
        <v>219829</v>
      </c>
      <c r="I428" s="70">
        <v>41060780.68</v>
      </c>
      <c r="J428" s="71">
        <v>667842</v>
      </c>
      <c r="K428" s="71">
        <v>218801</v>
      </c>
      <c r="L428" s="68">
        <v>38007423.75</v>
      </c>
      <c r="M428" s="69">
        <v>621221</v>
      </c>
      <c r="N428" s="69">
        <v>218090</v>
      </c>
      <c r="O428" s="70">
        <v>40089287.039999999</v>
      </c>
      <c r="P428" s="71">
        <v>664750</v>
      </c>
      <c r="Q428" s="71">
        <v>219345</v>
      </c>
      <c r="R428" s="68">
        <v>41945213.420000002</v>
      </c>
      <c r="S428" s="69">
        <v>679024</v>
      </c>
      <c r="T428" s="69">
        <v>219356</v>
      </c>
      <c r="U428" s="70">
        <v>49199807.329999998</v>
      </c>
      <c r="V428" s="71">
        <v>800865</v>
      </c>
      <c r="W428" s="71">
        <v>222804</v>
      </c>
      <c r="X428" s="68">
        <v>48254165.609999999</v>
      </c>
      <c r="Y428" s="69">
        <v>776848</v>
      </c>
      <c r="Z428" s="69">
        <v>227100</v>
      </c>
      <c r="AA428" s="70">
        <v>47381983.049999997</v>
      </c>
      <c r="AB428" s="71">
        <v>725103</v>
      </c>
      <c r="AC428" s="71">
        <v>241781</v>
      </c>
      <c r="AD428" s="68">
        <v>47176939.210000001</v>
      </c>
      <c r="AE428" s="69">
        <v>760735</v>
      </c>
      <c r="AF428" s="69">
        <v>481002</v>
      </c>
      <c r="AG428" s="70">
        <v>45333680.689999998</v>
      </c>
      <c r="AH428" s="71">
        <v>735357</v>
      </c>
      <c r="AI428" s="71">
        <v>236302</v>
      </c>
      <c r="AJ428" s="68">
        <v>52606328.409999996</v>
      </c>
      <c r="AK428" s="69">
        <v>807467</v>
      </c>
      <c r="AL428" s="69">
        <v>229797</v>
      </c>
      <c r="AM428" s="70">
        <v>51506332.490000002</v>
      </c>
      <c r="AN428" s="71">
        <v>78293</v>
      </c>
      <c r="AO428" s="71">
        <v>223463</v>
      </c>
    </row>
    <row r="429" spans="1:41" hidden="1" outlineLevel="1" x14ac:dyDescent="0.55000000000000004">
      <c r="A429" s="58" t="s">
        <v>380</v>
      </c>
      <c r="B429" s="65">
        <v>84913.55</v>
      </c>
      <c r="C429" s="66">
        <v>945</v>
      </c>
      <c r="D429" s="66">
        <v>218</v>
      </c>
      <c r="E429" s="67">
        <v>89.855608465608469</v>
      </c>
      <c r="F429" s="68">
        <v>8135.3900000000012</v>
      </c>
      <c r="G429" s="69">
        <v>86</v>
      </c>
      <c r="H429" s="69">
        <v>205</v>
      </c>
      <c r="I429" s="70">
        <v>2326.59</v>
      </c>
      <c r="J429" s="71">
        <v>51</v>
      </c>
      <c r="K429" s="71">
        <v>208</v>
      </c>
      <c r="L429" s="68">
        <v>4695.67</v>
      </c>
      <c r="M429" s="69">
        <v>50</v>
      </c>
      <c r="N429" s="69">
        <v>208</v>
      </c>
      <c r="O429" s="70">
        <v>4430.2599999999993</v>
      </c>
      <c r="P429" s="71">
        <v>53</v>
      </c>
      <c r="Q429" s="71">
        <v>208</v>
      </c>
      <c r="R429" s="68">
        <v>4558.12</v>
      </c>
      <c r="S429" s="69">
        <v>74</v>
      </c>
      <c r="T429" s="69">
        <v>214</v>
      </c>
      <c r="U429" s="70">
        <v>5970.74</v>
      </c>
      <c r="V429" s="71">
        <v>89</v>
      </c>
      <c r="W429" s="71">
        <v>215</v>
      </c>
      <c r="X429" s="68">
        <v>5597.2199999999993</v>
      </c>
      <c r="Y429" s="69">
        <v>73</v>
      </c>
      <c r="Z429" s="69">
        <v>214</v>
      </c>
      <c r="AA429" s="70">
        <v>6224.6600000000008</v>
      </c>
      <c r="AB429" s="71">
        <v>87</v>
      </c>
      <c r="AC429" s="71">
        <v>215</v>
      </c>
      <c r="AD429" s="68">
        <v>9927.5099999999984</v>
      </c>
      <c r="AE429" s="69">
        <v>108</v>
      </c>
      <c r="AF429" s="69">
        <v>215</v>
      </c>
      <c r="AG429" s="70">
        <v>4878.0899999999992</v>
      </c>
      <c r="AH429" s="71">
        <v>76</v>
      </c>
      <c r="AI429" s="71">
        <v>215</v>
      </c>
      <c r="AJ429" s="68">
        <v>18917.850000000002</v>
      </c>
      <c r="AK429" s="69">
        <v>89</v>
      </c>
      <c r="AL429" s="69">
        <v>216</v>
      </c>
      <c r="AM429" s="70">
        <v>9251.4500000000007</v>
      </c>
      <c r="AN429" s="71">
        <v>109</v>
      </c>
      <c r="AO429" s="71">
        <v>218</v>
      </c>
    </row>
    <row r="430" spans="1:41" hidden="1" outlineLevel="1" x14ac:dyDescent="0.55000000000000004">
      <c r="A430" s="58" t="s">
        <v>32</v>
      </c>
      <c r="B430" s="65">
        <v>0</v>
      </c>
      <c r="C430" s="66">
        <v>0</v>
      </c>
      <c r="D430" s="66">
        <v>0</v>
      </c>
      <c r="E430" s="67">
        <v>0</v>
      </c>
      <c r="F430" s="68">
        <v>0</v>
      </c>
      <c r="G430" s="69">
        <v>0</v>
      </c>
      <c r="H430" s="69">
        <v>0</v>
      </c>
      <c r="I430" s="70">
        <v>0</v>
      </c>
      <c r="J430" s="71">
        <v>0</v>
      </c>
      <c r="K430" s="71">
        <v>0</v>
      </c>
      <c r="L430" s="68">
        <v>0</v>
      </c>
      <c r="M430" s="69">
        <v>0</v>
      </c>
      <c r="N430" s="69">
        <v>0</v>
      </c>
      <c r="O430" s="70">
        <v>0</v>
      </c>
      <c r="P430" s="71">
        <v>0</v>
      </c>
      <c r="Q430" s="71">
        <v>0</v>
      </c>
      <c r="R430" s="68">
        <v>0</v>
      </c>
      <c r="S430" s="69">
        <v>0</v>
      </c>
      <c r="T430" s="69">
        <v>0</v>
      </c>
      <c r="U430" s="70">
        <v>0</v>
      </c>
      <c r="V430" s="71">
        <v>0</v>
      </c>
      <c r="W430" s="71">
        <v>0</v>
      </c>
      <c r="X430" s="68">
        <v>0</v>
      </c>
      <c r="Y430" s="69">
        <v>0</v>
      </c>
      <c r="Z430" s="69">
        <v>0</v>
      </c>
      <c r="AA430" s="70">
        <v>0</v>
      </c>
      <c r="AB430" s="71">
        <v>0</v>
      </c>
      <c r="AC430" s="71">
        <v>0</v>
      </c>
      <c r="AD430" s="68">
        <v>0</v>
      </c>
      <c r="AE430" s="69">
        <v>0</v>
      </c>
      <c r="AF430" s="69">
        <v>0</v>
      </c>
      <c r="AG430" s="70">
        <v>0</v>
      </c>
      <c r="AH430" s="71">
        <v>0</v>
      </c>
      <c r="AI430" s="71">
        <v>0</v>
      </c>
      <c r="AJ430" s="68">
        <v>0</v>
      </c>
      <c r="AK430" s="69">
        <v>0</v>
      </c>
      <c r="AL430" s="69">
        <v>0</v>
      </c>
      <c r="AM430" s="70">
        <v>0</v>
      </c>
      <c r="AN430" s="71">
        <v>0</v>
      </c>
      <c r="AO430" s="71">
        <v>0</v>
      </c>
    </row>
    <row r="431" spans="1:41" hidden="1" outlineLevel="1" x14ac:dyDescent="0.55000000000000004">
      <c r="A431" s="58" t="s">
        <v>37</v>
      </c>
      <c r="B431" s="65">
        <v>0</v>
      </c>
      <c r="C431" s="66">
        <v>0</v>
      </c>
      <c r="D431" s="66">
        <v>0</v>
      </c>
      <c r="E431" s="67">
        <v>0</v>
      </c>
      <c r="F431" s="68">
        <v>0</v>
      </c>
      <c r="G431" s="69">
        <v>0</v>
      </c>
      <c r="H431" s="69">
        <v>0</v>
      </c>
      <c r="I431" s="70">
        <v>0</v>
      </c>
      <c r="J431" s="71">
        <v>0</v>
      </c>
      <c r="K431" s="71">
        <v>0</v>
      </c>
      <c r="L431" s="68">
        <v>0</v>
      </c>
      <c r="M431" s="69">
        <v>0</v>
      </c>
      <c r="N431" s="69">
        <v>0</v>
      </c>
      <c r="O431" s="70">
        <v>0</v>
      </c>
      <c r="P431" s="71">
        <v>0</v>
      </c>
      <c r="Q431" s="71">
        <v>0</v>
      </c>
      <c r="R431" s="68">
        <v>0</v>
      </c>
      <c r="S431" s="69">
        <v>0</v>
      </c>
      <c r="T431" s="69">
        <v>0</v>
      </c>
      <c r="U431" s="70">
        <v>0</v>
      </c>
      <c r="V431" s="71">
        <v>0</v>
      </c>
      <c r="W431" s="71">
        <v>0</v>
      </c>
      <c r="X431" s="68">
        <v>0</v>
      </c>
      <c r="Y431" s="69">
        <v>0</v>
      </c>
      <c r="Z431" s="69">
        <v>0</v>
      </c>
      <c r="AA431" s="70">
        <v>0</v>
      </c>
      <c r="AB431" s="71">
        <v>0</v>
      </c>
      <c r="AC431" s="71">
        <v>0</v>
      </c>
      <c r="AD431" s="68">
        <v>0</v>
      </c>
      <c r="AE431" s="69">
        <v>0</v>
      </c>
      <c r="AF431" s="69">
        <v>0</v>
      </c>
      <c r="AG431" s="70">
        <v>0</v>
      </c>
      <c r="AH431" s="71">
        <v>0</v>
      </c>
      <c r="AI431" s="71">
        <v>0</v>
      </c>
      <c r="AJ431" s="68">
        <v>0</v>
      </c>
      <c r="AK431" s="69">
        <v>0</v>
      </c>
      <c r="AL431" s="69">
        <v>0</v>
      </c>
      <c r="AM431" s="70">
        <v>0</v>
      </c>
      <c r="AN431" s="71">
        <v>0</v>
      </c>
      <c r="AO431" s="71">
        <v>0</v>
      </c>
    </row>
    <row r="432" spans="1:41" hidden="1" outlineLevel="1" x14ac:dyDescent="0.55000000000000004">
      <c r="A432" s="58" t="s">
        <v>33</v>
      </c>
      <c r="B432" s="65">
        <v>5232.0599999999995</v>
      </c>
      <c r="C432" s="66">
        <v>195</v>
      </c>
      <c r="D432" s="66">
        <v>4</v>
      </c>
      <c r="E432" s="67">
        <v>26.831076923076921</v>
      </c>
      <c r="F432" s="68">
        <v>448.64</v>
      </c>
      <c r="G432" s="69">
        <v>18</v>
      </c>
      <c r="H432" s="69">
        <v>3</v>
      </c>
      <c r="I432" s="70">
        <v>477.08</v>
      </c>
      <c r="J432" s="71">
        <v>19</v>
      </c>
      <c r="K432" s="71">
        <v>4</v>
      </c>
      <c r="L432" s="68">
        <v>350.91</v>
      </c>
      <c r="M432" s="69">
        <v>15</v>
      </c>
      <c r="N432" s="69">
        <v>4</v>
      </c>
      <c r="O432" s="70">
        <v>331.37</v>
      </c>
      <c r="P432" s="71">
        <v>11</v>
      </c>
      <c r="Q432" s="71">
        <v>4</v>
      </c>
      <c r="R432" s="68">
        <v>592.17999999999995</v>
      </c>
      <c r="S432" s="69">
        <v>23</v>
      </c>
      <c r="T432" s="69">
        <v>4</v>
      </c>
      <c r="U432" s="70">
        <v>522.16999999999996</v>
      </c>
      <c r="V432" s="71">
        <v>19</v>
      </c>
      <c r="W432" s="71">
        <v>4</v>
      </c>
      <c r="X432" s="68">
        <v>783.16</v>
      </c>
      <c r="Y432" s="69">
        <v>27</v>
      </c>
      <c r="Z432" s="69">
        <v>4</v>
      </c>
      <c r="AA432" s="70">
        <v>429.98</v>
      </c>
      <c r="AB432" s="71">
        <v>20</v>
      </c>
      <c r="AC432" s="71">
        <v>4</v>
      </c>
      <c r="AD432" s="68">
        <v>280.7</v>
      </c>
      <c r="AE432" s="69">
        <v>8</v>
      </c>
      <c r="AF432" s="69">
        <v>4</v>
      </c>
      <c r="AG432" s="70">
        <v>331.94</v>
      </c>
      <c r="AH432" s="71">
        <v>13</v>
      </c>
      <c r="AI432" s="71">
        <v>4</v>
      </c>
      <c r="AJ432" s="68">
        <v>521.51</v>
      </c>
      <c r="AK432" s="69">
        <v>16</v>
      </c>
      <c r="AL432" s="69">
        <v>4</v>
      </c>
      <c r="AM432" s="70">
        <v>162.41999999999999</v>
      </c>
      <c r="AN432" s="71">
        <v>6</v>
      </c>
      <c r="AO432" s="71">
        <v>4</v>
      </c>
    </row>
    <row r="433" spans="1:41" hidden="1" outlineLevel="1" x14ac:dyDescent="0.55000000000000004">
      <c r="A433" s="58" t="s">
        <v>40</v>
      </c>
      <c r="B433" s="65">
        <v>1208148858.3299999</v>
      </c>
      <c r="C433" s="66">
        <v>14180365</v>
      </c>
      <c r="D433" s="66">
        <v>296256</v>
      </c>
      <c r="E433" s="67">
        <v>85.198713737622398</v>
      </c>
      <c r="F433" s="68">
        <v>97713967.319999993</v>
      </c>
      <c r="G433" s="69">
        <v>1133325</v>
      </c>
      <c r="H433" s="69">
        <v>271403</v>
      </c>
      <c r="I433" s="70">
        <v>101815819.33</v>
      </c>
      <c r="J433" s="71">
        <v>1184192</v>
      </c>
      <c r="K433" s="71">
        <v>266292</v>
      </c>
      <c r="L433" s="68">
        <v>101264625.67</v>
      </c>
      <c r="M433" s="69">
        <v>1162083</v>
      </c>
      <c r="N433" s="69">
        <v>282207</v>
      </c>
      <c r="O433" s="70">
        <v>104380312.13</v>
      </c>
      <c r="P433" s="71">
        <v>1212463</v>
      </c>
      <c r="Q433" s="71">
        <v>287413</v>
      </c>
      <c r="R433" s="68">
        <v>108049274.18999998</v>
      </c>
      <c r="S433" s="69">
        <v>1268231</v>
      </c>
      <c r="T433" s="69">
        <v>269994</v>
      </c>
      <c r="U433" s="70">
        <v>101959042.52000001</v>
      </c>
      <c r="V433" s="71">
        <v>1146132</v>
      </c>
      <c r="W433" s="71">
        <v>332965</v>
      </c>
      <c r="X433" s="68">
        <v>108195273.61</v>
      </c>
      <c r="Y433" s="69">
        <v>1198457</v>
      </c>
      <c r="Z433" s="69">
        <v>268971</v>
      </c>
      <c r="AA433" s="70">
        <v>105628816.97</v>
      </c>
      <c r="AB433" s="71">
        <v>1213911</v>
      </c>
      <c r="AC433" s="71">
        <v>298797</v>
      </c>
      <c r="AD433" s="68">
        <v>99813822.420000002</v>
      </c>
      <c r="AE433" s="69">
        <v>1225051</v>
      </c>
      <c r="AF433" s="69">
        <v>267268</v>
      </c>
      <c r="AG433" s="70">
        <v>86875078.900000021</v>
      </c>
      <c r="AH433" s="71">
        <v>1121149</v>
      </c>
      <c r="AI433" s="71">
        <v>265982</v>
      </c>
      <c r="AJ433" s="68">
        <v>93923858.890000001</v>
      </c>
      <c r="AK433" s="69">
        <v>1192076</v>
      </c>
      <c r="AL433" s="69">
        <v>258606</v>
      </c>
      <c r="AM433" s="70">
        <v>98528966.379999995</v>
      </c>
      <c r="AN433" s="71">
        <v>1123295</v>
      </c>
      <c r="AO433" s="71">
        <v>296256</v>
      </c>
    </row>
    <row r="434" spans="1:41" hidden="1" outlineLevel="1" x14ac:dyDescent="0.55000000000000004">
      <c r="A434" s="58" t="s">
        <v>34</v>
      </c>
      <c r="B434" s="65">
        <v>0</v>
      </c>
      <c r="C434" s="66">
        <v>0</v>
      </c>
      <c r="D434" s="66">
        <v>0</v>
      </c>
      <c r="E434" s="67">
        <v>0</v>
      </c>
      <c r="F434" s="68">
        <v>0</v>
      </c>
      <c r="G434" s="69">
        <v>0</v>
      </c>
      <c r="H434" s="69">
        <v>0</v>
      </c>
      <c r="I434" s="70">
        <v>0</v>
      </c>
      <c r="J434" s="71">
        <v>0</v>
      </c>
      <c r="K434" s="71">
        <v>0</v>
      </c>
      <c r="L434" s="68">
        <v>0</v>
      </c>
      <c r="M434" s="69">
        <v>0</v>
      </c>
      <c r="N434" s="69">
        <v>0</v>
      </c>
      <c r="O434" s="70">
        <v>0</v>
      </c>
      <c r="P434" s="71">
        <v>0</v>
      </c>
      <c r="Q434" s="71">
        <v>0</v>
      </c>
      <c r="R434" s="68">
        <v>0</v>
      </c>
      <c r="S434" s="69">
        <v>0</v>
      </c>
      <c r="T434" s="69">
        <v>0</v>
      </c>
      <c r="U434" s="70">
        <v>0</v>
      </c>
      <c r="V434" s="71">
        <v>0</v>
      </c>
      <c r="W434" s="71">
        <v>0</v>
      </c>
      <c r="X434" s="68">
        <v>0</v>
      </c>
      <c r="Y434" s="69">
        <v>0</v>
      </c>
      <c r="Z434" s="69">
        <v>0</v>
      </c>
      <c r="AA434" s="70">
        <v>0</v>
      </c>
      <c r="AB434" s="71">
        <v>0</v>
      </c>
      <c r="AC434" s="71">
        <v>0</v>
      </c>
      <c r="AD434" s="68">
        <v>0</v>
      </c>
      <c r="AE434" s="69">
        <v>0</v>
      </c>
      <c r="AF434" s="69">
        <v>0</v>
      </c>
      <c r="AG434" s="70">
        <v>0</v>
      </c>
      <c r="AH434" s="71">
        <v>0</v>
      </c>
      <c r="AI434" s="71">
        <v>0</v>
      </c>
      <c r="AJ434" s="68">
        <v>0</v>
      </c>
      <c r="AK434" s="69">
        <v>0</v>
      </c>
      <c r="AL434" s="69">
        <v>0</v>
      </c>
      <c r="AM434" s="70">
        <v>0</v>
      </c>
      <c r="AN434" s="71">
        <v>0</v>
      </c>
      <c r="AO434" s="71">
        <v>0</v>
      </c>
    </row>
    <row r="435" spans="1:41" hidden="1" outlineLevel="1" x14ac:dyDescent="0.55000000000000004">
      <c r="A435" s="58" t="s">
        <v>35</v>
      </c>
      <c r="B435" s="65">
        <v>4111.0200000000004</v>
      </c>
      <c r="C435" s="66">
        <v>193</v>
      </c>
      <c r="D435" s="66">
        <v>9</v>
      </c>
      <c r="E435" s="67">
        <v>21.300621761658032</v>
      </c>
      <c r="F435" s="68">
        <v>149.19</v>
      </c>
      <c r="G435" s="69">
        <v>11</v>
      </c>
      <c r="H435" s="69">
        <v>9</v>
      </c>
      <c r="I435" s="70">
        <v>358.22</v>
      </c>
      <c r="J435" s="71">
        <v>14</v>
      </c>
      <c r="K435" s="71">
        <v>9</v>
      </c>
      <c r="L435" s="68">
        <v>268.43</v>
      </c>
      <c r="M435" s="69">
        <v>16</v>
      </c>
      <c r="N435" s="69">
        <v>9</v>
      </c>
      <c r="O435" s="70">
        <v>205.12</v>
      </c>
      <c r="P435" s="71">
        <v>12</v>
      </c>
      <c r="Q435" s="71">
        <v>9</v>
      </c>
      <c r="R435" s="68">
        <v>351.55</v>
      </c>
      <c r="S435" s="69">
        <v>25</v>
      </c>
      <c r="T435" s="69">
        <v>9</v>
      </c>
      <c r="U435" s="70">
        <v>548.01</v>
      </c>
      <c r="V435" s="71">
        <v>25</v>
      </c>
      <c r="W435" s="71">
        <v>9</v>
      </c>
      <c r="X435" s="68">
        <v>828.08</v>
      </c>
      <c r="Y435" s="69">
        <v>30</v>
      </c>
      <c r="Z435" s="69">
        <v>9</v>
      </c>
      <c r="AA435" s="70">
        <v>450.59999999999997</v>
      </c>
      <c r="AB435" s="71">
        <v>19</v>
      </c>
      <c r="AC435" s="71">
        <v>9</v>
      </c>
      <c r="AD435" s="68">
        <v>250.22</v>
      </c>
      <c r="AE435" s="69">
        <v>15</v>
      </c>
      <c r="AF435" s="69">
        <v>9</v>
      </c>
      <c r="AG435" s="70">
        <v>244.3</v>
      </c>
      <c r="AH435" s="71">
        <v>12</v>
      </c>
      <c r="AI435" s="71">
        <v>9</v>
      </c>
      <c r="AJ435" s="68">
        <v>344.53</v>
      </c>
      <c r="AK435" s="69">
        <v>7</v>
      </c>
      <c r="AL435" s="69">
        <v>9</v>
      </c>
      <c r="AM435" s="70">
        <v>112.77</v>
      </c>
      <c r="AN435" s="71">
        <v>7</v>
      </c>
      <c r="AO435" s="71">
        <v>9</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2315913771.4839959</v>
      </c>
      <c r="C437" s="52">
        <f>SUM(C410:C435)</f>
        <v>29071763</v>
      </c>
      <c r="D437" s="52">
        <f>SUM(D410:D435)</f>
        <v>653783</v>
      </c>
      <c r="E437" s="74">
        <f t="shared" ref="E437" si="28">IFERROR(B437/C437,0)</f>
        <v>79.661965168194172</v>
      </c>
      <c r="F437" s="51">
        <f t="shared" ref="F437:AO437" si="29">SUM(F410:F435)</f>
        <v>186717763.92999965</v>
      </c>
      <c r="G437" s="52">
        <f t="shared" si="29"/>
        <v>2438621</v>
      </c>
      <c r="H437" s="52">
        <f t="shared" si="29"/>
        <v>624716</v>
      </c>
      <c r="I437" s="51">
        <f t="shared" si="29"/>
        <v>180720181.4899998</v>
      </c>
      <c r="J437" s="52">
        <f t="shared" si="29"/>
        <v>2332267</v>
      </c>
      <c r="K437" s="52">
        <f t="shared" si="29"/>
        <v>618017</v>
      </c>
      <c r="L437" s="51">
        <f t="shared" si="29"/>
        <v>174486216.27999985</v>
      </c>
      <c r="M437" s="52">
        <f t="shared" si="29"/>
        <v>2225362</v>
      </c>
      <c r="N437" s="52">
        <f t="shared" si="29"/>
        <v>638628</v>
      </c>
      <c r="O437" s="51">
        <f t="shared" si="29"/>
        <v>183137228.22999981</v>
      </c>
      <c r="P437" s="52">
        <f t="shared" si="29"/>
        <v>2369717</v>
      </c>
      <c r="Q437" s="52">
        <f t="shared" si="29"/>
        <v>639500</v>
      </c>
      <c r="R437" s="51">
        <f t="shared" si="29"/>
        <v>191151242.69999981</v>
      </c>
      <c r="S437" s="52">
        <f t="shared" si="29"/>
        <v>2449970</v>
      </c>
      <c r="T437" s="52">
        <f t="shared" si="29"/>
        <v>620655</v>
      </c>
      <c r="U437" s="51">
        <f t="shared" si="29"/>
        <v>199130254.18999973</v>
      </c>
      <c r="V437" s="52">
        <f t="shared" si="29"/>
        <v>2520537</v>
      </c>
      <c r="W437" s="52">
        <f t="shared" si="29"/>
        <v>700513</v>
      </c>
      <c r="X437" s="51">
        <f t="shared" si="29"/>
        <v>205777931.90999973</v>
      </c>
      <c r="Y437" s="52">
        <f t="shared" si="29"/>
        <v>2547136</v>
      </c>
      <c r="Z437" s="52">
        <f t="shared" si="29"/>
        <v>627832</v>
      </c>
      <c r="AA437" s="51">
        <f t="shared" si="29"/>
        <v>204435320.99399963</v>
      </c>
      <c r="AB437" s="52">
        <f t="shared" si="29"/>
        <v>2557334</v>
      </c>
      <c r="AC437" s="52">
        <f t="shared" si="29"/>
        <v>675428</v>
      </c>
      <c r="AD437" s="51">
        <f t="shared" si="29"/>
        <v>198921423.41999951</v>
      </c>
      <c r="AE437" s="52">
        <f t="shared" si="29"/>
        <v>2629507</v>
      </c>
      <c r="AF437" s="52">
        <f t="shared" si="29"/>
        <v>880704</v>
      </c>
      <c r="AG437" s="51">
        <f t="shared" si="29"/>
        <v>183661473.10999942</v>
      </c>
      <c r="AH437" s="52">
        <f t="shared" si="29"/>
        <v>2516920</v>
      </c>
      <c r="AI437" s="52">
        <f t="shared" si="29"/>
        <v>634906</v>
      </c>
      <c r="AJ437" s="51">
        <f t="shared" si="29"/>
        <v>206275092.07999936</v>
      </c>
      <c r="AK437" s="52">
        <f t="shared" si="29"/>
        <v>2694033</v>
      </c>
      <c r="AL437" s="52">
        <f t="shared" si="29"/>
        <v>621599</v>
      </c>
      <c r="AM437" s="51">
        <f t="shared" si="29"/>
        <v>201499643.14999953</v>
      </c>
      <c r="AN437" s="52">
        <f t="shared" si="29"/>
        <v>1790359</v>
      </c>
      <c r="AO437" s="52">
        <f t="shared" si="29"/>
        <v>653783</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v>0</v>
      </c>
      <c r="C441" s="66">
        <v>0</v>
      </c>
      <c r="D441" s="66">
        <v>0</v>
      </c>
      <c r="E441" s="67">
        <v>0</v>
      </c>
      <c r="F441" s="68">
        <v>0</v>
      </c>
      <c r="G441" s="69">
        <v>0</v>
      </c>
      <c r="H441" s="69">
        <v>0</v>
      </c>
      <c r="I441" s="70">
        <v>0</v>
      </c>
      <c r="J441" s="71">
        <v>0</v>
      </c>
      <c r="K441" s="71">
        <v>0</v>
      </c>
      <c r="L441" s="68">
        <v>0</v>
      </c>
      <c r="M441" s="69">
        <v>0</v>
      </c>
      <c r="N441" s="69">
        <v>0</v>
      </c>
      <c r="O441" s="70">
        <v>0</v>
      </c>
      <c r="P441" s="71">
        <v>0</v>
      </c>
      <c r="Q441" s="71">
        <v>0</v>
      </c>
      <c r="R441" s="68">
        <v>0</v>
      </c>
      <c r="S441" s="69">
        <v>0</v>
      </c>
      <c r="T441" s="69">
        <v>0</v>
      </c>
      <c r="U441" s="70">
        <v>0</v>
      </c>
      <c r="V441" s="71">
        <v>0</v>
      </c>
      <c r="W441" s="71">
        <v>0</v>
      </c>
      <c r="X441" s="68">
        <v>0</v>
      </c>
      <c r="Y441" s="69">
        <v>0</v>
      </c>
      <c r="Z441" s="69">
        <v>0</v>
      </c>
      <c r="AA441" s="70">
        <v>0</v>
      </c>
      <c r="AB441" s="71">
        <v>0</v>
      </c>
      <c r="AC441" s="71">
        <v>0</v>
      </c>
      <c r="AD441" s="68">
        <v>0</v>
      </c>
      <c r="AE441" s="69">
        <v>0</v>
      </c>
      <c r="AF441" s="69">
        <v>0</v>
      </c>
      <c r="AG441" s="70">
        <v>0</v>
      </c>
      <c r="AH441" s="71">
        <v>0</v>
      </c>
      <c r="AI441" s="71">
        <v>0</v>
      </c>
      <c r="AJ441" s="68">
        <v>0</v>
      </c>
      <c r="AK441" s="69">
        <v>0</v>
      </c>
      <c r="AL441" s="69">
        <v>0</v>
      </c>
      <c r="AM441" s="70">
        <v>0</v>
      </c>
      <c r="AN441" s="71">
        <v>0</v>
      </c>
      <c r="AO441" s="71">
        <v>0</v>
      </c>
    </row>
    <row r="442" spans="1:41" hidden="1" outlineLevel="1" x14ac:dyDescent="0.55000000000000004">
      <c r="A442" s="58" t="s">
        <v>18</v>
      </c>
      <c r="B442" s="65">
        <v>116425042.14999592</v>
      </c>
      <c r="C442" s="66">
        <v>1474464</v>
      </c>
      <c r="D442" s="66">
        <v>48672</v>
      </c>
      <c r="E442" s="67">
        <v>78.960925563456229</v>
      </c>
      <c r="F442" s="68">
        <v>8362993.3399997326</v>
      </c>
      <c r="G442" s="69">
        <v>122784</v>
      </c>
      <c r="H442" s="69">
        <v>48447</v>
      </c>
      <c r="I442" s="70">
        <v>7193046.989999787</v>
      </c>
      <c r="J442" s="71">
        <v>97308</v>
      </c>
      <c r="K442" s="71">
        <v>48432</v>
      </c>
      <c r="L442" s="68">
        <v>6198919.5599998496</v>
      </c>
      <c r="M442" s="69">
        <v>72778</v>
      </c>
      <c r="N442" s="69">
        <v>48389</v>
      </c>
      <c r="O442" s="70">
        <v>6373888.3799998323</v>
      </c>
      <c r="P442" s="71">
        <v>78443</v>
      </c>
      <c r="Q442" s="71">
        <v>48289</v>
      </c>
      <c r="R442" s="68">
        <v>6321928.4499998493</v>
      </c>
      <c r="S442" s="69">
        <v>79195</v>
      </c>
      <c r="T442" s="69">
        <v>47720</v>
      </c>
      <c r="U442" s="70">
        <v>8444722.5199997406</v>
      </c>
      <c r="V442" s="71">
        <v>103551</v>
      </c>
      <c r="W442" s="71">
        <v>47818</v>
      </c>
      <c r="X442" s="68">
        <v>9088452.8699996993</v>
      </c>
      <c r="Y442" s="69">
        <v>109639</v>
      </c>
      <c r="Z442" s="69">
        <v>48285</v>
      </c>
      <c r="AA442" s="70">
        <v>11416374.899999635</v>
      </c>
      <c r="AB442" s="71">
        <v>138204</v>
      </c>
      <c r="AC442" s="71">
        <v>48501</v>
      </c>
      <c r="AD442" s="68">
        <v>13267851.919999482</v>
      </c>
      <c r="AE442" s="69">
        <v>171292</v>
      </c>
      <c r="AF442" s="69">
        <v>48257</v>
      </c>
      <c r="AG442" s="70">
        <v>12844731.589999458</v>
      </c>
      <c r="AH442" s="71">
        <v>163481</v>
      </c>
      <c r="AI442" s="71">
        <v>48618</v>
      </c>
      <c r="AJ442" s="68">
        <v>14023394.699999409</v>
      </c>
      <c r="AK442" s="69">
        <v>179442</v>
      </c>
      <c r="AL442" s="69">
        <v>48696</v>
      </c>
      <c r="AM442" s="70">
        <v>12888736.929999461</v>
      </c>
      <c r="AN442" s="71">
        <v>158347</v>
      </c>
      <c r="AO442" s="71">
        <v>48672</v>
      </c>
    </row>
    <row r="443" spans="1:41" hidden="1" outlineLevel="1" x14ac:dyDescent="0.55000000000000004">
      <c r="A443" s="58" t="s">
        <v>20</v>
      </c>
      <c r="B443" s="65">
        <v>2792308.7900000005</v>
      </c>
      <c r="C443" s="66">
        <v>26240</v>
      </c>
      <c r="D443" s="66">
        <v>1148</v>
      </c>
      <c r="E443" s="67">
        <v>106.41420693597563</v>
      </c>
      <c r="F443" s="68">
        <v>190184.98000000004</v>
      </c>
      <c r="G443" s="69">
        <v>2101</v>
      </c>
      <c r="H443" s="69">
        <v>1360</v>
      </c>
      <c r="I443" s="70">
        <v>156062.12999999998</v>
      </c>
      <c r="J443" s="71">
        <v>1875</v>
      </c>
      <c r="K443" s="71">
        <v>1352</v>
      </c>
      <c r="L443" s="68">
        <v>134554.92000000004</v>
      </c>
      <c r="M443" s="69">
        <v>1696</v>
      </c>
      <c r="N443" s="69">
        <v>1346</v>
      </c>
      <c r="O443" s="70">
        <v>154837.79</v>
      </c>
      <c r="P443" s="71">
        <v>1746</v>
      </c>
      <c r="Q443" s="71">
        <v>1308</v>
      </c>
      <c r="R443" s="68">
        <v>182341.78000000006</v>
      </c>
      <c r="S443" s="69">
        <v>2130</v>
      </c>
      <c r="T443" s="69">
        <v>1275</v>
      </c>
      <c r="U443" s="70">
        <v>233497.43000000008</v>
      </c>
      <c r="V443" s="71">
        <v>2351</v>
      </c>
      <c r="W443" s="71">
        <v>1257</v>
      </c>
      <c r="X443" s="68">
        <v>239666.06000000006</v>
      </c>
      <c r="Y443" s="69">
        <v>2116</v>
      </c>
      <c r="Z443" s="69">
        <v>1260</v>
      </c>
      <c r="AA443" s="70">
        <v>310537.94999999984</v>
      </c>
      <c r="AB443" s="71">
        <v>2510</v>
      </c>
      <c r="AC443" s="71">
        <v>1262</v>
      </c>
      <c r="AD443" s="68">
        <v>323831.18</v>
      </c>
      <c r="AE443" s="69">
        <v>2478</v>
      </c>
      <c r="AF443" s="69">
        <v>1227</v>
      </c>
      <c r="AG443" s="70">
        <v>267511.56000000006</v>
      </c>
      <c r="AH443" s="71">
        <v>2156</v>
      </c>
      <c r="AI443" s="71">
        <v>1180</v>
      </c>
      <c r="AJ443" s="68">
        <v>350231.88999999996</v>
      </c>
      <c r="AK443" s="69">
        <v>2770</v>
      </c>
      <c r="AL443" s="69">
        <v>1164</v>
      </c>
      <c r="AM443" s="70">
        <v>249051.12000000002</v>
      </c>
      <c r="AN443" s="71">
        <v>2311</v>
      </c>
      <c r="AO443" s="71">
        <v>1148</v>
      </c>
    </row>
    <row r="444" spans="1:41" hidden="1" outlineLevel="1" x14ac:dyDescent="0.55000000000000004">
      <c r="A444" s="58" t="s">
        <v>510</v>
      </c>
      <c r="B444" s="65">
        <v>0</v>
      </c>
      <c r="C444" s="66">
        <v>0</v>
      </c>
      <c r="D444" s="66">
        <v>0</v>
      </c>
      <c r="E444" s="67">
        <v>0</v>
      </c>
      <c r="F444" s="68">
        <v>0</v>
      </c>
      <c r="G444" s="69">
        <v>0</v>
      </c>
      <c r="H444" s="69">
        <v>0</v>
      </c>
      <c r="I444" s="70">
        <v>0</v>
      </c>
      <c r="J444" s="71">
        <v>0</v>
      </c>
      <c r="K444" s="71">
        <v>0</v>
      </c>
      <c r="L444" s="68">
        <v>0</v>
      </c>
      <c r="M444" s="69">
        <v>0</v>
      </c>
      <c r="N444" s="69">
        <v>0</v>
      </c>
      <c r="O444" s="70">
        <v>0</v>
      </c>
      <c r="P444" s="71">
        <v>0</v>
      </c>
      <c r="Q444" s="71">
        <v>0</v>
      </c>
      <c r="R444" s="68">
        <v>0</v>
      </c>
      <c r="S444" s="69">
        <v>0</v>
      </c>
      <c r="T444" s="69">
        <v>0</v>
      </c>
      <c r="U444" s="70">
        <v>0</v>
      </c>
      <c r="V444" s="71">
        <v>0</v>
      </c>
      <c r="W444" s="71">
        <v>0</v>
      </c>
      <c r="X444" s="68">
        <v>0</v>
      </c>
      <c r="Y444" s="69">
        <v>0</v>
      </c>
      <c r="Z444" s="69">
        <v>0</v>
      </c>
      <c r="AA444" s="70">
        <v>0</v>
      </c>
      <c r="AB444" s="71">
        <v>0</v>
      </c>
      <c r="AC444" s="71">
        <v>0</v>
      </c>
      <c r="AD444" s="68">
        <v>0</v>
      </c>
      <c r="AE444" s="69">
        <v>0</v>
      </c>
      <c r="AF444" s="69">
        <v>0</v>
      </c>
      <c r="AG444" s="70">
        <v>0</v>
      </c>
      <c r="AH444" s="71">
        <v>0</v>
      </c>
      <c r="AI444" s="71">
        <v>0</v>
      </c>
      <c r="AJ444" s="68">
        <v>0</v>
      </c>
      <c r="AK444" s="69">
        <v>0</v>
      </c>
      <c r="AL444" s="69">
        <v>0</v>
      </c>
      <c r="AM444" s="70">
        <v>0</v>
      </c>
      <c r="AN444" s="71">
        <v>0</v>
      </c>
      <c r="AO444" s="71">
        <v>0</v>
      </c>
    </row>
    <row r="445" spans="1:41" hidden="1" outlineLevel="1" x14ac:dyDescent="0.55000000000000004">
      <c r="A445" s="58" t="s">
        <v>89</v>
      </c>
      <c r="B445" s="65">
        <v>65689660.640000008</v>
      </c>
      <c r="C445" s="66">
        <v>753856</v>
      </c>
      <c r="D445" s="66">
        <v>2133</v>
      </c>
      <c r="E445" s="67">
        <v>87.138207615247481</v>
      </c>
      <c r="F445" s="68">
        <v>3766912.43</v>
      </c>
      <c r="G445" s="69">
        <v>52691</v>
      </c>
      <c r="H445" s="69">
        <v>774</v>
      </c>
      <c r="I445" s="70">
        <v>3892840.15</v>
      </c>
      <c r="J445" s="71">
        <v>53150</v>
      </c>
      <c r="K445" s="71">
        <v>1185</v>
      </c>
      <c r="L445" s="68">
        <v>3100994.82</v>
      </c>
      <c r="M445" s="69">
        <v>41177</v>
      </c>
      <c r="N445" s="69">
        <v>1186</v>
      </c>
      <c r="O445" s="70">
        <v>3743149.29</v>
      </c>
      <c r="P445" s="71">
        <v>48647</v>
      </c>
      <c r="Q445" s="71">
        <v>1193</v>
      </c>
      <c r="R445" s="68">
        <v>4222840.55</v>
      </c>
      <c r="S445" s="69">
        <v>52157</v>
      </c>
      <c r="T445" s="69">
        <v>1193</v>
      </c>
      <c r="U445" s="70">
        <v>6085338.6199999992</v>
      </c>
      <c r="V445" s="71">
        <v>67594</v>
      </c>
      <c r="W445" s="71">
        <v>1172</v>
      </c>
      <c r="X445" s="68">
        <v>5845551.7400000002</v>
      </c>
      <c r="Y445" s="69">
        <v>62856</v>
      </c>
      <c r="Z445" s="69">
        <v>1145</v>
      </c>
      <c r="AA445" s="70">
        <v>6722400.3100000005</v>
      </c>
      <c r="AB445" s="71">
        <v>72400</v>
      </c>
      <c r="AC445" s="71">
        <v>1150</v>
      </c>
      <c r="AD445" s="68">
        <v>8391876.3000000007</v>
      </c>
      <c r="AE445" s="69">
        <v>86685</v>
      </c>
      <c r="AF445" s="69">
        <v>1153</v>
      </c>
      <c r="AG445" s="70">
        <v>6341556.6600000001</v>
      </c>
      <c r="AH445" s="71">
        <v>68035</v>
      </c>
      <c r="AI445" s="71">
        <v>1141</v>
      </c>
      <c r="AJ445" s="68">
        <v>7233990.9500000002</v>
      </c>
      <c r="AK445" s="69">
        <v>80016</v>
      </c>
      <c r="AL445" s="69">
        <v>1161</v>
      </c>
      <c r="AM445" s="70">
        <v>6342208.8200000003</v>
      </c>
      <c r="AN445" s="71">
        <v>68448</v>
      </c>
      <c r="AO445" s="71">
        <v>2133</v>
      </c>
    </row>
    <row r="446" spans="1:41" hidden="1" outlineLevel="1" x14ac:dyDescent="0.55000000000000004">
      <c r="A446" s="58" t="s">
        <v>21</v>
      </c>
      <c r="B446" s="65">
        <v>5939.72</v>
      </c>
      <c r="C446" s="66">
        <v>155</v>
      </c>
      <c r="D446" s="66">
        <v>2</v>
      </c>
      <c r="E446" s="67">
        <v>38.320774193548388</v>
      </c>
      <c r="F446" s="68">
        <v>435.96</v>
      </c>
      <c r="G446" s="69">
        <v>12</v>
      </c>
      <c r="H446" s="69">
        <v>1</v>
      </c>
      <c r="I446" s="70">
        <v>306.02999999999997</v>
      </c>
      <c r="J446" s="71">
        <v>8</v>
      </c>
      <c r="K446" s="71">
        <v>2</v>
      </c>
      <c r="L446" s="68">
        <v>490.15</v>
      </c>
      <c r="M446" s="69">
        <v>13</v>
      </c>
      <c r="N446" s="69">
        <v>2</v>
      </c>
      <c r="O446" s="70">
        <v>458.27</v>
      </c>
      <c r="P446" s="71">
        <v>16</v>
      </c>
      <c r="Q446" s="71">
        <v>2</v>
      </c>
      <c r="R446" s="68">
        <v>453.76</v>
      </c>
      <c r="S446" s="69">
        <v>13</v>
      </c>
      <c r="T446" s="69">
        <v>2</v>
      </c>
      <c r="U446" s="70">
        <v>613.95000000000005</v>
      </c>
      <c r="V446" s="71">
        <v>15</v>
      </c>
      <c r="W446" s="71">
        <v>2</v>
      </c>
      <c r="X446" s="68">
        <v>543.36</v>
      </c>
      <c r="Y446" s="69">
        <v>15</v>
      </c>
      <c r="Z446" s="69">
        <v>2</v>
      </c>
      <c r="AA446" s="70">
        <v>650.81000000000006</v>
      </c>
      <c r="AB446" s="71">
        <v>13</v>
      </c>
      <c r="AC446" s="71">
        <v>2</v>
      </c>
      <c r="AD446" s="68">
        <v>440.72</v>
      </c>
      <c r="AE446" s="69">
        <v>12</v>
      </c>
      <c r="AF446" s="69">
        <v>1</v>
      </c>
      <c r="AG446" s="70">
        <v>321.52999999999997</v>
      </c>
      <c r="AH446" s="71">
        <v>8</v>
      </c>
      <c r="AI446" s="71">
        <v>2</v>
      </c>
      <c r="AJ446" s="68">
        <v>683.70999999999992</v>
      </c>
      <c r="AK446" s="69">
        <v>17</v>
      </c>
      <c r="AL446" s="69">
        <v>2</v>
      </c>
      <c r="AM446" s="70">
        <v>541.47</v>
      </c>
      <c r="AN446" s="71">
        <v>13</v>
      </c>
      <c r="AO446" s="71">
        <v>2</v>
      </c>
    </row>
    <row r="447" spans="1:41" hidden="1" outlineLevel="1" x14ac:dyDescent="0.55000000000000004">
      <c r="A447" s="58" t="s">
        <v>90</v>
      </c>
      <c r="B447" s="65">
        <v>4188763.27</v>
      </c>
      <c r="C447" s="66">
        <v>29834</v>
      </c>
      <c r="D447" s="66">
        <v>1068</v>
      </c>
      <c r="E447" s="67">
        <v>140.4023352550781</v>
      </c>
      <c r="F447" s="68">
        <v>296616.05</v>
      </c>
      <c r="G447" s="69">
        <v>2341</v>
      </c>
      <c r="H447" s="69">
        <v>1060</v>
      </c>
      <c r="I447" s="70">
        <v>259941.96</v>
      </c>
      <c r="J447" s="71">
        <v>2190</v>
      </c>
      <c r="K447" s="71">
        <v>1073</v>
      </c>
      <c r="L447" s="68">
        <v>318038.17</v>
      </c>
      <c r="M447" s="69">
        <v>2384</v>
      </c>
      <c r="N447" s="69">
        <v>1082</v>
      </c>
      <c r="O447" s="70">
        <v>281667.48</v>
      </c>
      <c r="P447" s="71">
        <v>1912</v>
      </c>
      <c r="Q447" s="71">
        <v>1084</v>
      </c>
      <c r="R447" s="68">
        <v>317820.83</v>
      </c>
      <c r="S447" s="69">
        <v>2306</v>
      </c>
      <c r="T447" s="69">
        <v>1081</v>
      </c>
      <c r="U447" s="70">
        <v>381571.57</v>
      </c>
      <c r="V447" s="71">
        <v>2635</v>
      </c>
      <c r="W447" s="71">
        <v>1080</v>
      </c>
      <c r="X447" s="68">
        <v>340149.54</v>
      </c>
      <c r="Y447" s="69">
        <v>2398</v>
      </c>
      <c r="Z447" s="69">
        <v>1088</v>
      </c>
      <c r="AA447" s="70">
        <v>347863.8</v>
      </c>
      <c r="AB447" s="71">
        <v>2441</v>
      </c>
      <c r="AC447" s="71">
        <v>1087</v>
      </c>
      <c r="AD447" s="68">
        <v>418114.12</v>
      </c>
      <c r="AE447" s="69">
        <v>2898</v>
      </c>
      <c r="AF447" s="69">
        <v>1084</v>
      </c>
      <c r="AG447" s="70">
        <v>405471.74</v>
      </c>
      <c r="AH447" s="71">
        <v>2723</v>
      </c>
      <c r="AI447" s="71">
        <v>1081</v>
      </c>
      <c r="AJ447" s="68">
        <v>468975.74</v>
      </c>
      <c r="AK447" s="69">
        <v>3139</v>
      </c>
      <c r="AL447" s="69">
        <v>1071</v>
      </c>
      <c r="AM447" s="70">
        <v>352532.27</v>
      </c>
      <c r="AN447" s="71">
        <v>2467</v>
      </c>
      <c r="AO447" s="71">
        <v>1068</v>
      </c>
    </row>
    <row r="448" spans="1:41" hidden="1" outlineLevel="1" x14ac:dyDescent="0.55000000000000004">
      <c r="A448" s="58" t="s">
        <v>22</v>
      </c>
      <c r="B448" s="65">
        <v>1180847.2400000002</v>
      </c>
      <c r="C448" s="66">
        <v>7747</v>
      </c>
      <c r="D448" s="66">
        <v>846</v>
      </c>
      <c r="E448" s="67">
        <v>152.42638957015623</v>
      </c>
      <c r="F448" s="68">
        <v>57895.43</v>
      </c>
      <c r="G448" s="69">
        <v>491</v>
      </c>
      <c r="H448" s="69">
        <v>941</v>
      </c>
      <c r="I448" s="70">
        <v>71256.13</v>
      </c>
      <c r="J448" s="71">
        <v>553</v>
      </c>
      <c r="K448" s="71">
        <v>947</v>
      </c>
      <c r="L448" s="68">
        <v>69226.34</v>
      </c>
      <c r="M448" s="69">
        <v>567</v>
      </c>
      <c r="N448" s="69">
        <v>945</v>
      </c>
      <c r="O448" s="70">
        <v>69542.520000000019</v>
      </c>
      <c r="P448" s="71">
        <v>586</v>
      </c>
      <c r="Q448" s="71">
        <v>949</v>
      </c>
      <c r="R448" s="68">
        <v>129816.52999999998</v>
      </c>
      <c r="S448" s="69">
        <v>681</v>
      </c>
      <c r="T448" s="69">
        <v>948</v>
      </c>
      <c r="U448" s="70">
        <v>109468.90999999999</v>
      </c>
      <c r="V448" s="71">
        <v>719</v>
      </c>
      <c r="W448" s="71">
        <v>943</v>
      </c>
      <c r="X448" s="68">
        <v>81300.750000000015</v>
      </c>
      <c r="Y448" s="69">
        <v>577</v>
      </c>
      <c r="Z448" s="69">
        <v>943</v>
      </c>
      <c r="AA448" s="70">
        <v>122789.40000000001</v>
      </c>
      <c r="AB448" s="71">
        <v>754</v>
      </c>
      <c r="AC448" s="71">
        <v>944</v>
      </c>
      <c r="AD448" s="68">
        <v>124259.56000000001</v>
      </c>
      <c r="AE448" s="69">
        <v>719</v>
      </c>
      <c r="AF448" s="69">
        <v>945</v>
      </c>
      <c r="AG448" s="70">
        <v>98393.29</v>
      </c>
      <c r="AH448" s="71">
        <v>663</v>
      </c>
      <c r="AI448" s="71">
        <v>955</v>
      </c>
      <c r="AJ448" s="68">
        <v>125503.32</v>
      </c>
      <c r="AK448" s="69">
        <v>751</v>
      </c>
      <c r="AL448" s="69">
        <v>766</v>
      </c>
      <c r="AM448" s="70">
        <v>121395.06</v>
      </c>
      <c r="AN448" s="71">
        <v>686</v>
      </c>
      <c r="AO448" s="71">
        <v>846</v>
      </c>
    </row>
    <row r="449" spans="1:41" hidden="1" outlineLevel="1" x14ac:dyDescent="0.55000000000000004">
      <c r="A449" s="58" t="s">
        <v>91</v>
      </c>
      <c r="B449" s="65">
        <v>226483846.68000004</v>
      </c>
      <c r="C449" s="66">
        <v>2452672</v>
      </c>
      <c r="D449" s="66">
        <v>56367</v>
      </c>
      <c r="E449" s="67">
        <v>92.341677435874033</v>
      </c>
      <c r="F449" s="68">
        <v>15940355.110000003</v>
      </c>
      <c r="G449" s="69">
        <v>199689</v>
      </c>
      <c r="H449" s="69">
        <v>55042</v>
      </c>
      <c r="I449" s="70">
        <v>16127221.300000003</v>
      </c>
      <c r="J449" s="71">
        <v>183080</v>
      </c>
      <c r="K449" s="71">
        <v>55404</v>
      </c>
      <c r="L449" s="68">
        <v>16481533.069999998</v>
      </c>
      <c r="M449" s="69">
        <v>191445</v>
      </c>
      <c r="N449" s="69">
        <v>55456</v>
      </c>
      <c r="O449" s="70">
        <v>17059122.699999999</v>
      </c>
      <c r="P449" s="71">
        <v>195661</v>
      </c>
      <c r="Q449" s="71">
        <v>55467</v>
      </c>
      <c r="R449" s="68">
        <v>16353120.040000001</v>
      </c>
      <c r="S449" s="69">
        <v>192333</v>
      </c>
      <c r="T449" s="69">
        <v>55777</v>
      </c>
      <c r="U449" s="70">
        <v>19739546.600000001</v>
      </c>
      <c r="V449" s="71">
        <v>216524</v>
      </c>
      <c r="W449" s="71">
        <v>55855</v>
      </c>
      <c r="X449" s="68">
        <v>18974751.470000003</v>
      </c>
      <c r="Y449" s="69">
        <v>201370</v>
      </c>
      <c r="Z449" s="69">
        <v>55835</v>
      </c>
      <c r="AA449" s="70">
        <v>21465167.039999995</v>
      </c>
      <c r="AB449" s="71">
        <v>218426</v>
      </c>
      <c r="AC449" s="71">
        <v>56274</v>
      </c>
      <c r="AD449" s="68">
        <v>20456834.899999995</v>
      </c>
      <c r="AE449" s="69">
        <v>210589</v>
      </c>
      <c r="AF449" s="69">
        <v>56301</v>
      </c>
      <c r="AG449" s="70">
        <v>18892305.93</v>
      </c>
      <c r="AH449" s="71">
        <v>196435</v>
      </c>
      <c r="AI449" s="71">
        <v>56478</v>
      </c>
      <c r="AJ449" s="68">
        <v>22880783.990000002</v>
      </c>
      <c r="AK449" s="69">
        <v>227236</v>
      </c>
      <c r="AL449" s="69">
        <v>56672</v>
      </c>
      <c r="AM449" s="70">
        <v>22113104.530000001</v>
      </c>
      <c r="AN449" s="71">
        <v>219884</v>
      </c>
      <c r="AO449" s="71">
        <v>56367</v>
      </c>
    </row>
    <row r="450" spans="1:41" hidden="1" outlineLevel="1" x14ac:dyDescent="0.55000000000000004">
      <c r="A450" s="58" t="s">
        <v>23</v>
      </c>
      <c r="B450" s="65">
        <v>30538.6</v>
      </c>
      <c r="C450" s="66">
        <v>555</v>
      </c>
      <c r="D450" s="66">
        <v>23</v>
      </c>
      <c r="E450" s="67">
        <v>55.024504504504499</v>
      </c>
      <c r="F450" s="68">
        <v>3293.07</v>
      </c>
      <c r="G450" s="69">
        <v>43</v>
      </c>
      <c r="H450" s="69">
        <v>23</v>
      </c>
      <c r="I450" s="70">
        <v>1293.19</v>
      </c>
      <c r="J450" s="71">
        <v>41</v>
      </c>
      <c r="K450" s="71">
        <v>22</v>
      </c>
      <c r="L450" s="68">
        <v>1313.66</v>
      </c>
      <c r="M450" s="69">
        <v>32</v>
      </c>
      <c r="N450" s="69">
        <v>22</v>
      </c>
      <c r="O450" s="70">
        <v>1519.42</v>
      </c>
      <c r="P450" s="71">
        <v>58</v>
      </c>
      <c r="Q450" s="71">
        <v>23</v>
      </c>
      <c r="R450" s="68">
        <v>1362.26</v>
      </c>
      <c r="S450" s="69">
        <v>47</v>
      </c>
      <c r="T450" s="69">
        <v>23</v>
      </c>
      <c r="U450" s="70">
        <v>1617.42</v>
      </c>
      <c r="V450" s="71">
        <v>51</v>
      </c>
      <c r="W450" s="71">
        <v>23</v>
      </c>
      <c r="X450" s="68">
        <v>5734.44</v>
      </c>
      <c r="Y450" s="69">
        <v>54</v>
      </c>
      <c r="Z450" s="69">
        <v>23</v>
      </c>
      <c r="AA450" s="70">
        <v>2308.06</v>
      </c>
      <c r="AB450" s="71">
        <v>51</v>
      </c>
      <c r="AC450" s="71">
        <v>24</v>
      </c>
      <c r="AD450" s="68">
        <v>2152.73</v>
      </c>
      <c r="AE450" s="69">
        <v>38</v>
      </c>
      <c r="AF450" s="69">
        <v>24</v>
      </c>
      <c r="AG450" s="70">
        <v>1259.5999999999999</v>
      </c>
      <c r="AH450" s="71">
        <v>47</v>
      </c>
      <c r="AI450" s="71">
        <v>24</v>
      </c>
      <c r="AJ450" s="68">
        <v>6067.21</v>
      </c>
      <c r="AK450" s="69">
        <v>48</v>
      </c>
      <c r="AL450" s="69">
        <v>24</v>
      </c>
      <c r="AM450" s="70">
        <v>2617.54</v>
      </c>
      <c r="AN450" s="71">
        <v>45</v>
      </c>
      <c r="AO450" s="71">
        <v>23</v>
      </c>
    </row>
    <row r="451" spans="1:41" hidden="1" outlineLevel="1" x14ac:dyDescent="0.55000000000000004">
      <c r="A451" s="58" t="s">
        <v>24</v>
      </c>
      <c r="B451" s="65">
        <v>46714725.419999994</v>
      </c>
      <c r="C451" s="66">
        <v>760082</v>
      </c>
      <c r="D451" s="66">
        <v>0</v>
      </c>
      <c r="E451" s="67">
        <v>61.46011275099265</v>
      </c>
      <c r="F451" s="68">
        <v>2726649.46</v>
      </c>
      <c r="G451" s="69">
        <v>51126</v>
      </c>
      <c r="H451" s="69">
        <v>0</v>
      </c>
      <c r="I451" s="70">
        <v>2726649.46</v>
      </c>
      <c r="J451" s="71">
        <v>51126</v>
      </c>
      <c r="K451" s="71">
        <v>0</v>
      </c>
      <c r="L451" s="68">
        <v>2394890.34</v>
      </c>
      <c r="M451" s="69">
        <v>41085</v>
      </c>
      <c r="N451" s="69">
        <v>0</v>
      </c>
      <c r="O451" s="70">
        <v>2543509.7000000002</v>
      </c>
      <c r="P451" s="71">
        <v>43890</v>
      </c>
      <c r="Q451" s="71">
        <v>0</v>
      </c>
      <c r="R451" s="68">
        <v>2591807.9300000002</v>
      </c>
      <c r="S451" s="69">
        <v>45428</v>
      </c>
      <c r="T451" s="69">
        <v>0</v>
      </c>
      <c r="U451" s="70">
        <v>3513645.37</v>
      </c>
      <c r="V451" s="71">
        <v>57764</v>
      </c>
      <c r="W451" s="71">
        <v>0</v>
      </c>
      <c r="X451" s="68">
        <v>3891080.16</v>
      </c>
      <c r="Y451" s="69">
        <v>61521</v>
      </c>
      <c r="Z451" s="69">
        <v>0</v>
      </c>
      <c r="AA451" s="70">
        <v>4936677.0599999996</v>
      </c>
      <c r="AB451" s="71">
        <v>76571</v>
      </c>
      <c r="AC451" s="71">
        <v>0</v>
      </c>
      <c r="AD451" s="68">
        <v>5512727.3799999999</v>
      </c>
      <c r="AE451" s="69">
        <v>84430</v>
      </c>
      <c r="AF451" s="69">
        <v>0</v>
      </c>
      <c r="AG451" s="70">
        <v>5058071.55</v>
      </c>
      <c r="AH451" s="71">
        <v>80186</v>
      </c>
      <c r="AI451" s="71">
        <v>0</v>
      </c>
      <c r="AJ451" s="68">
        <v>5767942.5099999998</v>
      </c>
      <c r="AK451" s="69">
        <v>90155</v>
      </c>
      <c r="AL451" s="69">
        <v>0</v>
      </c>
      <c r="AM451" s="70">
        <v>5051074.5</v>
      </c>
      <c r="AN451" s="71">
        <v>76800</v>
      </c>
      <c r="AO451" s="71">
        <v>0</v>
      </c>
    </row>
    <row r="452" spans="1:41" hidden="1" outlineLevel="1" x14ac:dyDescent="0.55000000000000004">
      <c r="A452" s="58" t="s">
        <v>92</v>
      </c>
      <c r="B452" s="65">
        <v>58087342.61999999</v>
      </c>
      <c r="C452" s="66">
        <v>1066341</v>
      </c>
      <c r="D452" s="66">
        <v>19628</v>
      </c>
      <c r="E452" s="67">
        <v>54.473515151344635</v>
      </c>
      <c r="F452" s="68">
        <v>3877203.4300000016</v>
      </c>
      <c r="G452" s="69">
        <v>86093</v>
      </c>
      <c r="H452" s="69">
        <v>19125</v>
      </c>
      <c r="I452" s="70">
        <v>3685114.6700000004</v>
      </c>
      <c r="J452" s="71">
        <v>78662</v>
      </c>
      <c r="K452" s="71">
        <v>13880</v>
      </c>
      <c r="L452" s="68">
        <v>3796678.0399999996</v>
      </c>
      <c r="M452" s="69">
        <v>79392</v>
      </c>
      <c r="N452" s="69">
        <v>19386</v>
      </c>
      <c r="O452" s="70">
        <v>4016967.7399999984</v>
      </c>
      <c r="P452" s="71">
        <v>84424</v>
      </c>
      <c r="Q452" s="71">
        <v>19438</v>
      </c>
      <c r="R452" s="68">
        <v>4423873.7899999991</v>
      </c>
      <c r="S452" s="69">
        <v>86257</v>
      </c>
      <c r="T452" s="69">
        <v>19703</v>
      </c>
      <c r="U452" s="70">
        <v>5281788.1800000006</v>
      </c>
      <c r="V452" s="71">
        <v>98761</v>
      </c>
      <c r="W452" s="71">
        <v>19727</v>
      </c>
      <c r="X452" s="68">
        <v>5037220.18</v>
      </c>
      <c r="Y452" s="69">
        <v>89701</v>
      </c>
      <c r="Z452" s="69">
        <v>19688</v>
      </c>
      <c r="AA452" s="70">
        <v>5964993.5399999991</v>
      </c>
      <c r="AB452" s="71">
        <v>95823</v>
      </c>
      <c r="AC452" s="71">
        <v>19627</v>
      </c>
      <c r="AD452" s="68">
        <v>5396818.2800000003</v>
      </c>
      <c r="AE452" s="69">
        <v>91664</v>
      </c>
      <c r="AF452" s="69">
        <v>19711</v>
      </c>
      <c r="AG452" s="70">
        <v>4862568.7299999986</v>
      </c>
      <c r="AH452" s="71">
        <v>83164</v>
      </c>
      <c r="AI452" s="71">
        <v>19800</v>
      </c>
      <c r="AJ452" s="68">
        <v>6106840.3499999996</v>
      </c>
      <c r="AK452" s="69">
        <v>98451</v>
      </c>
      <c r="AL452" s="69">
        <v>20325</v>
      </c>
      <c r="AM452" s="70">
        <v>5637275.6899999985</v>
      </c>
      <c r="AN452" s="71">
        <v>93949</v>
      </c>
      <c r="AO452" s="71">
        <v>19628</v>
      </c>
    </row>
    <row r="453" spans="1:41" hidden="1" outlineLevel="1" x14ac:dyDescent="0.55000000000000004">
      <c r="A453" s="58" t="s">
        <v>25</v>
      </c>
      <c r="B453" s="65">
        <v>44174.079999999987</v>
      </c>
      <c r="C453" s="66">
        <v>532</v>
      </c>
      <c r="D453" s="66">
        <v>32</v>
      </c>
      <c r="E453" s="67">
        <v>83.033984962405995</v>
      </c>
      <c r="F453" s="68">
        <v>1116.8499999999999</v>
      </c>
      <c r="G453" s="69">
        <v>27</v>
      </c>
      <c r="H453" s="69">
        <v>30</v>
      </c>
      <c r="I453" s="70">
        <v>2821.22</v>
      </c>
      <c r="J453" s="71">
        <v>36</v>
      </c>
      <c r="K453" s="71">
        <v>39</v>
      </c>
      <c r="L453" s="68">
        <v>1512.99</v>
      </c>
      <c r="M453" s="69">
        <v>30</v>
      </c>
      <c r="N453" s="69">
        <v>39</v>
      </c>
      <c r="O453" s="70">
        <v>1222.08</v>
      </c>
      <c r="P453" s="71">
        <v>31</v>
      </c>
      <c r="Q453" s="71">
        <v>39</v>
      </c>
      <c r="R453" s="68">
        <v>1657.16</v>
      </c>
      <c r="S453" s="69">
        <v>36</v>
      </c>
      <c r="T453" s="69">
        <v>39</v>
      </c>
      <c r="U453" s="70">
        <v>2910.14</v>
      </c>
      <c r="V453" s="71">
        <v>44</v>
      </c>
      <c r="W453" s="71">
        <v>39</v>
      </c>
      <c r="X453" s="68">
        <v>6271.77</v>
      </c>
      <c r="Y453" s="69">
        <v>81</v>
      </c>
      <c r="Z453" s="69">
        <v>41</v>
      </c>
      <c r="AA453" s="70">
        <v>12343.06</v>
      </c>
      <c r="AB453" s="71">
        <v>82</v>
      </c>
      <c r="AC453" s="71">
        <v>41</v>
      </c>
      <c r="AD453" s="68">
        <v>2293.7399999999998</v>
      </c>
      <c r="AE453" s="69">
        <v>31</v>
      </c>
      <c r="AF453" s="69">
        <v>41</v>
      </c>
      <c r="AG453" s="70">
        <v>1960.84</v>
      </c>
      <c r="AH453" s="71">
        <v>34</v>
      </c>
      <c r="AI453" s="71">
        <v>32</v>
      </c>
      <c r="AJ453" s="68">
        <v>5398.03</v>
      </c>
      <c r="AK453" s="69">
        <v>53</v>
      </c>
      <c r="AL453" s="69">
        <v>32</v>
      </c>
      <c r="AM453" s="70">
        <v>4666.2</v>
      </c>
      <c r="AN453" s="71">
        <v>47</v>
      </c>
      <c r="AO453" s="71">
        <v>32</v>
      </c>
    </row>
    <row r="454" spans="1:41" hidden="1" outlineLevel="1" x14ac:dyDescent="0.55000000000000004">
      <c r="A454" s="58" t="s">
        <v>93</v>
      </c>
      <c r="B454" s="65">
        <v>703370.93</v>
      </c>
      <c r="C454" s="66">
        <v>13368</v>
      </c>
      <c r="D454" s="66">
        <v>737</v>
      </c>
      <c r="E454" s="67">
        <v>52.616018102932379</v>
      </c>
      <c r="F454" s="68">
        <v>40035.39</v>
      </c>
      <c r="G454" s="69">
        <v>889</v>
      </c>
      <c r="H454" s="69">
        <v>255</v>
      </c>
      <c r="I454" s="70">
        <v>41620.83</v>
      </c>
      <c r="J454" s="71">
        <v>794</v>
      </c>
      <c r="K454" s="71">
        <v>532</v>
      </c>
      <c r="L454" s="68">
        <v>36642.58</v>
      </c>
      <c r="M454" s="69">
        <v>907</v>
      </c>
      <c r="N454" s="69">
        <v>565</v>
      </c>
      <c r="O454" s="70">
        <v>52306.28</v>
      </c>
      <c r="P454" s="71">
        <v>986</v>
      </c>
      <c r="Q454" s="71">
        <v>565</v>
      </c>
      <c r="R454" s="68">
        <v>58219.32</v>
      </c>
      <c r="S454" s="69">
        <v>1109</v>
      </c>
      <c r="T454" s="69">
        <v>581</v>
      </c>
      <c r="U454" s="70">
        <v>64535</v>
      </c>
      <c r="V454" s="71">
        <v>1244</v>
      </c>
      <c r="W454" s="71">
        <v>583</v>
      </c>
      <c r="X454" s="68">
        <v>62487</v>
      </c>
      <c r="Y454" s="69">
        <v>1109</v>
      </c>
      <c r="Z454" s="69">
        <v>538</v>
      </c>
      <c r="AA454" s="70">
        <v>65598.53</v>
      </c>
      <c r="AB454" s="71">
        <v>1270</v>
      </c>
      <c r="AC454" s="71">
        <v>589</v>
      </c>
      <c r="AD454" s="68">
        <v>60759.46</v>
      </c>
      <c r="AE454" s="69">
        <v>1156</v>
      </c>
      <c r="AF454" s="69">
        <v>589</v>
      </c>
      <c r="AG454" s="70">
        <v>63445.43</v>
      </c>
      <c r="AH454" s="71">
        <v>1169</v>
      </c>
      <c r="AI454" s="71">
        <v>596</v>
      </c>
      <c r="AJ454" s="68">
        <v>65913</v>
      </c>
      <c r="AK454" s="69">
        <v>1097</v>
      </c>
      <c r="AL454" s="69">
        <v>304</v>
      </c>
      <c r="AM454" s="70">
        <v>91808.11</v>
      </c>
      <c r="AN454" s="71">
        <v>1638</v>
      </c>
      <c r="AO454" s="71">
        <v>737</v>
      </c>
    </row>
    <row r="455" spans="1:41" hidden="1" outlineLevel="1" x14ac:dyDescent="0.55000000000000004">
      <c r="A455" s="58" t="s">
        <v>26</v>
      </c>
      <c r="B455" s="65">
        <v>52295.780000000013</v>
      </c>
      <c r="C455" s="66">
        <v>300</v>
      </c>
      <c r="D455" s="66">
        <v>23</v>
      </c>
      <c r="E455" s="67">
        <v>174.31926666666672</v>
      </c>
      <c r="F455" s="68">
        <v>2899.19</v>
      </c>
      <c r="G455" s="69">
        <v>29</v>
      </c>
      <c r="H455" s="69">
        <v>23</v>
      </c>
      <c r="I455" s="70">
        <v>2420.42</v>
      </c>
      <c r="J455" s="71">
        <v>19</v>
      </c>
      <c r="K455" s="71">
        <v>23</v>
      </c>
      <c r="L455" s="68">
        <v>1810.7600000000002</v>
      </c>
      <c r="M455" s="69">
        <v>19</v>
      </c>
      <c r="N455" s="69">
        <v>23</v>
      </c>
      <c r="O455" s="70">
        <v>5417.66</v>
      </c>
      <c r="P455" s="71">
        <v>18</v>
      </c>
      <c r="Q455" s="71">
        <v>23</v>
      </c>
      <c r="R455" s="68">
        <v>1882.12</v>
      </c>
      <c r="S455" s="69">
        <v>9</v>
      </c>
      <c r="T455" s="69">
        <v>23</v>
      </c>
      <c r="U455" s="70">
        <v>4500.01</v>
      </c>
      <c r="V455" s="71">
        <v>31</v>
      </c>
      <c r="W455" s="71">
        <v>23</v>
      </c>
      <c r="X455" s="68">
        <v>14990.74</v>
      </c>
      <c r="Y455" s="69">
        <v>44</v>
      </c>
      <c r="Z455" s="69">
        <v>23</v>
      </c>
      <c r="AA455" s="70">
        <v>3621.3</v>
      </c>
      <c r="AB455" s="71">
        <v>17</v>
      </c>
      <c r="AC455" s="71">
        <v>23</v>
      </c>
      <c r="AD455" s="68">
        <v>2279.09</v>
      </c>
      <c r="AE455" s="69">
        <v>18</v>
      </c>
      <c r="AF455" s="69">
        <v>23</v>
      </c>
      <c r="AG455" s="70">
        <v>4009.5800000000004</v>
      </c>
      <c r="AH455" s="71">
        <v>27</v>
      </c>
      <c r="AI455" s="71">
        <v>23</v>
      </c>
      <c r="AJ455" s="68">
        <v>4805.51</v>
      </c>
      <c r="AK455" s="69">
        <v>37</v>
      </c>
      <c r="AL455" s="69">
        <v>23</v>
      </c>
      <c r="AM455" s="70">
        <v>3659.4</v>
      </c>
      <c r="AN455" s="71">
        <v>32</v>
      </c>
      <c r="AO455" s="71">
        <v>23</v>
      </c>
    </row>
    <row r="456" spans="1:41" hidden="1" outlineLevel="1" x14ac:dyDescent="0.55000000000000004">
      <c r="A456" s="58" t="s">
        <v>94</v>
      </c>
      <c r="B456" s="65">
        <v>7934466.5099999998</v>
      </c>
      <c r="C456" s="66">
        <v>154143</v>
      </c>
      <c r="D456" s="66">
        <v>205</v>
      </c>
      <c r="E456" s="67">
        <v>51.474711858469085</v>
      </c>
      <c r="F456" s="68">
        <v>531619.56999999995</v>
      </c>
      <c r="G456" s="69">
        <v>12890</v>
      </c>
      <c r="H456" s="69">
        <v>3820</v>
      </c>
      <c r="I456" s="70">
        <v>538759.67000000004</v>
      </c>
      <c r="J456" s="71">
        <v>12444</v>
      </c>
      <c r="K456" s="71">
        <v>69</v>
      </c>
      <c r="L456" s="68">
        <v>545437.02</v>
      </c>
      <c r="M456" s="69">
        <v>12051</v>
      </c>
      <c r="N456" s="69">
        <v>4883</v>
      </c>
      <c r="O456" s="70">
        <v>588298.92000000004</v>
      </c>
      <c r="P456" s="71">
        <v>12773</v>
      </c>
      <c r="Q456" s="71">
        <v>4881</v>
      </c>
      <c r="R456" s="68">
        <v>586729.73</v>
      </c>
      <c r="S456" s="69">
        <v>12535</v>
      </c>
      <c r="T456" s="69">
        <v>4881</v>
      </c>
      <c r="U456" s="70">
        <v>787837.1</v>
      </c>
      <c r="V456" s="71">
        <v>15255</v>
      </c>
      <c r="W456" s="71">
        <v>1264</v>
      </c>
      <c r="X456" s="68">
        <v>730813.01</v>
      </c>
      <c r="Y456" s="69">
        <v>13198</v>
      </c>
      <c r="Z456" s="69">
        <v>1264</v>
      </c>
      <c r="AA456" s="70">
        <v>746883.55999999994</v>
      </c>
      <c r="AB456" s="71">
        <v>12713</v>
      </c>
      <c r="AC456" s="71">
        <v>1264</v>
      </c>
      <c r="AD456" s="68">
        <v>737913.96000000008</v>
      </c>
      <c r="AE456" s="69">
        <v>13313</v>
      </c>
      <c r="AF456" s="69">
        <v>1263</v>
      </c>
      <c r="AG456" s="70">
        <v>621764.89999999991</v>
      </c>
      <c r="AH456" s="71">
        <v>11193</v>
      </c>
      <c r="AI456" s="71">
        <v>201</v>
      </c>
      <c r="AJ456" s="68">
        <v>802096.32</v>
      </c>
      <c r="AK456" s="69">
        <v>13593</v>
      </c>
      <c r="AL456" s="69">
        <v>206</v>
      </c>
      <c r="AM456" s="70">
        <v>716312.75</v>
      </c>
      <c r="AN456" s="71">
        <v>12185</v>
      </c>
      <c r="AO456" s="71">
        <v>205</v>
      </c>
    </row>
    <row r="457" spans="1:41" hidden="1" outlineLevel="1" x14ac:dyDescent="0.55000000000000004">
      <c r="A457" s="58" t="s">
        <v>462</v>
      </c>
      <c r="B457" s="65">
        <v>12870815.659999996</v>
      </c>
      <c r="C457" s="66">
        <v>205417</v>
      </c>
      <c r="D457" s="66">
        <v>4363</v>
      </c>
      <c r="E457" s="67">
        <v>62.657013100181565</v>
      </c>
      <c r="F457" s="68">
        <v>846646.17</v>
      </c>
      <c r="G457" s="69">
        <v>15730</v>
      </c>
      <c r="H457" s="69">
        <v>3851</v>
      </c>
      <c r="I457" s="70">
        <v>889752.95</v>
      </c>
      <c r="J457" s="71">
        <v>15406</v>
      </c>
      <c r="K457" s="71">
        <v>3950</v>
      </c>
      <c r="L457" s="68">
        <v>960517.98</v>
      </c>
      <c r="M457" s="69">
        <v>16426</v>
      </c>
      <c r="N457" s="69">
        <v>3984</v>
      </c>
      <c r="O457" s="70">
        <v>879808.83999999962</v>
      </c>
      <c r="P457" s="71">
        <v>15362</v>
      </c>
      <c r="Q457" s="71">
        <v>4032</v>
      </c>
      <c r="R457" s="68">
        <v>858083.5499999997</v>
      </c>
      <c r="S457" s="69">
        <v>14888</v>
      </c>
      <c r="T457" s="69">
        <v>4051</v>
      </c>
      <c r="U457" s="70">
        <v>1131781.969999999</v>
      </c>
      <c r="V457" s="71">
        <v>18305</v>
      </c>
      <c r="W457" s="71">
        <v>4074</v>
      </c>
      <c r="X457" s="68">
        <v>1152917.7899999998</v>
      </c>
      <c r="Y457" s="69">
        <v>17655</v>
      </c>
      <c r="Z457" s="69">
        <v>4148</v>
      </c>
      <c r="AA457" s="70">
        <v>1257267.6900000002</v>
      </c>
      <c r="AB457" s="71">
        <v>18473</v>
      </c>
      <c r="AC457" s="71">
        <v>4172</v>
      </c>
      <c r="AD457" s="68">
        <v>1229450.1599999992</v>
      </c>
      <c r="AE457" s="69">
        <v>18282</v>
      </c>
      <c r="AF457" s="69">
        <v>4262</v>
      </c>
      <c r="AG457" s="70">
        <v>1125560.8699999999</v>
      </c>
      <c r="AH457" s="71">
        <v>16819</v>
      </c>
      <c r="AI457" s="71">
        <v>4259</v>
      </c>
      <c r="AJ457" s="68">
        <v>1350244.4499999997</v>
      </c>
      <c r="AK457" s="69">
        <v>19912</v>
      </c>
      <c r="AL457" s="69">
        <v>4328</v>
      </c>
      <c r="AM457" s="70">
        <v>1188783.2399999998</v>
      </c>
      <c r="AN457" s="71">
        <v>18159</v>
      </c>
      <c r="AO457" s="71">
        <v>4363</v>
      </c>
    </row>
    <row r="458" spans="1:41" hidden="1" outlineLevel="1" x14ac:dyDescent="0.55000000000000004">
      <c r="A458" s="58" t="s">
        <v>27</v>
      </c>
      <c r="B458" s="65">
        <v>571643.68000000005</v>
      </c>
      <c r="C458" s="66">
        <v>7819</v>
      </c>
      <c r="D458" s="66">
        <v>396</v>
      </c>
      <c r="E458" s="67">
        <v>73.109563882849471</v>
      </c>
      <c r="F458" s="68">
        <v>33066.97</v>
      </c>
      <c r="G458" s="69">
        <v>644</v>
      </c>
      <c r="H458" s="69">
        <v>396</v>
      </c>
      <c r="I458" s="70">
        <v>34296.639999999999</v>
      </c>
      <c r="J458" s="71">
        <v>615</v>
      </c>
      <c r="K458" s="71">
        <v>398</v>
      </c>
      <c r="L458" s="68">
        <v>23428.16</v>
      </c>
      <c r="M458" s="69">
        <v>414</v>
      </c>
      <c r="N458" s="69">
        <v>400</v>
      </c>
      <c r="O458" s="70">
        <v>40748.19</v>
      </c>
      <c r="P458" s="71">
        <v>517</v>
      </c>
      <c r="Q458" s="71">
        <v>399</v>
      </c>
      <c r="R458" s="68">
        <v>46977.15</v>
      </c>
      <c r="S458" s="69">
        <v>564</v>
      </c>
      <c r="T458" s="69">
        <v>397</v>
      </c>
      <c r="U458" s="70">
        <v>61498.53</v>
      </c>
      <c r="V458" s="71">
        <v>679</v>
      </c>
      <c r="W458" s="71">
        <v>394</v>
      </c>
      <c r="X458" s="68">
        <v>63561.09</v>
      </c>
      <c r="Y458" s="69">
        <v>727</v>
      </c>
      <c r="Z458" s="69">
        <v>392</v>
      </c>
      <c r="AA458" s="70">
        <v>52529.62</v>
      </c>
      <c r="AB458" s="71">
        <v>755</v>
      </c>
      <c r="AC458" s="71">
        <v>388</v>
      </c>
      <c r="AD458" s="68">
        <v>51598.51</v>
      </c>
      <c r="AE458" s="69">
        <v>697</v>
      </c>
      <c r="AF458" s="69">
        <v>394</v>
      </c>
      <c r="AG458" s="70">
        <v>52519.96</v>
      </c>
      <c r="AH458" s="71">
        <v>677</v>
      </c>
      <c r="AI458" s="71">
        <v>394</v>
      </c>
      <c r="AJ458" s="68">
        <v>62745.51</v>
      </c>
      <c r="AK458" s="69">
        <v>844</v>
      </c>
      <c r="AL458" s="69">
        <v>395</v>
      </c>
      <c r="AM458" s="70">
        <v>48673.35</v>
      </c>
      <c r="AN458" s="71">
        <v>686</v>
      </c>
      <c r="AO458" s="71">
        <v>396</v>
      </c>
    </row>
    <row r="459" spans="1:41" hidden="1" outlineLevel="1" x14ac:dyDescent="0.55000000000000004">
      <c r="A459" s="58" t="s">
        <v>95</v>
      </c>
      <c r="B459" s="65">
        <v>542582094.40999997</v>
      </c>
      <c r="C459" s="66">
        <v>9068228</v>
      </c>
      <c r="D459" s="66">
        <v>443006</v>
      </c>
      <c r="E459" s="67">
        <v>59.833309706152072</v>
      </c>
      <c r="F459" s="68">
        <v>39494130.57</v>
      </c>
      <c r="G459" s="69">
        <v>733290</v>
      </c>
      <c r="H459" s="69">
        <v>223280</v>
      </c>
      <c r="I459" s="70">
        <v>37681322.619999997</v>
      </c>
      <c r="J459" s="71">
        <v>691539</v>
      </c>
      <c r="K459" s="71">
        <v>221450</v>
      </c>
      <c r="L459" s="68">
        <v>37139692.75</v>
      </c>
      <c r="M459" s="69">
        <v>670285</v>
      </c>
      <c r="N459" s="69">
        <v>221428</v>
      </c>
      <c r="O459" s="70">
        <v>37711517.839999996</v>
      </c>
      <c r="P459" s="71">
        <v>698700</v>
      </c>
      <c r="Q459" s="71">
        <v>223624</v>
      </c>
      <c r="R459" s="68">
        <v>38492514.939999998</v>
      </c>
      <c r="S459" s="69">
        <v>697328</v>
      </c>
      <c r="T459" s="69">
        <v>241470</v>
      </c>
      <c r="U459" s="70">
        <v>49825792.609999999</v>
      </c>
      <c r="V459" s="71">
        <v>805282</v>
      </c>
      <c r="W459" s="71">
        <v>251524</v>
      </c>
      <c r="X459" s="68">
        <v>48344483.800000004</v>
      </c>
      <c r="Y459" s="69">
        <v>758768</v>
      </c>
      <c r="Z459" s="69">
        <v>244389</v>
      </c>
      <c r="AA459" s="70">
        <v>52931074.829999998</v>
      </c>
      <c r="AB459" s="71">
        <v>798943</v>
      </c>
      <c r="AC459" s="71">
        <v>239931</v>
      </c>
      <c r="AD459" s="68">
        <v>51033949.339999996</v>
      </c>
      <c r="AE459" s="69">
        <v>826342</v>
      </c>
      <c r="AF459" s="69">
        <v>232604</v>
      </c>
      <c r="AG459" s="70">
        <v>45886890.530000001</v>
      </c>
      <c r="AH459" s="71">
        <v>723970</v>
      </c>
      <c r="AI459" s="71">
        <v>228245</v>
      </c>
      <c r="AJ459" s="68">
        <v>54818720.950000003</v>
      </c>
      <c r="AK459" s="69">
        <v>866771</v>
      </c>
      <c r="AL459" s="69">
        <v>225187</v>
      </c>
      <c r="AM459" s="70">
        <v>49222003.630000003</v>
      </c>
      <c r="AN459" s="71">
        <v>797010</v>
      </c>
      <c r="AO459" s="71">
        <v>443006</v>
      </c>
    </row>
    <row r="460" spans="1:41" hidden="1" outlineLevel="1" x14ac:dyDescent="0.55000000000000004">
      <c r="A460" s="58" t="s">
        <v>380</v>
      </c>
      <c r="B460" s="65">
        <v>86643.23</v>
      </c>
      <c r="C460" s="66">
        <v>1008</v>
      </c>
      <c r="D460" s="66">
        <v>209</v>
      </c>
      <c r="E460" s="67">
        <v>85.955585317460319</v>
      </c>
      <c r="F460" s="68">
        <v>-1058.43</v>
      </c>
      <c r="G460" s="69">
        <v>52</v>
      </c>
      <c r="H460" s="69">
        <v>215</v>
      </c>
      <c r="I460" s="70">
        <v>5153.9400000000005</v>
      </c>
      <c r="J460" s="71">
        <v>84</v>
      </c>
      <c r="K460" s="71">
        <v>215</v>
      </c>
      <c r="L460" s="68">
        <v>2555.42</v>
      </c>
      <c r="M460" s="69">
        <v>56</v>
      </c>
      <c r="N460" s="69">
        <v>216</v>
      </c>
      <c r="O460" s="70">
        <v>2573.35</v>
      </c>
      <c r="P460" s="71">
        <v>62</v>
      </c>
      <c r="Q460" s="71">
        <v>216</v>
      </c>
      <c r="R460" s="68">
        <v>4242.8599999999997</v>
      </c>
      <c r="S460" s="69">
        <v>95</v>
      </c>
      <c r="T460" s="69">
        <v>216</v>
      </c>
      <c r="U460" s="70">
        <v>4286.21</v>
      </c>
      <c r="V460" s="71">
        <v>84</v>
      </c>
      <c r="W460" s="71">
        <v>205</v>
      </c>
      <c r="X460" s="68">
        <v>6509.63</v>
      </c>
      <c r="Y460" s="69">
        <v>86</v>
      </c>
      <c r="Z460" s="69">
        <v>207</v>
      </c>
      <c r="AA460" s="70">
        <v>9476.99</v>
      </c>
      <c r="AB460" s="71">
        <v>104</v>
      </c>
      <c r="AC460" s="71">
        <v>207</v>
      </c>
      <c r="AD460" s="68">
        <v>6934.86</v>
      </c>
      <c r="AE460" s="69">
        <v>73</v>
      </c>
      <c r="AF460" s="69">
        <v>207</v>
      </c>
      <c r="AG460" s="70">
        <v>26825.95</v>
      </c>
      <c r="AH460" s="71">
        <v>88</v>
      </c>
      <c r="AI460" s="71">
        <v>209</v>
      </c>
      <c r="AJ460" s="68">
        <v>7607.4299999999994</v>
      </c>
      <c r="AK460" s="69">
        <v>94</v>
      </c>
      <c r="AL460" s="69">
        <v>209</v>
      </c>
      <c r="AM460" s="70">
        <v>11535.02</v>
      </c>
      <c r="AN460" s="71">
        <v>130</v>
      </c>
      <c r="AO460" s="71">
        <v>209</v>
      </c>
    </row>
    <row r="461" spans="1:41" hidden="1" outlineLevel="1" x14ac:dyDescent="0.55000000000000004">
      <c r="A461" s="58" t="s">
        <v>32</v>
      </c>
      <c r="B461" s="65">
        <v>0</v>
      </c>
      <c r="C461" s="66">
        <v>0</v>
      </c>
      <c r="D461" s="66">
        <v>0</v>
      </c>
      <c r="E461" s="67">
        <v>0</v>
      </c>
      <c r="F461" s="68">
        <v>0</v>
      </c>
      <c r="G461" s="69">
        <v>0</v>
      </c>
      <c r="H461" s="69">
        <v>0</v>
      </c>
      <c r="I461" s="70">
        <v>0</v>
      </c>
      <c r="J461" s="71">
        <v>0</v>
      </c>
      <c r="K461" s="71">
        <v>0</v>
      </c>
      <c r="L461" s="68">
        <v>0</v>
      </c>
      <c r="M461" s="69">
        <v>0</v>
      </c>
      <c r="N461" s="69">
        <v>0</v>
      </c>
      <c r="O461" s="70">
        <v>0</v>
      </c>
      <c r="P461" s="71">
        <v>0</v>
      </c>
      <c r="Q461" s="71">
        <v>0</v>
      </c>
      <c r="R461" s="68">
        <v>0</v>
      </c>
      <c r="S461" s="69">
        <v>0</v>
      </c>
      <c r="T461" s="69">
        <v>0</v>
      </c>
      <c r="U461" s="70">
        <v>0</v>
      </c>
      <c r="V461" s="71">
        <v>0</v>
      </c>
      <c r="W461" s="71">
        <v>0</v>
      </c>
      <c r="X461" s="68">
        <v>0</v>
      </c>
      <c r="Y461" s="69">
        <v>0</v>
      </c>
      <c r="Z461" s="69">
        <v>0</v>
      </c>
      <c r="AA461" s="70">
        <v>0</v>
      </c>
      <c r="AB461" s="71">
        <v>0</v>
      </c>
      <c r="AC461" s="71">
        <v>0</v>
      </c>
      <c r="AD461" s="68">
        <v>0</v>
      </c>
      <c r="AE461" s="69">
        <v>0</v>
      </c>
      <c r="AF461" s="69">
        <v>0</v>
      </c>
      <c r="AG461" s="70">
        <v>0</v>
      </c>
      <c r="AH461" s="71">
        <v>0</v>
      </c>
      <c r="AI461" s="71">
        <v>0</v>
      </c>
      <c r="AJ461" s="68">
        <v>0</v>
      </c>
      <c r="AK461" s="69">
        <v>0</v>
      </c>
      <c r="AL461" s="69">
        <v>0</v>
      </c>
      <c r="AM461" s="70">
        <v>0</v>
      </c>
      <c r="AN461" s="71">
        <v>0</v>
      </c>
      <c r="AO461" s="71">
        <v>0</v>
      </c>
    </row>
    <row r="462" spans="1:41" hidden="1" outlineLevel="1" x14ac:dyDescent="0.55000000000000004">
      <c r="A462" s="58" t="s">
        <v>37</v>
      </c>
      <c r="B462" s="65">
        <v>0</v>
      </c>
      <c r="C462" s="66">
        <v>0</v>
      </c>
      <c r="D462" s="66">
        <v>0</v>
      </c>
      <c r="E462" s="67">
        <v>0</v>
      </c>
      <c r="F462" s="68">
        <v>0</v>
      </c>
      <c r="G462" s="69">
        <v>0</v>
      </c>
      <c r="H462" s="69">
        <v>0</v>
      </c>
      <c r="I462" s="70">
        <v>0</v>
      </c>
      <c r="J462" s="71">
        <v>0</v>
      </c>
      <c r="K462" s="71">
        <v>0</v>
      </c>
      <c r="L462" s="68">
        <v>0</v>
      </c>
      <c r="M462" s="69">
        <v>0</v>
      </c>
      <c r="N462" s="69">
        <v>0</v>
      </c>
      <c r="O462" s="70">
        <v>0</v>
      </c>
      <c r="P462" s="71">
        <v>0</v>
      </c>
      <c r="Q462" s="71">
        <v>0</v>
      </c>
      <c r="R462" s="68">
        <v>0</v>
      </c>
      <c r="S462" s="69">
        <v>0</v>
      </c>
      <c r="T462" s="69">
        <v>0</v>
      </c>
      <c r="U462" s="70">
        <v>0</v>
      </c>
      <c r="V462" s="71">
        <v>0</v>
      </c>
      <c r="W462" s="71">
        <v>0</v>
      </c>
      <c r="X462" s="68">
        <v>0</v>
      </c>
      <c r="Y462" s="69">
        <v>0</v>
      </c>
      <c r="Z462" s="69">
        <v>0</v>
      </c>
      <c r="AA462" s="70">
        <v>0</v>
      </c>
      <c r="AB462" s="71">
        <v>0</v>
      </c>
      <c r="AC462" s="71">
        <v>0</v>
      </c>
      <c r="AD462" s="68">
        <v>0</v>
      </c>
      <c r="AE462" s="69">
        <v>0</v>
      </c>
      <c r="AF462" s="69">
        <v>0</v>
      </c>
      <c r="AG462" s="70">
        <v>0</v>
      </c>
      <c r="AH462" s="71">
        <v>0</v>
      </c>
      <c r="AI462" s="71">
        <v>0</v>
      </c>
      <c r="AJ462" s="68">
        <v>0</v>
      </c>
      <c r="AK462" s="69">
        <v>0</v>
      </c>
      <c r="AL462" s="69">
        <v>0</v>
      </c>
      <c r="AM462" s="70">
        <v>0</v>
      </c>
      <c r="AN462" s="71">
        <v>0</v>
      </c>
      <c r="AO462" s="71">
        <v>0</v>
      </c>
    </row>
    <row r="463" spans="1:41" hidden="1" outlineLevel="1" x14ac:dyDescent="0.55000000000000004">
      <c r="A463" s="58" t="s">
        <v>33</v>
      </c>
      <c r="B463" s="65">
        <v>8986.4799999999977</v>
      </c>
      <c r="C463" s="66">
        <v>369</v>
      </c>
      <c r="D463" s="66">
        <v>3</v>
      </c>
      <c r="E463" s="67">
        <v>24.353604336043354</v>
      </c>
      <c r="F463" s="68">
        <v>1248.6099999999999</v>
      </c>
      <c r="G463" s="69">
        <v>49</v>
      </c>
      <c r="H463" s="69">
        <v>19</v>
      </c>
      <c r="I463" s="70">
        <v>494.57</v>
      </c>
      <c r="J463" s="71">
        <v>22</v>
      </c>
      <c r="K463" s="71">
        <v>19</v>
      </c>
      <c r="L463" s="68">
        <v>525.89</v>
      </c>
      <c r="M463" s="69">
        <v>23</v>
      </c>
      <c r="N463" s="69">
        <v>19</v>
      </c>
      <c r="O463" s="70">
        <v>876.2</v>
      </c>
      <c r="P463" s="71">
        <v>25</v>
      </c>
      <c r="Q463" s="71">
        <v>15</v>
      </c>
      <c r="R463" s="68">
        <v>521.08000000000004</v>
      </c>
      <c r="S463" s="69">
        <v>29</v>
      </c>
      <c r="T463" s="69">
        <v>15</v>
      </c>
      <c r="U463" s="70">
        <v>797.33</v>
      </c>
      <c r="V463" s="71">
        <v>33</v>
      </c>
      <c r="W463" s="71">
        <v>15</v>
      </c>
      <c r="X463" s="68">
        <v>780.76</v>
      </c>
      <c r="Y463" s="69">
        <v>33</v>
      </c>
      <c r="Z463" s="69">
        <v>15</v>
      </c>
      <c r="AA463" s="70">
        <v>915.63</v>
      </c>
      <c r="AB463" s="71">
        <v>39</v>
      </c>
      <c r="AC463" s="71">
        <v>14</v>
      </c>
      <c r="AD463" s="68">
        <v>956.81</v>
      </c>
      <c r="AE463" s="69">
        <v>36</v>
      </c>
      <c r="AF463" s="69">
        <v>14</v>
      </c>
      <c r="AG463" s="70">
        <v>818.58</v>
      </c>
      <c r="AH463" s="71">
        <v>35</v>
      </c>
      <c r="AI463" s="71">
        <v>14</v>
      </c>
      <c r="AJ463" s="68">
        <v>586.63</v>
      </c>
      <c r="AK463" s="69">
        <v>24</v>
      </c>
      <c r="AL463" s="69">
        <v>3</v>
      </c>
      <c r="AM463" s="70">
        <v>464.39</v>
      </c>
      <c r="AN463" s="71">
        <v>21</v>
      </c>
      <c r="AO463" s="71">
        <v>3</v>
      </c>
    </row>
    <row r="464" spans="1:41" hidden="1" outlineLevel="1" x14ac:dyDescent="0.55000000000000004">
      <c r="A464" s="58" t="s">
        <v>40</v>
      </c>
      <c r="B464" s="65">
        <v>1161379188.7700002</v>
      </c>
      <c r="C464" s="66">
        <v>14023895</v>
      </c>
      <c r="D464" s="66">
        <v>277013</v>
      </c>
      <c r="E464" s="67">
        <v>82.814310059366548</v>
      </c>
      <c r="F464" s="68">
        <v>80718275.62000002</v>
      </c>
      <c r="G464" s="69">
        <v>1140243</v>
      </c>
      <c r="H464" s="69">
        <v>274045</v>
      </c>
      <c r="I464" s="70">
        <v>84212423.850000009</v>
      </c>
      <c r="J464" s="71">
        <v>1132177</v>
      </c>
      <c r="K464" s="71">
        <v>276096</v>
      </c>
      <c r="L464" s="68">
        <v>87203916.160000011</v>
      </c>
      <c r="M464" s="69">
        <v>1150624</v>
      </c>
      <c r="N464" s="69">
        <v>279003</v>
      </c>
      <c r="O464" s="70">
        <v>97612030.060000002</v>
      </c>
      <c r="P464" s="71">
        <v>1230783</v>
      </c>
      <c r="Q464" s="71">
        <v>287197</v>
      </c>
      <c r="R464" s="68">
        <v>100221152.55999999</v>
      </c>
      <c r="S464" s="69">
        <v>1287815</v>
      </c>
      <c r="T464" s="69">
        <v>275450</v>
      </c>
      <c r="U464" s="70">
        <v>93746010.670000017</v>
      </c>
      <c r="V464" s="71">
        <v>1111549</v>
      </c>
      <c r="W464" s="71">
        <v>273024</v>
      </c>
      <c r="X464" s="68">
        <v>108377863.13000003</v>
      </c>
      <c r="Y464" s="69">
        <v>1237422</v>
      </c>
      <c r="Z464" s="69">
        <v>274944</v>
      </c>
      <c r="AA464" s="70">
        <v>104681241.63</v>
      </c>
      <c r="AB464" s="71">
        <v>1129208</v>
      </c>
      <c r="AC464" s="71">
        <v>268434</v>
      </c>
      <c r="AD464" s="68">
        <v>104620771.01000001</v>
      </c>
      <c r="AE464" s="69">
        <v>1164105</v>
      </c>
      <c r="AF464" s="69">
        <v>272249</v>
      </c>
      <c r="AG464" s="70">
        <v>95453028.339999989</v>
      </c>
      <c r="AH464" s="71">
        <v>1103069</v>
      </c>
      <c r="AI464" s="71">
        <v>274613</v>
      </c>
      <c r="AJ464" s="68">
        <v>103767202.31000002</v>
      </c>
      <c r="AK464" s="69">
        <v>1167359</v>
      </c>
      <c r="AL464" s="69">
        <v>271392</v>
      </c>
      <c r="AM464" s="70">
        <v>100765273.43000002</v>
      </c>
      <c r="AN464" s="71">
        <v>1169541</v>
      </c>
      <c r="AO464" s="71">
        <v>277013</v>
      </c>
    </row>
    <row r="465" spans="1:41" hidden="1" outlineLevel="1" x14ac:dyDescent="0.55000000000000004">
      <c r="A465" s="58" t="s">
        <v>34</v>
      </c>
      <c r="B465" s="65">
        <v>0</v>
      </c>
      <c r="C465" s="66">
        <v>0</v>
      </c>
      <c r="D465" s="66">
        <v>0</v>
      </c>
      <c r="E465" s="67">
        <v>0</v>
      </c>
      <c r="F465" s="68">
        <v>0</v>
      </c>
      <c r="G465" s="69">
        <v>0</v>
      </c>
      <c r="H465" s="69">
        <v>0</v>
      </c>
      <c r="I465" s="70">
        <v>0</v>
      </c>
      <c r="J465" s="71">
        <v>0</v>
      </c>
      <c r="K465" s="71">
        <v>0</v>
      </c>
      <c r="L465" s="68">
        <v>0</v>
      </c>
      <c r="M465" s="69">
        <v>0</v>
      </c>
      <c r="N465" s="69">
        <v>0</v>
      </c>
      <c r="O465" s="70">
        <v>0</v>
      </c>
      <c r="P465" s="71">
        <v>0</v>
      </c>
      <c r="Q465" s="71">
        <v>0</v>
      </c>
      <c r="R465" s="68">
        <v>0</v>
      </c>
      <c r="S465" s="69">
        <v>0</v>
      </c>
      <c r="T465" s="69">
        <v>0</v>
      </c>
      <c r="U465" s="70">
        <v>0</v>
      </c>
      <c r="V465" s="71">
        <v>0</v>
      </c>
      <c r="W465" s="71">
        <v>0</v>
      </c>
      <c r="X465" s="68">
        <v>0</v>
      </c>
      <c r="Y465" s="69">
        <v>0</v>
      </c>
      <c r="Z465" s="69">
        <v>0</v>
      </c>
      <c r="AA465" s="70">
        <v>0</v>
      </c>
      <c r="AB465" s="71">
        <v>0</v>
      </c>
      <c r="AC465" s="71">
        <v>0</v>
      </c>
      <c r="AD465" s="68">
        <v>0</v>
      </c>
      <c r="AE465" s="69">
        <v>0</v>
      </c>
      <c r="AF465" s="69">
        <v>0</v>
      </c>
      <c r="AG465" s="70">
        <v>0</v>
      </c>
      <c r="AH465" s="71">
        <v>0</v>
      </c>
      <c r="AI465" s="71">
        <v>0</v>
      </c>
      <c r="AJ465" s="68">
        <v>0</v>
      </c>
      <c r="AK465" s="69">
        <v>0</v>
      </c>
      <c r="AL465" s="69">
        <v>0</v>
      </c>
      <c r="AM465" s="70">
        <v>0</v>
      </c>
      <c r="AN465" s="71">
        <v>0</v>
      </c>
      <c r="AO465" s="71">
        <v>0</v>
      </c>
    </row>
    <row r="466" spans="1:41" hidden="1" outlineLevel="1" x14ac:dyDescent="0.55000000000000004">
      <c r="A466" s="58" t="s">
        <v>35</v>
      </c>
      <c r="B466" s="65">
        <v>7318.63</v>
      </c>
      <c r="C466" s="66">
        <v>356</v>
      </c>
      <c r="D466" s="66">
        <v>9</v>
      </c>
      <c r="E466" s="67">
        <v>20.557949438202247</v>
      </c>
      <c r="F466" s="68">
        <v>456.89</v>
      </c>
      <c r="G466" s="69">
        <v>24</v>
      </c>
      <c r="H466" s="69">
        <v>9</v>
      </c>
      <c r="I466" s="70">
        <v>508.17</v>
      </c>
      <c r="J466" s="71">
        <v>29</v>
      </c>
      <c r="K466" s="71">
        <v>9</v>
      </c>
      <c r="L466" s="68">
        <v>642.42999999999995</v>
      </c>
      <c r="M466" s="69">
        <v>34</v>
      </c>
      <c r="N466" s="69">
        <v>9</v>
      </c>
      <c r="O466" s="70">
        <v>740.78</v>
      </c>
      <c r="P466" s="71">
        <v>45</v>
      </c>
      <c r="Q466" s="71">
        <v>9</v>
      </c>
      <c r="R466" s="68">
        <v>682.98</v>
      </c>
      <c r="S466" s="69">
        <v>35</v>
      </c>
      <c r="T466" s="69">
        <v>9</v>
      </c>
      <c r="U466" s="70">
        <v>868.81999999999994</v>
      </c>
      <c r="V466" s="71">
        <v>41</v>
      </c>
      <c r="W466" s="71">
        <v>9</v>
      </c>
      <c r="X466" s="68">
        <v>730.2</v>
      </c>
      <c r="Y466" s="69">
        <v>23</v>
      </c>
      <c r="Z466" s="69">
        <v>9</v>
      </c>
      <c r="AA466" s="70">
        <v>384.51</v>
      </c>
      <c r="AB466" s="71">
        <v>18</v>
      </c>
      <c r="AC466" s="71">
        <v>9</v>
      </c>
      <c r="AD466" s="68">
        <v>1059.72</v>
      </c>
      <c r="AE466" s="69">
        <v>43</v>
      </c>
      <c r="AF466" s="69">
        <v>9</v>
      </c>
      <c r="AG466" s="70">
        <v>445.74</v>
      </c>
      <c r="AH466" s="71">
        <v>22</v>
      </c>
      <c r="AI466" s="71">
        <v>9</v>
      </c>
      <c r="AJ466" s="68">
        <v>278.31</v>
      </c>
      <c r="AK466" s="69">
        <v>15</v>
      </c>
      <c r="AL466" s="69">
        <v>9</v>
      </c>
      <c r="AM466" s="70">
        <v>520.08000000000004</v>
      </c>
      <c r="AN466" s="71">
        <v>27</v>
      </c>
      <c r="AO466" s="71">
        <v>9</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2247840013.2899961</v>
      </c>
      <c r="C468" s="52">
        <f>SUM(C441:C466)</f>
        <v>30047381</v>
      </c>
      <c r="D468" s="52">
        <f>SUM(D441:D466)</f>
        <v>855883</v>
      </c>
      <c r="E468" s="74">
        <f t="shared" ref="E468" si="30">IFERROR(B468/C468,0)</f>
        <v>74.809848262315981</v>
      </c>
      <c r="F468" s="51">
        <f t="shared" ref="F468:AO468" si="31">SUM(F441:F466)</f>
        <v>156890976.65999973</v>
      </c>
      <c r="G468" s="52">
        <f t="shared" si="31"/>
        <v>2421238</v>
      </c>
      <c r="H468" s="52">
        <f t="shared" si="31"/>
        <v>632716</v>
      </c>
      <c r="I468" s="51">
        <f t="shared" si="31"/>
        <v>157523306.88999978</v>
      </c>
      <c r="J468" s="52">
        <f t="shared" si="31"/>
        <v>2321158</v>
      </c>
      <c r="K468" s="52">
        <f t="shared" si="31"/>
        <v>625097</v>
      </c>
      <c r="L468" s="51">
        <f t="shared" si="31"/>
        <v>158413321.20999986</v>
      </c>
      <c r="M468" s="52">
        <f t="shared" si="31"/>
        <v>2281438</v>
      </c>
      <c r="N468" s="52">
        <f t="shared" si="31"/>
        <v>638383</v>
      </c>
      <c r="O468" s="51">
        <f t="shared" si="31"/>
        <v>171140203.4899998</v>
      </c>
      <c r="P468" s="52">
        <f t="shared" si="31"/>
        <v>2414685</v>
      </c>
      <c r="Q468" s="52">
        <f t="shared" si="31"/>
        <v>648753</v>
      </c>
      <c r="R468" s="51">
        <f t="shared" si="31"/>
        <v>174818029.3699998</v>
      </c>
      <c r="S468" s="52">
        <f t="shared" si="31"/>
        <v>2474990</v>
      </c>
      <c r="T468" s="52">
        <f t="shared" si="31"/>
        <v>654854</v>
      </c>
      <c r="U468" s="51">
        <f t="shared" si="31"/>
        <v>189422628.95999974</v>
      </c>
      <c r="V468" s="52">
        <f t="shared" si="31"/>
        <v>2502512</v>
      </c>
      <c r="W468" s="52">
        <f t="shared" si="31"/>
        <v>659031</v>
      </c>
      <c r="X468" s="51">
        <f t="shared" si="31"/>
        <v>202265859.48999971</v>
      </c>
      <c r="Y468" s="52">
        <f t="shared" si="31"/>
        <v>2559393</v>
      </c>
      <c r="Z468" s="52">
        <f t="shared" si="31"/>
        <v>654239</v>
      </c>
      <c r="AA468" s="51">
        <f t="shared" si="31"/>
        <v>211051100.21999961</v>
      </c>
      <c r="AB468" s="52">
        <f t="shared" si="31"/>
        <v>2568815</v>
      </c>
      <c r="AC468" s="52">
        <f t="shared" si="31"/>
        <v>643943</v>
      </c>
      <c r="AD468" s="51">
        <f t="shared" si="31"/>
        <v>211642873.74999949</v>
      </c>
      <c r="AE468" s="52">
        <f t="shared" si="31"/>
        <v>2674901</v>
      </c>
      <c r="AF468" s="52">
        <f t="shared" si="31"/>
        <v>640358</v>
      </c>
      <c r="AG468" s="51">
        <f t="shared" si="31"/>
        <v>192009462.89999944</v>
      </c>
      <c r="AH468" s="52">
        <f t="shared" si="31"/>
        <v>2454001</v>
      </c>
      <c r="AI468" s="52">
        <f t="shared" si="31"/>
        <v>637874</v>
      </c>
      <c r="AJ468" s="51">
        <f t="shared" si="31"/>
        <v>217850012.81999946</v>
      </c>
      <c r="AK468" s="52">
        <f t="shared" si="31"/>
        <v>2751824</v>
      </c>
      <c r="AL468" s="52">
        <f t="shared" si="31"/>
        <v>631969</v>
      </c>
      <c r="AM468" s="51">
        <f t="shared" si="31"/>
        <v>204812237.52999949</v>
      </c>
      <c r="AN468" s="52">
        <f t="shared" si="31"/>
        <v>2622426</v>
      </c>
      <c r="AO468" s="52">
        <f t="shared" si="31"/>
        <v>855883</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v>0</v>
      </c>
      <c r="C472" s="66">
        <v>0</v>
      </c>
      <c r="D472" s="66">
        <v>0</v>
      </c>
      <c r="E472" s="67">
        <v>0</v>
      </c>
      <c r="F472" s="68">
        <v>0</v>
      </c>
      <c r="G472" s="69">
        <v>0</v>
      </c>
      <c r="H472" s="69">
        <v>0</v>
      </c>
      <c r="I472" s="70">
        <v>0</v>
      </c>
      <c r="J472" s="71">
        <v>0</v>
      </c>
      <c r="K472" s="71">
        <v>0</v>
      </c>
      <c r="L472" s="68">
        <v>0</v>
      </c>
      <c r="M472" s="69">
        <v>0</v>
      </c>
      <c r="N472" s="69">
        <v>0</v>
      </c>
      <c r="O472" s="70">
        <v>0</v>
      </c>
      <c r="P472" s="71">
        <v>0</v>
      </c>
      <c r="Q472" s="71">
        <v>0</v>
      </c>
      <c r="R472" s="68">
        <v>0</v>
      </c>
      <c r="S472" s="69">
        <v>0</v>
      </c>
      <c r="T472" s="69">
        <v>0</v>
      </c>
      <c r="U472" s="70">
        <v>0</v>
      </c>
      <c r="V472" s="71">
        <v>0</v>
      </c>
      <c r="W472" s="71">
        <v>0</v>
      </c>
      <c r="X472" s="68">
        <v>0</v>
      </c>
      <c r="Y472" s="69">
        <v>0</v>
      </c>
      <c r="Z472" s="69">
        <v>0</v>
      </c>
      <c r="AA472" s="70">
        <v>0</v>
      </c>
      <c r="AB472" s="71">
        <v>0</v>
      </c>
      <c r="AC472" s="71">
        <v>0</v>
      </c>
      <c r="AD472" s="68">
        <v>0</v>
      </c>
      <c r="AE472" s="69">
        <v>0</v>
      </c>
      <c r="AF472" s="69">
        <v>0</v>
      </c>
      <c r="AG472" s="70">
        <v>0</v>
      </c>
      <c r="AH472" s="71">
        <v>0</v>
      </c>
      <c r="AI472" s="71">
        <v>0</v>
      </c>
      <c r="AJ472" s="68">
        <v>0</v>
      </c>
      <c r="AK472" s="69">
        <v>0</v>
      </c>
      <c r="AL472" s="69">
        <v>0</v>
      </c>
      <c r="AM472" s="70">
        <v>0</v>
      </c>
      <c r="AN472" s="71">
        <v>0</v>
      </c>
      <c r="AO472" s="71">
        <v>0</v>
      </c>
    </row>
    <row r="473" spans="1:41" hidden="1" outlineLevel="1" x14ac:dyDescent="0.55000000000000004">
      <c r="A473" s="58" t="s">
        <v>18</v>
      </c>
      <c r="B473" s="65">
        <v>97038627.879999757</v>
      </c>
      <c r="C473" s="66">
        <v>1426018</v>
      </c>
      <c r="D473" s="66">
        <v>53210</v>
      </c>
      <c r="E473" s="67">
        <v>68.048669708236332</v>
      </c>
      <c r="F473" s="68">
        <v>7685980.3599999789</v>
      </c>
      <c r="G473" s="69">
        <v>120836</v>
      </c>
      <c r="H473" s="69">
        <v>52561</v>
      </c>
      <c r="I473" s="70">
        <v>6593262.0499999868</v>
      </c>
      <c r="J473" s="71">
        <v>92054</v>
      </c>
      <c r="K473" s="71">
        <v>53087</v>
      </c>
      <c r="L473" s="68">
        <v>5480436.069999991</v>
      </c>
      <c r="M473" s="69">
        <v>68545</v>
      </c>
      <c r="N473" s="69">
        <v>53409</v>
      </c>
      <c r="O473" s="70">
        <v>5720164.709999986</v>
      </c>
      <c r="P473" s="71">
        <v>72438</v>
      </c>
      <c r="Q473" s="71">
        <v>51912</v>
      </c>
      <c r="R473" s="68">
        <v>5726434.3899999931</v>
      </c>
      <c r="S473" s="69">
        <v>77180</v>
      </c>
      <c r="T473" s="69">
        <v>50029</v>
      </c>
      <c r="U473" s="70">
        <v>7529550.8099999847</v>
      </c>
      <c r="V473" s="71">
        <v>104125</v>
      </c>
      <c r="W473" s="71">
        <v>50682</v>
      </c>
      <c r="X473" s="68">
        <v>8017507.2599999812</v>
      </c>
      <c r="Y473" s="69">
        <v>114636</v>
      </c>
      <c r="Z473" s="69">
        <v>51401</v>
      </c>
      <c r="AA473" s="70">
        <v>8867504.9899999797</v>
      </c>
      <c r="AB473" s="71">
        <v>132466</v>
      </c>
      <c r="AC473" s="71">
        <v>51972</v>
      </c>
      <c r="AD473" s="68">
        <v>10103717.089999979</v>
      </c>
      <c r="AE473" s="69">
        <v>160166</v>
      </c>
      <c r="AF473" s="69">
        <v>52357</v>
      </c>
      <c r="AG473" s="70">
        <v>10181468.699999966</v>
      </c>
      <c r="AH473" s="71">
        <v>160960</v>
      </c>
      <c r="AI473" s="71">
        <v>52657</v>
      </c>
      <c r="AJ473" s="68">
        <v>11953877.749999961</v>
      </c>
      <c r="AK473" s="69">
        <v>181734</v>
      </c>
      <c r="AL473" s="69">
        <v>52998</v>
      </c>
      <c r="AM473" s="70">
        <v>9178723.6999999713</v>
      </c>
      <c r="AN473" s="71">
        <v>140878</v>
      </c>
      <c r="AO473" s="71">
        <v>53210</v>
      </c>
    </row>
    <row r="474" spans="1:41" hidden="1" outlineLevel="1" x14ac:dyDescent="0.55000000000000004">
      <c r="A474" s="58" t="s">
        <v>20</v>
      </c>
      <c r="B474" s="65">
        <v>2427499.92</v>
      </c>
      <c r="C474" s="66">
        <v>31166</v>
      </c>
      <c r="D474" s="66">
        <v>1392</v>
      </c>
      <c r="E474" s="67">
        <v>77.88936405056792</v>
      </c>
      <c r="F474" s="68">
        <v>176121.44</v>
      </c>
      <c r="G474" s="69">
        <v>2331</v>
      </c>
      <c r="H474" s="69">
        <v>1362</v>
      </c>
      <c r="I474" s="70">
        <v>130571.45</v>
      </c>
      <c r="J474" s="71">
        <v>2186</v>
      </c>
      <c r="K474" s="71">
        <v>1377</v>
      </c>
      <c r="L474" s="68">
        <v>113227.48</v>
      </c>
      <c r="M474" s="69">
        <v>2040</v>
      </c>
      <c r="N474" s="69">
        <v>1371</v>
      </c>
      <c r="O474" s="70">
        <v>122988.42</v>
      </c>
      <c r="P474" s="71">
        <v>2171</v>
      </c>
      <c r="Q474" s="71">
        <v>1386</v>
      </c>
      <c r="R474" s="68">
        <v>120781.75999999999</v>
      </c>
      <c r="S474" s="69">
        <v>1953</v>
      </c>
      <c r="T474" s="69">
        <v>1363</v>
      </c>
      <c r="U474" s="70">
        <v>180985.7</v>
      </c>
      <c r="V474" s="71">
        <v>2619</v>
      </c>
      <c r="W474" s="71">
        <v>1373</v>
      </c>
      <c r="X474" s="68">
        <v>200372.3</v>
      </c>
      <c r="Y474" s="69">
        <v>2825</v>
      </c>
      <c r="Z474" s="69">
        <v>1371</v>
      </c>
      <c r="AA474" s="70">
        <v>275964.69</v>
      </c>
      <c r="AB474" s="71">
        <v>3628</v>
      </c>
      <c r="AC474" s="71">
        <v>1370</v>
      </c>
      <c r="AD474" s="68">
        <v>308544.8</v>
      </c>
      <c r="AE474" s="69">
        <v>3419</v>
      </c>
      <c r="AF474" s="69">
        <v>1380</v>
      </c>
      <c r="AG474" s="70">
        <v>232753.77</v>
      </c>
      <c r="AH474" s="71">
        <v>2774</v>
      </c>
      <c r="AI474" s="71">
        <v>1389</v>
      </c>
      <c r="AJ474" s="68">
        <v>312248.09999999998</v>
      </c>
      <c r="AK474" s="69">
        <v>2691</v>
      </c>
      <c r="AL474" s="69">
        <v>1386</v>
      </c>
      <c r="AM474" s="70">
        <v>252940.01</v>
      </c>
      <c r="AN474" s="71">
        <v>2529</v>
      </c>
      <c r="AO474" s="71">
        <v>1392</v>
      </c>
    </row>
    <row r="475" spans="1:41" hidden="1" outlineLevel="1" x14ac:dyDescent="0.55000000000000004">
      <c r="A475" s="58" t="s">
        <v>510</v>
      </c>
      <c r="B475" s="65">
        <v>0</v>
      </c>
      <c r="C475" s="66">
        <v>0</v>
      </c>
      <c r="D475" s="66">
        <v>0</v>
      </c>
      <c r="E475" s="67">
        <v>0</v>
      </c>
      <c r="F475" s="68">
        <v>0</v>
      </c>
      <c r="G475" s="69">
        <v>0</v>
      </c>
      <c r="H475" s="69">
        <v>0</v>
      </c>
      <c r="I475" s="70">
        <v>0</v>
      </c>
      <c r="J475" s="71">
        <v>0</v>
      </c>
      <c r="K475" s="71">
        <v>0</v>
      </c>
      <c r="L475" s="68">
        <v>0</v>
      </c>
      <c r="M475" s="69">
        <v>0</v>
      </c>
      <c r="N475" s="69">
        <v>0</v>
      </c>
      <c r="O475" s="70">
        <v>0</v>
      </c>
      <c r="P475" s="71">
        <v>0</v>
      </c>
      <c r="Q475" s="71">
        <v>0</v>
      </c>
      <c r="R475" s="68">
        <v>0</v>
      </c>
      <c r="S475" s="69">
        <v>0</v>
      </c>
      <c r="T475" s="69">
        <v>0</v>
      </c>
      <c r="U475" s="70">
        <v>0</v>
      </c>
      <c r="V475" s="71">
        <v>0</v>
      </c>
      <c r="W475" s="71">
        <v>0</v>
      </c>
      <c r="X475" s="68">
        <v>0</v>
      </c>
      <c r="Y475" s="69">
        <v>0</v>
      </c>
      <c r="Z475" s="69">
        <v>0</v>
      </c>
      <c r="AA475" s="70">
        <v>0</v>
      </c>
      <c r="AB475" s="71">
        <v>0</v>
      </c>
      <c r="AC475" s="71">
        <v>0</v>
      </c>
      <c r="AD475" s="68">
        <v>0</v>
      </c>
      <c r="AE475" s="69">
        <v>0</v>
      </c>
      <c r="AF475" s="69">
        <v>0</v>
      </c>
      <c r="AG475" s="70">
        <v>0</v>
      </c>
      <c r="AH475" s="71">
        <v>0</v>
      </c>
      <c r="AI475" s="71">
        <v>0</v>
      </c>
      <c r="AJ475" s="68">
        <v>0</v>
      </c>
      <c r="AK475" s="69">
        <v>0</v>
      </c>
      <c r="AL475" s="69">
        <v>0</v>
      </c>
      <c r="AM475" s="70">
        <v>0</v>
      </c>
      <c r="AN475" s="71">
        <v>0</v>
      </c>
      <c r="AO475" s="71">
        <v>0</v>
      </c>
    </row>
    <row r="476" spans="1:41" hidden="1" outlineLevel="1" x14ac:dyDescent="0.55000000000000004">
      <c r="A476" s="58" t="s">
        <v>89</v>
      </c>
      <c r="B476" s="65">
        <v>49461263.469999999</v>
      </c>
      <c r="C476" s="66">
        <v>660436</v>
      </c>
      <c r="D476" s="66">
        <v>735</v>
      </c>
      <c r="E476" s="67">
        <v>74.891834288258053</v>
      </c>
      <c r="F476" s="68">
        <v>3163499.48</v>
      </c>
      <c r="G476" s="69">
        <v>48376</v>
      </c>
      <c r="H476" s="69">
        <v>1188</v>
      </c>
      <c r="I476" s="70">
        <v>3184940.19</v>
      </c>
      <c r="J476" s="71">
        <v>47574</v>
      </c>
      <c r="K476" s="71">
        <v>1189</v>
      </c>
      <c r="L476" s="68">
        <v>2509011.73</v>
      </c>
      <c r="M476" s="69">
        <v>98</v>
      </c>
      <c r="N476" s="69">
        <v>127</v>
      </c>
      <c r="O476" s="70">
        <v>3043515.21</v>
      </c>
      <c r="P476" s="71">
        <v>42269</v>
      </c>
      <c r="Q476" s="71">
        <v>1198</v>
      </c>
      <c r="R476" s="68">
        <v>3460189.9</v>
      </c>
      <c r="S476" s="69">
        <v>50218</v>
      </c>
      <c r="T476" s="69">
        <v>1209</v>
      </c>
      <c r="U476" s="70">
        <v>4527145.42</v>
      </c>
      <c r="V476" s="71">
        <v>63116</v>
      </c>
      <c r="W476" s="71">
        <v>1210</v>
      </c>
      <c r="X476" s="68">
        <v>4695752.1000000006</v>
      </c>
      <c r="Y476" s="69">
        <v>63266</v>
      </c>
      <c r="Z476" s="69">
        <v>1196</v>
      </c>
      <c r="AA476" s="70">
        <v>4748406.83</v>
      </c>
      <c r="AB476" s="71">
        <v>64441</v>
      </c>
      <c r="AC476" s="71">
        <v>1155</v>
      </c>
      <c r="AD476" s="68">
        <v>6042302.0800000001</v>
      </c>
      <c r="AE476" s="69">
        <v>81606</v>
      </c>
      <c r="AF476" s="69">
        <v>1177</v>
      </c>
      <c r="AG476" s="70">
        <v>4799685.0900000008</v>
      </c>
      <c r="AH476" s="71">
        <v>67069</v>
      </c>
      <c r="AI476" s="71">
        <v>1177</v>
      </c>
      <c r="AJ476" s="68">
        <v>4991377.72</v>
      </c>
      <c r="AK476" s="69">
        <v>70260</v>
      </c>
      <c r="AL476" s="69">
        <v>1173</v>
      </c>
      <c r="AM476" s="70">
        <v>4295437.72</v>
      </c>
      <c r="AN476" s="71">
        <v>62143</v>
      </c>
      <c r="AO476" s="71">
        <v>735</v>
      </c>
    </row>
    <row r="477" spans="1:41" hidden="1" outlineLevel="1" x14ac:dyDescent="0.55000000000000004">
      <c r="A477" s="58" t="s">
        <v>21</v>
      </c>
      <c r="B477" s="65">
        <v>5565.1500000000005</v>
      </c>
      <c r="C477" s="66">
        <v>143</v>
      </c>
      <c r="D477" s="66">
        <v>2</v>
      </c>
      <c r="E477" s="67">
        <v>38.917132867132871</v>
      </c>
      <c r="F477" s="68">
        <v>481</v>
      </c>
      <c r="G477" s="69">
        <v>12</v>
      </c>
      <c r="H477" s="69">
        <v>1</v>
      </c>
      <c r="I477" s="70">
        <v>523</v>
      </c>
      <c r="J477" s="71">
        <v>12</v>
      </c>
      <c r="K477" s="71">
        <v>2</v>
      </c>
      <c r="L477" s="68">
        <v>333.19</v>
      </c>
      <c r="M477" s="69">
        <v>9</v>
      </c>
      <c r="N477" s="69">
        <v>2</v>
      </c>
      <c r="O477" s="70">
        <v>337</v>
      </c>
      <c r="P477" s="71">
        <v>10</v>
      </c>
      <c r="Q477" s="71">
        <v>1</v>
      </c>
      <c r="R477" s="68">
        <v>448.6</v>
      </c>
      <c r="S477" s="69">
        <v>12</v>
      </c>
      <c r="T477" s="69">
        <v>1</v>
      </c>
      <c r="U477" s="70">
        <v>490.69</v>
      </c>
      <c r="V477" s="71">
        <v>12</v>
      </c>
      <c r="W477" s="71">
        <v>2</v>
      </c>
      <c r="X477" s="68">
        <v>404.86</v>
      </c>
      <c r="Y477" s="69">
        <v>10</v>
      </c>
      <c r="Z477" s="69">
        <v>2</v>
      </c>
      <c r="AA477" s="70">
        <v>581.87</v>
      </c>
      <c r="AB477" s="71">
        <v>12</v>
      </c>
      <c r="AC477" s="71">
        <v>2</v>
      </c>
      <c r="AD477" s="68">
        <v>605.35</v>
      </c>
      <c r="AE477" s="69">
        <v>16</v>
      </c>
      <c r="AF477" s="69">
        <v>2</v>
      </c>
      <c r="AG477" s="70">
        <v>554.80999999999995</v>
      </c>
      <c r="AH477" s="71">
        <v>15</v>
      </c>
      <c r="AI477" s="71">
        <v>2</v>
      </c>
      <c r="AJ477" s="68">
        <v>370.07</v>
      </c>
      <c r="AK477" s="69">
        <v>10</v>
      </c>
      <c r="AL477" s="69">
        <v>2</v>
      </c>
      <c r="AM477" s="70">
        <v>434.71</v>
      </c>
      <c r="AN477" s="71">
        <v>13</v>
      </c>
      <c r="AO477" s="71">
        <v>2</v>
      </c>
    </row>
    <row r="478" spans="1:41" hidden="1" outlineLevel="1" x14ac:dyDescent="0.55000000000000004">
      <c r="A478" s="58" t="s">
        <v>90</v>
      </c>
      <c r="B478" s="65">
        <v>3419028.07</v>
      </c>
      <c r="C478" s="66">
        <v>29001</v>
      </c>
      <c r="D478" s="66">
        <v>423</v>
      </c>
      <c r="E478" s="67">
        <v>117.89345436364263</v>
      </c>
      <c r="F478" s="68">
        <v>226656.36</v>
      </c>
      <c r="G478" s="69">
        <v>2209</v>
      </c>
      <c r="H478" s="69">
        <v>1008</v>
      </c>
      <c r="I478" s="70">
        <v>200436.47</v>
      </c>
      <c r="J478" s="71">
        <v>1673</v>
      </c>
      <c r="K478" s="71">
        <v>1011</v>
      </c>
      <c r="L478" s="68">
        <v>279765.41000000003</v>
      </c>
      <c r="M478" s="69">
        <v>2235</v>
      </c>
      <c r="N478" s="69">
        <v>1011</v>
      </c>
      <c r="O478" s="70">
        <v>279128.07</v>
      </c>
      <c r="P478" s="71">
        <v>2021</v>
      </c>
      <c r="Q478" s="71">
        <v>1028</v>
      </c>
      <c r="R478" s="68">
        <v>288640.48</v>
      </c>
      <c r="S478" s="69">
        <v>2329</v>
      </c>
      <c r="T478" s="69">
        <v>1026</v>
      </c>
      <c r="U478" s="70">
        <v>345320.13</v>
      </c>
      <c r="V478" s="71">
        <v>2765</v>
      </c>
      <c r="W478" s="71">
        <v>1027</v>
      </c>
      <c r="X478" s="68">
        <v>362741.05</v>
      </c>
      <c r="Y478" s="69">
        <v>3213</v>
      </c>
      <c r="Z478" s="69">
        <v>1034</v>
      </c>
      <c r="AA478" s="70">
        <v>277928.40000000002</v>
      </c>
      <c r="AB478" s="71">
        <v>2439</v>
      </c>
      <c r="AC478" s="71">
        <v>1043</v>
      </c>
      <c r="AD478" s="68">
        <v>293687.44</v>
      </c>
      <c r="AE478" s="69">
        <v>2595</v>
      </c>
      <c r="AF478" s="69">
        <v>1044</v>
      </c>
      <c r="AG478" s="70">
        <v>264231.28000000003</v>
      </c>
      <c r="AH478" s="71">
        <v>2388</v>
      </c>
      <c r="AI478" s="71">
        <v>1045</v>
      </c>
      <c r="AJ478" s="68">
        <v>300405.23</v>
      </c>
      <c r="AK478" s="69">
        <v>2660</v>
      </c>
      <c r="AL478" s="69">
        <v>1050</v>
      </c>
      <c r="AM478" s="70">
        <v>300087.75</v>
      </c>
      <c r="AN478" s="71">
        <v>2474</v>
      </c>
      <c r="AO478" s="71">
        <v>423</v>
      </c>
    </row>
    <row r="479" spans="1:41" hidden="1" outlineLevel="1" x14ac:dyDescent="0.55000000000000004">
      <c r="A479" s="58" t="s">
        <v>22</v>
      </c>
      <c r="B479" s="65">
        <v>1071146.45</v>
      </c>
      <c r="C479" s="66">
        <v>7529</v>
      </c>
      <c r="D479" s="66">
        <v>943</v>
      </c>
      <c r="E479" s="67">
        <v>142.26941824943552</v>
      </c>
      <c r="F479" s="68">
        <v>70097.649999999994</v>
      </c>
      <c r="G479" s="69">
        <v>567</v>
      </c>
      <c r="H479" s="69">
        <v>881</v>
      </c>
      <c r="I479" s="70">
        <v>79195.179999999993</v>
      </c>
      <c r="J479" s="71">
        <v>494</v>
      </c>
      <c r="K479" s="71">
        <v>913</v>
      </c>
      <c r="L479" s="68">
        <v>72946.080000000002</v>
      </c>
      <c r="M479" s="69">
        <v>548</v>
      </c>
      <c r="N479" s="69">
        <v>928</v>
      </c>
      <c r="O479" s="70">
        <v>81967.81</v>
      </c>
      <c r="P479" s="71">
        <v>627</v>
      </c>
      <c r="Q479" s="71">
        <v>937</v>
      </c>
      <c r="R479" s="68">
        <v>65997.490000000005</v>
      </c>
      <c r="S479" s="69">
        <v>526</v>
      </c>
      <c r="T479" s="69">
        <v>934</v>
      </c>
      <c r="U479" s="70">
        <v>95368.08</v>
      </c>
      <c r="V479" s="71">
        <v>700</v>
      </c>
      <c r="W479" s="71">
        <v>931</v>
      </c>
      <c r="X479" s="68">
        <v>97133.97</v>
      </c>
      <c r="Y479" s="69">
        <v>675</v>
      </c>
      <c r="Z479" s="69">
        <v>931</v>
      </c>
      <c r="AA479" s="70">
        <v>119327.58</v>
      </c>
      <c r="AB479" s="71">
        <v>800</v>
      </c>
      <c r="AC479" s="71">
        <v>934</v>
      </c>
      <c r="AD479" s="68">
        <v>99495.5</v>
      </c>
      <c r="AE479" s="69">
        <v>641</v>
      </c>
      <c r="AF479" s="69">
        <v>935</v>
      </c>
      <c r="AG479" s="70">
        <v>102533.18</v>
      </c>
      <c r="AH479" s="71">
        <v>685</v>
      </c>
      <c r="AI479" s="71">
        <v>935</v>
      </c>
      <c r="AJ479" s="68">
        <v>107124.66</v>
      </c>
      <c r="AK479" s="69">
        <v>673</v>
      </c>
      <c r="AL479" s="69">
        <v>942</v>
      </c>
      <c r="AM479" s="70">
        <v>79959.27</v>
      </c>
      <c r="AN479" s="71">
        <v>593</v>
      </c>
      <c r="AO479" s="71">
        <v>943</v>
      </c>
    </row>
    <row r="480" spans="1:41" hidden="1" outlineLevel="1" x14ac:dyDescent="0.55000000000000004">
      <c r="A480" s="58" t="s">
        <v>91</v>
      </c>
      <c r="B480" s="65">
        <v>201368573.24000001</v>
      </c>
      <c r="C480" s="66">
        <v>2514818</v>
      </c>
      <c r="D480" s="66">
        <v>55234</v>
      </c>
      <c r="E480" s="67">
        <v>80.07282166741291</v>
      </c>
      <c r="F480" s="68">
        <v>15712939.439999999</v>
      </c>
      <c r="G480" s="69">
        <v>210098</v>
      </c>
      <c r="H480" s="69">
        <v>52507</v>
      </c>
      <c r="I480" s="70">
        <v>15009767.779999999</v>
      </c>
      <c r="J480" s="71">
        <v>196733</v>
      </c>
      <c r="K480" s="71">
        <v>52841</v>
      </c>
      <c r="L480" s="68">
        <v>15862707.74</v>
      </c>
      <c r="M480" s="69">
        <v>199036</v>
      </c>
      <c r="N480" s="69">
        <v>52943</v>
      </c>
      <c r="O480" s="70">
        <v>15011920.82</v>
      </c>
      <c r="P480" s="71">
        <v>191694</v>
      </c>
      <c r="Q480" s="71">
        <v>51717</v>
      </c>
      <c r="R480" s="68">
        <v>14713598.52</v>
      </c>
      <c r="S480" s="69">
        <v>192621</v>
      </c>
      <c r="T480" s="69">
        <v>53311</v>
      </c>
      <c r="U480" s="70">
        <v>17603840.52</v>
      </c>
      <c r="V480" s="71">
        <v>231628</v>
      </c>
      <c r="W480" s="71">
        <v>53484</v>
      </c>
      <c r="X480" s="68">
        <v>17679947.010000002</v>
      </c>
      <c r="Y480" s="69">
        <v>217429</v>
      </c>
      <c r="Z480" s="69">
        <v>53447</v>
      </c>
      <c r="AA480" s="70">
        <v>17843560.870000001</v>
      </c>
      <c r="AB480" s="71">
        <v>219837</v>
      </c>
      <c r="AC480" s="71">
        <v>53704</v>
      </c>
      <c r="AD480" s="68">
        <v>17442837.09</v>
      </c>
      <c r="AE480" s="69">
        <v>207026</v>
      </c>
      <c r="AF480" s="69">
        <v>54068</v>
      </c>
      <c r="AG480" s="70">
        <v>17249921.59</v>
      </c>
      <c r="AH480" s="71">
        <v>209046</v>
      </c>
      <c r="AI480" s="71">
        <v>54381</v>
      </c>
      <c r="AJ480" s="68">
        <v>18409857.989999998</v>
      </c>
      <c r="AK480" s="69">
        <v>223920</v>
      </c>
      <c r="AL480" s="69">
        <v>54922</v>
      </c>
      <c r="AM480" s="70">
        <v>18827673.870000001</v>
      </c>
      <c r="AN480" s="71">
        <v>215750</v>
      </c>
      <c r="AO480" s="71">
        <v>55234</v>
      </c>
    </row>
    <row r="481" spans="1:41" hidden="1" outlineLevel="1" x14ac:dyDescent="0.55000000000000004">
      <c r="A481" s="58" t="s">
        <v>23</v>
      </c>
      <c r="B481" s="65">
        <v>22271.820000000003</v>
      </c>
      <c r="C481" s="66">
        <v>507</v>
      </c>
      <c r="D481" s="66">
        <v>5</v>
      </c>
      <c r="E481" s="67">
        <v>43.928639053254443</v>
      </c>
      <c r="F481" s="68">
        <v>1045.44</v>
      </c>
      <c r="G481" s="69">
        <v>49</v>
      </c>
      <c r="H481" s="69">
        <v>22</v>
      </c>
      <c r="I481" s="70">
        <v>920.75</v>
      </c>
      <c r="J481" s="71">
        <v>39</v>
      </c>
      <c r="K481" s="71">
        <v>22</v>
      </c>
      <c r="L481" s="68">
        <v>941.45</v>
      </c>
      <c r="M481" s="69">
        <v>31</v>
      </c>
      <c r="N481" s="69">
        <v>22</v>
      </c>
      <c r="O481" s="70">
        <v>932.04</v>
      </c>
      <c r="P481" s="71">
        <v>36</v>
      </c>
      <c r="Q481" s="71">
        <v>25</v>
      </c>
      <c r="R481" s="68">
        <v>861.72</v>
      </c>
      <c r="S481" s="69">
        <v>32</v>
      </c>
      <c r="T481" s="69">
        <v>24</v>
      </c>
      <c r="U481" s="70">
        <v>1251.24</v>
      </c>
      <c r="V481" s="71">
        <v>43</v>
      </c>
      <c r="W481" s="71">
        <v>23</v>
      </c>
      <c r="X481" s="68">
        <v>1133.72</v>
      </c>
      <c r="Y481" s="69">
        <v>48</v>
      </c>
      <c r="Z481" s="69">
        <v>23</v>
      </c>
      <c r="AA481" s="70">
        <v>2842.18</v>
      </c>
      <c r="AB481" s="71">
        <v>49</v>
      </c>
      <c r="AC481" s="71">
        <v>23</v>
      </c>
      <c r="AD481" s="68">
        <v>3590.16</v>
      </c>
      <c r="AE481" s="69">
        <v>44</v>
      </c>
      <c r="AF481" s="69">
        <v>24</v>
      </c>
      <c r="AG481" s="70">
        <v>3173.38</v>
      </c>
      <c r="AH481" s="71">
        <v>52</v>
      </c>
      <c r="AI481" s="71">
        <v>24</v>
      </c>
      <c r="AJ481" s="68">
        <v>3883</v>
      </c>
      <c r="AK481" s="69">
        <v>47</v>
      </c>
      <c r="AL481" s="69">
        <v>23</v>
      </c>
      <c r="AM481" s="70">
        <v>1696.74</v>
      </c>
      <c r="AN481" s="71">
        <v>37</v>
      </c>
      <c r="AO481" s="71">
        <v>5</v>
      </c>
    </row>
    <row r="482" spans="1:41" hidden="1" outlineLevel="1" x14ac:dyDescent="0.55000000000000004">
      <c r="A482" s="58" t="s">
        <v>24</v>
      </c>
      <c r="B482" s="65">
        <v>0</v>
      </c>
      <c r="C482" s="66">
        <v>0</v>
      </c>
      <c r="D482" s="66">
        <v>0</v>
      </c>
      <c r="E482" s="67">
        <v>0</v>
      </c>
      <c r="F482" s="68">
        <v>0</v>
      </c>
      <c r="G482" s="69">
        <v>0</v>
      </c>
      <c r="H482" s="69">
        <v>0</v>
      </c>
      <c r="I482" s="70">
        <v>0</v>
      </c>
      <c r="J482" s="71">
        <v>0</v>
      </c>
      <c r="K482" s="71">
        <v>0</v>
      </c>
      <c r="L482" s="68">
        <v>0</v>
      </c>
      <c r="M482" s="69">
        <v>0</v>
      </c>
      <c r="N482" s="69">
        <v>0</v>
      </c>
      <c r="O482" s="70">
        <v>0</v>
      </c>
      <c r="P482" s="71">
        <v>0</v>
      </c>
      <c r="Q482" s="71">
        <v>0</v>
      </c>
      <c r="R482" s="68">
        <v>0</v>
      </c>
      <c r="S482" s="69">
        <v>0</v>
      </c>
      <c r="T482" s="69">
        <v>0</v>
      </c>
      <c r="U482" s="70">
        <v>0</v>
      </c>
      <c r="V482" s="71">
        <v>0</v>
      </c>
      <c r="W482" s="71">
        <v>0</v>
      </c>
      <c r="X482" s="68">
        <v>0</v>
      </c>
      <c r="Y482" s="69">
        <v>0</v>
      </c>
      <c r="Z482" s="69">
        <v>0</v>
      </c>
      <c r="AA482" s="70">
        <v>0</v>
      </c>
      <c r="AB482" s="71">
        <v>0</v>
      </c>
      <c r="AC482" s="71">
        <v>0</v>
      </c>
      <c r="AD482" s="68">
        <v>0</v>
      </c>
      <c r="AE482" s="69">
        <v>0</v>
      </c>
      <c r="AF482" s="69">
        <v>0</v>
      </c>
      <c r="AG482" s="70">
        <v>0</v>
      </c>
      <c r="AH482" s="71">
        <v>0</v>
      </c>
      <c r="AI482" s="71">
        <v>0</v>
      </c>
      <c r="AJ482" s="68">
        <v>0</v>
      </c>
      <c r="AK482" s="69">
        <v>0</v>
      </c>
      <c r="AL482" s="69">
        <v>0</v>
      </c>
      <c r="AM482" s="70">
        <v>0</v>
      </c>
      <c r="AN482" s="71">
        <v>0</v>
      </c>
      <c r="AO482" s="71">
        <v>0</v>
      </c>
    </row>
    <row r="483" spans="1:41" hidden="1" outlineLevel="1" x14ac:dyDescent="0.55000000000000004">
      <c r="A483" s="58" t="s">
        <v>92</v>
      </c>
      <c r="B483" s="65">
        <v>45356949.780000001</v>
      </c>
      <c r="C483" s="66">
        <v>1036269</v>
      </c>
      <c r="D483" s="66">
        <v>18983</v>
      </c>
      <c r="E483" s="67">
        <v>43.769474702031999</v>
      </c>
      <c r="F483" s="68">
        <v>3568753.5</v>
      </c>
      <c r="G483" s="69">
        <v>85410</v>
      </c>
      <c r="H483" s="69">
        <v>17715</v>
      </c>
      <c r="I483" s="70">
        <v>3211286.16</v>
      </c>
      <c r="J483" s="71">
        <v>77974</v>
      </c>
      <c r="K483" s="71">
        <v>17861</v>
      </c>
      <c r="L483" s="68">
        <v>3125740.1</v>
      </c>
      <c r="M483" s="69">
        <v>76260</v>
      </c>
      <c r="N483" s="69">
        <v>18196</v>
      </c>
      <c r="O483" s="70">
        <v>3287975.19</v>
      </c>
      <c r="P483" s="71">
        <v>78512</v>
      </c>
      <c r="Q483" s="71">
        <v>18362</v>
      </c>
      <c r="R483" s="68">
        <v>3209610.35</v>
      </c>
      <c r="S483" s="69">
        <v>80661</v>
      </c>
      <c r="T483" s="69">
        <v>18525</v>
      </c>
      <c r="U483" s="70">
        <v>4285450.3499999996</v>
      </c>
      <c r="V483" s="71">
        <v>97788</v>
      </c>
      <c r="W483" s="71">
        <v>18630</v>
      </c>
      <c r="X483" s="68">
        <v>4071500.89</v>
      </c>
      <c r="Y483" s="69">
        <v>91436</v>
      </c>
      <c r="Z483" s="69">
        <v>18630</v>
      </c>
      <c r="AA483" s="70">
        <v>4083890.11</v>
      </c>
      <c r="AB483" s="71">
        <v>89958</v>
      </c>
      <c r="AC483" s="71">
        <v>18549</v>
      </c>
      <c r="AD483" s="68">
        <v>3697653.65</v>
      </c>
      <c r="AE483" s="69">
        <v>87645</v>
      </c>
      <c r="AF483" s="69">
        <v>18686</v>
      </c>
      <c r="AG483" s="70">
        <v>3908490.78</v>
      </c>
      <c r="AH483" s="71">
        <v>85765</v>
      </c>
      <c r="AI483" s="71">
        <v>18787</v>
      </c>
      <c r="AJ483" s="68">
        <v>4107223.85</v>
      </c>
      <c r="AK483" s="69">
        <v>92455</v>
      </c>
      <c r="AL483" s="69">
        <v>18876</v>
      </c>
      <c r="AM483" s="70">
        <v>4799374.8499999996</v>
      </c>
      <c r="AN483" s="71">
        <v>92405</v>
      </c>
      <c r="AO483" s="71">
        <v>18983</v>
      </c>
    </row>
    <row r="484" spans="1:41" hidden="1" outlineLevel="1" x14ac:dyDescent="0.55000000000000004">
      <c r="A484" s="58" t="s">
        <v>25</v>
      </c>
      <c r="B484" s="65">
        <v>30161.43</v>
      </c>
      <c r="C484" s="66">
        <v>580</v>
      </c>
      <c r="D484" s="66">
        <v>8</v>
      </c>
      <c r="E484" s="67">
        <v>52.002465517241383</v>
      </c>
      <c r="F484" s="68">
        <v>1425.67</v>
      </c>
      <c r="G484" s="69">
        <v>41</v>
      </c>
      <c r="H484" s="69">
        <v>38</v>
      </c>
      <c r="I484" s="70">
        <v>1793.22</v>
      </c>
      <c r="J484" s="71">
        <v>41</v>
      </c>
      <c r="K484" s="71">
        <v>38</v>
      </c>
      <c r="L484" s="68">
        <v>1274.3499999999999</v>
      </c>
      <c r="M484" s="69">
        <v>36</v>
      </c>
      <c r="N484" s="69">
        <v>37</v>
      </c>
      <c r="O484" s="70">
        <v>1504.04</v>
      </c>
      <c r="P484" s="71">
        <v>40</v>
      </c>
      <c r="Q484" s="71">
        <v>38</v>
      </c>
      <c r="R484" s="68">
        <v>1590.36</v>
      </c>
      <c r="S484" s="69">
        <v>39</v>
      </c>
      <c r="T484" s="69">
        <v>38</v>
      </c>
      <c r="U484" s="70">
        <v>1751.93</v>
      </c>
      <c r="V484" s="71">
        <v>47</v>
      </c>
      <c r="W484" s="71">
        <v>37</v>
      </c>
      <c r="X484" s="68">
        <v>5478.88</v>
      </c>
      <c r="Y484" s="69">
        <v>76</v>
      </c>
      <c r="Z484" s="69">
        <v>30</v>
      </c>
      <c r="AA484" s="70">
        <v>4674.93</v>
      </c>
      <c r="AB484" s="71">
        <v>59</v>
      </c>
      <c r="AC484" s="71">
        <v>30</v>
      </c>
      <c r="AD484" s="68">
        <v>3414.57</v>
      </c>
      <c r="AE484" s="69">
        <v>58</v>
      </c>
      <c r="AF484" s="69">
        <v>30</v>
      </c>
      <c r="AG484" s="70">
        <v>3130.12</v>
      </c>
      <c r="AH484" s="71">
        <v>58</v>
      </c>
      <c r="AI484" s="71">
        <v>30</v>
      </c>
      <c r="AJ484" s="68">
        <v>2210</v>
      </c>
      <c r="AK484" s="69">
        <v>42</v>
      </c>
      <c r="AL484" s="69">
        <v>30</v>
      </c>
      <c r="AM484" s="70">
        <v>1913.36</v>
      </c>
      <c r="AN484" s="71">
        <v>43</v>
      </c>
      <c r="AO484" s="71">
        <v>8</v>
      </c>
    </row>
    <row r="485" spans="1:41" hidden="1" outlineLevel="1" x14ac:dyDescent="0.55000000000000004">
      <c r="A485" s="58" t="s">
        <v>93</v>
      </c>
      <c r="B485" s="65">
        <v>463249.39</v>
      </c>
      <c r="C485" s="66">
        <v>10099</v>
      </c>
      <c r="D485" s="66">
        <v>273</v>
      </c>
      <c r="E485" s="67">
        <v>45.870817902762653</v>
      </c>
      <c r="F485" s="68">
        <v>36565</v>
      </c>
      <c r="G485" s="69">
        <v>448</v>
      </c>
      <c r="H485" s="69">
        <v>911</v>
      </c>
      <c r="I485" s="70">
        <v>0</v>
      </c>
      <c r="J485" s="71">
        <v>0</v>
      </c>
      <c r="K485" s="71">
        <v>0</v>
      </c>
      <c r="L485" s="68">
        <v>31223</v>
      </c>
      <c r="M485" s="69">
        <v>863</v>
      </c>
      <c r="N485" s="69">
        <v>633</v>
      </c>
      <c r="O485" s="70">
        <v>36100</v>
      </c>
      <c r="P485" s="71">
        <v>891</v>
      </c>
      <c r="Q485" s="71">
        <v>478</v>
      </c>
      <c r="R485" s="68">
        <v>36342</v>
      </c>
      <c r="S485" s="69">
        <v>851</v>
      </c>
      <c r="T485" s="69">
        <v>483</v>
      </c>
      <c r="U485" s="70">
        <v>45340</v>
      </c>
      <c r="V485" s="71">
        <v>1048</v>
      </c>
      <c r="W485" s="71">
        <v>484</v>
      </c>
      <c r="X485" s="68">
        <v>43700</v>
      </c>
      <c r="Y485" s="69">
        <v>1094</v>
      </c>
      <c r="Z485" s="69">
        <v>486</v>
      </c>
      <c r="AA485" s="70">
        <v>40317</v>
      </c>
      <c r="AB485" s="71">
        <v>902</v>
      </c>
      <c r="AC485" s="71">
        <v>489</v>
      </c>
      <c r="AD485" s="68">
        <v>41311.32</v>
      </c>
      <c r="AE485" s="69">
        <v>958</v>
      </c>
      <c r="AF485" s="69">
        <v>489</v>
      </c>
      <c r="AG485" s="70">
        <v>41591.230000000003</v>
      </c>
      <c r="AH485" s="71">
        <v>844</v>
      </c>
      <c r="AI485" s="71">
        <v>489</v>
      </c>
      <c r="AJ485" s="68">
        <v>46311</v>
      </c>
      <c r="AK485" s="69">
        <v>819</v>
      </c>
      <c r="AL485" s="69">
        <v>489</v>
      </c>
      <c r="AM485" s="70">
        <v>64448.84</v>
      </c>
      <c r="AN485" s="71">
        <v>1381</v>
      </c>
      <c r="AO485" s="71">
        <v>273</v>
      </c>
    </row>
    <row r="486" spans="1:41" hidden="1" outlineLevel="1" x14ac:dyDescent="0.55000000000000004">
      <c r="A486" s="58" t="s">
        <v>26</v>
      </c>
      <c r="B486" s="65">
        <v>41101.249999999993</v>
      </c>
      <c r="C486" s="66">
        <v>358</v>
      </c>
      <c r="D486" s="66">
        <v>23</v>
      </c>
      <c r="E486" s="67">
        <v>114.80796089385473</v>
      </c>
      <c r="F486" s="68">
        <v>4654.43</v>
      </c>
      <c r="G486" s="69">
        <v>41</v>
      </c>
      <c r="H486" s="69">
        <v>22</v>
      </c>
      <c r="I486" s="70">
        <v>1436.17</v>
      </c>
      <c r="J486" s="71">
        <v>21</v>
      </c>
      <c r="K486" s="71">
        <v>22</v>
      </c>
      <c r="L486" s="68">
        <v>764.5</v>
      </c>
      <c r="M486" s="69">
        <v>12</v>
      </c>
      <c r="N486" s="69">
        <v>22</v>
      </c>
      <c r="O486" s="70">
        <v>2110.41</v>
      </c>
      <c r="P486" s="71">
        <v>23</v>
      </c>
      <c r="Q486" s="71">
        <v>23</v>
      </c>
      <c r="R486" s="68">
        <v>3145.93</v>
      </c>
      <c r="S486" s="69">
        <v>43</v>
      </c>
      <c r="T486" s="69">
        <v>23</v>
      </c>
      <c r="U486" s="70">
        <v>4125.33</v>
      </c>
      <c r="V486" s="71">
        <v>22</v>
      </c>
      <c r="W486" s="71">
        <v>23</v>
      </c>
      <c r="X486" s="68">
        <v>5443.72</v>
      </c>
      <c r="Y486" s="69">
        <v>40</v>
      </c>
      <c r="Z486" s="69">
        <v>23</v>
      </c>
      <c r="AA486" s="70">
        <v>5889.9</v>
      </c>
      <c r="AB486" s="71">
        <v>31</v>
      </c>
      <c r="AC486" s="71">
        <v>23</v>
      </c>
      <c r="AD486" s="68">
        <v>1486.76</v>
      </c>
      <c r="AE486" s="69">
        <v>14</v>
      </c>
      <c r="AF486" s="69">
        <v>23</v>
      </c>
      <c r="AG486" s="70">
        <v>3549.69</v>
      </c>
      <c r="AH486" s="71">
        <v>32</v>
      </c>
      <c r="AI486" s="71">
        <v>23</v>
      </c>
      <c r="AJ486" s="68">
        <v>3818.84</v>
      </c>
      <c r="AK486" s="69">
        <v>38</v>
      </c>
      <c r="AL486" s="69">
        <v>23</v>
      </c>
      <c r="AM486" s="70">
        <v>4675.57</v>
      </c>
      <c r="AN486" s="71">
        <v>41</v>
      </c>
      <c r="AO486" s="71">
        <v>23</v>
      </c>
    </row>
    <row r="487" spans="1:41" hidden="1" outlineLevel="1" x14ac:dyDescent="0.55000000000000004">
      <c r="A487" s="58" t="s">
        <v>94</v>
      </c>
      <c r="B487" s="65">
        <v>7038389.9099999992</v>
      </c>
      <c r="C487" s="66">
        <v>149546</v>
      </c>
      <c r="D487" s="66">
        <v>3078</v>
      </c>
      <c r="E487" s="67">
        <v>47.065049616840298</v>
      </c>
      <c r="F487" s="68">
        <v>489901.19</v>
      </c>
      <c r="G487" s="69">
        <v>11898</v>
      </c>
      <c r="H487" s="69">
        <v>3597</v>
      </c>
      <c r="I487" s="70">
        <v>465389.14</v>
      </c>
      <c r="J487" s="71">
        <v>11020</v>
      </c>
      <c r="K487" s="71">
        <v>3597</v>
      </c>
      <c r="L487" s="68">
        <v>462275.16</v>
      </c>
      <c r="M487" s="69">
        <v>10771</v>
      </c>
      <c r="N487" s="69">
        <v>3612</v>
      </c>
      <c r="O487" s="70">
        <v>554325.61</v>
      </c>
      <c r="P487" s="71">
        <v>11596</v>
      </c>
      <c r="Q487" s="71">
        <v>3627</v>
      </c>
      <c r="R487" s="68">
        <v>551903.13</v>
      </c>
      <c r="S487" s="69">
        <v>11828</v>
      </c>
      <c r="T487" s="69">
        <v>3644</v>
      </c>
      <c r="U487" s="70">
        <v>701004.57</v>
      </c>
      <c r="V487" s="71">
        <v>14520</v>
      </c>
      <c r="W487" s="71">
        <v>3671</v>
      </c>
      <c r="X487" s="68">
        <v>703784.34</v>
      </c>
      <c r="Y487" s="69">
        <v>13924</v>
      </c>
      <c r="Z487" s="69">
        <v>3707</v>
      </c>
      <c r="AA487" s="70">
        <v>640224.22</v>
      </c>
      <c r="AB487" s="71">
        <v>12949</v>
      </c>
      <c r="AC487" s="71">
        <v>3730</v>
      </c>
      <c r="AD487" s="68">
        <v>599889.84</v>
      </c>
      <c r="AE487" s="69">
        <v>12785</v>
      </c>
      <c r="AF487" s="69">
        <v>3738</v>
      </c>
      <c r="AG487" s="70">
        <v>579441.05000000005</v>
      </c>
      <c r="AH487" s="71">
        <v>12071</v>
      </c>
      <c r="AI487" s="71">
        <v>3754</v>
      </c>
      <c r="AJ487" s="68">
        <v>669041</v>
      </c>
      <c r="AK487" s="69">
        <v>13253</v>
      </c>
      <c r="AL487" s="69">
        <v>3770</v>
      </c>
      <c r="AM487" s="70">
        <v>621210.66</v>
      </c>
      <c r="AN487" s="71">
        <v>12931</v>
      </c>
      <c r="AO487" s="71">
        <v>3078</v>
      </c>
    </row>
    <row r="488" spans="1:41" hidden="1" outlineLevel="1" x14ac:dyDescent="0.55000000000000004">
      <c r="A488" s="58" t="s">
        <v>462</v>
      </c>
      <c r="B488" s="65">
        <v>9715310.629999999</v>
      </c>
      <c r="C488" s="66">
        <v>183620</v>
      </c>
      <c r="D488" s="66">
        <v>3973</v>
      </c>
      <c r="E488" s="67">
        <v>52.909871637076563</v>
      </c>
      <c r="F488" s="68">
        <v>740917.58</v>
      </c>
      <c r="G488" s="69">
        <v>14672</v>
      </c>
      <c r="H488" s="69">
        <v>3599</v>
      </c>
      <c r="I488" s="70">
        <v>678745.86</v>
      </c>
      <c r="J488" s="71">
        <v>13704</v>
      </c>
      <c r="K488" s="71">
        <v>3666</v>
      </c>
      <c r="L488" s="68">
        <v>705318.99</v>
      </c>
      <c r="M488" s="69">
        <v>13933</v>
      </c>
      <c r="N488" s="69">
        <v>3726</v>
      </c>
      <c r="O488" s="70">
        <v>715661.87</v>
      </c>
      <c r="P488" s="71">
        <v>13477</v>
      </c>
      <c r="Q488" s="71">
        <v>3726</v>
      </c>
      <c r="R488" s="68">
        <v>709716.01</v>
      </c>
      <c r="S488" s="69">
        <v>13792</v>
      </c>
      <c r="T488" s="69">
        <v>3688</v>
      </c>
      <c r="U488" s="70">
        <v>921394.81</v>
      </c>
      <c r="V488" s="71">
        <v>16971</v>
      </c>
      <c r="W488" s="71">
        <v>3740</v>
      </c>
      <c r="X488" s="68">
        <v>856154.39</v>
      </c>
      <c r="Y488" s="69">
        <v>16143</v>
      </c>
      <c r="Z488" s="69">
        <v>3755</v>
      </c>
      <c r="AA488" s="70">
        <v>881939.84</v>
      </c>
      <c r="AB488" s="71">
        <v>16212</v>
      </c>
      <c r="AC488" s="71">
        <v>3775</v>
      </c>
      <c r="AD488" s="68">
        <v>846858.44</v>
      </c>
      <c r="AE488" s="69">
        <v>16037</v>
      </c>
      <c r="AF488" s="69">
        <v>3815</v>
      </c>
      <c r="AG488" s="70">
        <v>819554.49</v>
      </c>
      <c r="AH488" s="71">
        <v>15193</v>
      </c>
      <c r="AI488" s="71">
        <v>3866</v>
      </c>
      <c r="AJ488" s="68">
        <v>950542.41</v>
      </c>
      <c r="AK488" s="69">
        <v>17616</v>
      </c>
      <c r="AL488" s="69">
        <v>3921</v>
      </c>
      <c r="AM488" s="70">
        <v>888505.94</v>
      </c>
      <c r="AN488" s="71">
        <v>15870</v>
      </c>
      <c r="AO488" s="71">
        <v>3973</v>
      </c>
    </row>
    <row r="489" spans="1:41" hidden="1" outlineLevel="1" x14ac:dyDescent="0.55000000000000004">
      <c r="A489" s="58" t="s">
        <v>27</v>
      </c>
      <c r="B489" s="65">
        <v>483536.82</v>
      </c>
      <c r="C489" s="66">
        <v>8832</v>
      </c>
      <c r="D489" s="66">
        <v>391</v>
      </c>
      <c r="E489" s="67">
        <v>54.748281249999998</v>
      </c>
      <c r="F489" s="68">
        <v>31603.62</v>
      </c>
      <c r="G489" s="69">
        <v>761</v>
      </c>
      <c r="H489" s="69">
        <v>356</v>
      </c>
      <c r="I489" s="70">
        <v>28886.69</v>
      </c>
      <c r="J489" s="71">
        <v>580</v>
      </c>
      <c r="K489" s="71">
        <v>354</v>
      </c>
      <c r="L489" s="68">
        <v>35952.22</v>
      </c>
      <c r="M489" s="69">
        <v>585</v>
      </c>
      <c r="N489" s="69">
        <v>355</v>
      </c>
      <c r="O489" s="70">
        <v>36408.22</v>
      </c>
      <c r="P489" s="71">
        <v>506</v>
      </c>
      <c r="Q489" s="71">
        <v>355</v>
      </c>
      <c r="R489" s="68">
        <v>25538.41</v>
      </c>
      <c r="S489" s="69">
        <v>639</v>
      </c>
      <c r="T489" s="69">
        <v>355</v>
      </c>
      <c r="U489" s="70">
        <v>44392.93</v>
      </c>
      <c r="V489" s="71">
        <v>801</v>
      </c>
      <c r="W489" s="71">
        <v>362</v>
      </c>
      <c r="X489" s="68">
        <v>43562.61</v>
      </c>
      <c r="Y489" s="69">
        <v>786</v>
      </c>
      <c r="Z489" s="69">
        <v>371</v>
      </c>
      <c r="AA489" s="70">
        <v>58105.32</v>
      </c>
      <c r="AB489" s="71">
        <v>979</v>
      </c>
      <c r="AC489" s="71">
        <v>377</v>
      </c>
      <c r="AD489" s="68">
        <v>42437.56</v>
      </c>
      <c r="AE489" s="69">
        <v>805</v>
      </c>
      <c r="AF489" s="69">
        <v>385</v>
      </c>
      <c r="AG489" s="70">
        <v>43095.25</v>
      </c>
      <c r="AH489" s="71">
        <v>791</v>
      </c>
      <c r="AI489" s="71">
        <v>386</v>
      </c>
      <c r="AJ489" s="68">
        <v>53971.93</v>
      </c>
      <c r="AK489" s="69">
        <v>846</v>
      </c>
      <c r="AL489" s="69">
        <v>390</v>
      </c>
      <c r="AM489" s="70">
        <v>39582.06</v>
      </c>
      <c r="AN489" s="71">
        <v>753</v>
      </c>
      <c r="AO489" s="71">
        <v>391</v>
      </c>
    </row>
    <row r="490" spans="1:41" hidden="1" outlineLevel="1" x14ac:dyDescent="0.55000000000000004">
      <c r="A490" s="58" t="s">
        <v>95</v>
      </c>
      <c r="B490" s="65">
        <v>436149423.31999999</v>
      </c>
      <c r="C490" s="66">
        <v>8134697</v>
      </c>
      <c r="D490" s="66">
        <v>226885</v>
      </c>
      <c r="E490" s="67">
        <v>53.615939637333753</v>
      </c>
      <c r="F490" s="68">
        <v>38437665.120000005</v>
      </c>
      <c r="G490" s="69">
        <v>712709</v>
      </c>
      <c r="H490" s="69">
        <v>1903</v>
      </c>
      <c r="I490" s="70">
        <v>35046458.940000005</v>
      </c>
      <c r="J490" s="71">
        <v>636591</v>
      </c>
      <c r="K490" s="71">
        <v>1913</v>
      </c>
      <c r="L490" s="68">
        <v>33628600.190000005</v>
      </c>
      <c r="M490" s="69">
        <v>593736</v>
      </c>
      <c r="N490" s="69">
        <v>1915</v>
      </c>
      <c r="O490" s="70">
        <v>32723062.640000001</v>
      </c>
      <c r="P490" s="71">
        <v>575471</v>
      </c>
      <c r="Q490" s="71">
        <v>1925</v>
      </c>
      <c r="R490" s="68">
        <v>0</v>
      </c>
      <c r="S490" s="69">
        <v>0</v>
      </c>
      <c r="T490" s="69">
        <v>0</v>
      </c>
      <c r="U490" s="70">
        <v>43376505.939999998</v>
      </c>
      <c r="V490" s="71">
        <v>838414</v>
      </c>
      <c r="W490" s="71">
        <v>1917</v>
      </c>
      <c r="X490" s="68">
        <v>42782700.419999994</v>
      </c>
      <c r="Y490" s="69">
        <v>795708</v>
      </c>
      <c r="Z490" s="69">
        <v>1917</v>
      </c>
      <c r="AA490" s="70">
        <v>42437201.759999998</v>
      </c>
      <c r="AB490" s="71">
        <v>793761</v>
      </c>
      <c r="AC490" s="71">
        <v>2126</v>
      </c>
      <c r="AD490" s="68">
        <v>41508181.509999998</v>
      </c>
      <c r="AE490" s="69">
        <v>793941</v>
      </c>
      <c r="AF490" s="69">
        <v>16</v>
      </c>
      <c r="AG490" s="70">
        <v>40987959.789999999</v>
      </c>
      <c r="AH490" s="71">
        <v>792208</v>
      </c>
      <c r="AI490" s="71">
        <v>16</v>
      </c>
      <c r="AJ490" s="68">
        <v>44432612.020000003</v>
      </c>
      <c r="AK490" s="69">
        <v>829719</v>
      </c>
      <c r="AL490" s="69">
        <v>16</v>
      </c>
      <c r="AM490" s="70">
        <v>40788474.990000002</v>
      </c>
      <c r="AN490" s="71">
        <v>772439</v>
      </c>
      <c r="AO490" s="71">
        <v>226885</v>
      </c>
    </row>
    <row r="491" spans="1:41" hidden="1" outlineLevel="1" x14ac:dyDescent="0.55000000000000004">
      <c r="A491" s="58" t="s">
        <v>380</v>
      </c>
      <c r="B491" s="65">
        <v>82871.34</v>
      </c>
      <c r="C491" s="66">
        <v>1070</v>
      </c>
      <c r="D491" s="66">
        <v>215</v>
      </c>
      <c r="E491" s="67">
        <v>77.449850467289721</v>
      </c>
      <c r="F491" s="68">
        <v>6685.16</v>
      </c>
      <c r="G491" s="69">
        <v>114</v>
      </c>
      <c r="H491" s="69">
        <v>203</v>
      </c>
      <c r="I491" s="70">
        <v>4016.89</v>
      </c>
      <c r="J491" s="71">
        <v>87</v>
      </c>
      <c r="K491" s="71">
        <v>203</v>
      </c>
      <c r="L491" s="68">
        <v>9306.25</v>
      </c>
      <c r="M491" s="69">
        <v>97</v>
      </c>
      <c r="N491" s="69">
        <v>204</v>
      </c>
      <c r="O491" s="70">
        <v>3147.86</v>
      </c>
      <c r="P491" s="71">
        <v>58</v>
      </c>
      <c r="Q491" s="71">
        <v>205</v>
      </c>
      <c r="R491" s="68">
        <v>3718.9</v>
      </c>
      <c r="S491" s="69">
        <v>63</v>
      </c>
      <c r="T491" s="69">
        <v>205</v>
      </c>
      <c r="U491" s="70">
        <v>3145.12</v>
      </c>
      <c r="V491" s="71">
        <v>66</v>
      </c>
      <c r="W491" s="71">
        <v>205</v>
      </c>
      <c r="X491" s="68">
        <v>6108.34</v>
      </c>
      <c r="Y491" s="69">
        <v>106</v>
      </c>
      <c r="Z491" s="69">
        <v>221</v>
      </c>
      <c r="AA491" s="70">
        <v>16363.5</v>
      </c>
      <c r="AB491" s="71">
        <v>120</v>
      </c>
      <c r="AC491" s="71">
        <v>213</v>
      </c>
      <c r="AD491" s="68">
        <v>5572.55</v>
      </c>
      <c r="AE491" s="69">
        <v>92</v>
      </c>
      <c r="AF491" s="69">
        <v>214</v>
      </c>
      <c r="AG491" s="70">
        <v>4072.96</v>
      </c>
      <c r="AH491" s="71">
        <v>69</v>
      </c>
      <c r="AI491" s="71">
        <v>214</v>
      </c>
      <c r="AJ491" s="68">
        <v>12314.66</v>
      </c>
      <c r="AK491" s="69">
        <v>88</v>
      </c>
      <c r="AL491" s="69">
        <v>214</v>
      </c>
      <c r="AM491" s="70">
        <v>8419.15</v>
      </c>
      <c r="AN491" s="71">
        <v>110</v>
      </c>
      <c r="AO491" s="71">
        <v>215</v>
      </c>
    </row>
    <row r="492" spans="1:41" hidden="1" outlineLevel="1" x14ac:dyDescent="0.55000000000000004">
      <c r="A492" s="58" t="s">
        <v>32</v>
      </c>
      <c r="B492" s="65">
        <v>0</v>
      </c>
      <c r="C492" s="66">
        <v>0</v>
      </c>
      <c r="D492" s="66">
        <v>0</v>
      </c>
      <c r="E492" s="67">
        <v>0</v>
      </c>
      <c r="F492" s="68">
        <v>0</v>
      </c>
      <c r="G492" s="69">
        <v>0</v>
      </c>
      <c r="H492" s="69">
        <v>0</v>
      </c>
      <c r="I492" s="70">
        <v>0</v>
      </c>
      <c r="J492" s="71">
        <v>0</v>
      </c>
      <c r="K492" s="71">
        <v>0</v>
      </c>
      <c r="L492" s="68">
        <v>0</v>
      </c>
      <c r="M492" s="69">
        <v>0</v>
      </c>
      <c r="N492" s="69">
        <v>0</v>
      </c>
      <c r="O492" s="70">
        <v>0</v>
      </c>
      <c r="P492" s="71">
        <v>0</v>
      </c>
      <c r="Q492" s="71">
        <v>0</v>
      </c>
      <c r="R492" s="68">
        <v>0</v>
      </c>
      <c r="S492" s="69">
        <v>0</v>
      </c>
      <c r="T492" s="69">
        <v>0</v>
      </c>
      <c r="U492" s="70">
        <v>0</v>
      </c>
      <c r="V492" s="71">
        <v>0</v>
      </c>
      <c r="W492" s="71">
        <v>0</v>
      </c>
      <c r="X492" s="68">
        <v>0</v>
      </c>
      <c r="Y492" s="69">
        <v>0</v>
      </c>
      <c r="Z492" s="69">
        <v>0</v>
      </c>
      <c r="AA492" s="70">
        <v>0</v>
      </c>
      <c r="AB492" s="71">
        <v>0</v>
      </c>
      <c r="AC492" s="71">
        <v>0</v>
      </c>
      <c r="AD492" s="68">
        <v>0</v>
      </c>
      <c r="AE492" s="69">
        <v>0</v>
      </c>
      <c r="AF492" s="69">
        <v>0</v>
      </c>
      <c r="AG492" s="70">
        <v>0</v>
      </c>
      <c r="AH492" s="71">
        <v>0</v>
      </c>
      <c r="AI492" s="71">
        <v>0</v>
      </c>
      <c r="AJ492" s="68">
        <v>0</v>
      </c>
      <c r="AK492" s="69">
        <v>0</v>
      </c>
      <c r="AL492" s="69">
        <v>0</v>
      </c>
      <c r="AM492" s="70">
        <v>0</v>
      </c>
      <c r="AN492" s="71">
        <v>0</v>
      </c>
      <c r="AO492" s="71">
        <v>0</v>
      </c>
    </row>
    <row r="493" spans="1:41" hidden="1" outlineLevel="1" x14ac:dyDescent="0.55000000000000004">
      <c r="A493" s="58" t="s">
        <v>37</v>
      </c>
      <c r="B493" s="65">
        <v>0</v>
      </c>
      <c r="C493" s="66">
        <v>0</v>
      </c>
      <c r="D493" s="66">
        <v>0</v>
      </c>
      <c r="E493" s="67">
        <v>0</v>
      </c>
      <c r="F493" s="68">
        <v>0</v>
      </c>
      <c r="G493" s="69">
        <v>0</v>
      </c>
      <c r="H493" s="69">
        <v>0</v>
      </c>
      <c r="I493" s="70">
        <v>0</v>
      </c>
      <c r="J493" s="71">
        <v>0</v>
      </c>
      <c r="K493" s="71">
        <v>0</v>
      </c>
      <c r="L493" s="68">
        <v>0</v>
      </c>
      <c r="M493" s="69">
        <v>0</v>
      </c>
      <c r="N493" s="69">
        <v>0</v>
      </c>
      <c r="O493" s="70">
        <v>0</v>
      </c>
      <c r="P493" s="71">
        <v>0</v>
      </c>
      <c r="Q493" s="71">
        <v>0</v>
      </c>
      <c r="R493" s="68">
        <v>0</v>
      </c>
      <c r="S493" s="69">
        <v>0</v>
      </c>
      <c r="T493" s="69">
        <v>0</v>
      </c>
      <c r="U493" s="70">
        <v>0</v>
      </c>
      <c r="V493" s="71">
        <v>0</v>
      </c>
      <c r="W493" s="71">
        <v>0</v>
      </c>
      <c r="X493" s="68">
        <v>0</v>
      </c>
      <c r="Y493" s="69">
        <v>0</v>
      </c>
      <c r="Z493" s="69">
        <v>0</v>
      </c>
      <c r="AA493" s="70">
        <v>0</v>
      </c>
      <c r="AB493" s="71">
        <v>0</v>
      </c>
      <c r="AC493" s="71">
        <v>0</v>
      </c>
      <c r="AD493" s="68">
        <v>0</v>
      </c>
      <c r="AE493" s="69">
        <v>0</v>
      </c>
      <c r="AF493" s="69">
        <v>0</v>
      </c>
      <c r="AG493" s="70">
        <v>0</v>
      </c>
      <c r="AH493" s="71">
        <v>0</v>
      </c>
      <c r="AI493" s="71">
        <v>0</v>
      </c>
      <c r="AJ493" s="68">
        <v>0</v>
      </c>
      <c r="AK493" s="69">
        <v>0</v>
      </c>
      <c r="AL493" s="69">
        <v>0</v>
      </c>
      <c r="AM493" s="70">
        <v>0</v>
      </c>
      <c r="AN493" s="71">
        <v>0</v>
      </c>
      <c r="AO493" s="71">
        <v>0</v>
      </c>
    </row>
    <row r="494" spans="1:41" hidden="1" outlineLevel="1" x14ac:dyDescent="0.55000000000000004">
      <c r="A494" s="58" t="s">
        <v>33</v>
      </c>
      <c r="B494" s="65">
        <v>32840.49</v>
      </c>
      <c r="C494" s="66">
        <v>1247</v>
      </c>
      <c r="D494" s="66">
        <v>19</v>
      </c>
      <c r="E494" s="67">
        <v>26.335597433841219</v>
      </c>
      <c r="F494" s="68">
        <v>3445.89</v>
      </c>
      <c r="G494" s="69">
        <v>145</v>
      </c>
      <c r="H494" s="69">
        <v>32</v>
      </c>
      <c r="I494" s="70">
        <v>2596.1799999999998</v>
      </c>
      <c r="J494" s="71">
        <v>98</v>
      </c>
      <c r="K494" s="71">
        <v>32</v>
      </c>
      <c r="L494" s="68">
        <v>2707.78</v>
      </c>
      <c r="M494" s="69">
        <v>114</v>
      </c>
      <c r="N494" s="69">
        <v>33</v>
      </c>
      <c r="O494" s="70">
        <v>2905.45</v>
      </c>
      <c r="P494" s="71">
        <v>124</v>
      </c>
      <c r="Q494" s="71">
        <v>33</v>
      </c>
      <c r="R494" s="68">
        <v>2313.77</v>
      </c>
      <c r="S494" s="69">
        <v>89</v>
      </c>
      <c r="T494" s="69">
        <v>34</v>
      </c>
      <c r="U494" s="70">
        <v>3350.42</v>
      </c>
      <c r="V494" s="71">
        <v>130</v>
      </c>
      <c r="W494" s="71">
        <v>31</v>
      </c>
      <c r="X494" s="68">
        <v>4352.08</v>
      </c>
      <c r="Y494" s="69">
        <v>144</v>
      </c>
      <c r="Z494" s="69">
        <v>31</v>
      </c>
      <c r="AA494" s="70">
        <v>3115.4</v>
      </c>
      <c r="AB494" s="71">
        <v>117</v>
      </c>
      <c r="AC494" s="71">
        <v>29</v>
      </c>
      <c r="AD494" s="68">
        <v>2256.52</v>
      </c>
      <c r="AE494" s="69">
        <v>91</v>
      </c>
      <c r="AF494" s="69">
        <v>25</v>
      </c>
      <c r="AG494" s="70">
        <v>1826.08</v>
      </c>
      <c r="AH494" s="71">
        <v>73</v>
      </c>
      <c r="AI494" s="71">
        <v>24</v>
      </c>
      <c r="AJ494" s="68">
        <v>2450.87</v>
      </c>
      <c r="AK494" s="69">
        <v>71</v>
      </c>
      <c r="AL494" s="69">
        <v>19</v>
      </c>
      <c r="AM494" s="70">
        <v>1520.05</v>
      </c>
      <c r="AN494" s="71">
        <v>51</v>
      </c>
      <c r="AO494" s="71">
        <v>19</v>
      </c>
    </row>
    <row r="495" spans="1:41" hidden="1" outlineLevel="1" x14ac:dyDescent="0.55000000000000004">
      <c r="A495" s="58" t="s">
        <v>40</v>
      </c>
      <c r="B495" s="65">
        <v>940320712.55999994</v>
      </c>
      <c r="C495" s="66">
        <v>13516589</v>
      </c>
      <c r="D495" s="66">
        <v>266736</v>
      </c>
      <c r="E495" s="67">
        <v>69.567900049339372</v>
      </c>
      <c r="F495" s="68">
        <v>69211054.039999992</v>
      </c>
      <c r="G495" s="69">
        <v>1088995</v>
      </c>
      <c r="H495" s="69">
        <v>270655</v>
      </c>
      <c r="I495" s="70">
        <v>72524576.989999995</v>
      </c>
      <c r="J495" s="71">
        <v>1079480</v>
      </c>
      <c r="K495" s="71">
        <v>271415</v>
      </c>
      <c r="L495" s="68">
        <v>74998139.029999986</v>
      </c>
      <c r="M495" s="69">
        <v>1092046</v>
      </c>
      <c r="N495" s="69">
        <v>272198</v>
      </c>
      <c r="O495" s="70">
        <v>83982115.660000011</v>
      </c>
      <c r="P495" s="71">
        <v>1232170</v>
      </c>
      <c r="Q495" s="71">
        <v>271554</v>
      </c>
      <c r="R495" s="68">
        <v>82291234.579999998</v>
      </c>
      <c r="S495" s="69">
        <v>1185244</v>
      </c>
      <c r="T495" s="69">
        <v>290819</v>
      </c>
      <c r="U495" s="70">
        <v>73704520.200000018</v>
      </c>
      <c r="V495" s="71">
        <v>1071588</v>
      </c>
      <c r="W495" s="71">
        <v>277827</v>
      </c>
      <c r="X495" s="68">
        <v>84898132.850000009</v>
      </c>
      <c r="Y495" s="69">
        <v>1188360</v>
      </c>
      <c r="Z495" s="69">
        <v>297822</v>
      </c>
      <c r="AA495" s="70">
        <v>80468910.900000006</v>
      </c>
      <c r="AB495" s="71">
        <v>1090318</v>
      </c>
      <c r="AC495" s="71">
        <v>282133</v>
      </c>
      <c r="AD495" s="68">
        <v>80551307.419999987</v>
      </c>
      <c r="AE495" s="69">
        <v>1124706</v>
      </c>
      <c r="AF495" s="69">
        <v>284706</v>
      </c>
      <c r="AG495" s="70">
        <v>76548030.179999992</v>
      </c>
      <c r="AH495" s="71">
        <v>1083539</v>
      </c>
      <c r="AI495" s="71">
        <v>284869</v>
      </c>
      <c r="AJ495" s="68">
        <v>79773722.640000001</v>
      </c>
      <c r="AK495" s="69">
        <v>1133691</v>
      </c>
      <c r="AL495" s="69">
        <v>284335</v>
      </c>
      <c r="AM495" s="70">
        <v>81368968.069999993</v>
      </c>
      <c r="AN495" s="71">
        <v>1146452</v>
      </c>
      <c r="AO495" s="71">
        <v>266736</v>
      </c>
    </row>
    <row r="496" spans="1:41" hidden="1" outlineLevel="1" x14ac:dyDescent="0.55000000000000004">
      <c r="A496" s="58" t="s">
        <v>34</v>
      </c>
      <c r="B496" s="65">
        <v>0</v>
      </c>
      <c r="C496" s="66">
        <v>0</v>
      </c>
      <c r="D496" s="66">
        <v>0</v>
      </c>
      <c r="E496" s="67">
        <v>0</v>
      </c>
      <c r="F496" s="68">
        <v>0</v>
      </c>
      <c r="G496" s="69">
        <v>0</v>
      </c>
      <c r="H496" s="69">
        <v>0</v>
      </c>
      <c r="I496" s="70">
        <v>0</v>
      </c>
      <c r="J496" s="71">
        <v>0</v>
      </c>
      <c r="K496" s="71">
        <v>0</v>
      </c>
      <c r="L496" s="68">
        <v>0</v>
      </c>
      <c r="M496" s="69">
        <v>0</v>
      </c>
      <c r="N496" s="69">
        <v>0</v>
      </c>
      <c r="O496" s="70">
        <v>0</v>
      </c>
      <c r="P496" s="71">
        <v>0</v>
      </c>
      <c r="Q496" s="71">
        <v>0</v>
      </c>
      <c r="R496" s="68">
        <v>0</v>
      </c>
      <c r="S496" s="69">
        <v>0</v>
      </c>
      <c r="T496" s="69">
        <v>0</v>
      </c>
      <c r="U496" s="70">
        <v>0</v>
      </c>
      <c r="V496" s="71">
        <v>0</v>
      </c>
      <c r="W496" s="71">
        <v>0</v>
      </c>
      <c r="X496" s="68">
        <v>0</v>
      </c>
      <c r="Y496" s="69">
        <v>0</v>
      </c>
      <c r="Z496" s="69">
        <v>0</v>
      </c>
      <c r="AA496" s="70">
        <v>0</v>
      </c>
      <c r="AB496" s="71">
        <v>0</v>
      </c>
      <c r="AC496" s="71">
        <v>0</v>
      </c>
      <c r="AD496" s="68">
        <v>0</v>
      </c>
      <c r="AE496" s="69">
        <v>0</v>
      </c>
      <c r="AF496" s="69">
        <v>0</v>
      </c>
      <c r="AG496" s="70">
        <v>0</v>
      </c>
      <c r="AH496" s="71">
        <v>0</v>
      </c>
      <c r="AI496" s="71">
        <v>0</v>
      </c>
      <c r="AJ496" s="68">
        <v>0</v>
      </c>
      <c r="AK496" s="69">
        <v>0</v>
      </c>
      <c r="AL496" s="69">
        <v>0</v>
      </c>
      <c r="AM496" s="70">
        <v>0</v>
      </c>
      <c r="AN496" s="71">
        <v>0</v>
      </c>
      <c r="AO496" s="71">
        <v>0</v>
      </c>
    </row>
    <row r="497" spans="1:41" hidden="1" outlineLevel="1" x14ac:dyDescent="0.55000000000000004">
      <c r="A497" s="58" t="s">
        <v>35</v>
      </c>
      <c r="B497" s="65">
        <v>3591.01</v>
      </c>
      <c r="C497" s="66">
        <v>154</v>
      </c>
      <c r="D497" s="66">
        <v>9</v>
      </c>
      <c r="E497" s="67">
        <v>23.318246753246754</v>
      </c>
      <c r="F497" s="68">
        <v>15.12</v>
      </c>
      <c r="G497" s="69">
        <v>1</v>
      </c>
      <c r="H497" s="69">
        <v>9</v>
      </c>
      <c r="I497" s="70">
        <v>250.43</v>
      </c>
      <c r="J497" s="71">
        <v>10</v>
      </c>
      <c r="K497" s="71">
        <v>9</v>
      </c>
      <c r="L497" s="68">
        <v>275.39</v>
      </c>
      <c r="M497" s="69">
        <v>8</v>
      </c>
      <c r="N497" s="69">
        <v>9</v>
      </c>
      <c r="O497" s="70">
        <v>325.92</v>
      </c>
      <c r="P497" s="71">
        <v>12</v>
      </c>
      <c r="Q497" s="71">
        <v>9</v>
      </c>
      <c r="R497" s="68">
        <v>289.32</v>
      </c>
      <c r="S497" s="69">
        <v>8</v>
      </c>
      <c r="T497" s="69">
        <v>9</v>
      </c>
      <c r="U497" s="70">
        <v>682.26</v>
      </c>
      <c r="V497" s="71">
        <v>25</v>
      </c>
      <c r="W497" s="71">
        <v>9</v>
      </c>
      <c r="X497" s="68">
        <v>276.33999999999997</v>
      </c>
      <c r="Y497" s="69">
        <v>16</v>
      </c>
      <c r="Z497" s="69">
        <v>9</v>
      </c>
      <c r="AA497" s="70">
        <v>246.78</v>
      </c>
      <c r="AB497" s="71">
        <v>12</v>
      </c>
      <c r="AC497" s="71">
        <v>9</v>
      </c>
      <c r="AD497" s="68">
        <v>586.73</v>
      </c>
      <c r="AE497" s="69">
        <v>22</v>
      </c>
      <c r="AF497" s="69">
        <v>9</v>
      </c>
      <c r="AG497" s="70">
        <v>245.89</v>
      </c>
      <c r="AH497" s="71">
        <v>19</v>
      </c>
      <c r="AI497" s="71">
        <v>9</v>
      </c>
      <c r="AJ497" s="68">
        <v>162.49</v>
      </c>
      <c r="AK497" s="69">
        <v>10</v>
      </c>
      <c r="AL497" s="69">
        <v>9</v>
      </c>
      <c r="AM497" s="70">
        <v>234.34</v>
      </c>
      <c r="AN497" s="71">
        <v>11</v>
      </c>
      <c r="AO497" s="71">
        <v>9</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1794532113.9299996</v>
      </c>
      <c r="C499" s="52">
        <f>SUM(C472:C497)</f>
        <v>27712679</v>
      </c>
      <c r="D499" s="52">
        <f>SUM(D472:D497)</f>
        <v>632537</v>
      </c>
      <c r="E499" s="74">
        <f t="shared" ref="E499" si="32">IFERROR(B499/C499,0)</f>
        <v>64.754912866056713</v>
      </c>
      <c r="F499" s="51">
        <f t="shared" ref="F499:AO499" si="33">SUM(F472:F497)</f>
        <v>139569507.48999998</v>
      </c>
      <c r="G499" s="52">
        <f t="shared" si="33"/>
        <v>2299713</v>
      </c>
      <c r="H499" s="52">
        <f t="shared" si="33"/>
        <v>408570</v>
      </c>
      <c r="I499" s="51">
        <f t="shared" si="33"/>
        <v>137165053.53999999</v>
      </c>
      <c r="J499" s="52">
        <f t="shared" si="33"/>
        <v>2160371</v>
      </c>
      <c r="K499" s="52">
        <f t="shared" si="33"/>
        <v>409552</v>
      </c>
      <c r="L499" s="51">
        <f t="shared" si="33"/>
        <v>137320946.10999995</v>
      </c>
      <c r="M499" s="52">
        <f t="shared" si="33"/>
        <v>2061003</v>
      </c>
      <c r="N499" s="52">
        <f t="shared" si="33"/>
        <v>410753</v>
      </c>
      <c r="O499" s="51">
        <f t="shared" si="33"/>
        <v>145606596.94999999</v>
      </c>
      <c r="P499" s="52">
        <f t="shared" si="33"/>
        <v>2224146</v>
      </c>
      <c r="Q499" s="52">
        <f t="shared" si="33"/>
        <v>408539</v>
      </c>
      <c r="R499" s="51">
        <f t="shared" si="33"/>
        <v>111212355.61999997</v>
      </c>
      <c r="S499" s="52">
        <f t="shared" si="33"/>
        <v>1618128</v>
      </c>
      <c r="T499" s="52">
        <f t="shared" si="33"/>
        <v>425720</v>
      </c>
      <c r="U499" s="51">
        <f t="shared" si="33"/>
        <v>153375616.44999999</v>
      </c>
      <c r="V499" s="52">
        <f t="shared" si="33"/>
        <v>2446428</v>
      </c>
      <c r="W499" s="52">
        <f t="shared" si="33"/>
        <v>415668</v>
      </c>
      <c r="X499" s="51">
        <f t="shared" si="33"/>
        <v>164476187.13</v>
      </c>
      <c r="Y499" s="52">
        <f t="shared" si="33"/>
        <v>2509935</v>
      </c>
      <c r="Z499" s="52">
        <f t="shared" si="33"/>
        <v>436407</v>
      </c>
      <c r="AA499" s="51">
        <f t="shared" si="33"/>
        <v>160776997.06999999</v>
      </c>
      <c r="AB499" s="52">
        <f t="shared" si="33"/>
        <v>2429090</v>
      </c>
      <c r="AC499" s="52">
        <f t="shared" si="33"/>
        <v>421686</v>
      </c>
      <c r="AD499" s="51">
        <f t="shared" si="33"/>
        <v>161595736.37999994</v>
      </c>
      <c r="AE499" s="52">
        <f t="shared" si="33"/>
        <v>2492667</v>
      </c>
      <c r="AF499" s="52">
        <f t="shared" si="33"/>
        <v>423123</v>
      </c>
      <c r="AG499" s="51">
        <f t="shared" si="33"/>
        <v>155775309.30999994</v>
      </c>
      <c r="AH499" s="52">
        <f t="shared" si="33"/>
        <v>2433651</v>
      </c>
      <c r="AI499" s="52">
        <f t="shared" si="33"/>
        <v>424077</v>
      </c>
      <c r="AJ499" s="51">
        <f t="shared" si="33"/>
        <v>166133526.22999996</v>
      </c>
      <c r="AK499" s="52">
        <f t="shared" si="33"/>
        <v>2570643</v>
      </c>
      <c r="AL499" s="52">
        <f t="shared" si="33"/>
        <v>424588</v>
      </c>
      <c r="AM499" s="51">
        <f t="shared" si="33"/>
        <v>161524281.64999995</v>
      </c>
      <c r="AN499" s="52">
        <f t="shared" si="33"/>
        <v>2466904</v>
      </c>
      <c r="AO499" s="52">
        <f t="shared" si="33"/>
        <v>632537</v>
      </c>
    </row>
    <row r="500" spans="1:41" collapsed="1" x14ac:dyDescent="0.55000000000000004"/>
  </sheetData>
  <mergeCells count="208">
    <mergeCell ref="AD470:AF470"/>
    <mergeCell ref="AG470:AI470"/>
    <mergeCell ref="AJ470:AL470"/>
    <mergeCell ref="AM470:AO470"/>
    <mergeCell ref="AM439:AO439"/>
    <mergeCell ref="B470:E470"/>
    <mergeCell ref="F470:H470"/>
    <mergeCell ref="I470:K470"/>
    <mergeCell ref="L470:N470"/>
    <mergeCell ref="O470:Q470"/>
    <mergeCell ref="R470:T470"/>
    <mergeCell ref="U470:W470"/>
    <mergeCell ref="X470:Z470"/>
    <mergeCell ref="AA470:AC470"/>
    <mergeCell ref="U439:W439"/>
    <mergeCell ref="X439:Z439"/>
    <mergeCell ref="AA439:AC439"/>
    <mergeCell ref="AD439:AF439"/>
    <mergeCell ref="AG439:AI439"/>
    <mergeCell ref="AJ439:AL439"/>
    <mergeCell ref="AD408:AF408"/>
    <mergeCell ref="AG408:AI408"/>
    <mergeCell ref="AJ408:AL408"/>
    <mergeCell ref="AM408:AO408"/>
    <mergeCell ref="B439:E439"/>
    <mergeCell ref="F439:H439"/>
    <mergeCell ref="I439:K439"/>
    <mergeCell ref="L439:N439"/>
    <mergeCell ref="O439:Q439"/>
    <mergeCell ref="R439:T439"/>
    <mergeCell ref="B408:E408"/>
    <mergeCell ref="F408:H408"/>
    <mergeCell ref="I408:K408"/>
    <mergeCell ref="L408:N408"/>
    <mergeCell ref="O408:Q408"/>
    <mergeCell ref="R408:T408"/>
    <mergeCell ref="U408:W408"/>
    <mergeCell ref="X408:Z408"/>
    <mergeCell ref="AA408:AC408"/>
    <mergeCell ref="AD346:AF346"/>
    <mergeCell ref="AG346:AI346"/>
    <mergeCell ref="AJ346:AL346"/>
    <mergeCell ref="AM346:AO346"/>
    <mergeCell ref="B377:E377"/>
    <mergeCell ref="F377:H377"/>
    <mergeCell ref="I377:K377"/>
    <mergeCell ref="L377:N377"/>
    <mergeCell ref="O377:Q377"/>
    <mergeCell ref="R377:T377"/>
    <mergeCell ref="AM377:AO377"/>
    <mergeCell ref="U377:W377"/>
    <mergeCell ref="X377:Z377"/>
    <mergeCell ref="AA377:AC377"/>
    <mergeCell ref="AD377:AF377"/>
    <mergeCell ref="AG377:AI377"/>
    <mergeCell ref="AJ377:AL377"/>
    <mergeCell ref="B346:E346"/>
    <mergeCell ref="F346:H346"/>
    <mergeCell ref="I346:K346"/>
    <mergeCell ref="L346:N346"/>
    <mergeCell ref="O346:Q346"/>
    <mergeCell ref="R346:T346"/>
    <mergeCell ref="U346:W346"/>
    <mergeCell ref="X346:Z346"/>
    <mergeCell ref="AA346:AC346"/>
    <mergeCell ref="AD284:AF284"/>
    <mergeCell ref="AG284:AI284"/>
    <mergeCell ref="AJ284:AL284"/>
    <mergeCell ref="AM284:AO284"/>
    <mergeCell ref="B315:E315"/>
    <mergeCell ref="F315:H315"/>
    <mergeCell ref="I315:K315"/>
    <mergeCell ref="L315:N315"/>
    <mergeCell ref="O315:Q315"/>
    <mergeCell ref="R315:T315"/>
    <mergeCell ref="AM315:AO315"/>
    <mergeCell ref="U315:W315"/>
    <mergeCell ref="X315:Z315"/>
    <mergeCell ref="AA315:AC315"/>
    <mergeCell ref="AD315:AF315"/>
    <mergeCell ref="AG315:AI315"/>
    <mergeCell ref="AJ315:AL315"/>
    <mergeCell ref="B284:E284"/>
    <mergeCell ref="F284:H284"/>
    <mergeCell ref="I284:K284"/>
    <mergeCell ref="L284:N284"/>
    <mergeCell ref="O284:Q284"/>
    <mergeCell ref="AM222:AO222"/>
    <mergeCell ref="B253:E253"/>
    <mergeCell ref="F253:H253"/>
    <mergeCell ref="I253:K253"/>
    <mergeCell ref="L253:N253"/>
    <mergeCell ref="O253:Q253"/>
    <mergeCell ref="R253:T253"/>
    <mergeCell ref="AM253:AO253"/>
    <mergeCell ref="U253:W253"/>
    <mergeCell ref="X253:Z253"/>
    <mergeCell ref="AA253:AC253"/>
    <mergeCell ref="AD253:AF253"/>
    <mergeCell ref="AG253:AI253"/>
    <mergeCell ref="AJ253:AL253"/>
    <mergeCell ref="B222:E222"/>
    <mergeCell ref="F222:H222"/>
    <mergeCell ref="I222:K222"/>
    <mergeCell ref="L222:N222"/>
    <mergeCell ref="O222:Q222"/>
    <mergeCell ref="AD160:AF160"/>
    <mergeCell ref="AG160:AI160"/>
    <mergeCell ref="AJ160:AL160"/>
    <mergeCell ref="R284:T284"/>
    <mergeCell ref="U284:W284"/>
    <mergeCell ref="X284:Z284"/>
    <mergeCell ref="AA284:AC284"/>
    <mergeCell ref="AD222:AF222"/>
    <mergeCell ref="AG222:AI222"/>
    <mergeCell ref="AJ222:AL222"/>
    <mergeCell ref="U160:W160"/>
    <mergeCell ref="X160:Z160"/>
    <mergeCell ref="AA160:AC160"/>
    <mergeCell ref="R222:T222"/>
    <mergeCell ref="U222:W222"/>
    <mergeCell ref="X222:Z222"/>
    <mergeCell ref="AA222:AC222"/>
    <mergeCell ref="L98:N98"/>
    <mergeCell ref="O98:Q98"/>
    <mergeCell ref="R98:T98"/>
    <mergeCell ref="U98:W98"/>
    <mergeCell ref="AM160:AO160"/>
    <mergeCell ref="B191:E191"/>
    <mergeCell ref="F191:H191"/>
    <mergeCell ref="I191:K191"/>
    <mergeCell ref="L191:N191"/>
    <mergeCell ref="O191:Q191"/>
    <mergeCell ref="R191:T191"/>
    <mergeCell ref="AM191:AO191"/>
    <mergeCell ref="U191:W191"/>
    <mergeCell ref="X191:Z191"/>
    <mergeCell ref="AA191:AC191"/>
    <mergeCell ref="AD191:AF191"/>
    <mergeCell ref="AG191:AI191"/>
    <mergeCell ref="AJ191:AL191"/>
    <mergeCell ref="B160:E160"/>
    <mergeCell ref="F160:H160"/>
    <mergeCell ref="I160:K160"/>
    <mergeCell ref="L160:N160"/>
    <mergeCell ref="O160:Q160"/>
    <mergeCell ref="R160:T160"/>
    <mergeCell ref="B129:E129"/>
    <mergeCell ref="F129:H129"/>
    <mergeCell ref="I129:K129"/>
    <mergeCell ref="L129:N129"/>
    <mergeCell ref="O129:Q129"/>
    <mergeCell ref="R129:T129"/>
    <mergeCell ref="AM129:AO129"/>
    <mergeCell ref="U129:W129"/>
    <mergeCell ref="X129:Z129"/>
    <mergeCell ref="AA129:AC129"/>
    <mergeCell ref="AD129:AF129"/>
    <mergeCell ref="AG129:AI129"/>
    <mergeCell ref="AJ129:AL129"/>
    <mergeCell ref="X98:Z98"/>
    <mergeCell ref="AA98:AC98"/>
    <mergeCell ref="AJ36:AL36"/>
    <mergeCell ref="AM36:AO36"/>
    <mergeCell ref="B67:E67"/>
    <mergeCell ref="F67:H67"/>
    <mergeCell ref="I67:K67"/>
    <mergeCell ref="L67:N67"/>
    <mergeCell ref="O67:Q67"/>
    <mergeCell ref="R67:T67"/>
    <mergeCell ref="AM67:AO67"/>
    <mergeCell ref="U67:W67"/>
    <mergeCell ref="X67:Z67"/>
    <mergeCell ref="AA67:AC67"/>
    <mergeCell ref="AD67:AF67"/>
    <mergeCell ref="AG67:AI67"/>
    <mergeCell ref="AJ67:AL67"/>
    <mergeCell ref="AD98:AF98"/>
    <mergeCell ref="AG98:AI98"/>
    <mergeCell ref="AJ98:AL98"/>
    <mergeCell ref="AM98:AO98"/>
    <mergeCell ref="B98:E98"/>
    <mergeCell ref="F98:H98"/>
    <mergeCell ref="I98:K98"/>
    <mergeCell ref="AM5:AO5"/>
    <mergeCell ref="B36:E36"/>
    <mergeCell ref="F36:H36"/>
    <mergeCell ref="I36:K36"/>
    <mergeCell ref="L36:N36"/>
    <mergeCell ref="O36:Q36"/>
    <mergeCell ref="R36:T36"/>
    <mergeCell ref="U36:W36"/>
    <mergeCell ref="X36:Z36"/>
    <mergeCell ref="AA36:AC36"/>
    <mergeCell ref="U5:W5"/>
    <mergeCell ref="X5:Z5"/>
    <mergeCell ref="AA5:AC5"/>
    <mergeCell ref="AD5:AF5"/>
    <mergeCell ref="AG5:AI5"/>
    <mergeCell ref="AJ5:AL5"/>
    <mergeCell ref="B5:E5"/>
    <mergeCell ref="F5:H5"/>
    <mergeCell ref="I5:K5"/>
    <mergeCell ref="L5:N5"/>
    <mergeCell ref="O5:Q5"/>
    <mergeCell ref="R5:T5"/>
    <mergeCell ref="AD36:AF36"/>
    <mergeCell ref="AG36:AI36"/>
  </mergeCells>
  <conditionalFormatting sqref="A1:A2">
    <cfRule type="cellIs" dxfId="18" priority="18" operator="equal">
      <formula>"zzz"</formula>
    </cfRule>
  </conditionalFormatting>
  <conditionalFormatting sqref="A5:A6">
    <cfRule type="cellIs" dxfId="17" priority="1" operator="equal">
      <formula>"zzz"</formula>
    </cfRule>
  </conditionalFormatting>
  <conditionalFormatting sqref="A36:A37">
    <cfRule type="cellIs" dxfId="16" priority="16" operator="equal">
      <formula>"zzz"</formula>
    </cfRule>
  </conditionalFormatting>
  <conditionalFormatting sqref="A67:A68">
    <cfRule type="cellIs" dxfId="15" priority="15" operator="equal">
      <formula>"zzz"</formula>
    </cfRule>
  </conditionalFormatting>
  <conditionalFormatting sqref="A98:A99">
    <cfRule type="cellIs" dxfId="14" priority="14" operator="equal">
      <formula>"zzz"</formula>
    </cfRule>
  </conditionalFormatting>
  <conditionalFormatting sqref="A129:A130">
    <cfRule type="cellIs" dxfId="13" priority="13" operator="equal">
      <formula>"zzz"</formula>
    </cfRule>
  </conditionalFormatting>
  <conditionalFormatting sqref="A160:A161">
    <cfRule type="cellIs" dxfId="12" priority="12" operator="equal">
      <formula>"zzz"</formula>
    </cfRule>
  </conditionalFormatting>
  <conditionalFormatting sqref="A191:A192">
    <cfRule type="cellIs" dxfId="11" priority="11" operator="equal">
      <formula>"zzz"</formula>
    </cfRule>
  </conditionalFormatting>
  <conditionalFormatting sqref="A222:A223">
    <cfRule type="cellIs" dxfId="10" priority="10" operator="equal">
      <formula>"zzz"</formula>
    </cfRule>
  </conditionalFormatting>
  <conditionalFormatting sqref="A253:A254">
    <cfRule type="cellIs" dxfId="9" priority="9" operator="equal">
      <formula>"zzz"</formula>
    </cfRule>
  </conditionalFormatting>
  <conditionalFormatting sqref="A284:A285">
    <cfRule type="cellIs" dxfId="8" priority="8" operator="equal">
      <formula>"zzz"</formula>
    </cfRule>
  </conditionalFormatting>
  <conditionalFormatting sqref="A315:A316">
    <cfRule type="cellIs" dxfId="7" priority="7" operator="equal">
      <formula>"zzz"</formula>
    </cfRule>
  </conditionalFormatting>
  <conditionalFormatting sqref="A346:A347">
    <cfRule type="cellIs" dxfId="6" priority="6" operator="equal">
      <formula>"zzz"</formula>
    </cfRule>
  </conditionalFormatting>
  <conditionalFormatting sqref="A377:A378">
    <cfRule type="cellIs" dxfId="5" priority="5" operator="equal">
      <formula>"zzz"</formula>
    </cfRule>
  </conditionalFormatting>
  <conditionalFormatting sqref="A408:A409">
    <cfRule type="cellIs" dxfId="4" priority="4" operator="equal">
      <formula>"zzz"</formula>
    </cfRule>
  </conditionalFormatting>
  <conditionalFormatting sqref="A439:A440">
    <cfRule type="cellIs" dxfId="3" priority="3" operator="equal">
      <formula>"zzz"</formula>
    </cfRule>
  </conditionalFormatting>
  <conditionalFormatting sqref="A470:A471">
    <cfRule type="cellIs" dxfId="2" priority="2" operator="equal">
      <formula>"zzz"</formula>
    </cfRule>
  </conditionalFormatting>
  <hyperlinks>
    <hyperlink ref="A2" location="Introduction!A1" display="HOME" xr:uid="{28C5D5B7-A32D-4580-A9D2-84B2C8FB328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AF87-C4CF-418E-A56D-CA8C751817D3}">
  <sheetPr>
    <tabColor rgb="FF0070C0"/>
  </sheetPr>
  <dimension ref="A1:M164"/>
  <sheetViews>
    <sheetView workbookViewId="0">
      <selection activeCell="A6" sqref="A6:A7"/>
    </sheetView>
  </sheetViews>
  <sheetFormatPr defaultColWidth="9.15625" defaultRowHeight="14.4" outlineLevelRow="1" x14ac:dyDescent="0.55000000000000004"/>
  <cols>
    <col min="1" max="1" width="13.83984375" style="9" customWidth="1"/>
    <col min="2" max="2" width="16.26171875" style="9" bestFit="1" customWidth="1"/>
    <col min="3" max="3" width="12" style="9" bestFit="1" customWidth="1"/>
    <col min="4" max="4" width="11.578125" style="9" bestFit="1" customWidth="1"/>
    <col min="5" max="5" width="16.26171875" style="9" bestFit="1" customWidth="1"/>
    <col min="6" max="6" width="12" style="9" bestFit="1" customWidth="1"/>
    <col min="7" max="7" width="10.578125" style="9" bestFit="1" customWidth="1"/>
    <col min="8" max="8" width="16.26171875" style="9" bestFit="1" customWidth="1"/>
    <col min="9" max="9" width="17" style="9" bestFit="1" customWidth="1"/>
    <col min="10" max="10" width="14" style="9" bestFit="1" customWidth="1"/>
    <col min="11" max="11" width="16.26171875" style="9" bestFit="1" customWidth="1"/>
    <col min="12" max="12" width="17" style="9" bestFit="1" customWidth="1"/>
    <col min="13" max="13" width="14" style="9" bestFit="1" customWidth="1"/>
    <col min="14" max="16384" width="9.15625" style="9"/>
  </cols>
  <sheetData>
    <row r="1" spans="1:10" ht="23.1" x14ac:dyDescent="0.85">
      <c r="A1" s="13" t="s">
        <v>553</v>
      </c>
    </row>
    <row r="2" spans="1:10" ht="18.3" x14ac:dyDescent="0.7">
      <c r="A2" s="8" t="s">
        <v>48</v>
      </c>
    </row>
    <row r="3" spans="1:10" ht="18.3" x14ac:dyDescent="0.7">
      <c r="A3" s="8"/>
    </row>
    <row r="4" spans="1:10" x14ac:dyDescent="0.55000000000000004">
      <c r="A4" s="9" t="s">
        <v>568</v>
      </c>
    </row>
    <row r="5" spans="1:10" x14ac:dyDescent="0.55000000000000004">
      <c r="A5" s="9" t="str">
        <f>Dashboard!A6</f>
        <v xml:space="preserve"> FY25 is through December 2025</v>
      </c>
    </row>
    <row r="6" spans="1:10" x14ac:dyDescent="0.55000000000000004">
      <c r="A6" s="108" t="s">
        <v>512</v>
      </c>
      <c r="B6" s="109" t="s">
        <v>14</v>
      </c>
      <c r="C6" s="109"/>
      <c r="D6" s="109"/>
      <c r="E6" s="109" t="s">
        <v>19</v>
      </c>
      <c r="F6" s="109"/>
      <c r="G6" s="109"/>
      <c r="H6" s="109" t="s">
        <v>515</v>
      </c>
      <c r="I6" s="109"/>
      <c r="J6" s="109"/>
    </row>
    <row r="7" spans="1:10" s="49" customFormat="1" x14ac:dyDescent="0.55000000000000004">
      <c r="A7" s="108"/>
      <c r="B7" s="53" t="s">
        <v>1</v>
      </c>
      <c r="C7" s="53" t="s">
        <v>2</v>
      </c>
      <c r="D7" s="53" t="s">
        <v>97</v>
      </c>
      <c r="E7" s="53" t="s">
        <v>1</v>
      </c>
      <c r="F7" s="53" t="s">
        <v>2</v>
      </c>
      <c r="G7" s="53" t="s">
        <v>97</v>
      </c>
      <c r="H7" s="53" t="s">
        <v>483</v>
      </c>
      <c r="I7" s="53" t="s">
        <v>484</v>
      </c>
      <c r="J7" s="53" t="s">
        <v>485</v>
      </c>
    </row>
    <row r="8" spans="1:10" x14ac:dyDescent="0.55000000000000004">
      <c r="A8" s="58" t="s">
        <v>85</v>
      </c>
      <c r="B8" s="56">
        <v>635475455.33999968</v>
      </c>
      <c r="C8" s="57">
        <v>1275188</v>
      </c>
      <c r="D8" s="57">
        <v>439072</v>
      </c>
      <c r="E8" s="56">
        <v>5862734151.4900217</v>
      </c>
      <c r="F8" s="57">
        <v>3259075</v>
      </c>
      <c r="G8" s="57">
        <v>263418</v>
      </c>
      <c r="H8" s="54">
        <f>B8+E8</f>
        <v>6498209606.8300209</v>
      </c>
      <c r="I8" s="55">
        <f>C8+F8</f>
        <v>4534263</v>
      </c>
      <c r="J8" s="55">
        <f>D8+G8</f>
        <v>702490</v>
      </c>
    </row>
    <row r="9" spans="1:10" x14ac:dyDescent="0.55000000000000004">
      <c r="A9" s="58" t="s">
        <v>87</v>
      </c>
      <c r="B9" s="56">
        <v>333280508.62999994</v>
      </c>
      <c r="C9" s="57">
        <v>798592</v>
      </c>
      <c r="D9" s="57">
        <v>22392</v>
      </c>
      <c r="E9" s="56">
        <v>38184062.289999999</v>
      </c>
      <c r="F9" s="57">
        <v>218669</v>
      </c>
      <c r="G9" s="57">
        <v>6367</v>
      </c>
      <c r="H9" s="54">
        <f t="shared" ref="H9:H11" si="0">B9+E9</f>
        <v>371464570.91999996</v>
      </c>
      <c r="I9" s="55">
        <f t="shared" ref="I9:I11" si="1">C9+F9</f>
        <v>1017261</v>
      </c>
      <c r="J9" s="55">
        <f t="shared" ref="J9:J11" si="2">D9+G9</f>
        <v>28759</v>
      </c>
    </row>
    <row r="10" spans="1:10" x14ac:dyDescent="0.55000000000000004">
      <c r="A10" s="58" t="s">
        <v>88</v>
      </c>
      <c r="B10" s="56">
        <v>1706506384.8099995</v>
      </c>
      <c r="C10" s="57">
        <v>6938350</v>
      </c>
      <c r="D10" s="57">
        <v>2954070</v>
      </c>
      <c r="E10" s="56">
        <v>102007678.83</v>
      </c>
      <c r="F10" s="57">
        <v>585467</v>
      </c>
      <c r="G10" s="57">
        <v>199326</v>
      </c>
      <c r="H10" s="54">
        <f t="shared" si="0"/>
        <v>1808514063.6399994</v>
      </c>
      <c r="I10" s="55">
        <f t="shared" si="1"/>
        <v>7523817</v>
      </c>
      <c r="J10" s="55">
        <f t="shared" si="2"/>
        <v>3153396</v>
      </c>
    </row>
    <row r="11" spans="1:10" x14ac:dyDescent="0.55000000000000004">
      <c r="A11" s="58" t="s">
        <v>86</v>
      </c>
      <c r="B11" s="56">
        <v>272035610.00999993</v>
      </c>
      <c r="C11" s="57">
        <v>2429034</v>
      </c>
      <c r="D11" s="57">
        <v>419982</v>
      </c>
      <c r="E11" s="56">
        <v>242397501.07000008</v>
      </c>
      <c r="F11" s="57">
        <v>4904229</v>
      </c>
      <c r="G11" s="57">
        <v>233554</v>
      </c>
      <c r="H11" s="54">
        <f t="shared" si="0"/>
        <v>514433111.08000004</v>
      </c>
      <c r="I11" s="55">
        <f t="shared" si="1"/>
        <v>7333263</v>
      </c>
      <c r="J11" s="55">
        <f t="shared" si="2"/>
        <v>653536</v>
      </c>
    </row>
    <row r="12" spans="1:10" ht="4.5" customHeight="1" x14ac:dyDescent="0.55000000000000004">
      <c r="A12" s="58"/>
      <c r="B12" s="58"/>
      <c r="C12" s="58"/>
      <c r="D12" s="58"/>
      <c r="E12" s="58"/>
      <c r="F12" s="58"/>
      <c r="G12" s="58"/>
      <c r="H12" s="58"/>
      <c r="I12" s="58"/>
      <c r="J12" s="58"/>
    </row>
    <row r="13" spans="1:10" x14ac:dyDescent="0.55000000000000004">
      <c r="A13" s="50" t="s">
        <v>509</v>
      </c>
      <c r="B13" s="51">
        <f t="shared" ref="B13:J13" si="3">SUM(B8:B11)</f>
        <v>2947297958.7899985</v>
      </c>
      <c r="C13" s="52">
        <f t="shared" si="3"/>
        <v>11441164</v>
      </c>
      <c r="D13" s="52">
        <f t="shared" si="3"/>
        <v>3835516</v>
      </c>
      <c r="E13" s="51">
        <f t="shared" si="3"/>
        <v>6245323393.6800213</v>
      </c>
      <c r="F13" s="52">
        <f t="shared" si="3"/>
        <v>8967440</v>
      </c>
      <c r="G13" s="52">
        <f t="shared" si="3"/>
        <v>702665</v>
      </c>
      <c r="H13" s="51">
        <f t="shared" si="3"/>
        <v>9192621352.4700203</v>
      </c>
      <c r="I13" s="52">
        <f t="shared" si="3"/>
        <v>20408604</v>
      </c>
      <c r="J13" s="52">
        <f t="shared" si="3"/>
        <v>4538181</v>
      </c>
    </row>
    <row r="15" spans="1:10" hidden="1" outlineLevel="1" x14ac:dyDescent="0.55000000000000004">
      <c r="A15" s="9" t="s">
        <v>39</v>
      </c>
    </row>
    <row r="16" spans="1:10" s="12" customFormat="1" hidden="1" outlineLevel="1" x14ac:dyDescent="0.55000000000000004">
      <c r="A16" s="108" t="s">
        <v>512</v>
      </c>
      <c r="B16" s="109" t="s">
        <v>14</v>
      </c>
      <c r="C16" s="109"/>
      <c r="D16" s="109"/>
      <c r="E16" s="109" t="s">
        <v>19</v>
      </c>
      <c r="F16" s="109"/>
      <c r="G16" s="109"/>
      <c r="H16" s="109" t="s">
        <v>515</v>
      </c>
      <c r="I16" s="109"/>
      <c r="J16" s="109"/>
    </row>
    <row r="17" spans="1:10" s="12" customFormat="1" hidden="1" outlineLevel="1" x14ac:dyDescent="0.55000000000000004">
      <c r="A17" s="108"/>
      <c r="B17" s="53" t="s">
        <v>1</v>
      </c>
      <c r="C17" s="53" t="s">
        <v>2</v>
      </c>
      <c r="D17" s="53" t="s">
        <v>97</v>
      </c>
      <c r="E17" s="53" t="s">
        <v>1</v>
      </c>
      <c r="F17" s="53" t="s">
        <v>2</v>
      </c>
      <c r="G17" s="53" t="s">
        <v>97</v>
      </c>
      <c r="H17" s="53" t="s">
        <v>483</v>
      </c>
      <c r="I17" s="53" t="s">
        <v>484</v>
      </c>
      <c r="J17" s="53" t="s">
        <v>485</v>
      </c>
    </row>
    <row r="18" spans="1:10" hidden="1" outlineLevel="1" x14ac:dyDescent="0.55000000000000004">
      <c r="A18" s="58" t="s">
        <v>85</v>
      </c>
      <c r="B18" s="56">
        <v>3366549267.9599996</v>
      </c>
      <c r="C18" s="57">
        <v>6066755</v>
      </c>
      <c r="D18" s="57">
        <v>438100</v>
      </c>
      <c r="E18" s="56">
        <v>24030927677.520153</v>
      </c>
      <c r="F18" s="57">
        <v>14482330</v>
      </c>
      <c r="G18" s="57">
        <v>262181</v>
      </c>
      <c r="H18" s="54">
        <f>B18+E18</f>
        <v>27397476945.480152</v>
      </c>
      <c r="I18" s="55">
        <f>C18+F18</f>
        <v>20549085</v>
      </c>
      <c r="J18" s="55">
        <f>D18+G18</f>
        <v>700281</v>
      </c>
    </row>
    <row r="19" spans="1:10" hidden="1" outlineLevel="1" x14ac:dyDescent="0.55000000000000004">
      <c r="A19" s="58" t="s">
        <v>87</v>
      </c>
      <c r="B19" s="56">
        <v>1450302774.8000002</v>
      </c>
      <c r="C19" s="57">
        <v>3595254</v>
      </c>
      <c r="D19" s="57">
        <v>23264</v>
      </c>
      <c r="E19" s="56">
        <v>184300050.19</v>
      </c>
      <c r="F19" s="57">
        <v>1066499</v>
      </c>
      <c r="G19" s="57">
        <v>6253</v>
      </c>
      <c r="H19" s="54">
        <f t="shared" ref="H19:H21" si="4">B19+E19</f>
        <v>1634602824.9900002</v>
      </c>
      <c r="I19" s="55">
        <f t="shared" ref="I19:I21" si="5">C19+F19</f>
        <v>4661753</v>
      </c>
      <c r="J19" s="55">
        <f t="shared" ref="J19:J21" si="6">D19+G19</f>
        <v>29517</v>
      </c>
    </row>
    <row r="20" spans="1:10" hidden="1" outlineLevel="1" x14ac:dyDescent="0.55000000000000004">
      <c r="A20" s="58" t="s">
        <v>88</v>
      </c>
      <c r="B20" s="56">
        <v>7790967628.3700027</v>
      </c>
      <c r="C20" s="57">
        <v>31523313</v>
      </c>
      <c r="D20" s="57">
        <v>3001534</v>
      </c>
      <c r="E20" s="56">
        <v>523652244.51000005</v>
      </c>
      <c r="F20" s="57">
        <v>2945447</v>
      </c>
      <c r="G20" s="57">
        <v>200118</v>
      </c>
      <c r="H20" s="54">
        <f t="shared" si="4"/>
        <v>8314619872.880003</v>
      </c>
      <c r="I20" s="55">
        <f t="shared" si="5"/>
        <v>34468760</v>
      </c>
      <c r="J20" s="55">
        <f t="shared" si="6"/>
        <v>3201652</v>
      </c>
    </row>
    <row r="21" spans="1:10" hidden="1" outlineLevel="1" x14ac:dyDescent="0.55000000000000004">
      <c r="A21" s="58" t="s">
        <v>86</v>
      </c>
      <c r="B21" s="56">
        <v>1181077533.5800006</v>
      </c>
      <c r="C21" s="57">
        <v>10560331</v>
      </c>
      <c r="D21" s="57">
        <v>430248</v>
      </c>
      <c r="E21" s="56">
        <v>1166904268.8399999</v>
      </c>
      <c r="F21" s="57">
        <v>19805155</v>
      </c>
      <c r="G21" s="57">
        <v>229900</v>
      </c>
      <c r="H21" s="54">
        <f t="shared" si="4"/>
        <v>2347981802.4200006</v>
      </c>
      <c r="I21" s="55">
        <f t="shared" si="5"/>
        <v>30365486</v>
      </c>
      <c r="J21" s="55">
        <f t="shared" si="6"/>
        <v>660148</v>
      </c>
    </row>
    <row r="22" spans="1:10" ht="5.25" hidden="1" customHeight="1" outlineLevel="1" x14ac:dyDescent="0.55000000000000004">
      <c r="A22" s="58"/>
      <c r="B22" s="58"/>
      <c r="C22" s="58"/>
      <c r="D22" s="58"/>
      <c r="E22" s="58"/>
      <c r="F22" s="58"/>
      <c r="G22" s="58"/>
      <c r="H22" s="58"/>
      <c r="I22" s="58"/>
      <c r="J22" s="58"/>
    </row>
    <row r="23" spans="1:10" s="12" customFormat="1" hidden="1" outlineLevel="1" x14ac:dyDescent="0.55000000000000004">
      <c r="A23" s="50" t="s">
        <v>509</v>
      </c>
      <c r="B23" s="51">
        <f t="shared" ref="B23:J23" si="7">SUM(B18:B21)</f>
        <v>13788897204.710003</v>
      </c>
      <c r="C23" s="52">
        <f t="shared" si="7"/>
        <v>51745653</v>
      </c>
      <c r="D23" s="52">
        <f t="shared" si="7"/>
        <v>3893146</v>
      </c>
      <c r="E23" s="51">
        <f t="shared" si="7"/>
        <v>25905784241.06015</v>
      </c>
      <c r="F23" s="52">
        <f t="shared" si="7"/>
        <v>38299431</v>
      </c>
      <c r="G23" s="52">
        <f t="shared" si="7"/>
        <v>698452</v>
      </c>
      <c r="H23" s="51">
        <f t="shared" si="7"/>
        <v>39694681445.770157</v>
      </c>
      <c r="I23" s="52">
        <f t="shared" si="7"/>
        <v>90045084</v>
      </c>
      <c r="J23" s="52">
        <f t="shared" si="7"/>
        <v>4591598</v>
      </c>
    </row>
    <row r="24" spans="1:10" hidden="1" outlineLevel="1" x14ac:dyDescent="0.55000000000000004"/>
    <row r="25" spans="1:10" hidden="1" outlineLevel="1" x14ac:dyDescent="0.55000000000000004">
      <c r="A25" s="9" t="s">
        <v>38</v>
      </c>
    </row>
    <row r="26" spans="1:10" s="12" customFormat="1" hidden="1" outlineLevel="1" x14ac:dyDescent="0.55000000000000004">
      <c r="A26" s="108" t="s">
        <v>512</v>
      </c>
      <c r="B26" s="109" t="s">
        <v>14</v>
      </c>
      <c r="C26" s="109"/>
      <c r="D26" s="109"/>
      <c r="E26" s="109" t="s">
        <v>19</v>
      </c>
      <c r="F26" s="109"/>
      <c r="G26" s="109"/>
      <c r="H26" s="109" t="s">
        <v>515</v>
      </c>
      <c r="I26" s="109"/>
      <c r="J26" s="109"/>
    </row>
    <row r="27" spans="1:10" s="12" customFormat="1" hidden="1" outlineLevel="1" x14ac:dyDescent="0.55000000000000004">
      <c r="A27" s="108"/>
      <c r="B27" s="53" t="s">
        <v>1</v>
      </c>
      <c r="C27" s="53" t="s">
        <v>2</v>
      </c>
      <c r="D27" s="53" t="s">
        <v>97</v>
      </c>
      <c r="E27" s="53" t="s">
        <v>1</v>
      </c>
      <c r="F27" s="53" t="s">
        <v>2</v>
      </c>
      <c r="G27" s="53" t="s">
        <v>97</v>
      </c>
      <c r="H27" s="53" t="s">
        <v>483</v>
      </c>
      <c r="I27" s="53" t="s">
        <v>484</v>
      </c>
      <c r="J27" s="53" t="s">
        <v>485</v>
      </c>
    </row>
    <row r="28" spans="1:10" hidden="1" outlineLevel="1" x14ac:dyDescent="0.55000000000000004">
      <c r="A28" s="58" t="s">
        <v>85</v>
      </c>
      <c r="B28" s="56">
        <v>3513127678.4599996</v>
      </c>
      <c r="C28" s="57">
        <v>6138499</v>
      </c>
      <c r="D28" s="57">
        <v>441906</v>
      </c>
      <c r="E28" s="56">
        <v>22213778895.819988</v>
      </c>
      <c r="F28" s="57">
        <v>14166464</v>
      </c>
      <c r="G28" s="57">
        <v>267130</v>
      </c>
      <c r="H28" s="54">
        <f>B28+E28</f>
        <v>25726906574.279987</v>
      </c>
      <c r="I28" s="55">
        <f>C28+F28</f>
        <v>20304963</v>
      </c>
      <c r="J28" s="55">
        <f>D28+G28</f>
        <v>709036</v>
      </c>
    </row>
    <row r="29" spans="1:10" hidden="1" outlineLevel="1" x14ac:dyDescent="0.55000000000000004">
      <c r="A29" s="58" t="s">
        <v>87</v>
      </c>
      <c r="B29" s="56">
        <v>1380700520.7300014</v>
      </c>
      <c r="C29" s="57">
        <v>3384916</v>
      </c>
      <c r="D29" s="57">
        <v>22884</v>
      </c>
      <c r="E29" s="56">
        <v>174154456.43999994</v>
      </c>
      <c r="F29" s="57">
        <v>1011827</v>
      </c>
      <c r="G29" s="57">
        <v>5808</v>
      </c>
      <c r="H29" s="54">
        <f t="shared" ref="H29:H31" si="8">B29+E29</f>
        <v>1554854977.1700015</v>
      </c>
      <c r="I29" s="55">
        <f t="shared" ref="I29:I31" si="9">C29+F29</f>
        <v>4396743</v>
      </c>
      <c r="J29" s="55">
        <f t="shared" ref="J29:J31" si="10">D29+G29</f>
        <v>28692</v>
      </c>
    </row>
    <row r="30" spans="1:10" hidden="1" outlineLevel="1" x14ac:dyDescent="0.55000000000000004">
      <c r="A30" s="58" t="s">
        <v>88</v>
      </c>
      <c r="B30" s="56">
        <v>7448977705.2799988</v>
      </c>
      <c r="C30" s="57">
        <v>30365239</v>
      </c>
      <c r="D30" s="57">
        <v>2931007</v>
      </c>
      <c r="E30" s="56">
        <v>473022305.52000016</v>
      </c>
      <c r="F30" s="57">
        <v>2737297</v>
      </c>
      <c r="G30" s="57">
        <v>195010</v>
      </c>
      <c r="H30" s="54">
        <f t="shared" si="8"/>
        <v>7922000010.7999992</v>
      </c>
      <c r="I30" s="55">
        <f t="shared" si="9"/>
        <v>33102536</v>
      </c>
      <c r="J30" s="55">
        <f t="shared" si="10"/>
        <v>3126017</v>
      </c>
    </row>
    <row r="31" spans="1:10" hidden="1" outlineLevel="1" x14ac:dyDescent="0.55000000000000004">
      <c r="A31" s="58" t="s">
        <v>86</v>
      </c>
      <c r="B31" s="56">
        <v>1141088692.6500008</v>
      </c>
      <c r="C31" s="57">
        <v>10242248</v>
      </c>
      <c r="D31" s="57">
        <v>408335</v>
      </c>
      <c r="E31" s="56">
        <v>1201586017.98</v>
      </c>
      <c r="F31" s="57">
        <v>20038569</v>
      </c>
      <c r="G31" s="57">
        <v>289157</v>
      </c>
      <c r="H31" s="54">
        <f t="shared" si="8"/>
        <v>2342674710.6300011</v>
      </c>
      <c r="I31" s="55">
        <f t="shared" si="9"/>
        <v>30280817</v>
      </c>
      <c r="J31" s="55">
        <f t="shared" si="10"/>
        <v>697492</v>
      </c>
    </row>
    <row r="32" spans="1:10" ht="5.25" hidden="1" customHeight="1" outlineLevel="1" x14ac:dyDescent="0.55000000000000004">
      <c r="A32" s="58"/>
      <c r="B32" s="58"/>
      <c r="C32" s="58"/>
      <c r="D32" s="58"/>
      <c r="E32" s="58"/>
      <c r="F32" s="58"/>
      <c r="G32" s="58"/>
      <c r="H32" s="58"/>
      <c r="I32" s="58"/>
      <c r="J32" s="58"/>
    </row>
    <row r="33" spans="1:10" s="12" customFormat="1" hidden="1" outlineLevel="1" x14ac:dyDescent="0.55000000000000004">
      <c r="A33" s="50" t="s">
        <v>509</v>
      </c>
      <c r="B33" s="51">
        <f t="shared" ref="B33:J33" si="11">SUM(B28:B31)</f>
        <v>13483894597.120001</v>
      </c>
      <c r="C33" s="52">
        <f t="shared" si="11"/>
        <v>50130902</v>
      </c>
      <c r="D33" s="52">
        <f t="shared" si="11"/>
        <v>3804132</v>
      </c>
      <c r="E33" s="51">
        <f t="shared" si="11"/>
        <v>24062541675.759987</v>
      </c>
      <c r="F33" s="52">
        <f t="shared" si="11"/>
        <v>37954157</v>
      </c>
      <c r="G33" s="52">
        <f t="shared" si="11"/>
        <v>757105</v>
      </c>
      <c r="H33" s="51">
        <f t="shared" si="11"/>
        <v>37546436272.87999</v>
      </c>
      <c r="I33" s="52">
        <f t="shared" si="11"/>
        <v>88085059</v>
      </c>
      <c r="J33" s="52">
        <f t="shared" si="11"/>
        <v>4561237</v>
      </c>
    </row>
    <row r="34" spans="1:10" hidden="1" outlineLevel="1" x14ac:dyDescent="0.55000000000000004"/>
    <row r="35" spans="1:10" hidden="1" outlineLevel="1" x14ac:dyDescent="0.55000000000000004">
      <c r="A35" s="9" t="s">
        <v>17</v>
      </c>
    </row>
    <row r="36" spans="1:10" s="12" customFormat="1" hidden="1" outlineLevel="1" x14ac:dyDescent="0.55000000000000004">
      <c r="A36" s="108" t="s">
        <v>512</v>
      </c>
      <c r="B36" s="109" t="s">
        <v>14</v>
      </c>
      <c r="C36" s="109"/>
      <c r="D36" s="109"/>
      <c r="E36" s="109" t="s">
        <v>19</v>
      </c>
      <c r="F36" s="109"/>
      <c r="G36" s="109"/>
      <c r="H36" s="109" t="s">
        <v>515</v>
      </c>
      <c r="I36" s="109"/>
      <c r="J36" s="109"/>
    </row>
    <row r="37" spans="1:10" s="12" customFormat="1" hidden="1" outlineLevel="1" x14ac:dyDescent="0.55000000000000004">
      <c r="A37" s="108"/>
      <c r="B37" s="53" t="s">
        <v>1</v>
      </c>
      <c r="C37" s="53" t="s">
        <v>2</v>
      </c>
      <c r="D37" s="53" t="s">
        <v>97</v>
      </c>
      <c r="E37" s="53" t="s">
        <v>1</v>
      </c>
      <c r="F37" s="53" t="s">
        <v>2</v>
      </c>
      <c r="G37" s="53" t="s">
        <v>97</v>
      </c>
      <c r="H37" s="53" t="s">
        <v>483</v>
      </c>
      <c r="I37" s="53" t="s">
        <v>484</v>
      </c>
      <c r="J37" s="53" t="s">
        <v>485</v>
      </c>
    </row>
    <row r="38" spans="1:10" hidden="1" outlineLevel="1" x14ac:dyDescent="0.55000000000000004">
      <c r="A38" s="58" t="s">
        <v>85</v>
      </c>
      <c r="B38" s="56">
        <v>3136886710.9999976</v>
      </c>
      <c r="C38" s="57">
        <v>5746272</v>
      </c>
      <c r="D38" s="57">
        <v>808434</v>
      </c>
      <c r="E38" s="56">
        <v>19865901848.640026</v>
      </c>
      <c r="F38" s="57">
        <v>13442909</v>
      </c>
      <c r="G38" s="57">
        <v>274812</v>
      </c>
      <c r="H38" s="54">
        <f>B38+E38</f>
        <v>23002788559.640022</v>
      </c>
      <c r="I38" s="55">
        <f>C38+F38</f>
        <v>19189181</v>
      </c>
      <c r="J38" s="55">
        <f>D38+G38</f>
        <v>1083246</v>
      </c>
    </row>
    <row r="39" spans="1:10" hidden="1" outlineLevel="1" x14ac:dyDescent="0.55000000000000004">
      <c r="A39" s="58" t="s">
        <v>87</v>
      </c>
      <c r="B39" s="56">
        <v>1149482894.4600005</v>
      </c>
      <c r="C39" s="57">
        <v>2954749</v>
      </c>
      <c r="D39" s="57">
        <v>28986</v>
      </c>
      <c r="E39" s="56">
        <v>100653358.58000004</v>
      </c>
      <c r="F39" s="57">
        <v>602839</v>
      </c>
      <c r="G39" s="57">
        <v>5700</v>
      </c>
      <c r="H39" s="54">
        <f t="shared" ref="H39:H41" si="12">B39+E39</f>
        <v>1250136253.0400004</v>
      </c>
      <c r="I39" s="55">
        <f t="shared" ref="I39:I41" si="13">C39+F39</f>
        <v>3557588</v>
      </c>
      <c r="J39" s="55">
        <f t="shared" ref="J39:J41" si="14">D39+G39</f>
        <v>34686</v>
      </c>
    </row>
    <row r="40" spans="1:10" hidden="1" outlineLevel="1" x14ac:dyDescent="0.55000000000000004">
      <c r="A40" s="58" t="s">
        <v>88</v>
      </c>
      <c r="B40" s="56">
        <v>6033990997.760004</v>
      </c>
      <c r="C40" s="57">
        <v>24432484</v>
      </c>
      <c r="D40" s="57">
        <v>4475390</v>
      </c>
      <c r="E40" s="56">
        <v>275977876.43000013</v>
      </c>
      <c r="F40" s="57">
        <v>1591650</v>
      </c>
      <c r="G40" s="57">
        <v>189038</v>
      </c>
      <c r="H40" s="54">
        <f t="shared" si="12"/>
        <v>6309968874.1900043</v>
      </c>
      <c r="I40" s="55">
        <f t="shared" si="13"/>
        <v>26024134</v>
      </c>
      <c r="J40" s="55">
        <f t="shared" si="14"/>
        <v>4664428</v>
      </c>
    </row>
    <row r="41" spans="1:10" hidden="1" outlineLevel="1" x14ac:dyDescent="0.55000000000000004">
      <c r="A41" s="58" t="s">
        <v>86</v>
      </c>
      <c r="B41" s="56">
        <v>1062987238.7300001</v>
      </c>
      <c r="C41" s="57">
        <v>9928158</v>
      </c>
      <c r="D41" s="57">
        <v>482471</v>
      </c>
      <c r="E41" s="56">
        <v>1136825972.5300002</v>
      </c>
      <c r="F41" s="57">
        <v>19776324</v>
      </c>
      <c r="G41" s="57">
        <v>297573</v>
      </c>
      <c r="H41" s="54">
        <f t="shared" si="12"/>
        <v>2199813211.2600002</v>
      </c>
      <c r="I41" s="55">
        <f t="shared" si="13"/>
        <v>29704482</v>
      </c>
      <c r="J41" s="55">
        <f t="shared" si="14"/>
        <v>780044</v>
      </c>
    </row>
    <row r="42" spans="1:10" ht="5.25" hidden="1" customHeight="1" outlineLevel="1" x14ac:dyDescent="0.55000000000000004">
      <c r="A42" s="58"/>
      <c r="B42" s="58"/>
      <c r="C42" s="58"/>
      <c r="D42" s="58"/>
      <c r="E42" s="58"/>
      <c r="F42" s="58"/>
      <c r="G42" s="58"/>
      <c r="H42" s="58"/>
      <c r="I42" s="58"/>
      <c r="J42" s="58"/>
    </row>
    <row r="43" spans="1:10" s="12" customFormat="1" hidden="1" outlineLevel="1" x14ac:dyDescent="0.55000000000000004">
      <c r="A43" s="50" t="s">
        <v>509</v>
      </c>
      <c r="B43" s="51">
        <f t="shared" ref="B43:J43" si="15">SUM(B38:B41)</f>
        <v>11383347841.950001</v>
      </c>
      <c r="C43" s="52">
        <f t="shared" si="15"/>
        <v>43061663</v>
      </c>
      <c r="D43" s="52">
        <f t="shared" si="15"/>
        <v>5795281</v>
      </c>
      <c r="E43" s="51">
        <f t="shared" si="15"/>
        <v>21379359056.180027</v>
      </c>
      <c r="F43" s="52">
        <f t="shared" si="15"/>
        <v>35413722</v>
      </c>
      <c r="G43" s="52">
        <f t="shared" si="15"/>
        <v>767123</v>
      </c>
      <c r="H43" s="51">
        <f t="shared" si="15"/>
        <v>32762706898.130028</v>
      </c>
      <c r="I43" s="52">
        <f t="shared" si="15"/>
        <v>78475385</v>
      </c>
      <c r="J43" s="52">
        <f t="shared" si="15"/>
        <v>6562404</v>
      </c>
    </row>
    <row r="44" spans="1:10" hidden="1" outlineLevel="1" x14ac:dyDescent="0.55000000000000004"/>
    <row r="45" spans="1:10" hidden="1" outlineLevel="1" x14ac:dyDescent="0.55000000000000004">
      <c r="A45" s="9" t="s">
        <v>16</v>
      </c>
    </row>
    <row r="46" spans="1:10" s="12" customFormat="1" hidden="1" outlineLevel="1" x14ac:dyDescent="0.55000000000000004">
      <c r="A46" s="108" t="s">
        <v>512</v>
      </c>
      <c r="B46" s="109" t="s">
        <v>14</v>
      </c>
      <c r="C46" s="109"/>
      <c r="D46" s="109"/>
      <c r="E46" s="109" t="s">
        <v>19</v>
      </c>
      <c r="F46" s="109"/>
      <c r="G46" s="109"/>
      <c r="H46" s="109" t="s">
        <v>515</v>
      </c>
      <c r="I46" s="109"/>
      <c r="J46" s="109"/>
    </row>
    <row r="47" spans="1:10" s="12" customFormat="1" hidden="1" outlineLevel="1" x14ac:dyDescent="0.55000000000000004">
      <c r="A47" s="108"/>
      <c r="B47" s="53" t="s">
        <v>1</v>
      </c>
      <c r="C47" s="53" t="s">
        <v>2</v>
      </c>
      <c r="D47" s="53" t="s">
        <v>97</v>
      </c>
      <c r="E47" s="53" t="s">
        <v>1</v>
      </c>
      <c r="F47" s="53" t="s">
        <v>2</v>
      </c>
      <c r="G47" s="53" t="s">
        <v>97</v>
      </c>
      <c r="H47" s="53" t="s">
        <v>483</v>
      </c>
      <c r="I47" s="53" t="s">
        <v>484</v>
      </c>
      <c r="J47" s="53" t="s">
        <v>485</v>
      </c>
    </row>
    <row r="48" spans="1:10" hidden="1" outlineLevel="1" x14ac:dyDescent="0.55000000000000004">
      <c r="A48" s="58" t="s">
        <v>85</v>
      </c>
      <c r="B48" s="56">
        <v>2940663230.8300009</v>
      </c>
      <c r="C48" s="57">
        <v>5790427</v>
      </c>
      <c r="D48" s="57">
        <v>710390</v>
      </c>
      <c r="E48" s="56">
        <v>19036678836.990009</v>
      </c>
      <c r="F48" s="57">
        <v>13576194</v>
      </c>
      <c r="G48" s="57">
        <v>276285</v>
      </c>
      <c r="H48" s="54">
        <f>B48+E48</f>
        <v>21977342067.820011</v>
      </c>
      <c r="I48" s="55">
        <f>C48+F48</f>
        <v>19366621</v>
      </c>
      <c r="J48" s="55">
        <f>D48+G48</f>
        <v>986675</v>
      </c>
    </row>
    <row r="49" spans="1:10" hidden="1" outlineLevel="1" x14ac:dyDescent="0.55000000000000004">
      <c r="A49" s="58" t="s">
        <v>87</v>
      </c>
      <c r="B49" s="56">
        <v>931541219.40999973</v>
      </c>
      <c r="C49" s="57">
        <v>2429417</v>
      </c>
      <c r="D49" s="57">
        <v>26406</v>
      </c>
      <c r="E49" s="56">
        <v>45987874.649999999</v>
      </c>
      <c r="F49" s="57">
        <v>324329</v>
      </c>
      <c r="G49" s="57">
        <v>5616</v>
      </c>
      <c r="H49" s="54">
        <f t="shared" ref="H49:H51" si="16">B49+E49</f>
        <v>977529094.0599997</v>
      </c>
      <c r="I49" s="55">
        <f t="shared" ref="I49:I51" si="17">C49+F49</f>
        <v>2753746</v>
      </c>
      <c r="J49" s="55">
        <f t="shared" ref="J49:J51" si="18">D49+G49</f>
        <v>32022</v>
      </c>
    </row>
    <row r="50" spans="1:10" hidden="1" outlineLevel="1" x14ac:dyDescent="0.55000000000000004">
      <c r="A50" s="58" t="s">
        <v>88</v>
      </c>
      <c r="B50" s="56">
        <v>4388833960.6299973</v>
      </c>
      <c r="C50" s="57">
        <v>17737585</v>
      </c>
      <c r="D50" s="57">
        <v>4033698</v>
      </c>
      <c r="E50" s="56">
        <v>142525235.20999995</v>
      </c>
      <c r="F50" s="57">
        <v>831961</v>
      </c>
      <c r="G50" s="57">
        <v>185156</v>
      </c>
      <c r="H50" s="54">
        <f t="shared" si="16"/>
        <v>4531359195.8399973</v>
      </c>
      <c r="I50" s="55">
        <f t="shared" si="17"/>
        <v>18569546</v>
      </c>
      <c r="J50" s="55">
        <f t="shared" si="18"/>
        <v>4218854</v>
      </c>
    </row>
    <row r="51" spans="1:10" hidden="1" outlineLevel="1" x14ac:dyDescent="0.55000000000000004">
      <c r="A51" s="58" t="s">
        <v>86</v>
      </c>
      <c r="B51" s="56">
        <v>832182500.3100003</v>
      </c>
      <c r="C51" s="57">
        <v>9560477</v>
      </c>
      <c r="D51" s="57">
        <v>460452</v>
      </c>
      <c r="E51" s="56">
        <v>827430527.12999988</v>
      </c>
      <c r="F51" s="57">
        <v>19243411</v>
      </c>
      <c r="G51" s="57">
        <v>352898</v>
      </c>
      <c r="H51" s="54">
        <f t="shared" si="16"/>
        <v>1659613027.4400001</v>
      </c>
      <c r="I51" s="55">
        <f t="shared" si="17"/>
        <v>28803888</v>
      </c>
      <c r="J51" s="55">
        <f t="shared" si="18"/>
        <v>813350</v>
      </c>
    </row>
    <row r="52" spans="1:10" ht="5.25" hidden="1" customHeight="1" outlineLevel="1" x14ac:dyDescent="0.55000000000000004">
      <c r="A52" s="58"/>
      <c r="B52" s="58"/>
      <c r="C52" s="58"/>
      <c r="D52" s="58"/>
      <c r="E52" s="58"/>
      <c r="F52" s="58"/>
      <c r="G52" s="58"/>
      <c r="H52" s="58"/>
      <c r="I52" s="58"/>
      <c r="J52" s="58"/>
    </row>
    <row r="53" spans="1:10" s="12" customFormat="1" hidden="1" outlineLevel="1" x14ac:dyDescent="0.55000000000000004">
      <c r="A53" s="50" t="s">
        <v>509</v>
      </c>
      <c r="B53" s="51">
        <f t="shared" ref="B53:J53" si="19">SUM(B48:B51)</f>
        <v>9093220911.1799984</v>
      </c>
      <c r="C53" s="52">
        <f t="shared" si="19"/>
        <v>35517906</v>
      </c>
      <c r="D53" s="52">
        <f t="shared" si="19"/>
        <v>5230946</v>
      </c>
      <c r="E53" s="51">
        <f t="shared" si="19"/>
        <v>20052622473.980011</v>
      </c>
      <c r="F53" s="52">
        <f t="shared" si="19"/>
        <v>33975895</v>
      </c>
      <c r="G53" s="52">
        <f t="shared" si="19"/>
        <v>819955</v>
      </c>
      <c r="H53" s="51">
        <f t="shared" si="19"/>
        <v>29145843385.160007</v>
      </c>
      <c r="I53" s="52">
        <f t="shared" si="19"/>
        <v>69493801</v>
      </c>
      <c r="J53" s="52">
        <f t="shared" si="19"/>
        <v>6050901</v>
      </c>
    </row>
    <row r="54" spans="1:10" hidden="1" outlineLevel="1" x14ac:dyDescent="0.55000000000000004"/>
    <row r="55" spans="1:10" hidden="1" outlineLevel="1" x14ac:dyDescent="0.55000000000000004">
      <c r="A55" s="9" t="s">
        <v>15</v>
      </c>
    </row>
    <row r="56" spans="1:10" s="12" customFormat="1" hidden="1" outlineLevel="1" x14ac:dyDescent="0.55000000000000004">
      <c r="A56" s="108" t="s">
        <v>512</v>
      </c>
      <c r="B56" s="109" t="s">
        <v>14</v>
      </c>
      <c r="C56" s="109"/>
      <c r="D56" s="109"/>
      <c r="E56" s="109" t="s">
        <v>19</v>
      </c>
      <c r="F56" s="109"/>
      <c r="G56" s="109"/>
      <c r="H56" s="109" t="s">
        <v>515</v>
      </c>
      <c r="I56" s="109"/>
      <c r="J56" s="109"/>
    </row>
    <row r="57" spans="1:10" s="12" customFormat="1" hidden="1" outlineLevel="1" x14ac:dyDescent="0.55000000000000004">
      <c r="A57" s="108"/>
      <c r="B57" s="53" t="s">
        <v>1</v>
      </c>
      <c r="C57" s="53" t="s">
        <v>2</v>
      </c>
      <c r="D57" s="53" t="s">
        <v>97</v>
      </c>
      <c r="E57" s="53" t="s">
        <v>1</v>
      </c>
      <c r="F57" s="53" t="s">
        <v>2</v>
      </c>
      <c r="G57" s="53" t="s">
        <v>97</v>
      </c>
      <c r="H57" s="53" t="s">
        <v>483</v>
      </c>
      <c r="I57" s="53" t="s">
        <v>484</v>
      </c>
      <c r="J57" s="53" t="s">
        <v>485</v>
      </c>
    </row>
    <row r="58" spans="1:10" hidden="1" outlineLevel="1" x14ac:dyDescent="0.55000000000000004">
      <c r="A58" s="58" t="s">
        <v>85</v>
      </c>
      <c r="B58" s="56">
        <v>3081530808.6800003</v>
      </c>
      <c r="C58" s="57">
        <v>6113312</v>
      </c>
      <c r="D58" s="57">
        <v>573402</v>
      </c>
      <c r="E58" s="56">
        <v>18719390760.110012</v>
      </c>
      <c r="F58" s="57">
        <v>14042731</v>
      </c>
      <c r="G58" s="57">
        <v>272106</v>
      </c>
      <c r="H58" s="54">
        <f>B58+E58</f>
        <v>21800921568.790012</v>
      </c>
      <c r="I58" s="55">
        <f>C58+F58</f>
        <v>20156043</v>
      </c>
      <c r="J58" s="55">
        <f>D58+G58</f>
        <v>845508</v>
      </c>
    </row>
    <row r="59" spans="1:10" hidden="1" outlineLevel="1" x14ac:dyDescent="0.55000000000000004">
      <c r="A59" s="58" t="s">
        <v>87</v>
      </c>
      <c r="B59" s="56">
        <v>1021213962.0099994</v>
      </c>
      <c r="C59" s="57">
        <v>3060455</v>
      </c>
      <c r="D59" s="57">
        <v>24580</v>
      </c>
      <c r="E59" s="56">
        <v>85861812.650000066</v>
      </c>
      <c r="F59" s="57">
        <v>627052</v>
      </c>
      <c r="G59" s="57">
        <v>6183</v>
      </c>
      <c r="H59" s="54">
        <f t="shared" ref="H59:H61" si="20">B59+E59</f>
        <v>1107075774.6599994</v>
      </c>
      <c r="I59" s="55">
        <f t="shared" ref="I59:I61" si="21">C59+F59</f>
        <v>3687507</v>
      </c>
      <c r="J59" s="55">
        <f t="shared" ref="J59:J61" si="22">D59+G59</f>
        <v>30763</v>
      </c>
    </row>
    <row r="60" spans="1:10" hidden="1" outlineLevel="1" x14ac:dyDescent="0.55000000000000004">
      <c r="A60" s="58" t="s">
        <v>88</v>
      </c>
      <c r="B60" s="56">
        <v>4025529192.079999</v>
      </c>
      <c r="C60" s="57">
        <v>19495733</v>
      </c>
      <c r="D60" s="57">
        <v>3593248</v>
      </c>
      <c r="E60" s="56">
        <v>263711526.08999997</v>
      </c>
      <c r="F60" s="57">
        <v>1816178</v>
      </c>
      <c r="G60" s="57">
        <v>189740</v>
      </c>
      <c r="H60" s="54">
        <f t="shared" si="20"/>
        <v>4289240718.1699991</v>
      </c>
      <c r="I60" s="55">
        <f t="shared" si="21"/>
        <v>21311911</v>
      </c>
      <c r="J60" s="55">
        <f t="shared" si="22"/>
        <v>3782988</v>
      </c>
    </row>
    <row r="61" spans="1:10" hidden="1" outlineLevel="1" x14ac:dyDescent="0.55000000000000004">
      <c r="A61" s="58" t="s">
        <v>86</v>
      </c>
      <c r="B61" s="56">
        <v>729060283.04999971</v>
      </c>
      <c r="C61" s="57">
        <v>9592802</v>
      </c>
      <c r="D61" s="57">
        <v>443416</v>
      </c>
      <c r="E61" s="56">
        <v>728512834.29999983</v>
      </c>
      <c r="F61" s="57">
        <v>18621381</v>
      </c>
      <c r="G61" s="57">
        <v>289014</v>
      </c>
      <c r="H61" s="54">
        <f t="shared" si="20"/>
        <v>1457573117.3499994</v>
      </c>
      <c r="I61" s="55">
        <f t="shared" si="21"/>
        <v>28214183</v>
      </c>
      <c r="J61" s="55">
        <f t="shared" si="22"/>
        <v>732430</v>
      </c>
    </row>
    <row r="62" spans="1:10" ht="5.25" hidden="1" customHeight="1" outlineLevel="1" x14ac:dyDescent="0.55000000000000004">
      <c r="A62" s="58"/>
      <c r="B62" s="58"/>
      <c r="C62" s="58"/>
      <c r="D62" s="58"/>
      <c r="E62" s="58"/>
      <c r="F62" s="58"/>
      <c r="G62" s="58"/>
      <c r="H62" s="58"/>
      <c r="I62" s="58"/>
      <c r="J62" s="58"/>
    </row>
    <row r="63" spans="1:10" s="12" customFormat="1" hidden="1" outlineLevel="1" x14ac:dyDescent="0.55000000000000004">
      <c r="A63" s="50" t="s">
        <v>509</v>
      </c>
      <c r="B63" s="51">
        <f t="shared" ref="B63:J63" si="23">SUM(B58:B61)</f>
        <v>8857334245.8199978</v>
      </c>
      <c r="C63" s="52">
        <f t="shared" si="23"/>
        <v>38262302</v>
      </c>
      <c r="D63" s="52">
        <f t="shared" si="23"/>
        <v>4634646</v>
      </c>
      <c r="E63" s="51">
        <f t="shared" si="23"/>
        <v>19797476933.150013</v>
      </c>
      <c r="F63" s="52">
        <f t="shared" si="23"/>
        <v>35107342</v>
      </c>
      <c r="G63" s="52">
        <f t="shared" si="23"/>
        <v>757043</v>
      </c>
      <c r="H63" s="51">
        <f t="shared" si="23"/>
        <v>28654811178.970009</v>
      </c>
      <c r="I63" s="52">
        <f t="shared" si="23"/>
        <v>73369644</v>
      </c>
      <c r="J63" s="52">
        <f t="shared" si="23"/>
        <v>5391689</v>
      </c>
    </row>
    <row r="64" spans="1:10" hidden="1" outlineLevel="1" x14ac:dyDescent="0.55000000000000004"/>
    <row r="65" spans="1:13" hidden="1" outlineLevel="1" x14ac:dyDescent="0.55000000000000004">
      <c r="A65" s="9" t="s">
        <v>13</v>
      </c>
    </row>
    <row r="66" spans="1:13" s="12" customFormat="1" hidden="1" outlineLevel="1" x14ac:dyDescent="0.55000000000000004">
      <c r="A66" s="108" t="s">
        <v>512</v>
      </c>
      <c r="B66" s="109" t="s">
        <v>14</v>
      </c>
      <c r="C66" s="109"/>
      <c r="D66" s="109"/>
      <c r="E66" s="109" t="s">
        <v>19</v>
      </c>
      <c r="F66" s="109"/>
      <c r="G66" s="109"/>
      <c r="H66" s="109" t="s">
        <v>3</v>
      </c>
      <c r="I66" s="109"/>
      <c r="J66" s="109"/>
      <c r="K66" s="109" t="s">
        <v>515</v>
      </c>
      <c r="L66" s="109"/>
      <c r="M66" s="109"/>
    </row>
    <row r="67" spans="1:13" s="12" customFormat="1" hidden="1" outlineLevel="1" x14ac:dyDescent="0.55000000000000004">
      <c r="A67" s="108"/>
      <c r="B67" s="53" t="s">
        <v>1</v>
      </c>
      <c r="C67" s="53" t="s">
        <v>2</v>
      </c>
      <c r="D67" s="53" t="s">
        <v>97</v>
      </c>
      <c r="E67" s="53" t="s">
        <v>1</v>
      </c>
      <c r="F67" s="53" t="s">
        <v>2</v>
      </c>
      <c r="G67" s="53" t="s">
        <v>97</v>
      </c>
      <c r="H67" s="53" t="s">
        <v>1</v>
      </c>
      <c r="I67" s="53" t="s">
        <v>2</v>
      </c>
      <c r="J67" s="53" t="s">
        <v>97</v>
      </c>
      <c r="K67" s="53" t="s">
        <v>483</v>
      </c>
      <c r="L67" s="53" t="s">
        <v>484</v>
      </c>
      <c r="M67" s="53" t="s">
        <v>485</v>
      </c>
    </row>
    <row r="68" spans="1:13" hidden="1" outlineLevel="1" x14ac:dyDescent="0.55000000000000004">
      <c r="A68" s="58" t="s">
        <v>85</v>
      </c>
      <c r="B68" s="56">
        <v>2725742040.8899989</v>
      </c>
      <c r="C68" s="57">
        <v>5569151</v>
      </c>
      <c r="D68" s="57">
        <v>547407</v>
      </c>
      <c r="E68" s="56">
        <v>18446981810.210014</v>
      </c>
      <c r="F68" s="57">
        <v>14568524</v>
      </c>
      <c r="G68" s="57">
        <v>273082</v>
      </c>
      <c r="H68" s="56">
        <v>709056545.08999979</v>
      </c>
      <c r="I68" s="57">
        <v>1198472</v>
      </c>
      <c r="J68" s="57">
        <v>1</v>
      </c>
      <c r="K68" s="54">
        <f>B68+E68+H68</f>
        <v>21881780396.190014</v>
      </c>
      <c r="L68" s="55">
        <f>C68+F68+I68</f>
        <v>21336147</v>
      </c>
      <c r="M68" s="55">
        <f>D68+G68+J68</f>
        <v>820490</v>
      </c>
    </row>
    <row r="69" spans="1:13" hidden="1" outlineLevel="1" x14ac:dyDescent="0.55000000000000004">
      <c r="A69" s="58" t="s">
        <v>87</v>
      </c>
      <c r="B69" s="56">
        <v>1408976116.3599985</v>
      </c>
      <c r="C69" s="57">
        <v>3945464</v>
      </c>
      <c r="D69" s="57">
        <v>16525</v>
      </c>
      <c r="E69" s="56">
        <v>164424615.64999989</v>
      </c>
      <c r="F69" s="57">
        <v>1067761</v>
      </c>
      <c r="G69" s="57">
        <v>6632</v>
      </c>
      <c r="H69" s="56">
        <v>174906763.63999984</v>
      </c>
      <c r="I69" s="57">
        <v>718787</v>
      </c>
      <c r="J69" s="57">
        <v>0</v>
      </c>
      <c r="K69" s="56">
        <f t="shared" ref="K69:K71" si="24">B69+E69+H69</f>
        <v>1748307495.6499982</v>
      </c>
      <c r="L69" s="57">
        <f t="shared" ref="L69:L71" si="25">C69+F69+I69</f>
        <v>5732012</v>
      </c>
      <c r="M69" s="57">
        <f t="shared" ref="M69:M71" si="26">D69+G69+J69</f>
        <v>23157</v>
      </c>
    </row>
    <row r="70" spans="1:13" hidden="1" outlineLevel="1" x14ac:dyDescent="0.55000000000000004">
      <c r="A70" s="58" t="s">
        <v>88</v>
      </c>
      <c r="B70" s="56">
        <v>6202825989.1000042</v>
      </c>
      <c r="C70" s="57">
        <v>31794346</v>
      </c>
      <c r="D70" s="57">
        <v>2841116</v>
      </c>
      <c r="E70" s="56">
        <v>450881470.37999827</v>
      </c>
      <c r="F70" s="57">
        <v>3125007</v>
      </c>
      <c r="G70" s="57">
        <v>180801</v>
      </c>
      <c r="H70" s="56">
        <v>587793862.00999975</v>
      </c>
      <c r="I70" s="57">
        <v>3045575</v>
      </c>
      <c r="J70" s="57">
        <v>83</v>
      </c>
      <c r="K70" s="56">
        <f t="shared" si="24"/>
        <v>7241501321.4900017</v>
      </c>
      <c r="L70" s="57">
        <f t="shared" si="25"/>
        <v>37964928</v>
      </c>
      <c r="M70" s="57">
        <f t="shared" si="26"/>
        <v>3022000</v>
      </c>
    </row>
    <row r="71" spans="1:13" hidden="1" outlineLevel="1" x14ac:dyDescent="0.55000000000000004">
      <c r="A71" s="58" t="s">
        <v>86</v>
      </c>
      <c r="B71" s="56">
        <v>754941866.58999968</v>
      </c>
      <c r="C71" s="57">
        <v>10352023</v>
      </c>
      <c r="D71" s="57">
        <v>412947</v>
      </c>
      <c r="E71" s="56">
        <v>803329947.43999994</v>
      </c>
      <c r="F71" s="57">
        <v>19165690</v>
      </c>
      <c r="G71" s="57">
        <v>288031</v>
      </c>
      <c r="H71" s="56">
        <v>93890668.309999943</v>
      </c>
      <c r="I71" s="57">
        <v>1146628</v>
      </c>
      <c r="J71" s="57">
        <v>0</v>
      </c>
      <c r="K71" s="56">
        <f t="shared" si="24"/>
        <v>1652162482.3399997</v>
      </c>
      <c r="L71" s="57">
        <f t="shared" si="25"/>
        <v>30664341</v>
      </c>
      <c r="M71" s="57">
        <f t="shared" si="26"/>
        <v>700978</v>
      </c>
    </row>
    <row r="72" spans="1:13" ht="5.25" hidden="1" customHeight="1" outlineLevel="1" x14ac:dyDescent="0.55000000000000004">
      <c r="A72" s="58"/>
      <c r="B72" s="58"/>
      <c r="C72" s="58"/>
      <c r="D72" s="58"/>
      <c r="E72" s="58"/>
      <c r="F72" s="58"/>
      <c r="G72" s="58"/>
      <c r="H72" s="58"/>
      <c r="I72" s="58"/>
      <c r="J72" s="58"/>
      <c r="K72" s="58"/>
      <c r="L72" s="58"/>
      <c r="M72" s="58"/>
    </row>
    <row r="73" spans="1:13" s="12" customFormat="1" hidden="1" outlineLevel="1" x14ac:dyDescent="0.55000000000000004">
      <c r="A73" s="50" t="s">
        <v>509</v>
      </c>
      <c r="B73" s="51">
        <f t="shared" ref="B73:M73" si="27">SUM(B68:B71)</f>
        <v>11092486012.940002</v>
      </c>
      <c r="C73" s="52">
        <f t="shared" si="27"/>
        <v>51660984</v>
      </c>
      <c r="D73" s="52">
        <f t="shared" si="27"/>
        <v>3817995</v>
      </c>
      <c r="E73" s="51">
        <f t="shared" si="27"/>
        <v>19865617843.680012</v>
      </c>
      <c r="F73" s="52">
        <f t="shared" si="27"/>
        <v>37926982</v>
      </c>
      <c r="G73" s="52">
        <f t="shared" si="27"/>
        <v>748546</v>
      </c>
      <c r="H73" s="51">
        <f t="shared" si="27"/>
        <v>1565647839.0499992</v>
      </c>
      <c r="I73" s="52">
        <f t="shared" si="27"/>
        <v>6109462</v>
      </c>
      <c r="J73" s="52">
        <f t="shared" si="27"/>
        <v>84</v>
      </c>
      <c r="K73" s="51">
        <f t="shared" si="27"/>
        <v>32523751695.670013</v>
      </c>
      <c r="L73" s="52">
        <f t="shared" si="27"/>
        <v>95697428</v>
      </c>
      <c r="M73" s="52">
        <f t="shared" si="27"/>
        <v>4566625</v>
      </c>
    </row>
    <row r="74" spans="1:13" hidden="1" outlineLevel="1" x14ac:dyDescent="0.55000000000000004"/>
    <row r="75" spans="1:13" hidden="1" outlineLevel="1" x14ac:dyDescent="0.55000000000000004">
      <c r="A75" s="9" t="s">
        <v>12</v>
      </c>
    </row>
    <row r="76" spans="1:13" s="12" customFormat="1" hidden="1" outlineLevel="1" x14ac:dyDescent="0.55000000000000004">
      <c r="A76" s="108" t="s">
        <v>512</v>
      </c>
      <c r="B76" s="109" t="s">
        <v>14</v>
      </c>
      <c r="C76" s="109"/>
      <c r="D76" s="109"/>
      <c r="E76" s="109" t="s">
        <v>19</v>
      </c>
      <c r="F76" s="109"/>
      <c r="G76" s="109"/>
      <c r="H76" s="109" t="s">
        <v>3</v>
      </c>
      <c r="I76" s="109"/>
      <c r="J76" s="109"/>
      <c r="K76" s="109" t="s">
        <v>515</v>
      </c>
      <c r="L76" s="109"/>
      <c r="M76" s="109"/>
    </row>
    <row r="77" spans="1:13" s="12" customFormat="1" hidden="1" outlineLevel="1" x14ac:dyDescent="0.55000000000000004">
      <c r="A77" s="108"/>
      <c r="B77" s="53" t="s">
        <v>1</v>
      </c>
      <c r="C77" s="53" t="s">
        <v>2</v>
      </c>
      <c r="D77" s="53" t="s">
        <v>97</v>
      </c>
      <c r="E77" s="53" t="s">
        <v>1</v>
      </c>
      <c r="F77" s="53" t="s">
        <v>2</v>
      </c>
      <c r="G77" s="53" t="s">
        <v>97</v>
      </c>
      <c r="H77" s="53" t="s">
        <v>1</v>
      </c>
      <c r="I77" s="53" t="s">
        <v>2</v>
      </c>
      <c r="J77" s="53" t="s">
        <v>97</v>
      </c>
      <c r="K77" s="53" t="s">
        <v>483</v>
      </c>
      <c r="L77" s="53" t="s">
        <v>484</v>
      </c>
      <c r="M77" s="53" t="s">
        <v>485</v>
      </c>
    </row>
    <row r="78" spans="1:13" hidden="1" outlineLevel="1" x14ac:dyDescent="0.55000000000000004">
      <c r="A78" s="58" t="s">
        <v>85</v>
      </c>
      <c r="B78" s="56">
        <v>1584953967.7000005</v>
      </c>
      <c r="C78" s="57">
        <v>1873406</v>
      </c>
      <c r="D78" s="57">
        <v>26041</v>
      </c>
      <c r="E78" s="56">
        <v>15835570497.149975</v>
      </c>
      <c r="F78" s="57">
        <v>13672442</v>
      </c>
      <c r="G78" s="57">
        <v>144940</v>
      </c>
      <c r="H78" s="56">
        <v>2540237456.7199965</v>
      </c>
      <c r="I78" s="57">
        <v>5010701</v>
      </c>
      <c r="J78" s="57">
        <v>116225</v>
      </c>
      <c r="K78" s="54">
        <f>B78+E78+H78</f>
        <v>19960761921.569973</v>
      </c>
      <c r="L78" s="55">
        <f>C78+F78+I78</f>
        <v>20556549</v>
      </c>
      <c r="M78" s="55">
        <f>D78+G78+J78</f>
        <v>287206</v>
      </c>
    </row>
    <row r="79" spans="1:13" hidden="1" outlineLevel="1" x14ac:dyDescent="0.55000000000000004">
      <c r="A79" s="58" t="s">
        <v>87</v>
      </c>
      <c r="B79" s="56">
        <v>1250625358.4100008</v>
      </c>
      <c r="C79" s="57">
        <v>3219277</v>
      </c>
      <c r="D79" s="57">
        <v>24501</v>
      </c>
      <c r="E79" s="56">
        <v>93796801.949999169</v>
      </c>
      <c r="F79" s="57">
        <v>673013</v>
      </c>
      <c r="G79" s="57">
        <v>1189</v>
      </c>
      <c r="H79" s="56">
        <v>535716791.640001</v>
      </c>
      <c r="I79" s="57">
        <v>2596183</v>
      </c>
      <c r="J79" s="57">
        <v>2820</v>
      </c>
      <c r="K79" s="56">
        <f t="shared" ref="K79:K81" si="28">B79+E79+H79</f>
        <v>1880138952.000001</v>
      </c>
      <c r="L79" s="57">
        <f t="shared" ref="L79:L81" si="29">C79+F79+I79</f>
        <v>6488473</v>
      </c>
      <c r="M79" s="57">
        <f t="shared" ref="M79:M81" si="30">D79+G79+J79</f>
        <v>28510</v>
      </c>
    </row>
    <row r="80" spans="1:13" hidden="1" outlineLevel="1" x14ac:dyDescent="0.55000000000000004">
      <c r="A80" s="58" t="s">
        <v>88</v>
      </c>
      <c r="B80" s="56">
        <v>5386076743.5300035</v>
      </c>
      <c r="C80" s="57">
        <v>28346911</v>
      </c>
      <c r="D80" s="57">
        <v>2139500</v>
      </c>
      <c r="E80" s="56">
        <v>242315565.70999199</v>
      </c>
      <c r="F80" s="57">
        <v>1799860</v>
      </c>
      <c r="G80" s="57">
        <v>114730</v>
      </c>
      <c r="H80" s="56">
        <v>1585015741.6500006</v>
      </c>
      <c r="I80" s="57">
        <v>8611434</v>
      </c>
      <c r="J80" s="57">
        <v>390579</v>
      </c>
      <c r="K80" s="56">
        <f t="shared" si="28"/>
        <v>7213408050.8899965</v>
      </c>
      <c r="L80" s="57">
        <f t="shared" si="29"/>
        <v>38758205</v>
      </c>
      <c r="M80" s="57">
        <f t="shared" si="30"/>
        <v>2644809</v>
      </c>
    </row>
    <row r="81" spans="1:13" hidden="1" outlineLevel="1" x14ac:dyDescent="0.55000000000000004">
      <c r="A81" s="58" t="s">
        <v>86</v>
      </c>
      <c r="B81" s="56">
        <v>665261574.40999985</v>
      </c>
      <c r="C81" s="57">
        <v>10137917</v>
      </c>
      <c r="D81" s="57">
        <v>245797</v>
      </c>
      <c r="E81" s="56">
        <v>692032578.5200001</v>
      </c>
      <c r="F81" s="57">
        <v>16913586</v>
      </c>
      <c r="G81" s="57">
        <v>267812</v>
      </c>
      <c r="H81" s="56">
        <v>226361047.4599998</v>
      </c>
      <c r="I81" s="57">
        <v>2823407</v>
      </c>
      <c r="J81" s="57">
        <v>75289</v>
      </c>
      <c r="K81" s="56">
        <f t="shared" si="28"/>
        <v>1583655200.3899996</v>
      </c>
      <c r="L81" s="57">
        <f t="shared" si="29"/>
        <v>29874910</v>
      </c>
      <c r="M81" s="57">
        <f t="shared" si="30"/>
        <v>588898</v>
      </c>
    </row>
    <row r="82" spans="1:13" ht="5.25" hidden="1" customHeight="1" outlineLevel="1" x14ac:dyDescent="0.55000000000000004">
      <c r="A82" s="58"/>
      <c r="B82" s="58"/>
      <c r="C82" s="58"/>
      <c r="D82" s="58"/>
      <c r="E82" s="58"/>
      <c r="F82" s="58"/>
      <c r="G82" s="58"/>
      <c r="H82" s="58"/>
      <c r="I82" s="58"/>
      <c r="J82" s="58"/>
      <c r="K82" s="58"/>
      <c r="L82" s="58"/>
      <c r="M82" s="58"/>
    </row>
    <row r="83" spans="1:13" s="12" customFormat="1" hidden="1" outlineLevel="1" x14ac:dyDescent="0.55000000000000004">
      <c r="A83" s="50" t="s">
        <v>509</v>
      </c>
      <c r="B83" s="51">
        <f t="shared" ref="B83:M83" si="31">SUM(B78:B81)</f>
        <v>8886917644.050005</v>
      </c>
      <c r="C83" s="52">
        <f t="shared" si="31"/>
        <v>43577511</v>
      </c>
      <c r="D83" s="52">
        <f t="shared" si="31"/>
        <v>2435839</v>
      </c>
      <c r="E83" s="51">
        <f t="shared" si="31"/>
        <v>16863715443.329966</v>
      </c>
      <c r="F83" s="52">
        <f t="shared" si="31"/>
        <v>33058901</v>
      </c>
      <c r="G83" s="52">
        <f t="shared" si="31"/>
        <v>528671</v>
      </c>
      <c r="H83" s="51">
        <f t="shared" si="31"/>
        <v>4887331037.4699984</v>
      </c>
      <c r="I83" s="52">
        <f t="shared" si="31"/>
        <v>19041725</v>
      </c>
      <c r="J83" s="52">
        <f t="shared" si="31"/>
        <v>584913</v>
      </c>
      <c r="K83" s="51">
        <f t="shared" si="31"/>
        <v>30637964124.849968</v>
      </c>
      <c r="L83" s="52">
        <f t="shared" si="31"/>
        <v>95678137</v>
      </c>
      <c r="M83" s="52">
        <f t="shared" si="31"/>
        <v>3549423</v>
      </c>
    </row>
    <row r="84" spans="1:13" hidden="1" outlineLevel="1" x14ac:dyDescent="0.55000000000000004"/>
    <row r="85" spans="1:13" hidden="1" outlineLevel="1" x14ac:dyDescent="0.55000000000000004">
      <c r="A85" s="9" t="s">
        <v>11</v>
      </c>
    </row>
    <row r="86" spans="1:13" s="12" customFormat="1" hidden="1" outlineLevel="1" x14ac:dyDescent="0.55000000000000004">
      <c r="A86" s="108" t="s">
        <v>512</v>
      </c>
      <c r="B86" s="109" t="s">
        <v>14</v>
      </c>
      <c r="C86" s="109"/>
      <c r="D86" s="109"/>
      <c r="E86" s="109" t="s">
        <v>19</v>
      </c>
      <c r="F86" s="109"/>
      <c r="G86" s="109"/>
      <c r="H86" s="109" t="s">
        <v>3</v>
      </c>
      <c r="I86" s="109"/>
      <c r="J86" s="109"/>
      <c r="K86" s="109" t="s">
        <v>515</v>
      </c>
      <c r="L86" s="109"/>
      <c r="M86" s="109"/>
    </row>
    <row r="87" spans="1:13" s="12" customFormat="1" hidden="1" outlineLevel="1" x14ac:dyDescent="0.55000000000000004">
      <c r="A87" s="108"/>
      <c r="B87" s="53" t="s">
        <v>1</v>
      </c>
      <c r="C87" s="53" t="s">
        <v>2</v>
      </c>
      <c r="D87" s="53" t="s">
        <v>97</v>
      </c>
      <c r="E87" s="53" t="s">
        <v>1</v>
      </c>
      <c r="F87" s="53" t="s">
        <v>2</v>
      </c>
      <c r="G87" s="53" t="s">
        <v>97</v>
      </c>
      <c r="H87" s="53" t="s">
        <v>1</v>
      </c>
      <c r="I87" s="53" t="s">
        <v>2</v>
      </c>
      <c r="J87" s="53" t="s">
        <v>97</v>
      </c>
      <c r="K87" s="53" t="s">
        <v>483</v>
      </c>
      <c r="L87" s="53" t="s">
        <v>484</v>
      </c>
      <c r="M87" s="53" t="s">
        <v>485</v>
      </c>
    </row>
    <row r="88" spans="1:13" hidden="1" outlineLevel="1" x14ac:dyDescent="0.55000000000000004">
      <c r="A88" s="58" t="s">
        <v>85</v>
      </c>
      <c r="B88" s="56">
        <v>1493184418.619998</v>
      </c>
      <c r="C88" s="57">
        <v>1923870</v>
      </c>
      <c r="D88" s="57">
        <v>26529</v>
      </c>
      <c r="E88" s="56">
        <v>14996598327.109968</v>
      </c>
      <c r="F88" s="57">
        <v>13438872</v>
      </c>
      <c r="G88" s="57">
        <v>146528</v>
      </c>
      <c r="H88" s="56">
        <v>2371545687.5099964</v>
      </c>
      <c r="I88" s="57">
        <v>5035432</v>
      </c>
      <c r="J88" s="57">
        <v>120173</v>
      </c>
      <c r="K88" s="54">
        <f>B88+E88+H88</f>
        <v>18861328433.23996</v>
      </c>
      <c r="L88" s="55">
        <f>C88+F88+I88</f>
        <v>20398174</v>
      </c>
      <c r="M88" s="55">
        <f>D88+G88+J88</f>
        <v>293230</v>
      </c>
    </row>
    <row r="89" spans="1:13" hidden="1" outlineLevel="1" x14ac:dyDescent="0.55000000000000004">
      <c r="A89" s="58" t="s">
        <v>87</v>
      </c>
      <c r="B89" s="56">
        <v>1219054010.01</v>
      </c>
      <c r="C89" s="57">
        <v>3227300</v>
      </c>
      <c r="D89" s="57">
        <v>26627</v>
      </c>
      <c r="E89" s="56">
        <v>100387833.26999907</v>
      </c>
      <c r="F89" s="57">
        <v>688572</v>
      </c>
      <c r="G89" s="57">
        <v>1295</v>
      </c>
      <c r="H89" s="56">
        <v>527627002.47000116</v>
      </c>
      <c r="I89" s="57">
        <v>2638601</v>
      </c>
      <c r="J89" s="57">
        <v>2985</v>
      </c>
      <c r="K89" s="56">
        <f t="shared" ref="K89:K91" si="32">B89+E89+H89</f>
        <v>1847068845.7500002</v>
      </c>
      <c r="L89" s="57">
        <f t="shared" ref="L89:L91" si="33">C89+F89+I89</f>
        <v>6554473</v>
      </c>
      <c r="M89" s="57">
        <f t="shared" ref="M89:M91" si="34">D89+G89+J89</f>
        <v>30907</v>
      </c>
    </row>
    <row r="90" spans="1:13" hidden="1" outlineLevel="1" x14ac:dyDescent="0.55000000000000004">
      <c r="A90" s="58" t="s">
        <v>88</v>
      </c>
      <c r="B90" s="56">
        <v>4876787810.7000065</v>
      </c>
      <c r="C90" s="57">
        <v>27107633</v>
      </c>
      <c r="D90" s="57">
        <v>2030628</v>
      </c>
      <c r="E90" s="56">
        <v>245527194.38999188</v>
      </c>
      <c r="F90" s="57">
        <v>1890357</v>
      </c>
      <c r="G90" s="57">
        <v>113992</v>
      </c>
      <c r="H90" s="56">
        <v>1315742473.8299997</v>
      </c>
      <c r="I90" s="57">
        <v>8044124</v>
      </c>
      <c r="J90" s="57">
        <v>405126</v>
      </c>
      <c r="K90" s="56">
        <f t="shared" si="32"/>
        <v>6438057478.9199982</v>
      </c>
      <c r="L90" s="57">
        <f t="shared" si="33"/>
        <v>37042114</v>
      </c>
      <c r="M90" s="57">
        <f t="shared" si="34"/>
        <v>2549746</v>
      </c>
    </row>
    <row r="91" spans="1:13" hidden="1" outlineLevel="1" x14ac:dyDescent="0.55000000000000004">
      <c r="A91" s="58" t="s">
        <v>86</v>
      </c>
      <c r="B91" s="56">
        <v>595794987.60000002</v>
      </c>
      <c r="C91" s="57">
        <v>9989906</v>
      </c>
      <c r="D91" s="57">
        <v>242945</v>
      </c>
      <c r="E91" s="56">
        <v>629021013.62</v>
      </c>
      <c r="F91" s="57">
        <v>16152526</v>
      </c>
      <c r="G91" s="57">
        <v>288389</v>
      </c>
      <c r="H91" s="56">
        <v>214783938.66000003</v>
      </c>
      <c r="I91" s="57">
        <v>2831229</v>
      </c>
      <c r="J91" s="57">
        <v>74043</v>
      </c>
      <c r="K91" s="56">
        <f t="shared" si="32"/>
        <v>1439599939.8800001</v>
      </c>
      <c r="L91" s="57">
        <f t="shared" si="33"/>
        <v>28973661</v>
      </c>
      <c r="M91" s="57">
        <f t="shared" si="34"/>
        <v>605377</v>
      </c>
    </row>
    <row r="92" spans="1:13" ht="5.25" hidden="1" customHeight="1" outlineLevel="1" x14ac:dyDescent="0.55000000000000004">
      <c r="A92" s="58"/>
      <c r="B92" s="58"/>
      <c r="C92" s="58"/>
      <c r="D92" s="58"/>
      <c r="E92" s="58"/>
      <c r="F92" s="58"/>
      <c r="G92" s="58"/>
      <c r="H92" s="58"/>
      <c r="I92" s="58"/>
      <c r="J92" s="58"/>
      <c r="K92" s="58"/>
      <c r="L92" s="58"/>
      <c r="M92" s="58"/>
    </row>
    <row r="93" spans="1:13" s="12" customFormat="1" hidden="1" outlineLevel="1" x14ac:dyDescent="0.55000000000000004">
      <c r="A93" s="50" t="s">
        <v>509</v>
      </c>
      <c r="B93" s="51">
        <f t="shared" ref="B93:M93" si="35">SUM(B88:B91)</f>
        <v>8184821226.9300051</v>
      </c>
      <c r="C93" s="52">
        <f t="shared" si="35"/>
        <v>42248709</v>
      </c>
      <c r="D93" s="52">
        <f t="shared" si="35"/>
        <v>2326729</v>
      </c>
      <c r="E93" s="51">
        <f t="shared" si="35"/>
        <v>15971534368.389959</v>
      </c>
      <c r="F93" s="52">
        <f t="shared" si="35"/>
        <v>32170327</v>
      </c>
      <c r="G93" s="52">
        <f t="shared" si="35"/>
        <v>550204</v>
      </c>
      <c r="H93" s="51">
        <f t="shared" si="35"/>
        <v>4429699102.4699974</v>
      </c>
      <c r="I93" s="52">
        <f t="shared" si="35"/>
        <v>18549386</v>
      </c>
      <c r="J93" s="52">
        <f t="shared" si="35"/>
        <v>602327</v>
      </c>
      <c r="K93" s="51">
        <f t="shared" si="35"/>
        <v>28586054697.789959</v>
      </c>
      <c r="L93" s="52">
        <f t="shared" si="35"/>
        <v>92968422</v>
      </c>
      <c r="M93" s="52">
        <f t="shared" si="35"/>
        <v>3479260</v>
      </c>
    </row>
    <row r="94" spans="1:13" hidden="1" outlineLevel="1" x14ac:dyDescent="0.55000000000000004"/>
    <row r="95" spans="1:13" hidden="1" outlineLevel="1" x14ac:dyDescent="0.55000000000000004">
      <c r="A95" s="9" t="s">
        <v>10</v>
      </c>
    </row>
    <row r="96" spans="1:13" s="12" customFormat="1" hidden="1" outlineLevel="1" x14ac:dyDescent="0.55000000000000004">
      <c r="A96" s="108" t="s">
        <v>512</v>
      </c>
      <c r="B96" s="109" t="s">
        <v>14</v>
      </c>
      <c r="C96" s="109"/>
      <c r="D96" s="109"/>
      <c r="E96" s="109" t="s">
        <v>19</v>
      </c>
      <c r="F96" s="109"/>
      <c r="G96" s="109"/>
      <c r="H96" s="109" t="s">
        <v>3</v>
      </c>
      <c r="I96" s="109"/>
      <c r="J96" s="109"/>
      <c r="K96" s="109" t="s">
        <v>515</v>
      </c>
      <c r="L96" s="109"/>
      <c r="M96" s="109"/>
    </row>
    <row r="97" spans="1:13" s="12" customFormat="1" hidden="1" outlineLevel="1" x14ac:dyDescent="0.55000000000000004">
      <c r="A97" s="108"/>
      <c r="B97" s="53" t="s">
        <v>1</v>
      </c>
      <c r="C97" s="53" t="s">
        <v>2</v>
      </c>
      <c r="D97" s="53" t="s">
        <v>97</v>
      </c>
      <c r="E97" s="53" t="s">
        <v>1</v>
      </c>
      <c r="F97" s="53" t="s">
        <v>2</v>
      </c>
      <c r="G97" s="53" t="s">
        <v>97</v>
      </c>
      <c r="H97" s="53" t="s">
        <v>1</v>
      </c>
      <c r="I97" s="53" t="s">
        <v>2</v>
      </c>
      <c r="J97" s="53" t="s">
        <v>97</v>
      </c>
      <c r="K97" s="53" t="s">
        <v>483</v>
      </c>
      <c r="L97" s="53" t="s">
        <v>484</v>
      </c>
      <c r="M97" s="53" t="s">
        <v>485</v>
      </c>
    </row>
    <row r="98" spans="1:13" hidden="1" outlineLevel="1" x14ac:dyDescent="0.55000000000000004">
      <c r="A98" s="58" t="s">
        <v>85</v>
      </c>
      <c r="B98" s="56">
        <v>1567930612.8899996</v>
      </c>
      <c r="C98" s="57">
        <v>2058777</v>
      </c>
      <c r="D98" s="57">
        <v>26641</v>
      </c>
      <c r="E98" s="56">
        <v>15077008071.659971</v>
      </c>
      <c r="F98" s="57">
        <v>13540687</v>
      </c>
      <c r="G98" s="57">
        <v>146849</v>
      </c>
      <c r="H98" s="56">
        <v>2447803128.480001</v>
      </c>
      <c r="I98" s="57">
        <v>4885888</v>
      </c>
      <c r="J98" s="57">
        <v>116358</v>
      </c>
      <c r="K98" s="54">
        <f>B98+E98+H98</f>
        <v>19092741813.029972</v>
      </c>
      <c r="L98" s="55">
        <f>C98+F98+I98</f>
        <v>20485352</v>
      </c>
      <c r="M98" s="55">
        <f>D98+G98+J98</f>
        <v>289848</v>
      </c>
    </row>
    <row r="99" spans="1:13" hidden="1" outlineLevel="1" x14ac:dyDescent="0.55000000000000004">
      <c r="A99" s="58" t="s">
        <v>87</v>
      </c>
      <c r="B99" s="56">
        <v>1282482211.4599988</v>
      </c>
      <c r="C99" s="57">
        <v>3312939</v>
      </c>
      <c r="D99" s="57">
        <v>24519</v>
      </c>
      <c r="E99" s="56">
        <v>83217011.379999414</v>
      </c>
      <c r="F99" s="57">
        <v>610913</v>
      </c>
      <c r="G99" s="57">
        <v>1204</v>
      </c>
      <c r="H99" s="56">
        <v>513900562.34000003</v>
      </c>
      <c r="I99" s="57">
        <v>2683189</v>
      </c>
      <c r="J99" s="57">
        <v>3076</v>
      </c>
      <c r="K99" s="56">
        <f t="shared" ref="K99:K101" si="36">B99+E99+H99</f>
        <v>1879599785.1799984</v>
      </c>
      <c r="L99" s="57">
        <f t="shared" ref="L99:L101" si="37">C99+F99+I99</f>
        <v>6607041</v>
      </c>
      <c r="M99" s="57">
        <f t="shared" ref="M99:M101" si="38">D99+G99+J99</f>
        <v>28799</v>
      </c>
    </row>
    <row r="100" spans="1:13" hidden="1" outlineLevel="1" x14ac:dyDescent="0.55000000000000004">
      <c r="A100" s="58" t="s">
        <v>88</v>
      </c>
      <c r="B100" s="56">
        <v>4662785974.9799995</v>
      </c>
      <c r="C100" s="57">
        <v>26403235</v>
      </c>
      <c r="D100" s="57">
        <v>1952408</v>
      </c>
      <c r="E100" s="56">
        <v>227645891.56999308</v>
      </c>
      <c r="F100" s="57">
        <v>1772950</v>
      </c>
      <c r="G100" s="57">
        <v>107689</v>
      </c>
      <c r="H100" s="56">
        <v>1310351512.1200001</v>
      </c>
      <c r="I100" s="57">
        <v>8128253</v>
      </c>
      <c r="J100" s="57">
        <v>404054</v>
      </c>
      <c r="K100" s="56">
        <f t="shared" si="36"/>
        <v>6200783378.6699924</v>
      </c>
      <c r="L100" s="57">
        <f t="shared" si="37"/>
        <v>36304438</v>
      </c>
      <c r="M100" s="57">
        <f t="shared" si="38"/>
        <v>2464151</v>
      </c>
    </row>
    <row r="101" spans="1:13" hidden="1" outlineLevel="1" x14ac:dyDescent="0.55000000000000004">
      <c r="A101" s="58" t="s">
        <v>86</v>
      </c>
      <c r="B101" s="56">
        <v>547064697.75999987</v>
      </c>
      <c r="C101" s="57">
        <v>10075206</v>
      </c>
      <c r="D101" s="57">
        <v>229871</v>
      </c>
      <c r="E101" s="56">
        <v>572564084.60000014</v>
      </c>
      <c r="F101" s="57">
        <v>15373511</v>
      </c>
      <c r="G101" s="57">
        <v>245428</v>
      </c>
      <c r="H101" s="56">
        <v>211014480.79999977</v>
      </c>
      <c r="I101" s="57">
        <v>2831828</v>
      </c>
      <c r="J101" s="57">
        <v>75446</v>
      </c>
      <c r="K101" s="56">
        <f t="shared" si="36"/>
        <v>1330643263.1599998</v>
      </c>
      <c r="L101" s="57">
        <f t="shared" si="37"/>
        <v>28280545</v>
      </c>
      <c r="M101" s="57">
        <f t="shared" si="38"/>
        <v>550745</v>
      </c>
    </row>
    <row r="102" spans="1:13" ht="5.25" hidden="1" customHeight="1" outlineLevel="1" x14ac:dyDescent="0.55000000000000004">
      <c r="A102" s="58"/>
      <c r="B102" s="58"/>
      <c r="C102" s="58"/>
      <c r="D102" s="58"/>
      <c r="E102" s="58"/>
      <c r="F102" s="58"/>
      <c r="G102" s="58"/>
      <c r="H102" s="58"/>
      <c r="I102" s="58"/>
      <c r="J102" s="58"/>
      <c r="K102" s="58"/>
      <c r="L102" s="58"/>
      <c r="M102" s="58"/>
    </row>
    <row r="103" spans="1:13" s="12" customFormat="1" hidden="1" outlineLevel="1" x14ac:dyDescent="0.55000000000000004">
      <c r="A103" s="50" t="s">
        <v>509</v>
      </c>
      <c r="B103" s="51">
        <f t="shared" ref="B103:M103" si="39">SUM(B98:B101)</f>
        <v>8060263497.0899982</v>
      </c>
      <c r="C103" s="52">
        <f t="shared" si="39"/>
        <v>41850157</v>
      </c>
      <c r="D103" s="52">
        <f t="shared" si="39"/>
        <v>2233439</v>
      </c>
      <c r="E103" s="51">
        <f t="shared" si="39"/>
        <v>15960435059.209965</v>
      </c>
      <c r="F103" s="52">
        <f t="shared" si="39"/>
        <v>31298061</v>
      </c>
      <c r="G103" s="52">
        <f t="shared" si="39"/>
        <v>501170</v>
      </c>
      <c r="H103" s="51">
        <f t="shared" si="39"/>
        <v>4483069683.7400017</v>
      </c>
      <c r="I103" s="52">
        <f t="shared" si="39"/>
        <v>18529158</v>
      </c>
      <c r="J103" s="52">
        <f t="shared" si="39"/>
        <v>598934</v>
      </c>
      <c r="K103" s="51">
        <f t="shared" si="39"/>
        <v>28503768240.039959</v>
      </c>
      <c r="L103" s="52">
        <f t="shared" si="39"/>
        <v>91677376</v>
      </c>
      <c r="M103" s="52">
        <f t="shared" si="39"/>
        <v>3333543</v>
      </c>
    </row>
    <row r="104" spans="1:13" hidden="1" outlineLevel="1" x14ac:dyDescent="0.55000000000000004"/>
    <row r="105" spans="1:13" hidden="1" outlineLevel="1" x14ac:dyDescent="0.55000000000000004">
      <c r="A105" s="9" t="s">
        <v>9</v>
      </c>
    </row>
    <row r="106" spans="1:13" s="12" customFormat="1" hidden="1" outlineLevel="1" x14ac:dyDescent="0.55000000000000004">
      <c r="A106" s="108" t="s">
        <v>512</v>
      </c>
      <c r="B106" s="109" t="s">
        <v>14</v>
      </c>
      <c r="C106" s="109"/>
      <c r="D106" s="109"/>
      <c r="E106" s="109" t="s">
        <v>19</v>
      </c>
      <c r="F106" s="109"/>
      <c r="G106" s="109"/>
      <c r="H106" s="109" t="s">
        <v>3</v>
      </c>
      <c r="I106" s="109"/>
      <c r="J106" s="109"/>
      <c r="K106" s="109" t="s">
        <v>515</v>
      </c>
      <c r="L106" s="109"/>
      <c r="M106" s="109"/>
    </row>
    <row r="107" spans="1:13" s="12" customFormat="1" hidden="1" outlineLevel="1" x14ac:dyDescent="0.55000000000000004">
      <c r="A107" s="108"/>
      <c r="B107" s="53" t="s">
        <v>1</v>
      </c>
      <c r="C107" s="53" t="s">
        <v>2</v>
      </c>
      <c r="D107" s="53" t="s">
        <v>97</v>
      </c>
      <c r="E107" s="53" t="s">
        <v>1</v>
      </c>
      <c r="F107" s="53" t="s">
        <v>2</v>
      </c>
      <c r="G107" s="53" t="s">
        <v>97</v>
      </c>
      <c r="H107" s="53" t="s">
        <v>1</v>
      </c>
      <c r="I107" s="53" t="s">
        <v>2</v>
      </c>
      <c r="J107" s="53" t="s">
        <v>97</v>
      </c>
      <c r="K107" s="53" t="s">
        <v>483</v>
      </c>
      <c r="L107" s="53" t="s">
        <v>484</v>
      </c>
      <c r="M107" s="53" t="s">
        <v>485</v>
      </c>
    </row>
    <row r="108" spans="1:13" hidden="1" outlineLevel="1" x14ac:dyDescent="0.55000000000000004">
      <c r="A108" s="58" t="s">
        <v>85</v>
      </c>
      <c r="B108" s="56">
        <v>1577672355.9999995</v>
      </c>
      <c r="C108" s="57">
        <v>2126080</v>
      </c>
      <c r="D108" s="57">
        <v>26799</v>
      </c>
      <c r="E108" s="56">
        <v>14955274048.269966</v>
      </c>
      <c r="F108" s="57">
        <v>13519520</v>
      </c>
      <c r="G108" s="57">
        <v>172285</v>
      </c>
      <c r="H108" s="56">
        <v>2450839442.9700017</v>
      </c>
      <c r="I108" s="57">
        <v>4679021</v>
      </c>
      <c r="J108" s="57">
        <v>62283</v>
      </c>
      <c r="K108" s="54">
        <f>B108+E108+H108</f>
        <v>18983785847.239967</v>
      </c>
      <c r="L108" s="55">
        <f>C108+F108+I108</f>
        <v>20324621</v>
      </c>
      <c r="M108" s="55">
        <f>D108+G108+J108</f>
        <v>261367</v>
      </c>
    </row>
    <row r="109" spans="1:13" hidden="1" outlineLevel="1" x14ac:dyDescent="0.55000000000000004">
      <c r="A109" s="58" t="s">
        <v>87</v>
      </c>
      <c r="B109" s="56">
        <v>1302640852.8300002</v>
      </c>
      <c r="C109" s="57">
        <v>3322063</v>
      </c>
      <c r="D109" s="57">
        <v>42635</v>
      </c>
      <c r="E109" s="56">
        <v>85209985.839999259</v>
      </c>
      <c r="F109" s="57">
        <v>597694</v>
      </c>
      <c r="G109" s="57">
        <v>1230</v>
      </c>
      <c r="H109" s="56">
        <v>464584498.24000007</v>
      </c>
      <c r="I109" s="57">
        <v>2474837</v>
      </c>
      <c r="J109" s="57">
        <v>3099</v>
      </c>
      <c r="K109" s="56">
        <f t="shared" ref="K109:K111" si="40">B109+E109+H109</f>
        <v>1852435336.9099994</v>
      </c>
      <c r="L109" s="57">
        <f t="shared" ref="L109:L111" si="41">C109+F109+I109</f>
        <v>6394594</v>
      </c>
      <c r="M109" s="57">
        <f t="shared" ref="M109:M111" si="42">D109+G109+J109</f>
        <v>46964</v>
      </c>
    </row>
    <row r="110" spans="1:13" hidden="1" outlineLevel="1" x14ac:dyDescent="0.55000000000000004">
      <c r="A110" s="58" t="s">
        <v>88</v>
      </c>
      <c r="B110" s="56">
        <v>4362256799.2699995</v>
      </c>
      <c r="C110" s="57">
        <v>24715052</v>
      </c>
      <c r="D110" s="57">
        <v>1933069</v>
      </c>
      <c r="E110" s="56">
        <v>220184156.17999265</v>
      </c>
      <c r="F110" s="57">
        <v>1726236</v>
      </c>
      <c r="G110" s="57">
        <v>100330</v>
      </c>
      <c r="H110" s="56">
        <v>1177774029.23</v>
      </c>
      <c r="I110" s="57">
        <v>7389124</v>
      </c>
      <c r="J110" s="57">
        <v>397913</v>
      </c>
      <c r="K110" s="56">
        <f t="shared" si="40"/>
        <v>5760214984.6799927</v>
      </c>
      <c r="L110" s="57">
        <f t="shared" si="41"/>
        <v>33830412</v>
      </c>
      <c r="M110" s="57">
        <f t="shared" si="42"/>
        <v>2431312</v>
      </c>
    </row>
    <row r="111" spans="1:13" hidden="1" outlineLevel="1" x14ac:dyDescent="0.55000000000000004">
      <c r="A111" s="58" t="s">
        <v>86</v>
      </c>
      <c r="B111" s="56">
        <v>608512913.4799999</v>
      </c>
      <c r="C111" s="57">
        <v>10064781</v>
      </c>
      <c r="D111" s="57">
        <v>232692</v>
      </c>
      <c r="E111" s="56">
        <v>966120736.97000003</v>
      </c>
      <c r="F111" s="57">
        <v>15846045</v>
      </c>
      <c r="G111" s="57">
        <v>256707</v>
      </c>
      <c r="H111" s="56">
        <v>264813682.65999994</v>
      </c>
      <c r="I111" s="57">
        <v>2855154</v>
      </c>
      <c r="J111" s="57">
        <v>75592</v>
      </c>
      <c r="K111" s="56">
        <f t="shared" si="40"/>
        <v>1839447333.1099997</v>
      </c>
      <c r="L111" s="57">
        <f t="shared" si="41"/>
        <v>28765980</v>
      </c>
      <c r="M111" s="57">
        <f t="shared" si="42"/>
        <v>564991</v>
      </c>
    </row>
    <row r="112" spans="1:13" ht="5.25" hidden="1" customHeight="1" outlineLevel="1" x14ac:dyDescent="0.55000000000000004">
      <c r="A112" s="58"/>
      <c r="B112" s="58"/>
      <c r="C112" s="58"/>
      <c r="D112" s="58"/>
      <c r="E112" s="58"/>
      <c r="F112" s="58"/>
      <c r="G112" s="58"/>
      <c r="H112" s="58"/>
      <c r="I112" s="58"/>
      <c r="J112" s="58"/>
      <c r="K112" s="58"/>
      <c r="L112" s="58"/>
      <c r="M112" s="58"/>
    </row>
    <row r="113" spans="1:13" s="12" customFormat="1" hidden="1" outlineLevel="1" x14ac:dyDescent="0.55000000000000004">
      <c r="A113" s="50" t="s">
        <v>509</v>
      </c>
      <c r="B113" s="51">
        <f t="shared" ref="B113:M113" si="43">SUM(B108:B111)</f>
        <v>7851082921.579999</v>
      </c>
      <c r="C113" s="52">
        <f t="shared" si="43"/>
        <v>40227976</v>
      </c>
      <c r="D113" s="52">
        <f t="shared" si="43"/>
        <v>2235195</v>
      </c>
      <c r="E113" s="51">
        <f t="shared" si="43"/>
        <v>16226788927.259958</v>
      </c>
      <c r="F113" s="52">
        <f t="shared" si="43"/>
        <v>31689495</v>
      </c>
      <c r="G113" s="52">
        <f t="shared" si="43"/>
        <v>530552</v>
      </c>
      <c r="H113" s="51">
        <f t="shared" si="43"/>
        <v>4358011653.1000023</v>
      </c>
      <c r="I113" s="52">
        <f t="shared" si="43"/>
        <v>17398136</v>
      </c>
      <c r="J113" s="52">
        <f t="shared" si="43"/>
        <v>538887</v>
      </c>
      <c r="K113" s="51">
        <f t="shared" si="43"/>
        <v>28435883501.93996</v>
      </c>
      <c r="L113" s="52">
        <f t="shared" si="43"/>
        <v>89315607</v>
      </c>
      <c r="M113" s="52">
        <f t="shared" si="43"/>
        <v>3304634</v>
      </c>
    </row>
    <row r="114" spans="1:13" hidden="1" outlineLevel="1" x14ac:dyDescent="0.55000000000000004"/>
    <row r="115" spans="1:13" hidden="1" outlineLevel="1" x14ac:dyDescent="0.55000000000000004">
      <c r="A115" s="9" t="s">
        <v>8</v>
      </c>
    </row>
    <row r="116" spans="1:13" s="12" customFormat="1" hidden="1" outlineLevel="1" x14ac:dyDescent="0.55000000000000004">
      <c r="A116" s="108" t="s">
        <v>512</v>
      </c>
      <c r="B116" s="109" t="s">
        <v>14</v>
      </c>
      <c r="C116" s="109"/>
      <c r="D116" s="109"/>
      <c r="E116" s="109" t="s">
        <v>19</v>
      </c>
      <c r="F116" s="109"/>
      <c r="G116" s="109"/>
      <c r="H116" s="109" t="s">
        <v>3</v>
      </c>
      <c r="I116" s="109"/>
      <c r="J116" s="109"/>
      <c r="K116" s="109" t="s">
        <v>515</v>
      </c>
      <c r="L116" s="109"/>
      <c r="M116" s="109"/>
    </row>
    <row r="117" spans="1:13" s="12" customFormat="1" hidden="1" outlineLevel="1" x14ac:dyDescent="0.55000000000000004">
      <c r="A117" s="108"/>
      <c r="B117" s="53" t="s">
        <v>1</v>
      </c>
      <c r="C117" s="53" t="s">
        <v>2</v>
      </c>
      <c r="D117" s="53" t="s">
        <v>97</v>
      </c>
      <c r="E117" s="53" t="s">
        <v>1</v>
      </c>
      <c r="F117" s="53" t="s">
        <v>2</v>
      </c>
      <c r="G117" s="53" t="s">
        <v>97</v>
      </c>
      <c r="H117" s="53" t="s">
        <v>1</v>
      </c>
      <c r="I117" s="53" t="s">
        <v>2</v>
      </c>
      <c r="J117" s="53" t="s">
        <v>97</v>
      </c>
      <c r="K117" s="53" t="s">
        <v>483</v>
      </c>
      <c r="L117" s="53" t="s">
        <v>484</v>
      </c>
      <c r="M117" s="53" t="s">
        <v>485</v>
      </c>
    </row>
    <row r="118" spans="1:13" hidden="1" outlineLevel="1" x14ac:dyDescent="0.55000000000000004">
      <c r="A118" s="58" t="s">
        <v>85</v>
      </c>
      <c r="B118" s="56">
        <v>1523119490.1670988</v>
      </c>
      <c r="C118" s="57">
        <v>2103729</v>
      </c>
      <c r="D118" s="57">
        <v>27693</v>
      </c>
      <c r="E118" s="56">
        <v>13171926452.059975</v>
      </c>
      <c r="F118" s="57">
        <v>13199900</v>
      </c>
      <c r="G118" s="57">
        <v>174531</v>
      </c>
      <c r="H118" s="56">
        <v>2396597678.4999986</v>
      </c>
      <c r="I118" s="57">
        <v>4623936</v>
      </c>
      <c r="J118" s="57">
        <v>61180</v>
      </c>
      <c r="K118" s="54">
        <f>B118+E118+H118</f>
        <v>17091643620.727072</v>
      </c>
      <c r="L118" s="55">
        <f>C118+F118+I118</f>
        <v>19927565</v>
      </c>
      <c r="M118" s="55">
        <f>D118+G118+J118</f>
        <v>263404</v>
      </c>
    </row>
    <row r="119" spans="1:13" hidden="1" outlineLevel="1" x14ac:dyDescent="0.55000000000000004">
      <c r="A119" s="58" t="s">
        <v>87</v>
      </c>
      <c r="B119" s="56">
        <v>1333415621.0564997</v>
      </c>
      <c r="C119" s="57">
        <v>3398271</v>
      </c>
      <c r="D119" s="57">
        <v>38891</v>
      </c>
      <c r="E119" s="56">
        <v>86131438.979999289</v>
      </c>
      <c r="F119" s="57">
        <v>655914</v>
      </c>
      <c r="G119" s="57">
        <v>1530</v>
      </c>
      <c r="H119" s="56">
        <v>394123276.9600001</v>
      </c>
      <c r="I119" s="57">
        <v>1958487</v>
      </c>
      <c r="J119" s="57">
        <v>2435</v>
      </c>
      <c r="K119" s="56">
        <f t="shared" ref="K119:K121" si="44">B119+E119+H119</f>
        <v>1813670336.9964991</v>
      </c>
      <c r="L119" s="57">
        <f t="shared" ref="L119:L121" si="45">C119+F119+I119</f>
        <v>6012672</v>
      </c>
      <c r="M119" s="57">
        <f t="shared" ref="M119:M121" si="46">D119+G119+J119</f>
        <v>42856</v>
      </c>
    </row>
    <row r="120" spans="1:13" hidden="1" outlineLevel="1" x14ac:dyDescent="0.55000000000000004">
      <c r="A120" s="58" t="s">
        <v>88</v>
      </c>
      <c r="B120" s="56">
        <v>3959988139.4484005</v>
      </c>
      <c r="C120" s="57">
        <v>22991578</v>
      </c>
      <c r="D120" s="57">
        <v>1892086</v>
      </c>
      <c r="E120" s="56">
        <v>192788414.91999292</v>
      </c>
      <c r="F120" s="57">
        <v>1531508</v>
      </c>
      <c r="G120" s="57">
        <v>98238</v>
      </c>
      <c r="H120" s="56">
        <v>1072348764.49</v>
      </c>
      <c r="I120" s="57">
        <v>6759050</v>
      </c>
      <c r="J120" s="57">
        <v>386906</v>
      </c>
      <c r="K120" s="56">
        <f t="shared" si="44"/>
        <v>5225125318.8583937</v>
      </c>
      <c r="L120" s="57">
        <f t="shared" si="45"/>
        <v>31282136</v>
      </c>
      <c r="M120" s="57">
        <f t="shared" si="46"/>
        <v>2377230</v>
      </c>
    </row>
    <row r="121" spans="1:13" hidden="1" outlineLevel="1" x14ac:dyDescent="0.55000000000000004">
      <c r="A121" s="58" t="s">
        <v>86</v>
      </c>
      <c r="B121" s="56">
        <v>673846757.07293332</v>
      </c>
      <c r="C121" s="57">
        <v>8969968</v>
      </c>
      <c r="D121" s="57">
        <v>232885</v>
      </c>
      <c r="E121" s="56">
        <v>1264527206.4299986</v>
      </c>
      <c r="F121" s="57">
        <v>15584591</v>
      </c>
      <c r="G121" s="57">
        <v>300614</v>
      </c>
      <c r="H121" s="56">
        <v>296416612.63999999</v>
      </c>
      <c r="I121" s="57">
        <v>2881023</v>
      </c>
      <c r="J121" s="57">
        <v>74562</v>
      </c>
      <c r="K121" s="56">
        <f t="shared" si="44"/>
        <v>2234790576.1429319</v>
      </c>
      <c r="L121" s="57">
        <f t="shared" si="45"/>
        <v>27435582</v>
      </c>
      <c r="M121" s="57">
        <f t="shared" si="46"/>
        <v>608061</v>
      </c>
    </row>
    <row r="122" spans="1:13" ht="5.25" hidden="1" customHeight="1" outlineLevel="1" x14ac:dyDescent="0.55000000000000004">
      <c r="A122" s="58"/>
      <c r="B122" s="58"/>
      <c r="C122" s="58"/>
      <c r="D122" s="58"/>
      <c r="E122" s="58"/>
      <c r="F122" s="58"/>
      <c r="G122" s="58"/>
      <c r="H122" s="58"/>
      <c r="I122" s="58"/>
      <c r="J122" s="58"/>
      <c r="K122" s="58"/>
      <c r="L122" s="58"/>
      <c r="M122" s="58"/>
    </row>
    <row r="123" spans="1:13" s="12" customFormat="1" hidden="1" outlineLevel="1" x14ac:dyDescent="0.55000000000000004">
      <c r="A123" s="50" t="s">
        <v>509</v>
      </c>
      <c r="B123" s="51">
        <f t="shared" ref="B123:M123" si="47">SUM(B118:B121)</f>
        <v>7490370007.7449322</v>
      </c>
      <c r="C123" s="52">
        <f t="shared" si="47"/>
        <v>37463546</v>
      </c>
      <c r="D123" s="52">
        <f t="shared" si="47"/>
        <v>2191555</v>
      </c>
      <c r="E123" s="51">
        <f t="shared" si="47"/>
        <v>14715373512.389965</v>
      </c>
      <c r="F123" s="52">
        <f t="shared" si="47"/>
        <v>30971913</v>
      </c>
      <c r="G123" s="52">
        <f t="shared" si="47"/>
        <v>574913</v>
      </c>
      <c r="H123" s="51">
        <f t="shared" si="47"/>
        <v>4159486332.5899987</v>
      </c>
      <c r="I123" s="52">
        <f t="shared" si="47"/>
        <v>16222496</v>
      </c>
      <c r="J123" s="52">
        <f t="shared" si="47"/>
        <v>525083</v>
      </c>
      <c r="K123" s="51">
        <f t="shared" si="47"/>
        <v>26365229852.724899</v>
      </c>
      <c r="L123" s="52">
        <f t="shared" si="47"/>
        <v>84657955</v>
      </c>
      <c r="M123" s="52">
        <f t="shared" si="47"/>
        <v>3291551</v>
      </c>
    </row>
    <row r="124" spans="1:13" hidden="1" outlineLevel="1" x14ac:dyDescent="0.55000000000000004"/>
    <row r="125" spans="1:13" hidden="1" outlineLevel="1" x14ac:dyDescent="0.55000000000000004">
      <c r="A125" s="9" t="s">
        <v>7</v>
      </c>
    </row>
    <row r="126" spans="1:13" s="12" customFormat="1" hidden="1" outlineLevel="1" x14ac:dyDescent="0.55000000000000004">
      <c r="A126" s="108" t="s">
        <v>512</v>
      </c>
      <c r="B126" s="109" t="s">
        <v>14</v>
      </c>
      <c r="C126" s="109"/>
      <c r="D126" s="109"/>
      <c r="E126" s="109" t="s">
        <v>19</v>
      </c>
      <c r="F126" s="109"/>
      <c r="G126" s="109"/>
      <c r="H126" s="109" t="s">
        <v>3</v>
      </c>
      <c r="I126" s="109"/>
      <c r="J126" s="109"/>
      <c r="K126" s="109" t="s">
        <v>515</v>
      </c>
      <c r="L126" s="109"/>
      <c r="M126" s="109"/>
    </row>
    <row r="127" spans="1:13" s="12" customFormat="1" hidden="1" outlineLevel="1" x14ac:dyDescent="0.55000000000000004">
      <c r="A127" s="108"/>
      <c r="B127" s="53" t="s">
        <v>1</v>
      </c>
      <c r="C127" s="53" t="s">
        <v>2</v>
      </c>
      <c r="D127" s="53" t="s">
        <v>97</v>
      </c>
      <c r="E127" s="53" t="s">
        <v>1</v>
      </c>
      <c r="F127" s="53" t="s">
        <v>2</v>
      </c>
      <c r="G127" s="53" t="s">
        <v>97</v>
      </c>
      <c r="H127" s="53" t="s">
        <v>1</v>
      </c>
      <c r="I127" s="53" t="s">
        <v>2</v>
      </c>
      <c r="J127" s="53" t="s">
        <v>97</v>
      </c>
      <c r="K127" s="53" t="s">
        <v>483</v>
      </c>
      <c r="L127" s="53" t="s">
        <v>484</v>
      </c>
      <c r="M127" s="53" t="s">
        <v>485</v>
      </c>
    </row>
    <row r="128" spans="1:13" hidden="1" outlineLevel="1" x14ac:dyDescent="0.55000000000000004">
      <c r="A128" s="58" t="s">
        <v>85</v>
      </c>
      <c r="B128" s="56">
        <v>1576112813.4466012</v>
      </c>
      <c r="C128" s="57">
        <v>1925544</v>
      </c>
      <c r="D128" s="57">
        <v>28026</v>
      </c>
      <c r="E128" s="56">
        <v>12868186144.789982</v>
      </c>
      <c r="F128" s="57">
        <v>13290727</v>
      </c>
      <c r="G128" s="57">
        <v>210303</v>
      </c>
      <c r="H128" s="56">
        <v>2447805054.7999978</v>
      </c>
      <c r="I128" s="57">
        <v>4703896</v>
      </c>
      <c r="J128" s="57">
        <v>62587</v>
      </c>
      <c r="K128" s="54">
        <f>B128+E128+H128</f>
        <v>16892104013.036581</v>
      </c>
      <c r="L128" s="55">
        <f>C128+F128+I128</f>
        <v>19920167</v>
      </c>
      <c r="M128" s="55">
        <f>D128+G128+J128</f>
        <v>300916</v>
      </c>
    </row>
    <row r="129" spans="1:13" hidden="1" outlineLevel="1" x14ac:dyDescent="0.55000000000000004">
      <c r="A129" s="58" t="s">
        <v>87</v>
      </c>
      <c r="B129" s="56">
        <v>1380916585.1074998</v>
      </c>
      <c r="C129" s="57">
        <v>3567032</v>
      </c>
      <c r="D129" s="57">
        <v>34756</v>
      </c>
      <c r="E129" s="56">
        <v>80998648.989999384</v>
      </c>
      <c r="F129" s="57">
        <v>658213</v>
      </c>
      <c r="G129" s="57">
        <v>1234</v>
      </c>
      <c r="H129" s="56">
        <v>391457034.36000001</v>
      </c>
      <c r="I129" s="57">
        <v>2056251</v>
      </c>
      <c r="J129" s="57">
        <v>2431</v>
      </c>
      <c r="K129" s="56">
        <f t="shared" ref="K129:K131" si="48">B129+E129+H129</f>
        <v>1853372268.457499</v>
      </c>
      <c r="L129" s="57">
        <f t="shared" ref="L129:L131" si="49">C129+F129+I129</f>
        <v>6281496</v>
      </c>
      <c r="M129" s="57">
        <f t="shared" ref="M129:M131" si="50">D129+G129+J129</f>
        <v>38421</v>
      </c>
    </row>
    <row r="130" spans="1:13" hidden="1" outlineLevel="1" x14ac:dyDescent="0.55000000000000004">
      <c r="A130" s="58" t="s">
        <v>88</v>
      </c>
      <c r="B130" s="56">
        <v>3769856767.5215011</v>
      </c>
      <c r="C130" s="57">
        <v>22320743</v>
      </c>
      <c r="D130" s="57">
        <v>1873072</v>
      </c>
      <c r="E130" s="56">
        <v>174484196.44999468</v>
      </c>
      <c r="F130" s="57">
        <v>1469940</v>
      </c>
      <c r="G130" s="57">
        <v>137403</v>
      </c>
      <c r="H130" s="56">
        <v>1121305141.8600004</v>
      </c>
      <c r="I130" s="57">
        <v>6796167</v>
      </c>
      <c r="J130" s="57">
        <v>395718</v>
      </c>
      <c r="K130" s="56">
        <f t="shared" si="48"/>
        <v>5065646105.8314962</v>
      </c>
      <c r="L130" s="57">
        <f t="shared" si="49"/>
        <v>30586850</v>
      </c>
      <c r="M130" s="57">
        <f t="shared" si="50"/>
        <v>2406193</v>
      </c>
    </row>
    <row r="131" spans="1:13" hidden="1" outlineLevel="1" x14ac:dyDescent="0.55000000000000004">
      <c r="A131" s="58" t="s">
        <v>86</v>
      </c>
      <c r="B131" s="56">
        <v>593379791.49950016</v>
      </c>
      <c r="C131" s="57">
        <v>8223030</v>
      </c>
      <c r="D131" s="57">
        <v>224434</v>
      </c>
      <c r="E131" s="56">
        <v>1299945071.8799958</v>
      </c>
      <c r="F131" s="57">
        <v>15691036</v>
      </c>
      <c r="G131" s="57">
        <v>304400</v>
      </c>
      <c r="H131" s="56">
        <v>313263882.04000002</v>
      </c>
      <c r="I131" s="57">
        <v>3330957</v>
      </c>
      <c r="J131" s="57">
        <v>77437</v>
      </c>
      <c r="K131" s="56">
        <f t="shared" si="48"/>
        <v>2206588745.4194961</v>
      </c>
      <c r="L131" s="57">
        <f t="shared" si="49"/>
        <v>27245023</v>
      </c>
      <c r="M131" s="57">
        <f t="shared" si="50"/>
        <v>606271</v>
      </c>
    </row>
    <row r="132" spans="1:13" ht="5.25" hidden="1" customHeight="1" outlineLevel="1" x14ac:dyDescent="0.55000000000000004">
      <c r="A132" s="58"/>
      <c r="B132" s="58"/>
      <c r="C132" s="58"/>
      <c r="D132" s="58"/>
      <c r="E132" s="58"/>
      <c r="F132" s="58"/>
      <c r="G132" s="58"/>
      <c r="H132" s="58"/>
      <c r="I132" s="58"/>
      <c r="J132" s="58"/>
      <c r="K132" s="58"/>
      <c r="L132" s="58"/>
      <c r="M132" s="58"/>
    </row>
    <row r="133" spans="1:13" s="12" customFormat="1" hidden="1" outlineLevel="1" x14ac:dyDescent="0.55000000000000004">
      <c r="A133" s="50" t="s">
        <v>509</v>
      </c>
      <c r="B133" s="51">
        <f t="shared" ref="B133:M133" si="51">SUM(B128:B131)</f>
        <v>7320265957.5751019</v>
      </c>
      <c r="C133" s="52">
        <f t="shared" si="51"/>
        <v>36036349</v>
      </c>
      <c r="D133" s="52">
        <f t="shared" si="51"/>
        <v>2160288</v>
      </c>
      <c r="E133" s="51">
        <f t="shared" si="51"/>
        <v>14423614062.109972</v>
      </c>
      <c r="F133" s="52">
        <f t="shared" si="51"/>
        <v>31109916</v>
      </c>
      <c r="G133" s="52">
        <f t="shared" si="51"/>
        <v>653340</v>
      </c>
      <c r="H133" s="51">
        <f t="shared" si="51"/>
        <v>4273831113.0599985</v>
      </c>
      <c r="I133" s="52">
        <f t="shared" si="51"/>
        <v>16887271</v>
      </c>
      <c r="J133" s="52">
        <f t="shared" si="51"/>
        <v>538173</v>
      </c>
      <c r="K133" s="51">
        <f t="shared" si="51"/>
        <v>26017711132.745071</v>
      </c>
      <c r="L133" s="52">
        <f t="shared" si="51"/>
        <v>84033536</v>
      </c>
      <c r="M133" s="52">
        <f t="shared" si="51"/>
        <v>3351801</v>
      </c>
    </row>
    <row r="134" spans="1:13" hidden="1" outlineLevel="1" x14ac:dyDescent="0.55000000000000004"/>
    <row r="135" spans="1:13" hidden="1" outlineLevel="1" x14ac:dyDescent="0.55000000000000004">
      <c r="A135" s="9" t="s">
        <v>6</v>
      </c>
    </row>
    <row r="136" spans="1:13" s="12" customFormat="1" hidden="1" outlineLevel="1" x14ac:dyDescent="0.55000000000000004">
      <c r="A136" s="108" t="s">
        <v>512</v>
      </c>
      <c r="B136" s="109" t="s">
        <v>14</v>
      </c>
      <c r="C136" s="109"/>
      <c r="D136" s="109"/>
      <c r="E136" s="109" t="s">
        <v>19</v>
      </c>
      <c r="F136" s="109"/>
      <c r="G136" s="109"/>
      <c r="H136" s="109" t="s">
        <v>3</v>
      </c>
      <c r="I136" s="109"/>
      <c r="J136" s="109"/>
      <c r="K136" s="109" t="s">
        <v>515</v>
      </c>
      <c r="L136" s="109"/>
      <c r="M136" s="109"/>
    </row>
    <row r="137" spans="1:13" s="12" customFormat="1" hidden="1" outlineLevel="1" x14ac:dyDescent="0.55000000000000004">
      <c r="A137" s="108"/>
      <c r="B137" s="53" t="s">
        <v>1</v>
      </c>
      <c r="C137" s="53" t="s">
        <v>2</v>
      </c>
      <c r="D137" s="53" t="s">
        <v>97</v>
      </c>
      <c r="E137" s="53" t="s">
        <v>1</v>
      </c>
      <c r="F137" s="53" t="s">
        <v>2</v>
      </c>
      <c r="G137" s="53" t="s">
        <v>97</v>
      </c>
      <c r="H137" s="53" t="s">
        <v>1</v>
      </c>
      <c r="I137" s="53" t="s">
        <v>2</v>
      </c>
      <c r="J137" s="53" t="s">
        <v>97</v>
      </c>
      <c r="K137" s="53" t="s">
        <v>483</v>
      </c>
      <c r="L137" s="53" t="s">
        <v>484</v>
      </c>
      <c r="M137" s="53" t="s">
        <v>485</v>
      </c>
    </row>
    <row r="138" spans="1:13" hidden="1" outlineLevel="1" x14ac:dyDescent="0.55000000000000004">
      <c r="A138" s="58" t="s">
        <v>85</v>
      </c>
      <c r="B138" s="56">
        <v>1868990165.7499988</v>
      </c>
      <c r="C138" s="57">
        <v>2493620</v>
      </c>
      <c r="D138" s="57">
        <v>30314</v>
      </c>
      <c r="E138" s="56">
        <v>14030717171.699968</v>
      </c>
      <c r="F138" s="57">
        <v>14353234</v>
      </c>
      <c r="G138" s="57">
        <v>194634</v>
      </c>
      <c r="H138" s="56">
        <v>2656438152.4999995</v>
      </c>
      <c r="I138" s="57">
        <v>4998782</v>
      </c>
      <c r="J138" s="57">
        <v>63976</v>
      </c>
      <c r="K138" s="54">
        <f>B138+E138+H138</f>
        <v>18556145489.949966</v>
      </c>
      <c r="L138" s="55">
        <f>C138+F138+I138</f>
        <v>21845636</v>
      </c>
      <c r="M138" s="55">
        <f>D138+G138+J138</f>
        <v>288924</v>
      </c>
    </row>
    <row r="139" spans="1:13" hidden="1" outlineLevel="1" x14ac:dyDescent="0.55000000000000004">
      <c r="A139" s="58" t="s">
        <v>87</v>
      </c>
      <c r="B139" s="56">
        <v>1670276330.0000007</v>
      </c>
      <c r="C139" s="57">
        <v>3934450</v>
      </c>
      <c r="D139" s="57">
        <v>31387</v>
      </c>
      <c r="E139" s="56">
        <v>112539894.53999923</v>
      </c>
      <c r="F139" s="57">
        <v>840744</v>
      </c>
      <c r="G139" s="57">
        <v>977</v>
      </c>
      <c r="H139" s="56">
        <v>490473119.56000018</v>
      </c>
      <c r="I139" s="57">
        <v>2551741</v>
      </c>
      <c r="J139" s="57">
        <v>2393</v>
      </c>
      <c r="K139" s="56">
        <f t="shared" ref="K139:K141" si="52">B139+E139+H139</f>
        <v>2273289344.1000004</v>
      </c>
      <c r="L139" s="57">
        <f t="shared" ref="L139:L141" si="53">C139+F139+I139</f>
        <v>7326935</v>
      </c>
      <c r="M139" s="57">
        <f t="shared" ref="M139:M141" si="54">D139+G139+J139</f>
        <v>34757</v>
      </c>
    </row>
    <row r="140" spans="1:13" hidden="1" outlineLevel="1" x14ac:dyDescent="0.55000000000000004">
      <c r="A140" s="58" t="s">
        <v>88</v>
      </c>
      <c r="B140" s="56">
        <v>4694951971.8100042</v>
      </c>
      <c r="C140" s="57">
        <v>27624506</v>
      </c>
      <c r="D140" s="57">
        <v>1857681</v>
      </c>
      <c r="E140" s="56">
        <v>198554209.55999452</v>
      </c>
      <c r="F140" s="57">
        <v>1710574</v>
      </c>
      <c r="G140" s="57">
        <v>146582</v>
      </c>
      <c r="H140" s="56">
        <v>1308005216.4400005</v>
      </c>
      <c r="I140" s="57">
        <v>8345521</v>
      </c>
      <c r="J140" s="57">
        <v>412612</v>
      </c>
      <c r="K140" s="56">
        <f t="shared" si="52"/>
        <v>6201511397.8099995</v>
      </c>
      <c r="L140" s="57">
        <f t="shared" si="53"/>
        <v>37680601</v>
      </c>
      <c r="M140" s="57">
        <f t="shared" si="54"/>
        <v>2416875</v>
      </c>
    </row>
    <row r="141" spans="1:13" hidden="1" outlineLevel="1" x14ac:dyDescent="0.55000000000000004">
      <c r="A141" s="58" t="s">
        <v>86</v>
      </c>
      <c r="B141" s="56">
        <v>636653741.49399996</v>
      </c>
      <c r="C141" s="57">
        <v>9085426</v>
      </c>
      <c r="D141" s="57">
        <v>229953</v>
      </c>
      <c r="E141" s="56">
        <v>1333794665.9799957</v>
      </c>
      <c r="F141" s="57">
        <v>15700750</v>
      </c>
      <c r="G141" s="57">
        <v>343981</v>
      </c>
      <c r="H141" s="56">
        <v>345465364.01000011</v>
      </c>
      <c r="I141" s="57">
        <v>4285587</v>
      </c>
      <c r="J141" s="57">
        <v>79849</v>
      </c>
      <c r="K141" s="56">
        <f t="shared" si="52"/>
        <v>2315913771.4839959</v>
      </c>
      <c r="L141" s="57">
        <f t="shared" si="53"/>
        <v>29071763</v>
      </c>
      <c r="M141" s="57">
        <f t="shared" si="54"/>
        <v>653783</v>
      </c>
    </row>
    <row r="142" spans="1:13" ht="5.25" hidden="1" customHeight="1" outlineLevel="1" x14ac:dyDescent="0.55000000000000004">
      <c r="A142" s="58"/>
      <c r="B142" s="58"/>
      <c r="C142" s="58"/>
      <c r="D142" s="58"/>
      <c r="E142" s="58"/>
      <c r="F142" s="58"/>
      <c r="G142" s="58"/>
      <c r="H142" s="58"/>
      <c r="I142" s="58"/>
      <c r="J142" s="58"/>
      <c r="K142" s="58"/>
      <c r="L142" s="58"/>
      <c r="M142" s="58"/>
    </row>
    <row r="143" spans="1:13" s="12" customFormat="1" hidden="1" outlineLevel="1" x14ac:dyDescent="0.55000000000000004">
      <c r="A143" s="50" t="s">
        <v>509</v>
      </c>
      <c r="B143" s="51">
        <f t="shared" ref="B143:M143" si="55">SUM(B138:B141)</f>
        <v>8870872209.0540028</v>
      </c>
      <c r="C143" s="52">
        <f t="shared" si="55"/>
        <v>43138002</v>
      </c>
      <c r="D143" s="52">
        <f t="shared" si="55"/>
        <v>2149335</v>
      </c>
      <c r="E143" s="51">
        <f t="shared" si="55"/>
        <v>15675605941.779957</v>
      </c>
      <c r="F143" s="52">
        <f t="shared" si="55"/>
        <v>32605302</v>
      </c>
      <c r="G143" s="52">
        <f t="shared" si="55"/>
        <v>686174</v>
      </c>
      <c r="H143" s="51">
        <f t="shared" si="55"/>
        <v>4800381852.5100002</v>
      </c>
      <c r="I143" s="52">
        <f t="shared" si="55"/>
        <v>20181631</v>
      </c>
      <c r="J143" s="52">
        <f t="shared" si="55"/>
        <v>558830</v>
      </c>
      <c r="K143" s="51">
        <f t="shared" si="55"/>
        <v>29346860003.34396</v>
      </c>
      <c r="L143" s="52">
        <f t="shared" si="55"/>
        <v>95924935</v>
      </c>
      <c r="M143" s="52">
        <f t="shared" si="55"/>
        <v>3394339</v>
      </c>
    </row>
    <row r="144" spans="1:13" hidden="1" outlineLevel="1" x14ac:dyDescent="0.55000000000000004"/>
    <row r="145" spans="1:13" hidden="1" outlineLevel="1" x14ac:dyDescent="0.55000000000000004">
      <c r="A145" s="9" t="s">
        <v>5</v>
      </c>
    </row>
    <row r="146" spans="1:13" s="12" customFormat="1" hidden="1" outlineLevel="1" x14ac:dyDescent="0.55000000000000004">
      <c r="A146" s="108" t="s">
        <v>512</v>
      </c>
      <c r="B146" s="109" t="s">
        <v>14</v>
      </c>
      <c r="C146" s="109"/>
      <c r="D146" s="109"/>
      <c r="E146" s="109" t="s">
        <v>19</v>
      </c>
      <c r="F146" s="109"/>
      <c r="G146" s="109"/>
      <c r="H146" s="109" t="s">
        <v>3</v>
      </c>
      <c r="I146" s="109"/>
      <c r="J146" s="109"/>
      <c r="K146" s="109" t="s">
        <v>515</v>
      </c>
      <c r="L146" s="109"/>
      <c r="M146" s="109"/>
    </row>
    <row r="147" spans="1:13" s="12" customFormat="1" hidden="1" outlineLevel="1" x14ac:dyDescent="0.55000000000000004">
      <c r="A147" s="108"/>
      <c r="B147" s="53" t="s">
        <v>1</v>
      </c>
      <c r="C147" s="53" t="s">
        <v>2</v>
      </c>
      <c r="D147" s="53" t="s">
        <v>97</v>
      </c>
      <c r="E147" s="53" t="s">
        <v>1</v>
      </c>
      <c r="F147" s="53" t="s">
        <v>2</v>
      </c>
      <c r="G147" s="53" t="s">
        <v>97</v>
      </c>
      <c r="H147" s="53" t="s">
        <v>1</v>
      </c>
      <c r="I147" s="53" t="s">
        <v>2</v>
      </c>
      <c r="J147" s="53" t="s">
        <v>97</v>
      </c>
      <c r="K147" s="53" t="s">
        <v>483</v>
      </c>
      <c r="L147" s="53" t="s">
        <v>484</v>
      </c>
      <c r="M147" s="53" t="s">
        <v>485</v>
      </c>
    </row>
    <row r="148" spans="1:13" hidden="1" outlineLevel="1" x14ac:dyDescent="0.55000000000000004">
      <c r="A148" s="58" t="s">
        <v>85</v>
      </c>
      <c r="B148" s="56">
        <v>2018613178.6300001</v>
      </c>
      <c r="C148" s="57">
        <v>2645528</v>
      </c>
      <c r="D148" s="57">
        <v>31361</v>
      </c>
      <c r="E148" s="56">
        <v>14750136567.729959</v>
      </c>
      <c r="F148" s="57">
        <v>14995662</v>
      </c>
      <c r="G148" s="57">
        <v>197859</v>
      </c>
      <c r="H148" s="56">
        <v>2723903566.0999994</v>
      </c>
      <c r="I148" s="57">
        <v>5158059</v>
      </c>
      <c r="J148" s="57">
        <v>48861</v>
      </c>
      <c r="K148" s="54">
        <f>B148+E148+H148</f>
        <v>19492653312.459957</v>
      </c>
      <c r="L148" s="55">
        <f>C148+F148+I148</f>
        <v>22799249</v>
      </c>
      <c r="M148" s="55">
        <f>D148+G148+J148</f>
        <v>278081</v>
      </c>
    </row>
    <row r="149" spans="1:13" hidden="1" outlineLevel="1" x14ac:dyDescent="0.55000000000000004">
      <c r="A149" s="58" t="s">
        <v>87</v>
      </c>
      <c r="B149" s="56">
        <v>1865179088.26</v>
      </c>
      <c r="C149" s="57">
        <v>4395833</v>
      </c>
      <c r="D149" s="57">
        <v>25937</v>
      </c>
      <c r="E149" s="56">
        <v>138952336.64999893</v>
      </c>
      <c r="F149" s="57">
        <v>1028411</v>
      </c>
      <c r="G149" s="57">
        <v>1033</v>
      </c>
      <c r="H149" s="56">
        <v>512253561.70999998</v>
      </c>
      <c r="I149" s="57">
        <v>2736535</v>
      </c>
      <c r="J149" s="57">
        <v>2307</v>
      </c>
      <c r="K149" s="56">
        <f t="shared" ref="K149:K151" si="56">B149+E149+H149</f>
        <v>2516384986.6199989</v>
      </c>
      <c r="L149" s="57">
        <f t="shared" ref="L149:L151" si="57">C149+F149+I149</f>
        <v>8160779</v>
      </c>
      <c r="M149" s="57">
        <f t="shared" ref="M149:M151" si="58">D149+G149+J149</f>
        <v>29277</v>
      </c>
    </row>
    <row r="150" spans="1:13" hidden="1" outlineLevel="1" x14ac:dyDescent="0.55000000000000004">
      <c r="A150" s="58" t="s">
        <v>88</v>
      </c>
      <c r="B150" s="56">
        <v>4878087618.4499979</v>
      </c>
      <c r="C150" s="57">
        <v>28351466</v>
      </c>
      <c r="D150" s="57">
        <v>1791793</v>
      </c>
      <c r="E150" s="56">
        <v>252898098.10999274</v>
      </c>
      <c r="F150" s="57">
        <v>2199593</v>
      </c>
      <c r="G150" s="57">
        <v>155978</v>
      </c>
      <c r="H150" s="56">
        <v>1399104123.4599991</v>
      </c>
      <c r="I150" s="57">
        <v>8843566</v>
      </c>
      <c r="J150" s="57">
        <v>423415</v>
      </c>
      <c r="K150" s="56">
        <f t="shared" si="56"/>
        <v>6530089840.01999</v>
      </c>
      <c r="L150" s="57">
        <f t="shared" si="57"/>
        <v>39394625</v>
      </c>
      <c r="M150" s="57">
        <f t="shared" si="58"/>
        <v>2371186</v>
      </c>
    </row>
    <row r="151" spans="1:13" hidden="1" outlineLevel="1" x14ac:dyDescent="0.55000000000000004">
      <c r="A151" s="58" t="s">
        <v>86</v>
      </c>
      <c r="B151" s="56">
        <v>626667731.98000002</v>
      </c>
      <c r="C151" s="57">
        <v>10106472</v>
      </c>
      <c r="D151" s="57">
        <v>451299</v>
      </c>
      <c r="E151" s="56">
        <v>1282892732.2399962</v>
      </c>
      <c r="F151" s="57">
        <v>15576852</v>
      </c>
      <c r="G151" s="57">
        <v>323936</v>
      </c>
      <c r="H151" s="56">
        <v>338279549.06999987</v>
      </c>
      <c r="I151" s="57">
        <v>4364057</v>
      </c>
      <c r="J151" s="57">
        <v>80648</v>
      </c>
      <c r="K151" s="56">
        <f t="shared" si="56"/>
        <v>2247840013.2899961</v>
      </c>
      <c r="L151" s="57">
        <f t="shared" si="57"/>
        <v>30047381</v>
      </c>
      <c r="M151" s="57">
        <f t="shared" si="58"/>
        <v>855883</v>
      </c>
    </row>
    <row r="152" spans="1:13" ht="5.25" hidden="1" customHeight="1" outlineLevel="1" x14ac:dyDescent="0.55000000000000004">
      <c r="A152" s="58"/>
      <c r="B152" s="58"/>
      <c r="C152" s="58"/>
      <c r="D152" s="58"/>
      <c r="E152" s="58"/>
      <c r="F152" s="58"/>
      <c r="G152" s="58"/>
      <c r="H152" s="58"/>
      <c r="I152" s="58"/>
      <c r="J152" s="58"/>
      <c r="K152" s="58"/>
      <c r="L152" s="58"/>
      <c r="M152" s="58"/>
    </row>
    <row r="153" spans="1:13" s="12" customFormat="1" hidden="1" outlineLevel="1" x14ac:dyDescent="0.55000000000000004">
      <c r="A153" s="50" t="s">
        <v>509</v>
      </c>
      <c r="B153" s="51">
        <f t="shared" ref="B153:M153" si="59">SUM(B148:B151)</f>
        <v>9388547617.3199978</v>
      </c>
      <c r="C153" s="52">
        <f t="shared" si="59"/>
        <v>45499299</v>
      </c>
      <c r="D153" s="52">
        <f t="shared" si="59"/>
        <v>2300390</v>
      </c>
      <c r="E153" s="51">
        <f t="shared" si="59"/>
        <v>16424879734.729948</v>
      </c>
      <c r="F153" s="52">
        <f t="shared" si="59"/>
        <v>33800518</v>
      </c>
      <c r="G153" s="52">
        <f t="shared" si="59"/>
        <v>678806</v>
      </c>
      <c r="H153" s="51">
        <f t="shared" si="59"/>
        <v>4973540800.3399982</v>
      </c>
      <c r="I153" s="52">
        <f t="shared" si="59"/>
        <v>21102217</v>
      </c>
      <c r="J153" s="52">
        <f t="shared" si="59"/>
        <v>555231</v>
      </c>
      <c r="K153" s="51">
        <f t="shared" si="59"/>
        <v>30786968152.389942</v>
      </c>
      <c r="L153" s="52">
        <f t="shared" si="59"/>
        <v>100402034</v>
      </c>
      <c r="M153" s="52">
        <f t="shared" si="59"/>
        <v>3534427</v>
      </c>
    </row>
    <row r="154" spans="1:13" hidden="1" outlineLevel="1" x14ac:dyDescent="0.55000000000000004"/>
    <row r="155" spans="1:13" hidden="1" outlineLevel="1" x14ac:dyDescent="0.55000000000000004">
      <c r="A155" s="9" t="s">
        <v>4</v>
      </c>
    </row>
    <row r="156" spans="1:13" s="12" customFormat="1" hidden="1" outlineLevel="1" x14ac:dyDescent="0.55000000000000004">
      <c r="A156" s="108" t="s">
        <v>512</v>
      </c>
      <c r="B156" s="109" t="s">
        <v>14</v>
      </c>
      <c r="C156" s="109"/>
      <c r="D156" s="109"/>
      <c r="E156" s="109" t="s">
        <v>19</v>
      </c>
      <c r="F156" s="109"/>
      <c r="G156" s="109"/>
      <c r="H156" s="109" t="s">
        <v>3</v>
      </c>
      <c r="I156" s="109"/>
      <c r="J156" s="109"/>
      <c r="K156" s="109" t="s">
        <v>515</v>
      </c>
      <c r="L156" s="109"/>
      <c r="M156" s="109"/>
    </row>
    <row r="157" spans="1:13" s="12" customFormat="1" hidden="1" outlineLevel="1" x14ac:dyDescent="0.55000000000000004">
      <c r="A157" s="108"/>
      <c r="B157" s="53" t="s">
        <v>1</v>
      </c>
      <c r="C157" s="53" t="s">
        <v>2</v>
      </c>
      <c r="D157" s="53" t="s">
        <v>97</v>
      </c>
      <c r="E157" s="53" t="s">
        <v>1</v>
      </c>
      <c r="F157" s="53" t="s">
        <v>2</v>
      </c>
      <c r="G157" s="53" t="s">
        <v>97</v>
      </c>
      <c r="H157" s="53" t="s">
        <v>1</v>
      </c>
      <c r="I157" s="53" t="s">
        <v>2</v>
      </c>
      <c r="J157" s="53" t="s">
        <v>97</v>
      </c>
      <c r="K157" s="53" t="s">
        <v>483</v>
      </c>
      <c r="L157" s="53" t="s">
        <v>484</v>
      </c>
      <c r="M157" s="53" t="s">
        <v>485</v>
      </c>
    </row>
    <row r="158" spans="1:13" hidden="1" outlineLevel="1" x14ac:dyDescent="0.55000000000000004">
      <c r="A158" s="58" t="s">
        <v>85</v>
      </c>
      <c r="B158" s="56">
        <v>2080340652.3399985</v>
      </c>
      <c r="C158" s="57">
        <v>2843755</v>
      </c>
      <c r="D158" s="57">
        <v>21243</v>
      </c>
      <c r="E158" s="56">
        <v>14693723273.359823</v>
      </c>
      <c r="F158" s="57">
        <v>15376474</v>
      </c>
      <c r="G158" s="57">
        <v>190627</v>
      </c>
      <c r="H158" s="56">
        <v>2396773584.1200018</v>
      </c>
      <c r="I158" s="57">
        <v>3907202</v>
      </c>
      <c r="J158" s="57">
        <v>45108</v>
      </c>
      <c r="K158" s="54">
        <f>B158+E158+H158</f>
        <v>19170837509.819824</v>
      </c>
      <c r="L158" s="55">
        <f>C158+F158+I158</f>
        <v>22127431</v>
      </c>
      <c r="M158" s="55">
        <f>D158+G158+J158</f>
        <v>256978</v>
      </c>
    </row>
    <row r="159" spans="1:13" hidden="1" outlineLevel="1" x14ac:dyDescent="0.55000000000000004">
      <c r="A159" s="58" t="s">
        <v>87</v>
      </c>
      <c r="B159" s="56">
        <v>1747749687.5299995</v>
      </c>
      <c r="C159" s="57">
        <v>4572725</v>
      </c>
      <c r="D159" s="57">
        <v>5845</v>
      </c>
      <c r="E159" s="56">
        <v>85849495.369999602</v>
      </c>
      <c r="F159" s="57">
        <v>623318</v>
      </c>
      <c r="G159" s="57">
        <v>923</v>
      </c>
      <c r="H159" s="56">
        <v>1129955009.8499999</v>
      </c>
      <c r="I159" s="57">
        <v>5536786</v>
      </c>
      <c r="J159" s="57">
        <v>2271</v>
      </c>
      <c r="K159" s="56">
        <f t="shared" ref="K159:K161" si="60">B159+E159+H159</f>
        <v>2963554192.749999</v>
      </c>
      <c r="L159" s="57">
        <f t="shared" ref="L159:L161" si="61">C159+F159+I159</f>
        <v>10732829</v>
      </c>
      <c r="M159" s="57">
        <f t="shared" ref="M159:M161" si="62">D159+G159+J159</f>
        <v>9039</v>
      </c>
    </row>
    <row r="160" spans="1:13" hidden="1" outlineLevel="1" x14ac:dyDescent="0.55000000000000004">
      <c r="A160" s="58" t="s">
        <v>88</v>
      </c>
      <c r="B160" s="56">
        <v>4787117155.2599964</v>
      </c>
      <c r="C160" s="57">
        <v>27793593</v>
      </c>
      <c r="D160" s="57">
        <v>1573320</v>
      </c>
      <c r="E160" s="56">
        <v>287362101.84999973</v>
      </c>
      <c r="F160" s="57">
        <v>2373771</v>
      </c>
      <c r="G160" s="57">
        <v>155875</v>
      </c>
      <c r="H160" s="56">
        <v>1492788161.0400014</v>
      </c>
      <c r="I160" s="57">
        <v>9345923</v>
      </c>
      <c r="J160" s="57">
        <v>417335</v>
      </c>
      <c r="K160" s="56">
        <f t="shared" si="60"/>
        <v>6567267418.1499977</v>
      </c>
      <c r="L160" s="57">
        <f t="shared" si="61"/>
        <v>39513287</v>
      </c>
      <c r="M160" s="57">
        <f t="shared" si="62"/>
        <v>2146530</v>
      </c>
    </row>
    <row r="161" spans="1:13" hidden="1" outlineLevel="1" x14ac:dyDescent="0.55000000000000004">
      <c r="A161" s="58" t="s">
        <v>86</v>
      </c>
      <c r="B161" s="56">
        <v>501286865.64000005</v>
      </c>
      <c r="C161" s="57">
        <v>9078989</v>
      </c>
      <c r="D161" s="57">
        <v>232748</v>
      </c>
      <c r="E161" s="56">
        <v>1041162069.4199996</v>
      </c>
      <c r="F161" s="57">
        <v>15008538</v>
      </c>
      <c r="G161" s="57">
        <v>321452</v>
      </c>
      <c r="H161" s="56">
        <v>252083178.86999995</v>
      </c>
      <c r="I161" s="57">
        <v>3625152</v>
      </c>
      <c r="J161" s="57">
        <v>78337</v>
      </c>
      <c r="K161" s="56">
        <f t="shared" si="60"/>
        <v>1794532113.9299996</v>
      </c>
      <c r="L161" s="57">
        <f t="shared" si="61"/>
        <v>27712679</v>
      </c>
      <c r="M161" s="57">
        <f t="shared" si="62"/>
        <v>632537</v>
      </c>
    </row>
    <row r="162" spans="1:13" ht="5.25" hidden="1" customHeight="1" outlineLevel="1" x14ac:dyDescent="0.55000000000000004">
      <c r="A162" s="58"/>
      <c r="B162" s="58"/>
      <c r="C162" s="58"/>
      <c r="D162" s="58"/>
      <c r="E162" s="58"/>
      <c r="F162" s="58"/>
      <c r="G162" s="58"/>
      <c r="H162" s="58"/>
      <c r="I162" s="58"/>
      <c r="J162" s="58"/>
      <c r="K162" s="58"/>
      <c r="L162" s="58"/>
      <c r="M162" s="58"/>
    </row>
    <row r="163" spans="1:13" s="12" customFormat="1" hidden="1" outlineLevel="1" x14ac:dyDescent="0.55000000000000004">
      <c r="A163" s="50" t="s">
        <v>509</v>
      </c>
      <c r="B163" s="51">
        <f t="shared" ref="B163:M163" si="63">SUM(B158:B161)</f>
        <v>9116494360.7699928</v>
      </c>
      <c r="C163" s="52">
        <f t="shared" si="63"/>
        <v>44289062</v>
      </c>
      <c r="D163" s="52">
        <f t="shared" si="63"/>
        <v>1833156</v>
      </c>
      <c r="E163" s="51">
        <f t="shared" si="63"/>
        <v>16108096939.999823</v>
      </c>
      <c r="F163" s="52">
        <f t="shared" si="63"/>
        <v>33382101</v>
      </c>
      <c r="G163" s="52">
        <f t="shared" si="63"/>
        <v>668877</v>
      </c>
      <c r="H163" s="51">
        <f t="shared" si="63"/>
        <v>5271599933.880003</v>
      </c>
      <c r="I163" s="52">
        <f t="shared" si="63"/>
        <v>22415063</v>
      </c>
      <c r="J163" s="52">
        <f t="shared" si="63"/>
        <v>543051</v>
      </c>
      <c r="K163" s="51">
        <f t="shared" si="63"/>
        <v>30496191234.649822</v>
      </c>
      <c r="L163" s="52">
        <f t="shared" si="63"/>
        <v>100086226</v>
      </c>
      <c r="M163" s="52">
        <f t="shared" si="63"/>
        <v>3045084</v>
      </c>
    </row>
    <row r="164" spans="1:13" collapsed="1" x14ac:dyDescent="0.55000000000000004"/>
  </sheetData>
  <mergeCells count="74">
    <mergeCell ref="A156:A157"/>
    <mergeCell ref="B156:D156"/>
    <mergeCell ref="E156:G156"/>
    <mergeCell ref="H156:J156"/>
    <mergeCell ref="K156:M156"/>
    <mergeCell ref="A146:A147"/>
    <mergeCell ref="B146:D146"/>
    <mergeCell ref="E146:G146"/>
    <mergeCell ref="H146:J146"/>
    <mergeCell ref="K146:M146"/>
    <mergeCell ref="A136:A137"/>
    <mergeCell ref="B136:D136"/>
    <mergeCell ref="E136:G136"/>
    <mergeCell ref="H136:J136"/>
    <mergeCell ref="K136:M136"/>
    <mergeCell ref="A126:A127"/>
    <mergeCell ref="B126:D126"/>
    <mergeCell ref="E126:G126"/>
    <mergeCell ref="H126:J126"/>
    <mergeCell ref="K126:M126"/>
    <mergeCell ref="A116:A117"/>
    <mergeCell ref="B116:D116"/>
    <mergeCell ref="E116:G116"/>
    <mergeCell ref="H116:J116"/>
    <mergeCell ref="K116:M116"/>
    <mergeCell ref="A106:A107"/>
    <mergeCell ref="B106:D106"/>
    <mergeCell ref="E106:G106"/>
    <mergeCell ref="H106:J106"/>
    <mergeCell ref="K106:M106"/>
    <mergeCell ref="A96:A97"/>
    <mergeCell ref="B96:D96"/>
    <mergeCell ref="E96:G96"/>
    <mergeCell ref="H96:J96"/>
    <mergeCell ref="K96:M96"/>
    <mergeCell ref="A86:A87"/>
    <mergeCell ref="B86:D86"/>
    <mergeCell ref="E86:G86"/>
    <mergeCell ref="H86:J86"/>
    <mergeCell ref="K86:M86"/>
    <mergeCell ref="A76:A77"/>
    <mergeCell ref="B76:D76"/>
    <mergeCell ref="E76:G76"/>
    <mergeCell ref="H76:J76"/>
    <mergeCell ref="K76:M76"/>
    <mergeCell ref="A66:A67"/>
    <mergeCell ref="B66:D66"/>
    <mergeCell ref="E66:G66"/>
    <mergeCell ref="H66:J66"/>
    <mergeCell ref="K66:M66"/>
    <mergeCell ref="A56:A57"/>
    <mergeCell ref="B56:D56"/>
    <mergeCell ref="E56:G56"/>
    <mergeCell ref="H56:J56"/>
    <mergeCell ref="A46:A47"/>
    <mergeCell ref="B46:D46"/>
    <mergeCell ref="E46:G46"/>
    <mergeCell ref="H46:J46"/>
    <mergeCell ref="A36:A37"/>
    <mergeCell ref="B36:D36"/>
    <mergeCell ref="E36:G36"/>
    <mergeCell ref="H36:J36"/>
    <mergeCell ref="A26:A27"/>
    <mergeCell ref="B26:D26"/>
    <mergeCell ref="E26:G26"/>
    <mergeCell ref="H26:J26"/>
    <mergeCell ref="A16:A17"/>
    <mergeCell ref="B16:D16"/>
    <mergeCell ref="E16:G16"/>
    <mergeCell ref="H16:J16"/>
    <mergeCell ref="B6:D6"/>
    <mergeCell ref="E6:G6"/>
    <mergeCell ref="H6:J6"/>
    <mergeCell ref="A6:A7"/>
  </mergeCells>
  <hyperlinks>
    <hyperlink ref="A2" location="Introduction!A1" display="HOME" xr:uid="{C53BFF39-A112-4E76-9E2B-BB2856822D6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453DF-DE9D-4CF3-8EAE-2BF95B25B961}">
  <sheetPr>
    <tabColor rgb="FF0070C0"/>
  </sheetPr>
  <dimension ref="A1:AW152"/>
  <sheetViews>
    <sheetView workbookViewId="0">
      <pane ySplit="5" topLeftCell="A6" activePane="bottomLeft" state="frozen"/>
      <selection pane="bottomLeft" activeCell="A4" sqref="A4"/>
    </sheetView>
  </sheetViews>
  <sheetFormatPr defaultColWidth="9.15625" defaultRowHeight="14.4" x14ac:dyDescent="0.55000000000000004"/>
  <cols>
    <col min="1" max="1" width="50.83984375" style="9" bestFit="1" customWidth="1"/>
    <col min="2" max="17" width="16.26171875" style="9" bestFit="1" customWidth="1"/>
    <col min="18" max="18" width="2.578125" style="9" customWidth="1"/>
    <col min="19" max="33" width="12" style="9" bestFit="1" customWidth="1"/>
    <col min="34" max="34" width="2.26171875" style="9" customWidth="1"/>
    <col min="35" max="36" width="14.41796875" style="9" bestFit="1" customWidth="1"/>
    <col min="37" max="37" width="16" style="9" bestFit="1" customWidth="1"/>
    <col min="38" max="38" width="14.41796875" style="9" bestFit="1" customWidth="1"/>
    <col min="39" max="39" width="15.26171875" style="9" bestFit="1" customWidth="1"/>
    <col min="40" max="40" width="13.68359375" style="9" bestFit="1" customWidth="1"/>
    <col min="41" max="41" width="14.41796875" style="9" bestFit="1" customWidth="1"/>
    <col min="42" max="44" width="15.26171875" style="9" bestFit="1" customWidth="1"/>
    <col min="45" max="45" width="14.41796875" style="9" bestFit="1" customWidth="1"/>
    <col min="46" max="48" width="15.26171875" style="9" bestFit="1" customWidth="1"/>
    <col min="49" max="49" width="17" style="9" bestFit="1" customWidth="1"/>
    <col min="50" max="16384" width="9.15625" style="9"/>
  </cols>
  <sheetData>
    <row r="1" spans="1:49" ht="23.1" x14ac:dyDescent="0.85">
      <c r="A1" s="13" t="s">
        <v>520</v>
      </c>
    </row>
    <row r="2" spans="1:49" ht="18.3" x14ac:dyDescent="0.7">
      <c r="A2" s="8" t="s">
        <v>48</v>
      </c>
    </row>
    <row r="3" spans="1:49" x14ac:dyDescent="0.55000000000000004">
      <c r="A3" s="9" t="str">
        <f>Dashboard!A6</f>
        <v xml:space="preserve"> FY25 is through December 2025</v>
      </c>
    </row>
    <row r="4" spans="1:49" x14ac:dyDescent="0.55000000000000004">
      <c r="A4" s="12" t="s">
        <v>85</v>
      </c>
      <c r="S4" s="12" t="s">
        <v>528</v>
      </c>
      <c r="AI4" s="12" t="s">
        <v>519</v>
      </c>
    </row>
    <row r="5" spans="1:49" s="49" customFormat="1" x14ac:dyDescent="0.55000000000000004">
      <c r="A5" s="53" t="s">
        <v>0</v>
      </c>
      <c r="B5" s="53" t="s">
        <v>4</v>
      </c>
      <c r="C5" s="53" t="s">
        <v>5</v>
      </c>
      <c r="D5" s="53" t="s">
        <v>6</v>
      </c>
      <c r="E5" s="53" t="s">
        <v>7</v>
      </c>
      <c r="F5" s="53" t="s">
        <v>8</v>
      </c>
      <c r="G5" s="53" t="s">
        <v>9</v>
      </c>
      <c r="H5" s="53" t="s">
        <v>10</v>
      </c>
      <c r="I5" s="53" t="s">
        <v>11</v>
      </c>
      <c r="J5" s="53" t="s">
        <v>12</v>
      </c>
      <c r="K5" s="53" t="s">
        <v>13</v>
      </c>
      <c r="L5" s="53" t="s">
        <v>15</v>
      </c>
      <c r="M5" s="53" t="s">
        <v>16</v>
      </c>
      <c r="N5" s="53" t="s">
        <v>17</v>
      </c>
      <c r="O5" s="53" t="s">
        <v>38</v>
      </c>
      <c r="P5" s="53" t="s">
        <v>39</v>
      </c>
      <c r="Q5" s="53" t="s">
        <v>513</v>
      </c>
      <c r="S5" s="53" t="s">
        <v>517</v>
      </c>
      <c r="T5" s="53" t="s">
        <v>518</v>
      </c>
      <c r="U5" s="53" t="s">
        <v>555</v>
      </c>
      <c r="V5" s="53" t="s">
        <v>556</v>
      </c>
      <c r="W5" s="53" t="s">
        <v>557</v>
      </c>
      <c r="X5" s="53" t="s">
        <v>558</v>
      </c>
      <c r="Y5" s="53" t="s">
        <v>559</v>
      </c>
      <c r="Z5" s="53" t="s">
        <v>560</v>
      </c>
      <c r="AA5" s="53" t="s">
        <v>561</v>
      </c>
      <c r="AB5" s="53" t="s">
        <v>562</v>
      </c>
      <c r="AC5" s="53" t="s">
        <v>563</v>
      </c>
      <c r="AD5" s="53" t="s">
        <v>564</v>
      </c>
      <c r="AE5" s="53" t="s">
        <v>565</v>
      </c>
      <c r="AF5" s="53" t="s">
        <v>566</v>
      </c>
      <c r="AG5" s="53" t="s">
        <v>567</v>
      </c>
      <c r="AI5" s="53" t="s">
        <v>517</v>
      </c>
      <c r="AJ5" s="53" t="s">
        <v>518</v>
      </c>
      <c r="AK5" s="53" t="s">
        <v>555</v>
      </c>
      <c r="AL5" s="53" t="s">
        <v>556</v>
      </c>
      <c r="AM5" s="53" t="s">
        <v>557</v>
      </c>
      <c r="AN5" s="53" t="s">
        <v>558</v>
      </c>
      <c r="AO5" s="53" t="s">
        <v>559</v>
      </c>
      <c r="AP5" s="53" t="s">
        <v>560</v>
      </c>
      <c r="AQ5" s="53" t="s">
        <v>561</v>
      </c>
      <c r="AR5" s="53" t="s">
        <v>562</v>
      </c>
      <c r="AS5" s="53" t="s">
        <v>563</v>
      </c>
      <c r="AT5" s="53" t="s">
        <v>564</v>
      </c>
      <c r="AU5" s="53" t="s">
        <v>565</v>
      </c>
      <c r="AV5" s="53" t="s">
        <v>566</v>
      </c>
      <c r="AW5" s="53" t="s">
        <v>567</v>
      </c>
    </row>
    <row r="6" spans="1:49" x14ac:dyDescent="0.55000000000000004">
      <c r="A6" s="58" t="s">
        <v>36</v>
      </c>
      <c r="B6" s="56">
        <f>'Program Data-Purchase'!B472</f>
        <v>10058973.790000001</v>
      </c>
      <c r="C6" s="56">
        <f>'Program Data-Purchase'!B441</f>
        <v>10507934.540000001</v>
      </c>
      <c r="D6" s="56">
        <f>'Program Data-Purchase'!B410</f>
        <v>9681227.339999998</v>
      </c>
      <c r="E6" s="56">
        <f>'Program Data-Purchase'!B379</f>
        <v>10069502.620000001</v>
      </c>
      <c r="F6" s="56">
        <f>'Program Data-Purchase'!B348</f>
        <v>10783185.77</v>
      </c>
      <c r="G6" s="56">
        <f>'Program Data-Purchase'!B317</f>
        <v>12087316.99</v>
      </c>
      <c r="H6" s="56">
        <f>'Program Data-Purchase'!B286</f>
        <v>10937488.860000001</v>
      </c>
      <c r="I6" s="56">
        <f>'Program Data-Purchase'!B255</f>
        <v>9259260.1999999993</v>
      </c>
      <c r="J6" s="56">
        <f>'Program Data-Purchase'!B224</f>
        <v>9563102.6600000001</v>
      </c>
      <c r="K6" s="56">
        <f>'Program Data-Purchase'!B193</f>
        <v>9301449.0999999996</v>
      </c>
      <c r="L6" s="56">
        <f>'Program Data-Purchase'!B162</f>
        <v>5655768.5999999996</v>
      </c>
      <c r="M6" s="56">
        <f>'Program Data-Purchase'!B131</f>
        <v>3705681.9799999995</v>
      </c>
      <c r="N6" s="56">
        <f>'Program Data-Purchase'!B100</f>
        <v>3356635.5800000005</v>
      </c>
      <c r="O6" s="56">
        <f>'Program Data-Purchase'!B69</f>
        <v>4376709.32</v>
      </c>
      <c r="P6" s="56">
        <f>'Program Data-Purchase'!B38</f>
        <v>4943294.38</v>
      </c>
      <c r="Q6" s="56">
        <f>'Program Data-Purchase'!B7</f>
        <v>879877.34000000008</v>
      </c>
      <c r="S6" s="76">
        <f>IFERROR((C6-B6)/B6,0)</f>
        <v>4.4632858119814225E-2</v>
      </c>
      <c r="T6" s="76">
        <f t="shared" ref="T6:AG6" si="0">IFERROR((D6-C6)/C6,0)</f>
        <v>-7.8674567000110274E-2</v>
      </c>
      <c r="U6" s="76">
        <f t="shared" si="0"/>
        <v>4.010599755216606E-2</v>
      </c>
      <c r="V6" s="76">
        <f t="shared" si="0"/>
        <v>7.0875710244365425E-2</v>
      </c>
      <c r="W6" s="76">
        <f t="shared" si="0"/>
        <v>0.12094118081766116</v>
      </c>
      <c r="X6" s="76">
        <f t="shared" si="0"/>
        <v>-9.5126828472461442E-2</v>
      </c>
      <c r="Y6" s="76">
        <f t="shared" si="0"/>
        <v>-0.15343820519328985</v>
      </c>
      <c r="Z6" s="76">
        <f t="shared" si="0"/>
        <v>3.281498234599789E-2</v>
      </c>
      <c r="AA6" s="76">
        <f t="shared" si="0"/>
        <v>-2.7360739427636817E-2</v>
      </c>
      <c r="AB6" s="76">
        <f t="shared" si="0"/>
        <v>-0.39194758373724803</v>
      </c>
      <c r="AC6" s="76">
        <f t="shared" si="0"/>
        <v>-0.34479604063009228</v>
      </c>
      <c r="AD6" s="76">
        <f t="shared" si="0"/>
        <v>-9.4192216678021301E-2</v>
      </c>
      <c r="AE6" s="76">
        <f t="shared" si="0"/>
        <v>0.30389767244259491</v>
      </c>
      <c r="AF6" s="76">
        <f t="shared" si="0"/>
        <v>0.1294545784457076</v>
      </c>
      <c r="AG6" s="76">
        <f t="shared" si="0"/>
        <v>-0.82200587859790786</v>
      </c>
      <c r="AI6" s="78">
        <f>C6-B6</f>
        <v>448960.75</v>
      </c>
      <c r="AJ6" s="78">
        <f t="shared" ref="AJ6:AW6" si="1">D6-C6</f>
        <v>-826707.20000000298</v>
      </c>
      <c r="AK6" s="78">
        <f t="shared" si="1"/>
        <v>388275.28000000305</v>
      </c>
      <c r="AL6" s="78">
        <f t="shared" si="1"/>
        <v>713683.14999999851</v>
      </c>
      <c r="AM6" s="78">
        <f t="shared" si="1"/>
        <v>1304131.2200000007</v>
      </c>
      <c r="AN6" s="78">
        <f t="shared" si="1"/>
        <v>-1149828.129999999</v>
      </c>
      <c r="AO6" s="78">
        <f t="shared" si="1"/>
        <v>-1678228.660000002</v>
      </c>
      <c r="AP6" s="78">
        <f t="shared" si="1"/>
        <v>303842.46000000089</v>
      </c>
      <c r="AQ6" s="78">
        <f t="shared" si="1"/>
        <v>-261653.56000000052</v>
      </c>
      <c r="AR6" s="78">
        <f t="shared" si="1"/>
        <v>-3645680.5</v>
      </c>
      <c r="AS6" s="78">
        <f t="shared" si="1"/>
        <v>-1950086.62</v>
      </c>
      <c r="AT6" s="78">
        <f t="shared" si="1"/>
        <v>-349046.39999999898</v>
      </c>
      <c r="AU6" s="78">
        <f t="shared" si="1"/>
        <v>1020073.7399999998</v>
      </c>
      <c r="AV6" s="78">
        <f t="shared" si="1"/>
        <v>566585.05999999959</v>
      </c>
      <c r="AW6" s="78">
        <f t="shared" si="1"/>
        <v>-4063417.04</v>
      </c>
    </row>
    <row r="7" spans="1:49" x14ac:dyDescent="0.55000000000000004">
      <c r="A7" s="58" t="s">
        <v>18</v>
      </c>
      <c r="B7" s="56">
        <f>'Program Data-Purchase'!B473</f>
        <v>493310608.42999709</v>
      </c>
      <c r="C7" s="56">
        <f>'Program Data-Purchase'!B442</f>
        <v>483424814.52999657</v>
      </c>
      <c r="D7" s="56">
        <f>'Program Data-Purchase'!B411</f>
        <v>426131738.58999693</v>
      </c>
      <c r="E7" s="56">
        <f>'Program Data-Purchase'!B380</f>
        <v>386638445.51999712</v>
      </c>
      <c r="F7" s="56">
        <f>'Program Data-Purchase'!B349</f>
        <v>382201773.21999717</v>
      </c>
      <c r="G7" s="56">
        <f>'Program Data-Purchase'!B318</f>
        <v>401001771.19999719</v>
      </c>
      <c r="H7" s="56">
        <f>'Program Data-Purchase'!B287</f>
        <v>405797696.83999711</v>
      </c>
      <c r="I7" s="56">
        <f>'Program Data-Purchase'!B256</f>
        <v>407402471.92999691</v>
      </c>
      <c r="J7" s="56">
        <f>'Program Data-Purchase'!B225</f>
        <v>396636186.25999725</v>
      </c>
      <c r="K7" s="56">
        <f>'Program Data-Purchase'!B194</f>
        <v>378329199.19999963</v>
      </c>
      <c r="L7" s="56">
        <f>'Program Data-Purchase'!B163</f>
        <v>389878571.5</v>
      </c>
      <c r="M7" s="56">
        <f>'Program Data-Purchase'!B132</f>
        <v>418126984.85000002</v>
      </c>
      <c r="N7" s="56">
        <f>'Program Data-Purchase'!B101</f>
        <v>423649447.26000005</v>
      </c>
      <c r="O7" s="56">
        <f>'Program Data-Purchase'!B70</f>
        <v>485499774.86000001</v>
      </c>
      <c r="P7" s="56">
        <f>'Program Data-Purchase'!B39</f>
        <v>507139128.69</v>
      </c>
      <c r="Q7" s="56">
        <f>'Program Data-Purchase'!B8</f>
        <v>89896779.840000004</v>
      </c>
      <c r="S7" s="76">
        <f t="shared" ref="S7:S32" si="2">IFERROR((C7-B7)/B7,0)</f>
        <v>-2.0039694527273378E-2</v>
      </c>
      <c r="T7" s="76">
        <f t="shared" ref="T7:T32" si="3">IFERROR((D7-C7)/C7,0)</f>
        <v>-0.1185149669979231</v>
      </c>
      <c r="U7" s="76">
        <f t="shared" ref="U7:U32" si="4">IFERROR((E7-D7)/D7,0)</f>
        <v>-9.2678600286092094E-2</v>
      </c>
      <c r="V7" s="76">
        <f t="shared" ref="V7:V32" si="5">IFERROR((F7-E7)/E7,0)</f>
        <v>-1.1474990010455351E-2</v>
      </c>
      <c r="W7" s="76">
        <f t="shared" ref="W7:W32" si="6">IFERROR((G7-F7)/F7,0)</f>
        <v>4.9188672835326304E-2</v>
      </c>
      <c r="X7" s="76">
        <f t="shared" ref="X7:X32" si="7">IFERROR((H7-G7)/G7,0)</f>
        <v>1.1959861488013198E-2</v>
      </c>
      <c r="Y7" s="76">
        <f t="shared" ref="Y7:Y32" si="8">IFERROR((I7-H7)/H7,0)</f>
        <v>3.9546185266609466E-3</v>
      </c>
      <c r="Z7" s="76">
        <f t="shared" ref="Z7:Z32" si="9">IFERROR((J7-I7)/I7,0)</f>
        <v>-2.6426657695512477E-2</v>
      </c>
      <c r="AA7" s="76">
        <f t="shared" ref="AA7:AA32" si="10">IFERROR((K7-J7)/J7,0)</f>
        <v>-4.6155614878762692E-2</v>
      </c>
      <c r="AB7" s="76">
        <f t="shared" ref="AB7:AB32" si="11">IFERROR((L7-K7)/K7,0)</f>
        <v>3.0527308821053801E-2</v>
      </c>
      <c r="AC7" s="76">
        <f t="shared" ref="AC7:AC32" si="12">IFERROR((M7-L7)/L7,0)</f>
        <v>7.2454388147874971E-2</v>
      </c>
      <c r="AD7" s="76">
        <f t="shared" ref="AD7:AD32" si="13">IFERROR((N7-M7)/M7,0)</f>
        <v>1.3207620196962817E-2</v>
      </c>
      <c r="AE7" s="76">
        <f t="shared" ref="AE7:AE32" si="14">IFERROR((O7-N7)/N7,0)</f>
        <v>0.14599411848646054</v>
      </c>
      <c r="AF7" s="76">
        <f t="shared" ref="AF7:AF32" si="15">IFERROR((P7-O7)/O7,0)</f>
        <v>4.45712952930616E-2</v>
      </c>
      <c r="AG7" s="76">
        <f t="shared" ref="AG7:AG32" si="16">IFERROR((Q7-P7)/P7,0)</f>
        <v>-0.82273744076460054</v>
      </c>
      <c r="AI7" s="78">
        <f t="shared" ref="AI7:AI32" si="17">C7-B7</f>
        <v>-9885793.9000005126</v>
      </c>
      <c r="AJ7" s="78">
        <f t="shared" ref="AJ7:AJ32" si="18">D7-C7</f>
        <v>-57293075.93999964</v>
      </c>
      <c r="AK7" s="78">
        <f t="shared" ref="AK7:AK32" si="19">E7-D7</f>
        <v>-39493293.069999814</v>
      </c>
      <c r="AL7" s="78">
        <f t="shared" ref="AL7:AL32" si="20">F7-E7</f>
        <v>-4436672.2999999523</v>
      </c>
      <c r="AM7" s="78">
        <f t="shared" ref="AM7:AM32" si="21">G7-F7</f>
        <v>18799997.980000019</v>
      </c>
      <c r="AN7" s="78">
        <f t="shared" ref="AN7:AN32" si="22">H7-G7</f>
        <v>4795925.6399999261</v>
      </c>
      <c r="AO7" s="78">
        <f t="shared" ref="AO7:AO32" si="23">I7-H7</f>
        <v>1604775.089999795</v>
      </c>
      <c r="AP7" s="78">
        <f t="shared" ref="AP7:AP32" si="24">J7-I7</f>
        <v>-10766285.669999659</v>
      </c>
      <c r="AQ7" s="78">
        <f t="shared" ref="AQ7:AQ32" si="25">K7-J7</f>
        <v>-18306987.059997618</v>
      </c>
      <c r="AR7" s="78">
        <f t="shared" ref="AR7:AR32" si="26">L7-K7</f>
        <v>11549372.30000037</v>
      </c>
      <c r="AS7" s="78">
        <f t="shared" ref="AS7:AS32" si="27">M7-L7</f>
        <v>28248413.350000024</v>
      </c>
      <c r="AT7" s="78">
        <f t="shared" ref="AT7:AT32" si="28">N7-M7</f>
        <v>5522462.4100000262</v>
      </c>
      <c r="AU7" s="78">
        <f t="shared" ref="AU7:AU32" si="29">O7-N7</f>
        <v>61850327.599999964</v>
      </c>
      <c r="AV7" s="78">
        <f t="shared" ref="AV7:AV32" si="30">P7-O7</f>
        <v>21639353.829999983</v>
      </c>
      <c r="AW7" s="78">
        <f t="shared" ref="AW7:AW32" si="31">Q7-P7</f>
        <v>-417242348.85000002</v>
      </c>
    </row>
    <row r="8" spans="1:49" x14ac:dyDescent="0.55000000000000004">
      <c r="A8" s="58" t="s">
        <v>20</v>
      </c>
      <c r="B8" s="56">
        <f>'Program Data-Purchase'!B474</f>
        <v>167776743</v>
      </c>
      <c r="C8" s="56">
        <f>'Program Data-Purchase'!B443</f>
        <v>118628549.01000001</v>
      </c>
      <c r="D8" s="56">
        <f>'Program Data-Purchase'!B412</f>
        <v>113376858.16999999</v>
      </c>
      <c r="E8" s="56">
        <f>'Program Data-Purchase'!B381</f>
        <v>101294563.23000002</v>
      </c>
      <c r="F8" s="56">
        <f>'Program Data-Purchase'!B350</f>
        <v>106559402.04000001</v>
      </c>
      <c r="G8" s="56">
        <f>'Program Data-Purchase'!B319</f>
        <v>110487455.57000001</v>
      </c>
      <c r="H8" s="56">
        <f>'Program Data-Purchase'!B288</f>
        <v>109410760.70999999</v>
      </c>
      <c r="I8" s="56">
        <f>'Program Data-Purchase'!B257</f>
        <v>101277023.16999999</v>
      </c>
      <c r="J8" s="56">
        <f>'Program Data-Purchase'!B226</f>
        <v>97961928.829999998</v>
      </c>
      <c r="K8" s="56">
        <f>'Program Data-Purchase'!B195</f>
        <v>90978378.150000021</v>
      </c>
      <c r="L8" s="56">
        <f>'Program Data-Purchase'!B164</f>
        <v>83820770.960000008</v>
      </c>
      <c r="M8" s="56">
        <f>'Program Data-Purchase'!B133</f>
        <v>82487246.99000001</v>
      </c>
      <c r="N8" s="56">
        <f>'Program Data-Purchase'!B102</f>
        <v>92364768.88000001</v>
      </c>
      <c r="O8" s="56">
        <f>'Program Data-Purchase'!B71</f>
        <v>103999184.23999999</v>
      </c>
      <c r="P8" s="56">
        <f>'Program Data-Purchase'!B40</f>
        <v>103825431.20999998</v>
      </c>
      <c r="Q8" s="56">
        <f>'Program Data-Purchase'!B9</f>
        <v>17648696.359999999</v>
      </c>
      <c r="S8" s="76">
        <f t="shared" si="2"/>
        <v>-0.29293806227958541</v>
      </c>
      <c r="T8" s="76">
        <f t="shared" si="3"/>
        <v>-4.4270041940387535E-2</v>
      </c>
      <c r="U8" s="76">
        <f t="shared" si="4"/>
        <v>-0.10656755827440098</v>
      </c>
      <c r="V8" s="76">
        <f t="shared" si="5"/>
        <v>5.1975531974461593E-2</v>
      </c>
      <c r="W8" s="76">
        <f t="shared" si="6"/>
        <v>3.6862571061777337E-2</v>
      </c>
      <c r="X8" s="76">
        <f t="shared" si="7"/>
        <v>-9.744951175184478E-3</v>
      </c>
      <c r="Y8" s="76">
        <f t="shared" si="8"/>
        <v>-7.4341294103227942E-2</v>
      </c>
      <c r="Z8" s="76">
        <f t="shared" si="9"/>
        <v>-3.2732936220246027E-2</v>
      </c>
      <c r="AA8" s="76">
        <f t="shared" si="10"/>
        <v>-7.1288415442687006E-2</v>
      </c>
      <c r="AB8" s="76">
        <f t="shared" si="11"/>
        <v>-7.8673717157267342E-2</v>
      </c>
      <c r="AC8" s="76">
        <f t="shared" si="12"/>
        <v>-1.5909230549029044E-2</v>
      </c>
      <c r="AD8" s="76">
        <f t="shared" si="13"/>
        <v>0.11974604863703912</v>
      </c>
      <c r="AE8" s="76">
        <f t="shared" si="14"/>
        <v>0.12596161394736316</v>
      </c>
      <c r="AF8" s="76">
        <f t="shared" si="15"/>
        <v>-1.6707153163725249E-3</v>
      </c>
      <c r="AG8" s="76">
        <f t="shared" si="16"/>
        <v>-0.83001567001148979</v>
      </c>
      <c r="AI8" s="78">
        <f t="shared" si="17"/>
        <v>-49148193.989999995</v>
      </c>
      <c r="AJ8" s="78">
        <f t="shared" si="18"/>
        <v>-5251690.8400000185</v>
      </c>
      <c r="AK8" s="78">
        <f t="shared" si="19"/>
        <v>-12082294.939999968</v>
      </c>
      <c r="AL8" s="78">
        <f t="shared" si="20"/>
        <v>5264838.8099999875</v>
      </c>
      <c r="AM8" s="78">
        <f t="shared" si="21"/>
        <v>3928053.5300000012</v>
      </c>
      <c r="AN8" s="78">
        <f t="shared" si="22"/>
        <v>-1076694.8600000143</v>
      </c>
      <c r="AO8" s="78">
        <f t="shared" si="23"/>
        <v>-8133737.5400000066</v>
      </c>
      <c r="AP8" s="78">
        <f t="shared" si="24"/>
        <v>-3315094.3399999887</v>
      </c>
      <c r="AQ8" s="78">
        <f t="shared" si="25"/>
        <v>-6983550.6799999774</v>
      </c>
      <c r="AR8" s="78">
        <f t="shared" si="26"/>
        <v>-7157607.1900000125</v>
      </c>
      <c r="AS8" s="78">
        <f t="shared" si="27"/>
        <v>-1333523.9699999988</v>
      </c>
      <c r="AT8" s="78">
        <f t="shared" si="28"/>
        <v>9877521.8900000006</v>
      </c>
      <c r="AU8" s="78">
        <f t="shared" si="29"/>
        <v>11634415.359999985</v>
      </c>
      <c r="AV8" s="78">
        <f t="shared" si="30"/>
        <v>-173753.03000001609</v>
      </c>
      <c r="AW8" s="78">
        <f t="shared" si="31"/>
        <v>-86176734.849999979</v>
      </c>
    </row>
    <row r="9" spans="1:49" x14ac:dyDescent="0.55000000000000004">
      <c r="A9" s="58" t="s">
        <v>89</v>
      </c>
      <c r="B9" s="56">
        <f>'Program Data-Purchase'!B475</f>
        <v>573487633.09999943</v>
      </c>
      <c r="C9" s="56">
        <f>'Program Data-Purchase'!B444</f>
        <v>560407391.37999916</v>
      </c>
      <c r="D9" s="56">
        <f>'Program Data-Purchase'!B413</f>
        <v>519457203.52999938</v>
      </c>
      <c r="E9" s="56">
        <f>'Program Data-Purchase'!B382</f>
        <v>399855594.19999963</v>
      </c>
      <c r="F9" s="56">
        <f>'Program Data-Purchase'!B351</f>
        <v>353231492.15999967</v>
      </c>
      <c r="G9" s="56">
        <f>'Program Data-Purchase'!B320</f>
        <v>355586807.33999968</v>
      </c>
      <c r="H9" s="56">
        <f>'Program Data-Purchase'!B289</f>
        <v>350596565.77999955</v>
      </c>
      <c r="I9" s="56">
        <f>'Program Data-Purchase'!B258</f>
        <v>326737790.57999963</v>
      </c>
      <c r="J9" s="56">
        <f>'Program Data-Purchase'!B227</f>
        <v>314920763.8799997</v>
      </c>
      <c r="K9" s="56">
        <f>'Program Data-Purchase'!B196</f>
        <v>325916814.81</v>
      </c>
      <c r="L9" s="56">
        <f>'Program Data-Purchase'!B165</f>
        <v>298487545.06</v>
      </c>
      <c r="M9" s="56">
        <f>'Program Data-Purchase'!B134</f>
        <v>330165309.01999998</v>
      </c>
      <c r="N9" s="56">
        <f>'Program Data-Purchase'!B103</f>
        <v>392590822.88</v>
      </c>
      <c r="O9" s="56">
        <f>'Program Data-Purchase'!B72</f>
        <v>452040804.88</v>
      </c>
      <c r="P9" s="56">
        <f>'Program Data-Purchase'!B41</f>
        <v>486036606.38999993</v>
      </c>
      <c r="Q9" s="56">
        <f>'Program Data-Purchase'!B10</f>
        <v>99361538.980000019</v>
      </c>
      <c r="S9" s="76">
        <f t="shared" si="2"/>
        <v>-2.2808236769282619E-2</v>
      </c>
      <c r="T9" s="76">
        <f t="shared" si="3"/>
        <v>-7.3072176562768459E-2</v>
      </c>
      <c r="U9" s="76">
        <f t="shared" si="4"/>
        <v>-0.23024343202335162</v>
      </c>
      <c r="V9" s="76">
        <f t="shared" si="5"/>
        <v>-0.11660235023917043</v>
      </c>
      <c r="W9" s="76">
        <f t="shared" si="6"/>
        <v>6.6679082479235577E-3</v>
      </c>
      <c r="X9" s="76">
        <f t="shared" si="7"/>
        <v>-1.4033820875780206E-2</v>
      </c>
      <c r="Y9" s="76">
        <f t="shared" si="8"/>
        <v>-6.8051936409928737E-2</v>
      </c>
      <c r="Z9" s="76">
        <f t="shared" si="9"/>
        <v>-3.6166697090726042E-2</v>
      </c>
      <c r="AA9" s="76">
        <f t="shared" si="10"/>
        <v>3.491688129586254E-2</v>
      </c>
      <c r="AB9" s="76">
        <f t="shared" si="11"/>
        <v>-8.4160339398231004E-2</v>
      </c>
      <c r="AC9" s="76">
        <f t="shared" si="12"/>
        <v>0.1061275905285506</v>
      </c>
      <c r="AD9" s="76">
        <f t="shared" si="13"/>
        <v>0.18907351001015843</v>
      </c>
      <c r="AE9" s="76">
        <f t="shared" si="14"/>
        <v>0.15142988204329877</v>
      </c>
      <c r="AF9" s="76">
        <f t="shared" si="15"/>
        <v>7.5205161000951121E-2</v>
      </c>
      <c r="AG9" s="76">
        <f t="shared" si="16"/>
        <v>-0.79556778713027332</v>
      </c>
      <c r="AI9" s="78">
        <f t="shared" si="17"/>
        <v>-13080241.720000267</v>
      </c>
      <c r="AJ9" s="78">
        <f t="shared" si="18"/>
        <v>-40950187.849999785</v>
      </c>
      <c r="AK9" s="78">
        <f t="shared" si="19"/>
        <v>-119601609.32999974</v>
      </c>
      <c r="AL9" s="78">
        <f t="shared" si="20"/>
        <v>-46624102.039999962</v>
      </c>
      <c r="AM9" s="78">
        <f t="shared" si="21"/>
        <v>2355315.1800000072</v>
      </c>
      <c r="AN9" s="78">
        <f t="shared" si="22"/>
        <v>-4990241.5600001216</v>
      </c>
      <c r="AO9" s="78">
        <f t="shared" si="23"/>
        <v>-23858775.199999928</v>
      </c>
      <c r="AP9" s="78">
        <f t="shared" si="24"/>
        <v>-11817026.699999928</v>
      </c>
      <c r="AQ9" s="78">
        <f t="shared" si="25"/>
        <v>10996050.930000305</v>
      </c>
      <c r="AR9" s="78">
        <f t="shared" si="26"/>
        <v>-27429269.75</v>
      </c>
      <c r="AS9" s="78">
        <f t="shared" si="27"/>
        <v>31677763.959999979</v>
      </c>
      <c r="AT9" s="78">
        <f t="shared" si="28"/>
        <v>62425513.860000014</v>
      </c>
      <c r="AU9" s="78">
        <f t="shared" si="29"/>
        <v>59449982</v>
      </c>
      <c r="AV9" s="78">
        <f t="shared" si="30"/>
        <v>33995801.509999931</v>
      </c>
      <c r="AW9" s="78">
        <f t="shared" si="31"/>
        <v>-386675067.40999991</v>
      </c>
    </row>
    <row r="10" spans="1:49" x14ac:dyDescent="0.55000000000000004">
      <c r="A10" s="58" t="s">
        <v>510</v>
      </c>
      <c r="B10" s="56">
        <f>'Program Data-Purchase'!B476</f>
        <v>7167476740.8799849</v>
      </c>
      <c r="C10" s="56">
        <f>'Program Data-Purchase'!B445</f>
        <v>6812038385.679985</v>
      </c>
      <c r="D10" s="56">
        <f>'Program Data-Purchase'!B414</f>
        <v>5981455034.5299883</v>
      </c>
      <c r="E10" s="56">
        <f>'Program Data-Purchase'!B383</f>
        <v>4880150653.4398928</v>
      </c>
      <c r="F10" s="56">
        <f>'Program Data-Purchase'!B352</f>
        <v>4555508723.7099924</v>
      </c>
      <c r="G10" s="56">
        <f>'Program Data-Purchase'!B321</f>
        <v>4612755028.4899931</v>
      </c>
      <c r="H10" s="56">
        <f>'Program Data-Purchase'!B290</f>
        <v>4634055854.5299921</v>
      </c>
      <c r="I10" s="56">
        <f>'Program Data-Purchase'!B259</f>
        <v>4525404877.5899935</v>
      </c>
      <c r="J10" s="56">
        <f>'Program Data-Purchase'!B228</f>
        <v>4755854240.3699923</v>
      </c>
      <c r="K10" s="56">
        <f>'Program Data-Purchase'!B197</f>
        <v>5186287442.1399994</v>
      </c>
      <c r="L10" s="56">
        <f>'Program Data-Purchase'!B166</f>
        <v>5039123974.8700008</v>
      </c>
      <c r="M10" s="56">
        <f>'Program Data-Purchase'!B135</f>
        <v>4692758409.9899979</v>
      </c>
      <c r="N10" s="56">
        <f>'Program Data-Purchase'!B104</f>
        <v>4585997205.8899994</v>
      </c>
      <c r="O10" s="56">
        <f>'Program Data-Purchase'!B73</f>
        <v>4910870333.5499983</v>
      </c>
      <c r="P10" s="56">
        <f>'Program Data-Purchase'!B42</f>
        <v>4873846924.0299988</v>
      </c>
      <c r="Q10" s="56">
        <f>'Program Data-Purchase'!B11</f>
        <v>907051616.0800004</v>
      </c>
      <c r="S10" s="76">
        <f t="shared" si="2"/>
        <v>-4.9590444175806415E-2</v>
      </c>
      <c r="T10" s="76">
        <f t="shared" si="3"/>
        <v>-0.12192875379211285</v>
      </c>
      <c r="U10" s="76">
        <f t="shared" si="4"/>
        <v>-0.18411981277673084</v>
      </c>
      <c r="V10" s="76">
        <f t="shared" si="5"/>
        <v>-6.6522931930609278E-2</v>
      </c>
      <c r="W10" s="76">
        <f t="shared" si="6"/>
        <v>1.2566391209405801E-2</v>
      </c>
      <c r="X10" s="76">
        <f t="shared" si="7"/>
        <v>4.6178099440437733E-3</v>
      </c>
      <c r="Y10" s="76">
        <f t="shared" si="8"/>
        <v>-2.3446194942555031E-2</v>
      </c>
      <c r="Z10" s="76">
        <f t="shared" si="9"/>
        <v>5.0923479558965937E-2</v>
      </c>
      <c r="AA10" s="76">
        <f t="shared" si="10"/>
        <v>9.0505970119160048E-2</v>
      </c>
      <c r="AB10" s="76">
        <f t="shared" si="11"/>
        <v>-2.8375493821313345E-2</v>
      </c>
      <c r="AC10" s="76">
        <f t="shared" si="12"/>
        <v>-6.8735273552966811E-2</v>
      </c>
      <c r="AD10" s="76">
        <f t="shared" si="13"/>
        <v>-2.2750202497687499E-2</v>
      </c>
      <c r="AE10" s="76">
        <f t="shared" si="14"/>
        <v>7.0840236719453289E-2</v>
      </c>
      <c r="AF10" s="76">
        <f t="shared" si="15"/>
        <v>-7.5390729148484374E-3</v>
      </c>
      <c r="AG10" s="76">
        <f t="shared" si="16"/>
        <v>-0.8138941107058828</v>
      </c>
      <c r="AI10" s="78">
        <f t="shared" si="17"/>
        <v>-355438355.19999981</v>
      </c>
      <c r="AJ10" s="78">
        <f t="shared" si="18"/>
        <v>-830583351.14999676</v>
      </c>
      <c r="AK10" s="78">
        <f t="shared" si="19"/>
        <v>-1101304381.0900955</v>
      </c>
      <c r="AL10" s="78">
        <f t="shared" si="20"/>
        <v>-324641929.72990036</v>
      </c>
      <c r="AM10" s="78">
        <f t="shared" si="21"/>
        <v>57246304.780000687</v>
      </c>
      <c r="AN10" s="78">
        <f t="shared" si="22"/>
        <v>21300826.039999008</v>
      </c>
      <c r="AO10" s="78">
        <f t="shared" si="23"/>
        <v>-108650976.93999863</v>
      </c>
      <c r="AP10" s="78">
        <f t="shared" si="24"/>
        <v>230449362.77999878</v>
      </c>
      <c r="AQ10" s="78">
        <f t="shared" si="25"/>
        <v>430433201.77000713</v>
      </c>
      <c r="AR10" s="78">
        <f t="shared" si="26"/>
        <v>-147163467.26999855</v>
      </c>
      <c r="AS10" s="78">
        <f t="shared" si="27"/>
        <v>-346365564.88000298</v>
      </c>
      <c r="AT10" s="78">
        <f t="shared" si="28"/>
        <v>-106761204.09999847</v>
      </c>
      <c r="AU10" s="78">
        <f t="shared" si="29"/>
        <v>324873127.65999889</v>
      </c>
      <c r="AV10" s="78">
        <f t="shared" si="30"/>
        <v>-37023409.519999504</v>
      </c>
      <c r="AW10" s="78">
        <f t="shared" si="31"/>
        <v>-3966795307.9499984</v>
      </c>
    </row>
    <row r="11" spans="1:49" x14ac:dyDescent="0.55000000000000004">
      <c r="A11" s="58" t="s">
        <v>21</v>
      </c>
      <c r="B11" s="56">
        <f>'Program Data-Purchase'!B477</f>
        <v>3162073.0200000005</v>
      </c>
      <c r="C11" s="56">
        <f>'Program Data-Purchase'!B446</f>
        <v>2988504.42</v>
      </c>
      <c r="D11" s="56">
        <f>'Program Data-Purchase'!B415</f>
        <v>2875454.6</v>
      </c>
      <c r="E11" s="56">
        <f>'Program Data-Purchase'!B384</f>
        <v>2606044.3199999998</v>
      </c>
      <c r="F11" s="56">
        <f>'Program Data-Purchase'!B353</f>
        <v>2897089.61</v>
      </c>
      <c r="G11" s="56">
        <f>'Program Data-Purchase'!B322</f>
        <v>3043401.17</v>
      </c>
      <c r="H11" s="56">
        <f>'Program Data-Purchase'!B291</f>
        <v>3221251.76</v>
      </c>
      <c r="I11" s="56">
        <f>'Program Data-Purchase'!B260</f>
        <v>2547481.2200000002</v>
      </c>
      <c r="J11" s="56">
        <f>'Program Data-Purchase'!B229</f>
        <v>3193587.49</v>
      </c>
      <c r="K11" s="56">
        <f>'Program Data-Purchase'!B198</f>
        <v>3833099.2499999995</v>
      </c>
      <c r="L11" s="56">
        <f>'Program Data-Purchase'!B167</f>
        <v>2994761.18</v>
      </c>
      <c r="M11" s="56">
        <f>'Program Data-Purchase'!B136</f>
        <v>3071069.8200000003</v>
      </c>
      <c r="N11" s="56">
        <f>'Program Data-Purchase'!B105</f>
        <v>3212708.7699999996</v>
      </c>
      <c r="O11" s="56">
        <f>'Program Data-Purchase'!B74</f>
        <v>2747013.3</v>
      </c>
      <c r="P11" s="56">
        <f>'Program Data-Purchase'!B43</f>
        <v>2985719.55</v>
      </c>
      <c r="Q11" s="56">
        <f>'Program Data-Purchase'!B12</f>
        <v>360813.62</v>
      </c>
      <c r="S11" s="76">
        <f t="shared" si="2"/>
        <v>-5.4890762769292577E-2</v>
      </c>
      <c r="T11" s="76">
        <f t="shared" si="3"/>
        <v>-3.7828225798642062E-2</v>
      </c>
      <c r="U11" s="76">
        <f t="shared" si="4"/>
        <v>-9.3693108560990751E-2</v>
      </c>
      <c r="V11" s="76">
        <f t="shared" si="5"/>
        <v>0.1116808673461087</v>
      </c>
      <c r="W11" s="76">
        <f t="shared" si="6"/>
        <v>5.0502945954785314E-2</v>
      </c>
      <c r="X11" s="76">
        <f t="shared" si="7"/>
        <v>5.8438102657363392E-2</v>
      </c>
      <c r="Y11" s="76">
        <f t="shared" si="8"/>
        <v>-0.20916419770927797</v>
      </c>
      <c r="Z11" s="76">
        <f t="shared" si="9"/>
        <v>0.25362552819918333</v>
      </c>
      <c r="AA11" s="76">
        <f t="shared" si="10"/>
        <v>0.20024870525779748</v>
      </c>
      <c r="AB11" s="76">
        <f t="shared" si="11"/>
        <v>-0.21871024341464665</v>
      </c>
      <c r="AC11" s="76">
        <f t="shared" si="12"/>
        <v>2.5480709617052042E-2</v>
      </c>
      <c r="AD11" s="76">
        <f t="shared" si="13"/>
        <v>4.6120393967467414E-2</v>
      </c>
      <c r="AE11" s="76">
        <f t="shared" si="14"/>
        <v>-0.14495415032592568</v>
      </c>
      <c r="AF11" s="76">
        <f t="shared" si="15"/>
        <v>8.6896648807634105E-2</v>
      </c>
      <c r="AG11" s="76">
        <f t="shared" si="16"/>
        <v>-0.87915354608573326</v>
      </c>
      <c r="AI11" s="78">
        <f t="shared" si="17"/>
        <v>-173568.60000000056</v>
      </c>
      <c r="AJ11" s="78">
        <f t="shared" si="18"/>
        <v>-113049.81999999983</v>
      </c>
      <c r="AK11" s="78">
        <f t="shared" si="19"/>
        <v>-269410.28000000026</v>
      </c>
      <c r="AL11" s="78">
        <f t="shared" si="20"/>
        <v>291045.29000000004</v>
      </c>
      <c r="AM11" s="78">
        <f t="shared" si="21"/>
        <v>146311.56000000006</v>
      </c>
      <c r="AN11" s="78">
        <f t="shared" si="22"/>
        <v>177850.58999999985</v>
      </c>
      <c r="AO11" s="78">
        <f t="shared" si="23"/>
        <v>-673770.53999999957</v>
      </c>
      <c r="AP11" s="78">
        <f t="shared" si="24"/>
        <v>646106.27</v>
      </c>
      <c r="AQ11" s="78">
        <f t="shared" si="25"/>
        <v>639511.75999999931</v>
      </c>
      <c r="AR11" s="78">
        <f t="shared" si="26"/>
        <v>-838338.06999999937</v>
      </c>
      <c r="AS11" s="78">
        <f t="shared" si="27"/>
        <v>76308.64000000013</v>
      </c>
      <c r="AT11" s="78">
        <f t="shared" si="28"/>
        <v>141638.94999999925</v>
      </c>
      <c r="AU11" s="78">
        <f t="shared" si="29"/>
        <v>-465695.46999999974</v>
      </c>
      <c r="AV11" s="78">
        <f t="shared" si="30"/>
        <v>238706.25</v>
      </c>
      <c r="AW11" s="78">
        <f t="shared" si="31"/>
        <v>-2624905.9299999997</v>
      </c>
    </row>
    <row r="12" spans="1:49" x14ac:dyDescent="0.55000000000000004">
      <c r="A12" s="58" t="s">
        <v>90</v>
      </c>
      <c r="B12" s="56">
        <f>'Program Data-Purchase'!B478</f>
        <v>87210267.969999999</v>
      </c>
      <c r="C12" s="56">
        <f>'Program Data-Purchase'!B447</f>
        <v>83896864.069999993</v>
      </c>
      <c r="D12" s="56">
        <f>'Program Data-Purchase'!B416</f>
        <v>75700940.460000008</v>
      </c>
      <c r="E12" s="56">
        <f>'Program Data-Purchase'!B385</f>
        <v>67431361.430000007</v>
      </c>
      <c r="F12" s="56">
        <f>'Program Data-Purchase'!B354</f>
        <v>70045206.269999996</v>
      </c>
      <c r="G12" s="56">
        <f>'Program Data-Purchase'!B323</f>
        <v>70464632.299999997</v>
      </c>
      <c r="H12" s="56">
        <f>'Program Data-Purchase'!B292</f>
        <v>66097075.310000002</v>
      </c>
      <c r="I12" s="56">
        <f>'Program Data-Purchase'!B261</f>
        <v>59948868.350000001</v>
      </c>
      <c r="J12" s="56">
        <f>'Program Data-Purchase'!B230</f>
        <v>63132695.380000003</v>
      </c>
      <c r="K12" s="56">
        <f>'Program Data-Purchase'!B199</f>
        <v>76155209.079999998</v>
      </c>
      <c r="L12" s="56">
        <f>'Program Data-Purchase'!B168</f>
        <v>69818779.210000008</v>
      </c>
      <c r="M12" s="56">
        <f>'Program Data-Purchase'!B137</f>
        <v>66404691.86999999</v>
      </c>
      <c r="N12" s="56">
        <f>'Program Data-Purchase'!B106</f>
        <v>72344586.419999987</v>
      </c>
      <c r="O12" s="56">
        <f>'Program Data-Purchase'!B75</f>
        <v>86101795.24000001</v>
      </c>
      <c r="P12" s="56">
        <f>'Program Data-Purchase'!B44</f>
        <v>88824445.859999985</v>
      </c>
      <c r="Q12" s="56">
        <f>'Program Data-Purchase'!B13</f>
        <v>17694995.68</v>
      </c>
      <c r="S12" s="76">
        <f t="shared" si="2"/>
        <v>-3.7993277364309949E-2</v>
      </c>
      <c r="T12" s="76">
        <f t="shared" si="3"/>
        <v>-9.7690464367793925E-2</v>
      </c>
      <c r="U12" s="76">
        <f t="shared" si="4"/>
        <v>-0.10924010956468375</v>
      </c>
      <c r="V12" s="76">
        <f t="shared" si="5"/>
        <v>3.8763044146949359E-2</v>
      </c>
      <c r="W12" s="76">
        <f t="shared" si="6"/>
        <v>5.987933398086647E-3</v>
      </c>
      <c r="X12" s="76">
        <f t="shared" si="7"/>
        <v>-6.1982257587115723E-2</v>
      </c>
      <c r="Y12" s="76">
        <f t="shared" si="8"/>
        <v>-9.3017836737321155E-2</v>
      </c>
      <c r="Z12" s="76">
        <f t="shared" si="9"/>
        <v>5.3109043050017825E-2</v>
      </c>
      <c r="AA12" s="76">
        <f t="shared" si="10"/>
        <v>0.2062721007176487</v>
      </c>
      <c r="AB12" s="76">
        <f t="shared" si="11"/>
        <v>-8.3204155651961473E-2</v>
      </c>
      <c r="AC12" s="76">
        <f t="shared" si="12"/>
        <v>-4.8899270062158655E-2</v>
      </c>
      <c r="AD12" s="76">
        <f t="shared" si="13"/>
        <v>8.9449922629390222E-2</v>
      </c>
      <c r="AE12" s="76">
        <f t="shared" si="14"/>
        <v>0.19016224296496606</v>
      </c>
      <c r="AF12" s="76">
        <f t="shared" si="15"/>
        <v>3.1621299096155464E-2</v>
      </c>
      <c r="AG12" s="76">
        <f t="shared" si="16"/>
        <v>-0.80078687225485368</v>
      </c>
      <c r="AI12" s="78">
        <f t="shared" si="17"/>
        <v>-3313403.900000006</v>
      </c>
      <c r="AJ12" s="78">
        <f t="shared" si="18"/>
        <v>-8195923.6099999845</v>
      </c>
      <c r="AK12" s="78">
        <f t="shared" si="19"/>
        <v>-8269579.0300000012</v>
      </c>
      <c r="AL12" s="78">
        <f t="shared" si="20"/>
        <v>2613844.8399999887</v>
      </c>
      <c r="AM12" s="78">
        <f t="shared" si="21"/>
        <v>419426.03000000119</v>
      </c>
      <c r="AN12" s="78">
        <f t="shared" si="22"/>
        <v>-4367556.9899999946</v>
      </c>
      <c r="AO12" s="78">
        <f t="shared" si="23"/>
        <v>-6148206.9600000009</v>
      </c>
      <c r="AP12" s="78">
        <f t="shared" si="24"/>
        <v>3183827.0300000012</v>
      </c>
      <c r="AQ12" s="78">
        <f t="shared" si="25"/>
        <v>13022513.699999996</v>
      </c>
      <c r="AR12" s="78">
        <f t="shared" si="26"/>
        <v>-6336429.8699999899</v>
      </c>
      <c r="AS12" s="78">
        <f t="shared" si="27"/>
        <v>-3414087.3400000185</v>
      </c>
      <c r="AT12" s="78">
        <f t="shared" si="28"/>
        <v>5939894.549999997</v>
      </c>
      <c r="AU12" s="78">
        <f t="shared" si="29"/>
        <v>13757208.820000023</v>
      </c>
      <c r="AV12" s="78">
        <f t="shared" si="30"/>
        <v>2722650.619999975</v>
      </c>
      <c r="AW12" s="78">
        <f t="shared" si="31"/>
        <v>-71129450.179999977</v>
      </c>
    </row>
    <row r="13" spans="1:49" x14ac:dyDescent="0.55000000000000004">
      <c r="A13" s="58" t="s">
        <v>22</v>
      </c>
      <c r="B13" s="56">
        <f>'Program Data-Purchase'!B479</f>
        <v>592067806.69999993</v>
      </c>
      <c r="C13" s="56">
        <f>'Program Data-Purchase'!B448</f>
        <v>546641548.81000006</v>
      </c>
      <c r="D13" s="56">
        <f>'Program Data-Purchase'!B417</f>
        <v>508629603.50999999</v>
      </c>
      <c r="E13" s="56">
        <f>'Program Data-Purchase'!B386</f>
        <v>477251934.87999994</v>
      </c>
      <c r="F13" s="56">
        <f>'Program Data-Purchase'!B355</f>
        <v>462169533.85000008</v>
      </c>
      <c r="G13" s="56">
        <f>'Program Data-Purchase'!B324</f>
        <v>492329160.88000005</v>
      </c>
      <c r="H13" s="56">
        <f>'Program Data-Purchase'!B293</f>
        <v>501444199.07999992</v>
      </c>
      <c r="I13" s="56">
        <f>'Program Data-Purchase'!B262</f>
        <v>533417492.11999995</v>
      </c>
      <c r="J13" s="56">
        <f>'Program Data-Purchase'!B231</f>
        <v>536708119.16000003</v>
      </c>
      <c r="K13" s="56">
        <f>'Program Data-Purchase'!B200</f>
        <v>585437990.29000008</v>
      </c>
      <c r="L13" s="56">
        <f>'Program Data-Purchase'!B169</f>
        <v>540596954.86000001</v>
      </c>
      <c r="M13" s="56">
        <f>'Program Data-Purchase'!B138</f>
        <v>520375645.72999996</v>
      </c>
      <c r="N13" s="56">
        <f>'Program Data-Purchase'!B107</f>
        <v>523095379.48000002</v>
      </c>
      <c r="O13" s="56">
        <f>'Program Data-Purchase'!B76</f>
        <v>549727615.10000002</v>
      </c>
      <c r="P13" s="56">
        <f>'Program Data-Purchase'!B45</f>
        <v>525916984.63999993</v>
      </c>
      <c r="Q13" s="56">
        <f>'Program Data-Purchase'!B14</f>
        <v>102167104.14</v>
      </c>
      <c r="S13" s="76">
        <f t="shared" si="2"/>
        <v>-7.6724755806588385E-2</v>
      </c>
      <c r="T13" s="76">
        <f t="shared" si="3"/>
        <v>-6.9537241328891636E-2</v>
      </c>
      <c r="U13" s="76">
        <f t="shared" si="4"/>
        <v>-6.1690606314430046E-2</v>
      </c>
      <c r="V13" s="76">
        <f t="shared" si="5"/>
        <v>-3.1602597973316056E-2</v>
      </c>
      <c r="W13" s="76">
        <f t="shared" si="6"/>
        <v>6.5256631649347224E-2</v>
      </c>
      <c r="X13" s="76">
        <f t="shared" si="7"/>
        <v>1.8514113979573033E-2</v>
      </c>
      <c r="Y13" s="76">
        <f t="shared" si="8"/>
        <v>6.3762414838303944E-2</v>
      </c>
      <c r="Z13" s="76">
        <f t="shared" si="9"/>
        <v>6.1689522533689371E-3</v>
      </c>
      <c r="AA13" s="76">
        <f t="shared" si="10"/>
        <v>9.0793989116965484E-2</v>
      </c>
      <c r="AB13" s="76">
        <f t="shared" si="11"/>
        <v>-7.6593996586705626E-2</v>
      </c>
      <c r="AC13" s="76">
        <f t="shared" si="12"/>
        <v>-3.7405518007841587E-2</v>
      </c>
      <c r="AD13" s="76">
        <f t="shared" si="13"/>
        <v>5.2264816240289802E-3</v>
      </c>
      <c r="AE13" s="76">
        <f t="shared" si="14"/>
        <v>5.0912771675549202E-2</v>
      </c>
      <c r="AF13" s="76">
        <f t="shared" si="15"/>
        <v>-4.3313506191004693E-2</v>
      </c>
      <c r="AG13" s="76">
        <f t="shared" si="16"/>
        <v>-0.8057353021029825</v>
      </c>
      <c r="AI13" s="78">
        <f t="shared" si="17"/>
        <v>-45426257.889999866</v>
      </c>
      <c r="AJ13" s="78">
        <f t="shared" si="18"/>
        <v>-38011945.300000072</v>
      </c>
      <c r="AK13" s="78">
        <f t="shared" si="19"/>
        <v>-31377668.630000055</v>
      </c>
      <c r="AL13" s="78">
        <f t="shared" si="20"/>
        <v>-15082401.029999852</v>
      </c>
      <c r="AM13" s="78">
        <f t="shared" si="21"/>
        <v>30159627.029999971</v>
      </c>
      <c r="AN13" s="78">
        <f t="shared" si="22"/>
        <v>9115038.1999998689</v>
      </c>
      <c r="AO13" s="78">
        <f t="shared" si="23"/>
        <v>31973293.040000021</v>
      </c>
      <c r="AP13" s="78">
        <f t="shared" si="24"/>
        <v>3290627.0400000811</v>
      </c>
      <c r="AQ13" s="78">
        <f t="shared" si="25"/>
        <v>48729871.130000055</v>
      </c>
      <c r="AR13" s="78">
        <f t="shared" si="26"/>
        <v>-44841035.430000067</v>
      </c>
      <c r="AS13" s="78">
        <f t="shared" si="27"/>
        <v>-20221309.130000055</v>
      </c>
      <c r="AT13" s="78">
        <f t="shared" si="28"/>
        <v>2719733.7500000596</v>
      </c>
      <c r="AU13" s="78">
        <f t="shared" si="29"/>
        <v>26632235.620000005</v>
      </c>
      <c r="AV13" s="78">
        <f t="shared" si="30"/>
        <v>-23810630.460000098</v>
      </c>
      <c r="AW13" s="78">
        <f t="shared" si="31"/>
        <v>-423749880.49999994</v>
      </c>
    </row>
    <row r="14" spans="1:49" x14ac:dyDescent="0.55000000000000004">
      <c r="A14" s="58" t="s">
        <v>91</v>
      </c>
      <c r="B14" s="56">
        <f>'Program Data-Purchase'!B480</f>
        <v>513503891.58999991</v>
      </c>
      <c r="C14" s="56">
        <f>'Program Data-Purchase'!B449</f>
        <v>489954417.14999998</v>
      </c>
      <c r="D14" s="56">
        <f>'Program Data-Purchase'!B418</f>
        <v>481285715.11000001</v>
      </c>
      <c r="E14" s="56">
        <f>'Program Data-Purchase'!B387</f>
        <v>438974170.84000003</v>
      </c>
      <c r="F14" s="56">
        <f>'Program Data-Purchase'!B356</f>
        <v>423306587.26999998</v>
      </c>
      <c r="G14" s="56">
        <f>'Program Data-Purchase'!B325</f>
        <v>420892796.56999993</v>
      </c>
      <c r="H14" s="56">
        <f>'Program Data-Purchase'!B294</f>
        <v>431578215</v>
      </c>
      <c r="I14" s="56">
        <f>'Program Data-Purchase'!B263</f>
        <v>424722672.74000001</v>
      </c>
      <c r="J14" s="56">
        <f>'Program Data-Purchase'!B232</f>
        <v>468787429.84999996</v>
      </c>
      <c r="K14" s="56">
        <f>'Program Data-Purchase'!B201</f>
        <v>524200048.25999999</v>
      </c>
      <c r="L14" s="56">
        <f>'Program Data-Purchase'!B170</f>
        <v>527127422.03999996</v>
      </c>
      <c r="M14" s="56">
        <f>'Program Data-Purchase'!B139</f>
        <v>502706484.22999996</v>
      </c>
      <c r="N14" s="56">
        <f>'Program Data-Purchase'!B108</f>
        <v>507002489.69999993</v>
      </c>
      <c r="O14" s="56">
        <f>'Program Data-Purchase'!B77</f>
        <v>623083261.10000002</v>
      </c>
      <c r="P14" s="56">
        <f>'Program Data-Purchase'!B46</f>
        <v>605640642.97000003</v>
      </c>
      <c r="Q14" s="56">
        <f>'Program Data-Purchase'!B15</f>
        <v>100739011.40000001</v>
      </c>
      <c r="S14" s="76">
        <f t="shared" si="2"/>
        <v>-4.5860362162167781E-2</v>
      </c>
      <c r="T14" s="76">
        <f t="shared" si="3"/>
        <v>-1.7692874554381312E-2</v>
      </c>
      <c r="U14" s="76">
        <f t="shared" si="4"/>
        <v>-8.7913567641062201E-2</v>
      </c>
      <c r="V14" s="76">
        <f t="shared" si="5"/>
        <v>-3.5691356373016916E-2</v>
      </c>
      <c r="W14" s="76">
        <f t="shared" si="6"/>
        <v>-5.7022280602036703E-3</v>
      </c>
      <c r="X14" s="76">
        <f t="shared" si="7"/>
        <v>2.5387506075369343E-2</v>
      </c>
      <c r="Y14" s="76">
        <f t="shared" si="8"/>
        <v>-1.5884819997228058E-2</v>
      </c>
      <c r="Z14" s="76">
        <f t="shared" si="9"/>
        <v>0.10374948157518028</v>
      </c>
      <c r="AA14" s="76">
        <f t="shared" si="10"/>
        <v>0.11820414729919412</v>
      </c>
      <c r="AB14" s="76">
        <f t="shared" si="11"/>
        <v>5.5844591959060864E-3</v>
      </c>
      <c r="AC14" s="76">
        <f t="shared" si="12"/>
        <v>-4.63283388207925E-2</v>
      </c>
      <c r="AD14" s="76">
        <f t="shared" si="13"/>
        <v>8.5457530482826363E-3</v>
      </c>
      <c r="AE14" s="76">
        <f t="shared" si="14"/>
        <v>0.22895503228926276</v>
      </c>
      <c r="AF14" s="76">
        <f t="shared" si="15"/>
        <v>-2.7994040634644158E-2</v>
      </c>
      <c r="AG14" s="76">
        <f t="shared" si="16"/>
        <v>-0.83366537142225772</v>
      </c>
      <c r="AI14" s="78">
        <f t="shared" si="17"/>
        <v>-23549474.439999938</v>
      </c>
      <c r="AJ14" s="78">
        <f t="shared" si="18"/>
        <v>-8668702.0399999619</v>
      </c>
      <c r="AK14" s="78">
        <f t="shared" si="19"/>
        <v>-42311544.269999981</v>
      </c>
      <c r="AL14" s="78">
        <f t="shared" si="20"/>
        <v>-15667583.570000052</v>
      </c>
      <c r="AM14" s="78">
        <f t="shared" si="21"/>
        <v>-2413790.7000000477</v>
      </c>
      <c r="AN14" s="78">
        <f t="shared" si="22"/>
        <v>10685418.430000067</v>
      </c>
      <c r="AO14" s="78">
        <f t="shared" si="23"/>
        <v>-6855542.2599999905</v>
      </c>
      <c r="AP14" s="78">
        <f t="shared" si="24"/>
        <v>44064757.109999955</v>
      </c>
      <c r="AQ14" s="78">
        <f t="shared" si="25"/>
        <v>55412618.410000026</v>
      </c>
      <c r="AR14" s="78">
        <f t="shared" si="26"/>
        <v>2927373.7799999714</v>
      </c>
      <c r="AS14" s="78">
        <f t="shared" si="27"/>
        <v>-24420937.810000002</v>
      </c>
      <c r="AT14" s="78">
        <f t="shared" si="28"/>
        <v>4296005.469999969</v>
      </c>
      <c r="AU14" s="78">
        <f t="shared" si="29"/>
        <v>116080771.4000001</v>
      </c>
      <c r="AV14" s="78">
        <f t="shared" si="30"/>
        <v>-17442618.129999995</v>
      </c>
      <c r="AW14" s="78">
        <f t="shared" si="31"/>
        <v>-504901631.57000005</v>
      </c>
    </row>
    <row r="15" spans="1:49" x14ac:dyDescent="0.55000000000000004">
      <c r="A15" s="58" t="s">
        <v>23</v>
      </c>
      <c r="B15" s="56">
        <f>'Program Data-Purchase'!B481</f>
        <v>13629770.940000001</v>
      </c>
      <c r="C15" s="56">
        <f>'Program Data-Purchase'!B450</f>
        <v>10247889.120000001</v>
      </c>
      <c r="D15" s="56">
        <f>'Program Data-Purchase'!B419</f>
        <v>10003717.370000001</v>
      </c>
      <c r="E15" s="56">
        <f>'Program Data-Purchase'!B388</f>
        <v>8098143.0700000012</v>
      </c>
      <c r="F15" s="56">
        <f>'Program Data-Purchase'!B357</f>
        <v>10329395.73</v>
      </c>
      <c r="G15" s="56">
        <f>'Program Data-Purchase'!B326</f>
        <v>10492933.620000001</v>
      </c>
      <c r="H15" s="56">
        <f>'Program Data-Purchase'!B295</f>
        <v>9569905.2599999998</v>
      </c>
      <c r="I15" s="56">
        <f>'Program Data-Purchase'!B264</f>
        <v>9832910.5300000012</v>
      </c>
      <c r="J15" s="56">
        <f>'Program Data-Purchase'!B233</f>
        <v>6279039.7799999993</v>
      </c>
      <c r="K15" s="56">
        <f>'Program Data-Purchase'!B202</f>
        <v>5305407.0100000007</v>
      </c>
      <c r="L15" s="56">
        <f>'Program Data-Purchase'!B171</f>
        <v>4822809.4200000009</v>
      </c>
      <c r="M15" s="56">
        <f>'Program Data-Purchase'!B140</f>
        <v>4487983.2799999993</v>
      </c>
      <c r="N15" s="56">
        <f>'Program Data-Purchase'!B109</f>
        <v>4915373.41</v>
      </c>
      <c r="O15" s="56">
        <f>'Program Data-Purchase'!B78</f>
        <v>7564286.2000000002</v>
      </c>
      <c r="P15" s="56">
        <f>'Program Data-Purchase'!B47</f>
        <v>7318021.870000001</v>
      </c>
      <c r="Q15" s="56">
        <f>'Program Data-Purchase'!B16</f>
        <v>991903.09999999986</v>
      </c>
      <c r="S15" s="76">
        <f t="shared" si="2"/>
        <v>-0.24812462622354239</v>
      </c>
      <c r="T15" s="76">
        <f t="shared" si="3"/>
        <v>-2.3826540972566649E-2</v>
      </c>
      <c r="U15" s="76">
        <f t="shared" si="4"/>
        <v>-0.19048661907568462</v>
      </c>
      <c r="V15" s="76">
        <f t="shared" si="5"/>
        <v>0.2755264559681333</v>
      </c>
      <c r="W15" s="76">
        <f t="shared" si="6"/>
        <v>1.5832280442604419E-2</v>
      </c>
      <c r="X15" s="76">
        <f t="shared" si="7"/>
        <v>-8.7966663416288837E-2</v>
      </c>
      <c r="Y15" s="76">
        <f t="shared" si="8"/>
        <v>2.7482536436311746E-2</v>
      </c>
      <c r="Z15" s="76">
        <f t="shared" si="9"/>
        <v>-0.36142612496648047</v>
      </c>
      <c r="AA15" s="76">
        <f t="shared" si="10"/>
        <v>-0.15506077427654053</v>
      </c>
      <c r="AB15" s="76">
        <f t="shared" si="11"/>
        <v>-9.0963349105990604E-2</v>
      </c>
      <c r="AC15" s="76">
        <f t="shared" si="12"/>
        <v>-6.9425538278890045E-2</v>
      </c>
      <c r="AD15" s="76">
        <f t="shared" si="13"/>
        <v>9.5229884635399289E-2</v>
      </c>
      <c r="AE15" s="76">
        <f t="shared" si="14"/>
        <v>0.53890367405474493</v>
      </c>
      <c r="AF15" s="76">
        <f t="shared" si="15"/>
        <v>-3.2556188844361698E-2</v>
      </c>
      <c r="AG15" s="76">
        <f t="shared" si="16"/>
        <v>-0.86445748350844986</v>
      </c>
      <c r="AI15" s="78">
        <f t="shared" si="17"/>
        <v>-3381881.8200000003</v>
      </c>
      <c r="AJ15" s="78">
        <f t="shared" si="18"/>
        <v>-244171.75</v>
      </c>
      <c r="AK15" s="78">
        <f t="shared" si="19"/>
        <v>-1905574.2999999998</v>
      </c>
      <c r="AL15" s="78">
        <f t="shared" si="20"/>
        <v>2231252.6599999992</v>
      </c>
      <c r="AM15" s="78">
        <f t="shared" si="21"/>
        <v>163537.8900000006</v>
      </c>
      <c r="AN15" s="78">
        <f t="shared" si="22"/>
        <v>-923028.36000000127</v>
      </c>
      <c r="AO15" s="78">
        <f t="shared" si="23"/>
        <v>263005.27000000142</v>
      </c>
      <c r="AP15" s="78">
        <f t="shared" si="24"/>
        <v>-3553870.7500000019</v>
      </c>
      <c r="AQ15" s="78">
        <f t="shared" si="25"/>
        <v>-973632.76999999862</v>
      </c>
      <c r="AR15" s="78">
        <f t="shared" si="26"/>
        <v>-482597.58999999985</v>
      </c>
      <c r="AS15" s="78">
        <f t="shared" si="27"/>
        <v>-334826.14000000153</v>
      </c>
      <c r="AT15" s="78">
        <f t="shared" si="28"/>
        <v>427390.13000000082</v>
      </c>
      <c r="AU15" s="78">
        <f t="shared" si="29"/>
        <v>2648912.79</v>
      </c>
      <c r="AV15" s="78">
        <f t="shared" si="30"/>
        <v>-246264.32999999914</v>
      </c>
      <c r="AW15" s="78">
        <f t="shared" si="31"/>
        <v>-6326118.7700000014</v>
      </c>
    </row>
    <row r="16" spans="1:49" x14ac:dyDescent="0.55000000000000004">
      <c r="A16" s="58" t="s">
        <v>24</v>
      </c>
      <c r="B16" s="56">
        <f>'Program Data-Purchase'!B482</f>
        <v>0</v>
      </c>
      <c r="C16" s="56">
        <f>'Program Data-Purchase'!B451</f>
        <v>476901592.38</v>
      </c>
      <c r="D16" s="56">
        <f>'Program Data-Purchase'!B420</f>
        <v>461923998.83000004</v>
      </c>
      <c r="E16" s="56">
        <f>'Program Data-Purchase'!B389</f>
        <v>421278677.53000003</v>
      </c>
      <c r="F16" s="56">
        <f>'Program Data-Purchase'!B358</f>
        <v>428322783.31999999</v>
      </c>
      <c r="G16" s="56">
        <f>'Program Data-Purchase'!B327</f>
        <v>444812853.08999979</v>
      </c>
      <c r="H16" s="56">
        <f>'Program Data-Purchase'!B296</f>
        <v>464410944.17999995</v>
      </c>
      <c r="I16" s="56">
        <f>'Program Data-Purchase'!B265</f>
        <v>456384864.74999893</v>
      </c>
      <c r="J16" s="56">
        <f>'Program Data-Purchase'!B234</f>
        <v>536374968.26999718</v>
      </c>
      <c r="K16" s="56">
        <f>'Program Data-Purchase'!B203</f>
        <v>525113827.89000022</v>
      </c>
      <c r="L16" s="56">
        <f>'Program Data-Purchase'!B172</f>
        <v>498331645.63999999</v>
      </c>
      <c r="M16" s="56">
        <f>'Program Data-Purchase'!B141</f>
        <v>494032600.64999992</v>
      </c>
      <c r="N16" s="56">
        <f>'Program Data-Purchase'!B110</f>
        <v>518943190.80000001</v>
      </c>
      <c r="O16" s="56">
        <f>'Program Data-Purchase'!B79</f>
        <v>569065500.80999994</v>
      </c>
      <c r="P16" s="56">
        <f>'Program Data-Purchase'!B48</f>
        <v>549744522.84000003</v>
      </c>
      <c r="Q16" s="56">
        <f>'Program Data-Purchase'!B17</f>
        <v>102898534.83</v>
      </c>
      <c r="S16" s="76">
        <f t="shared" si="2"/>
        <v>0</v>
      </c>
      <c r="T16" s="76">
        <f t="shared" si="3"/>
        <v>-3.1406046424071604E-2</v>
      </c>
      <c r="U16" s="76">
        <f t="shared" si="4"/>
        <v>-8.7991360922900524E-2</v>
      </c>
      <c r="V16" s="76">
        <f t="shared" si="5"/>
        <v>1.6720774550708986E-2</v>
      </c>
      <c r="W16" s="76">
        <f t="shared" si="6"/>
        <v>3.8499165610996859E-2</v>
      </c>
      <c r="X16" s="76">
        <f t="shared" si="7"/>
        <v>4.4059183438287103E-2</v>
      </c>
      <c r="Y16" s="76">
        <f t="shared" si="8"/>
        <v>-1.7282278832107392E-2</v>
      </c>
      <c r="Z16" s="76">
        <f t="shared" si="9"/>
        <v>0.17526896638830405</v>
      </c>
      <c r="AA16" s="76">
        <f t="shared" si="10"/>
        <v>-2.0994902905924557E-2</v>
      </c>
      <c r="AB16" s="76">
        <f t="shared" si="11"/>
        <v>-5.100262234117079E-2</v>
      </c>
      <c r="AC16" s="76">
        <f t="shared" si="12"/>
        <v>-8.6268753502075288E-3</v>
      </c>
      <c r="AD16" s="76">
        <f t="shared" si="13"/>
        <v>5.0422968276233535E-2</v>
      </c>
      <c r="AE16" s="76">
        <f t="shared" si="14"/>
        <v>9.6585350571286324E-2</v>
      </c>
      <c r="AF16" s="76">
        <f t="shared" si="15"/>
        <v>-3.3952116131620518E-2</v>
      </c>
      <c r="AG16" s="76">
        <f t="shared" si="16"/>
        <v>-0.81282481124428041</v>
      </c>
      <c r="AI16" s="78">
        <f t="shared" si="17"/>
        <v>476901592.38</v>
      </c>
      <c r="AJ16" s="78">
        <f t="shared" si="18"/>
        <v>-14977593.549999952</v>
      </c>
      <c r="AK16" s="78">
        <f t="shared" si="19"/>
        <v>-40645321.300000012</v>
      </c>
      <c r="AL16" s="78">
        <f t="shared" si="20"/>
        <v>7044105.7899999619</v>
      </c>
      <c r="AM16" s="78">
        <f t="shared" si="21"/>
        <v>16490069.769999802</v>
      </c>
      <c r="AN16" s="78">
        <f t="shared" si="22"/>
        <v>19598091.090000153</v>
      </c>
      <c r="AO16" s="78">
        <f t="shared" si="23"/>
        <v>-8026079.4300010204</v>
      </c>
      <c r="AP16" s="78">
        <f t="shared" si="24"/>
        <v>79990103.519998252</v>
      </c>
      <c r="AQ16" s="78">
        <f t="shared" si="25"/>
        <v>-11261140.379996955</v>
      </c>
      <c r="AR16" s="78">
        <f t="shared" si="26"/>
        <v>-26782182.250000238</v>
      </c>
      <c r="AS16" s="78">
        <f t="shared" si="27"/>
        <v>-4299044.9900000691</v>
      </c>
      <c r="AT16" s="78">
        <f t="shared" si="28"/>
        <v>24910590.150000095</v>
      </c>
      <c r="AU16" s="78">
        <f t="shared" si="29"/>
        <v>50122310.009999931</v>
      </c>
      <c r="AV16" s="78">
        <f t="shared" si="30"/>
        <v>-19320977.969999909</v>
      </c>
      <c r="AW16" s="78">
        <f t="shared" si="31"/>
        <v>-446845988.01000005</v>
      </c>
    </row>
    <row r="17" spans="1:49" x14ac:dyDescent="0.55000000000000004">
      <c r="A17" s="58" t="s">
        <v>92</v>
      </c>
      <c r="B17" s="56">
        <f>'Program Data-Purchase'!B483</f>
        <v>753382251.02000022</v>
      </c>
      <c r="C17" s="56">
        <f>'Program Data-Purchase'!B452</f>
        <v>729185465.91999996</v>
      </c>
      <c r="D17" s="56">
        <f>'Program Data-Purchase'!B421</f>
        <v>747347052.11000001</v>
      </c>
      <c r="E17" s="56">
        <f>'Program Data-Purchase'!B390</f>
        <v>705866502.54000008</v>
      </c>
      <c r="F17" s="56">
        <f>'Program Data-Purchase'!B359</f>
        <v>691831359.41999996</v>
      </c>
      <c r="G17" s="56">
        <f>'Program Data-Purchase'!B328</f>
        <v>677001124.12</v>
      </c>
      <c r="H17" s="56">
        <f>'Program Data-Purchase'!B297</f>
        <v>600290417.79999995</v>
      </c>
      <c r="I17" s="56">
        <f>'Program Data-Purchase'!B266</f>
        <v>545596799.32999992</v>
      </c>
      <c r="J17" s="56">
        <f>'Program Data-Purchase'!B235</f>
        <v>576284016.92000008</v>
      </c>
      <c r="K17" s="56">
        <f>'Program Data-Purchase'!B204</f>
        <v>803994775.15000021</v>
      </c>
      <c r="L17" s="56">
        <f>'Program Data-Purchase'!B173</f>
        <v>787923311.05999994</v>
      </c>
      <c r="M17" s="56">
        <f>'Program Data-Purchase'!B142</f>
        <v>747349203.42999995</v>
      </c>
      <c r="N17" s="56">
        <f>'Program Data-Purchase'!B111</f>
        <v>831308020.78000009</v>
      </c>
      <c r="O17" s="56">
        <f>'Program Data-Purchase'!B80</f>
        <v>915488437.91000009</v>
      </c>
      <c r="P17" s="56">
        <f>'Program Data-Purchase'!B49</f>
        <v>829175614.31999993</v>
      </c>
      <c r="Q17" s="56">
        <f>'Program Data-Purchase'!B18</f>
        <v>158711846.25999999</v>
      </c>
      <c r="S17" s="76">
        <f t="shared" si="2"/>
        <v>-3.211754068700233E-2</v>
      </c>
      <c r="T17" s="76">
        <f t="shared" si="3"/>
        <v>2.4906676063662234E-2</v>
      </c>
      <c r="U17" s="76">
        <f t="shared" si="4"/>
        <v>-5.5503730767234659E-2</v>
      </c>
      <c r="V17" s="76">
        <f t="shared" si="5"/>
        <v>-1.9883565900203317E-2</v>
      </c>
      <c r="W17" s="76">
        <f t="shared" si="6"/>
        <v>-2.1436199874537272E-2</v>
      </c>
      <c r="X17" s="76">
        <f t="shared" si="7"/>
        <v>-0.11330957008337686</v>
      </c>
      <c r="Y17" s="76">
        <f t="shared" si="8"/>
        <v>-9.1111929906271497E-2</v>
      </c>
      <c r="Z17" s="76">
        <f t="shared" si="9"/>
        <v>5.6245230228044701E-2</v>
      </c>
      <c r="AA17" s="76">
        <f t="shared" si="10"/>
        <v>0.39513634170702849</v>
      </c>
      <c r="AB17" s="76">
        <f t="shared" si="11"/>
        <v>-1.9989513099760929E-2</v>
      </c>
      <c r="AC17" s="76">
        <f t="shared" si="12"/>
        <v>-5.1494995845998391E-2</v>
      </c>
      <c r="AD17" s="76">
        <f t="shared" si="13"/>
        <v>0.11234215138608106</v>
      </c>
      <c r="AE17" s="76">
        <f t="shared" si="14"/>
        <v>0.1012626066701668</v>
      </c>
      <c r="AF17" s="76">
        <f t="shared" si="15"/>
        <v>-9.4280626620524721E-2</v>
      </c>
      <c r="AG17" s="76">
        <f t="shared" si="16"/>
        <v>-0.80859079365212849</v>
      </c>
      <c r="AI17" s="78">
        <f t="shared" si="17"/>
        <v>-24196785.100000262</v>
      </c>
      <c r="AJ17" s="78">
        <f t="shared" si="18"/>
        <v>18161586.190000057</v>
      </c>
      <c r="AK17" s="78">
        <f t="shared" si="19"/>
        <v>-41480549.569999933</v>
      </c>
      <c r="AL17" s="78">
        <f t="shared" si="20"/>
        <v>-14035143.120000124</v>
      </c>
      <c r="AM17" s="78">
        <f t="shared" si="21"/>
        <v>-14830235.299999952</v>
      </c>
      <c r="AN17" s="78">
        <f t="shared" si="22"/>
        <v>-76710706.320000052</v>
      </c>
      <c r="AO17" s="78">
        <f t="shared" si="23"/>
        <v>-54693618.470000029</v>
      </c>
      <c r="AP17" s="78">
        <f t="shared" si="24"/>
        <v>30687217.590000153</v>
      </c>
      <c r="AQ17" s="78">
        <f t="shared" si="25"/>
        <v>227710758.23000014</v>
      </c>
      <c r="AR17" s="78">
        <f t="shared" si="26"/>
        <v>-16071464.090000272</v>
      </c>
      <c r="AS17" s="78">
        <f t="shared" si="27"/>
        <v>-40574107.629999995</v>
      </c>
      <c r="AT17" s="78">
        <f t="shared" si="28"/>
        <v>83958817.350000143</v>
      </c>
      <c r="AU17" s="78">
        <f t="shared" si="29"/>
        <v>84180417.129999995</v>
      </c>
      <c r="AV17" s="78">
        <f t="shared" si="30"/>
        <v>-86312823.590000153</v>
      </c>
      <c r="AW17" s="78">
        <f t="shared" si="31"/>
        <v>-670463768.05999994</v>
      </c>
    </row>
    <row r="18" spans="1:49" x14ac:dyDescent="0.55000000000000004">
      <c r="A18" s="58" t="s">
        <v>25</v>
      </c>
      <c r="B18" s="56">
        <f>'Program Data-Purchase'!B484</f>
        <v>22020909.190000001</v>
      </c>
      <c r="C18" s="56">
        <f>'Program Data-Purchase'!B453</f>
        <v>21935458.43</v>
      </c>
      <c r="D18" s="56">
        <f>'Program Data-Purchase'!B422</f>
        <v>23510067.859999999</v>
      </c>
      <c r="E18" s="56">
        <f>'Program Data-Purchase'!B391</f>
        <v>23666527.969999999</v>
      </c>
      <c r="F18" s="56">
        <f>'Program Data-Purchase'!B360</f>
        <v>20771444.629999999</v>
      </c>
      <c r="G18" s="56">
        <f>'Program Data-Purchase'!B329</f>
        <v>20866254.580000002</v>
      </c>
      <c r="H18" s="56">
        <f>'Program Data-Purchase'!B298</f>
        <v>19482047.18</v>
      </c>
      <c r="I18" s="56">
        <f>'Program Data-Purchase'!B267</f>
        <v>16372448.23</v>
      </c>
      <c r="J18" s="56">
        <f>'Program Data-Purchase'!B236</f>
        <v>14423016.790000001</v>
      </c>
      <c r="K18" s="56">
        <f>'Program Data-Purchase'!B205</f>
        <v>18090571.599999998</v>
      </c>
      <c r="L18" s="56">
        <f>'Program Data-Purchase'!B174</f>
        <v>18739709.649999999</v>
      </c>
      <c r="M18" s="56">
        <f>'Program Data-Purchase'!B143</f>
        <v>16063294.51</v>
      </c>
      <c r="N18" s="56">
        <f>'Program Data-Purchase'!B112</f>
        <v>18038095.289999999</v>
      </c>
      <c r="O18" s="56">
        <f>'Program Data-Purchase'!B81</f>
        <v>16886830.559999999</v>
      </c>
      <c r="P18" s="56">
        <f>'Program Data-Purchase'!B50</f>
        <v>14592312.59</v>
      </c>
      <c r="Q18" s="56">
        <f>'Program Data-Purchase'!B19</f>
        <v>2420359.2899999996</v>
      </c>
      <c r="S18" s="76">
        <f t="shared" si="2"/>
        <v>-3.8804374180338571E-3</v>
      </c>
      <c r="T18" s="76">
        <f t="shared" si="3"/>
        <v>7.1783748446601292E-2</v>
      </c>
      <c r="U18" s="76">
        <f t="shared" si="4"/>
        <v>6.6550258779218769E-3</v>
      </c>
      <c r="V18" s="76">
        <f t="shared" si="5"/>
        <v>-0.12232818196525681</v>
      </c>
      <c r="W18" s="76">
        <f t="shared" si="6"/>
        <v>4.5644369801352133E-3</v>
      </c>
      <c r="X18" s="76">
        <f t="shared" si="7"/>
        <v>-6.6337127954278138E-2</v>
      </c>
      <c r="Y18" s="76">
        <f t="shared" si="8"/>
        <v>-0.1596135622334531</v>
      </c>
      <c r="Z18" s="76">
        <f t="shared" si="9"/>
        <v>-0.11906780297084496</v>
      </c>
      <c r="AA18" s="76">
        <f t="shared" si="10"/>
        <v>0.25428486033122039</v>
      </c>
      <c r="AB18" s="76">
        <f t="shared" si="11"/>
        <v>3.5882672164985703E-2</v>
      </c>
      <c r="AC18" s="76">
        <f t="shared" si="12"/>
        <v>-0.14282052336920806</v>
      </c>
      <c r="AD18" s="76">
        <f t="shared" si="13"/>
        <v>0.12293871464353792</v>
      </c>
      <c r="AE18" s="76">
        <f t="shared" si="14"/>
        <v>-6.3824074077169404E-2</v>
      </c>
      <c r="AF18" s="76">
        <f t="shared" si="15"/>
        <v>-0.13587617651799302</v>
      </c>
      <c r="AG18" s="76">
        <f t="shared" si="16"/>
        <v>-0.83413463252845521</v>
      </c>
      <c r="AI18" s="78">
        <f t="shared" si="17"/>
        <v>-85450.760000001639</v>
      </c>
      <c r="AJ18" s="78">
        <f t="shared" si="18"/>
        <v>1574609.4299999997</v>
      </c>
      <c r="AK18" s="78">
        <f t="shared" si="19"/>
        <v>156460.1099999994</v>
      </c>
      <c r="AL18" s="78">
        <f t="shared" si="20"/>
        <v>-2895083.34</v>
      </c>
      <c r="AM18" s="78">
        <f t="shared" si="21"/>
        <v>94809.95000000298</v>
      </c>
      <c r="AN18" s="78">
        <f t="shared" si="22"/>
        <v>-1384207.4000000022</v>
      </c>
      <c r="AO18" s="78">
        <f t="shared" si="23"/>
        <v>-3109598.9499999993</v>
      </c>
      <c r="AP18" s="78">
        <f t="shared" si="24"/>
        <v>-1949431.4399999995</v>
      </c>
      <c r="AQ18" s="78">
        <f t="shared" si="25"/>
        <v>3667554.8099999968</v>
      </c>
      <c r="AR18" s="78">
        <f t="shared" si="26"/>
        <v>649138.05000000075</v>
      </c>
      <c r="AS18" s="78">
        <f t="shared" si="27"/>
        <v>-2676415.1399999987</v>
      </c>
      <c r="AT18" s="78">
        <f t="shared" si="28"/>
        <v>1974800.7799999993</v>
      </c>
      <c r="AU18" s="78">
        <f t="shared" si="29"/>
        <v>-1151264.7300000004</v>
      </c>
      <c r="AV18" s="78">
        <f t="shared" si="30"/>
        <v>-2294517.9699999988</v>
      </c>
      <c r="AW18" s="78">
        <f t="shared" si="31"/>
        <v>-12171953.300000001</v>
      </c>
    </row>
    <row r="19" spans="1:49" x14ac:dyDescent="0.55000000000000004">
      <c r="A19" s="58" t="s">
        <v>93</v>
      </c>
      <c r="B19" s="56">
        <f>'Program Data-Purchase'!B485</f>
        <v>97876132.789999992</v>
      </c>
      <c r="C19" s="56">
        <f>'Program Data-Purchase'!B454</f>
        <v>97535154.060000017</v>
      </c>
      <c r="D19" s="56">
        <f>'Program Data-Purchase'!B423</f>
        <v>99548284.709999993</v>
      </c>
      <c r="E19" s="56">
        <f>'Program Data-Purchase'!B392</f>
        <v>98552168.229699999</v>
      </c>
      <c r="F19" s="56">
        <f>'Program Data-Purchase'!B361</f>
        <v>105824798.53999999</v>
      </c>
      <c r="G19" s="56">
        <f>'Program Data-Purchase'!B330</f>
        <v>111179638.50999999</v>
      </c>
      <c r="H19" s="56">
        <f>'Program Data-Purchase'!B299</f>
        <v>115103691.77000001</v>
      </c>
      <c r="I19" s="56">
        <f>'Program Data-Purchase'!B268</f>
        <v>108626028.64</v>
      </c>
      <c r="J19" s="56">
        <f>'Program Data-Purchase'!B237</f>
        <v>112383987.72</v>
      </c>
      <c r="K19" s="56">
        <f>'Program Data-Purchase'!B206</f>
        <v>143596736.49000001</v>
      </c>
      <c r="L19" s="56">
        <f>'Program Data-Purchase'!B175</f>
        <v>127433277.05</v>
      </c>
      <c r="M19" s="56">
        <f>'Program Data-Purchase'!B144</f>
        <v>131712601.94</v>
      </c>
      <c r="N19" s="56">
        <f>'Program Data-Purchase'!B113</f>
        <v>144259707.90000001</v>
      </c>
      <c r="O19" s="56">
        <f>'Program Data-Purchase'!B82</f>
        <v>162302045.17000002</v>
      </c>
      <c r="P19" s="56">
        <f>'Program Data-Purchase'!B51</f>
        <v>153936948.31</v>
      </c>
      <c r="Q19" s="56">
        <f>'Program Data-Purchase'!B20</f>
        <v>29737262.370000001</v>
      </c>
      <c r="S19" s="76">
        <f t="shared" si="2"/>
        <v>-3.4837781211847409E-3</v>
      </c>
      <c r="T19" s="76">
        <f t="shared" si="3"/>
        <v>2.0640051983324626E-2</v>
      </c>
      <c r="U19" s="76">
        <f t="shared" si="4"/>
        <v>-1.0006365084057854E-2</v>
      </c>
      <c r="V19" s="76">
        <f t="shared" si="5"/>
        <v>7.3794726599513707E-2</v>
      </c>
      <c r="W19" s="76">
        <f t="shared" si="6"/>
        <v>5.0600993754558954E-2</v>
      </c>
      <c r="X19" s="76">
        <f t="shared" si="7"/>
        <v>3.5294711447070172E-2</v>
      </c>
      <c r="Y19" s="76">
        <f t="shared" si="8"/>
        <v>-5.6276762546797067E-2</v>
      </c>
      <c r="Z19" s="76">
        <f t="shared" si="9"/>
        <v>3.4595383142049095E-2</v>
      </c>
      <c r="AA19" s="76">
        <f t="shared" si="10"/>
        <v>0.27773305969321244</v>
      </c>
      <c r="AB19" s="76">
        <f t="shared" si="11"/>
        <v>-0.11256146786543179</v>
      </c>
      <c r="AC19" s="76">
        <f t="shared" si="12"/>
        <v>3.358090593810089E-2</v>
      </c>
      <c r="AD19" s="76">
        <f t="shared" si="13"/>
        <v>9.5261241332971938E-2</v>
      </c>
      <c r="AE19" s="76">
        <f t="shared" si="14"/>
        <v>0.12506844449253185</v>
      </c>
      <c r="AF19" s="76">
        <f t="shared" si="15"/>
        <v>-5.1540304690789088E-2</v>
      </c>
      <c r="AG19" s="76">
        <f t="shared" si="16"/>
        <v>-0.80682180141628657</v>
      </c>
      <c r="AI19" s="78">
        <f t="shared" si="17"/>
        <v>-340978.72999997437</v>
      </c>
      <c r="AJ19" s="78">
        <f t="shared" si="18"/>
        <v>2013130.6499999762</v>
      </c>
      <c r="AK19" s="78">
        <f t="shared" si="19"/>
        <v>-996116.48029999435</v>
      </c>
      <c r="AL19" s="78">
        <f t="shared" si="20"/>
        <v>7272630.3102999926</v>
      </c>
      <c r="AM19" s="78">
        <f t="shared" si="21"/>
        <v>5354839.9699999988</v>
      </c>
      <c r="AN19" s="78">
        <f t="shared" si="22"/>
        <v>3924053.2600000203</v>
      </c>
      <c r="AO19" s="78">
        <f t="shared" si="23"/>
        <v>-6477663.1300000101</v>
      </c>
      <c r="AP19" s="78">
        <f t="shared" si="24"/>
        <v>3757959.0799999982</v>
      </c>
      <c r="AQ19" s="78">
        <f t="shared" si="25"/>
        <v>31212748.770000011</v>
      </c>
      <c r="AR19" s="78">
        <f t="shared" si="26"/>
        <v>-16163459.440000013</v>
      </c>
      <c r="AS19" s="78">
        <f t="shared" si="27"/>
        <v>4279324.8900000006</v>
      </c>
      <c r="AT19" s="78">
        <f t="shared" si="28"/>
        <v>12547105.960000008</v>
      </c>
      <c r="AU19" s="78">
        <f t="shared" si="29"/>
        <v>18042337.270000011</v>
      </c>
      <c r="AV19" s="78">
        <f t="shared" si="30"/>
        <v>-8365096.8600000143</v>
      </c>
      <c r="AW19" s="78">
        <f t="shared" si="31"/>
        <v>-124199685.94</v>
      </c>
    </row>
    <row r="20" spans="1:49" x14ac:dyDescent="0.55000000000000004">
      <c r="A20" s="58" t="s">
        <v>26</v>
      </c>
      <c r="B20" s="56">
        <f>'Program Data-Purchase'!B486</f>
        <v>203823357.14999577</v>
      </c>
      <c r="C20" s="56">
        <f>'Program Data-Purchase'!B455</f>
        <v>176070071.0199995</v>
      </c>
      <c r="D20" s="56">
        <f>'Program Data-Purchase'!B424</f>
        <v>165909360.77999946</v>
      </c>
      <c r="E20" s="56">
        <f>'Program Data-Purchase'!B393</f>
        <v>140662362.51999959</v>
      </c>
      <c r="F20" s="56">
        <f>'Program Data-Purchase'!B362</f>
        <v>138094457.47999963</v>
      </c>
      <c r="G20" s="56">
        <f>'Program Data-Purchase'!B331</f>
        <v>144199880.49999958</v>
      </c>
      <c r="H20" s="56">
        <f>'Program Data-Purchase'!B300</f>
        <v>148826956.75999951</v>
      </c>
      <c r="I20" s="56">
        <f>'Program Data-Purchase'!B269</f>
        <v>151881981.56999952</v>
      </c>
      <c r="J20" s="56">
        <f>'Program Data-Purchase'!B238</f>
        <v>165807257.59999952</v>
      </c>
      <c r="K20" s="56">
        <f>'Program Data-Purchase'!B207</f>
        <v>177834441.91999993</v>
      </c>
      <c r="L20" s="56">
        <f>'Program Data-Purchase'!B176</f>
        <v>176558225.87</v>
      </c>
      <c r="M20" s="56">
        <f>'Program Data-Purchase'!B145</f>
        <v>166812110.50000003</v>
      </c>
      <c r="N20" s="56">
        <f>'Program Data-Purchase'!B114</f>
        <v>164139786.41000003</v>
      </c>
      <c r="O20" s="56">
        <f>'Program Data-Purchase'!B83</f>
        <v>183064681.65000001</v>
      </c>
      <c r="P20" s="56">
        <f>'Program Data-Purchase'!B52</f>
        <v>182253168.47999996</v>
      </c>
      <c r="Q20" s="56">
        <f>'Program Data-Purchase'!B21</f>
        <v>30469845.220000003</v>
      </c>
      <c r="S20" s="76">
        <f t="shared" si="2"/>
        <v>-0.13616342365302292</v>
      </c>
      <c r="T20" s="76">
        <f t="shared" si="3"/>
        <v>-5.7708332717409432E-2</v>
      </c>
      <c r="U20" s="76">
        <f t="shared" si="4"/>
        <v>-0.15217344061422858</v>
      </c>
      <c r="V20" s="76">
        <f t="shared" si="5"/>
        <v>-1.8255807694363538E-2</v>
      </c>
      <c r="W20" s="76">
        <f t="shared" si="6"/>
        <v>4.42119338561014E-2</v>
      </c>
      <c r="X20" s="76">
        <f t="shared" si="7"/>
        <v>3.2087934081193252E-2</v>
      </c>
      <c r="Y20" s="76">
        <f t="shared" si="8"/>
        <v>2.0527361954505184E-2</v>
      </c>
      <c r="Z20" s="76">
        <f t="shared" si="9"/>
        <v>9.1684845602189535E-2</v>
      </c>
      <c r="AA20" s="76">
        <f t="shared" si="10"/>
        <v>7.2537140376661327E-2</v>
      </c>
      <c r="AB20" s="76">
        <f t="shared" si="11"/>
        <v>-7.17642789676275E-3</v>
      </c>
      <c r="AC20" s="76">
        <f t="shared" si="12"/>
        <v>-5.5200573759593898E-2</v>
      </c>
      <c r="AD20" s="76">
        <f t="shared" si="13"/>
        <v>-1.601996450971108E-2</v>
      </c>
      <c r="AE20" s="76">
        <f t="shared" si="14"/>
        <v>0.11529742820992853</v>
      </c>
      <c r="AF20" s="76">
        <f t="shared" si="15"/>
        <v>-4.4329313698617872E-3</v>
      </c>
      <c r="AG20" s="76">
        <f t="shared" si="16"/>
        <v>-0.83281582715889135</v>
      </c>
      <c r="AI20" s="78">
        <f t="shared" si="17"/>
        <v>-27753286.12999627</v>
      </c>
      <c r="AJ20" s="78">
        <f t="shared" si="18"/>
        <v>-10160710.240000039</v>
      </c>
      <c r="AK20" s="78">
        <f t="shared" si="19"/>
        <v>-25246998.259999871</v>
      </c>
      <c r="AL20" s="78">
        <f t="shared" si="20"/>
        <v>-2567905.0399999619</v>
      </c>
      <c r="AM20" s="78">
        <f t="shared" si="21"/>
        <v>6105423.0199999511</v>
      </c>
      <c r="AN20" s="78">
        <f t="shared" si="22"/>
        <v>4627076.2599999309</v>
      </c>
      <c r="AO20" s="78">
        <f t="shared" si="23"/>
        <v>3055024.8100000024</v>
      </c>
      <c r="AP20" s="78">
        <f t="shared" si="24"/>
        <v>13925276.030000001</v>
      </c>
      <c r="AQ20" s="78">
        <f t="shared" si="25"/>
        <v>12027184.32000041</v>
      </c>
      <c r="AR20" s="78">
        <f t="shared" si="26"/>
        <v>-1276216.0499999225</v>
      </c>
      <c r="AS20" s="78">
        <f t="shared" si="27"/>
        <v>-9746115.369999975</v>
      </c>
      <c r="AT20" s="78">
        <f t="shared" si="28"/>
        <v>-2672324.0900000036</v>
      </c>
      <c r="AU20" s="78">
        <f t="shared" si="29"/>
        <v>18924895.23999998</v>
      </c>
      <c r="AV20" s="78">
        <f t="shared" si="30"/>
        <v>-811513.17000004649</v>
      </c>
      <c r="AW20" s="78">
        <f t="shared" si="31"/>
        <v>-151783323.25999996</v>
      </c>
    </row>
    <row r="21" spans="1:49" x14ac:dyDescent="0.55000000000000004">
      <c r="A21" s="58" t="s">
        <v>94</v>
      </c>
      <c r="B21" s="56">
        <f>'Program Data-Purchase'!B487</f>
        <v>101877227.69</v>
      </c>
      <c r="C21" s="56">
        <f>'Program Data-Purchase'!B456</f>
        <v>91774960.99000001</v>
      </c>
      <c r="D21" s="56">
        <f>'Program Data-Purchase'!B425</f>
        <v>75134034.969999999</v>
      </c>
      <c r="E21" s="56">
        <f>'Program Data-Purchase'!B394</f>
        <v>58931621.119900003</v>
      </c>
      <c r="F21" s="56">
        <f>'Program Data-Purchase'!B363</f>
        <v>52680834.409899995</v>
      </c>
      <c r="G21" s="56">
        <f>'Program Data-Purchase'!B332</f>
        <v>50703012.659999996</v>
      </c>
      <c r="H21" s="56">
        <f>'Program Data-Purchase'!B301</f>
        <v>50595879.889999993</v>
      </c>
      <c r="I21" s="56">
        <f>'Program Data-Purchase'!B270</f>
        <v>50062652.490000002</v>
      </c>
      <c r="J21" s="56">
        <f>'Program Data-Purchase'!B239</f>
        <v>45833751.219999999</v>
      </c>
      <c r="K21" s="56">
        <f>'Program Data-Purchase'!B208</f>
        <v>48029174.670000002</v>
      </c>
      <c r="L21" s="56">
        <f>'Program Data-Purchase'!B177</f>
        <v>48053790.280000001</v>
      </c>
      <c r="M21" s="56">
        <f>'Program Data-Purchase'!B146</f>
        <v>42841595.710000001</v>
      </c>
      <c r="N21" s="56">
        <f>'Program Data-Purchase'!B115</f>
        <v>44523328.810000002</v>
      </c>
      <c r="O21" s="56">
        <f>'Program Data-Purchase'!B84</f>
        <v>52836693.109999999</v>
      </c>
      <c r="P21" s="56">
        <f>'Program Data-Purchase'!B53</f>
        <v>54008753.550000004</v>
      </c>
      <c r="Q21" s="56">
        <f>'Program Data-Purchase'!B22</f>
        <v>9524163.1999999993</v>
      </c>
      <c r="S21" s="76">
        <f t="shared" si="2"/>
        <v>-9.9161185763122217E-2</v>
      </c>
      <c r="T21" s="76">
        <f t="shared" si="3"/>
        <v>-0.1813231609198204</v>
      </c>
      <c r="U21" s="76">
        <f t="shared" si="4"/>
        <v>-0.21564679517836891</v>
      </c>
      <c r="V21" s="76">
        <f t="shared" si="5"/>
        <v>-0.10606846699978606</v>
      </c>
      <c r="W21" s="76">
        <f t="shared" si="6"/>
        <v>-3.7543478041955958E-2</v>
      </c>
      <c r="X21" s="76">
        <f t="shared" si="7"/>
        <v>-2.1129468325364652E-3</v>
      </c>
      <c r="Y21" s="76">
        <f t="shared" si="8"/>
        <v>-1.0538949044058044E-2</v>
      </c>
      <c r="Z21" s="76">
        <f t="shared" si="9"/>
        <v>-8.4472177554809444E-2</v>
      </c>
      <c r="AA21" s="76">
        <f t="shared" si="10"/>
        <v>4.7899711273076177E-2</v>
      </c>
      <c r="AB21" s="76">
        <f t="shared" si="11"/>
        <v>5.1251369962380001E-4</v>
      </c>
      <c r="AC21" s="76">
        <f t="shared" si="12"/>
        <v>-0.10846583671401498</v>
      </c>
      <c r="AD21" s="76">
        <f t="shared" si="13"/>
        <v>3.9254679293083725E-2</v>
      </c>
      <c r="AE21" s="76">
        <f t="shared" si="14"/>
        <v>0.18671928901535331</v>
      </c>
      <c r="AF21" s="76">
        <f t="shared" si="15"/>
        <v>2.2182698632556511E-2</v>
      </c>
      <c r="AG21" s="76">
        <f t="shared" si="16"/>
        <v>-0.8236551933904056</v>
      </c>
      <c r="AI21" s="78">
        <f t="shared" si="17"/>
        <v>-10102266.699999988</v>
      </c>
      <c r="AJ21" s="78">
        <f t="shared" si="18"/>
        <v>-16640926.020000011</v>
      </c>
      <c r="AK21" s="78">
        <f t="shared" si="19"/>
        <v>-16202413.850099996</v>
      </c>
      <c r="AL21" s="78">
        <f t="shared" si="20"/>
        <v>-6250786.7100000083</v>
      </c>
      <c r="AM21" s="78">
        <f t="shared" si="21"/>
        <v>-1977821.7498999983</v>
      </c>
      <c r="AN21" s="78">
        <f t="shared" si="22"/>
        <v>-107132.77000000328</v>
      </c>
      <c r="AO21" s="78">
        <f t="shared" si="23"/>
        <v>-533227.39999999106</v>
      </c>
      <c r="AP21" s="78">
        <f t="shared" si="24"/>
        <v>-4228901.2700000033</v>
      </c>
      <c r="AQ21" s="78">
        <f t="shared" si="25"/>
        <v>2195423.450000003</v>
      </c>
      <c r="AR21" s="78">
        <f t="shared" si="26"/>
        <v>24615.609999999404</v>
      </c>
      <c r="AS21" s="78">
        <f t="shared" si="27"/>
        <v>-5212194.57</v>
      </c>
      <c r="AT21" s="78">
        <f t="shared" si="28"/>
        <v>1681733.1000000015</v>
      </c>
      <c r="AU21" s="78">
        <f t="shared" si="29"/>
        <v>8313364.299999997</v>
      </c>
      <c r="AV21" s="78">
        <f t="shared" si="30"/>
        <v>1172060.4400000051</v>
      </c>
      <c r="AW21" s="78">
        <f t="shared" si="31"/>
        <v>-44484590.350000009</v>
      </c>
    </row>
    <row r="22" spans="1:49" x14ac:dyDescent="0.55000000000000004">
      <c r="A22" s="58" t="s">
        <v>462</v>
      </c>
      <c r="B22" s="56">
        <f>'Program Data-Purchase'!B488</f>
        <v>7487037147.099844</v>
      </c>
      <c r="C22" s="56">
        <f>'Program Data-Purchase'!B457</f>
        <v>7939549868.6999874</v>
      </c>
      <c r="D22" s="56">
        <f>'Program Data-Purchase'!B426</f>
        <v>8049403802.1199856</v>
      </c>
      <c r="E22" s="56">
        <f>'Program Data-Purchase'!B395</f>
        <v>7880870981.3999844</v>
      </c>
      <c r="F22" s="56">
        <f>'Program Data-Purchase'!B364</f>
        <v>8410942542.1499863</v>
      </c>
      <c r="G22" s="56">
        <f>'Program Data-Purchase'!B333</f>
        <v>10088038857.809986</v>
      </c>
      <c r="H22" s="56">
        <f>'Program Data-Purchase'!B302</f>
        <v>10185899161.769987</v>
      </c>
      <c r="I22" s="56">
        <f>'Program Data-Purchase'!B271</f>
        <v>10198182977.289986</v>
      </c>
      <c r="J22" s="56">
        <f>'Program Data-Purchase'!B240</f>
        <v>10886665841.049984</v>
      </c>
      <c r="K22" s="56">
        <f>'Program Data-Purchase'!B209</f>
        <v>11986661526.649998</v>
      </c>
      <c r="L22" s="56">
        <f>'Program Data-Purchase'!B178</f>
        <v>12127364320.060009</v>
      </c>
      <c r="M22" s="56">
        <f>'Program Data-Purchase'!B147</f>
        <v>12800288631.490005</v>
      </c>
      <c r="N22" s="56">
        <f>'Program Data-Purchase'!B116</f>
        <v>13578490126.090038</v>
      </c>
      <c r="O22" s="56">
        <f>'Program Data-Purchase'!B85</f>
        <v>15365652873.91</v>
      </c>
      <c r="P22" s="56">
        <f>'Program Data-Purchase'!B54</f>
        <v>17199219964.640148</v>
      </c>
      <c r="Q22" s="56">
        <f>'Program Data-Purchase'!B23</f>
        <v>4526440979.170022</v>
      </c>
      <c r="S22" s="76">
        <f t="shared" si="2"/>
        <v>6.0439491979204001E-2</v>
      </c>
      <c r="T22" s="76">
        <f t="shared" si="3"/>
        <v>1.3836292388951959E-2</v>
      </c>
      <c r="U22" s="76">
        <f t="shared" si="4"/>
        <v>-2.0937304782201935E-2</v>
      </c>
      <c r="V22" s="76">
        <f t="shared" si="5"/>
        <v>6.7260530213100661E-2</v>
      </c>
      <c r="W22" s="76">
        <f t="shared" si="6"/>
        <v>0.19939457525188423</v>
      </c>
      <c r="X22" s="76">
        <f t="shared" si="7"/>
        <v>9.7006271822832266E-3</v>
      </c>
      <c r="Y22" s="76">
        <f t="shared" si="8"/>
        <v>1.2059628045506796E-3</v>
      </c>
      <c r="Z22" s="76">
        <f t="shared" si="9"/>
        <v>6.7510346234536014E-2</v>
      </c>
      <c r="AA22" s="76">
        <f t="shared" si="10"/>
        <v>0.10104064014276043</v>
      </c>
      <c r="AB22" s="76">
        <f t="shared" si="11"/>
        <v>1.1738280345798215E-2</v>
      </c>
      <c r="AC22" s="76">
        <f t="shared" si="12"/>
        <v>5.5488092356300769E-2</v>
      </c>
      <c r="AD22" s="76">
        <f t="shared" si="13"/>
        <v>6.0795620864796625E-2</v>
      </c>
      <c r="AE22" s="76">
        <f t="shared" si="14"/>
        <v>0.13161719242893316</v>
      </c>
      <c r="AF22" s="76">
        <f t="shared" si="15"/>
        <v>0.11932894135877821</v>
      </c>
      <c r="AG22" s="76">
        <f t="shared" si="16"/>
        <v>-0.73682289147554803</v>
      </c>
      <c r="AI22" s="78">
        <f t="shared" si="17"/>
        <v>452512721.60014343</v>
      </c>
      <c r="AJ22" s="78">
        <f t="shared" si="18"/>
        <v>109853933.41999817</v>
      </c>
      <c r="AK22" s="78">
        <f t="shared" si="19"/>
        <v>-168532820.72000122</v>
      </c>
      <c r="AL22" s="78">
        <f t="shared" si="20"/>
        <v>530071560.75000191</v>
      </c>
      <c r="AM22" s="78">
        <f t="shared" si="21"/>
        <v>1677096315.6599998</v>
      </c>
      <c r="AN22" s="78">
        <f t="shared" si="22"/>
        <v>97860303.960000992</v>
      </c>
      <c r="AO22" s="78">
        <f t="shared" si="23"/>
        <v>12283815.51999855</v>
      </c>
      <c r="AP22" s="78">
        <f t="shared" si="24"/>
        <v>688482863.75999832</v>
      </c>
      <c r="AQ22" s="78">
        <f t="shared" si="25"/>
        <v>1099995685.6000137</v>
      </c>
      <c r="AR22" s="78">
        <f t="shared" si="26"/>
        <v>140702793.41001129</v>
      </c>
      <c r="AS22" s="78">
        <f t="shared" si="27"/>
        <v>672924311.42999649</v>
      </c>
      <c r="AT22" s="78">
        <f t="shared" si="28"/>
        <v>778201494.60003281</v>
      </c>
      <c r="AU22" s="78">
        <f t="shared" si="29"/>
        <v>1787162747.8199615</v>
      </c>
      <c r="AV22" s="78">
        <f t="shared" si="30"/>
        <v>1833567090.7301483</v>
      </c>
      <c r="AW22" s="78">
        <f t="shared" si="31"/>
        <v>-12672778985.470127</v>
      </c>
    </row>
    <row r="23" spans="1:49" x14ac:dyDescent="0.55000000000000004">
      <c r="A23" s="58" t="s">
        <v>27</v>
      </c>
      <c r="B23" s="56">
        <f>'Program Data-Purchase'!B489</f>
        <v>39298697.490000002</v>
      </c>
      <c r="C23" s="56">
        <f>'Program Data-Purchase'!B458</f>
        <v>37091871.460000001</v>
      </c>
      <c r="D23" s="56">
        <f>'Program Data-Purchase'!B427</f>
        <v>29593239.860000003</v>
      </c>
      <c r="E23" s="56">
        <f>'Program Data-Purchase'!B396</f>
        <v>24258980.600000001</v>
      </c>
      <c r="F23" s="56">
        <f>'Program Data-Purchase'!B365</f>
        <v>23630152.640000004</v>
      </c>
      <c r="G23" s="56">
        <f>'Program Data-Purchase'!B334</f>
        <v>24929646.619999997</v>
      </c>
      <c r="H23" s="56">
        <f>'Program Data-Purchase'!B303</f>
        <v>27749808.229999993</v>
      </c>
      <c r="I23" s="56">
        <f>'Program Data-Purchase'!B272</f>
        <v>26354673.009999998</v>
      </c>
      <c r="J23" s="56">
        <f>'Program Data-Purchase'!B241</f>
        <v>26470996.289999999</v>
      </c>
      <c r="K23" s="56">
        <f>'Program Data-Purchase'!B210</f>
        <v>29660996.730000004</v>
      </c>
      <c r="L23" s="56">
        <f>'Program Data-Purchase'!B179</f>
        <v>25401278.839999996</v>
      </c>
      <c r="M23" s="56">
        <f>'Program Data-Purchase'!B148</f>
        <v>24742940.400000002</v>
      </c>
      <c r="N23" s="56">
        <f>'Program Data-Purchase'!B117</f>
        <v>24464874</v>
      </c>
      <c r="O23" s="56">
        <f>'Program Data-Purchase'!B86</f>
        <v>28923898.479999997</v>
      </c>
      <c r="P23" s="56">
        <f>'Program Data-Purchase'!B55</f>
        <v>29724803.890000001</v>
      </c>
      <c r="Q23" s="56">
        <f>'Program Data-Purchase'!B24</f>
        <v>6321718.25</v>
      </c>
      <c r="S23" s="76">
        <f t="shared" si="2"/>
        <v>-5.6155195234181818E-2</v>
      </c>
      <c r="T23" s="76">
        <f t="shared" si="3"/>
        <v>-0.20216374382960287</v>
      </c>
      <c r="U23" s="76">
        <f t="shared" si="4"/>
        <v>-0.18025262814194623</v>
      </c>
      <c r="V23" s="76">
        <f t="shared" si="5"/>
        <v>-2.5921450301996496E-2</v>
      </c>
      <c r="W23" s="76">
        <f t="shared" si="6"/>
        <v>5.4993042143971216E-2</v>
      </c>
      <c r="X23" s="76">
        <f t="shared" si="7"/>
        <v>0.11312481291802587</v>
      </c>
      <c r="Y23" s="76">
        <f t="shared" si="8"/>
        <v>-5.0275490498407509E-2</v>
      </c>
      <c r="Z23" s="76">
        <f t="shared" si="9"/>
        <v>4.413762976905977E-3</v>
      </c>
      <c r="AA23" s="76">
        <f t="shared" si="10"/>
        <v>0.12050927003473223</v>
      </c>
      <c r="AB23" s="76">
        <f t="shared" si="11"/>
        <v>-0.14361344390330633</v>
      </c>
      <c r="AC23" s="76">
        <f t="shared" si="12"/>
        <v>-2.5917531323788812E-2</v>
      </c>
      <c r="AD23" s="76">
        <f t="shared" si="13"/>
        <v>-1.123821160721877E-2</v>
      </c>
      <c r="AE23" s="76">
        <f t="shared" si="14"/>
        <v>0.18226231126307851</v>
      </c>
      <c r="AF23" s="76">
        <f t="shared" si="15"/>
        <v>2.7690092003116586E-2</v>
      </c>
      <c r="AG23" s="76">
        <f t="shared" si="16"/>
        <v>-0.78732514860672476</v>
      </c>
      <c r="AI23" s="78">
        <f t="shared" si="17"/>
        <v>-2206826.0300000012</v>
      </c>
      <c r="AJ23" s="78">
        <f t="shared" si="18"/>
        <v>-7498631.5999999978</v>
      </c>
      <c r="AK23" s="78">
        <f t="shared" si="19"/>
        <v>-5334259.2600000016</v>
      </c>
      <c r="AL23" s="78">
        <f t="shared" si="20"/>
        <v>-628827.95999999717</v>
      </c>
      <c r="AM23" s="78">
        <f t="shared" si="21"/>
        <v>1299493.979999993</v>
      </c>
      <c r="AN23" s="78">
        <f t="shared" si="22"/>
        <v>2820161.6099999957</v>
      </c>
      <c r="AO23" s="78">
        <f t="shared" si="23"/>
        <v>-1395135.2199999951</v>
      </c>
      <c r="AP23" s="78">
        <f t="shared" si="24"/>
        <v>116323.28000000119</v>
      </c>
      <c r="AQ23" s="78">
        <f t="shared" si="25"/>
        <v>3190000.4400000051</v>
      </c>
      <c r="AR23" s="78">
        <f t="shared" si="26"/>
        <v>-4259717.890000008</v>
      </c>
      <c r="AS23" s="78">
        <f t="shared" si="27"/>
        <v>-658338.43999999389</v>
      </c>
      <c r="AT23" s="78">
        <f t="shared" si="28"/>
        <v>-278066.40000000224</v>
      </c>
      <c r="AU23" s="78">
        <f t="shared" si="29"/>
        <v>4459024.4799999967</v>
      </c>
      <c r="AV23" s="78">
        <f t="shared" si="30"/>
        <v>800905.41000000387</v>
      </c>
      <c r="AW23" s="78">
        <f t="shared" si="31"/>
        <v>-23403085.640000001</v>
      </c>
    </row>
    <row r="24" spans="1:49" x14ac:dyDescent="0.55000000000000004">
      <c r="A24" s="58" t="s">
        <v>95</v>
      </c>
      <c r="B24" s="56">
        <f>'Program Data-Purchase'!B490</f>
        <v>71011301.390000001</v>
      </c>
      <c r="C24" s="56">
        <f>'Program Data-Purchase'!B459</f>
        <v>65864670.849999994</v>
      </c>
      <c r="D24" s="56">
        <f>'Program Data-Purchase'!B428</f>
        <v>52781134.510000005</v>
      </c>
      <c r="E24" s="56">
        <f>'Program Data-Purchase'!B397</f>
        <v>33574798.899800003</v>
      </c>
      <c r="F24" s="56">
        <f>'Program Data-Purchase'!B366</f>
        <v>29806145.090000004</v>
      </c>
      <c r="G24" s="56">
        <f>'Program Data-Purchase'!B335</f>
        <v>27480186.57</v>
      </c>
      <c r="H24" s="56">
        <f>'Program Data-Purchase'!B304</f>
        <v>27548287.240000002</v>
      </c>
      <c r="I24" s="56">
        <f>'Program Data-Purchase'!B273</f>
        <v>29387239.09</v>
      </c>
      <c r="J24" s="56">
        <f>'Program Data-Purchase'!B242</f>
        <v>28594994.790000003</v>
      </c>
      <c r="K24" s="56">
        <f>'Program Data-Purchase'!B211</f>
        <v>31361683.68</v>
      </c>
      <c r="L24" s="56">
        <f>'Program Data-Purchase'!B180</f>
        <v>32844989.509999998</v>
      </c>
      <c r="M24" s="56">
        <f>'Program Data-Purchase'!B149</f>
        <v>32480309.84</v>
      </c>
      <c r="N24" s="56">
        <f>'Program Data-Purchase'!B118</f>
        <v>31492431.52</v>
      </c>
      <c r="O24" s="56">
        <f>'Program Data-Purchase'!B87</f>
        <v>35918084.989999995</v>
      </c>
      <c r="P24" s="56">
        <f>'Program Data-Purchase'!B56</f>
        <v>30891874.969999999</v>
      </c>
      <c r="Q24" s="56">
        <f>'Program Data-Purchase'!B25</f>
        <v>5562323.6900000004</v>
      </c>
      <c r="S24" s="76">
        <f t="shared" si="2"/>
        <v>-7.2476217718279543E-2</v>
      </c>
      <c r="T24" s="76">
        <f t="shared" si="3"/>
        <v>-0.19864270436872591</v>
      </c>
      <c r="U24" s="76">
        <f t="shared" si="4"/>
        <v>-0.36388637319952144</v>
      </c>
      <c r="V24" s="76">
        <f t="shared" si="5"/>
        <v>-0.11224650432150311</v>
      </c>
      <c r="W24" s="76">
        <f t="shared" si="6"/>
        <v>-7.8036207398734195E-2</v>
      </c>
      <c r="X24" s="76">
        <f t="shared" si="7"/>
        <v>2.4781734951664046E-3</v>
      </c>
      <c r="Y24" s="76">
        <f t="shared" si="8"/>
        <v>6.6753763454660331E-2</v>
      </c>
      <c r="Z24" s="76">
        <f t="shared" si="9"/>
        <v>-2.6958786348513591E-2</v>
      </c>
      <c r="AA24" s="76">
        <f t="shared" si="10"/>
        <v>9.6754306490293179E-2</v>
      </c>
      <c r="AB24" s="76">
        <f t="shared" si="11"/>
        <v>4.7296753743675223E-2</v>
      </c>
      <c r="AC24" s="76">
        <f t="shared" si="12"/>
        <v>-1.1103053325347161E-2</v>
      </c>
      <c r="AD24" s="76">
        <f t="shared" si="13"/>
        <v>-3.0414682768309463E-2</v>
      </c>
      <c r="AE24" s="76">
        <f t="shared" si="14"/>
        <v>0.14053070075549362</v>
      </c>
      <c r="AF24" s="76">
        <f t="shared" si="15"/>
        <v>-0.13993535628080814</v>
      </c>
      <c r="AG24" s="76">
        <f t="shared" si="16"/>
        <v>-0.81994217911985801</v>
      </c>
      <c r="AI24" s="78">
        <f t="shared" si="17"/>
        <v>-5146630.5400000066</v>
      </c>
      <c r="AJ24" s="78">
        <f t="shared" si="18"/>
        <v>-13083536.339999989</v>
      </c>
      <c r="AK24" s="78">
        <f t="shared" si="19"/>
        <v>-19206335.610200003</v>
      </c>
      <c r="AL24" s="78">
        <f t="shared" si="20"/>
        <v>-3768653.809799999</v>
      </c>
      <c r="AM24" s="78">
        <f t="shared" si="21"/>
        <v>-2325958.5200000033</v>
      </c>
      <c r="AN24" s="78">
        <f t="shared" si="22"/>
        <v>68100.670000001788</v>
      </c>
      <c r="AO24" s="78">
        <f t="shared" si="23"/>
        <v>1838951.8499999978</v>
      </c>
      <c r="AP24" s="78">
        <f t="shared" si="24"/>
        <v>-792244.29999999702</v>
      </c>
      <c r="AQ24" s="78">
        <f t="shared" si="25"/>
        <v>2766688.8899999969</v>
      </c>
      <c r="AR24" s="78">
        <f t="shared" si="26"/>
        <v>1483305.8299999982</v>
      </c>
      <c r="AS24" s="78">
        <f t="shared" si="27"/>
        <v>-364679.66999999806</v>
      </c>
      <c r="AT24" s="78">
        <f t="shared" si="28"/>
        <v>-987878.3200000003</v>
      </c>
      <c r="AU24" s="78">
        <f t="shared" si="29"/>
        <v>4425653.4699999951</v>
      </c>
      <c r="AV24" s="78">
        <f t="shared" si="30"/>
        <v>-5026210.0199999958</v>
      </c>
      <c r="AW24" s="78">
        <f t="shared" si="31"/>
        <v>-25329551.279999997</v>
      </c>
    </row>
    <row r="25" spans="1:49" x14ac:dyDescent="0.55000000000000004">
      <c r="A25" s="58" t="s">
        <v>380</v>
      </c>
      <c r="B25" s="56">
        <f>'Program Data-Purchase'!B491</f>
        <v>82406281.11999999</v>
      </c>
      <c r="C25" s="56">
        <f>'Program Data-Purchase'!B460</f>
        <v>78320194.25</v>
      </c>
      <c r="D25" s="56">
        <f>'Program Data-Purchase'!B429</f>
        <v>82160931.140000015</v>
      </c>
      <c r="E25" s="56">
        <f>'Program Data-Purchase'!B398</f>
        <v>76776553.269999996</v>
      </c>
      <c r="F25" s="56">
        <f>'Program Data-Purchase'!B367</f>
        <v>68710440.510000005</v>
      </c>
      <c r="G25" s="56">
        <f>'Program Data-Purchase'!B336</f>
        <v>71726063.700000003</v>
      </c>
      <c r="H25" s="56">
        <f>'Program Data-Purchase'!B305</f>
        <v>74694854.829999998</v>
      </c>
      <c r="I25" s="56">
        <f>'Program Data-Purchase'!B274</f>
        <v>75629068.049999997</v>
      </c>
      <c r="J25" s="56">
        <f>'Program Data-Purchase'!B243</f>
        <v>103295573.38000001</v>
      </c>
      <c r="K25" s="56">
        <f>'Program Data-Purchase'!B212</f>
        <v>110246854.08</v>
      </c>
      <c r="L25" s="56">
        <f>'Program Data-Purchase'!B181</f>
        <v>93009136.810000002</v>
      </c>
      <c r="M25" s="56">
        <f>'Program Data-Purchase'!B150</f>
        <v>61150233.919999994</v>
      </c>
      <c r="N25" s="56">
        <f>'Program Data-Purchase'!B119</f>
        <v>87294600.429999992</v>
      </c>
      <c r="O25" s="56">
        <f>'Program Data-Purchase'!B88</f>
        <v>97467046.220000014</v>
      </c>
      <c r="P25" s="56">
        <f>'Program Data-Purchase'!B57</f>
        <v>91854049.640000001</v>
      </c>
      <c r="Q25" s="56">
        <f>'Program Data-Purchase'!B26</f>
        <v>18107875.93</v>
      </c>
      <c r="S25" s="76">
        <f t="shared" si="2"/>
        <v>-4.9584653189844015E-2</v>
      </c>
      <c r="T25" s="76">
        <f t="shared" si="3"/>
        <v>4.9038909144432E-2</v>
      </c>
      <c r="U25" s="76">
        <f t="shared" si="4"/>
        <v>-6.5534528337138548E-2</v>
      </c>
      <c r="V25" s="76">
        <f t="shared" si="5"/>
        <v>-0.10505958416280949</v>
      </c>
      <c r="W25" s="76">
        <f t="shared" si="6"/>
        <v>4.3888864161205729E-2</v>
      </c>
      <c r="X25" s="76">
        <f t="shared" si="7"/>
        <v>4.1390688082608318E-2</v>
      </c>
      <c r="Y25" s="76">
        <f t="shared" si="8"/>
        <v>1.2507062529624021E-2</v>
      </c>
      <c r="Z25" s="76">
        <f t="shared" si="9"/>
        <v>0.3658184087593026</v>
      </c>
      <c r="AA25" s="76">
        <f t="shared" si="10"/>
        <v>6.7295049270193488E-2</v>
      </c>
      <c r="AB25" s="76">
        <f t="shared" si="11"/>
        <v>-0.15635563856989104</v>
      </c>
      <c r="AC25" s="76">
        <f t="shared" si="12"/>
        <v>-0.34253519581717756</v>
      </c>
      <c r="AD25" s="76">
        <f t="shared" si="13"/>
        <v>0.42754319704162469</v>
      </c>
      <c r="AE25" s="76">
        <f t="shared" si="14"/>
        <v>0.11653006875444864</v>
      </c>
      <c r="AF25" s="76">
        <f t="shared" si="15"/>
        <v>-5.7588659938770555E-2</v>
      </c>
      <c r="AG25" s="76">
        <f t="shared" si="16"/>
        <v>-0.80286251938842668</v>
      </c>
      <c r="AI25" s="78">
        <f t="shared" si="17"/>
        <v>-4086086.8699999899</v>
      </c>
      <c r="AJ25" s="78">
        <f t="shared" si="18"/>
        <v>3840736.8900000155</v>
      </c>
      <c r="AK25" s="78">
        <f t="shared" si="19"/>
        <v>-5384377.8700000197</v>
      </c>
      <c r="AL25" s="78">
        <f t="shared" si="20"/>
        <v>-8066112.7599999905</v>
      </c>
      <c r="AM25" s="78">
        <f t="shared" si="21"/>
        <v>3015623.1899999976</v>
      </c>
      <c r="AN25" s="78">
        <f t="shared" si="22"/>
        <v>2968791.1299999952</v>
      </c>
      <c r="AO25" s="78">
        <f t="shared" si="23"/>
        <v>934213.21999999881</v>
      </c>
      <c r="AP25" s="78">
        <f t="shared" si="24"/>
        <v>27666505.330000013</v>
      </c>
      <c r="AQ25" s="78">
        <f t="shared" si="25"/>
        <v>6951280.6999999881</v>
      </c>
      <c r="AR25" s="78">
        <f t="shared" si="26"/>
        <v>-17237717.269999996</v>
      </c>
      <c r="AS25" s="78">
        <f t="shared" si="27"/>
        <v>-31858902.890000008</v>
      </c>
      <c r="AT25" s="78">
        <f t="shared" si="28"/>
        <v>26144366.509999998</v>
      </c>
      <c r="AU25" s="78">
        <f t="shared" si="29"/>
        <v>10172445.790000021</v>
      </c>
      <c r="AV25" s="78">
        <f t="shared" si="30"/>
        <v>-5612996.5800000131</v>
      </c>
      <c r="AW25" s="78">
        <f t="shared" si="31"/>
        <v>-73746173.710000008</v>
      </c>
    </row>
    <row r="26" spans="1:49" x14ac:dyDescent="0.55000000000000004">
      <c r="A26" s="58" t="s">
        <v>32</v>
      </c>
      <c r="B26" s="56">
        <f>'Program Data-Purchase'!B492</f>
        <v>6133088.9399999995</v>
      </c>
      <c r="C26" s="56">
        <f>'Program Data-Purchase'!B461</f>
        <v>6188083.1699999999</v>
      </c>
      <c r="D26" s="56">
        <f>'Program Data-Purchase'!B430</f>
        <v>5539360.6000000006</v>
      </c>
      <c r="E26" s="56">
        <f>'Program Data-Purchase'!B399</f>
        <v>3861007.0700000003</v>
      </c>
      <c r="F26" s="56">
        <f>'Program Data-Purchase'!B368</f>
        <v>3361172.12</v>
      </c>
      <c r="G26" s="56">
        <f>'Program Data-Purchase'!B337</f>
        <v>3340079.7699999996</v>
      </c>
      <c r="H26" s="56">
        <f>'Program Data-Purchase'!B306</f>
        <v>3500377.6799999997</v>
      </c>
      <c r="I26" s="56">
        <f>'Program Data-Purchase'!B275</f>
        <v>3906240.4099999997</v>
      </c>
      <c r="J26" s="56">
        <f>'Program Data-Purchase'!B244</f>
        <v>5538017.2599999998</v>
      </c>
      <c r="K26" s="56">
        <f>'Program Data-Purchase'!B213</f>
        <v>5964370.4499999993</v>
      </c>
      <c r="L26" s="56">
        <f>'Program Data-Purchase'!B182</f>
        <v>5259564.9099999992</v>
      </c>
      <c r="M26" s="56">
        <f>'Program Data-Purchase'!B151</f>
        <v>4223494.3900000006</v>
      </c>
      <c r="N26" s="56">
        <f>'Program Data-Purchase'!B120</f>
        <v>4684663.9000000004</v>
      </c>
      <c r="O26" s="56">
        <f>'Program Data-Purchase'!B89</f>
        <v>6107854.9000000004</v>
      </c>
      <c r="P26" s="56">
        <f>'Program Data-Purchase'!B58</f>
        <v>6040236.3500000006</v>
      </c>
      <c r="Q26" s="56">
        <f>'Program Data-Purchase'!B27</f>
        <v>895550.33000000007</v>
      </c>
      <c r="S26" s="76">
        <f t="shared" si="2"/>
        <v>8.9668078415312286E-3</v>
      </c>
      <c r="T26" s="76">
        <f t="shared" si="3"/>
        <v>-0.1048341711283107</v>
      </c>
      <c r="U26" s="76">
        <f t="shared" si="4"/>
        <v>-0.30298687000084451</v>
      </c>
      <c r="V26" s="76">
        <f t="shared" si="5"/>
        <v>-0.12945714445428358</v>
      </c>
      <c r="W26" s="76">
        <f t="shared" si="6"/>
        <v>-6.2752960119163903E-3</v>
      </c>
      <c r="X26" s="76">
        <f t="shared" si="7"/>
        <v>4.7992240017668851E-2</v>
      </c>
      <c r="Y26" s="76">
        <f t="shared" si="8"/>
        <v>0.11594826818802022</v>
      </c>
      <c r="Z26" s="76">
        <f t="shared" si="9"/>
        <v>0.41773589915834192</v>
      </c>
      <c r="AA26" s="76">
        <f t="shared" si="10"/>
        <v>7.6986612714168304E-2</v>
      </c>
      <c r="AB26" s="76">
        <f t="shared" si="11"/>
        <v>-0.11816930988919377</v>
      </c>
      <c r="AC26" s="76">
        <f t="shared" si="12"/>
        <v>-0.19698787594200426</v>
      </c>
      <c r="AD26" s="76">
        <f t="shared" si="13"/>
        <v>0.10919145792922427</v>
      </c>
      <c r="AE26" s="76">
        <f t="shared" si="14"/>
        <v>0.30379788825405379</v>
      </c>
      <c r="AF26" s="76">
        <f t="shared" si="15"/>
        <v>-1.1070752515748173E-2</v>
      </c>
      <c r="AG26" s="76">
        <f t="shared" si="16"/>
        <v>-0.85173587950743024</v>
      </c>
      <c r="AI26" s="78">
        <f t="shared" si="17"/>
        <v>54994.230000000447</v>
      </c>
      <c r="AJ26" s="78">
        <f t="shared" si="18"/>
        <v>-648722.56999999937</v>
      </c>
      <c r="AK26" s="78">
        <f t="shared" si="19"/>
        <v>-1678353.5300000003</v>
      </c>
      <c r="AL26" s="78">
        <f t="shared" si="20"/>
        <v>-499834.95000000019</v>
      </c>
      <c r="AM26" s="78">
        <f t="shared" si="21"/>
        <v>-21092.350000000559</v>
      </c>
      <c r="AN26" s="78">
        <f t="shared" si="22"/>
        <v>160297.91000000015</v>
      </c>
      <c r="AO26" s="78">
        <f t="shared" si="23"/>
        <v>405862.73</v>
      </c>
      <c r="AP26" s="78">
        <f t="shared" si="24"/>
        <v>1631776.85</v>
      </c>
      <c r="AQ26" s="78">
        <f t="shared" si="25"/>
        <v>426353.18999999948</v>
      </c>
      <c r="AR26" s="78">
        <f t="shared" si="26"/>
        <v>-704805.54</v>
      </c>
      <c r="AS26" s="78">
        <f t="shared" si="27"/>
        <v>-1036070.5199999986</v>
      </c>
      <c r="AT26" s="78">
        <f t="shared" si="28"/>
        <v>461169.50999999978</v>
      </c>
      <c r="AU26" s="78">
        <f t="shared" si="29"/>
        <v>1423191</v>
      </c>
      <c r="AV26" s="78">
        <f t="shared" si="30"/>
        <v>-67618.549999999814</v>
      </c>
      <c r="AW26" s="78">
        <f t="shared" si="31"/>
        <v>-5144686.0200000005</v>
      </c>
    </row>
    <row r="27" spans="1:49" x14ac:dyDescent="0.55000000000000004">
      <c r="A27" s="58" t="s">
        <v>37</v>
      </c>
      <c r="B27" s="56">
        <f>'Program Data-Purchase'!B493</f>
        <v>6266065.2200000007</v>
      </c>
      <c r="C27" s="56">
        <f>'Program Data-Purchase'!B462</f>
        <v>4958419.26</v>
      </c>
      <c r="D27" s="56">
        <f>'Program Data-Purchase'!B431</f>
        <v>4662763.2499999991</v>
      </c>
      <c r="E27" s="56">
        <f>'Program Data-Purchase'!B400</f>
        <v>3407735.3899000003</v>
      </c>
      <c r="F27" s="56">
        <f>'Program Data-Purchase'!B369</f>
        <v>3743510.3199</v>
      </c>
      <c r="G27" s="56">
        <f>'Program Data-Purchase'!B338</f>
        <v>3632748.4800000004</v>
      </c>
      <c r="H27" s="56">
        <f>'Program Data-Purchase'!B307</f>
        <v>3490424.5</v>
      </c>
      <c r="I27" s="56">
        <f>'Program Data-Purchase'!B276</f>
        <v>2653568.25</v>
      </c>
      <c r="J27" s="56">
        <f>'Program Data-Purchase'!B245</f>
        <v>2160987.17</v>
      </c>
      <c r="K27" s="56">
        <f>'Program Data-Purchase'!B214</f>
        <v>1883593.82</v>
      </c>
      <c r="L27" s="56">
        <f>'Program Data-Purchase'!B183</f>
        <v>2020225.8399999999</v>
      </c>
      <c r="M27" s="56">
        <f>'Program Data-Purchase'!B152</f>
        <v>1441641.24</v>
      </c>
      <c r="N27" s="56">
        <f>'Program Data-Purchase'!B121</f>
        <v>1585253.05</v>
      </c>
      <c r="O27" s="56">
        <f>'Program Data-Purchase'!B90</f>
        <v>2031552.57</v>
      </c>
      <c r="P27" s="56">
        <f>'Program Data-Purchase'!B59</f>
        <v>2052566.5</v>
      </c>
      <c r="Q27" s="56">
        <f>'Program Data-Purchase'!B28</f>
        <v>394792.58999999997</v>
      </c>
      <c r="S27" s="76">
        <f t="shared" si="2"/>
        <v>-0.20868693735045432</v>
      </c>
      <c r="T27" s="76">
        <f t="shared" si="3"/>
        <v>-5.9627069535059994E-2</v>
      </c>
      <c r="U27" s="76">
        <f t="shared" si="4"/>
        <v>-0.26915967910230032</v>
      </c>
      <c r="V27" s="76">
        <f t="shared" si="5"/>
        <v>9.8533158118786032E-2</v>
      </c>
      <c r="W27" s="76">
        <f t="shared" si="6"/>
        <v>-2.958769455267812E-2</v>
      </c>
      <c r="X27" s="76">
        <f t="shared" si="7"/>
        <v>-3.9178044057704878E-2</v>
      </c>
      <c r="Y27" s="76">
        <f t="shared" si="8"/>
        <v>-0.23975772860865491</v>
      </c>
      <c r="Z27" s="76">
        <f t="shared" si="9"/>
        <v>-0.18562970068699008</v>
      </c>
      <c r="AA27" s="76">
        <f t="shared" si="10"/>
        <v>-0.12836418181973744</v>
      </c>
      <c r="AB27" s="76">
        <f t="shared" si="11"/>
        <v>7.2537942389299073E-2</v>
      </c>
      <c r="AC27" s="76">
        <f t="shared" si="12"/>
        <v>-0.28639600016204125</v>
      </c>
      <c r="AD27" s="76">
        <f t="shared" si="13"/>
        <v>9.9616885266129079E-2</v>
      </c>
      <c r="AE27" s="76">
        <f t="shared" si="14"/>
        <v>0.28153203679374722</v>
      </c>
      <c r="AF27" s="76">
        <f t="shared" si="15"/>
        <v>1.0343778600816584E-2</v>
      </c>
      <c r="AG27" s="76">
        <f t="shared" si="16"/>
        <v>-0.80765905026706819</v>
      </c>
      <c r="AI27" s="78">
        <f t="shared" si="17"/>
        <v>-1307645.9600000009</v>
      </c>
      <c r="AJ27" s="78">
        <f t="shared" si="18"/>
        <v>-295656.01000000071</v>
      </c>
      <c r="AK27" s="78">
        <f t="shared" si="19"/>
        <v>-1255027.8600999988</v>
      </c>
      <c r="AL27" s="78">
        <f t="shared" si="20"/>
        <v>335774.9299999997</v>
      </c>
      <c r="AM27" s="78">
        <f t="shared" si="21"/>
        <v>-110761.83989999956</v>
      </c>
      <c r="AN27" s="78">
        <f t="shared" si="22"/>
        <v>-142323.98000000045</v>
      </c>
      <c r="AO27" s="78">
        <f t="shared" si="23"/>
        <v>-836856.25</v>
      </c>
      <c r="AP27" s="78">
        <f t="shared" si="24"/>
        <v>-492581.08000000007</v>
      </c>
      <c r="AQ27" s="78">
        <f t="shared" si="25"/>
        <v>-277393.34999999986</v>
      </c>
      <c r="AR27" s="78">
        <f t="shared" si="26"/>
        <v>136632.01999999979</v>
      </c>
      <c r="AS27" s="78">
        <f t="shared" si="27"/>
        <v>-578584.59999999986</v>
      </c>
      <c r="AT27" s="78">
        <f t="shared" si="28"/>
        <v>143611.81000000006</v>
      </c>
      <c r="AU27" s="78">
        <f t="shared" si="29"/>
        <v>446299.52</v>
      </c>
      <c r="AV27" s="78">
        <f t="shared" si="30"/>
        <v>21013.929999999935</v>
      </c>
      <c r="AW27" s="78">
        <f t="shared" si="31"/>
        <v>-1657773.9100000001</v>
      </c>
    </row>
    <row r="28" spans="1:49" x14ac:dyDescent="0.55000000000000004">
      <c r="A28" s="58" t="s">
        <v>33</v>
      </c>
      <c r="B28" s="56">
        <f>'Program Data-Purchase'!B494</f>
        <v>31429576.07</v>
      </c>
      <c r="C28" s="56">
        <f>'Program Data-Purchase'!B463</f>
        <v>28360929.41</v>
      </c>
      <c r="D28" s="56">
        <f>'Program Data-Purchase'!B432</f>
        <v>21646922.190000005</v>
      </c>
      <c r="E28" s="56">
        <f>'Program Data-Purchase'!B401</f>
        <v>13529894</v>
      </c>
      <c r="F28" s="56">
        <f>'Program Data-Purchase'!B370</f>
        <v>10383605.939999999</v>
      </c>
      <c r="G28" s="56">
        <f>'Program Data-Purchase'!B339</f>
        <v>10572573.67</v>
      </c>
      <c r="H28" s="56">
        <f>'Program Data-Purchase'!B308</f>
        <v>10417079.66</v>
      </c>
      <c r="I28" s="56">
        <f>'Program Data-Purchase'!B277</f>
        <v>10426167.73</v>
      </c>
      <c r="J28" s="56">
        <f>'Program Data-Purchase'!B246</f>
        <v>9932461.9800000004</v>
      </c>
      <c r="K28" s="56">
        <f>'Program Data-Purchase'!B215</f>
        <v>11194164.399999999</v>
      </c>
      <c r="L28" s="56">
        <f>'Program Data-Purchase'!B184</f>
        <v>6783208.3600000003</v>
      </c>
      <c r="M28" s="56">
        <f>'Program Data-Purchase'!B153</f>
        <v>5437053.8799999999</v>
      </c>
      <c r="N28" s="56">
        <f>'Program Data-Purchase'!B122</f>
        <v>5453876.6699999999</v>
      </c>
      <c r="O28" s="56">
        <f>'Program Data-Purchase'!B91</f>
        <v>6936139.1700000009</v>
      </c>
      <c r="P28" s="56">
        <f>'Program Data-Purchase'!B60</f>
        <v>5538730</v>
      </c>
      <c r="Q28" s="56">
        <f>'Program Data-Purchase'!B29</f>
        <v>915458.36</v>
      </c>
      <c r="S28" s="76">
        <f t="shared" si="2"/>
        <v>-9.7635636356198555E-2</v>
      </c>
      <c r="T28" s="76">
        <f t="shared" si="3"/>
        <v>-0.23673438634322932</v>
      </c>
      <c r="U28" s="76">
        <f t="shared" si="4"/>
        <v>-0.37497377773870044</v>
      </c>
      <c r="V28" s="76">
        <f t="shared" si="5"/>
        <v>-0.23254343751695325</v>
      </c>
      <c r="W28" s="76">
        <f t="shared" si="6"/>
        <v>1.8198661533567449E-2</v>
      </c>
      <c r="X28" s="76">
        <f t="shared" si="7"/>
        <v>-1.4707299741142384E-2</v>
      </c>
      <c r="Y28" s="76">
        <f t="shared" si="8"/>
        <v>8.7242013084502974E-4</v>
      </c>
      <c r="Z28" s="76">
        <f t="shared" si="9"/>
        <v>-4.7352561630043907E-2</v>
      </c>
      <c r="AA28" s="76">
        <f t="shared" si="10"/>
        <v>0.12702816507534198</v>
      </c>
      <c r="AB28" s="76">
        <f t="shared" si="11"/>
        <v>-0.39404066997622428</v>
      </c>
      <c r="AC28" s="76">
        <f t="shared" si="12"/>
        <v>-0.19845394812551512</v>
      </c>
      <c r="AD28" s="76">
        <f t="shared" si="13"/>
        <v>3.0941002924179295E-3</v>
      </c>
      <c r="AE28" s="76">
        <f t="shared" si="14"/>
        <v>0.27178144825926198</v>
      </c>
      <c r="AF28" s="76">
        <f t="shared" si="15"/>
        <v>-0.20146786789458274</v>
      </c>
      <c r="AG28" s="76">
        <f t="shared" si="16"/>
        <v>-0.83471691886046073</v>
      </c>
      <c r="AI28" s="78">
        <f t="shared" si="17"/>
        <v>-3068646.66</v>
      </c>
      <c r="AJ28" s="78">
        <f t="shared" si="18"/>
        <v>-6714007.2199999951</v>
      </c>
      <c r="AK28" s="78">
        <f t="shared" si="19"/>
        <v>-8117028.1900000051</v>
      </c>
      <c r="AL28" s="78">
        <f t="shared" si="20"/>
        <v>-3146288.0600000005</v>
      </c>
      <c r="AM28" s="78">
        <f t="shared" si="21"/>
        <v>188967.73000000045</v>
      </c>
      <c r="AN28" s="78">
        <f t="shared" si="22"/>
        <v>-155494.00999999978</v>
      </c>
      <c r="AO28" s="78">
        <f t="shared" si="23"/>
        <v>9088.070000000298</v>
      </c>
      <c r="AP28" s="78">
        <f t="shared" si="24"/>
        <v>-493705.75</v>
      </c>
      <c r="AQ28" s="78">
        <f t="shared" si="25"/>
        <v>1261702.4199999981</v>
      </c>
      <c r="AR28" s="78">
        <f t="shared" si="26"/>
        <v>-4410956.0399999982</v>
      </c>
      <c r="AS28" s="78">
        <f t="shared" si="27"/>
        <v>-1346154.4800000004</v>
      </c>
      <c r="AT28" s="78">
        <f t="shared" si="28"/>
        <v>16822.790000000037</v>
      </c>
      <c r="AU28" s="78">
        <f t="shared" si="29"/>
        <v>1482262.5000000009</v>
      </c>
      <c r="AV28" s="78">
        <f t="shared" si="30"/>
        <v>-1397409.1700000009</v>
      </c>
      <c r="AW28" s="78">
        <f t="shared" si="31"/>
        <v>-4623271.6399999997</v>
      </c>
    </row>
    <row r="29" spans="1:49" x14ac:dyDescent="0.55000000000000004">
      <c r="A29" s="58" t="s">
        <v>40</v>
      </c>
      <c r="B29" s="56">
        <f>'Program Data-Purchase'!B495</f>
        <v>555026057.54999864</v>
      </c>
      <c r="C29" s="56">
        <f>'Program Data-Purchase'!B464</f>
        <v>544460795.29999983</v>
      </c>
      <c r="D29" s="56">
        <f>'Program Data-Purchase'!B433</f>
        <v>533652574.43999952</v>
      </c>
      <c r="E29" s="56">
        <f>'Program Data-Purchase'!B402</f>
        <v>569311742.98739934</v>
      </c>
      <c r="F29" s="56">
        <f>'Program Data-Purchase'!B371</f>
        <v>662149718.827299</v>
      </c>
      <c r="G29" s="56">
        <f>'Program Data-Purchase'!B340</f>
        <v>749975082.80999923</v>
      </c>
      <c r="H29" s="56">
        <f>'Program Data-Purchase'!B309</f>
        <v>768855654.78999889</v>
      </c>
      <c r="I29" s="56">
        <f>'Program Data-Purchase'!B278</f>
        <v>726618320.70999885</v>
      </c>
      <c r="J29" s="56">
        <f>'Program Data-Purchase'!B247</f>
        <v>734812478.96999872</v>
      </c>
      <c r="K29" s="56">
        <f>'Program Data-Purchase'!B216</f>
        <v>736642890.10999978</v>
      </c>
      <c r="L29" s="56">
        <f>'Program Data-Purchase'!B185</f>
        <v>827343766.69999993</v>
      </c>
      <c r="M29" s="56">
        <f>'Program Data-Purchase'!B154</f>
        <v>772445951.96999991</v>
      </c>
      <c r="N29" s="56">
        <f>'Program Data-Purchase'!B123</f>
        <v>886407742.5799998</v>
      </c>
      <c r="O29" s="56">
        <f>'Program Data-Purchase'!B92</f>
        <v>1013941131.4699998</v>
      </c>
      <c r="P29" s="56">
        <f>'Program Data-Purchase'!B61</f>
        <v>1004714707.8900001</v>
      </c>
      <c r="Q29" s="56">
        <f>'Program Data-Purchase'!B30</f>
        <v>265214776.07999998</v>
      </c>
      <c r="S29" s="76">
        <f t="shared" si="2"/>
        <v>-1.9035614826150848E-2</v>
      </c>
      <c r="T29" s="76">
        <f t="shared" si="3"/>
        <v>-1.985123805662618E-2</v>
      </c>
      <c r="U29" s="76">
        <f t="shared" si="4"/>
        <v>6.6820943541440941E-2</v>
      </c>
      <c r="V29" s="76">
        <f t="shared" si="5"/>
        <v>0.1630705443607097</v>
      </c>
      <c r="W29" s="76">
        <f t="shared" si="6"/>
        <v>0.13263671566340532</v>
      </c>
      <c r="X29" s="76">
        <f t="shared" si="7"/>
        <v>2.5174932358096647E-2</v>
      </c>
      <c r="Y29" s="76">
        <f t="shared" si="8"/>
        <v>-5.4935323447073456E-2</v>
      </c>
      <c r="Z29" s="76">
        <f t="shared" si="9"/>
        <v>1.1277114857210224E-2</v>
      </c>
      <c r="AA29" s="76">
        <f t="shared" si="10"/>
        <v>2.490990820633289E-3</v>
      </c>
      <c r="AB29" s="76">
        <f t="shared" si="11"/>
        <v>0.12312733592861552</v>
      </c>
      <c r="AC29" s="76">
        <f t="shared" si="12"/>
        <v>-6.6354297862144057E-2</v>
      </c>
      <c r="AD29" s="76">
        <f t="shared" si="13"/>
        <v>0.14753367574696788</v>
      </c>
      <c r="AE29" s="76">
        <f t="shared" si="14"/>
        <v>0.1438766639366193</v>
      </c>
      <c r="AF29" s="76">
        <f t="shared" si="15"/>
        <v>-9.0995653432298634E-3</v>
      </c>
      <c r="AG29" s="76">
        <f t="shared" si="16"/>
        <v>-0.73602976646278317</v>
      </c>
      <c r="AI29" s="78">
        <f t="shared" si="17"/>
        <v>-10565262.249998808</v>
      </c>
      <c r="AJ29" s="78">
        <f t="shared" si="18"/>
        <v>-10808220.860000312</v>
      </c>
      <c r="AK29" s="78">
        <f t="shared" si="19"/>
        <v>35659168.547399819</v>
      </c>
      <c r="AL29" s="78">
        <f t="shared" si="20"/>
        <v>92837975.839899659</v>
      </c>
      <c r="AM29" s="78">
        <f t="shared" si="21"/>
        <v>87825363.982700229</v>
      </c>
      <c r="AN29" s="78">
        <f t="shared" si="22"/>
        <v>18880571.979999661</v>
      </c>
      <c r="AO29" s="78">
        <f t="shared" si="23"/>
        <v>-42237334.080000043</v>
      </c>
      <c r="AP29" s="78">
        <f t="shared" si="24"/>
        <v>8194158.2599998713</v>
      </c>
      <c r="AQ29" s="78">
        <f t="shared" si="25"/>
        <v>1830411.1400010586</v>
      </c>
      <c r="AR29" s="78">
        <f t="shared" si="26"/>
        <v>90700876.590000153</v>
      </c>
      <c r="AS29" s="78">
        <f t="shared" si="27"/>
        <v>-54897814.730000019</v>
      </c>
      <c r="AT29" s="78">
        <f t="shared" si="28"/>
        <v>113961790.6099999</v>
      </c>
      <c r="AU29" s="78">
        <f t="shared" si="29"/>
        <v>127533388.88999999</v>
      </c>
      <c r="AV29" s="78">
        <f t="shared" si="30"/>
        <v>-9226423.5799996853</v>
      </c>
      <c r="AW29" s="78">
        <f t="shared" si="31"/>
        <v>-739499931.81000018</v>
      </c>
    </row>
    <row r="30" spans="1:49" x14ac:dyDescent="0.55000000000000004">
      <c r="A30" s="58" t="s">
        <v>34</v>
      </c>
      <c r="B30" s="56">
        <f>'Program Data-Purchase'!B496</f>
        <v>5483307.8899999997</v>
      </c>
      <c r="C30" s="56">
        <f>'Program Data-Purchase'!B465</f>
        <v>5257493.1100000003</v>
      </c>
      <c r="D30" s="56">
        <f>'Program Data-Purchase'!B434</f>
        <v>5974595.2200000007</v>
      </c>
      <c r="E30" s="56">
        <f>'Program Data-Purchase'!B403</f>
        <v>5941782.6500000004</v>
      </c>
      <c r="F30" s="56">
        <f>'Program Data-Purchase'!B372</f>
        <v>4558351.3099999996</v>
      </c>
      <c r="G30" s="56">
        <f>'Program Data-Purchase'!B341</f>
        <v>4495122.59</v>
      </c>
      <c r="H30" s="56">
        <f>'Program Data-Purchase'!B310</f>
        <v>4336403.3100000005</v>
      </c>
      <c r="I30" s="56">
        <f>'Program Data-Purchase'!B279</f>
        <v>4474744.1500000004</v>
      </c>
      <c r="J30" s="56">
        <f>'Program Data-Purchase'!B248</f>
        <v>4943521.78</v>
      </c>
      <c r="K30" s="56">
        <f>'Program Data-Purchase'!B217</f>
        <v>3943644.48</v>
      </c>
      <c r="L30" s="56">
        <f>'Program Data-Purchase'!B186</f>
        <v>3553116.7100000004</v>
      </c>
      <c r="M30" s="56">
        <f>'Program Data-Purchase'!B155</f>
        <v>2551303.4700000002</v>
      </c>
      <c r="N30" s="56">
        <f>'Program Data-Purchase'!B124</f>
        <v>2833828.9299999997</v>
      </c>
      <c r="O30" s="56">
        <f>'Program Data-Purchase'!B93</f>
        <v>3258757.09</v>
      </c>
      <c r="P30" s="56">
        <f>'Program Data-Purchase'!B62</f>
        <v>3571324.93</v>
      </c>
      <c r="Q30" s="56">
        <f>'Program Data-Purchase'!B31</f>
        <v>336409.7</v>
      </c>
      <c r="S30" s="76">
        <f t="shared" si="2"/>
        <v>-4.1182217838217974E-2</v>
      </c>
      <c r="T30" s="76">
        <f t="shared" si="3"/>
        <v>0.13639620537705285</v>
      </c>
      <c r="U30" s="76">
        <f t="shared" si="4"/>
        <v>-5.4920155745714757E-3</v>
      </c>
      <c r="V30" s="76">
        <f t="shared" si="5"/>
        <v>-0.23283102420449539</v>
      </c>
      <c r="W30" s="76">
        <f t="shared" si="6"/>
        <v>-1.3870962481827611E-2</v>
      </c>
      <c r="X30" s="76">
        <f t="shared" si="7"/>
        <v>-3.5309221677978606E-2</v>
      </c>
      <c r="Y30" s="76">
        <f t="shared" si="8"/>
        <v>3.1902207915250357E-2</v>
      </c>
      <c r="Z30" s="76">
        <f t="shared" si="9"/>
        <v>0.10476076716028554</v>
      </c>
      <c r="AA30" s="76">
        <f t="shared" si="10"/>
        <v>-0.20226011829162008</v>
      </c>
      <c r="AB30" s="76">
        <f t="shared" si="11"/>
        <v>-9.9027123763448258E-2</v>
      </c>
      <c r="AC30" s="76">
        <f t="shared" si="12"/>
        <v>-0.28195337270528331</v>
      </c>
      <c r="AD30" s="76">
        <f t="shared" si="13"/>
        <v>0.11073769283902533</v>
      </c>
      <c r="AE30" s="76">
        <f t="shared" si="14"/>
        <v>0.14994841625814026</v>
      </c>
      <c r="AF30" s="76">
        <f t="shared" si="15"/>
        <v>9.5916274630951495E-2</v>
      </c>
      <c r="AG30" s="76">
        <f t="shared" si="16"/>
        <v>-0.90580255042769231</v>
      </c>
      <c r="AI30" s="78">
        <f t="shared" si="17"/>
        <v>-225814.77999999933</v>
      </c>
      <c r="AJ30" s="78">
        <f t="shared" si="18"/>
        <v>717102.11000000034</v>
      </c>
      <c r="AK30" s="78">
        <f t="shared" si="19"/>
        <v>-32812.570000000298</v>
      </c>
      <c r="AL30" s="78">
        <f t="shared" si="20"/>
        <v>-1383431.3400000008</v>
      </c>
      <c r="AM30" s="78">
        <f t="shared" si="21"/>
        <v>-63228.719999999739</v>
      </c>
      <c r="AN30" s="78">
        <f t="shared" si="22"/>
        <v>-158719.27999999933</v>
      </c>
      <c r="AO30" s="78">
        <f t="shared" si="23"/>
        <v>138340.83999999985</v>
      </c>
      <c r="AP30" s="78">
        <f t="shared" si="24"/>
        <v>468777.62999999989</v>
      </c>
      <c r="AQ30" s="78">
        <f t="shared" si="25"/>
        <v>-999877.30000000028</v>
      </c>
      <c r="AR30" s="78">
        <f t="shared" si="26"/>
        <v>-390527.76999999955</v>
      </c>
      <c r="AS30" s="78">
        <f t="shared" si="27"/>
        <v>-1001813.2400000002</v>
      </c>
      <c r="AT30" s="78">
        <f t="shared" si="28"/>
        <v>282525.4599999995</v>
      </c>
      <c r="AU30" s="78">
        <f t="shared" si="29"/>
        <v>424928.16000000015</v>
      </c>
      <c r="AV30" s="78">
        <f t="shared" si="30"/>
        <v>312567.84000000032</v>
      </c>
      <c r="AW30" s="78">
        <f t="shared" si="31"/>
        <v>-3234915.23</v>
      </c>
    </row>
    <row r="31" spans="1:49" x14ac:dyDescent="0.55000000000000004">
      <c r="A31" s="58" t="s">
        <v>35</v>
      </c>
      <c r="B31" s="56">
        <f>'Program Data-Purchase'!B497</f>
        <v>86081599.789999992</v>
      </c>
      <c r="C31" s="56">
        <f>'Program Data-Purchase'!B466</f>
        <v>70461985.439999998</v>
      </c>
      <c r="D31" s="56">
        <f>'Program Data-Purchase'!B435</f>
        <v>68759874.150000006</v>
      </c>
      <c r="E31" s="56">
        <f>'Program Data-Purchase'!B404</f>
        <v>59242263.310000002</v>
      </c>
      <c r="F31" s="56">
        <f>'Program Data-Purchase'!B373</f>
        <v>59799914.390000001</v>
      </c>
      <c r="G31" s="56">
        <f>'Program Data-Purchase'!B342</f>
        <v>61691417.630000003</v>
      </c>
      <c r="H31" s="56">
        <f>'Program Data-Purchase'!B311</f>
        <v>64830810.310000002</v>
      </c>
      <c r="I31" s="56">
        <f>'Program Data-Purchase'!B280</f>
        <v>54219811.109999999</v>
      </c>
      <c r="J31" s="56">
        <f>'Program Data-Purchase'!B249</f>
        <v>54202956.719999999</v>
      </c>
      <c r="K31" s="56">
        <f>'Program Data-Purchase'!B218</f>
        <v>61816106.780000001</v>
      </c>
      <c r="L31" s="56">
        <f>'Program Data-Purchase'!B187</f>
        <v>57974643.799999997</v>
      </c>
      <c r="M31" s="56">
        <f>'Program Data-Purchase'!B156</f>
        <v>49479592.719999999</v>
      </c>
      <c r="N31" s="56">
        <f>'Program Data-Purchase'!B125</f>
        <v>50339614.210000008</v>
      </c>
      <c r="O31" s="56">
        <f>'Program Data-Purchase'!B94</f>
        <v>41014268.480000012</v>
      </c>
      <c r="P31" s="56">
        <f>'Program Data-Purchase'!B63</f>
        <v>33680166.990000002</v>
      </c>
      <c r="Q31" s="56">
        <f>'Program Data-Purchase'!B32</f>
        <v>3465375.0199999996</v>
      </c>
      <c r="S31" s="76">
        <f t="shared" si="2"/>
        <v>-0.18145125541468513</v>
      </c>
      <c r="T31" s="76">
        <f t="shared" si="3"/>
        <v>-2.4156448038912821E-2</v>
      </c>
      <c r="U31" s="76">
        <f t="shared" si="4"/>
        <v>-0.13841809569396954</v>
      </c>
      <c r="V31" s="76">
        <f t="shared" si="5"/>
        <v>9.4130617036346006E-3</v>
      </c>
      <c r="W31" s="76">
        <f t="shared" si="6"/>
        <v>3.1630534245652826E-2</v>
      </c>
      <c r="X31" s="76">
        <f t="shared" si="7"/>
        <v>5.088864546489754E-2</v>
      </c>
      <c r="Y31" s="76">
        <f t="shared" si="8"/>
        <v>-0.16367216681793165</v>
      </c>
      <c r="Z31" s="76">
        <f t="shared" si="9"/>
        <v>-3.1085298260827152E-4</v>
      </c>
      <c r="AA31" s="76">
        <f t="shared" si="10"/>
        <v>0.14045636106767725</v>
      </c>
      <c r="AB31" s="76">
        <f t="shared" si="11"/>
        <v>-6.214339886644029E-2</v>
      </c>
      <c r="AC31" s="76">
        <f t="shared" si="12"/>
        <v>-0.14653045751011581</v>
      </c>
      <c r="AD31" s="76">
        <f t="shared" si="13"/>
        <v>1.7381337289229196E-2</v>
      </c>
      <c r="AE31" s="76">
        <f t="shared" si="14"/>
        <v>-0.18524865310047428</v>
      </c>
      <c r="AF31" s="76">
        <f t="shared" si="15"/>
        <v>-0.17881829328679538</v>
      </c>
      <c r="AG31" s="76">
        <f t="shared" si="16"/>
        <v>-0.89710932784184516</v>
      </c>
      <c r="AI31" s="78">
        <f t="shared" si="17"/>
        <v>-15619614.349999994</v>
      </c>
      <c r="AJ31" s="78">
        <f t="shared" si="18"/>
        <v>-1702111.2899999917</v>
      </c>
      <c r="AK31" s="78">
        <f t="shared" si="19"/>
        <v>-9517610.8400000036</v>
      </c>
      <c r="AL31" s="78">
        <f t="shared" si="20"/>
        <v>557651.07999999821</v>
      </c>
      <c r="AM31" s="78">
        <f t="shared" si="21"/>
        <v>1891503.2400000021</v>
      </c>
      <c r="AN31" s="78">
        <f t="shared" si="22"/>
        <v>3139392.6799999997</v>
      </c>
      <c r="AO31" s="78">
        <f t="shared" si="23"/>
        <v>-10610999.200000003</v>
      </c>
      <c r="AP31" s="78">
        <f t="shared" si="24"/>
        <v>-16854.390000000596</v>
      </c>
      <c r="AQ31" s="78">
        <f t="shared" si="25"/>
        <v>7613150.0600000024</v>
      </c>
      <c r="AR31" s="78">
        <f t="shared" si="26"/>
        <v>-3841462.9800000042</v>
      </c>
      <c r="AS31" s="78">
        <f t="shared" si="27"/>
        <v>-8495051.0799999982</v>
      </c>
      <c r="AT31" s="78">
        <f t="shared" si="28"/>
        <v>860021.49000000954</v>
      </c>
      <c r="AU31" s="78">
        <f t="shared" si="29"/>
        <v>-9325345.7299999967</v>
      </c>
      <c r="AV31" s="78">
        <f t="shared" si="30"/>
        <v>-7334101.4900000095</v>
      </c>
      <c r="AW31" s="78">
        <f t="shared" si="31"/>
        <v>-30214791.970000003</v>
      </c>
    </row>
    <row r="32" spans="1:49" s="12" customFormat="1" x14ac:dyDescent="0.55000000000000004">
      <c r="A32" s="14" t="s">
        <v>509</v>
      </c>
      <c r="B32" s="75">
        <f>SUM(B6:B31)</f>
        <v>19170837509.819824</v>
      </c>
      <c r="C32" s="75">
        <f t="shared" ref="C32:Q32" si="32">SUM(C6:C31)</f>
        <v>19492653312.459957</v>
      </c>
      <c r="D32" s="75">
        <f t="shared" si="32"/>
        <v>18556145489.949966</v>
      </c>
      <c r="E32" s="75">
        <f t="shared" si="32"/>
        <v>16892104013.036573</v>
      </c>
      <c r="F32" s="75">
        <f t="shared" si="32"/>
        <v>17091643620.727076</v>
      </c>
      <c r="G32" s="75">
        <f t="shared" si="32"/>
        <v>18983785847.239971</v>
      </c>
      <c r="H32" s="75">
        <f t="shared" si="32"/>
        <v>19092741813.02998</v>
      </c>
      <c r="I32" s="75">
        <f t="shared" si="32"/>
        <v>18861328433.239971</v>
      </c>
      <c r="J32" s="75">
        <f t="shared" si="32"/>
        <v>19960761921.569969</v>
      </c>
      <c r="K32" s="75">
        <f t="shared" si="32"/>
        <v>21881780396.190002</v>
      </c>
      <c r="L32" s="75">
        <f t="shared" si="32"/>
        <v>21800921568.790012</v>
      </c>
      <c r="M32" s="75">
        <f t="shared" si="32"/>
        <v>21977342067.820007</v>
      </c>
      <c r="N32" s="75">
        <f t="shared" si="32"/>
        <v>23002788559.640034</v>
      </c>
      <c r="O32" s="75">
        <f t="shared" si="32"/>
        <v>25726906574.279999</v>
      </c>
      <c r="P32" s="75">
        <f t="shared" si="32"/>
        <v>27397476945.480145</v>
      </c>
      <c r="Q32" s="75">
        <f t="shared" si="32"/>
        <v>6498209606.8300219</v>
      </c>
      <c r="S32" s="77">
        <f t="shared" si="2"/>
        <v>1.6786736754473564E-2</v>
      </c>
      <c r="T32" s="77">
        <f t="shared" si="3"/>
        <v>-4.8044142964947863E-2</v>
      </c>
      <c r="U32" s="77">
        <f t="shared" si="4"/>
        <v>-8.9676030930811584E-2</v>
      </c>
      <c r="V32" s="77">
        <f t="shared" si="5"/>
        <v>1.1812596437750228E-2</v>
      </c>
      <c r="W32" s="77">
        <f t="shared" si="6"/>
        <v>0.1107056915356163</v>
      </c>
      <c r="X32" s="77">
        <f t="shared" si="7"/>
        <v>5.7394224032425818E-3</v>
      </c>
      <c r="Y32" s="77">
        <f t="shared" si="8"/>
        <v>-1.2120489663358817E-2</v>
      </c>
      <c r="Z32" s="77">
        <f t="shared" si="9"/>
        <v>5.8290352783021811E-2</v>
      </c>
      <c r="AA32" s="77">
        <f t="shared" si="10"/>
        <v>9.6239736848128282E-2</v>
      </c>
      <c r="AB32" s="77">
        <f t="shared" si="11"/>
        <v>-3.6952581524887711E-3</v>
      </c>
      <c r="AC32" s="77">
        <f t="shared" si="12"/>
        <v>8.0923413477417775E-3</v>
      </c>
      <c r="AD32" s="77">
        <f t="shared" si="13"/>
        <v>4.6659258824638353E-2</v>
      </c>
      <c r="AE32" s="77">
        <f t="shared" si="14"/>
        <v>0.11842555556153815</v>
      </c>
      <c r="AF32" s="77">
        <f t="shared" si="15"/>
        <v>6.4934754840298897E-2</v>
      </c>
      <c r="AG32" s="77">
        <f t="shared" si="16"/>
        <v>-0.76281722511305727</v>
      </c>
      <c r="AI32" s="79">
        <f t="shared" si="17"/>
        <v>321815802.6401329</v>
      </c>
      <c r="AJ32" s="79">
        <f t="shared" si="18"/>
        <v>-936507822.50999069</v>
      </c>
      <c r="AK32" s="79">
        <f t="shared" si="19"/>
        <v>-1664041476.913393</v>
      </c>
      <c r="AL32" s="79">
        <f t="shared" si="20"/>
        <v>199539607.69050217</v>
      </c>
      <c r="AM32" s="79">
        <f t="shared" si="21"/>
        <v>1892142226.5128956</v>
      </c>
      <c r="AN32" s="79">
        <f t="shared" si="22"/>
        <v>108955965.79000854</v>
      </c>
      <c r="AO32" s="79">
        <f t="shared" si="23"/>
        <v>-231413379.79000854</v>
      </c>
      <c r="AP32" s="79">
        <f t="shared" si="24"/>
        <v>1099433488.329998</v>
      </c>
      <c r="AQ32" s="79">
        <f t="shared" si="25"/>
        <v>1921018474.6200333</v>
      </c>
      <c r="AR32" s="79">
        <f t="shared" si="26"/>
        <v>-80858827.399990082</v>
      </c>
      <c r="AS32" s="79">
        <f t="shared" si="27"/>
        <v>176420499.02999496</v>
      </c>
      <c r="AT32" s="79">
        <f t="shared" si="28"/>
        <v>1025446491.8200264</v>
      </c>
      <c r="AU32" s="79">
        <f t="shared" si="29"/>
        <v>2724118014.6399651</v>
      </c>
      <c r="AV32" s="79">
        <f t="shared" si="30"/>
        <v>1670570371.2001457</v>
      </c>
      <c r="AW32" s="79">
        <f t="shared" si="31"/>
        <v>-20899267338.650124</v>
      </c>
    </row>
    <row r="34" spans="1:49" x14ac:dyDescent="0.55000000000000004">
      <c r="A34" s="12" t="s">
        <v>529</v>
      </c>
      <c r="S34" s="12" t="s">
        <v>528</v>
      </c>
      <c r="AI34" s="12" t="s">
        <v>519</v>
      </c>
    </row>
    <row r="35" spans="1:49" s="49" customFormat="1" x14ac:dyDescent="0.55000000000000004">
      <c r="A35" s="53" t="s">
        <v>0</v>
      </c>
      <c r="B35" s="53" t="s">
        <v>4</v>
      </c>
      <c r="C35" s="53" t="s">
        <v>5</v>
      </c>
      <c r="D35" s="53" t="s">
        <v>6</v>
      </c>
      <c r="E35" s="53" t="s">
        <v>7</v>
      </c>
      <c r="F35" s="53" t="s">
        <v>8</v>
      </c>
      <c r="G35" s="53" t="s">
        <v>9</v>
      </c>
      <c r="H35" s="53" t="s">
        <v>10</v>
      </c>
      <c r="I35" s="53" t="s">
        <v>11</v>
      </c>
      <c r="J35" s="53" t="s">
        <v>12</v>
      </c>
      <c r="K35" s="53" t="s">
        <v>13</v>
      </c>
      <c r="L35" s="53" t="s">
        <v>15</v>
      </c>
      <c r="M35" s="53" t="s">
        <v>16</v>
      </c>
      <c r="N35" s="53" t="s">
        <v>17</v>
      </c>
      <c r="O35" s="53" t="s">
        <v>38</v>
      </c>
      <c r="P35" s="53" t="s">
        <v>39</v>
      </c>
      <c r="Q35" s="53" t="s">
        <v>513</v>
      </c>
      <c r="S35" s="53" t="s">
        <v>517</v>
      </c>
      <c r="T35" s="53" t="s">
        <v>518</v>
      </c>
      <c r="U35" s="53" t="s">
        <v>555</v>
      </c>
      <c r="V35" s="53" t="s">
        <v>556</v>
      </c>
      <c r="W35" s="53" t="s">
        <v>557</v>
      </c>
      <c r="X35" s="53" t="s">
        <v>558</v>
      </c>
      <c r="Y35" s="53" t="s">
        <v>559</v>
      </c>
      <c r="Z35" s="53" t="s">
        <v>560</v>
      </c>
      <c r="AA35" s="53" t="s">
        <v>561</v>
      </c>
      <c r="AB35" s="53" t="s">
        <v>562</v>
      </c>
      <c r="AC35" s="53" t="s">
        <v>563</v>
      </c>
      <c r="AD35" s="53" t="s">
        <v>564</v>
      </c>
      <c r="AE35" s="53" t="s">
        <v>565</v>
      </c>
      <c r="AF35" s="53" t="s">
        <v>566</v>
      </c>
      <c r="AG35" s="53" t="s">
        <v>567</v>
      </c>
      <c r="AI35" s="53" t="s">
        <v>517</v>
      </c>
      <c r="AJ35" s="53" t="s">
        <v>518</v>
      </c>
      <c r="AK35" s="53" t="s">
        <v>555</v>
      </c>
      <c r="AL35" s="53" t="s">
        <v>556</v>
      </c>
      <c r="AM35" s="53" t="s">
        <v>557</v>
      </c>
      <c r="AN35" s="53" t="s">
        <v>558</v>
      </c>
      <c r="AO35" s="53" t="s">
        <v>559</v>
      </c>
      <c r="AP35" s="53" t="s">
        <v>560</v>
      </c>
      <c r="AQ35" s="53" t="s">
        <v>561</v>
      </c>
      <c r="AR35" s="53" t="s">
        <v>562</v>
      </c>
      <c r="AS35" s="53" t="s">
        <v>563</v>
      </c>
      <c r="AT35" s="53" t="s">
        <v>564</v>
      </c>
      <c r="AU35" s="53" t="s">
        <v>565</v>
      </c>
      <c r="AV35" s="53" t="s">
        <v>566</v>
      </c>
      <c r="AW35" s="53" t="s">
        <v>567</v>
      </c>
    </row>
    <row r="36" spans="1:49" x14ac:dyDescent="0.55000000000000004">
      <c r="A36" s="58" t="s">
        <v>36</v>
      </c>
      <c r="B36" s="56">
        <f>B66+B96</f>
        <v>35510521.57</v>
      </c>
      <c r="C36" s="56">
        <f t="shared" ref="C36:Q36" si="33">C66+C96</f>
        <v>41004172.849999994</v>
      </c>
      <c r="D36" s="56">
        <f t="shared" si="33"/>
        <v>46617393.890000008</v>
      </c>
      <c r="E36" s="56">
        <f t="shared" si="33"/>
        <v>46260191.109799996</v>
      </c>
      <c r="F36" s="56">
        <f t="shared" si="33"/>
        <v>47616807.249899998</v>
      </c>
      <c r="G36" s="56">
        <f t="shared" si="33"/>
        <v>51054617.629999995</v>
      </c>
      <c r="H36" s="56">
        <f t="shared" si="33"/>
        <v>51122974.369999997</v>
      </c>
      <c r="I36" s="56">
        <f t="shared" si="33"/>
        <v>53681451.770000003</v>
      </c>
      <c r="J36" s="56">
        <f t="shared" si="33"/>
        <v>57117383.440000005</v>
      </c>
      <c r="K36" s="56">
        <f t="shared" si="33"/>
        <v>57959787.350000009</v>
      </c>
      <c r="L36" s="56">
        <f t="shared" si="33"/>
        <v>31179365.089999996</v>
      </c>
      <c r="M36" s="56">
        <f t="shared" si="33"/>
        <v>20161276.32</v>
      </c>
      <c r="N36" s="56">
        <f t="shared" si="33"/>
        <v>39161367.939999998</v>
      </c>
      <c r="O36" s="56">
        <f t="shared" si="33"/>
        <v>71940352.180000007</v>
      </c>
      <c r="P36" s="56">
        <f t="shared" si="33"/>
        <v>84588677.079999983</v>
      </c>
      <c r="Q36" s="56">
        <f t="shared" si="33"/>
        <v>17052167.300000001</v>
      </c>
      <c r="S36" s="76">
        <f>IFERROR((C36-B36)/B36,0)</f>
        <v>0.15470488849820613</v>
      </c>
      <c r="T36" s="76">
        <f t="shared" ref="T36:T62" si="34">IFERROR((D36-C36)/C36,0)</f>
        <v>0.13689389761705717</v>
      </c>
      <c r="U36" s="76">
        <f t="shared" ref="U36:U62" si="35">IFERROR((E36-D36)/D36,0)</f>
        <v>-7.6624356359962951E-3</v>
      </c>
      <c r="V36" s="76">
        <f t="shared" ref="V36:V62" si="36">IFERROR((F36-E36)/E36,0)</f>
        <v>2.9325778980895948E-2</v>
      </c>
      <c r="W36" s="76">
        <f t="shared" ref="W36:W62" si="37">IFERROR((G36-F36)/F36,0)</f>
        <v>7.2197414708169386E-2</v>
      </c>
      <c r="X36" s="76">
        <f t="shared" ref="X36:X62" si="38">IFERROR((H36-G36)/G36,0)</f>
        <v>1.3388943678981793E-3</v>
      </c>
      <c r="Y36" s="76">
        <f t="shared" ref="Y36:Y62" si="39">IFERROR((I36-H36)/H36,0)</f>
        <v>5.0045550587161702E-2</v>
      </c>
      <c r="Z36" s="76">
        <f t="shared" ref="Z36:Z62" si="40">IFERROR((J36-I36)/I36,0)</f>
        <v>6.4005937930318418E-2</v>
      </c>
      <c r="AA36" s="76">
        <f t="shared" ref="AA36:AA62" si="41">IFERROR((K36-J36)/J36,0)</f>
        <v>1.4748643219711253E-2</v>
      </c>
      <c r="AB36" s="76">
        <f t="shared" ref="AB36:AB62" si="42">IFERROR((L36-K36)/K36,0)</f>
        <v>-0.4620517687251316</v>
      </c>
      <c r="AC36" s="76">
        <f t="shared" ref="AC36:AC62" si="43">IFERROR((M36-L36)/L36,0)</f>
        <v>-0.35337758604756753</v>
      </c>
      <c r="AD36" s="76">
        <f t="shared" ref="AD36:AD62" si="44">IFERROR((N36-M36)/M36,0)</f>
        <v>0.94240519887879781</v>
      </c>
      <c r="AE36" s="76">
        <f t="shared" ref="AE36:AE62" si="45">IFERROR((O36-N36)/N36,0)</f>
        <v>0.83702347400686872</v>
      </c>
      <c r="AF36" s="76">
        <f t="shared" ref="AF36:AF62" si="46">IFERROR((P36-O36)/O36,0)</f>
        <v>0.17581683320583341</v>
      </c>
      <c r="AG36" s="76">
        <f t="shared" ref="AG36:AG62" si="47">IFERROR((Q36-P36)/P36,0)</f>
        <v>-0.79841075793308769</v>
      </c>
      <c r="AI36" s="78">
        <f>C36-B36</f>
        <v>5493651.2799999937</v>
      </c>
      <c r="AJ36" s="78">
        <f t="shared" ref="AJ36:AJ62" si="48">D36-C36</f>
        <v>5613221.040000014</v>
      </c>
      <c r="AK36" s="78">
        <f t="shared" ref="AK36:AK62" si="49">E36-D36</f>
        <v>-357202.78020001203</v>
      </c>
      <c r="AL36" s="78">
        <f t="shared" ref="AL36:AL62" si="50">F36-E36</f>
        <v>1356616.1401000023</v>
      </c>
      <c r="AM36" s="78">
        <f t="shared" ref="AM36:AM62" si="51">G36-F36</f>
        <v>3437810.3800999969</v>
      </c>
      <c r="AN36" s="78">
        <f t="shared" ref="AN36:AN62" si="52">H36-G36</f>
        <v>68356.740000002086</v>
      </c>
      <c r="AO36" s="78">
        <f t="shared" ref="AO36:AO62" si="53">I36-H36</f>
        <v>2558477.400000006</v>
      </c>
      <c r="AP36" s="78">
        <f t="shared" ref="AP36:AP62" si="54">J36-I36</f>
        <v>3435931.6700000018</v>
      </c>
      <c r="AQ36" s="78">
        <f t="shared" ref="AQ36:AQ62" si="55">K36-J36</f>
        <v>842403.91000000387</v>
      </c>
      <c r="AR36" s="78">
        <f t="shared" ref="AR36:AR62" si="56">L36-K36</f>
        <v>-26780422.260000013</v>
      </c>
      <c r="AS36" s="78">
        <f t="shared" ref="AS36:AS62" si="57">M36-L36</f>
        <v>-11018088.769999996</v>
      </c>
      <c r="AT36" s="78">
        <f t="shared" ref="AT36:AT62" si="58">N36-M36</f>
        <v>19000091.619999997</v>
      </c>
      <c r="AU36" s="78">
        <f t="shared" ref="AU36:AU62" si="59">O36-N36</f>
        <v>32778984.24000001</v>
      </c>
      <c r="AV36" s="78">
        <f t="shared" ref="AV36:AV62" si="60">P36-O36</f>
        <v>12648324.899999976</v>
      </c>
      <c r="AW36" s="78">
        <f t="shared" ref="AW36:AW62" si="61">Q36-P36</f>
        <v>-67536509.779999986</v>
      </c>
    </row>
    <row r="37" spans="1:49" x14ac:dyDescent="0.55000000000000004">
      <c r="A37" s="58" t="s">
        <v>18</v>
      </c>
      <c r="B37" s="56">
        <f t="shared" ref="B37:Q37" si="62">B67+B97</f>
        <v>181351102.42999893</v>
      </c>
      <c r="C37" s="56">
        <f t="shared" si="62"/>
        <v>167143916.89999285</v>
      </c>
      <c r="D37" s="56">
        <f t="shared" si="62"/>
        <v>138987852.07999465</v>
      </c>
      <c r="E37" s="56">
        <f t="shared" si="62"/>
        <v>125754705.43999475</v>
      </c>
      <c r="F37" s="56">
        <f t="shared" si="62"/>
        <v>140904941.89999276</v>
      </c>
      <c r="G37" s="56">
        <f t="shared" si="62"/>
        <v>174566586.47999263</v>
      </c>
      <c r="H37" s="56">
        <f t="shared" si="62"/>
        <v>172045948.96999314</v>
      </c>
      <c r="I37" s="56">
        <f t="shared" si="62"/>
        <v>187080358.2199918</v>
      </c>
      <c r="J37" s="56">
        <f t="shared" si="62"/>
        <v>180968652.23999202</v>
      </c>
      <c r="K37" s="56">
        <f t="shared" si="62"/>
        <v>168966715.97999853</v>
      </c>
      <c r="L37" s="56">
        <f t="shared" si="62"/>
        <v>100970542.07999998</v>
      </c>
      <c r="M37" s="56">
        <f t="shared" si="62"/>
        <v>77385380.349999994</v>
      </c>
      <c r="N37" s="56">
        <f t="shared" si="62"/>
        <v>114488453.17</v>
      </c>
      <c r="O37" s="56">
        <f t="shared" si="62"/>
        <v>192610268.28999999</v>
      </c>
      <c r="P37" s="56">
        <f t="shared" si="62"/>
        <v>213970776.12</v>
      </c>
      <c r="Q37" s="56">
        <f t="shared" si="62"/>
        <v>36241225.32</v>
      </c>
      <c r="S37" s="76">
        <f t="shared" ref="S37:S62" si="63">IFERROR((C37-B37)/B37,0)</f>
        <v>-7.8340772896542052E-2</v>
      </c>
      <c r="T37" s="76">
        <f t="shared" si="34"/>
        <v>-0.16845402059618364</v>
      </c>
      <c r="U37" s="76">
        <f t="shared" si="35"/>
        <v>-9.5210814772384134E-2</v>
      </c>
      <c r="V37" s="76">
        <f t="shared" si="36"/>
        <v>0.12047450953815096</v>
      </c>
      <c r="W37" s="76">
        <f t="shared" si="37"/>
        <v>0.23889612476396466</v>
      </c>
      <c r="X37" s="76">
        <f t="shared" si="38"/>
        <v>-1.4439404245831308E-2</v>
      </c>
      <c r="Y37" s="76">
        <f t="shared" si="39"/>
        <v>8.7386011353402099E-2</v>
      </c>
      <c r="Z37" s="76">
        <f t="shared" si="40"/>
        <v>-3.266888110622973E-2</v>
      </c>
      <c r="AA37" s="76">
        <f t="shared" si="41"/>
        <v>-6.6320526297986113E-2</v>
      </c>
      <c r="AB37" s="76">
        <f t="shared" si="42"/>
        <v>-0.40242348030275743</v>
      </c>
      <c r="AC37" s="76">
        <f t="shared" si="43"/>
        <v>-0.23358458065237708</v>
      </c>
      <c r="AD37" s="76">
        <f t="shared" si="44"/>
        <v>0.47945842809313027</v>
      </c>
      <c r="AE37" s="76">
        <f t="shared" si="45"/>
        <v>0.68235540752742607</v>
      </c>
      <c r="AF37" s="76">
        <f t="shared" si="46"/>
        <v>0.11090015096100157</v>
      </c>
      <c r="AG37" s="76">
        <f t="shared" si="47"/>
        <v>-0.83062534997921855</v>
      </c>
      <c r="AI37" s="78">
        <f t="shared" ref="AI37:AI62" si="64">C37-B37</f>
        <v>-14207185.530006081</v>
      </c>
      <c r="AJ37" s="78">
        <f t="shared" si="48"/>
        <v>-28156064.819998205</v>
      </c>
      <c r="AK37" s="78">
        <f t="shared" si="49"/>
        <v>-13233146.639999896</v>
      </c>
      <c r="AL37" s="78">
        <f t="shared" si="50"/>
        <v>15150236.459998012</v>
      </c>
      <c r="AM37" s="78">
        <f t="shared" si="51"/>
        <v>33661644.579999864</v>
      </c>
      <c r="AN37" s="78">
        <f t="shared" si="52"/>
        <v>-2520637.5099994838</v>
      </c>
      <c r="AO37" s="78">
        <f t="shared" si="53"/>
        <v>15034409.249998659</v>
      </c>
      <c r="AP37" s="78">
        <f t="shared" si="54"/>
        <v>-6111705.9799997807</v>
      </c>
      <c r="AQ37" s="78">
        <f t="shared" si="55"/>
        <v>-12001936.259993494</v>
      </c>
      <c r="AR37" s="78">
        <f t="shared" si="56"/>
        <v>-67996173.899998546</v>
      </c>
      <c r="AS37" s="78">
        <f t="shared" si="57"/>
        <v>-23585161.729999989</v>
      </c>
      <c r="AT37" s="78">
        <f t="shared" si="58"/>
        <v>37103072.820000008</v>
      </c>
      <c r="AU37" s="78">
        <f t="shared" si="59"/>
        <v>78121815.11999999</v>
      </c>
      <c r="AV37" s="78">
        <f t="shared" si="60"/>
        <v>21360507.830000013</v>
      </c>
      <c r="AW37" s="78">
        <f t="shared" si="61"/>
        <v>-177729550.80000001</v>
      </c>
    </row>
    <row r="38" spans="1:49" x14ac:dyDescent="0.55000000000000004">
      <c r="A38" s="58" t="s">
        <v>20</v>
      </c>
      <c r="B38" s="56">
        <f t="shared" ref="B38:Q38" si="65">B68+B98</f>
        <v>111244762.63</v>
      </c>
      <c r="C38" s="56">
        <f t="shared" si="65"/>
        <v>76825079.929999977</v>
      </c>
      <c r="D38" s="56">
        <f t="shared" si="65"/>
        <v>67436476.079999998</v>
      </c>
      <c r="E38" s="56">
        <f t="shared" si="65"/>
        <v>51730425.570000008</v>
      </c>
      <c r="F38" s="56">
        <f t="shared" si="65"/>
        <v>59632821.479999997</v>
      </c>
      <c r="G38" s="56">
        <f t="shared" si="65"/>
        <v>69778276.840000004</v>
      </c>
      <c r="H38" s="56">
        <f t="shared" si="65"/>
        <v>69269906.900000006</v>
      </c>
      <c r="I38" s="56">
        <f t="shared" si="65"/>
        <v>64902601.450000003</v>
      </c>
      <c r="J38" s="56">
        <f t="shared" si="65"/>
        <v>67192418.670000017</v>
      </c>
      <c r="K38" s="56">
        <f t="shared" si="65"/>
        <v>77119707.269999996</v>
      </c>
      <c r="L38" s="56">
        <f t="shared" si="65"/>
        <v>58953460.069999993</v>
      </c>
      <c r="M38" s="56">
        <f t="shared" si="65"/>
        <v>23061540.039999992</v>
      </c>
      <c r="N38" s="56">
        <f t="shared" si="65"/>
        <v>33841970.260000005</v>
      </c>
      <c r="O38" s="56">
        <f t="shared" si="65"/>
        <v>61581475.659999996</v>
      </c>
      <c r="P38" s="56">
        <f t="shared" si="65"/>
        <v>65291498.480000012</v>
      </c>
      <c r="Q38" s="56">
        <f t="shared" si="65"/>
        <v>13126141.969999999</v>
      </c>
      <c r="S38" s="76">
        <f t="shared" si="63"/>
        <v>-0.30940497229950376</v>
      </c>
      <c r="T38" s="76">
        <f t="shared" si="34"/>
        <v>-0.12220753767590622</v>
      </c>
      <c r="U38" s="76">
        <f t="shared" si="35"/>
        <v>-0.23290141215813054</v>
      </c>
      <c r="V38" s="76">
        <f t="shared" si="36"/>
        <v>0.15276108446675568</v>
      </c>
      <c r="W38" s="76">
        <f t="shared" si="37"/>
        <v>0.17013207002795683</v>
      </c>
      <c r="X38" s="76">
        <f t="shared" si="38"/>
        <v>-7.2855043578344348E-3</v>
      </c>
      <c r="Y38" s="76">
        <f t="shared" si="39"/>
        <v>-6.3047658722925212E-2</v>
      </c>
      <c r="Z38" s="76">
        <f t="shared" si="40"/>
        <v>3.528082340064681E-2</v>
      </c>
      <c r="AA38" s="76">
        <f t="shared" si="41"/>
        <v>0.1477441770440733</v>
      </c>
      <c r="AB38" s="76">
        <f t="shared" si="42"/>
        <v>-0.23555907877605206</v>
      </c>
      <c r="AC38" s="76">
        <f t="shared" si="43"/>
        <v>-0.60881787069635529</v>
      </c>
      <c r="AD38" s="76">
        <f t="shared" si="44"/>
        <v>0.46746358661656917</v>
      </c>
      <c r="AE38" s="76">
        <f t="shared" si="45"/>
        <v>0.8196776129428579</v>
      </c>
      <c r="AF38" s="76">
        <f t="shared" si="46"/>
        <v>6.0245760275112178E-2</v>
      </c>
      <c r="AG38" s="76">
        <f t="shared" si="47"/>
        <v>-0.7989609325014837</v>
      </c>
      <c r="AI38" s="78">
        <f t="shared" si="64"/>
        <v>-34419682.700000018</v>
      </c>
      <c r="AJ38" s="78">
        <f t="shared" si="48"/>
        <v>-9388603.8499999791</v>
      </c>
      <c r="AK38" s="78">
        <f t="shared" si="49"/>
        <v>-15706050.50999999</v>
      </c>
      <c r="AL38" s="78">
        <f t="shared" si="50"/>
        <v>7902395.909999989</v>
      </c>
      <c r="AM38" s="78">
        <f t="shared" si="51"/>
        <v>10145455.360000007</v>
      </c>
      <c r="AN38" s="78">
        <f t="shared" si="52"/>
        <v>-508369.93999999762</v>
      </c>
      <c r="AO38" s="78">
        <f t="shared" si="53"/>
        <v>-4367305.450000003</v>
      </c>
      <c r="AP38" s="78">
        <f t="shared" si="54"/>
        <v>2289817.2200000137</v>
      </c>
      <c r="AQ38" s="78">
        <f t="shared" si="55"/>
        <v>9927288.5999999791</v>
      </c>
      <c r="AR38" s="78">
        <f t="shared" si="56"/>
        <v>-18166247.200000003</v>
      </c>
      <c r="AS38" s="78">
        <f t="shared" si="57"/>
        <v>-35891920.030000001</v>
      </c>
      <c r="AT38" s="78">
        <f t="shared" si="58"/>
        <v>10780430.220000014</v>
      </c>
      <c r="AU38" s="78">
        <f t="shared" si="59"/>
        <v>27739505.399999991</v>
      </c>
      <c r="AV38" s="78">
        <f t="shared" si="60"/>
        <v>3710022.8200000152</v>
      </c>
      <c r="AW38" s="78">
        <f t="shared" si="61"/>
        <v>-52165356.510000013</v>
      </c>
    </row>
    <row r="39" spans="1:49" x14ac:dyDescent="0.55000000000000004">
      <c r="A39" s="58" t="s">
        <v>89</v>
      </c>
      <c r="B39" s="56">
        <f t="shared" ref="B39:Q39" si="66">B69+B99</f>
        <v>0</v>
      </c>
      <c r="C39" s="56">
        <f t="shared" si="66"/>
        <v>0</v>
      </c>
      <c r="D39" s="56">
        <f t="shared" si="66"/>
        <v>0</v>
      </c>
      <c r="E39" s="56">
        <f t="shared" si="66"/>
        <v>0</v>
      </c>
      <c r="F39" s="56">
        <f t="shared" si="66"/>
        <v>0</v>
      </c>
      <c r="G39" s="56">
        <f t="shared" si="66"/>
        <v>0</v>
      </c>
      <c r="H39" s="56">
        <f t="shared" si="66"/>
        <v>0</v>
      </c>
      <c r="I39" s="56">
        <f t="shared" si="66"/>
        <v>0</v>
      </c>
      <c r="J39" s="56">
        <f t="shared" si="66"/>
        <v>0</v>
      </c>
      <c r="K39" s="56">
        <f t="shared" si="66"/>
        <v>245483352.66000003</v>
      </c>
      <c r="L39" s="56">
        <f t="shared" si="66"/>
        <v>134132218.70000002</v>
      </c>
      <c r="M39" s="56">
        <f t="shared" si="66"/>
        <v>109070098.57000001</v>
      </c>
      <c r="N39" s="56">
        <f t="shared" si="66"/>
        <v>213548806.81</v>
      </c>
      <c r="O39" s="56">
        <f t="shared" si="66"/>
        <v>335244859.48000002</v>
      </c>
      <c r="P39" s="56">
        <f t="shared" si="66"/>
        <v>373125043.90999997</v>
      </c>
      <c r="Q39" s="56">
        <f t="shared" si="66"/>
        <v>79820390.430000007</v>
      </c>
      <c r="S39" s="76">
        <f t="shared" si="63"/>
        <v>0</v>
      </c>
      <c r="T39" s="76">
        <f t="shared" si="34"/>
        <v>0</v>
      </c>
      <c r="U39" s="76">
        <f t="shared" si="35"/>
        <v>0</v>
      </c>
      <c r="V39" s="76">
        <f t="shared" si="36"/>
        <v>0</v>
      </c>
      <c r="W39" s="76">
        <f t="shared" si="37"/>
        <v>0</v>
      </c>
      <c r="X39" s="76">
        <f t="shared" si="38"/>
        <v>0</v>
      </c>
      <c r="Y39" s="76">
        <f t="shared" si="39"/>
        <v>0</v>
      </c>
      <c r="Z39" s="76">
        <f t="shared" si="40"/>
        <v>0</v>
      </c>
      <c r="AA39" s="76">
        <f t="shared" si="41"/>
        <v>0</v>
      </c>
      <c r="AB39" s="76">
        <f t="shared" si="42"/>
        <v>-0.45359953232439282</v>
      </c>
      <c r="AC39" s="76">
        <f t="shared" si="43"/>
        <v>-0.18684638465612741</v>
      </c>
      <c r="AD39" s="76">
        <f t="shared" si="44"/>
        <v>0.9579042249874441</v>
      </c>
      <c r="AE39" s="76">
        <f t="shared" si="45"/>
        <v>0.5698746552973073</v>
      </c>
      <c r="AF39" s="76">
        <f t="shared" si="46"/>
        <v>0.11299258842851786</v>
      </c>
      <c r="AG39" s="76">
        <f t="shared" si="47"/>
        <v>-0.78607603072268406</v>
      </c>
      <c r="AI39" s="78">
        <f t="shared" si="64"/>
        <v>0</v>
      </c>
      <c r="AJ39" s="78">
        <f t="shared" si="48"/>
        <v>0</v>
      </c>
      <c r="AK39" s="78">
        <f t="shared" si="49"/>
        <v>0</v>
      </c>
      <c r="AL39" s="78">
        <f t="shared" si="50"/>
        <v>0</v>
      </c>
      <c r="AM39" s="78">
        <f t="shared" si="51"/>
        <v>0</v>
      </c>
      <c r="AN39" s="78">
        <f t="shared" si="52"/>
        <v>0</v>
      </c>
      <c r="AO39" s="78">
        <f t="shared" si="53"/>
        <v>0</v>
      </c>
      <c r="AP39" s="78">
        <f t="shared" si="54"/>
        <v>0</v>
      </c>
      <c r="AQ39" s="78">
        <f t="shared" si="55"/>
        <v>245483352.66000003</v>
      </c>
      <c r="AR39" s="78">
        <f t="shared" si="56"/>
        <v>-111351133.96000001</v>
      </c>
      <c r="AS39" s="78">
        <f t="shared" si="57"/>
        <v>-25062120.13000001</v>
      </c>
      <c r="AT39" s="78">
        <f t="shared" si="58"/>
        <v>104478708.23999999</v>
      </c>
      <c r="AU39" s="78">
        <f t="shared" si="59"/>
        <v>121696052.67000002</v>
      </c>
      <c r="AV39" s="78">
        <f t="shared" si="60"/>
        <v>37880184.429999948</v>
      </c>
      <c r="AW39" s="78">
        <f t="shared" si="61"/>
        <v>-293304653.47999996</v>
      </c>
    </row>
    <row r="40" spans="1:49" x14ac:dyDescent="0.55000000000000004">
      <c r="A40" s="58" t="s">
        <v>510</v>
      </c>
      <c r="B40" s="56">
        <f t="shared" ref="B40:Q40" si="67">B70+B100</f>
        <v>5511744497.1400003</v>
      </c>
      <c r="C40" s="56">
        <f t="shared" si="67"/>
        <v>5770346458.6100006</v>
      </c>
      <c r="D40" s="56">
        <f t="shared" si="67"/>
        <v>5445200093.4800005</v>
      </c>
      <c r="E40" s="56">
        <f t="shared" si="67"/>
        <v>4372451010.0197001</v>
      </c>
      <c r="F40" s="56">
        <f t="shared" si="67"/>
        <v>4492107679.5099001</v>
      </c>
      <c r="G40" s="56">
        <f t="shared" si="67"/>
        <v>4802855739.9499998</v>
      </c>
      <c r="H40" s="56">
        <f t="shared" si="67"/>
        <v>5077259265.3099995</v>
      </c>
      <c r="I40" s="56">
        <f t="shared" si="67"/>
        <v>5262659574.9700003</v>
      </c>
      <c r="J40" s="56">
        <f t="shared" si="67"/>
        <v>5780704064.9099989</v>
      </c>
      <c r="K40" s="56">
        <f t="shared" si="67"/>
        <v>5654614550.0800009</v>
      </c>
      <c r="L40" s="56">
        <f t="shared" si="67"/>
        <v>3670334800.9299994</v>
      </c>
      <c r="M40" s="56">
        <f t="shared" si="67"/>
        <v>4271293509.4400001</v>
      </c>
      <c r="N40" s="56">
        <f t="shared" si="67"/>
        <v>5329265805.0900002</v>
      </c>
      <c r="O40" s="56">
        <f t="shared" si="67"/>
        <v>6079451148.6999998</v>
      </c>
      <c r="P40" s="56">
        <f t="shared" si="67"/>
        <v>6308601997.9300003</v>
      </c>
      <c r="Q40" s="56">
        <f t="shared" si="67"/>
        <v>1328212863.3199999</v>
      </c>
      <c r="S40" s="76">
        <f t="shared" si="63"/>
        <v>4.6918350733454121E-2</v>
      </c>
      <c r="T40" s="76">
        <f t="shared" si="34"/>
        <v>-5.6347806403347842E-2</v>
      </c>
      <c r="U40" s="76">
        <f t="shared" si="35"/>
        <v>-0.1970082026452607</v>
      </c>
      <c r="V40" s="76">
        <f t="shared" si="36"/>
        <v>2.7366040057624552E-2</v>
      </c>
      <c r="W40" s="76">
        <f t="shared" si="37"/>
        <v>6.9176449589027453E-2</v>
      </c>
      <c r="X40" s="76">
        <f t="shared" si="38"/>
        <v>5.7133409833137389E-2</v>
      </c>
      <c r="Y40" s="76">
        <f t="shared" si="39"/>
        <v>3.6515824773167442E-2</v>
      </c>
      <c r="Z40" s="76">
        <f t="shared" si="40"/>
        <v>9.8437773251360591E-2</v>
      </c>
      <c r="AA40" s="76">
        <f t="shared" si="41"/>
        <v>-2.1812138005020177E-2</v>
      </c>
      <c r="AB40" s="76">
        <f t="shared" si="42"/>
        <v>-0.35091335255060457</v>
      </c>
      <c r="AC40" s="76">
        <f t="shared" si="43"/>
        <v>0.1637340300284672</v>
      </c>
      <c r="AD40" s="76">
        <f t="shared" si="44"/>
        <v>0.2476936537636133</v>
      </c>
      <c r="AE40" s="76">
        <f t="shared" si="45"/>
        <v>0.14076710958824667</v>
      </c>
      <c r="AF40" s="76">
        <f t="shared" si="46"/>
        <v>3.7692686991818498E-2</v>
      </c>
      <c r="AG40" s="76">
        <f t="shared" si="47"/>
        <v>-0.78946003191264602</v>
      </c>
      <c r="AI40" s="78">
        <f t="shared" si="64"/>
        <v>258601961.47000027</v>
      </c>
      <c r="AJ40" s="78">
        <f t="shared" si="48"/>
        <v>-325146365.13000011</v>
      </c>
      <c r="AK40" s="78">
        <f t="shared" si="49"/>
        <v>-1072749083.4603004</v>
      </c>
      <c r="AL40" s="78">
        <f t="shared" si="50"/>
        <v>119656669.49020004</v>
      </c>
      <c r="AM40" s="78">
        <f t="shared" si="51"/>
        <v>310748060.44009972</v>
      </c>
      <c r="AN40" s="78">
        <f t="shared" si="52"/>
        <v>274403525.35999966</v>
      </c>
      <c r="AO40" s="78">
        <f t="shared" si="53"/>
        <v>185400309.6600008</v>
      </c>
      <c r="AP40" s="78">
        <f t="shared" si="54"/>
        <v>518044489.93999863</v>
      </c>
      <c r="AQ40" s="78">
        <f t="shared" si="55"/>
        <v>-126089514.82999802</v>
      </c>
      <c r="AR40" s="78">
        <f t="shared" si="56"/>
        <v>-1984279749.1500015</v>
      </c>
      <c r="AS40" s="78">
        <f t="shared" si="57"/>
        <v>600958708.51000071</v>
      </c>
      <c r="AT40" s="78">
        <f t="shared" si="58"/>
        <v>1057972295.6500001</v>
      </c>
      <c r="AU40" s="78">
        <f t="shared" si="59"/>
        <v>750185343.60999966</v>
      </c>
      <c r="AV40" s="78">
        <f t="shared" si="60"/>
        <v>229150849.2300005</v>
      </c>
      <c r="AW40" s="78">
        <f t="shared" si="61"/>
        <v>-4980389134.6100006</v>
      </c>
    </row>
    <row r="41" spans="1:49" x14ac:dyDescent="0.55000000000000004">
      <c r="A41" s="58" t="s">
        <v>21</v>
      </c>
      <c r="B41" s="56">
        <f t="shared" ref="B41:Q41" si="68">B71+B101</f>
        <v>8753269.2599999998</v>
      </c>
      <c r="C41" s="56">
        <f t="shared" si="68"/>
        <v>8708808.5</v>
      </c>
      <c r="D41" s="56">
        <f t="shared" si="68"/>
        <v>6908898.2399999993</v>
      </c>
      <c r="E41" s="56">
        <f t="shared" si="68"/>
        <v>4974363.8699999992</v>
      </c>
      <c r="F41" s="56">
        <f t="shared" si="68"/>
        <v>5598367.540000001</v>
      </c>
      <c r="G41" s="56">
        <f t="shared" si="68"/>
        <v>5849238.6799999997</v>
      </c>
      <c r="H41" s="56">
        <f t="shared" si="68"/>
        <v>5854691.2300000004</v>
      </c>
      <c r="I41" s="56">
        <f t="shared" si="68"/>
        <v>4269173.21</v>
      </c>
      <c r="J41" s="56">
        <f t="shared" si="68"/>
        <v>4642562.6399999997</v>
      </c>
      <c r="K41" s="56">
        <f t="shared" si="68"/>
        <v>5187936.7</v>
      </c>
      <c r="L41" s="56">
        <f t="shared" si="68"/>
        <v>2092270.8600000003</v>
      </c>
      <c r="M41" s="56">
        <f t="shared" si="68"/>
        <v>1193135.21</v>
      </c>
      <c r="N41" s="56">
        <f t="shared" si="68"/>
        <v>2514149.6499999994</v>
      </c>
      <c r="O41" s="56">
        <f t="shared" si="68"/>
        <v>3365178.39</v>
      </c>
      <c r="P41" s="56">
        <f t="shared" si="68"/>
        <v>3274202.6599999997</v>
      </c>
      <c r="Q41" s="56">
        <f t="shared" si="68"/>
        <v>826473.24</v>
      </c>
      <c r="S41" s="76">
        <f t="shared" si="63"/>
        <v>-5.0793319249498071E-3</v>
      </c>
      <c r="T41" s="76">
        <f t="shared" si="34"/>
        <v>-0.20667698227604853</v>
      </c>
      <c r="U41" s="76">
        <f t="shared" si="35"/>
        <v>-0.28000620399932252</v>
      </c>
      <c r="V41" s="76">
        <f t="shared" si="36"/>
        <v>0.12544391329378202</v>
      </c>
      <c r="W41" s="76">
        <f t="shared" si="37"/>
        <v>4.4811480883943301E-2</v>
      </c>
      <c r="X41" s="76">
        <f t="shared" si="38"/>
        <v>9.3218114327328931E-4</v>
      </c>
      <c r="Y41" s="76">
        <f t="shared" si="39"/>
        <v>-0.27081155226011816</v>
      </c>
      <c r="Z41" s="76">
        <f t="shared" si="40"/>
        <v>8.7461766396683557E-2</v>
      </c>
      <c r="AA41" s="76">
        <f t="shared" si="41"/>
        <v>0.1174726336056503</v>
      </c>
      <c r="AB41" s="76">
        <f t="shared" si="42"/>
        <v>-0.59670462825808956</v>
      </c>
      <c r="AC41" s="76">
        <f t="shared" si="43"/>
        <v>-0.42974151539825023</v>
      </c>
      <c r="AD41" s="76">
        <f t="shared" si="44"/>
        <v>1.1071791603568548</v>
      </c>
      <c r="AE41" s="76">
        <f t="shared" si="45"/>
        <v>0.33849565796530884</v>
      </c>
      <c r="AF41" s="76">
        <f t="shared" si="46"/>
        <v>-2.7034444970389947E-2</v>
      </c>
      <c r="AG41" s="76">
        <f t="shared" si="47"/>
        <v>-0.74758030402430864</v>
      </c>
      <c r="AI41" s="78">
        <f t="shared" si="64"/>
        <v>-44460.759999999776</v>
      </c>
      <c r="AJ41" s="78">
        <f t="shared" si="48"/>
        <v>-1799910.2600000007</v>
      </c>
      <c r="AK41" s="78">
        <f t="shared" si="49"/>
        <v>-1934534.37</v>
      </c>
      <c r="AL41" s="78">
        <f t="shared" si="50"/>
        <v>624003.67000000179</v>
      </c>
      <c r="AM41" s="78">
        <f t="shared" si="51"/>
        <v>250871.13999999873</v>
      </c>
      <c r="AN41" s="78">
        <f t="shared" si="52"/>
        <v>5452.5500000007451</v>
      </c>
      <c r="AO41" s="78">
        <f t="shared" si="53"/>
        <v>-1585518.0200000005</v>
      </c>
      <c r="AP41" s="78">
        <f t="shared" si="54"/>
        <v>373389.4299999997</v>
      </c>
      <c r="AQ41" s="78">
        <f t="shared" si="55"/>
        <v>545374.06000000052</v>
      </c>
      <c r="AR41" s="78">
        <f t="shared" si="56"/>
        <v>-3095665.84</v>
      </c>
      <c r="AS41" s="78">
        <f t="shared" si="57"/>
        <v>-899135.65000000037</v>
      </c>
      <c r="AT41" s="78">
        <f t="shared" si="58"/>
        <v>1321014.4399999995</v>
      </c>
      <c r="AU41" s="78">
        <f t="shared" si="59"/>
        <v>851028.74000000069</v>
      </c>
      <c r="AV41" s="78">
        <f t="shared" si="60"/>
        <v>-90975.730000000447</v>
      </c>
      <c r="AW41" s="78">
        <f t="shared" si="61"/>
        <v>-2447729.42</v>
      </c>
    </row>
    <row r="42" spans="1:49" x14ac:dyDescent="0.55000000000000004">
      <c r="A42" s="58" t="s">
        <v>90</v>
      </c>
      <c r="B42" s="56">
        <f t="shared" ref="B42:Q42" si="69">B72+B102</f>
        <v>56447988.180000007</v>
      </c>
      <c r="C42" s="56">
        <f t="shared" si="69"/>
        <v>53848622.07</v>
      </c>
      <c r="D42" s="56">
        <f t="shared" si="69"/>
        <v>48691667.780000001</v>
      </c>
      <c r="E42" s="56">
        <f t="shared" si="69"/>
        <v>37999513.269999996</v>
      </c>
      <c r="F42" s="56">
        <f t="shared" si="69"/>
        <v>41028597.030000001</v>
      </c>
      <c r="G42" s="56">
        <f t="shared" si="69"/>
        <v>45039298.149999999</v>
      </c>
      <c r="H42" s="56">
        <f t="shared" si="69"/>
        <v>45582723.560000002</v>
      </c>
      <c r="I42" s="56">
        <f t="shared" si="69"/>
        <v>42056268.409999996</v>
      </c>
      <c r="J42" s="56">
        <f t="shared" si="69"/>
        <v>47126467.919999994</v>
      </c>
      <c r="K42" s="56">
        <f t="shared" si="69"/>
        <v>50816123.730000004</v>
      </c>
      <c r="L42" s="56">
        <f t="shared" si="69"/>
        <v>22879944.199999999</v>
      </c>
      <c r="M42" s="56">
        <f t="shared" si="69"/>
        <v>9341476.4100000001</v>
      </c>
      <c r="N42" s="56">
        <f t="shared" si="69"/>
        <v>27561528.069999997</v>
      </c>
      <c r="O42" s="56">
        <f t="shared" si="69"/>
        <v>49158113.93</v>
      </c>
      <c r="P42" s="56">
        <f t="shared" si="69"/>
        <v>55825329.589999996</v>
      </c>
      <c r="Q42" s="56">
        <f t="shared" si="69"/>
        <v>11407734.379999999</v>
      </c>
      <c r="S42" s="76">
        <f t="shared" si="63"/>
        <v>-4.6048870718141621E-2</v>
      </c>
      <c r="T42" s="76">
        <f t="shared" si="34"/>
        <v>-9.5767618404353327E-2</v>
      </c>
      <c r="U42" s="76">
        <f t="shared" si="35"/>
        <v>-0.21958899740936344</v>
      </c>
      <c r="V42" s="76">
        <f t="shared" si="36"/>
        <v>7.9713751554586834E-2</v>
      </c>
      <c r="W42" s="76">
        <f t="shared" si="37"/>
        <v>9.775379638419962E-2</v>
      </c>
      <c r="X42" s="76">
        <f t="shared" si="38"/>
        <v>1.2065583442045797E-2</v>
      </c>
      <c r="Y42" s="76">
        <f t="shared" si="39"/>
        <v>-7.7363853552062864E-2</v>
      </c>
      <c r="Z42" s="76">
        <f t="shared" si="40"/>
        <v>0.12055752214084746</v>
      </c>
      <c r="AA42" s="76">
        <f t="shared" si="41"/>
        <v>7.8292644724901134E-2</v>
      </c>
      <c r="AB42" s="76">
        <f t="shared" si="42"/>
        <v>-0.54975030520691792</v>
      </c>
      <c r="AC42" s="76">
        <f t="shared" si="43"/>
        <v>-0.59171769265066654</v>
      </c>
      <c r="AD42" s="76">
        <f t="shared" si="44"/>
        <v>1.9504466810509236</v>
      </c>
      <c r="AE42" s="76">
        <f t="shared" si="45"/>
        <v>0.78357723146371272</v>
      </c>
      <c r="AF42" s="76">
        <f t="shared" si="46"/>
        <v>0.13562797933000348</v>
      </c>
      <c r="AG42" s="76">
        <f t="shared" si="47"/>
        <v>-0.79565307605378699</v>
      </c>
      <c r="AI42" s="78">
        <f t="shared" si="64"/>
        <v>-2599366.1100000069</v>
      </c>
      <c r="AJ42" s="78">
        <f t="shared" si="48"/>
        <v>-5156954.2899999991</v>
      </c>
      <c r="AK42" s="78">
        <f t="shared" si="49"/>
        <v>-10692154.510000005</v>
      </c>
      <c r="AL42" s="78">
        <f t="shared" si="50"/>
        <v>3029083.7600000054</v>
      </c>
      <c r="AM42" s="78">
        <f t="shared" si="51"/>
        <v>4010701.1199999973</v>
      </c>
      <c r="AN42" s="78">
        <f t="shared" si="52"/>
        <v>543425.41000000387</v>
      </c>
      <c r="AO42" s="78">
        <f t="shared" si="53"/>
        <v>-3526455.150000006</v>
      </c>
      <c r="AP42" s="78">
        <f t="shared" si="54"/>
        <v>5070199.5099999979</v>
      </c>
      <c r="AQ42" s="78">
        <f t="shared" si="55"/>
        <v>3689655.8100000098</v>
      </c>
      <c r="AR42" s="78">
        <f t="shared" si="56"/>
        <v>-27936179.530000005</v>
      </c>
      <c r="AS42" s="78">
        <f t="shared" si="57"/>
        <v>-13538467.789999999</v>
      </c>
      <c r="AT42" s="78">
        <f t="shared" si="58"/>
        <v>18220051.659999996</v>
      </c>
      <c r="AU42" s="78">
        <f t="shared" si="59"/>
        <v>21596585.860000003</v>
      </c>
      <c r="AV42" s="78">
        <f t="shared" si="60"/>
        <v>6667215.6599999964</v>
      </c>
      <c r="AW42" s="78">
        <f t="shared" si="61"/>
        <v>-44417595.209999993</v>
      </c>
    </row>
    <row r="43" spans="1:49" x14ac:dyDescent="0.55000000000000004">
      <c r="A43" s="58" t="s">
        <v>22</v>
      </c>
      <c r="B43" s="56">
        <f t="shared" ref="B43:Q43" si="70">B73+B103</f>
        <v>172590793.04000002</v>
      </c>
      <c r="C43" s="56">
        <f t="shared" si="70"/>
        <v>162484231.18000001</v>
      </c>
      <c r="D43" s="56">
        <f t="shared" si="70"/>
        <v>144026942.31</v>
      </c>
      <c r="E43" s="56">
        <f t="shared" si="70"/>
        <v>124434149.68000001</v>
      </c>
      <c r="F43" s="56">
        <f t="shared" si="70"/>
        <v>122624776.84999999</v>
      </c>
      <c r="G43" s="56">
        <f t="shared" si="70"/>
        <v>149510715.03</v>
      </c>
      <c r="H43" s="56">
        <f t="shared" si="70"/>
        <v>151739066.28</v>
      </c>
      <c r="I43" s="56">
        <f t="shared" si="70"/>
        <v>149404452.04000002</v>
      </c>
      <c r="J43" s="56">
        <f t="shared" si="70"/>
        <v>160028707.90000001</v>
      </c>
      <c r="K43" s="56">
        <f t="shared" si="70"/>
        <v>154355964.94</v>
      </c>
      <c r="L43" s="56">
        <f t="shared" si="70"/>
        <v>80110408.75</v>
      </c>
      <c r="M43" s="56">
        <f t="shared" si="70"/>
        <v>41455121.719999999</v>
      </c>
      <c r="N43" s="56">
        <f t="shared" si="70"/>
        <v>75929689.039999992</v>
      </c>
      <c r="O43" s="56">
        <f t="shared" si="70"/>
        <v>142253808.86000001</v>
      </c>
      <c r="P43" s="56">
        <f t="shared" si="70"/>
        <v>164076741.5</v>
      </c>
      <c r="Q43" s="56">
        <f t="shared" si="70"/>
        <v>34425503.310000002</v>
      </c>
      <c r="S43" s="76">
        <f t="shared" si="63"/>
        <v>-5.8557943225034575E-2</v>
      </c>
      <c r="T43" s="76">
        <f t="shared" si="34"/>
        <v>-0.11359433919192456</v>
      </c>
      <c r="U43" s="76">
        <f t="shared" si="35"/>
        <v>-0.13603560775336712</v>
      </c>
      <c r="V43" s="76">
        <f t="shared" si="36"/>
        <v>-1.4540805997815478E-2</v>
      </c>
      <c r="W43" s="76">
        <f t="shared" si="37"/>
        <v>0.21925371748393122</v>
      </c>
      <c r="X43" s="76">
        <f t="shared" si="38"/>
        <v>1.4904291304826355E-2</v>
      </c>
      <c r="Y43" s="76">
        <f t="shared" si="39"/>
        <v>-1.5385716396145334E-2</v>
      </c>
      <c r="Z43" s="76">
        <f t="shared" si="40"/>
        <v>7.1110704633858934E-2</v>
      </c>
      <c r="AA43" s="76">
        <f t="shared" si="41"/>
        <v>-3.5448283213939565E-2</v>
      </c>
      <c r="AB43" s="76">
        <f t="shared" si="42"/>
        <v>-0.48100218361409053</v>
      </c>
      <c r="AC43" s="76">
        <f t="shared" si="43"/>
        <v>-0.48252515039127175</v>
      </c>
      <c r="AD43" s="76">
        <f t="shared" si="44"/>
        <v>0.83161177412169451</v>
      </c>
      <c r="AE43" s="76">
        <f t="shared" si="45"/>
        <v>0.87349389492508356</v>
      </c>
      <c r="AF43" s="76">
        <f t="shared" si="46"/>
        <v>0.15340842410397013</v>
      </c>
      <c r="AG43" s="76">
        <f t="shared" si="47"/>
        <v>-0.79018657370155054</v>
      </c>
      <c r="AI43" s="78">
        <f t="shared" si="64"/>
        <v>-10106561.860000014</v>
      </c>
      <c r="AJ43" s="78">
        <f t="shared" si="48"/>
        <v>-18457288.870000005</v>
      </c>
      <c r="AK43" s="78">
        <f t="shared" si="49"/>
        <v>-19592792.629999995</v>
      </c>
      <c r="AL43" s="78">
        <f t="shared" si="50"/>
        <v>-1809372.8300000131</v>
      </c>
      <c r="AM43" s="78">
        <f t="shared" si="51"/>
        <v>26885938.180000007</v>
      </c>
      <c r="AN43" s="78">
        <f t="shared" si="52"/>
        <v>2228351.25</v>
      </c>
      <c r="AO43" s="78">
        <f t="shared" si="53"/>
        <v>-2334614.2399999797</v>
      </c>
      <c r="AP43" s="78">
        <f t="shared" si="54"/>
        <v>10624255.859999985</v>
      </c>
      <c r="AQ43" s="78">
        <f t="shared" si="55"/>
        <v>-5672742.9600000083</v>
      </c>
      <c r="AR43" s="78">
        <f t="shared" si="56"/>
        <v>-74245556.189999998</v>
      </c>
      <c r="AS43" s="78">
        <f t="shared" si="57"/>
        <v>-38655287.030000001</v>
      </c>
      <c r="AT43" s="78">
        <f t="shared" si="58"/>
        <v>34474567.319999993</v>
      </c>
      <c r="AU43" s="78">
        <f t="shared" si="59"/>
        <v>66324119.820000023</v>
      </c>
      <c r="AV43" s="78">
        <f t="shared" si="60"/>
        <v>21822932.639999986</v>
      </c>
      <c r="AW43" s="78">
        <f t="shared" si="61"/>
        <v>-129651238.19</v>
      </c>
    </row>
    <row r="44" spans="1:49" x14ac:dyDescent="0.55000000000000004">
      <c r="A44" s="58" t="s">
        <v>91</v>
      </c>
      <c r="B44" s="56">
        <f t="shared" ref="B44:Q44" si="71">B74+B104</f>
        <v>693829041.8499999</v>
      </c>
      <c r="C44" s="56">
        <f t="shared" si="71"/>
        <v>692217305.25</v>
      </c>
      <c r="D44" s="56">
        <f t="shared" si="71"/>
        <v>668229163.46000004</v>
      </c>
      <c r="E44" s="56">
        <f t="shared" si="71"/>
        <v>589040702.87</v>
      </c>
      <c r="F44" s="56">
        <f t="shared" si="71"/>
        <v>503854688.90999997</v>
      </c>
      <c r="G44" s="56">
        <f t="shared" si="71"/>
        <v>523422705.00000006</v>
      </c>
      <c r="H44" s="56">
        <f t="shared" si="71"/>
        <v>680688104.10000014</v>
      </c>
      <c r="I44" s="56">
        <f t="shared" si="71"/>
        <v>714962701.80999994</v>
      </c>
      <c r="J44" s="56">
        <f t="shared" si="71"/>
        <v>888046735.17000008</v>
      </c>
      <c r="K44" s="56">
        <f t="shared" si="71"/>
        <v>866542271.36000001</v>
      </c>
      <c r="L44" s="56">
        <f t="shared" si="71"/>
        <v>461920618.70999992</v>
      </c>
      <c r="M44" s="56">
        <f t="shared" si="71"/>
        <v>466486199.02000004</v>
      </c>
      <c r="N44" s="56">
        <f t="shared" si="71"/>
        <v>700167172.76999998</v>
      </c>
      <c r="O44" s="56">
        <f t="shared" si="71"/>
        <v>931797449.22000003</v>
      </c>
      <c r="P44" s="56">
        <f t="shared" si="71"/>
        <v>944498220.0999999</v>
      </c>
      <c r="Q44" s="56">
        <f t="shared" si="71"/>
        <v>292912023.63999999</v>
      </c>
      <c r="S44" s="76">
        <f t="shared" si="63"/>
        <v>-2.3229592634266653E-3</v>
      </c>
      <c r="T44" s="76">
        <f t="shared" si="34"/>
        <v>-3.4654062543750544E-2</v>
      </c>
      <c r="U44" s="76">
        <f t="shared" si="35"/>
        <v>-0.11850494548901894</v>
      </c>
      <c r="V44" s="76">
        <f t="shared" si="36"/>
        <v>-0.14461821321505589</v>
      </c>
      <c r="W44" s="76">
        <f t="shared" si="37"/>
        <v>3.8836625957241792E-2</v>
      </c>
      <c r="X44" s="76">
        <f t="shared" si="38"/>
        <v>0.30045582203011251</v>
      </c>
      <c r="Y44" s="76">
        <f t="shared" si="39"/>
        <v>5.0352867199460423E-2</v>
      </c>
      <c r="Z44" s="76">
        <f t="shared" si="40"/>
        <v>0.24208819973660234</v>
      </c>
      <c r="AA44" s="76">
        <f t="shared" si="41"/>
        <v>-2.4215464072263531E-2</v>
      </c>
      <c r="AB44" s="76">
        <f t="shared" si="42"/>
        <v>-0.46693815872936489</v>
      </c>
      <c r="AC44" s="76">
        <f t="shared" si="43"/>
        <v>9.8839067256845173E-3</v>
      </c>
      <c r="AD44" s="76">
        <f t="shared" si="44"/>
        <v>0.50093866493996997</v>
      </c>
      <c r="AE44" s="76">
        <f t="shared" si="45"/>
        <v>0.33082138874581168</v>
      </c>
      <c r="AF44" s="76">
        <f t="shared" si="46"/>
        <v>1.3630398849698062E-2</v>
      </c>
      <c r="AG44" s="76">
        <f t="shared" si="47"/>
        <v>-0.68987551547848591</v>
      </c>
      <c r="AI44" s="78">
        <f t="shared" si="64"/>
        <v>-1611736.5999999046</v>
      </c>
      <c r="AJ44" s="78">
        <f t="shared" si="48"/>
        <v>-23988141.789999962</v>
      </c>
      <c r="AK44" s="78">
        <f t="shared" si="49"/>
        <v>-79188460.590000033</v>
      </c>
      <c r="AL44" s="78">
        <f t="shared" si="50"/>
        <v>-85186013.960000038</v>
      </c>
      <c r="AM44" s="78">
        <f t="shared" si="51"/>
        <v>19568016.090000093</v>
      </c>
      <c r="AN44" s="78">
        <f t="shared" si="52"/>
        <v>157265399.10000008</v>
      </c>
      <c r="AO44" s="78">
        <f t="shared" si="53"/>
        <v>34274597.7099998</v>
      </c>
      <c r="AP44" s="78">
        <f t="shared" si="54"/>
        <v>173084033.36000013</v>
      </c>
      <c r="AQ44" s="78">
        <f t="shared" si="55"/>
        <v>-21504463.810000062</v>
      </c>
      <c r="AR44" s="78">
        <f t="shared" si="56"/>
        <v>-404621652.6500001</v>
      </c>
      <c r="AS44" s="78">
        <f t="shared" si="57"/>
        <v>4565580.3100001216</v>
      </c>
      <c r="AT44" s="78">
        <f t="shared" si="58"/>
        <v>233680973.74999994</v>
      </c>
      <c r="AU44" s="78">
        <f t="shared" si="59"/>
        <v>231630276.45000005</v>
      </c>
      <c r="AV44" s="78">
        <f t="shared" si="60"/>
        <v>12700770.879999876</v>
      </c>
      <c r="AW44" s="78">
        <f t="shared" si="61"/>
        <v>-651586196.45999992</v>
      </c>
    </row>
    <row r="45" spans="1:49" x14ac:dyDescent="0.55000000000000004">
      <c r="A45" s="58" t="s">
        <v>23</v>
      </c>
      <c r="B45" s="56">
        <f t="shared" ref="B45:Q45" si="72">B75+B105</f>
        <v>18458117.780000001</v>
      </c>
      <c r="C45" s="56">
        <f t="shared" si="72"/>
        <v>17229978.810000002</v>
      </c>
      <c r="D45" s="56">
        <f t="shared" si="72"/>
        <v>15588637.680000002</v>
      </c>
      <c r="E45" s="56">
        <f t="shared" si="72"/>
        <v>11745100.399700001</v>
      </c>
      <c r="F45" s="56">
        <f t="shared" si="72"/>
        <v>12065650.1799</v>
      </c>
      <c r="G45" s="56">
        <f t="shared" si="72"/>
        <v>13613114</v>
      </c>
      <c r="H45" s="56">
        <f t="shared" si="72"/>
        <v>15039568.369999999</v>
      </c>
      <c r="I45" s="56">
        <f t="shared" si="72"/>
        <v>13869233.860000001</v>
      </c>
      <c r="J45" s="56">
        <f t="shared" si="72"/>
        <v>15634327.410000002</v>
      </c>
      <c r="K45" s="56">
        <f t="shared" si="72"/>
        <v>15002324.77</v>
      </c>
      <c r="L45" s="56">
        <f t="shared" si="72"/>
        <v>5116779.1700000009</v>
      </c>
      <c r="M45" s="56">
        <f t="shared" si="72"/>
        <v>1406098.84</v>
      </c>
      <c r="N45" s="56">
        <f t="shared" si="72"/>
        <v>5146838.3899999997</v>
      </c>
      <c r="O45" s="56">
        <f t="shared" si="72"/>
        <v>13351684.539999999</v>
      </c>
      <c r="P45" s="56">
        <f t="shared" si="72"/>
        <v>13816260.93</v>
      </c>
      <c r="Q45" s="56">
        <f t="shared" si="72"/>
        <v>3059750.13</v>
      </c>
      <c r="S45" s="76">
        <f t="shared" si="63"/>
        <v>-6.6536522555443289E-2</v>
      </c>
      <c r="T45" s="76">
        <f t="shared" si="34"/>
        <v>-9.5260774728718342E-2</v>
      </c>
      <c r="U45" s="76">
        <f t="shared" si="35"/>
        <v>-0.24656017794494023</v>
      </c>
      <c r="V45" s="76">
        <f t="shared" si="36"/>
        <v>2.7292212862495977E-2</v>
      </c>
      <c r="W45" s="76">
        <f t="shared" si="37"/>
        <v>0.12825366200968588</v>
      </c>
      <c r="X45" s="76">
        <f t="shared" si="38"/>
        <v>0.10478530995920546</v>
      </c>
      <c r="Y45" s="76">
        <f t="shared" si="39"/>
        <v>-7.7817027803438077E-2</v>
      </c>
      <c r="Z45" s="76">
        <f t="shared" si="40"/>
        <v>0.12726683880431738</v>
      </c>
      <c r="AA45" s="76">
        <f t="shared" si="41"/>
        <v>-4.0424037659321503E-2</v>
      </c>
      <c r="AB45" s="76">
        <f t="shared" si="42"/>
        <v>-0.65893424862845429</v>
      </c>
      <c r="AC45" s="76">
        <f t="shared" si="43"/>
        <v>-0.7251984513531391</v>
      </c>
      <c r="AD45" s="76">
        <f t="shared" si="44"/>
        <v>2.6603674248106195</v>
      </c>
      <c r="AE45" s="76">
        <f t="shared" si="45"/>
        <v>1.594152667770087</v>
      </c>
      <c r="AF45" s="76">
        <f t="shared" si="46"/>
        <v>3.4795339015701504E-2</v>
      </c>
      <c r="AG45" s="76">
        <f t="shared" si="47"/>
        <v>-0.7785399287475675</v>
      </c>
      <c r="AI45" s="78">
        <f t="shared" si="64"/>
        <v>-1228138.9699999988</v>
      </c>
      <c r="AJ45" s="78">
        <f t="shared" si="48"/>
        <v>-1641341.1300000008</v>
      </c>
      <c r="AK45" s="78">
        <f t="shared" si="49"/>
        <v>-3843537.2803000007</v>
      </c>
      <c r="AL45" s="78">
        <f t="shared" si="50"/>
        <v>320549.78019999899</v>
      </c>
      <c r="AM45" s="78">
        <f t="shared" si="51"/>
        <v>1547463.8201000001</v>
      </c>
      <c r="AN45" s="78">
        <f t="shared" si="52"/>
        <v>1426454.3699999992</v>
      </c>
      <c r="AO45" s="78">
        <f t="shared" si="53"/>
        <v>-1170334.5099999979</v>
      </c>
      <c r="AP45" s="78">
        <f t="shared" si="54"/>
        <v>1765093.5500000007</v>
      </c>
      <c r="AQ45" s="78">
        <f t="shared" si="55"/>
        <v>-632002.64000000246</v>
      </c>
      <c r="AR45" s="78">
        <f t="shared" si="56"/>
        <v>-9885545.5999999978</v>
      </c>
      <c r="AS45" s="78">
        <f t="shared" si="57"/>
        <v>-3710680.330000001</v>
      </c>
      <c r="AT45" s="78">
        <f t="shared" si="58"/>
        <v>3740739.55</v>
      </c>
      <c r="AU45" s="78">
        <f t="shared" si="59"/>
        <v>8204846.1499999994</v>
      </c>
      <c r="AV45" s="78">
        <f t="shared" si="60"/>
        <v>464576.3900000006</v>
      </c>
      <c r="AW45" s="78">
        <f t="shared" si="61"/>
        <v>-10756510.800000001</v>
      </c>
    </row>
    <row r="46" spans="1:49" x14ac:dyDescent="0.55000000000000004">
      <c r="A46" s="58" t="s">
        <v>24</v>
      </c>
      <c r="B46" s="56">
        <f t="shared" ref="B46:Q46" si="73">B76+B106</f>
        <v>748924816.55000007</v>
      </c>
      <c r="C46" s="56">
        <f t="shared" si="73"/>
        <v>175619040.56</v>
      </c>
      <c r="D46" s="56">
        <f t="shared" si="73"/>
        <v>158345042.06000003</v>
      </c>
      <c r="E46" s="56">
        <f t="shared" si="73"/>
        <v>116301370.04000001</v>
      </c>
      <c r="F46" s="56">
        <f t="shared" si="73"/>
        <v>119089132.45</v>
      </c>
      <c r="G46" s="56">
        <f t="shared" si="73"/>
        <v>150792999.81999999</v>
      </c>
      <c r="H46" s="56">
        <f t="shared" si="73"/>
        <v>160137486.5</v>
      </c>
      <c r="I46" s="56">
        <f t="shared" si="73"/>
        <v>167599326.1300011</v>
      </c>
      <c r="J46" s="56">
        <f t="shared" si="73"/>
        <v>162855703.16000077</v>
      </c>
      <c r="K46" s="56">
        <f t="shared" si="73"/>
        <v>147263451.97999981</v>
      </c>
      <c r="L46" s="56">
        <f t="shared" si="73"/>
        <v>83459612.190000013</v>
      </c>
      <c r="M46" s="56">
        <f t="shared" si="73"/>
        <v>50105626.030000001</v>
      </c>
      <c r="N46" s="56">
        <f t="shared" si="73"/>
        <v>92832838.900000006</v>
      </c>
      <c r="O46" s="56">
        <f t="shared" si="73"/>
        <v>156575674.87999997</v>
      </c>
      <c r="P46" s="56">
        <f t="shared" si="73"/>
        <v>172285490.77000001</v>
      </c>
      <c r="Q46" s="56">
        <f t="shared" si="73"/>
        <v>35518835.030000001</v>
      </c>
      <c r="S46" s="76">
        <f t="shared" si="63"/>
        <v>-0.76550511255721576</v>
      </c>
      <c r="T46" s="76">
        <f t="shared" si="34"/>
        <v>-9.8360624479657904E-2</v>
      </c>
      <c r="U46" s="76">
        <f t="shared" si="35"/>
        <v>-0.26551934606243532</v>
      </c>
      <c r="V46" s="76">
        <f t="shared" si="36"/>
        <v>2.3970159672591904E-2</v>
      </c>
      <c r="W46" s="76">
        <f t="shared" si="37"/>
        <v>0.26621965176638573</v>
      </c>
      <c r="X46" s="76">
        <f t="shared" si="38"/>
        <v>6.1968968660046697E-2</v>
      </c>
      <c r="Y46" s="76">
        <f t="shared" si="39"/>
        <v>4.6596457788171279E-2</v>
      </c>
      <c r="Z46" s="76">
        <f t="shared" si="40"/>
        <v>-2.8303353477214219E-2</v>
      </c>
      <c r="AA46" s="76">
        <f t="shared" si="41"/>
        <v>-9.5742739599865581E-2</v>
      </c>
      <c r="AB46" s="76">
        <f t="shared" si="42"/>
        <v>-0.43326323627579466</v>
      </c>
      <c r="AC46" s="76">
        <f t="shared" si="43"/>
        <v>-0.39964223754200989</v>
      </c>
      <c r="AD46" s="76">
        <f t="shared" si="44"/>
        <v>0.85274282062492779</v>
      </c>
      <c r="AE46" s="76">
        <f t="shared" si="45"/>
        <v>0.68664102849061914</v>
      </c>
      <c r="AF46" s="76">
        <f t="shared" si="46"/>
        <v>0.10033369424746272</v>
      </c>
      <c r="AG46" s="76">
        <f t="shared" si="47"/>
        <v>-0.79383734015409679</v>
      </c>
      <c r="AI46" s="78">
        <f t="shared" si="64"/>
        <v>-573305775.99000001</v>
      </c>
      <c r="AJ46" s="78">
        <f t="shared" si="48"/>
        <v>-17273998.49999997</v>
      </c>
      <c r="AK46" s="78">
        <f t="shared" si="49"/>
        <v>-42043672.020000026</v>
      </c>
      <c r="AL46" s="78">
        <f t="shared" si="50"/>
        <v>2787762.4099999964</v>
      </c>
      <c r="AM46" s="78">
        <f t="shared" si="51"/>
        <v>31703867.36999999</v>
      </c>
      <c r="AN46" s="78">
        <f t="shared" si="52"/>
        <v>9344486.6800000072</v>
      </c>
      <c r="AO46" s="78">
        <f t="shared" si="53"/>
        <v>7461839.6300010979</v>
      </c>
      <c r="AP46" s="78">
        <f t="shared" si="54"/>
        <v>-4743622.9700003266</v>
      </c>
      <c r="AQ46" s="78">
        <f t="shared" si="55"/>
        <v>-15592251.180000961</v>
      </c>
      <c r="AR46" s="78">
        <f t="shared" si="56"/>
        <v>-63803839.789999798</v>
      </c>
      <c r="AS46" s="78">
        <f t="shared" si="57"/>
        <v>-33353986.160000011</v>
      </c>
      <c r="AT46" s="78">
        <f t="shared" si="58"/>
        <v>42727212.870000005</v>
      </c>
      <c r="AU46" s="78">
        <f t="shared" si="59"/>
        <v>63742835.979999959</v>
      </c>
      <c r="AV46" s="78">
        <f t="shared" si="60"/>
        <v>15709815.890000045</v>
      </c>
      <c r="AW46" s="78">
        <f t="shared" si="61"/>
        <v>-136766655.74000001</v>
      </c>
    </row>
    <row r="47" spans="1:49" x14ac:dyDescent="0.55000000000000004">
      <c r="A47" s="58" t="s">
        <v>92</v>
      </c>
      <c r="B47" s="56">
        <f t="shared" ref="B47:Q47" si="74">B77+B107</f>
        <v>376314495.91999996</v>
      </c>
      <c r="C47" s="56">
        <f t="shared" si="74"/>
        <v>329541574.21999997</v>
      </c>
      <c r="D47" s="56">
        <f t="shared" si="74"/>
        <v>329111778.50999999</v>
      </c>
      <c r="E47" s="56">
        <f t="shared" si="74"/>
        <v>258044788.44999999</v>
      </c>
      <c r="F47" s="56">
        <f t="shared" si="74"/>
        <v>274036902.00999999</v>
      </c>
      <c r="G47" s="56">
        <f t="shared" si="74"/>
        <v>324804276.15999997</v>
      </c>
      <c r="H47" s="56">
        <f t="shared" si="74"/>
        <v>329859260.83999997</v>
      </c>
      <c r="I47" s="56">
        <f t="shared" si="74"/>
        <v>320086639.18000001</v>
      </c>
      <c r="J47" s="56">
        <f t="shared" si="74"/>
        <v>344116952.32999998</v>
      </c>
      <c r="K47" s="56">
        <f t="shared" si="74"/>
        <v>212867530.60999998</v>
      </c>
      <c r="L47" s="56">
        <f t="shared" si="74"/>
        <v>101352804.54000001</v>
      </c>
      <c r="M47" s="56">
        <f t="shared" si="74"/>
        <v>72776698.870000005</v>
      </c>
      <c r="N47" s="56">
        <f t="shared" si="74"/>
        <v>123589319.29000001</v>
      </c>
      <c r="O47" s="56">
        <f t="shared" si="74"/>
        <v>172782407.81</v>
      </c>
      <c r="P47" s="56">
        <f t="shared" si="74"/>
        <v>155219558.16</v>
      </c>
      <c r="Q47" s="56">
        <f t="shared" si="74"/>
        <v>29474187.900000002</v>
      </c>
      <c r="S47" s="76">
        <f t="shared" si="63"/>
        <v>-0.1242921072855598</v>
      </c>
      <c r="T47" s="76">
        <f t="shared" si="34"/>
        <v>-1.304223028664206E-3</v>
      </c>
      <c r="U47" s="76">
        <f t="shared" si="35"/>
        <v>-0.21593572366733343</v>
      </c>
      <c r="V47" s="76">
        <f t="shared" si="36"/>
        <v>6.1974177645903947E-2</v>
      </c>
      <c r="W47" s="76">
        <f t="shared" si="37"/>
        <v>0.18525743714672196</v>
      </c>
      <c r="X47" s="76">
        <f t="shared" si="38"/>
        <v>1.5563171580628761E-2</v>
      </c>
      <c r="Y47" s="76">
        <f t="shared" si="39"/>
        <v>-2.9626640268075512E-2</v>
      </c>
      <c r="Z47" s="76">
        <f t="shared" si="40"/>
        <v>7.5074402391680534E-2</v>
      </c>
      <c r="AA47" s="76">
        <f t="shared" si="41"/>
        <v>-0.38140934595438042</v>
      </c>
      <c r="AB47" s="76">
        <f t="shared" si="42"/>
        <v>-0.5238691206237035</v>
      </c>
      <c r="AC47" s="76">
        <f t="shared" si="43"/>
        <v>-0.28194686668706959</v>
      </c>
      <c r="AD47" s="76">
        <f t="shared" si="44"/>
        <v>0.69819902810878898</v>
      </c>
      <c r="AE47" s="76">
        <f t="shared" si="45"/>
        <v>0.39803673005568824</v>
      </c>
      <c r="AF47" s="76">
        <f t="shared" si="46"/>
        <v>-0.10164720976288845</v>
      </c>
      <c r="AG47" s="76">
        <f t="shared" si="47"/>
        <v>-0.81011292488271303</v>
      </c>
      <c r="AI47" s="78">
        <f t="shared" si="64"/>
        <v>-46772921.699999988</v>
      </c>
      <c r="AJ47" s="78">
        <f t="shared" si="48"/>
        <v>-429795.70999997854</v>
      </c>
      <c r="AK47" s="78">
        <f t="shared" si="49"/>
        <v>-71066990.060000002</v>
      </c>
      <c r="AL47" s="78">
        <f t="shared" si="50"/>
        <v>15992113.560000002</v>
      </c>
      <c r="AM47" s="78">
        <f t="shared" si="51"/>
        <v>50767374.149999976</v>
      </c>
      <c r="AN47" s="78">
        <f t="shared" si="52"/>
        <v>5054984.6800000072</v>
      </c>
      <c r="AO47" s="78">
        <f t="shared" si="53"/>
        <v>-9772621.6599999666</v>
      </c>
      <c r="AP47" s="78">
        <f t="shared" si="54"/>
        <v>24030313.149999976</v>
      </c>
      <c r="AQ47" s="78">
        <f t="shared" si="55"/>
        <v>-131249421.72</v>
      </c>
      <c r="AR47" s="78">
        <f t="shared" si="56"/>
        <v>-111514726.06999998</v>
      </c>
      <c r="AS47" s="78">
        <f t="shared" si="57"/>
        <v>-28576105.670000002</v>
      </c>
      <c r="AT47" s="78">
        <f t="shared" si="58"/>
        <v>50812620.420000002</v>
      </c>
      <c r="AU47" s="78">
        <f t="shared" si="59"/>
        <v>49193088.519999996</v>
      </c>
      <c r="AV47" s="78">
        <f t="shared" si="60"/>
        <v>-17562849.650000006</v>
      </c>
      <c r="AW47" s="78">
        <f t="shared" si="61"/>
        <v>-125745370.25999999</v>
      </c>
    </row>
    <row r="48" spans="1:49" x14ac:dyDescent="0.55000000000000004">
      <c r="A48" s="58" t="s">
        <v>25</v>
      </c>
      <c r="B48" s="56">
        <f t="shared" ref="B48:Q48" si="75">B78+B108</f>
        <v>65568453.780000001</v>
      </c>
      <c r="C48" s="56">
        <f t="shared" si="75"/>
        <v>58736356.63000001</v>
      </c>
      <c r="D48" s="56">
        <f t="shared" si="75"/>
        <v>59388337.670000002</v>
      </c>
      <c r="E48" s="56">
        <f t="shared" si="75"/>
        <v>48640283.049199998</v>
      </c>
      <c r="F48" s="56">
        <f t="shared" si="75"/>
        <v>49668588.100000001</v>
      </c>
      <c r="G48" s="56">
        <f t="shared" si="75"/>
        <v>53530705.589999996</v>
      </c>
      <c r="H48" s="56">
        <f t="shared" si="75"/>
        <v>49109791.799999997</v>
      </c>
      <c r="I48" s="56">
        <f t="shared" si="75"/>
        <v>39452096.219999999</v>
      </c>
      <c r="J48" s="56">
        <f t="shared" si="75"/>
        <v>36237467.879999995</v>
      </c>
      <c r="K48" s="56">
        <f t="shared" si="75"/>
        <v>38031870.629999995</v>
      </c>
      <c r="L48" s="56">
        <f t="shared" si="75"/>
        <v>19458026.240000002</v>
      </c>
      <c r="M48" s="56">
        <f t="shared" si="75"/>
        <v>7894401.0800000001</v>
      </c>
      <c r="N48" s="56">
        <f t="shared" si="75"/>
        <v>18710013.640000001</v>
      </c>
      <c r="O48" s="56">
        <f t="shared" si="75"/>
        <v>31082751.579999998</v>
      </c>
      <c r="P48" s="56">
        <f t="shared" si="75"/>
        <v>30605582.84</v>
      </c>
      <c r="Q48" s="56">
        <f t="shared" si="75"/>
        <v>8156729.2400000002</v>
      </c>
      <c r="S48" s="76">
        <f t="shared" si="63"/>
        <v>-0.10419792989054669</v>
      </c>
      <c r="T48" s="76">
        <f t="shared" si="34"/>
        <v>1.1100127372677177E-2</v>
      </c>
      <c r="U48" s="76">
        <f t="shared" si="35"/>
        <v>-0.18097921313310947</v>
      </c>
      <c r="V48" s="76">
        <f t="shared" si="36"/>
        <v>2.1141016999425458E-2</v>
      </c>
      <c r="W48" s="76">
        <f t="shared" si="37"/>
        <v>7.7757746651147402E-2</v>
      </c>
      <c r="X48" s="76">
        <f t="shared" si="38"/>
        <v>-8.2586503227894389E-2</v>
      </c>
      <c r="Y48" s="76">
        <f t="shared" si="39"/>
        <v>-0.19665519290594913</v>
      </c>
      <c r="Z48" s="76">
        <f t="shared" si="40"/>
        <v>-8.1481813338231887E-2</v>
      </c>
      <c r="AA48" s="76">
        <f t="shared" si="41"/>
        <v>4.951788452609731E-2</v>
      </c>
      <c r="AB48" s="76">
        <f t="shared" si="42"/>
        <v>-0.48837577753403277</v>
      </c>
      <c r="AC48" s="76">
        <f t="shared" si="43"/>
        <v>-0.59428561856025131</v>
      </c>
      <c r="AD48" s="76">
        <f t="shared" si="44"/>
        <v>1.3700358583757186</v>
      </c>
      <c r="AE48" s="76">
        <f t="shared" si="45"/>
        <v>0.66128962693797355</v>
      </c>
      <c r="AF48" s="76">
        <f t="shared" si="46"/>
        <v>-1.5351560455382258E-2</v>
      </c>
      <c r="AG48" s="76">
        <f t="shared" si="47"/>
        <v>-0.73348884474307241</v>
      </c>
      <c r="AI48" s="78">
        <f t="shared" si="64"/>
        <v>-6832097.1499999911</v>
      </c>
      <c r="AJ48" s="78">
        <f t="shared" si="48"/>
        <v>651981.03999999166</v>
      </c>
      <c r="AK48" s="78">
        <f t="shared" si="49"/>
        <v>-10748054.620800003</v>
      </c>
      <c r="AL48" s="78">
        <f t="shared" si="50"/>
        <v>1028305.0508000031</v>
      </c>
      <c r="AM48" s="78">
        <f t="shared" si="51"/>
        <v>3862117.4899999946</v>
      </c>
      <c r="AN48" s="78">
        <f t="shared" si="52"/>
        <v>-4420913.7899999991</v>
      </c>
      <c r="AO48" s="78">
        <f t="shared" si="53"/>
        <v>-9657695.5799999982</v>
      </c>
      <c r="AP48" s="78">
        <f t="shared" si="54"/>
        <v>-3214628.3400000036</v>
      </c>
      <c r="AQ48" s="78">
        <f t="shared" si="55"/>
        <v>1794402.75</v>
      </c>
      <c r="AR48" s="78">
        <f t="shared" si="56"/>
        <v>-18573844.389999993</v>
      </c>
      <c r="AS48" s="78">
        <f t="shared" si="57"/>
        <v>-11563625.160000002</v>
      </c>
      <c r="AT48" s="78">
        <f t="shared" si="58"/>
        <v>10815612.560000001</v>
      </c>
      <c r="AU48" s="78">
        <f t="shared" si="59"/>
        <v>12372737.939999998</v>
      </c>
      <c r="AV48" s="78">
        <f t="shared" si="60"/>
        <v>-477168.73999999836</v>
      </c>
      <c r="AW48" s="78">
        <f t="shared" si="61"/>
        <v>-22448853.600000001</v>
      </c>
    </row>
    <row r="49" spans="1:49" x14ac:dyDescent="0.55000000000000004">
      <c r="A49" s="58" t="s">
        <v>93</v>
      </c>
      <c r="B49" s="56">
        <f t="shared" ref="B49:Q49" si="76">B79+B109</f>
        <v>354236758.22000003</v>
      </c>
      <c r="C49" s="56">
        <f t="shared" si="76"/>
        <v>406448972.91000009</v>
      </c>
      <c r="D49" s="56">
        <f t="shared" si="76"/>
        <v>398915851.21000004</v>
      </c>
      <c r="E49" s="56">
        <f t="shared" si="76"/>
        <v>344093806.25969994</v>
      </c>
      <c r="F49" s="56">
        <f t="shared" si="76"/>
        <v>347409716.90990001</v>
      </c>
      <c r="G49" s="56">
        <f t="shared" si="76"/>
        <v>362405653.40000004</v>
      </c>
      <c r="H49" s="56">
        <f t="shared" si="76"/>
        <v>366490862.52999997</v>
      </c>
      <c r="I49" s="56">
        <f t="shared" si="76"/>
        <v>340797231.46000004</v>
      </c>
      <c r="J49" s="56">
        <f t="shared" si="76"/>
        <v>345772386.43999994</v>
      </c>
      <c r="K49" s="56">
        <f t="shared" si="76"/>
        <v>353629335.37</v>
      </c>
      <c r="L49" s="56">
        <f t="shared" si="76"/>
        <v>181471537.26000002</v>
      </c>
      <c r="M49" s="56">
        <f t="shared" si="76"/>
        <v>144882356.13999999</v>
      </c>
      <c r="N49" s="56">
        <f t="shared" si="76"/>
        <v>289846918.75</v>
      </c>
      <c r="O49" s="56">
        <f t="shared" si="76"/>
        <v>383464608.52999997</v>
      </c>
      <c r="P49" s="56">
        <f t="shared" si="76"/>
        <v>389784570.44999999</v>
      </c>
      <c r="Q49" s="56">
        <f t="shared" si="76"/>
        <v>77686107.829999998</v>
      </c>
      <c r="S49" s="76">
        <f t="shared" si="63"/>
        <v>0.14739355382643116</v>
      </c>
      <c r="T49" s="76">
        <f t="shared" si="34"/>
        <v>-1.8533991231583467E-2</v>
      </c>
      <c r="U49" s="76">
        <f t="shared" si="35"/>
        <v>-0.13742759227043175</v>
      </c>
      <c r="V49" s="76">
        <f t="shared" si="36"/>
        <v>9.6366473033735224E-3</v>
      </c>
      <c r="W49" s="76">
        <f t="shared" si="37"/>
        <v>4.316498865801497E-2</v>
      </c>
      <c r="X49" s="76">
        <f t="shared" si="38"/>
        <v>1.127247627533819E-2</v>
      </c>
      <c r="Y49" s="76">
        <f t="shared" si="39"/>
        <v>-7.0107153266056446E-2</v>
      </c>
      <c r="Z49" s="76">
        <f t="shared" si="40"/>
        <v>1.4598578042098451E-2</v>
      </c>
      <c r="AA49" s="76">
        <f t="shared" si="41"/>
        <v>2.2722892972725693E-2</v>
      </c>
      <c r="AB49" s="76">
        <f t="shared" si="42"/>
        <v>-0.48683121248940625</v>
      </c>
      <c r="AC49" s="76">
        <f t="shared" si="43"/>
        <v>-0.20162490312504244</v>
      </c>
      <c r="AD49" s="76">
        <f t="shared" si="44"/>
        <v>1.0005674015262465</v>
      </c>
      <c r="AE49" s="76">
        <f t="shared" si="45"/>
        <v>0.32299011555388485</v>
      </c>
      <c r="AF49" s="76">
        <f t="shared" si="46"/>
        <v>1.6481213075249371E-2</v>
      </c>
      <c r="AG49" s="76">
        <f t="shared" si="47"/>
        <v>-0.80069475879891139</v>
      </c>
      <c r="AI49" s="78">
        <f t="shared" si="64"/>
        <v>52212214.690000057</v>
      </c>
      <c r="AJ49" s="78">
        <f t="shared" si="48"/>
        <v>-7533121.7000000477</v>
      </c>
      <c r="AK49" s="78">
        <f t="shared" si="49"/>
        <v>-54822044.950300097</v>
      </c>
      <c r="AL49" s="78">
        <f t="shared" si="50"/>
        <v>3315910.650200069</v>
      </c>
      <c r="AM49" s="78">
        <f t="shared" si="51"/>
        <v>14995936.490100026</v>
      </c>
      <c r="AN49" s="78">
        <f t="shared" si="52"/>
        <v>4085209.1299999356</v>
      </c>
      <c r="AO49" s="78">
        <f t="shared" si="53"/>
        <v>-25693631.069999933</v>
      </c>
      <c r="AP49" s="78">
        <f t="shared" si="54"/>
        <v>4975154.9799998999</v>
      </c>
      <c r="AQ49" s="78">
        <f t="shared" si="55"/>
        <v>7856948.9300000668</v>
      </c>
      <c r="AR49" s="78">
        <f t="shared" si="56"/>
        <v>-172157798.10999998</v>
      </c>
      <c r="AS49" s="78">
        <f t="shared" si="57"/>
        <v>-36589181.120000035</v>
      </c>
      <c r="AT49" s="78">
        <f t="shared" si="58"/>
        <v>144964562.61000001</v>
      </c>
      <c r="AU49" s="78">
        <f t="shared" si="59"/>
        <v>93617689.779999971</v>
      </c>
      <c r="AV49" s="78">
        <f t="shared" si="60"/>
        <v>6319961.9200000167</v>
      </c>
      <c r="AW49" s="78">
        <f t="shared" si="61"/>
        <v>-312098462.62</v>
      </c>
    </row>
    <row r="50" spans="1:49" x14ac:dyDescent="0.55000000000000004">
      <c r="A50" s="58" t="s">
        <v>26</v>
      </c>
      <c r="B50" s="56">
        <f t="shared" ref="B50:Q50" si="77">B80+B110</f>
        <v>197911500.81000003</v>
      </c>
      <c r="C50" s="56">
        <f t="shared" si="77"/>
        <v>170990911.25999999</v>
      </c>
      <c r="D50" s="56">
        <f t="shared" si="77"/>
        <v>172463569.08999997</v>
      </c>
      <c r="E50" s="56">
        <f t="shared" si="77"/>
        <v>141749903.58999997</v>
      </c>
      <c r="F50" s="56">
        <f t="shared" si="77"/>
        <v>164965086.09999999</v>
      </c>
      <c r="G50" s="56">
        <f t="shared" si="77"/>
        <v>180698368.82999998</v>
      </c>
      <c r="H50" s="56">
        <f t="shared" si="77"/>
        <v>178890169.91000003</v>
      </c>
      <c r="I50" s="56">
        <f t="shared" si="77"/>
        <v>180284620.64000002</v>
      </c>
      <c r="J50" s="56">
        <f t="shared" si="77"/>
        <v>185708861.42999998</v>
      </c>
      <c r="K50" s="56">
        <f t="shared" si="77"/>
        <v>175248779.18000001</v>
      </c>
      <c r="L50" s="56">
        <f t="shared" si="77"/>
        <v>88178615.300000012</v>
      </c>
      <c r="M50" s="56">
        <f t="shared" si="77"/>
        <v>47767792.659999996</v>
      </c>
      <c r="N50" s="56">
        <f t="shared" si="77"/>
        <v>105412909.35999998</v>
      </c>
      <c r="O50" s="56">
        <f t="shared" si="77"/>
        <v>163310905.64000002</v>
      </c>
      <c r="P50" s="56">
        <f t="shared" si="77"/>
        <v>183460485.81999999</v>
      </c>
      <c r="Q50" s="56">
        <f t="shared" si="77"/>
        <v>39635758.080000006</v>
      </c>
      <c r="S50" s="76">
        <f t="shared" si="63"/>
        <v>-0.13602337125341937</v>
      </c>
      <c r="T50" s="76">
        <f t="shared" si="34"/>
        <v>8.6124918520419803E-3</v>
      </c>
      <c r="U50" s="76">
        <f t="shared" si="35"/>
        <v>-0.17808784581033515</v>
      </c>
      <c r="V50" s="76">
        <f t="shared" si="36"/>
        <v>0.16377564937996741</v>
      </c>
      <c r="W50" s="76">
        <f t="shared" si="37"/>
        <v>9.537340962234063E-2</v>
      </c>
      <c r="X50" s="76">
        <f t="shared" si="38"/>
        <v>-1.0006725194631394E-2</v>
      </c>
      <c r="Y50" s="76">
        <f t="shared" si="39"/>
        <v>7.7950103725740773E-3</v>
      </c>
      <c r="Z50" s="76">
        <f t="shared" si="40"/>
        <v>3.0087096562891609E-2</v>
      </c>
      <c r="AA50" s="76">
        <f t="shared" si="41"/>
        <v>-5.6325164935345493E-2</v>
      </c>
      <c r="AB50" s="76">
        <f t="shared" si="42"/>
        <v>-0.49683749174976699</v>
      </c>
      <c r="AC50" s="76">
        <f t="shared" si="43"/>
        <v>-0.45828370634438859</v>
      </c>
      <c r="AD50" s="76">
        <f t="shared" si="44"/>
        <v>1.2067779038965538</v>
      </c>
      <c r="AE50" s="76">
        <f t="shared" si="45"/>
        <v>0.54924958082951858</v>
      </c>
      <c r="AF50" s="76">
        <f t="shared" si="46"/>
        <v>0.12338171845312887</v>
      </c>
      <c r="AG50" s="76">
        <f t="shared" si="47"/>
        <v>-0.78395479602682316</v>
      </c>
      <c r="AI50" s="78">
        <f t="shared" si="64"/>
        <v>-26920589.550000042</v>
      </c>
      <c r="AJ50" s="78">
        <f t="shared" si="48"/>
        <v>1472657.8299999833</v>
      </c>
      <c r="AK50" s="78">
        <f t="shared" si="49"/>
        <v>-30713665.5</v>
      </c>
      <c r="AL50" s="78">
        <f t="shared" si="50"/>
        <v>23215182.51000002</v>
      </c>
      <c r="AM50" s="78">
        <f t="shared" si="51"/>
        <v>15733282.729999989</v>
      </c>
      <c r="AN50" s="78">
        <f t="shared" si="52"/>
        <v>-1808198.9199999571</v>
      </c>
      <c r="AO50" s="78">
        <f t="shared" si="53"/>
        <v>1394450.7299999893</v>
      </c>
      <c r="AP50" s="78">
        <f t="shared" si="54"/>
        <v>5424240.7899999619</v>
      </c>
      <c r="AQ50" s="78">
        <f t="shared" si="55"/>
        <v>-10460082.24999997</v>
      </c>
      <c r="AR50" s="78">
        <f t="shared" si="56"/>
        <v>-87070163.879999995</v>
      </c>
      <c r="AS50" s="78">
        <f t="shared" si="57"/>
        <v>-40410822.640000015</v>
      </c>
      <c r="AT50" s="78">
        <f t="shared" si="58"/>
        <v>57645116.699999988</v>
      </c>
      <c r="AU50" s="78">
        <f t="shared" si="59"/>
        <v>57897996.280000031</v>
      </c>
      <c r="AV50" s="78">
        <f t="shared" si="60"/>
        <v>20149580.179999977</v>
      </c>
      <c r="AW50" s="78">
        <f t="shared" si="61"/>
        <v>-143824727.73999998</v>
      </c>
    </row>
    <row r="51" spans="1:49" x14ac:dyDescent="0.55000000000000004">
      <c r="A51" s="58" t="s">
        <v>94</v>
      </c>
      <c r="B51" s="56">
        <f t="shared" ref="B51:Q51" si="78">B81+B111</f>
        <v>250554897.39000005</v>
      </c>
      <c r="C51" s="56">
        <f t="shared" si="78"/>
        <v>172848710.22999999</v>
      </c>
      <c r="D51" s="56">
        <f t="shared" si="78"/>
        <v>137709030.70999998</v>
      </c>
      <c r="E51" s="56">
        <f t="shared" si="78"/>
        <v>92340181.609800011</v>
      </c>
      <c r="F51" s="56">
        <f t="shared" si="78"/>
        <v>93339903.399999991</v>
      </c>
      <c r="G51" s="56">
        <f t="shared" si="78"/>
        <v>103114304.93000001</v>
      </c>
      <c r="H51" s="56">
        <f t="shared" si="78"/>
        <v>101667926.06000002</v>
      </c>
      <c r="I51" s="56">
        <f t="shared" si="78"/>
        <v>103287972.99000001</v>
      </c>
      <c r="J51" s="56">
        <f t="shared" si="78"/>
        <v>104549476.28</v>
      </c>
      <c r="K51" s="56">
        <f t="shared" si="78"/>
        <v>105027840.03</v>
      </c>
      <c r="L51" s="56">
        <f t="shared" si="78"/>
        <v>47037158.350000009</v>
      </c>
      <c r="M51" s="56">
        <f t="shared" si="78"/>
        <v>12144237.039999999</v>
      </c>
      <c r="N51" s="56">
        <f t="shared" si="78"/>
        <v>43879021.57</v>
      </c>
      <c r="O51" s="56">
        <f t="shared" si="78"/>
        <v>105094379.45999998</v>
      </c>
      <c r="P51" s="56">
        <f t="shared" si="78"/>
        <v>152506049.76999998</v>
      </c>
      <c r="Q51" s="56">
        <f t="shared" si="78"/>
        <v>34289183.440000005</v>
      </c>
      <c r="S51" s="76">
        <f t="shared" si="63"/>
        <v>-0.31013637318390491</v>
      </c>
      <c r="T51" s="76">
        <f t="shared" si="34"/>
        <v>-0.20329731979626361</v>
      </c>
      <c r="U51" s="76">
        <f t="shared" si="35"/>
        <v>-0.32945442187986756</v>
      </c>
      <c r="V51" s="76">
        <f t="shared" si="36"/>
        <v>1.082650881524669E-2</v>
      </c>
      <c r="W51" s="76">
        <f t="shared" si="37"/>
        <v>0.10471835917927484</v>
      </c>
      <c r="X51" s="76">
        <f t="shared" si="38"/>
        <v>-1.4026946804149783E-2</v>
      </c>
      <c r="Y51" s="76">
        <f t="shared" si="39"/>
        <v>1.5934690445479439E-2</v>
      </c>
      <c r="Z51" s="76">
        <f t="shared" si="40"/>
        <v>1.2213457709370733E-2</v>
      </c>
      <c r="AA51" s="76">
        <f t="shared" si="41"/>
        <v>4.575477247909558E-3</v>
      </c>
      <c r="AB51" s="76">
        <f t="shared" si="42"/>
        <v>-0.55214580880112951</v>
      </c>
      <c r="AC51" s="76">
        <f t="shared" si="43"/>
        <v>-0.74181609888855038</v>
      </c>
      <c r="AD51" s="76">
        <f t="shared" si="44"/>
        <v>2.6131558883010739</v>
      </c>
      <c r="AE51" s="76">
        <f t="shared" si="45"/>
        <v>1.3950939583359534</v>
      </c>
      <c r="AF51" s="76">
        <f t="shared" si="46"/>
        <v>0.45113421434726086</v>
      </c>
      <c r="AG51" s="76">
        <f t="shared" si="47"/>
        <v>-0.77516181494627401</v>
      </c>
      <c r="AI51" s="78">
        <f t="shared" si="64"/>
        <v>-77706187.160000056</v>
      </c>
      <c r="AJ51" s="78">
        <f t="shared" si="48"/>
        <v>-35139679.520000011</v>
      </c>
      <c r="AK51" s="78">
        <f t="shared" si="49"/>
        <v>-45368849.100199968</v>
      </c>
      <c r="AL51" s="78">
        <f t="shared" si="50"/>
        <v>999721.79019998014</v>
      </c>
      <c r="AM51" s="78">
        <f t="shared" si="51"/>
        <v>9774401.5300000161</v>
      </c>
      <c r="AN51" s="78">
        <f t="shared" si="52"/>
        <v>-1446378.8699999899</v>
      </c>
      <c r="AO51" s="78">
        <f t="shared" si="53"/>
        <v>1620046.9299999923</v>
      </c>
      <c r="AP51" s="78">
        <f t="shared" si="54"/>
        <v>1261503.2899999917</v>
      </c>
      <c r="AQ51" s="78">
        <f t="shared" si="55"/>
        <v>478363.75</v>
      </c>
      <c r="AR51" s="78">
        <f t="shared" si="56"/>
        <v>-57990681.679999992</v>
      </c>
      <c r="AS51" s="78">
        <f t="shared" si="57"/>
        <v>-34892921.31000001</v>
      </c>
      <c r="AT51" s="78">
        <f t="shared" si="58"/>
        <v>31734784.530000001</v>
      </c>
      <c r="AU51" s="78">
        <f t="shared" si="59"/>
        <v>61215357.889999978</v>
      </c>
      <c r="AV51" s="78">
        <f t="shared" si="60"/>
        <v>47411670.310000002</v>
      </c>
      <c r="AW51" s="78">
        <f t="shared" si="61"/>
        <v>-118216866.32999998</v>
      </c>
    </row>
    <row r="52" spans="1:49" x14ac:dyDescent="0.55000000000000004">
      <c r="A52" s="58" t="s">
        <v>462</v>
      </c>
      <c r="B52" s="56">
        <f t="shared" ref="B52:Q52" si="79">B82+B112</f>
        <v>176864018.1100004</v>
      </c>
      <c r="C52" s="56">
        <f t="shared" si="79"/>
        <v>211234656.42999887</v>
      </c>
      <c r="D52" s="56">
        <f t="shared" si="79"/>
        <v>155867774.52999923</v>
      </c>
      <c r="E52" s="56">
        <f t="shared" si="79"/>
        <v>113224373.85999939</v>
      </c>
      <c r="F52" s="56">
        <f t="shared" si="79"/>
        <v>117767435.70999947</v>
      </c>
      <c r="G52" s="56">
        <f t="shared" si="79"/>
        <v>110715632.71999942</v>
      </c>
      <c r="H52" s="56">
        <f t="shared" si="79"/>
        <v>120893076.00999942</v>
      </c>
      <c r="I52" s="56">
        <f t="shared" si="79"/>
        <v>141281635.91999924</v>
      </c>
      <c r="J52" s="56">
        <f t="shared" si="79"/>
        <v>139629647.71999925</v>
      </c>
      <c r="K52" s="56">
        <f t="shared" si="79"/>
        <v>153202659.33999985</v>
      </c>
      <c r="L52" s="56">
        <f t="shared" si="79"/>
        <v>75319419.960000008</v>
      </c>
      <c r="M52" s="56">
        <f t="shared" si="79"/>
        <v>32265600.889999997</v>
      </c>
      <c r="N52" s="56">
        <f t="shared" si="79"/>
        <v>62360761.340000004</v>
      </c>
      <c r="O52" s="56">
        <f t="shared" si="79"/>
        <v>116118636.37</v>
      </c>
      <c r="P52" s="56">
        <f t="shared" si="79"/>
        <v>120515424.48999999</v>
      </c>
      <c r="Q52" s="56">
        <f t="shared" si="79"/>
        <v>22783164.189999998</v>
      </c>
      <c r="S52" s="76">
        <f t="shared" si="63"/>
        <v>0.19433369595064662</v>
      </c>
      <c r="T52" s="76">
        <f t="shared" si="34"/>
        <v>-0.26211078634413237</v>
      </c>
      <c r="U52" s="76">
        <f t="shared" si="35"/>
        <v>-0.27358702463409096</v>
      </c>
      <c r="V52" s="76">
        <f t="shared" si="36"/>
        <v>4.0124415751837374E-2</v>
      </c>
      <c r="W52" s="76">
        <f t="shared" si="37"/>
        <v>-5.9879056952254719E-2</v>
      </c>
      <c r="X52" s="76">
        <f t="shared" si="38"/>
        <v>9.192417583647676E-2</v>
      </c>
      <c r="Y52" s="76">
        <f t="shared" si="39"/>
        <v>0.16864952553869519</v>
      </c>
      <c r="Z52" s="76">
        <f t="shared" si="40"/>
        <v>-1.1692872815653316E-2</v>
      </c>
      <c r="AA52" s="76">
        <f t="shared" si="41"/>
        <v>9.7207232429739415E-2</v>
      </c>
      <c r="AB52" s="76">
        <f t="shared" si="42"/>
        <v>-0.50836741160709875</v>
      </c>
      <c r="AC52" s="76">
        <f t="shared" si="43"/>
        <v>-0.57161644490709917</v>
      </c>
      <c r="AD52" s="76">
        <f t="shared" si="44"/>
        <v>0.93273206200623804</v>
      </c>
      <c r="AE52" s="76">
        <f t="shared" si="45"/>
        <v>0.86204648363582659</v>
      </c>
      <c r="AF52" s="76">
        <f t="shared" si="46"/>
        <v>3.7864620679751007E-2</v>
      </c>
      <c r="AG52" s="76">
        <f t="shared" si="47"/>
        <v>-0.81095229688303938</v>
      </c>
      <c r="AI52" s="78">
        <f t="shared" si="64"/>
        <v>34370638.319998473</v>
      </c>
      <c r="AJ52" s="78">
        <f t="shared" si="48"/>
        <v>-55366881.899999648</v>
      </c>
      <c r="AK52" s="78">
        <f t="shared" si="49"/>
        <v>-42643400.669999838</v>
      </c>
      <c r="AL52" s="78">
        <f t="shared" si="50"/>
        <v>4543061.8500000834</v>
      </c>
      <c r="AM52" s="78">
        <f t="shared" si="51"/>
        <v>-7051802.9900000542</v>
      </c>
      <c r="AN52" s="78">
        <f t="shared" si="52"/>
        <v>10177443.290000007</v>
      </c>
      <c r="AO52" s="78">
        <f t="shared" si="53"/>
        <v>20388559.909999818</v>
      </c>
      <c r="AP52" s="78">
        <f t="shared" si="54"/>
        <v>-1651988.1999999881</v>
      </c>
      <c r="AQ52" s="78">
        <f t="shared" si="55"/>
        <v>13573011.620000601</v>
      </c>
      <c r="AR52" s="78">
        <f t="shared" si="56"/>
        <v>-77883239.379999846</v>
      </c>
      <c r="AS52" s="78">
        <f t="shared" si="57"/>
        <v>-43053819.070000008</v>
      </c>
      <c r="AT52" s="78">
        <f t="shared" si="58"/>
        <v>30095160.450000007</v>
      </c>
      <c r="AU52" s="78">
        <f t="shared" si="59"/>
        <v>53757875.030000001</v>
      </c>
      <c r="AV52" s="78">
        <f t="shared" si="60"/>
        <v>4396788.1199999899</v>
      </c>
      <c r="AW52" s="78">
        <f t="shared" si="61"/>
        <v>-97732260.299999997</v>
      </c>
    </row>
    <row r="53" spans="1:49" x14ac:dyDescent="0.55000000000000004">
      <c r="A53" s="58" t="s">
        <v>27</v>
      </c>
      <c r="B53" s="56">
        <f t="shared" ref="B53:Q53" si="80">B83+B113</f>
        <v>47901502.909999996</v>
      </c>
      <c r="C53" s="56">
        <f t="shared" si="80"/>
        <v>40043484.169999994</v>
      </c>
      <c r="D53" s="56">
        <f t="shared" si="80"/>
        <v>29472145.619999997</v>
      </c>
      <c r="E53" s="56">
        <f t="shared" si="80"/>
        <v>22880314.690000001</v>
      </c>
      <c r="F53" s="56">
        <f t="shared" si="80"/>
        <v>26055595.639999997</v>
      </c>
      <c r="G53" s="56">
        <f t="shared" si="80"/>
        <v>30846840.100000001</v>
      </c>
      <c r="H53" s="56">
        <f t="shared" si="80"/>
        <v>32689396.93</v>
      </c>
      <c r="I53" s="56">
        <f t="shared" si="80"/>
        <v>29795631.020000003</v>
      </c>
      <c r="J53" s="56">
        <f t="shared" si="80"/>
        <v>37399110.43</v>
      </c>
      <c r="K53" s="56">
        <f t="shared" si="80"/>
        <v>32400346.73</v>
      </c>
      <c r="L53" s="56">
        <f t="shared" si="80"/>
        <v>14201386.800000001</v>
      </c>
      <c r="M53" s="56">
        <f t="shared" si="80"/>
        <v>5668385.9199999999</v>
      </c>
      <c r="N53" s="56">
        <f t="shared" si="80"/>
        <v>13796689.549999999</v>
      </c>
      <c r="O53" s="56">
        <f t="shared" si="80"/>
        <v>30661899.129999999</v>
      </c>
      <c r="P53" s="56">
        <f t="shared" si="80"/>
        <v>38549802.43</v>
      </c>
      <c r="Q53" s="56">
        <f t="shared" si="80"/>
        <v>8327289.4799999995</v>
      </c>
      <c r="S53" s="76">
        <f t="shared" si="63"/>
        <v>-0.16404534853038086</v>
      </c>
      <c r="T53" s="76">
        <f t="shared" si="34"/>
        <v>-0.26399647206323501</v>
      </c>
      <c r="U53" s="76">
        <f t="shared" si="35"/>
        <v>-0.22366308225373097</v>
      </c>
      <c r="V53" s="76">
        <f t="shared" si="36"/>
        <v>0.13877785305932763</v>
      </c>
      <c r="W53" s="76">
        <f t="shared" si="37"/>
        <v>0.18388543198930321</v>
      </c>
      <c r="X53" s="76">
        <f t="shared" si="38"/>
        <v>5.9732433663440235E-2</v>
      </c>
      <c r="Y53" s="76">
        <f t="shared" si="39"/>
        <v>-8.852307420037793E-2</v>
      </c>
      <c r="Z53" s="76">
        <f t="shared" si="40"/>
        <v>0.25518772886186708</v>
      </c>
      <c r="AA53" s="76">
        <f t="shared" si="41"/>
        <v>-0.13365996256398122</v>
      </c>
      <c r="AB53" s="76">
        <f t="shared" si="42"/>
        <v>-0.56169028318296643</v>
      </c>
      <c r="AC53" s="76">
        <f t="shared" si="43"/>
        <v>-0.60085687406246835</v>
      </c>
      <c r="AD53" s="76">
        <f t="shared" si="44"/>
        <v>1.4339714593744526</v>
      </c>
      <c r="AE53" s="76">
        <f t="shared" si="45"/>
        <v>1.2224098773027765</v>
      </c>
      <c r="AF53" s="76">
        <f t="shared" si="46"/>
        <v>0.25725423159723249</v>
      </c>
      <c r="AG53" s="76">
        <f t="shared" si="47"/>
        <v>-0.78398619564598371</v>
      </c>
      <c r="AI53" s="78">
        <f t="shared" si="64"/>
        <v>-7858018.7400000021</v>
      </c>
      <c r="AJ53" s="78">
        <f t="shared" si="48"/>
        <v>-10571338.549999997</v>
      </c>
      <c r="AK53" s="78">
        <f t="shared" si="49"/>
        <v>-6591830.929999996</v>
      </c>
      <c r="AL53" s="78">
        <f t="shared" si="50"/>
        <v>3175280.9499999955</v>
      </c>
      <c r="AM53" s="78">
        <f t="shared" si="51"/>
        <v>4791244.4600000046</v>
      </c>
      <c r="AN53" s="78">
        <f t="shared" si="52"/>
        <v>1842556.8299999982</v>
      </c>
      <c r="AO53" s="78">
        <f t="shared" si="53"/>
        <v>-2893765.9099999964</v>
      </c>
      <c r="AP53" s="78">
        <f t="shared" si="54"/>
        <v>7603479.4099999964</v>
      </c>
      <c r="AQ53" s="78">
        <f t="shared" si="55"/>
        <v>-4998763.6999999993</v>
      </c>
      <c r="AR53" s="78">
        <f t="shared" si="56"/>
        <v>-18198959.93</v>
      </c>
      <c r="AS53" s="78">
        <f t="shared" si="57"/>
        <v>-8533000.8800000008</v>
      </c>
      <c r="AT53" s="78">
        <f t="shared" si="58"/>
        <v>8128303.629999999</v>
      </c>
      <c r="AU53" s="78">
        <f t="shared" si="59"/>
        <v>16865209.579999998</v>
      </c>
      <c r="AV53" s="78">
        <f t="shared" si="60"/>
        <v>7887903.3000000007</v>
      </c>
      <c r="AW53" s="78">
        <f t="shared" si="61"/>
        <v>-30222512.949999999</v>
      </c>
    </row>
    <row r="54" spans="1:49" x14ac:dyDescent="0.55000000000000004">
      <c r="A54" s="58" t="s">
        <v>95</v>
      </c>
      <c r="B54" s="56">
        <f t="shared" ref="B54:Q54" si="81">B84+B114</f>
        <v>36125700.149999999</v>
      </c>
      <c r="C54" s="56">
        <f t="shared" si="81"/>
        <v>26021373.900000002</v>
      </c>
      <c r="D54" s="56">
        <f t="shared" si="81"/>
        <v>14789693.759999998</v>
      </c>
      <c r="E54" s="56">
        <f t="shared" si="81"/>
        <v>6421374.9496999998</v>
      </c>
      <c r="F54" s="56">
        <f t="shared" si="81"/>
        <v>8073161.7600000007</v>
      </c>
      <c r="G54" s="56">
        <f t="shared" si="81"/>
        <v>11856439.829999998</v>
      </c>
      <c r="H54" s="56">
        <f t="shared" si="81"/>
        <v>14383250.869999999</v>
      </c>
      <c r="I54" s="56">
        <f t="shared" si="81"/>
        <v>15250089.210000001</v>
      </c>
      <c r="J54" s="56">
        <f t="shared" si="81"/>
        <v>16482422.619999997</v>
      </c>
      <c r="K54" s="56">
        <f t="shared" si="81"/>
        <v>16536041.720000003</v>
      </c>
      <c r="L54" s="56">
        <f t="shared" si="81"/>
        <v>7198604.5899999999</v>
      </c>
      <c r="M54" s="56">
        <f t="shared" si="81"/>
        <v>2859491.7800000003</v>
      </c>
      <c r="N54" s="56">
        <f t="shared" si="81"/>
        <v>5757121.9000000004</v>
      </c>
      <c r="O54" s="56">
        <f t="shared" si="81"/>
        <v>16368483.350000001</v>
      </c>
      <c r="P54" s="56">
        <f t="shared" si="81"/>
        <v>16948777.629999995</v>
      </c>
      <c r="Q54" s="56">
        <f t="shared" si="81"/>
        <v>3875159.0900000008</v>
      </c>
      <c r="S54" s="76">
        <f t="shared" si="63"/>
        <v>-0.27969911193541247</v>
      </c>
      <c r="T54" s="76">
        <f t="shared" si="34"/>
        <v>-0.43163286393575107</v>
      </c>
      <c r="U54" s="76">
        <f t="shared" si="35"/>
        <v>-0.56582096601167209</v>
      </c>
      <c r="V54" s="76">
        <f t="shared" si="36"/>
        <v>0.25723257452473958</v>
      </c>
      <c r="W54" s="76">
        <f t="shared" si="37"/>
        <v>0.4686240883646059</v>
      </c>
      <c r="X54" s="76">
        <f t="shared" si="38"/>
        <v>0.21311718156798518</v>
      </c>
      <c r="Y54" s="76">
        <f t="shared" si="39"/>
        <v>6.0267205782248985E-2</v>
      </c>
      <c r="Z54" s="76">
        <f t="shared" si="40"/>
        <v>8.0808275481556766E-2</v>
      </c>
      <c r="AA54" s="76">
        <f t="shared" si="41"/>
        <v>3.2531079463369098E-3</v>
      </c>
      <c r="AB54" s="76">
        <f t="shared" si="42"/>
        <v>-0.56467184155120775</v>
      </c>
      <c r="AC54" s="76">
        <f t="shared" si="43"/>
        <v>-0.6027713782234565</v>
      </c>
      <c r="AD54" s="76">
        <f t="shared" si="44"/>
        <v>1.0133374539723279</v>
      </c>
      <c r="AE54" s="76">
        <f t="shared" si="45"/>
        <v>1.8431712293602815</v>
      </c>
      <c r="AF54" s="76">
        <f t="shared" si="46"/>
        <v>3.5451927193975101E-2</v>
      </c>
      <c r="AG54" s="76">
        <f t="shared" si="47"/>
        <v>-0.77136055622437238</v>
      </c>
      <c r="AI54" s="78">
        <f t="shared" si="64"/>
        <v>-10104326.249999996</v>
      </c>
      <c r="AJ54" s="78">
        <f t="shared" si="48"/>
        <v>-11231680.140000004</v>
      </c>
      <c r="AK54" s="78">
        <f t="shared" si="49"/>
        <v>-8368318.8102999981</v>
      </c>
      <c r="AL54" s="78">
        <f t="shared" si="50"/>
        <v>1651786.8103000009</v>
      </c>
      <c r="AM54" s="78">
        <f t="shared" si="51"/>
        <v>3783278.0699999975</v>
      </c>
      <c r="AN54" s="78">
        <f t="shared" si="52"/>
        <v>2526811.040000001</v>
      </c>
      <c r="AO54" s="78">
        <f t="shared" si="53"/>
        <v>866838.34000000171</v>
      </c>
      <c r="AP54" s="78">
        <f t="shared" si="54"/>
        <v>1232333.4099999964</v>
      </c>
      <c r="AQ54" s="78">
        <f t="shared" si="55"/>
        <v>53619.100000005215</v>
      </c>
      <c r="AR54" s="78">
        <f t="shared" si="56"/>
        <v>-9337437.1300000027</v>
      </c>
      <c r="AS54" s="78">
        <f t="shared" si="57"/>
        <v>-4339112.8099999996</v>
      </c>
      <c r="AT54" s="78">
        <f t="shared" si="58"/>
        <v>2897630.12</v>
      </c>
      <c r="AU54" s="78">
        <f t="shared" si="59"/>
        <v>10611361.450000001</v>
      </c>
      <c r="AV54" s="78">
        <f t="shared" si="60"/>
        <v>580294.27999999374</v>
      </c>
      <c r="AW54" s="78">
        <f t="shared" si="61"/>
        <v>-13073618.539999995</v>
      </c>
    </row>
    <row r="55" spans="1:49" x14ac:dyDescent="0.55000000000000004">
      <c r="A55" s="58" t="s">
        <v>380</v>
      </c>
      <c r="B55" s="56">
        <f t="shared" ref="B55:Q55" si="82">B85+B115</f>
        <v>77811316.689999998</v>
      </c>
      <c r="C55" s="56">
        <f t="shared" si="82"/>
        <v>69587942.460000008</v>
      </c>
      <c r="D55" s="56">
        <f t="shared" si="82"/>
        <v>53693602.479999989</v>
      </c>
      <c r="E55" s="56">
        <f t="shared" si="82"/>
        <v>47064176.909999996</v>
      </c>
      <c r="F55" s="56">
        <f t="shared" si="82"/>
        <v>51009427.150000006</v>
      </c>
      <c r="G55" s="56">
        <f t="shared" si="82"/>
        <v>57229808.369999997</v>
      </c>
      <c r="H55" s="56">
        <f t="shared" si="82"/>
        <v>56346481.499999985</v>
      </c>
      <c r="I55" s="56">
        <f t="shared" si="82"/>
        <v>62055158.829999998</v>
      </c>
      <c r="J55" s="56">
        <f t="shared" si="82"/>
        <v>67026598.650000006</v>
      </c>
      <c r="K55" s="56">
        <f t="shared" si="82"/>
        <v>67164924.590000004</v>
      </c>
      <c r="L55" s="56">
        <f t="shared" si="82"/>
        <v>32172965.789999999</v>
      </c>
      <c r="M55" s="56">
        <f t="shared" si="82"/>
        <v>11745760.249999998</v>
      </c>
      <c r="N55" s="56">
        <f t="shared" si="82"/>
        <v>43444856.870000005</v>
      </c>
      <c r="O55" s="56">
        <f t="shared" si="82"/>
        <v>68627219.929999992</v>
      </c>
      <c r="P55" s="56">
        <f t="shared" si="82"/>
        <v>72706361.590000004</v>
      </c>
      <c r="Q55" s="56">
        <f t="shared" si="82"/>
        <v>16032155.75</v>
      </c>
      <c r="S55" s="76">
        <f t="shared" si="63"/>
        <v>-0.10568352496542222</v>
      </c>
      <c r="T55" s="76">
        <f t="shared" si="34"/>
        <v>-0.22840652299981823</v>
      </c>
      <c r="U55" s="76">
        <f t="shared" si="35"/>
        <v>-0.12346769938689341</v>
      </c>
      <c r="V55" s="76">
        <f t="shared" si="36"/>
        <v>8.3827031492433035E-2</v>
      </c>
      <c r="W55" s="76">
        <f t="shared" si="37"/>
        <v>0.12194571802792713</v>
      </c>
      <c r="X55" s="76">
        <f t="shared" si="38"/>
        <v>-1.5434734016391609E-2</v>
      </c>
      <c r="Y55" s="76">
        <f t="shared" si="39"/>
        <v>0.10131382081062178</v>
      </c>
      <c r="Z55" s="76">
        <f t="shared" si="40"/>
        <v>8.0113239797182031E-2</v>
      </c>
      <c r="AA55" s="76">
        <f t="shared" si="41"/>
        <v>2.0637469718896083E-3</v>
      </c>
      <c r="AB55" s="76">
        <f t="shared" si="42"/>
        <v>-0.52098560392353743</v>
      </c>
      <c r="AC55" s="76">
        <f t="shared" si="43"/>
        <v>-0.63491832469946496</v>
      </c>
      <c r="AD55" s="76">
        <f t="shared" si="44"/>
        <v>2.69876925335676</v>
      </c>
      <c r="AE55" s="76">
        <f t="shared" si="45"/>
        <v>0.57963968290546208</v>
      </c>
      <c r="AF55" s="76">
        <f t="shared" si="46"/>
        <v>5.943912144715683E-2</v>
      </c>
      <c r="AG55" s="76">
        <f t="shared" si="47"/>
        <v>-0.77949445688938102</v>
      </c>
      <c r="AI55" s="78">
        <f t="shared" si="64"/>
        <v>-8223374.2299999893</v>
      </c>
      <c r="AJ55" s="78">
        <f t="shared" si="48"/>
        <v>-15894339.980000019</v>
      </c>
      <c r="AK55" s="78">
        <f t="shared" si="49"/>
        <v>-6629425.5699999928</v>
      </c>
      <c r="AL55" s="78">
        <f t="shared" si="50"/>
        <v>3945250.2400000095</v>
      </c>
      <c r="AM55" s="78">
        <f t="shared" si="51"/>
        <v>6220381.2199999914</v>
      </c>
      <c r="AN55" s="78">
        <f t="shared" si="52"/>
        <v>-883326.87000001222</v>
      </c>
      <c r="AO55" s="78">
        <f t="shared" si="53"/>
        <v>5708677.3300000131</v>
      </c>
      <c r="AP55" s="78">
        <f t="shared" si="54"/>
        <v>4971439.8200000077</v>
      </c>
      <c r="AQ55" s="78">
        <f t="shared" si="55"/>
        <v>138325.93999999762</v>
      </c>
      <c r="AR55" s="78">
        <f t="shared" si="56"/>
        <v>-34991958.800000004</v>
      </c>
      <c r="AS55" s="78">
        <f t="shared" si="57"/>
        <v>-20427205.539999999</v>
      </c>
      <c r="AT55" s="78">
        <f t="shared" si="58"/>
        <v>31699096.620000005</v>
      </c>
      <c r="AU55" s="78">
        <f t="shared" si="59"/>
        <v>25182363.059999987</v>
      </c>
      <c r="AV55" s="78">
        <f t="shared" si="60"/>
        <v>4079141.6600000113</v>
      </c>
      <c r="AW55" s="78">
        <f t="shared" si="61"/>
        <v>-56674205.840000004</v>
      </c>
    </row>
    <row r="56" spans="1:49" x14ac:dyDescent="0.55000000000000004">
      <c r="A56" s="58" t="s">
        <v>32</v>
      </c>
      <c r="B56" s="56">
        <f t="shared" ref="B56:Q56" si="83">B86+B116</f>
        <v>16518967.24</v>
      </c>
      <c r="C56" s="56">
        <f t="shared" si="83"/>
        <v>16431651.950000001</v>
      </c>
      <c r="D56" s="56">
        <f t="shared" si="83"/>
        <v>14650687.959999999</v>
      </c>
      <c r="E56" s="56">
        <f t="shared" si="83"/>
        <v>10278317.510000002</v>
      </c>
      <c r="F56" s="56">
        <f t="shared" si="83"/>
        <v>9821077.4499999993</v>
      </c>
      <c r="G56" s="56">
        <f t="shared" si="83"/>
        <v>10882305.68</v>
      </c>
      <c r="H56" s="56">
        <f t="shared" si="83"/>
        <v>11040613.449999999</v>
      </c>
      <c r="I56" s="56">
        <f t="shared" si="83"/>
        <v>10354011.210000001</v>
      </c>
      <c r="J56" s="56">
        <f t="shared" si="83"/>
        <v>10091661.339999998</v>
      </c>
      <c r="K56" s="56">
        <f t="shared" si="83"/>
        <v>9041644.8099999987</v>
      </c>
      <c r="L56" s="56">
        <f t="shared" si="83"/>
        <v>4664000.8100000005</v>
      </c>
      <c r="M56" s="56">
        <f t="shared" si="83"/>
        <v>114232.59999999999</v>
      </c>
      <c r="N56" s="56">
        <f t="shared" si="83"/>
        <v>1933439.9600000004</v>
      </c>
      <c r="O56" s="56">
        <f t="shared" si="83"/>
        <v>4873148.12</v>
      </c>
      <c r="P56" s="56">
        <f t="shared" si="83"/>
        <v>6366929.7299999995</v>
      </c>
      <c r="Q56" s="56">
        <f t="shared" si="83"/>
        <v>1722031.12</v>
      </c>
      <c r="S56" s="76">
        <f t="shared" si="63"/>
        <v>-5.2857596199215604E-3</v>
      </c>
      <c r="T56" s="76">
        <f t="shared" si="34"/>
        <v>-0.10838618024647254</v>
      </c>
      <c r="U56" s="76">
        <f t="shared" si="35"/>
        <v>-0.29844130609686387</v>
      </c>
      <c r="V56" s="76">
        <f t="shared" si="36"/>
        <v>-4.4485885900600312E-2</v>
      </c>
      <c r="W56" s="76">
        <f t="shared" si="37"/>
        <v>0.10805619194052894</v>
      </c>
      <c r="X56" s="76">
        <f t="shared" si="38"/>
        <v>1.454726366407303E-2</v>
      </c>
      <c r="Y56" s="76">
        <f t="shared" si="39"/>
        <v>-6.2188776294853289E-2</v>
      </c>
      <c r="Z56" s="76">
        <f t="shared" si="40"/>
        <v>-2.5337993621894376E-2</v>
      </c>
      <c r="AA56" s="76">
        <f t="shared" si="41"/>
        <v>-0.10404793567914156</v>
      </c>
      <c r="AB56" s="76">
        <f t="shared" si="42"/>
        <v>-0.48416456208922887</v>
      </c>
      <c r="AC56" s="76">
        <f t="shared" si="43"/>
        <v>-0.9755075943050705</v>
      </c>
      <c r="AD56" s="76">
        <f t="shared" si="44"/>
        <v>15.925465760212063</v>
      </c>
      <c r="AE56" s="76">
        <f t="shared" si="45"/>
        <v>1.5204548477419486</v>
      </c>
      <c r="AF56" s="76">
        <f t="shared" si="46"/>
        <v>0.30653318413805969</v>
      </c>
      <c r="AG56" s="76">
        <f t="shared" si="47"/>
        <v>-0.72953508315223703</v>
      </c>
      <c r="AI56" s="78">
        <f t="shared" si="64"/>
        <v>-87315.289999999106</v>
      </c>
      <c r="AJ56" s="78">
        <f t="shared" si="48"/>
        <v>-1780963.9900000021</v>
      </c>
      <c r="AK56" s="78">
        <f t="shared" si="49"/>
        <v>-4372370.4499999974</v>
      </c>
      <c r="AL56" s="78">
        <f t="shared" si="50"/>
        <v>-457240.06000000238</v>
      </c>
      <c r="AM56" s="78">
        <f t="shared" si="51"/>
        <v>1061228.2300000004</v>
      </c>
      <c r="AN56" s="78">
        <f t="shared" si="52"/>
        <v>158307.76999999955</v>
      </c>
      <c r="AO56" s="78">
        <f t="shared" si="53"/>
        <v>-686602.23999999836</v>
      </c>
      <c r="AP56" s="78">
        <f t="shared" si="54"/>
        <v>-262349.87000000291</v>
      </c>
      <c r="AQ56" s="78">
        <f t="shared" si="55"/>
        <v>-1050016.5299999993</v>
      </c>
      <c r="AR56" s="78">
        <f t="shared" si="56"/>
        <v>-4377643.9999999981</v>
      </c>
      <c r="AS56" s="78">
        <f t="shared" si="57"/>
        <v>-4549768.2100000009</v>
      </c>
      <c r="AT56" s="78">
        <f t="shared" si="58"/>
        <v>1819207.3600000003</v>
      </c>
      <c r="AU56" s="78">
        <f t="shared" si="59"/>
        <v>2939708.1599999997</v>
      </c>
      <c r="AV56" s="78">
        <f t="shared" si="60"/>
        <v>1493781.6099999994</v>
      </c>
      <c r="AW56" s="78">
        <f t="shared" si="61"/>
        <v>-4644898.6099999994</v>
      </c>
    </row>
    <row r="57" spans="1:49" x14ac:dyDescent="0.55000000000000004">
      <c r="A57" s="58" t="s">
        <v>37</v>
      </c>
      <c r="B57" s="56">
        <f t="shared" ref="B57:Q57" si="84">B87+B117</f>
        <v>17260786.190000001</v>
      </c>
      <c r="C57" s="56">
        <f t="shared" si="84"/>
        <v>16074326.109999999</v>
      </c>
      <c r="D57" s="56">
        <f t="shared" si="84"/>
        <v>15875195.770000001</v>
      </c>
      <c r="E57" s="56">
        <f t="shared" si="84"/>
        <v>13407430.899900001</v>
      </c>
      <c r="F57" s="56">
        <f t="shared" si="84"/>
        <v>13310654.479999999</v>
      </c>
      <c r="G57" s="56">
        <f t="shared" si="84"/>
        <v>14455203.399999999</v>
      </c>
      <c r="H57" s="56">
        <f t="shared" si="84"/>
        <v>10175051.809999999</v>
      </c>
      <c r="I57" s="56">
        <f t="shared" si="84"/>
        <v>10964176.93</v>
      </c>
      <c r="J57" s="56">
        <f t="shared" si="84"/>
        <v>11676368.640000001</v>
      </c>
      <c r="K57" s="56">
        <f t="shared" si="84"/>
        <v>11909998.240000002</v>
      </c>
      <c r="L57" s="56">
        <f t="shared" si="84"/>
        <v>5069680.05</v>
      </c>
      <c r="M57" s="56">
        <f t="shared" si="84"/>
        <v>2817817.6500000004</v>
      </c>
      <c r="N57" s="56">
        <f t="shared" si="84"/>
        <v>7397369.2699999996</v>
      </c>
      <c r="O57" s="56">
        <f t="shared" si="84"/>
        <v>11521518.810000002</v>
      </c>
      <c r="P57" s="56">
        <f t="shared" si="84"/>
        <v>11996686.140000001</v>
      </c>
      <c r="Q57" s="56">
        <f t="shared" si="84"/>
        <v>2391744.1</v>
      </c>
      <c r="S57" s="76">
        <f t="shared" si="63"/>
        <v>-6.8737313986739199E-2</v>
      </c>
      <c r="T57" s="76">
        <f t="shared" si="34"/>
        <v>-1.2388098800366941E-2</v>
      </c>
      <c r="U57" s="76">
        <f t="shared" si="35"/>
        <v>-0.15544783861900058</v>
      </c>
      <c r="V57" s="76">
        <f t="shared" si="36"/>
        <v>-7.2181181184177321E-3</v>
      </c>
      <c r="W57" s="76">
        <f t="shared" si="37"/>
        <v>8.5987426217076599E-2</v>
      </c>
      <c r="X57" s="76">
        <f t="shared" si="38"/>
        <v>-0.29609763844623593</v>
      </c>
      <c r="Y57" s="76">
        <f t="shared" si="39"/>
        <v>7.7554899447730793E-2</v>
      </c>
      <c r="Z57" s="76">
        <f t="shared" si="40"/>
        <v>6.495624017625197E-2</v>
      </c>
      <c r="AA57" s="76">
        <f t="shared" si="41"/>
        <v>2.0008755050748506E-2</v>
      </c>
      <c r="AB57" s="76">
        <f t="shared" si="42"/>
        <v>-0.57433410586297462</v>
      </c>
      <c r="AC57" s="76">
        <f t="shared" si="43"/>
        <v>-0.44418235032406028</v>
      </c>
      <c r="AD57" s="76">
        <f t="shared" si="44"/>
        <v>1.6252121992351061</v>
      </c>
      <c r="AE57" s="76">
        <f t="shared" si="45"/>
        <v>0.55751570449855381</v>
      </c>
      <c r="AF57" s="76">
        <f t="shared" si="46"/>
        <v>4.1241726705994776E-2</v>
      </c>
      <c r="AG57" s="76">
        <f t="shared" si="47"/>
        <v>-0.80063293545495728</v>
      </c>
      <c r="AI57" s="78">
        <f t="shared" si="64"/>
        <v>-1186460.0800000019</v>
      </c>
      <c r="AJ57" s="78">
        <f t="shared" si="48"/>
        <v>-199130.33999999799</v>
      </c>
      <c r="AK57" s="78">
        <f t="shared" si="49"/>
        <v>-2467764.8701000009</v>
      </c>
      <c r="AL57" s="78">
        <f t="shared" si="50"/>
        <v>-96776.419900001958</v>
      </c>
      <c r="AM57" s="78">
        <f t="shared" si="51"/>
        <v>1144548.92</v>
      </c>
      <c r="AN57" s="78">
        <f t="shared" si="52"/>
        <v>-4280151.59</v>
      </c>
      <c r="AO57" s="78">
        <f t="shared" si="53"/>
        <v>789125.12000000104</v>
      </c>
      <c r="AP57" s="78">
        <f t="shared" si="54"/>
        <v>712191.71000000089</v>
      </c>
      <c r="AQ57" s="78">
        <f t="shared" si="55"/>
        <v>233629.60000000149</v>
      </c>
      <c r="AR57" s="78">
        <f t="shared" si="56"/>
        <v>-6840318.1900000023</v>
      </c>
      <c r="AS57" s="78">
        <f t="shared" si="57"/>
        <v>-2251862.3999999994</v>
      </c>
      <c r="AT57" s="78">
        <f t="shared" si="58"/>
        <v>4579551.6199999992</v>
      </c>
      <c r="AU57" s="78">
        <f t="shared" si="59"/>
        <v>4124149.5400000028</v>
      </c>
      <c r="AV57" s="78">
        <f t="shared" si="60"/>
        <v>475167.32999999821</v>
      </c>
      <c r="AW57" s="78">
        <f t="shared" si="61"/>
        <v>-9604942.040000001</v>
      </c>
    </row>
    <row r="58" spans="1:49" x14ac:dyDescent="0.55000000000000004">
      <c r="A58" s="58" t="s">
        <v>33</v>
      </c>
      <c r="B58" s="56">
        <f t="shared" ref="B58:Q58" si="85">B88+B118</f>
        <v>11814500.450000001</v>
      </c>
      <c r="C58" s="56">
        <f t="shared" si="85"/>
        <v>11059067.93</v>
      </c>
      <c r="D58" s="56">
        <f t="shared" si="85"/>
        <v>9039178.6799999997</v>
      </c>
      <c r="E58" s="56">
        <f t="shared" si="85"/>
        <v>8392557.9000000004</v>
      </c>
      <c r="F58" s="56">
        <f t="shared" si="85"/>
        <v>6521029.5800000001</v>
      </c>
      <c r="G58" s="56">
        <f t="shared" si="85"/>
        <v>6833378.5499999989</v>
      </c>
      <c r="H58" s="56">
        <f t="shared" si="85"/>
        <v>9487619.7699999996</v>
      </c>
      <c r="I58" s="56">
        <f t="shared" si="85"/>
        <v>9857382.9999999981</v>
      </c>
      <c r="J58" s="56">
        <f t="shared" si="85"/>
        <v>11038955.43</v>
      </c>
      <c r="K58" s="56">
        <f t="shared" si="85"/>
        <v>11866672.939999999</v>
      </c>
      <c r="L58" s="56">
        <f t="shared" si="85"/>
        <v>1274492.44</v>
      </c>
      <c r="M58" s="56">
        <f t="shared" si="85"/>
        <v>440873.07</v>
      </c>
      <c r="N58" s="56">
        <f t="shared" si="85"/>
        <v>751837.83</v>
      </c>
      <c r="O58" s="56">
        <f t="shared" si="85"/>
        <v>2499925.9400000004</v>
      </c>
      <c r="P58" s="56">
        <f t="shared" si="85"/>
        <v>3773231.8499999996</v>
      </c>
      <c r="Q58" s="56">
        <f t="shared" si="85"/>
        <v>877510.61</v>
      </c>
      <c r="S58" s="76">
        <f t="shared" si="63"/>
        <v>-6.3941130917642933E-2</v>
      </c>
      <c r="T58" s="76">
        <f t="shared" si="34"/>
        <v>-0.18264552336464399</v>
      </c>
      <c r="U58" s="76">
        <f t="shared" si="35"/>
        <v>-7.1535346616248038E-2</v>
      </c>
      <c r="V58" s="76">
        <f t="shared" si="36"/>
        <v>-0.22299855923543885</v>
      </c>
      <c r="W58" s="76">
        <f t="shared" si="37"/>
        <v>4.7898720005499315E-2</v>
      </c>
      <c r="X58" s="76">
        <f t="shared" si="38"/>
        <v>0.38842297416700283</v>
      </c>
      <c r="Y58" s="76">
        <f t="shared" si="39"/>
        <v>3.8973234484922722E-2</v>
      </c>
      <c r="Z58" s="76">
        <f t="shared" si="40"/>
        <v>0.11986674657969583</v>
      </c>
      <c r="AA58" s="76">
        <f t="shared" si="41"/>
        <v>7.4981506651485758E-2</v>
      </c>
      <c r="AB58" s="76">
        <f t="shared" si="42"/>
        <v>-0.89259900846310847</v>
      </c>
      <c r="AC58" s="76">
        <f t="shared" si="43"/>
        <v>-0.654079493794408</v>
      </c>
      <c r="AD58" s="76">
        <f t="shared" si="44"/>
        <v>0.70533852294493726</v>
      </c>
      <c r="AE58" s="76">
        <f t="shared" si="45"/>
        <v>2.325086661308331</v>
      </c>
      <c r="AF58" s="76">
        <f t="shared" si="46"/>
        <v>0.50933745261269581</v>
      </c>
      <c r="AG58" s="76">
        <f t="shared" si="47"/>
        <v>-0.76743792990086201</v>
      </c>
      <c r="AI58" s="78">
        <f t="shared" si="64"/>
        <v>-755432.52000000142</v>
      </c>
      <c r="AJ58" s="78">
        <f t="shared" si="48"/>
        <v>-2019889.25</v>
      </c>
      <c r="AK58" s="78">
        <f t="shared" si="49"/>
        <v>-646620.77999999933</v>
      </c>
      <c r="AL58" s="78">
        <f t="shared" si="50"/>
        <v>-1871528.3200000003</v>
      </c>
      <c r="AM58" s="78">
        <f t="shared" si="51"/>
        <v>312348.96999999881</v>
      </c>
      <c r="AN58" s="78">
        <f t="shared" si="52"/>
        <v>2654241.2200000007</v>
      </c>
      <c r="AO58" s="78">
        <f t="shared" si="53"/>
        <v>369763.22999999858</v>
      </c>
      <c r="AP58" s="78">
        <f t="shared" si="54"/>
        <v>1181572.4300000016</v>
      </c>
      <c r="AQ58" s="78">
        <f t="shared" si="55"/>
        <v>827717.50999999978</v>
      </c>
      <c r="AR58" s="78">
        <f t="shared" si="56"/>
        <v>-10592180.5</v>
      </c>
      <c r="AS58" s="78">
        <f t="shared" si="57"/>
        <v>-833619.36999999988</v>
      </c>
      <c r="AT58" s="78">
        <f t="shared" si="58"/>
        <v>310964.75999999995</v>
      </c>
      <c r="AU58" s="78">
        <f t="shared" si="59"/>
        <v>1748088.1100000003</v>
      </c>
      <c r="AV58" s="78">
        <f t="shared" si="60"/>
        <v>1273305.9099999992</v>
      </c>
      <c r="AW58" s="78">
        <f t="shared" si="61"/>
        <v>-2895721.2399999998</v>
      </c>
    </row>
    <row r="59" spans="1:49" x14ac:dyDescent="0.55000000000000004">
      <c r="A59" s="58" t="s">
        <v>40</v>
      </c>
      <c r="B59" s="56">
        <f t="shared" ref="B59:Q59" si="86">B89+B119</f>
        <v>312424317.94</v>
      </c>
      <c r="C59" s="56">
        <f t="shared" si="86"/>
        <v>312295922.88999999</v>
      </c>
      <c r="D59" s="56">
        <f t="shared" si="86"/>
        <v>312068502.74999994</v>
      </c>
      <c r="E59" s="56">
        <f t="shared" si="86"/>
        <v>294279514.72169995</v>
      </c>
      <c r="F59" s="56">
        <f t="shared" si="86"/>
        <v>312546755.41539991</v>
      </c>
      <c r="G59" s="56">
        <f t="shared" si="86"/>
        <v>330234324.74999994</v>
      </c>
      <c r="H59" s="56">
        <f t="shared" si="86"/>
        <v>337341124.60999995</v>
      </c>
      <c r="I59" s="56">
        <f t="shared" si="86"/>
        <v>336536583.04999989</v>
      </c>
      <c r="J59" s="56">
        <f t="shared" si="86"/>
        <v>344123381.77999991</v>
      </c>
      <c r="K59" s="56">
        <f t="shared" si="86"/>
        <v>325973900.33999997</v>
      </c>
      <c r="L59" s="56">
        <f t="shared" si="86"/>
        <v>158108450.37</v>
      </c>
      <c r="M59" s="56">
        <f t="shared" si="86"/>
        <v>88611674.370000005</v>
      </c>
      <c r="N59" s="56">
        <f t="shared" si="86"/>
        <v>189194345.20000002</v>
      </c>
      <c r="O59" s="56">
        <f t="shared" si="86"/>
        <v>296685936.23999995</v>
      </c>
      <c r="P59" s="56">
        <f t="shared" si="86"/>
        <v>333687331.03999996</v>
      </c>
      <c r="Q59" s="56">
        <f t="shared" si="86"/>
        <v>72401802.519999996</v>
      </c>
      <c r="S59" s="76">
        <f t="shared" si="63"/>
        <v>-4.1096368825127675E-4</v>
      </c>
      <c r="T59" s="76">
        <f t="shared" si="34"/>
        <v>-7.2822000971222898E-4</v>
      </c>
      <c r="U59" s="76">
        <f t="shared" si="35"/>
        <v>-5.7003471582490521E-2</v>
      </c>
      <c r="V59" s="76">
        <f t="shared" si="36"/>
        <v>6.20744556785588E-2</v>
      </c>
      <c r="W59" s="76">
        <f t="shared" si="37"/>
        <v>5.6591754763513129E-2</v>
      </c>
      <c r="X59" s="76">
        <f t="shared" si="38"/>
        <v>2.1520475999519839E-2</v>
      </c>
      <c r="Y59" s="76">
        <f t="shared" si="39"/>
        <v>-2.3849495401137124E-3</v>
      </c>
      <c r="Z59" s="76">
        <f t="shared" si="40"/>
        <v>2.2543756346610419E-2</v>
      </c>
      <c r="AA59" s="76">
        <f t="shared" si="41"/>
        <v>-5.2741203884840951E-2</v>
      </c>
      <c r="AB59" s="76">
        <f t="shared" si="42"/>
        <v>-0.51496592148914855</v>
      </c>
      <c r="AC59" s="76">
        <f t="shared" si="43"/>
        <v>-0.43955130695017258</v>
      </c>
      <c r="AD59" s="76">
        <f t="shared" si="44"/>
        <v>1.1350950260799142</v>
      </c>
      <c r="AE59" s="76">
        <f t="shared" si="45"/>
        <v>0.56815435433003592</v>
      </c>
      <c r="AF59" s="76">
        <f t="shared" si="46"/>
        <v>0.12471570196056833</v>
      </c>
      <c r="AG59" s="76">
        <f t="shared" si="47"/>
        <v>-0.783025018377695</v>
      </c>
      <c r="AI59" s="78">
        <f t="shared" si="64"/>
        <v>-128395.05000001192</v>
      </c>
      <c r="AJ59" s="78">
        <f t="shared" si="48"/>
        <v>-227420.1400000453</v>
      </c>
      <c r="AK59" s="78">
        <f t="shared" si="49"/>
        <v>-17788988.028299987</v>
      </c>
      <c r="AL59" s="78">
        <f t="shared" si="50"/>
        <v>18267240.693699956</v>
      </c>
      <c r="AM59" s="78">
        <f t="shared" si="51"/>
        <v>17687569.334600031</v>
      </c>
      <c r="AN59" s="78">
        <f t="shared" si="52"/>
        <v>7106799.8600000143</v>
      </c>
      <c r="AO59" s="78">
        <f t="shared" si="53"/>
        <v>-804541.56000006199</v>
      </c>
      <c r="AP59" s="78">
        <f t="shared" si="54"/>
        <v>7586798.7300000191</v>
      </c>
      <c r="AQ59" s="78">
        <f t="shared" si="55"/>
        <v>-18149481.439999938</v>
      </c>
      <c r="AR59" s="78">
        <f t="shared" si="56"/>
        <v>-167865449.96999997</v>
      </c>
      <c r="AS59" s="78">
        <f t="shared" si="57"/>
        <v>-69496776</v>
      </c>
      <c r="AT59" s="78">
        <f t="shared" si="58"/>
        <v>100582670.83000001</v>
      </c>
      <c r="AU59" s="78">
        <f t="shared" si="59"/>
        <v>107491591.03999993</v>
      </c>
      <c r="AV59" s="78">
        <f t="shared" si="60"/>
        <v>37001394.800000012</v>
      </c>
      <c r="AW59" s="78">
        <f t="shared" si="61"/>
        <v>-261285528.51999998</v>
      </c>
    </row>
    <row r="60" spans="1:49" x14ac:dyDescent="0.55000000000000004">
      <c r="A60" s="58" t="s">
        <v>34</v>
      </c>
      <c r="B60" s="56">
        <f t="shared" ref="B60:Q60" si="87">B90+B120</f>
        <v>13186153.160000002</v>
      </c>
      <c r="C60" s="56">
        <f t="shared" si="87"/>
        <v>14875840</v>
      </c>
      <c r="D60" s="56">
        <f t="shared" si="87"/>
        <v>13556507.98</v>
      </c>
      <c r="E60" s="56">
        <f t="shared" si="87"/>
        <v>23608088</v>
      </c>
      <c r="F60" s="56">
        <f t="shared" si="87"/>
        <v>6428736.3800000008</v>
      </c>
      <c r="G60" s="56">
        <f t="shared" si="87"/>
        <v>7527159</v>
      </c>
      <c r="H60" s="56">
        <f t="shared" si="87"/>
        <v>15524435.07</v>
      </c>
      <c r="I60" s="56">
        <f t="shared" si="87"/>
        <v>14713844.319999998</v>
      </c>
      <c r="J60" s="56">
        <f t="shared" si="87"/>
        <v>63526079.480000012</v>
      </c>
      <c r="K60" s="56">
        <f t="shared" si="87"/>
        <v>21935229.789999999</v>
      </c>
      <c r="L60" s="56">
        <f t="shared" si="87"/>
        <v>5608207.1799999988</v>
      </c>
      <c r="M60" s="56">
        <f t="shared" si="87"/>
        <v>4955898.2399999993</v>
      </c>
      <c r="N60" s="56">
        <f t="shared" si="87"/>
        <v>16795399.140000001</v>
      </c>
      <c r="O60" s="56">
        <f t="shared" si="87"/>
        <v>29983949.899999999</v>
      </c>
      <c r="P60" s="56">
        <f t="shared" si="87"/>
        <v>24755565.48</v>
      </c>
      <c r="Q60" s="56">
        <f t="shared" si="87"/>
        <v>8611045.959999999</v>
      </c>
      <c r="S60" s="76">
        <f t="shared" si="63"/>
        <v>0.12814099908422402</v>
      </c>
      <c r="T60" s="76">
        <f t="shared" si="34"/>
        <v>-8.8689581227009678E-2</v>
      </c>
      <c r="U60" s="76">
        <f t="shared" si="35"/>
        <v>0.74145790603517936</v>
      </c>
      <c r="V60" s="76">
        <f t="shared" si="36"/>
        <v>-0.72768924022987369</v>
      </c>
      <c r="W60" s="76">
        <f t="shared" si="37"/>
        <v>0.17086135673835159</v>
      </c>
      <c r="X60" s="76">
        <f t="shared" si="38"/>
        <v>1.0624561099347045</v>
      </c>
      <c r="Y60" s="76">
        <f t="shared" si="39"/>
        <v>-5.2213864552560614E-2</v>
      </c>
      <c r="Z60" s="76">
        <f t="shared" si="40"/>
        <v>3.3174358854437043</v>
      </c>
      <c r="AA60" s="76">
        <f t="shared" si="41"/>
        <v>-0.65470512316274931</v>
      </c>
      <c r="AB60" s="76">
        <f t="shared" si="42"/>
        <v>-0.74432877003382425</v>
      </c>
      <c r="AC60" s="76">
        <f t="shared" si="43"/>
        <v>-0.1163132742895564</v>
      </c>
      <c r="AD60" s="76">
        <f t="shared" si="44"/>
        <v>2.3889717517686568</v>
      </c>
      <c r="AE60" s="76">
        <f t="shared" si="45"/>
        <v>0.78524783186545921</v>
      </c>
      <c r="AF60" s="76">
        <f t="shared" si="46"/>
        <v>-0.17437277068022311</v>
      </c>
      <c r="AG60" s="76">
        <f t="shared" si="47"/>
        <v>-0.65215716979049199</v>
      </c>
      <c r="AI60" s="78">
        <f t="shared" si="64"/>
        <v>1689686.839999998</v>
      </c>
      <c r="AJ60" s="78">
        <f t="shared" si="48"/>
        <v>-1319332.0199999996</v>
      </c>
      <c r="AK60" s="78">
        <f t="shared" si="49"/>
        <v>10051580.02</v>
      </c>
      <c r="AL60" s="78">
        <f t="shared" si="50"/>
        <v>-17179351.619999997</v>
      </c>
      <c r="AM60" s="78">
        <f t="shared" si="51"/>
        <v>1098422.6199999992</v>
      </c>
      <c r="AN60" s="78">
        <f t="shared" si="52"/>
        <v>7997276.0700000003</v>
      </c>
      <c r="AO60" s="78">
        <f t="shared" si="53"/>
        <v>-810590.75000000186</v>
      </c>
      <c r="AP60" s="78">
        <f t="shared" si="54"/>
        <v>48812235.160000011</v>
      </c>
      <c r="AQ60" s="78">
        <f t="shared" si="55"/>
        <v>-41590849.690000013</v>
      </c>
      <c r="AR60" s="78">
        <f t="shared" si="56"/>
        <v>-16327022.609999999</v>
      </c>
      <c r="AS60" s="78">
        <f t="shared" si="57"/>
        <v>-652308.93999999948</v>
      </c>
      <c r="AT60" s="78">
        <f t="shared" si="58"/>
        <v>11839500.900000002</v>
      </c>
      <c r="AU60" s="78">
        <f t="shared" si="59"/>
        <v>13188550.759999998</v>
      </c>
      <c r="AV60" s="78">
        <f t="shared" si="60"/>
        <v>-5228384.4199999981</v>
      </c>
      <c r="AW60" s="78">
        <f t="shared" si="61"/>
        <v>-16144519.520000001</v>
      </c>
    </row>
    <row r="61" spans="1:49" x14ac:dyDescent="0.55000000000000004">
      <c r="A61" s="58" t="s">
        <v>35</v>
      </c>
      <c r="B61" s="56">
        <f t="shared" ref="B61:Q61" si="88">B91+B121</f>
        <v>37473331.509999998</v>
      </c>
      <c r="C61" s="56">
        <f t="shared" si="88"/>
        <v>24856420.890000001</v>
      </c>
      <c r="D61" s="56">
        <f t="shared" si="88"/>
        <v>18166718.129999999</v>
      </c>
      <c r="E61" s="56">
        <f t="shared" si="88"/>
        <v>13901729.6198</v>
      </c>
      <c r="F61" s="56">
        <f t="shared" si="88"/>
        <v>13318122.6699</v>
      </c>
      <c r="G61" s="56">
        <f t="shared" si="88"/>
        <v>21032628.699999999</v>
      </c>
      <c r="H61" s="56">
        <f t="shared" si="88"/>
        <v>17744367.100000001</v>
      </c>
      <c r="I61" s="56">
        <f t="shared" si="88"/>
        <v>9924108.8199999984</v>
      </c>
      <c r="J61" s="56">
        <f t="shared" si="88"/>
        <v>11850608.98</v>
      </c>
      <c r="K61" s="56">
        <f t="shared" si="88"/>
        <v>11659855.999999998</v>
      </c>
      <c r="L61" s="56">
        <f t="shared" si="88"/>
        <v>4051122.3999999994</v>
      </c>
      <c r="M61" s="56">
        <f t="shared" si="88"/>
        <v>2983607.3899999997</v>
      </c>
      <c r="N61" s="56">
        <f t="shared" si="88"/>
        <v>2776503.47</v>
      </c>
      <c r="O61" s="56">
        <f t="shared" si="88"/>
        <v>6449203.0300000012</v>
      </c>
      <c r="P61" s="56">
        <f t="shared" si="88"/>
        <v>8992101.379999999</v>
      </c>
      <c r="Q61" s="56">
        <f t="shared" si="88"/>
        <v>1111657.18</v>
      </c>
      <c r="S61" s="76">
        <f t="shared" si="63"/>
        <v>-0.33669039051500116</v>
      </c>
      <c r="T61" s="76">
        <f t="shared" si="34"/>
        <v>-0.26913379000157417</v>
      </c>
      <c r="U61" s="76">
        <f t="shared" si="35"/>
        <v>-0.23476934467084176</v>
      </c>
      <c r="V61" s="76">
        <f t="shared" si="36"/>
        <v>-4.1980887692476619E-2</v>
      </c>
      <c r="W61" s="76">
        <f t="shared" si="37"/>
        <v>0.57924875910141504</v>
      </c>
      <c r="X61" s="76">
        <f t="shared" si="38"/>
        <v>-0.15634097130236496</v>
      </c>
      <c r="Y61" s="76">
        <f t="shared" si="39"/>
        <v>-0.44071779150691726</v>
      </c>
      <c r="Z61" s="76">
        <f t="shared" si="40"/>
        <v>0.19412324017624005</v>
      </c>
      <c r="AA61" s="76">
        <f t="shared" si="41"/>
        <v>-1.6096470681121258E-2</v>
      </c>
      <c r="AB61" s="76">
        <f t="shared" si="42"/>
        <v>-0.65255811049467505</v>
      </c>
      <c r="AC61" s="76">
        <f t="shared" si="43"/>
        <v>-0.26351092477482285</v>
      </c>
      <c r="AD61" s="76">
        <f t="shared" si="44"/>
        <v>-6.9413931837727316E-2</v>
      </c>
      <c r="AE61" s="76">
        <f t="shared" si="45"/>
        <v>1.32277866737188</v>
      </c>
      <c r="AF61" s="76">
        <f t="shared" si="46"/>
        <v>0.39429652596934872</v>
      </c>
      <c r="AG61" s="76">
        <f t="shared" si="47"/>
        <v>-0.87637403838967842</v>
      </c>
      <c r="AI61" s="78">
        <f t="shared" si="64"/>
        <v>-12616910.619999997</v>
      </c>
      <c r="AJ61" s="78">
        <f t="shared" si="48"/>
        <v>-6689702.7600000016</v>
      </c>
      <c r="AK61" s="78">
        <f t="shared" si="49"/>
        <v>-4264988.5101999994</v>
      </c>
      <c r="AL61" s="78">
        <f t="shared" si="50"/>
        <v>-583606.94989999942</v>
      </c>
      <c r="AM61" s="78">
        <f t="shared" si="51"/>
        <v>7714506.0300999992</v>
      </c>
      <c r="AN61" s="78">
        <f t="shared" si="52"/>
        <v>-3288261.5999999978</v>
      </c>
      <c r="AO61" s="78">
        <f t="shared" si="53"/>
        <v>-7820258.2800000031</v>
      </c>
      <c r="AP61" s="78">
        <f t="shared" si="54"/>
        <v>1926500.160000002</v>
      </c>
      <c r="AQ61" s="78">
        <f t="shared" si="55"/>
        <v>-190752.98000000231</v>
      </c>
      <c r="AR61" s="78">
        <f t="shared" si="56"/>
        <v>-7608733.5999999987</v>
      </c>
      <c r="AS61" s="78">
        <f t="shared" si="57"/>
        <v>-1067515.0099999998</v>
      </c>
      <c r="AT61" s="78">
        <f t="shared" si="58"/>
        <v>-207103.91999999946</v>
      </c>
      <c r="AU61" s="78">
        <f t="shared" si="59"/>
        <v>3672699.560000001</v>
      </c>
      <c r="AV61" s="78">
        <f t="shared" si="60"/>
        <v>2542898.3499999978</v>
      </c>
      <c r="AW61" s="78">
        <f t="shared" si="61"/>
        <v>-7880444.1999999993</v>
      </c>
    </row>
    <row r="62" spans="1:49" s="12" customFormat="1" x14ac:dyDescent="0.55000000000000004">
      <c r="A62" s="14" t="s">
        <v>509</v>
      </c>
      <c r="B62" s="75">
        <f>SUM(B36:B61)</f>
        <v>9530821610.9000034</v>
      </c>
      <c r="C62" s="75">
        <f t="shared" ref="C62" si="89">SUM(C36:C61)</f>
        <v>9046474826.6399918</v>
      </c>
      <c r="D62" s="75">
        <f t="shared" ref="D62" si="90">SUM(D36:D61)</f>
        <v>8474800741.9099951</v>
      </c>
      <c r="E62" s="75">
        <f t="shared" ref="E62" si="91">SUM(E36:E61)</f>
        <v>6919018374.2889948</v>
      </c>
      <c r="F62" s="75">
        <f t="shared" ref="F62" si="92">SUM(F36:F61)</f>
        <v>7038795655.8548908</v>
      </c>
      <c r="G62" s="75">
        <f t="shared" ref="G62" si="93">SUM(G36:G61)</f>
        <v>7612650321.5899906</v>
      </c>
      <c r="H62" s="75">
        <f t="shared" ref="H62" si="94">SUM(H36:H61)</f>
        <v>8080383163.8499928</v>
      </c>
      <c r="I62" s="75">
        <f t="shared" ref="I62" si="95">SUM(I36:I61)</f>
        <v>8285126324.6699924</v>
      </c>
      <c r="J62" s="75">
        <f t="shared" ref="J62" si="96">SUM(J36:J61)</f>
        <v>9093547002.8899899</v>
      </c>
      <c r="K62" s="75">
        <f t="shared" ref="K62" si="97">SUM(K36:K61)</f>
        <v>8989808817.1399975</v>
      </c>
      <c r="L62" s="75">
        <f t="shared" ref="L62" si="98">SUM(L36:L61)</f>
        <v>5396316492.8299999</v>
      </c>
      <c r="M62" s="75">
        <f t="shared" ref="M62" si="99">SUM(M36:M61)</f>
        <v>5508888289.9000006</v>
      </c>
      <c r="N62" s="75">
        <f t="shared" ref="N62" si="100">SUM(N36:N61)</f>
        <v>7560105127.2299995</v>
      </c>
      <c r="O62" s="75">
        <f t="shared" ref="O62" si="101">SUM(O36:O61)</f>
        <v>9476854987.9700012</v>
      </c>
      <c r="P62" s="75">
        <f t="shared" ref="P62" si="102">SUM(P36:P61)</f>
        <v>9949222697.8700008</v>
      </c>
      <c r="Q62" s="75">
        <f t="shared" ref="Q62" si="103">SUM(Q36:Q61)</f>
        <v>2179978634.5599995</v>
      </c>
      <c r="S62" s="77">
        <f t="shared" si="63"/>
        <v>-5.0818995888673904E-2</v>
      </c>
      <c r="T62" s="77">
        <f t="shared" si="34"/>
        <v>-6.3193022219719786E-2</v>
      </c>
      <c r="U62" s="77">
        <f t="shared" si="35"/>
        <v>-0.18357745686305874</v>
      </c>
      <c r="V62" s="77">
        <f t="shared" si="36"/>
        <v>1.7311311386451474E-2</v>
      </c>
      <c r="W62" s="77">
        <f t="shared" si="37"/>
        <v>8.152739386002289E-2</v>
      </c>
      <c r="X62" s="77">
        <f t="shared" si="38"/>
        <v>6.1441524633474916E-2</v>
      </c>
      <c r="Y62" s="77">
        <f t="shared" si="39"/>
        <v>2.533829852722571E-2</v>
      </c>
      <c r="Z62" s="77">
        <f t="shared" si="40"/>
        <v>9.7574936885732738E-2</v>
      </c>
      <c r="AA62" s="77">
        <f t="shared" si="41"/>
        <v>-1.1407890201372874E-2</v>
      </c>
      <c r="AB62" s="77">
        <f t="shared" si="42"/>
        <v>-0.39972956015022632</v>
      </c>
      <c r="AC62" s="77">
        <f t="shared" si="43"/>
        <v>2.086085892470781E-2</v>
      </c>
      <c r="AD62" s="77">
        <f t="shared" si="44"/>
        <v>0.37234678384942044</v>
      </c>
      <c r="AE62" s="77">
        <f t="shared" si="45"/>
        <v>0.25353481578400922</v>
      </c>
      <c r="AF62" s="77">
        <f t="shared" si="46"/>
        <v>4.9844353480097262E-2</v>
      </c>
      <c r="AG62" s="77">
        <f t="shared" si="47"/>
        <v>-0.78088955280630068</v>
      </c>
      <c r="AI62" s="79">
        <f t="shared" si="64"/>
        <v>-484346784.26001167</v>
      </c>
      <c r="AJ62" s="79">
        <f t="shared" si="48"/>
        <v>-571674084.72999668</v>
      </c>
      <c r="AK62" s="79">
        <f t="shared" si="49"/>
        <v>-1555782367.6210003</v>
      </c>
      <c r="AL62" s="79">
        <f t="shared" si="50"/>
        <v>119777281.56589603</v>
      </c>
      <c r="AM62" s="79">
        <f t="shared" si="51"/>
        <v>573854665.73509979</v>
      </c>
      <c r="AN62" s="79">
        <f t="shared" si="52"/>
        <v>467732842.26000214</v>
      </c>
      <c r="AO62" s="79">
        <f t="shared" si="53"/>
        <v>204743160.81999969</v>
      </c>
      <c r="AP62" s="79">
        <f t="shared" si="54"/>
        <v>808420678.21999741</v>
      </c>
      <c r="AQ62" s="79">
        <f t="shared" si="55"/>
        <v>-103738185.74999237</v>
      </c>
      <c r="AR62" s="79">
        <f t="shared" si="56"/>
        <v>-3593492324.3099976</v>
      </c>
      <c r="AS62" s="79">
        <f t="shared" si="57"/>
        <v>112571797.07000065</v>
      </c>
      <c r="AT62" s="79">
        <f t="shared" si="58"/>
        <v>2051216837.329999</v>
      </c>
      <c r="AU62" s="79">
        <f t="shared" si="59"/>
        <v>1916749860.7400017</v>
      </c>
      <c r="AV62" s="79">
        <f t="shared" si="60"/>
        <v>472367709.89999962</v>
      </c>
      <c r="AW62" s="79">
        <f t="shared" si="61"/>
        <v>-7769244063.3100014</v>
      </c>
    </row>
    <row r="64" spans="1:49" x14ac:dyDescent="0.55000000000000004">
      <c r="A64" s="12" t="s">
        <v>530</v>
      </c>
      <c r="S64" s="12" t="s">
        <v>528</v>
      </c>
      <c r="AI64" s="12" t="s">
        <v>519</v>
      </c>
    </row>
    <row r="65" spans="1:49" s="49" customFormat="1" x14ac:dyDescent="0.55000000000000004">
      <c r="A65" s="53" t="s">
        <v>0</v>
      </c>
      <c r="B65" s="53" t="s">
        <v>4</v>
      </c>
      <c r="C65" s="53" t="s">
        <v>5</v>
      </c>
      <c r="D65" s="53" t="s">
        <v>6</v>
      </c>
      <c r="E65" s="53" t="s">
        <v>7</v>
      </c>
      <c r="F65" s="53" t="s">
        <v>8</v>
      </c>
      <c r="G65" s="53" t="s">
        <v>9</v>
      </c>
      <c r="H65" s="53" t="s">
        <v>10</v>
      </c>
      <c r="I65" s="53" t="s">
        <v>11</v>
      </c>
      <c r="J65" s="53" t="s">
        <v>12</v>
      </c>
      <c r="K65" s="53" t="s">
        <v>13</v>
      </c>
      <c r="L65" s="53" t="s">
        <v>15</v>
      </c>
      <c r="M65" s="53" t="s">
        <v>16</v>
      </c>
      <c r="N65" s="53" t="s">
        <v>17</v>
      </c>
      <c r="O65" s="53" t="s">
        <v>38</v>
      </c>
      <c r="P65" s="53" t="s">
        <v>39</v>
      </c>
      <c r="Q65" s="53" t="s">
        <v>513</v>
      </c>
      <c r="S65" s="53" t="s">
        <v>517</v>
      </c>
      <c r="T65" s="53" t="s">
        <v>518</v>
      </c>
      <c r="U65" s="53" t="s">
        <v>555</v>
      </c>
      <c r="V65" s="53" t="s">
        <v>556</v>
      </c>
      <c r="W65" s="53" t="s">
        <v>557</v>
      </c>
      <c r="X65" s="53" t="s">
        <v>558</v>
      </c>
      <c r="Y65" s="53" t="s">
        <v>559</v>
      </c>
      <c r="Z65" s="53" t="s">
        <v>560</v>
      </c>
      <c r="AA65" s="53" t="s">
        <v>561</v>
      </c>
      <c r="AB65" s="53" t="s">
        <v>562</v>
      </c>
      <c r="AC65" s="53" t="s">
        <v>563</v>
      </c>
      <c r="AD65" s="53" t="s">
        <v>564</v>
      </c>
      <c r="AE65" s="53" t="s">
        <v>565</v>
      </c>
      <c r="AF65" s="53" t="s">
        <v>566</v>
      </c>
      <c r="AG65" s="53" t="s">
        <v>567</v>
      </c>
      <c r="AI65" s="53" t="s">
        <v>517</v>
      </c>
      <c r="AJ65" s="53" t="s">
        <v>518</v>
      </c>
      <c r="AK65" s="53" t="s">
        <v>555</v>
      </c>
      <c r="AL65" s="53" t="s">
        <v>556</v>
      </c>
      <c r="AM65" s="53" t="s">
        <v>557</v>
      </c>
      <c r="AN65" s="53" t="s">
        <v>558</v>
      </c>
      <c r="AO65" s="53" t="s">
        <v>559</v>
      </c>
      <c r="AP65" s="53" t="s">
        <v>560</v>
      </c>
      <c r="AQ65" s="53" t="s">
        <v>561</v>
      </c>
      <c r="AR65" s="53" t="s">
        <v>562</v>
      </c>
      <c r="AS65" s="53" t="s">
        <v>563</v>
      </c>
      <c r="AT65" s="53" t="s">
        <v>564</v>
      </c>
      <c r="AU65" s="53" t="s">
        <v>565</v>
      </c>
      <c r="AV65" s="53" t="s">
        <v>566</v>
      </c>
      <c r="AW65" s="53" t="s">
        <v>567</v>
      </c>
    </row>
    <row r="66" spans="1:49" x14ac:dyDescent="0.55000000000000004">
      <c r="A66" s="58" t="s">
        <v>36</v>
      </c>
      <c r="B66" s="56">
        <f>'Program Data-Travel CBA'!B472</f>
        <v>27277081.780000001</v>
      </c>
      <c r="C66" s="56">
        <f>'Program Data-Travel CBA'!B441</f>
        <v>29969224.979999997</v>
      </c>
      <c r="D66" s="56">
        <f>'Program Data-Travel CBA'!B410</f>
        <v>33894103.230000004</v>
      </c>
      <c r="E66" s="56">
        <f>'Program Data-Travel CBA'!B379</f>
        <v>33296793.959899995</v>
      </c>
      <c r="F66" s="56">
        <f>'Program Data-Travel CBA'!B348</f>
        <v>35008764.710000001</v>
      </c>
      <c r="G66" s="56">
        <f>'Program Data-Travel CBA'!B317</f>
        <v>39873294.689999998</v>
      </c>
      <c r="H66" s="56">
        <f>'Program Data-Travel CBA'!B286</f>
        <v>40021142.229999997</v>
      </c>
      <c r="I66" s="56">
        <f>'Program Data-Travel CBA'!B255</f>
        <v>42755835.410000004</v>
      </c>
      <c r="J66" s="56">
        <f>'Program Data-Travel CBA'!B224</f>
        <v>46730446.290000007</v>
      </c>
      <c r="K66" s="56">
        <f>'Program Data-Travel CBA'!B193</f>
        <v>48317297.230000004</v>
      </c>
      <c r="L66" s="56">
        <f>'Program Data-Travel CBA'!B162</f>
        <v>23419388.539999995</v>
      </c>
      <c r="M66" s="56">
        <f>'Program Data-Travel CBA'!B131</f>
        <v>16930365.710000001</v>
      </c>
      <c r="N66" s="56">
        <f>'Program Data-Travel CBA'!B100</f>
        <v>32572453.460000001</v>
      </c>
      <c r="O66" s="56">
        <f>'Program Data-Travel CBA'!B69</f>
        <v>61450162.75</v>
      </c>
      <c r="P66" s="56">
        <f>'Program Data-Travel CBA'!B38</f>
        <v>71851085.00999999</v>
      </c>
      <c r="Q66" s="56">
        <f>'Program Data-Travel CBA'!B7</f>
        <v>14034777.6</v>
      </c>
      <c r="S66" s="76">
        <f>IFERROR((C66-B66)/B66,0)</f>
        <v>9.8696158984789881E-2</v>
      </c>
      <c r="T66" s="76">
        <f t="shared" ref="T66:T92" si="104">IFERROR((D66-C66)/C66,0)</f>
        <v>0.1309636219361455</v>
      </c>
      <c r="U66" s="76">
        <f t="shared" ref="U66:U92" si="105">IFERROR((E66-D66)/D66,0)</f>
        <v>-1.762280789808076E-2</v>
      </c>
      <c r="V66" s="76">
        <f t="shared" ref="V66:V92" si="106">IFERROR((F66-E66)/E66,0)</f>
        <v>5.141548318921535E-2</v>
      </c>
      <c r="W66" s="76">
        <f t="shared" ref="W66:W92" si="107">IFERROR((G66-F66)/F66,0)</f>
        <v>0.13895177451406843</v>
      </c>
      <c r="X66" s="76">
        <f t="shared" ref="X66:X92" si="108">IFERROR((H66-G66)/G66,0)</f>
        <v>3.7079338727701991E-3</v>
      </c>
      <c r="Y66" s="76">
        <f t="shared" ref="Y66:Y92" si="109">IFERROR((I66-H66)/H66,0)</f>
        <v>6.8331212644652375E-2</v>
      </c>
      <c r="Z66" s="76">
        <f t="shared" ref="Z66:Z92" si="110">IFERROR((J66-I66)/I66,0)</f>
        <v>9.2960664711287472E-2</v>
      </c>
      <c r="AA66" s="76">
        <f t="shared" ref="AA66:AA92" si="111">IFERROR((K66-J66)/J66,0)</f>
        <v>3.3957538735074587E-2</v>
      </c>
      <c r="AB66" s="76">
        <f t="shared" ref="AB66:AB92" si="112">IFERROR((L66-K66)/K66,0)</f>
        <v>-0.51530011232790984</v>
      </c>
      <c r="AC66" s="76">
        <f t="shared" ref="AC66:AC92" si="113">IFERROR((M66-L66)/L66,0)</f>
        <v>-0.2770790885046735</v>
      </c>
      <c r="AD66" s="76">
        <f t="shared" ref="AD66:AD92" si="114">IFERROR((N66-M66)/M66,0)</f>
        <v>0.92390725740560509</v>
      </c>
      <c r="AE66" s="76">
        <f t="shared" ref="AE66:AE92" si="115">IFERROR((O66-N66)/N66,0)</f>
        <v>0.88656844119718325</v>
      </c>
      <c r="AF66" s="76">
        <f t="shared" ref="AF66:AF92" si="116">IFERROR((P66-O66)/O66,0)</f>
        <v>0.16925784724630352</v>
      </c>
      <c r="AG66" s="76">
        <f t="shared" ref="AG66:AG92" si="117">IFERROR((Q66-P66)/P66,0)</f>
        <v>-0.80466853634782709</v>
      </c>
      <c r="AI66" s="78">
        <f>C66-B66</f>
        <v>2692143.1999999955</v>
      </c>
      <c r="AJ66" s="78">
        <f t="shared" ref="AJ66:AJ92" si="118">D66-C66</f>
        <v>3924878.2500000075</v>
      </c>
      <c r="AK66" s="78">
        <f t="shared" ref="AK66:AK92" si="119">E66-D66</f>
        <v>-597309.2701000087</v>
      </c>
      <c r="AL66" s="78">
        <f t="shared" ref="AL66:AL92" si="120">F66-E66</f>
        <v>1711970.7501000054</v>
      </c>
      <c r="AM66" s="78">
        <f t="shared" ref="AM66:AM92" si="121">G66-F66</f>
        <v>4864529.9799999967</v>
      </c>
      <c r="AN66" s="78">
        <f t="shared" ref="AN66:AN92" si="122">H66-G66</f>
        <v>147847.53999999911</v>
      </c>
      <c r="AO66" s="78">
        <f t="shared" ref="AO66:AO92" si="123">I66-H66</f>
        <v>2734693.1800000072</v>
      </c>
      <c r="AP66" s="78">
        <f t="shared" ref="AP66:AP92" si="124">J66-I66</f>
        <v>3974610.8800000027</v>
      </c>
      <c r="AQ66" s="78">
        <f t="shared" ref="AQ66:AQ92" si="125">K66-J66</f>
        <v>1586850.9399999976</v>
      </c>
      <c r="AR66" s="78">
        <f t="shared" ref="AR66:AR92" si="126">L66-K66</f>
        <v>-24897908.690000009</v>
      </c>
      <c r="AS66" s="78">
        <f t="shared" ref="AS66:AS92" si="127">M66-L66</f>
        <v>-6489022.8299999945</v>
      </c>
      <c r="AT66" s="78">
        <f t="shared" ref="AT66:AT92" si="128">N66-M66</f>
        <v>15642087.75</v>
      </c>
      <c r="AU66" s="78">
        <f t="shared" ref="AU66:AU92" si="129">O66-N66</f>
        <v>28877709.289999999</v>
      </c>
      <c r="AV66" s="78">
        <f t="shared" ref="AV66:AV92" si="130">P66-O66</f>
        <v>10400922.25999999</v>
      </c>
      <c r="AW66" s="78">
        <f t="shared" ref="AW66:AW92" si="131">Q66-P66</f>
        <v>-57816307.409999989</v>
      </c>
    </row>
    <row r="67" spans="1:49" x14ac:dyDescent="0.55000000000000004">
      <c r="A67" s="58" t="s">
        <v>18</v>
      </c>
      <c r="B67" s="56">
        <f>'Program Data-Travel CBA'!B473</f>
        <v>19849952.069999892</v>
      </c>
      <c r="C67" s="56">
        <f>'Program Data-Travel CBA'!B442</f>
        <v>28179990.47999984</v>
      </c>
      <c r="D67" s="56">
        <f>'Program Data-Travel CBA'!B411</f>
        <v>24672407.069999892</v>
      </c>
      <c r="E67" s="56">
        <f>'Program Data-Travel CBA'!B380</f>
        <v>19186431.57999992</v>
      </c>
      <c r="F67" s="56">
        <f>'Program Data-Travel CBA'!B349</f>
        <v>18453721.449999709</v>
      </c>
      <c r="G67" s="56">
        <f>'Program Data-Travel CBA'!B318</f>
        <v>23194973.69999975</v>
      </c>
      <c r="H67" s="56">
        <f>'Program Data-Travel CBA'!B287</f>
        <v>16175064.889999891</v>
      </c>
      <c r="I67" s="56">
        <f>'Program Data-Travel CBA'!B256</f>
        <v>23363337.02999974</v>
      </c>
      <c r="J67" s="56">
        <f>'Program Data-Travel CBA'!B225</f>
        <v>18539375.239999834</v>
      </c>
      <c r="K67" s="56">
        <f>'Program Data-Travel CBA'!B194</f>
        <v>12880803.11999999</v>
      </c>
      <c r="L67" s="56">
        <f>'Program Data-Travel CBA'!B163</f>
        <v>7549491.7999999998</v>
      </c>
      <c r="M67" s="56">
        <f>'Program Data-Travel CBA'!B132</f>
        <v>10295504.43</v>
      </c>
      <c r="N67" s="56">
        <f>'Program Data-Travel CBA'!B101</f>
        <v>11570444.720000001</v>
      </c>
      <c r="O67" s="56">
        <f>'Program Data-Travel CBA'!B70</f>
        <v>15600784.340000002</v>
      </c>
      <c r="P67" s="56">
        <f>'Program Data-Travel CBA'!B39</f>
        <v>18464701.579999998</v>
      </c>
      <c r="Q67" s="56">
        <f>'Program Data-Travel CBA'!B8</f>
        <v>2485582.1</v>
      </c>
      <c r="S67" s="76">
        <f t="shared" ref="S67:S92" si="132">IFERROR((C67-B67)/B67,0)</f>
        <v>0.41965030346796162</v>
      </c>
      <c r="T67" s="76">
        <f t="shared" si="104"/>
        <v>-0.12447070954439754</v>
      </c>
      <c r="U67" s="76">
        <f t="shared" si="105"/>
        <v>-0.22235266605464596</v>
      </c>
      <c r="V67" s="76">
        <f t="shared" si="106"/>
        <v>-3.8188973647605935E-2</v>
      </c>
      <c r="W67" s="76">
        <f t="shared" si="107"/>
        <v>0.25692661845180914</v>
      </c>
      <c r="X67" s="76">
        <f t="shared" si="108"/>
        <v>-0.30264784520966864</v>
      </c>
      <c r="Y67" s="76">
        <f t="shared" si="109"/>
        <v>0.44440453184481155</v>
      </c>
      <c r="Z67" s="76">
        <f t="shared" si="110"/>
        <v>-0.206475718079386</v>
      </c>
      <c r="AA67" s="76">
        <f t="shared" si="111"/>
        <v>-0.30521913747077783</v>
      </c>
      <c r="AB67" s="76">
        <f t="shared" si="112"/>
        <v>-0.4138958782563858</v>
      </c>
      <c r="AC67" s="76">
        <f t="shared" si="113"/>
        <v>0.3637347655639549</v>
      </c>
      <c r="AD67" s="76">
        <f t="shared" si="114"/>
        <v>0.12383465994001822</v>
      </c>
      <c r="AE67" s="76">
        <f t="shared" si="115"/>
        <v>0.3483305713421187</v>
      </c>
      <c r="AF67" s="76">
        <f t="shared" si="116"/>
        <v>0.1835752086295423</v>
      </c>
      <c r="AG67" s="76">
        <f t="shared" si="117"/>
        <v>-0.8653873668506914</v>
      </c>
      <c r="AI67" s="78">
        <f t="shared" ref="AI67:AI92" si="133">C67-B67</f>
        <v>8330038.409999948</v>
      </c>
      <c r="AJ67" s="78">
        <f t="shared" si="118"/>
        <v>-3507583.409999948</v>
      </c>
      <c r="AK67" s="78">
        <f t="shared" si="119"/>
        <v>-5485975.4899999723</v>
      </c>
      <c r="AL67" s="78">
        <f t="shared" si="120"/>
        <v>-732710.1300002113</v>
      </c>
      <c r="AM67" s="78">
        <f t="shared" si="121"/>
        <v>4741252.250000041</v>
      </c>
      <c r="AN67" s="78">
        <f t="shared" si="122"/>
        <v>-7019908.809999859</v>
      </c>
      <c r="AO67" s="78">
        <f t="shared" si="123"/>
        <v>7188272.1399998497</v>
      </c>
      <c r="AP67" s="78">
        <f t="shared" si="124"/>
        <v>-4823961.789999906</v>
      </c>
      <c r="AQ67" s="78">
        <f t="shared" si="125"/>
        <v>-5658572.1199998446</v>
      </c>
      <c r="AR67" s="78">
        <f t="shared" si="126"/>
        <v>-5331311.3199999901</v>
      </c>
      <c r="AS67" s="78">
        <f t="shared" si="127"/>
        <v>2746012.63</v>
      </c>
      <c r="AT67" s="78">
        <f t="shared" si="128"/>
        <v>1274940.290000001</v>
      </c>
      <c r="AU67" s="78">
        <f t="shared" si="129"/>
        <v>4030339.620000001</v>
      </c>
      <c r="AV67" s="78">
        <f t="shared" si="130"/>
        <v>2863917.2399999965</v>
      </c>
      <c r="AW67" s="78">
        <f t="shared" si="131"/>
        <v>-15979119.479999999</v>
      </c>
    </row>
    <row r="68" spans="1:49" x14ac:dyDescent="0.55000000000000004">
      <c r="A68" s="58" t="s">
        <v>20</v>
      </c>
      <c r="B68" s="56">
        <f>'Program Data-Travel CBA'!B474</f>
        <v>70244779.599999994</v>
      </c>
      <c r="C68" s="56">
        <f>'Program Data-Travel CBA'!B443</f>
        <v>45798527.86999999</v>
      </c>
      <c r="D68" s="56">
        <f>'Program Data-Travel CBA'!B412</f>
        <v>40568366.770000003</v>
      </c>
      <c r="E68" s="56">
        <f>'Program Data-Travel CBA'!B381</f>
        <v>30367250.900000002</v>
      </c>
      <c r="F68" s="56">
        <f>'Program Data-Travel CBA'!B350</f>
        <v>34173524.289999999</v>
      </c>
      <c r="G68" s="56">
        <f>'Program Data-Travel CBA'!B319</f>
        <v>40310966.300000004</v>
      </c>
      <c r="H68" s="56">
        <f>'Program Data-Travel CBA'!B288</f>
        <v>39006709.25</v>
      </c>
      <c r="I68" s="56">
        <f>'Program Data-Travel CBA'!B257</f>
        <v>36355469.759999998</v>
      </c>
      <c r="J68" s="56">
        <f>'Program Data-Travel CBA'!B226</f>
        <v>37443613.460000008</v>
      </c>
      <c r="K68" s="56">
        <f>'Program Data-Travel CBA'!B195</f>
        <v>48642216.949999996</v>
      </c>
      <c r="L68" s="56">
        <f>'Program Data-Travel CBA'!B164</f>
        <v>43632444.049999997</v>
      </c>
      <c r="M68" s="56">
        <f>'Program Data-Travel CBA'!B133</f>
        <v>17911513.779999994</v>
      </c>
      <c r="N68" s="56">
        <f>'Program Data-Travel CBA'!B102</f>
        <v>20831499.550000001</v>
      </c>
      <c r="O68" s="56">
        <f>'Program Data-Travel CBA'!B71</f>
        <v>37598074.759999998</v>
      </c>
      <c r="P68" s="56">
        <f>'Program Data-Travel CBA'!B40</f>
        <v>39920834.620000005</v>
      </c>
      <c r="Q68" s="56">
        <f>'Program Data-Travel CBA'!B9</f>
        <v>7346963.54</v>
      </c>
      <c r="S68" s="76">
        <f t="shared" si="132"/>
        <v>-0.34801521008687181</v>
      </c>
      <c r="T68" s="76">
        <f t="shared" si="104"/>
        <v>-0.11419932786586286</v>
      </c>
      <c r="U68" s="76">
        <f t="shared" si="105"/>
        <v>-0.25145493107559974</v>
      </c>
      <c r="V68" s="76">
        <f t="shared" si="106"/>
        <v>0.1253413884099728</v>
      </c>
      <c r="W68" s="76">
        <f t="shared" si="107"/>
        <v>0.17959640211284761</v>
      </c>
      <c r="X68" s="76">
        <f t="shared" si="108"/>
        <v>-3.2354894206542612E-2</v>
      </c>
      <c r="Y68" s="76">
        <f t="shared" si="109"/>
        <v>-6.7968806930310377E-2</v>
      </c>
      <c r="Z68" s="76">
        <f t="shared" si="110"/>
        <v>2.9930673628572872E-2</v>
      </c>
      <c r="AA68" s="76">
        <f t="shared" si="111"/>
        <v>0.29907913406816761</v>
      </c>
      <c r="AB68" s="76">
        <f t="shared" si="112"/>
        <v>-0.10299228148152896</v>
      </c>
      <c r="AC68" s="76">
        <f t="shared" si="113"/>
        <v>-0.58949093570200783</v>
      </c>
      <c r="AD68" s="76">
        <f t="shared" si="114"/>
        <v>0.163022835806344</v>
      </c>
      <c r="AE68" s="76">
        <f t="shared" si="115"/>
        <v>0.80486645571321802</v>
      </c>
      <c r="AF68" s="76">
        <f t="shared" si="116"/>
        <v>6.1778691457658214E-2</v>
      </c>
      <c r="AG68" s="76">
        <f t="shared" si="117"/>
        <v>-0.81596167490147531</v>
      </c>
      <c r="AI68" s="78">
        <f t="shared" si="133"/>
        <v>-24446251.730000004</v>
      </c>
      <c r="AJ68" s="78">
        <f t="shared" si="118"/>
        <v>-5230161.0999999866</v>
      </c>
      <c r="AK68" s="78">
        <f t="shared" si="119"/>
        <v>-10201115.870000001</v>
      </c>
      <c r="AL68" s="78">
        <f t="shared" si="120"/>
        <v>3806273.3899999969</v>
      </c>
      <c r="AM68" s="78">
        <f t="shared" si="121"/>
        <v>6137442.0100000054</v>
      </c>
      <c r="AN68" s="78">
        <f t="shared" si="122"/>
        <v>-1304257.0500000045</v>
      </c>
      <c r="AO68" s="78">
        <f t="shared" si="123"/>
        <v>-2651239.4900000021</v>
      </c>
      <c r="AP68" s="78">
        <f t="shared" si="124"/>
        <v>1088143.7000000104</v>
      </c>
      <c r="AQ68" s="78">
        <f t="shared" si="125"/>
        <v>11198603.489999987</v>
      </c>
      <c r="AR68" s="78">
        <f t="shared" si="126"/>
        <v>-5009772.8999999985</v>
      </c>
      <c r="AS68" s="78">
        <f t="shared" si="127"/>
        <v>-25720930.270000003</v>
      </c>
      <c r="AT68" s="78">
        <f t="shared" si="128"/>
        <v>2919985.770000007</v>
      </c>
      <c r="AU68" s="78">
        <f t="shared" si="129"/>
        <v>16766575.209999997</v>
      </c>
      <c r="AV68" s="78">
        <f t="shared" si="130"/>
        <v>2322759.8600000069</v>
      </c>
      <c r="AW68" s="78">
        <f t="shared" si="131"/>
        <v>-32573871.080000006</v>
      </c>
    </row>
    <row r="69" spans="1:49" x14ac:dyDescent="0.55000000000000004">
      <c r="A69" s="58" t="s">
        <v>89</v>
      </c>
      <c r="B69" s="56">
        <f>'Program Data-Travel CBA'!B475</f>
        <v>0</v>
      </c>
      <c r="C69" s="56">
        <f>'Program Data-Travel CBA'!B444</f>
        <v>0</v>
      </c>
      <c r="D69" s="56">
        <f>'Program Data-Travel CBA'!B413</f>
        <v>0</v>
      </c>
      <c r="E69" s="56">
        <f>'Program Data-Travel CBA'!B382</f>
        <v>0</v>
      </c>
      <c r="F69" s="56">
        <f>'Program Data-Travel CBA'!B351</f>
        <v>0</v>
      </c>
      <c r="G69" s="56">
        <f>'Program Data-Travel CBA'!B320</f>
        <v>0</v>
      </c>
      <c r="H69" s="56">
        <f>'Program Data-Travel CBA'!B289</f>
        <v>0</v>
      </c>
      <c r="I69" s="56">
        <f>'Program Data-Travel CBA'!B258</f>
        <v>0</v>
      </c>
      <c r="J69" s="56">
        <f>'Program Data-Travel CBA'!B227</f>
        <v>0</v>
      </c>
      <c r="K69" s="56">
        <f>'Program Data-Travel CBA'!B196</f>
        <v>34137536.670000002</v>
      </c>
      <c r="L69" s="56">
        <f>'Program Data-Travel CBA'!B165</f>
        <v>19502402.979999997</v>
      </c>
      <c r="M69" s="56">
        <f>'Program Data-Travel CBA'!B134</f>
        <v>21017304.570000004</v>
      </c>
      <c r="N69" s="56">
        <f>'Program Data-Travel CBA'!B103</f>
        <v>36326661.700000003</v>
      </c>
      <c r="O69" s="56">
        <f>'Program Data-Travel CBA'!B72</f>
        <v>51042786.419999994</v>
      </c>
      <c r="P69" s="56">
        <f>'Program Data-Travel CBA'!B41</f>
        <v>54408508.359999992</v>
      </c>
      <c r="Q69" s="56">
        <f>'Program Data-Travel CBA'!B10</f>
        <v>12089347.84</v>
      </c>
      <c r="S69" s="76">
        <f t="shared" si="132"/>
        <v>0</v>
      </c>
      <c r="T69" s="76">
        <f t="shared" si="104"/>
        <v>0</v>
      </c>
      <c r="U69" s="76">
        <f t="shared" si="105"/>
        <v>0</v>
      </c>
      <c r="V69" s="76">
        <f t="shared" si="106"/>
        <v>0</v>
      </c>
      <c r="W69" s="76">
        <f t="shared" si="107"/>
        <v>0</v>
      </c>
      <c r="X69" s="76">
        <f t="shared" si="108"/>
        <v>0</v>
      </c>
      <c r="Y69" s="76">
        <f t="shared" si="109"/>
        <v>0</v>
      </c>
      <c r="Z69" s="76">
        <f t="shared" si="110"/>
        <v>0</v>
      </c>
      <c r="AA69" s="76">
        <f t="shared" si="111"/>
        <v>0</v>
      </c>
      <c r="AB69" s="76">
        <f t="shared" si="112"/>
        <v>-0.42871088888089959</v>
      </c>
      <c r="AC69" s="76">
        <f t="shared" si="113"/>
        <v>7.7677688823964988E-2</v>
      </c>
      <c r="AD69" s="76">
        <f t="shared" si="114"/>
        <v>0.7284167709998598</v>
      </c>
      <c r="AE69" s="76">
        <f t="shared" si="115"/>
        <v>0.40510534222857009</v>
      </c>
      <c r="AF69" s="76">
        <f t="shared" si="116"/>
        <v>6.5939228166454755E-2</v>
      </c>
      <c r="AG69" s="76">
        <f t="shared" si="117"/>
        <v>-0.77780409343315438</v>
      </c>
      <c r="AI69" s="78">
        <f t="shared" si="133"/>
        <v>0</v>
      </c>
      <c r="AJ69" s="78">
        <f t="shared" si="118"/>
        <v>0</v>
      </c>
      <c r="AK69" s="78">
        <f t="shared" si="119"/>
        <v>0</v>
      </c>
      <c r="AL69" s="78">
        <f t="shared" si="120"/>
        <v>0</v>
      </c>
      <c r="AM69" s="78">
        <f t="shared" si="121"/>
        <v>0</v>
      </c>
      <c r="AN69" s="78">
        <f t="shared" si="122"/>
        <v>0</v>
      </c>
      <c r="AO69" s="78">
        <f t="shared" si="123"/>
        <v>0</v>
      </c>
      <c r="AP69" s="78">
        <f t="shared" si="124"/>
        <v>0</v>
      </c>
      <c r="AQ69" s="78">
        <f t="shared" si="125"/>
        <v>34137536.670000002</v>
      </c>
      <c r="AR69" s="78">
        <f t="shared" si="126"/>
        <v>-14635133.690000005</v>
      </c>
      <c r="AS69" s="78">
        <f t="shared" si="127"/>
        <v>1514901.5900000073</v>
      </c>
      <c r="AT69" s="78">
        <f t="shared" si="128"/>
        <v>15309357.129999999</v>
      </c>
      <c r="AU69" s="78">
        <f t="shared" si="129"/>
        <v>14716124.719999991</v>
      </c>
      <c r="AV69" s="78">
        <f t="shared" si="130"/>
        <v>3365721.9399999976</v>
      </c>
      <c r="AW69" s="78">
        <f t="shared" si="131"/>
        <v>-42319160.519999996</v>
      </c>
    </row>
    <row r="70" spans="1:49" x14ac:dyDescent="0.55000000000000004">
      <c r="A70" s="58" t="s">
        <v>510</v>
      </c>
      <c r="B70" s="56">
        <f>'Program Data-Travel CBA'!B476</f>
        <v>1280876396.0899999</v>
      </c>
      <c r="C70" s="56">
        <f>'Program Data-Travel CBA'!B445</f>
        <v>1360827427.54</v>
      </c>
      <c r="D70" s="56">
        <f>'Program Data-Travel CBA'!B414</f>
        <v>1173694458.6700003</v>
      </c>
      <c r="E70" s="56">
        <f>'Program Data-Travel CBA'!B383</f>
        <v>955860757.71989989</v>
      </c>
      <c r="F70" s="56">
        <f>'Program Data-Travel CBA'!B352</f>
        <v>894784625.61999989</v>
      </c>
      <c r="G70" s="56">
        <f>'Program Data-Travel CBA'!B321</f>
        <v>834436110.79999995</v>
      </c>
      <c r="H70" s="56">
        <f>'Program Data-Travel CBA'!B290</f>
        <v>810083676.84000003</v>
      </c>
      <c r="I70" s="56">
        <f>'Program Data-Travel CBA'!B259</f>
        <v>765816700.95999992</v>
      </c>
      <c r="J70" s="56">
        <f>'Program Data-Travel CBA'!B228</f>
        <v>784785177.27999997</v>
      </c>
      <c r="K70" s="56">
        <f>'Program Data-Travel CBA'!B197</f>
        <v>727332177.05000007</v>
      </c>
      <c r="L70" s="56">
        <f>'Program Data-Travel CBA'!B166</f>
        <v>567103004.91999996</v>
      </c>
      <c r="M70" s="56">
        <f>'Program Data-Travel CBA'!B135</f>
        <v>602441787.7299999</v>
      </c>
      <c r="N70" s="56">
        <f>'Program Data-Travel CBA'!B104</f>
        <v>573801223.63</v>
      </c>
      <c r="O70" s="56">
        <f>'Program Data-Travel CBA'!B73</f>
        <v>572099735.06000006</v>
      </c>
      <c r="P70" s="56">
        <f>'Program Data-Travel CBA'!B42</f>
        <v>587091735.57999992</v>
      </c>
      <c r="Q70" s="56">
        <f>'Program Data-Travel CBA'!B11</f>
        <v>131164041.53</v>
      </c>
      <c r="S70" s="76">
        <f t="shared" si="132"/>
        <v>6.241900599781397E-2</v>
      </c>
      <c r="T70" s="76">
        <f t="shared" si="104"/>
        <v>-0.13751410728712629</v>
      </c>
      <c r="U70" s="76">
        <f t="shared" si="105"/>
        <v>-0.18559659998475569</v>
      </c>
      <c r="V70" s="76">
        <f t="shared" si="106"/>
        <v>-6.3896474048783389E-2</v>
      </c>
      <c r="W70" s="76">
        <f t="shared" si="107"/>
        <v>-6.7444738199635701E-2</v>
      </c>
      <c r="X70" s="76">
        <f t="shared" si="108"/>
        <v>-2.9184300205623268E-2</v>
      </c>
      <c r="Y70" s="76">
        <f t="shared" si="109"/>
        <v>-5.4644942424563019E-2</v>
      </c>
      <c r="Z70" s="76">
        <f t="shared" si="110"/>
        <v>2.4768950972500158E-2</v>
      </c>
      <c r="AA70" s="76">
        <f t="shared" si="111"/>
        <v>-7.32085695465442E-2</v>
      </c>
      <c r="AB70" s="76">
        <f t="shared" si="112"/>
        <v>-0.22029710383483453</v>
      </c>
      <c r="AC70" s="76">
        <f t="shared" si="113"/>
        <v>6.2314575136107969E-2</v>
      </c>
      <c r="AD70" s="76">
        <f t="shared" si="114"/>
        <v>-4.7540799266129134E-2</v>
      </c>
      <c r="AE70" s="76">
        <f t="shared" si="115"/>
        <v>-2.9652926831280017E-3</v>
      </c>
      <c r="AF70" s="76">
        <f t="shared" si="116"/>
        <v>2.6205221924158986E-2</v>
      </c>
      <c r="AG70" s="76">
        <f t="shared" si="117"/>
        <v>-0.77658680308211059</v>
      </c>
      <c r="AI70" s="78">
        <f t="shared" si="133"/>
        <v>79951031.450000048</v>
      </c>
      <c r="AJ70" s="78">
        <f t="shared" si="118"/>
        <v>-187132968.86999965</v>
      </c>
      <c r="AK70" s="78">
        <f t="shared" si="119"/>
        <v>-217833700.95010042</v>
      </c>
      <c r="AL70" s="78">
        <f t="shared" si="120"/>
        <v>-61076132.099900007</v>
      </c>
      <c r="AM70" s="78">
        <f t="shared" si="121"/>
        <v>-60348514.819999933</v>
      </c>
      <c r="AN70" s="78">
        <f t="shared" si="122"/>
        <v>-24352433.959999919</v>
      </c>
      <c r="AO70" s="78">
        <f t="shared" si="123"/>
        <v>-44266975.880000114</v>
      </c>
      <c r="AP70" s="78">
        <f t="shared" si="124"/>
        <v>18968476.320000052</v>
      </c>
      <c r="AQ70" s="78">
        <f t="shared" si="125"/>
        <v>-57453000.2299999</v>
      </c>
      <c r="AR70" s="78">
        <f t="shared" si="126"/>
        <v>-160229172.13000011</v>
      </c>
      <c r="AS70" s="78">
        <f t="shared" si="127"/>
        <v>35338782.809999943</v>
      </c>
      <c r="AT70" s="78">
        <f t="shared" si="128"/>
        <v>-28640564.099999905</v>
      </c>
      <c r="AU70" s="78">
        <f t="shared" si="129"/>
        <v>-1701488.5699999332</v>
      </c>
      <c r="AV70" s="78">
        <f t="shared" si="130"/>
        <v>14992000.519999862</v>
      </c>
      <c r="AW70" s="78">
        <f t="shared" si="131"/>
        <v>-455927694.04999995</v>
      </c>
    </row>
    <row r="71" spans="1:49" x14ac:dyDescent="0.55000000000000004">
      <c r="A71" s="58" t="s">
        <v>21</v>
      </c>
      <c r="B71" s="56">
        <f>'Program Data-Travel CBA'!B477</f>
        <v>712208.75999999989</v>
      </c>
      <c r="C71" s="56">
        <f>'Program Data-Travel CBA'!B446</f>
        <v>824715.08000000007</v>
      </c>
      <c r="D71" s="56">
        <f>'Program Data-Travel CBA'!B415</f>
        <v>674209.79000000027</v>
      </c>
      <c r="E71" s="56">
        <f>'Program Data-Travel CBA'!B384</f>
        <v>515484.51999999996</v>
      </c>
      <c r="F71" s="56">
        <f>'Program Data-Travel CBA'!B353</f>
        <v>648674.06000000006</v>
      </c>
      <c r="G71" s="56">
        <f>'Program Data-Travel CBA'!B322</f>
        <v>711853.45</v>
      </c>
      <c r="H71" s="56">
        <f>'Program Data-Travel CBA'!B291</f>
        <v>587067.02</v>
      </c>
      <c r="I71" s="56">
        <f>'Program Data-Travel CBA'!B260</f>
        <v>352445.68000000005</v>
      </c>
      <c r="J71" s="56">
        <f>'Program Data-Travel CBA'!B229</f>
        <v>291320.75</v>
      </c>
      <c r="K71" s="56">
        <f>'Program Data-Travel CBA'!B198</f>
        <v>288268.57999999996</v>
      </c>
      <c r="L71" s="56">
        <f>'Program Data-Travel CBA'!B167</f>
        <v>132256.60999999999</v>
      </c>
      <c r="M71" s="56">
        <f>'Program Data-Travel CBA'!B136</f>
        <v>85016.97</v>
      </c>
      <c r="N71" s="56">
        <f>'Program Data-Travel CBA'!B105</f>
        <v>208154.51</v>
      </c>
      <c r="O71" s="56">
        <f>'Program Data-Travel CBA'!B74</f>
        <v>256185.28</v>
      </c>
      <c r="P71" s="56">
        <f>'Program Data-Travel CBA'!B43</f>
        <v>313381.98</v>
      </c>
      <c r="Q71" s="56">
        <f>'Program Data-Travel CBA'!B12</f>
        <v>104923.63</v>
      </c>
      <c r="S71" s="76">
        <f t="shared" si="132"/>
        <v>0.15796817775731964</v>
      </c>
      <c r="T71" s="76">
        <f t="shared" si="104"/>
        <v>-0.18249368012041176</v>
      </c>
      <c r="U71" s="76">
        <f t="shared" si="105"/>
        <v>-0.23542415484652077</v>
      </c>
      <c r="V71" s="76">
        <f t="shared" si="106"/>
        <v>0.25837738056615184</v>
      </c>
      <c r="W71" s="76">
        <f t="shared" si="107"/>
        <v>9.7397743945549314E-2</v>
      </c>
      <c r="X71" s="76">
        <f t="shared" si="108"/>
        <v>-0.17529792122240884</v>
      </c>
      <c r="Y71" s="76">
        <f t="shared" si="109"/>
        <v>-0.39965000929536115</v>
      </c>
      <c r="Z71" s="76">
        <f t="shared" si="110"/>
        <v>-0.17343078229814035</v>
      </c>
      <c r="AA71" s="76">
        <f t="shared" si="111"/>
        <v>-1.0477008589329945E-2</v>
      </c>
      <c r="AB71" s="76">
        <f t="shared" si="112"/>
        <v>-0.54120351930134047</v>
      </c>
      <c r="AC71" s="76">
        <f t="shared" si="113"/>
        <v>-0.35718169398111738</v>
      </c>
      <c r="AD71" s="76">
        <f t="shared" si="114"/>
        <v>1.4483877748171925</v>
      </c>
      <c r="AE71" s="76">
        <f t="shared" si="115"/>
        <v>0.23074575708208286</v>
      </c>
      <c r="AF71" s="76">
        <f t="shared" si="116"/>
        <v>0.22326302276227575</v>
      </c>
      <c r="AG71" s="76">
        <f t="shared" si="117"/>
        <v>-0.66518933220091336</v>
      </c>
      <c r="AI71" s="78">
        <f t="shared" si="133"/>
        <v>112506.32000000018</v>
      </c>
      <c r="AJ71" s="78">
        <f t="shared" si="118"/>
        <v>-150505.2899999998</v>
      </c>
      <c r="AK71" s="78">
        <f t="shared" si="119"/>
        <v>-158725.27000000031</v>
      </c>
      <c r="AL71" s="78">
        <f t="shared" si="120"/>
        <v>133189.5400000001</v>
      </c>
      <c r="AM71" s="78">
        <f t="shared" si="121"/>
        <v>63179.389999999898</v>
      </c>
      <c r="AN71" s="78">
        <f t="shared" si="122"/>
        <v>-124786.42999999993</v>
      </c>
      <c r="AO71" s="78">
        <f t="shared" si="123"/>
        <v>-234621.33999999997</v>
      </c>
      <c r="AP71" s="78">
        <f t="shared" si="124"/>
        <v>-61124.930000000051</v>
      </c>
      <c r="AQ71" s="78">
        <f t="shared" si="125"/>
        <v>-3052.1700000000419</v>
      </c>
      <c r="AR71" s="78">
        <f t="shared" si="126"/>
        <v>-156011.96999999997</v>
      </c>
      <c r="AS71" s="78">
        <f t="shared" si="127"/>
        <v>-47239.639999999985</v>
      </c>
      <c r="AT71" s="78">
        <f t="shared" si="128"/>
        <v>123137.54000000001</v>
      </c>
      <c r="AU71" s="78">
        <f t="shared" si="129"/>
        <v>48030.76999999999</v>
      </c>
      <c r="AV71" s="78">
        <f t="shared" si="130"/>
        <v>57196.699999999983</v>
      </c>
      <c r="AW71" s="78">
        <f t="shared" si="131"/>
        <v>-208458.34999999998</v>
      </c>
    </row>
    <row r="72" spans="1:49" x14ac:dyDescent="0.55000000000000004">
      <c r="A72" s="58" t="s">
        <v>90</v>
      </c>
      <c r="B72" s="56">
        <f>'Program Data-Travel CBA'!B478</f>
        <v>3516816.3100000005</v>
      </c>
      <c r="C72" s="56">
        <f>'Program Data-Travel CBA'!B447</f>
        <v>3868563.8600000003</v>
      </c>
      <c r="D72" s="56">
        <f>'Program Data-Travel CBA'!B416</f>
        <v>3558203.2499999991</v>
      </c>
      <c r="E72" s="56">
        <f>'Program Data-Travel CBA'!B385</f>
        <v>2669105.0099999998</v>
      </c>
      <c r="F72" s="56">
        <f>'Program Data-Travel CBA'!B354</f>
        <v>3469073.26</v>
      </c>
      <c r="G72" s="56">
        <f>'Program Data-Travel CBA'!B323</f>
        <v>3554268.3300000005</v>
      </c>
      <c r="H72" s="56">
        <f>'Program Data-Travel CBA'!B292</f>
        <v>3842650.81</v>
      </c>
      <c r="I72" s="56">
        <f>'Program Data-Travel CBA'!B261</f>
        <v>2968731.6299999994</v>
      </c>
      <c r="J72" s="56">
        <f>'Program Data-Travel CBA'!B230</f>
        <v>4135954.6999999997</v>
      </c>
      <c r="K72" s="56">
        <f>'Program Data-Travel CBA'!B199</f>
        <v>5002854.99</v>
      </c>
      <c r="L72" s="56">
        <f>'Program Data-Travel CBA'!B168</f>
        <v>2265735.56</v>
      </c>
      <c r="M72" s="56">
        <f>'Program Data-Travel CBA'!B137</f>
        <v>757390.96</v>
      </c>
      <c r="N72" s="56">
        <f>'Program Data-Travel CBA'!B106</f>
        <v>3145669.12</v>
      </c>
      <c r="O72" s="56">
        <f>'Program Data-Travel CBA'!B75</f>
        <v>5641119.1899999995</v>
      </c>
      <c r="P72" s="56">
        <f>'Program Data-Travel CBA'!B44</f>
        <v>7080462.6300000008</v>
      </c>
      <c r="Q72" s="56">
        <f>'Program Data-Travel CBA'!B13</f>
        <v>1224707.1100000001</v>
      </c>
      <c r="S72" s="76">
        <f t="shared" si="132"/>
        <v>0.10001874394173285</v>
      </c>
      <c r="T72" s="76">
        <f t="shared" si="104"/>
        <v>-8.0226311683530338E-2</v>
      </c>
      <c r="U72" s="76">
        <f t="shared" si="105"/>
        <v>-0.24987280869916567</v>
      </c>
      <c r="V72" s="76">
        <f t="shared" si="106"/>
        <v>0.299714041599285</v>
      </c>
      <c r="W72" s="76">
        <f t="shared" si="107"/>
        <v>2.4558452247849263E-2</v>
      </c>
      <c r="X72" s="76">
        <f t="shared" si="108"/>
        <v>8.1136946686295758E-2</v>
      </c>
      <c r="Y72" s="76">
        <f t="shared" si="109"/>
        <v>-0.22742612410311636</v>
      </c>
      <c r="Z72" s="76">
        <f t="shared" si="110"/>
        <v>0.39317230907800194</v>
      </c>
      <c r="AA72" s="76">
        <f t="shared" si="111"/>
        <v>0.20960101182926413</v>
      </c>
      <c r="AB72" s="76">
        <f t="shared" si="112"/>
        <v>-0.54711148643546836</v>
      </c>
      <c r="AC72" s="76">
        <f t="shared" si="113"/>
        <v>-0.66571961292782111</v>
      </c>
      <c r="AD72" s="76">
        <f t="shared" si="114"/>
        <v>3.1532963636112057</v>
      </c>
      <c r="AE72" s="76">
        <f t="shared" si="115"/>
        <v>0.79329706170749426</v>
      </c>
      <c r="AF72" s="76">
        <f t="shared" si="116"/>
        <v>0.2551521057295727</v>
      </c>
      <c r="AG72" s="76">
        <f t="shared" si="117"/>
        <v>-0.82703007218611646</v>
      </c>
      <c r="AI72" s="78">
        <f t="shared" si="133"/>
        <v>351747.54999999981</v>
      </c>
      <c r="AJ72" s="78">
        <f t="shared" si="118"/>
        <v>-310360.61000000127</v>
      </c>
      <c r="AK72" s="78">
        <f t="shared" si="119"/>
        <v>-889098.23999999929</v>
      </c>
      <c r="AL72" s="78">
        <f t="shared" si="120"/>
        <v>799968.25</v>
      </c>
      <c r="AM72" s="78">
        <f t="shared" si="121"/>
        <v>85195.070000000764</v>
      </c>
      <c r="AN72" s="78">
        <f t="shared" si="122"/>
        <v>288382.47999999952</v>
      </c>
      <c r="AO72" s="78">
        <f t="shared" si="123"/>
        <v>-873919.18000000063</v>
      </c>
      <c r="AP72" s="78">
        <f t="shared" si="124"/>
        <v>1167223.0700000003</v>
      </c>
      <c r="AQ72" s="78">
        <f t="shared" si="125"/>
        <v>866900.2900000005</v>
      </c>
      <c r="AR72" s="78">
        <f t="shared" si="126"/>
        <v>-2737119.43</v>
      </c>
      <c r="AS72" s="78">
        <f t="shared" si="127"/>
        <v>-1508344.6</v>
      </c>
      <c r="AT72" s="78">
        <f t="shared" si="128"/>
        <v>2388278.16</v>
      </c>
      <c r="AU72" s="78">
        <f t="shared" si="129"/>
        <v>2495450.0699999994</v>
      </c>
      <c r="AV72" s="78">
        <f t="shared" si="130"/>
        <v>1439343.4400000013</v>
      </c>
      <c r="AW72" s="78">
        <f t="shared" si="131"/>
        <v>-5855755.5200000005</v>
      </c>
    </row>
    <row r="73" spans="1:49" x14ac:dyDescent="0.55000000000000004">
      <c r="A73" s="58" t="s">
        <v>22</v>
      </c>
      <c r="B73" s="56">
        <f>'Program Data-Travel CBA'!B479</f>
        <v>80551893.730000004</v>
      </c>
      <c r="C73" s="56">
        <f>'Program Data-Travel CBA'!B448</f>
        <v>76978835.099999994</v>
      </c>
      <c r="D73" s="56">
        <f>'Program Data-Travel CBA'!B417</f>
        <v>70224562.480000004</v>
      </c>
      <c r="E73" s="56">
        <f>'Program Data-Travel CBA'!B386</f>
        <v>65046516.690000013</v>
      </c>
      <c r="F73" s="56">
        <f>'Program Data-Travel CBA'!B355</f>
        <v>62898694.969999999</v>
      </c>
      <c r="G73" s="56">
        <f>'Program Data-Travel CBA'!B324</f>
        <v>78106473.950000003</v>
      </c>
      <c r="H73" s="56">
        <f>'Program Data-Travel CBA'!B293</f>
        <v>79392223.420000002</v>
      </c>
      <c r="I73" s="56">
        <f>'Program Data-Travel CBA'!B262</f>
        <v>81347891.730000004</v>
      </c>
      <c r="J73" s="56">
        <f>'Program Data-Travel CBA'!B231</f>
        <v>93797410.280000001</v>
      </c>
      <c r="K73" s="56">
        <f>'Program Data-Travel CBA'!B200</f>
        <v>92866903.659999996</v>
      </c>
      <c r="L73" s="56">
        <f>'Program Data-Travel CBA'!B169</f>
        <v>50031661.070000008</v>
      </c>
      <c r="M73" s="56">
        <f>'Program Data-Travel CBA'!B138</f>
        <v>17556723.620000001</v>
      </c>
      <c r="N73" s="56">
        <f>'Program Data-Travel CBA'!B107</f>
        <v>25348750.43</v>
      </c>
      <c r="O73" s="56">
        <f>'Program Data-Travel CBA'!B76</f>
        <v>50844758.110000007</v>
      </c>
      <c r="P73" s="56">
        <f>'Program Data-Travel CBA'!B45</f>
        <v>55892423.93999999</v>
      </c>
      <c r="Q73" s="56">
        <f>'Program Data-Travel CBA'!B14</f>
        <v>12099236.359999999</v>
      </c>
      <c r="S73" s="76">
        <f t="shared" si="132"/>
        <v>-4.4357226932199276E-2</v>
      </c>
      <c r="T73" s="76">
        <f t="shared" si="104"/>
        <v>-8.7741943759291702E-2</v>
      </c>
      <c r="U73" s="76">
        <f t="shared" si="105"/>
        <v>-7.3735536500846161E-2</v>
      </c>
      <c r="V73" s="76">
        <f t="shared" si="106"/>
        <v>-3.301978075530386E-2</v>
      </c>
      <c r="W73" s="76">
        <f t="shared" si="107"/>
        <v>0.24178210672341402</v>
      </c>
      <c r="X73" s="76">
        <f t="shared" si="108"/>
        <v>1.6461496787360721E-2</v>
      </c>
      <c r="Y73" s="76">
        <f t="shared" si="109"/>
        <v>2.4632995849658272E-2</v>
      </c>
      <c r="Z73" s="76">
        <f t="shared" si="110"/>
        <v>0.1530404572907792</v>
      </c>
      <c r="AA73" s="76">
        <f t="shared" si="111"/>
        <v>-9.9203871111398102E-3</v>
      </c>
      <c r="AB73" s="76">
        <f t="shared" si="112"/>
        <v>-0.46125412716274461</v>
      </c>
      <c r="AC73" s="76">
        <f t="shared" si="113"/>
        <v>-0.64908773275714071</v>
      </c>
      <c r="AD73" s="76">
        <f t="shared" si="114"/>
        <v>0.44382009870700456</v>
      </c>
      <c r="AE73" s="76">
        <f t="shared" si="115"/>
        <v>1.0058092508507137</v>
      </c>
      <c r="AF73" s="76">
        <f t="shared" si="116"/>
        <v>9.9276031937837503E-2</v>
      </c>
      <c r="AG73" s="76">
        <f t="shared" si="117"/>
        <v>-0.78352636176615953</v>
      </c>
      <c r="AI73" s="78">
        <f t="shared" si="133"/>
        <v>-3573058.6300000101</v>
      </c>
      <c r="AJ73" s="78">
        <f t="shared" si="118"/>
        <v>-6754272.6199999899</v>
      </c>
      <c r="AK73" s="78">
        <f t="shared" si="119"/>
        <v>-5178045.7899999917</v>
      </c>
      <c r="AL73" s="78">
        <f t="shared" si="120"/>
        <v>-2147821.7200000137</v>
      </c>
      <c r="AM73" s="78">
        <f t="shared" si="121"/>
        <v>15207778.980000004</v>
      </c>
      <c r="AN73" s="78">
        <f t="shared" si="122"/>
        <v>1285749.4699999988</v>
      </c>
      <c r="AO73" s="78">
        <f t="shared" si="123"/>
        <v>1955668.3100000024</v>
      </c>
      <c r="AP73" s="78">
        <f t="shared" si="124"/>
        <v>12449518.549999997</v>
      </c>
      <c r="AQ73" s="78">
        <f t="shared" si="125"/>
        <v>-930506.62000000477</v>
      </c>
      <c r="AR73" s="78">
        <f t="shared" si="126"/>
        <v>-42835242.589999989</v>
      </c>
      <c r="AS73" s="78">
        <f t="shared" si="127"/>
        <v>-32474937.450000007</v>
      </c>
      <c r="AT73" s="78">
        <f t="shared" si="128"/>
        <v>7792026.8099999987</v>
      </c>
      <c r="AU73" s="78">
        <f t="shared" si="129"/>
        <v>25496007.680000007</v>
      </c>
      <c r="AV73" s="78">
        <f t="shared" si="130"/>
        <v>5047665.8299999833</v>
      </c>
      <c r="AW73" s="78">
        <f t="shared" si="131"/>
        <v>-43793187.579999991</v>
      </c>
    </row>
    <row r="74" spans="1:49" x14ac:dyDescent="0.55000000000000004">
      <c r="A74" s="58" t="s">
        <v>91</v>
      </c>
      <c r="B74" s="56">
        <f>'Program Data-Travel CBA'!B480</f>
        <v>114545144.64000002</v>
      </c>
      <c r="C74" s="56">
        <f>'Program Data-Travel CBA'!B449</f>
        <v>104109753.52</v>
      </c>
      <c r="D74" s="56">
        <f>'Program Data-Travel CBA'!B418</f>
        <v>121904289.13999999</v>
      </c>
      <c r="E74" s="56">
        <f>'Program Data-Travel CBA'!B387</f>
        <v>97035119.809999987</v>
      </c>
      <c r="F74" s="56">
        <f>'Program Data-Travel CBA'!B356</f>
        <v>93153194.520000011</v>
      </c>
      <c r="G74" s="56">
        <f>'Program Data-Travel CBA'!B325</f>
        <v>95552520.549999997</v>
      </c>
      <c r="H74" s="56">
        <f>'Program Data-Travel CBA'!B294</f>
        <v>141313968.29000002</v>
      </c>
      <c r="I74" s="56">
        <f>'Program Data-Travel CBA'!B263</f>
        <v>143031901.06</v>
      </c>
      <c r="J74" s="56">
        <f>'Program Data-Travel CBA'!B232</f>
        <v>136529973.86000001</v>
      </c>
      <c r="K74" s="56">
        <f>'Program Data-Travel CBA'!B201</f>
        <v>141246372.79999998</v>
      </c>
      <c r="L74" s="56">
        <f>'Program Data-Travel CBA'!B170</f>
        <v>84264145.699999988</v>
      </c>
      <c r="M74" s="56">
        <f>'Program Data-Travel CBA'!B139</f>
        <v>83191437.239999995</v>
      </c>
      <c r="N74" s="56">
        <f>'Program Data-Travel CBA'!B108</f>
        <v>108395902.88000001</v>
      </c>
      <c r="O74" s="56">
        <f>'Program Data-Travel CBA'!B77</f>
        <v>126150835.48999999</v>
      </c>
      <c r="P74" s="56">
        <f>'Program Data-Travel CBA'!B46</f>
        <v>153615629.69</v>
      </c>
      <c r="Q74" s="56">
        <f>'Program Data-Travel CBA'!B15</f>
        <v>58122319.719999999</v>
      </c>
      <c r="S74" s="76">
        <f t="shared" si="132"/>
        <v>-9.1102867369865836E-2</v>
      </c>
      <c r="T74" s="76">
        <f t="shared" si="104"/>
        <v>0.17092092737095543</v>
      </c>
      <c r="U74" s="76">
        <f t="shared" si="105"/>
        <v>-0.20400569582452677</v>
      </c>
      <c r="V74" s="76">
        <f t="shared" si="106"/>
        <v>-4.0005364012545112E-2</v>
      </c>
      <c r="W74" s="76">
        <f t="shared" si="107"/>
        <v>2.5756776698461485E-2</v>
      </c>
      <c r="X74" s="76">
        <f t="shared" si="108"/>
        <v>0.47891408281641634</v>
      </c>
      <c r="Y74" s="76">
        <f t="shared" si="109"/>
        <v>1.2156850386329071E-2</v>
      </c>
      <c r="Z74" s="76">
        <f t="shared" si="110"/>
        <v>-4.5457881436341357E-2</v>
      </c>
      <c r="AA74" s="76">
        <f t="shared" si="111"/>
        <v>3.4544787541204963E-2</v>
      </c>
      <c r="AB74" s="76">
        <f t="shared" si="112"/>
        <v>-0.4034243568200146</v>
      </c>
      <c r="AC74" s="76">
        <f t="shared" si="113"/>
        <v>-1.2730307191614875E-2</v>
      </c>
      <c r="AD74" s="76">
        <f t="shared" si="114"/>
        <v>0.30296946989012036</v>
      </c>
      <c r="AE74" s="76">
        <f t="shared" si="115"/>
        <v>0.16379708216145064</v>
      </c>
      <c r="AF74" s="76">
        <f t="shared" si="116"/>
        <v>0.21771393025912336</v>
      </c>
      <c r="AG74" s="76">
        <f t="shared" si="117"/>
        <v>-0.62163798151729599</v>
      </c>
      <c r="AI74" s="78">
        <f t="shared" si="133"/>
        <v>-10435391.12000002</v>
      </c>
      <c r="AJ74" s="78">
        <f t="shared" si="118"/>
        <v>17794535.61999999</v>
      </c>
      <c r="AK74" s="78">
        <f t="shared" si="119"/>
        <v>-24869169.329999998</v>
      </c>
      <c r="AL74" s="78">
        <f t="shared" si="120"/>
        <v>-3881925.2899999768</v>
      </c>
      <c r="AM74" s="78">
        <f t="shared" si="121"/>
        <v>2399326.0299999863</v>
      </c>
      <c r="AN74" s="78">
        <f t="shared" si="122"/>
        <v>45761447.740000024</v>
      </c>
      <c r="AO74" s="78">
        <f t="shared" si="123"/>
        <v>1717932.7699999809</v>
      </c>
      <c r="AP74" s="78">
        <f t="shared" si="124"/>
        <v>-6501927.1999999881</v>
      </c>
      <c r="AQ74" s="78">
        <f t="shared" si="125"/>
        <v>4716398.9399999678</v>
      </c>
      <c r="AR74" s="78">
        <f t="shared" si="126"/>
        <v>-56982227.099999994</v>
      </c>
      <c r="AS74" s="78">
        <f t="shared" si="127"/>
        <v>-1072708.4599999934</v>
      </c>
      <c r="AT74" s="78">
        <f t="shared" si="128"/>
        <v>25204465.640000015</v>
      </c>
      <c r="AU74" s="78">
        <f t="shared" si="129"/>
        <v>17754932.609999985</v>
      </c>
      <c r="AV74" s="78">
        <f t="shared" si="130"/>
        <v>27464794.200000003</v>
      </c>
      <c r="AW74" s="78">
        <f t="shared" si="131"/>
        <v>-95493309.969999999</v>
      </c>
    </row>
    <row r="75" spans="1:49" x14ac:dyDescent="0.55000000000000004">
      <c r="A75" s="58" t="s">
        <v>23</v>
      </c>
      <c r="B75" s="56">
        <f>'Program Data-Travel CBA'!B481</f>
        <v>485743.08</v>
      </c>
      <c r="C75" s="56">
        <f>'Program Data-Travel CBA'!B450</f>
        <v>269524.34999999998</v>
      </c>
      <c r="D75" s="56">
        <f>'Program Data-Travel CBA'!B419</f>
        <v>229772.34000000003</v>
      </c>
      <c r="E75" s="56">
        <f>'Program Data-Travel CBA'!B388</f>
        <v>166371.9099</v>
      </c>
      <c r="F75" s="56">
        <f>'Program Data-Travel CBA'!B357</f>
        <v>255504.11989999999</v>
      </c>
      <c r="G75" s="56">
        <f>'Program Data-Travel CBA'!B326</f>
        <v>220883.63</v>
      </c>
      <c r="H75" s="56">
        <f>'Program Data-Travel CBA'!B295</f>
        <v>267299.37</v>
      </c>
      <c r="I75" s="56">
        <f>'Program Data-Travel CBA'!B264</f>
        <v>227127.58</v>
      </c>
      <c r="J75" s="56">
        <f>'Program Data-Travel CBA'!B233</f>
        <v>254116.35</v>
      </c>
      <c r="K75" s="56">
        <f>'Program Data-Travel CBA'!B202</f>
        <v>330258.68999999994</v>
      </c>
      <c r="L75" s="56">
        <f>'Program Data-Travel CBA'!B171</f>
        <v>112512.69</v>
      </c>
      <c r="M75" s="56">
        <f>'Program Data-Travel CBA'!B140</f>
        <v>13218.61</v>
      </c>
      <c r="N75" s="56">
        <f>'Program Data-Travel CBA'!B109</f>
        <v>135098.53</v>
      </c>
      <c r="O75" s="56">
        <f>'Program Data-Travel CBA'!B78</f>
        <v>297639.51999999996</v>
      </c>
      <c r="P75" s="56">
        <f>'Program Data-Travel CBA'!B47</f>
        <v>357822.27999999997</v>
      </c>
      <c r="Q75" s="56">
        <f>'Program Data-Travel CBA'!B16</f>
        <v>95548.290000000008</v>
      </c>
      <c r="S75" s="76">
        <f t="shared" si="132"/>
        <v>-0.44512982048040711</v>
      </c>
      <c r="T75" s="76">
        <f t="shared" si="104"/>
        <v>-0.14748949399191558</v>
      </c>
      <c r="U75" s="76">
        <f t="shared" si="105"/>
        <v>-0.27592716381789045</v>
      </c>
      <c r="V75" s="76">
        <f t="shared" si="106"/>
        <v>0.53574073924843479</v>
      </c>
      <c r="W75" s="76">
        <f t="shared" si="107"/>
        <v>-0.13549875404572678</v>
      </c>
      <c r="X75" s="76">
        <f t="shared" si="108"/>
        <v>0.21013662261888755</v>
      </c>
      <c r="Y75" s="76">
        <f t="shared" si="109"/>
        <v>-0.15028763442278226</v>
      </c>
      <c r="Z75" s="76">
        <f t="shared" si="110"/>
        <v>0.11882647629143066</v>
      </c>
      <c r="AA75" s="76">
        <f t="shared" si="111"/>
        <v>0.2996357377240777</v>
      </c>
      <c r="AB75" s="76">
        <f t="shared" si="112"/>
        <v>-0.6593195170731162</v>
      </c>
      <c r="AC75" s="76">
        <f t="shared" si="113"/>
        <v>-0.88251449680920435</v>
      </c>
      <c r="AD75" s="76">
        <f t="shared" si="114"/>
        <v>9.2203280072564358</v>
      </c>
      <c r="AE75" s="76">
        <f t="shared" si="115"/>
        <v>1.2031292272388157</v>
      </c>
      <c r="AF75" s="76">
        <f t="shared" si="116"/>
        <v>0.20220016481682276</v>
      </c>
      <c r="AG75" s="76">
        <f t="shared" si="117"/>
        <v>-0.73297277631789726</v>
      </c>
      <c r="AI75" s="78">
        <f t="shared" si="133"/>
        <v>-216218.73000000004</v>
      </c>
      <c r="AJ75" s="78">
        <f t="shared" si="118"/>
        <v>-39752.009999999951</v>
      </c>
      <c r="AK75" s="78">
        <f t="shared" si="119"/>
        <v>-63400.430100000027</v>
      </c>
      <c r="AL75" s="78">
        <f t="shared" si="120"/>
        <v>89132.209999999992</v>
      </c>
      <c r="AM75" s="78">
        <f t="shared" si="121"/>
        <v>-34620.489899999986</v>
      </c>
      <c r="AN75" s="78">
        <f t="shared" si="122"/>
        <v>46415.739999999991</v>
      </c>
      <c r="AO75" s="78">
        <f t="shared" si="123"/>
        <v>-40171.790000000008</v>
      </c>
      <c r="AP75" s="78">
        <f t="shared" si="124"/>
        <v>26988.770000000019</v>
      </c>
      <c r="AQ75" s="78">
        <f t="shared" si="125"/>
        <v>76142.339999999938</v>
      </c>
      <c r="AR75" s="78">
        <f t="shared" si="126"/>
        <v>-217745.99999999994</v>
      </c>
      <c r="AS75" s="78">
        <f t="shared" si="127"/>
        <v>-99294.080000000002</v>
      </c>
      <c r="AT75" s="78">
        <f t="shared" si="128"/>
        <v>121879.92</v>
      </c>
      <c r="AU75" s="78">
        <f t="shared" si="129"/>
        <v>162540.98999999996</v>
      </c>
      <c r="AV75" s="78">
        <f t="shared" si="130"/>
        <v>60182.760000000009</v>
      </c>
      <c r="AW75" s="78">
        <f t="shared" si="131"/>
        <v>-262273.99</v>
      </c>
    </row>
    <row r="76" spans="1:49" x14ac:dyDescent="0.55000000000000004">
      <c r="A76" s="58" t="s">
        <v>24</v>
      </c>
      <c r="B76" s="56">
        <f>'Program Data-Travel CBA'!B482</f>
        <v>748924816.55000007</v>
      </c>
      <c r="C76" s="56">
        <f>'Program Data-Travel CBA'!B451</f>
        <v>175619040.56</v>
      </c>
      <c r="D76" s="56">
        <f>'Program Data-Travel CBA'!B420</f>
        <v>158345042.06000003</v>
      </c>
      <c r="E76" s="56">
        <f>'Program Data-Travel CBA'!B389</f>
        <v>116301370.04000001</v>
      </c>
      <c r="F76" s="56">
        <f>'Program Data-Travel CBA'!B358</f>
        <v>119089132.45</v>
      </c>
      <c r="G76" s="56">
        <f>'Program Data-Travel CBA'!B327</f>
        <v>150792999.81999999</v>
      </c>
      <c r="H76" s="56">
        <f>'Program Data-Travel CBA'!B296</f>
        <v>151789780.59</v>
      </c>
      <c r="I76" s="56">
        <f>'Program Data-Travel CBA'!B265</f>
        <v>167599326.1300011</v>
      </c>
      <c r="J76" s="56">
        <f>'Program Data-Travel CBA'!B234</f>
        <v>162855703.16000077</v>
      </c>
      <c r="K76" s="56">
        <f>'Program Data-Travel CBA'!B203</f>
        <v>32496620.649999797</v>
      </c>
      <c r="L76" s="56">
        <f>'Program Data-Travel CBA'!B172</f>
        <v>4152314.2399999998</v>
      </c>
      <c r="M76" s="56">
        <f>'Program Data-Travel CBA'!B141</f>
        <v>2667379.7299999995</v>
      </c>
      <c r="N76" s="56">
        <f>'Program Data-Travel CBA'!B110</f>
        <v>6439318.3899999997</v>
      </c>
      <c r="O76" s="56">
        <f>'Program Data-Travel CBA'!B79</f>
        <v>8669553.4199999999</v>
      </c>
      <c r="P76" s="56">
        <f>'Program Data-Travel CBA'!B48</f>
        <v>8752781.3400000017</v>
      </c>
      <c r="Q76" s="56">
        <f>'Program Data-Travel CBA'!B17</f>
        <v>1224234.21</v>
      </c>
      <c r="S76" s="76">
        <f t="shared" si="132"/>
        <v>-0.76550511255721576</v>
      </c>
      <c r="T76" s="76">
        <f t="shared" si="104"/>
        <v>-9.8360624479657904E-2</v>
      </c>
      <c r="U76" s="76">
        <f t="shared" si="105"/>
        <v>-0.26551934606243532</v>
      </c>
      <c r="V76" s="76">
        <f t="shared" si="106"/>
        <v>2.3970159672591904E-2</v>
      </c>
      <c r="W76" s="76">
        <f t="shared" si="107"/>
        <v>0.26621965176638573</v>
      </c>
      <c r="X76" s="76">
        <f t="shared" si="108"/>
        <v>6.6102589058501214E-3</v>
      </c>
      <c r="Y76" s="76">
        <f t="shared" si="109"/>
        <v>0.1041542156431751</v>
      </c>
      <c r="Z76" s="76">
        <f t="shared" si="110"/>
        <v>-2.8303353477214219E-2</v>
      </c>
      <c r="AA76" s="76">
        <f t="shared" si="111"/>
        <v>-0.80045758288198932</v>
      </c>
      <c r="AB76" s="76">
        <f t="shared" si="112"/>
        <v>-0.87222319869127607</v>
      </c>
      <c r="AC76" s="76">
        <f t="shared" si="113"/>
        <v>-0.35761612059495773</v>
      </c>
      <c r="AD76" s="76">
        <f t="shared" si="114"/>
        <v>1.4140988692299918</v>
      </c>
      <c r="AE76" s="76">
        <f t="shared" si="115"/>
        <v>0.34634644459628905</v>
      </c>
      <c r="AF76" s="76">
        <f t="shared" si="116"/>
        <v>9.6000238960407477E-3</v>
      </c>
      <c r="AG76" s="76">
        <f t="shared" si="117"/>
        <v>-0.86013197834552557</v>
      </c>
      <c r="AI76" s="78">
        <f t="shared" si="133"/>
        <v>-573305775.99000001</v>
      </c>
      <c r="AJ76" s="78">
        <f t="shared" si="118"/>
        <v>-17273998.49999997</v>
      </c>
      <c r="AK76" s="78">
        <f t="shared" si="119"/>
        <v>-42043672.020000026</v>
      </c>
      <c r="AL76" s="78">
        <f t="shared" si="120"/>
        <v>2787762.4099999964</v>
      </c>
      <c r="AM76" s="78">
        <f t="shared" si="121"/>
        <v>31703867.36999999</v>
      </c>
      <c r="AN76" s="78">
        <f t="shared" si="122"/>
        <v>996780.77000001073</v>
      </c>
      <c r="AO76" s="78">
        <f t="shared" si="123"/>
        <v>15809545.540001094</v>
      </c>
      <c r="AP76" s="78">
        <f t="shared" si="124"/>
        <v>-4743622.9700003266</v>
      </c>
      <c r="AQ76" s="78">
        <f t="shared" si="125"/>
        <v>-130359082.51000097</v>
      </c>
      <c r="AR76" s="78">
        <f t="shared" si="126"/>
        <v>-28344306.409999799</v>
      </c>
      <c r="AS76" s="78">
        <f t="shared" si="127"/>
        <v>-1484934.5100000002</v>
      </c>
      <c r="AT76" s="78">
        <f t="shared" si="128"/>
        <v>3771938.66</v>
      </c>
      <c r="AU76" s="78">
        <f t="shared" si="129"/>
        <v>2230235.0300000003</v>
      </c>
      <c r="AV76" s="78">
        <f t="shared" si="130"/>
        <v>83227.920000001788</v>
      </c>
      <c r="AW76" s="78">
        <f t="shared" si="131"/>
        <v>-7528547.1300000018</v>
      </c>
    </row>
    <row r="77" spans="1:49" x14ac:dyDescent="0.55000000000000004">
      <c r="A77" s="58" t="s">
        <v>92</v>
      </c>
      <c r="B77" s="56">
        <f>'Program Data-Travel CBA'!B483</f>
        <v>33910583.990000002</v>
      </c>
      <c r="C77" s="56">
        <f>'Program Data-Travel CBA'!B452</f>
        <v>29839213.649999999</v>
      </c>
      <c r="D77" s="56">
        <f>'Program Data-Travel CBA'!B421</f>
        <v>31338425.879999999</v>
      </c>
      <c r="E77" s="56">
        <f>'Program Data-Travel CBA'!B390</f>
        <v>24553123.630000003</v>
      </c>
      <c r="F77" s="56">
        <f>'Program Data-Travel CBA'!B359</f>
        <v>25531639.75</v>
      </c>
      <c r="G77" s="56">
        <f>'Program Data-Travel CBA'!B328</f>
        <v>33739702.689999998</v>
      </c>
      <c r="H77" s="56">
        <f>'Program Data-Travel CBA'!B297</f>
        <v>35749410.510000005</v>
      </c>
      <c r="I77" s="56">
        <f>'Program Data-Travel CBA'!B266</f>
        <v>32219420.310000006</v>
      </c>
      <c r="J77" s="56">
        <f>'Program Data-Travel CBA'!B235</f>
        <v>33298607.59</v>
      </c>
      <c r="K77" s="56">
        <f>'Program Data-Travel CBA'!B204</f>
        <v>35776216.07</v>
      </c>
      <c r="L77" s="56">
        <f>'Program Data-Travel CBA'!B173</f>
        <v>22852653.549999997</v>
      </c>
      <c r="M77" s="56">
        <f>'Program Data-Travel CBA'!B142</f>
        <v>19544283.989999998</v>
      </c>
      <c r="N77" s="56">
        <f>'Program Data-Travel CBA'!B111</f>
        <v>28889798.610000003</v>
      </c>
      <c r="O77" s="56">
        <f>'Program Data-Travel CBA'!B80</f>
        <v>33134684.890000001</v>
      </c>
      <c r="P77" s="56">
        <f>'Program Data-Travel CBA'!B49</f>
        <v>30116353.320000004</v>
      </c>
      <c r="Q77" s="56">
        <f>'Program Data-Travel CBA'!B18</f>
        <v>5987277.6299999999</v>
      </c>
      <c r="S77" s="76">
        <f t="shared" si="132"/>
        <v>-0.12006193527072913</v>
      </c>
      <c r="T77" s="76">
        <f t="shared" si="104"/>
        <v>5.0243020730541287E-2</v>
      </c>
      <c r="U77" s="76">
        <f t="shared" si="105"/>
        <v>-0.21651700937315863</v>
      </c>
      <c r="V77" s="76">
        <f t="shared" si="106"/>
        <v>3.9853019711284583E-2</v>
      </c>
      <c r="W77" s="76">
        <f t="shared" si="107"/>
        <v>0.32148592962972533</v>
      </c>
      <c r="X77" s="76">
        <f t="shared" si="108"/>
        <v>5.956507200034275E-2</v>
      </c>
      <c r="Y77" s="76">
        <f t="shared" si="109"/>
        <v>-9.8742612805113886E-2</v>
      </c>
      <c r="Z77" s="76">
        <f t="shared" si="110"/>
        <v>3.349493161629119E-2</v>
      </c>
      <c r="AA77" s="76">
        <f t="shared" si="111"/>
        <v>7.4405768268342193E-2</v>
      </c>
      <c r="AB77" s="76">
        <f t="shared" si="112"/>
        <v>-0.36123335387715871</v>
      </c>
      <c r="AC77" s="76">
        <f t="shared" si="113"/>
        <v>-0.1447696020403722</v>
      </c>
      <c r="AD77" s="76">
        <f t="shared" si="114"/>
        <v>0.47817124560724344</v>
      </c>
      <c r="AE77" s="76">
        <f t="shared" si="115"/>
        <v>0.14693374423630146</v>
      </c>
      <c r="AF77" s="76">
        <f t="shared" si="116"/>
        <v>-9.109281044984148E-2</v>
      </c>
      <c r="AG77" s="76">
        <f t="shared" si="117"/>
        <v>-0.80119513254535035</v>
      </c>
      <c r="AI77" s="78">
        <f t="shared" si="133"/>
        <v>-4071370.3400000036</v>
      </c>
      <c r="AJ77" s="78">
        <f t="shared" si="118"/>
        <v>1499212.2300000004</v>
      </c>
      <c r="AK77" s="78">
        <f t="shared" si="119"/>
        <v>-6785302.2499999963</v>
      </c>
      <c r="AL77" s="78">
        <f t="shared" si="120"/>
        <v>978516.11999999732</v>
      </c>
      <c r="AM77" s="78">
        <f t="shared" si="121"/>
        <v>8208062.9399999976</v>
      </c>
      <c r="AN77" s="78">
        <f t="shared" si="122"/>
        <v>2009707.8200000077</v>
      </c>
      <c r="AO77" s="78">
        <f t="shared" si="123"/>
        <v>-3529990.1999999993</v>
      </c>
      <c r="AP77" s="78">
        <f t="shared" si="124"/>
        <v>1079187.2799999937</v>
      </c>
      <c r="AQ77" s="78">
        <f t="shared" si="125"/>
        <v>2477608.4800000004</v>
      </c>
      <c r="AR77" s="78">
        <f t="shared" si="126"/>
        <v>-12923562.520000003</v>
      </c>
      <c r="AS77" s="78">
        <f t="shared" si="127"/>
        <v>-3308369.5599999987</v>
      </c>
      <c r="AT77" s="78">
        <f t="shared" si="128"/>
        <v>9345514.6200000048</v>
      </c>
      <c r="AU77" s="78">
        <f t="shared" si="129"/>
        <v>4244886.2799999975</v>
      </c>
      <c r="AV77" s="78">
        <f t="shared" si="130"/>
        <v>-3018331.5699999966</v>
      </c>
      <c r="AW77" s="78">
        <f t="shared" si="131"/>
        <v>-24129075.690000005</v>
      </c>
    </row>
    <row r="78" spans="1:49" x14ac:dyDescent="0.55000000000000004">
      <c r="A78" s="58" t="s">
        <v>25</v>
      </c>
      <c r="B78" s="56">
        <f>'Program Data-Travel CBA'!B484</f>
        <v>32421227.220000003</v>
      </c>
      <c r="C78" s="56">
        <f>'Program Data-Travel CBA'!B453</f>
        <v>26246143.010000002</v>
      </c>
      <c r="D78" s="56">
        <f>'Program Data-Travel CBA'!B422</f>
        <v>26342272.279999997</v>
      </c>
      <c r="E78" s="56">
        <f>'Program Data-Travel CBA'!B391</f>
        <v>18388390.3796</v>
      </c>
      <c r="F78" s="56">
        <f>'Program Data-Travel CBA'!B360</f>
        <v>20097263.75</v>
      </c>
      <c r="G78" s="56">
        <f>'Program Data-Travel CBA'!B329</f>
        <v>21047487.02</v>
      </c>
      <c r="H78" s="56">
        <f>'Program Data-Travel CBA'!B298</f>
        <v>16468358.609999999</v>
      </c>
      <c r="I78" s="56">
        <f>'Program Data-Travel CBA'!B267</f>
        <v>14106938.460000001</v>
      </c>
      <c r="J78" s="56">
        <f>'Program Data-Travel CBA'!B236</f>
        <v>11978242.220000001</v>
      </c>
      <c r="K78" s="56">
        <f>'Program Data-Travel CBA'!B205</f>
        <v>12224961.460000001</v>
      </c>
      <c r="L78" s="56">
        <f>'Program Data-Travel CBA'!B174</f>
        <v>8309793.0300000003</v>
      </c>
      <c r="M78" s="56">
        <f>'Program Data-Travel CBA'!B143</f>
        <v>1537364.41</v>
      </c>
      <c r="N78" s="56">
        <f>'Program Data-Travel CBA'!B112</f>
        <v>4056446.8200000003</v>
      </c>
      <c r="O78" s="56">
        <f>'Program Data-Travel CBA'!B81</f>
        <v>7258896.0700000003</v>
      </c>
      <c r="P78" s="56">
        <f>'Program Data-Travel CBA'!B50</f>
        <v>9135810.870000001</v>
      </c>
      <c r="Q78" s="56">
        <f>'Program Data-Travel CBA'!B19</f>
        <v>4527989.7300000004</v>
      </c>
      <c r="S78" s="76">
        <f t="shared" si="132"/>
        <v>-0.19046423406794163</v>
      </c>
      <c r="T78" s="76">
        <f t="shared" si="104"/>
        <v>3.6626055860234309E-3</v>
      </c>
      <c r="U78" s="76">
        <f t="shared" si="105"/>
        <v>-0.30194365223530362</v>
      </c>
      <c r="V78" s="76">
        <f t="shared" si="106"/>
        <v>9.2932189012901151E-2</v>
      </c>
      <c r="W78" s="76">
        <f t="shared" si="107"/>
        <v>4.7281226032573689E-2</v>
      </c>
      <c r="X78" s="76">
        <f t="shared" si="108"/>
        <v>-0.21756176429275215</v>
      </c>
      <c r="Y78" s="76">
        <f t="shared" si="109"/>
        <v>-0.14339134858079208</v>
      </c>
      <c r="Z78" s="76">
        <f t="shared" si="110"/>
        <v>-0.15089710967662362</v>
      </c>
      <c r="AA78" s="76">
        <f t="shared" si="111"/>
        <v>2.0597282595275504E-2</v>
      </c>
      <c r="AB78" s="76">
        <f t="shared" si="112"/>
        <v>-0.32026018591636529</v>
      </c>
      <c r="AC78" s="76">
        <f t="shared" si="113"/>
        <v>-0.81499365815131497</v>
      </c>
      <c r="AD78" s="76">
        <f t="shared" si="114"/>
        <v>1.63857208714751</v>
      </c>
      <c r="AE78" s="76">
        <f t="shared" si="115"/>
        <v>0.78947152325788406</v>
      </c>
      <c r="AF78" s="76">
        <f t="shared" si="116"/>
        <v>0.25856752623267698</v>
      </c>
      <c r="AG78" s="76">
        <f t="shared" si="117"/>
        <v>-0.50436914747557593</v>
      </c>
      <c r="AI78" s="78">
        <f t="shared" si="133"/>
        <v>-6175084.2100000009</v>
      </c>
      <c r="AJ78" s="78">
        <f t="shared" si="118"/>
        <v>96129.269999995828</v>
      </c>
      <c r="AK78" s="78">
        <f t="shared" si="119"/>
        <v>-7953881.9003999978</v>
      </c>
      <c r="AL78" s="78">
        <f t="shared" si="120"/>
        <v>1708873.3704000004</v>
      </c>
      <c r="AM78" s="78">
        <f t="shared" si="121"/>
        <v>950223.26999999955</v>
      </c>
      <c r="AN78" s="78">
        <f t="shared" si="122"/>
        <v>-4579128.41</v>
      </c>
      <c r="AO78" s="78">
        <f t="shared" si="123"/>
        <v>-2361420.1499999985</v>
      </c>
      <c r="AP78" s="78">
        <f t="shared" si="124"/>
        <v>-2128696.2400000002</v>
      </c>
      <c r="AQ78" s="78">
        <f t="shared" si="125"/>
        <v>246719.24000000022</v>
      </c>
      <c r="AR78" s="78">
        <f t="shared" si="126"/>
        <v>-3915168.4300000006</v>
      </c>
      <c r="AS78" s="78">
        <f t="shared" si="127"/>
        <v>-6772428.6200000001</v>
      </c>
      <c r="AT78" s="78">
        <f t="shared" si="128"/>
        <v>2519082.41</v>
      </c>
      <c r="AU78" s="78">
        <f t="shared" si="129"/>
        <v>3202449.25</v>
      </c>
      <c r="AV78" s="78">
        <f t="shared" si="130"/>
        <v>1876914.8000000007</v>
      </c>
      <c r="AW78" s="78">
        <f t="shared" si="131"/>
        <v>-4607821.1400000006</v>
      </c>
    </row>
    <row r="79" spans="1:49" x14ac:dyDescent="0.55000000000000004">
      <c r="A79" s="58" t="s">
        <v>93</v>
      </c>
      <c r="B79" s="56">
        <f>'Program Data-Travel CBA'!B485</f>
        <v>291723935.93000001</v>
      </c>
      <c r="C79" s="56">
        <f>'Program Data-Travel CBA'!B454</f>
        <v>338749390.82000005</v>
      </c>
      <c r="D79" s="56">
        <f>'Program Data-Travel CBA'!B423</f>
        <v>332558739.89000005</v>
      </c>
      <c r="E79" s="56">
        <f>'Program Data-Travel CBA'!B392</f>
        <v>283236090.51989996</v>
      </c>
      <c r="F79" s="56">
        <f>'Program Data-Travel CBA'!B361</f>
        <v>284701798.24000001</v>
      </c>
      <c r="G79" s="56">
        <f>'Program Data-Travel CBA'!B330</f>
        <v>298288053.51000005</v>
      </c>
      <c r="H79" s="56">
        <f>'Program Data-Travel CBA'!B299</f>
        <v>304571505.69</v>
      </c>
      <c r="I79" s="56">
        <f>'Program Data-Travel CBA'!B268</f>
        <v>282108393.92000002</v>
      </c>
      <c r="J79" s="56">
        <f>'Program Data-Travel CBA'!B237</f>
        <v>289393671.10999995</v>
      </c>
      <c r="K79" s="56">
        <f>'Program Data-Travel CBA'!B206</f>
        <v>304178706.47000003</v>
      </c>
      <c r="L79" s="56">
        <f>'Program Data-Travel CBA'!B175</f>
        <v>153123874.38000003</v>
      </c>
      <c r="M79" s="56">
        <f>'Program Data-Travel CBA'!B144</f>
        <v>128177856.56999998</v>
      </c>
      <c r="N79" s="56">
        <f>'Program Data-Travel CBA'!B113</f>
        <v>259868184.00999999</v>
      </c>
      <c r="O79" s="56">
        <f>'Program Data-Travel CBA'!B82</f>
        <v>344838018.24000001</v>
      </c>
      <c r="P79" s="56">
        <f>'Program Data-Travel CBA'!B51</f>
        <v>343618595.83999997</v>
      </c>
      <c r="Q79" s="56">
        <f>'Program Data-Travel CBA'!B20</f>
        <v>65538615.609999999</v>
      </c>
      <c r="S79" s="76">
        <f t="shared" si="132"/>
        <v>0.16119847944628013</v>
      </c>
      <c r="T79" s="76">
        <f t="shared" si="104"/>
        <v>-1.8275017159483275E-2</v>
      </c>
      <c r="U79" s="76">
        <f t="shared" si="105"/>
        <v>-0.14831259399892621</v>
      </c>
      <c r="V79" s="76">
        <f t="shared" si="106"/>
        <v>5.1748621350112363E-3</v>
      </c>
      <c r="W79" s="76">
        <f t="shared" si="107"/>
        <v>4.7721002656073847E-2</v>
      </c>
      <c r="X79" s="76">
        <f t="shared" si="108"/>
        <v>2.1065048050237439E-2</v>
      </c>
      <c r="Y79" s="76">
        <f t="shared" si="109"/>
        <v>-7.3753162559019758E-2</v>
      </c>
      <c r="Z79" s="76">
        <f t="shared" si="110"/>
        <v>2.5824390011117106E-2</v>
      </c>
      <c r="AA79" s="76">
        <f t="shared" si="111"/>
        <v>5.1089698345131426E-2</v>
      </c>
      <c r="AB79" s="76">
        <f t="shared" si="112"/>
        <v>-0.49659896921449354</v>
      </c>
      <c r="AC79" s="76">
        <f t="shared" si="113"/>
        <v>-0.16291396695000504</v>
      </c>
      <c r="AD79" s="76">
        <f t="shared" si="114"/>
        <v>1.0274031019397005</v>
      </c>
      <c r="AE79" s="76">
        <f t="shared" si="115"/>
        <v>0.32697282491007168</v>
      </c>
      <c r="AF79" s="76">
        <f t="shared" si="116"/>
        <v>-3.5362179791653464E-3</v>
      </c>
      <c r="AG79" s="76">
        <f t="shared" si="117"/>
        <v>-0.80926929914899914</v>
      </c>
      <c r="AI79" s="78">
        <f t="shared" si="133"/>
        <v>47025454.890000045</v>
      </c>
      <c r="AJ79" s="78">
        <f t="shared" si="118"/>
        <v>-6190650.9300000072</v>
      </c>
      <c r="AK79" s="78">
        <f t="shared" si="119"/>
        <v>-49322649.370100081</v>
      </c>
      <c r="AL79" s="78">
        <f t="shared" si="120"/>
        <v>1465707.7201000452</v>
      </c>
      <c r="AM79" s="78">
        <f t="shared" si="121"/>
        <v>13586255.270000041</v>
      </c>
      <c r="AN79" s="78">
        <f t="shared" si="122"/>
        <v>6283452.1799999475</v>
      </c>
      <c r="AO79" s="78">
        <f t="shared" si="123"/>
        <v>-22463111.769999981</v>
      </c>
      <c r="AP79" s="78">
        <f t="shared" si="124"/>
        <v>7285277.189999938</v>
      </c>
      <c r="AQ79" s="78">
        <f t="shared" si="125"/>
        <v>14785035.360000074</v>
      </c>
      <c r="AR79" s="78">
        <f t="shared" si="126"/>
        <v>-151054832.09</v>
      </c>
      <c r="AS79" s="78">
        <f t="shared" si="127"/>
        <v>-24946017.810000047</v>
      </c>
      <c r="AT79" s="78">
        <f t="shared" si="128"/>
        <v>131690327.44000001</v>
      </c>
      <c r="AU79" s="78">
        <f t="shared" si="129"/>
        <v>84969834.230000019</v>
      </c>
      <c r="AV79" s="78">
        <f t="shared" si="130"/>
        <v>-1219422.4000000358</v>
      </c>
      <c r="AW79" s="78">
        <f t="shared" si="131"/>
        <v>-278079980.22999996</v>
      </c>
    </row>
    <row r="80" spans="1:49" x14ac:dyDescent="0.55000000000000004">
      <c r="A80" s="58" t="s">
        <v>26</v>
      </c>
      <c r="B80" s="56">
        <f>'Program Data-Travel CBA'!B486</f>
        <v>7326887.0200000005</v>
      </c>
      <c r="C80" s="56">
        <f>'Program Data-Travel CBA'!B455</f>
        <v>6733173.1300000008</v>
      </c>
      <c r="D80" s="56">
        <f>'Program Data-Travel CBA'!B424</f>
        <v>6227194.1299999999</v>
      </c>
      <c r="E80" s="56">
        <f>'Program Data-Travel CBA'!B393</f>
        <v>4668382.45</v>
      </c>
      <c r="F80" s="56">
        <f>'Program Data-Travel CBA'!B362</f>
        <v>5391141.1200000001</v>
      </c>
      <c r="G80" s="56">
        <f>'Program Data-Travel CBA'!B331</f>
        <v>8267898.0700000012</v>
      </c>
      <c r="H80" s="56">
        <f>'Program Data-Travel CBA'!B300</f>
        <v>8630770.3900000006</v>
      </c>
      <c r="I80" s="56">
        <f>'Program Data-Travel CBA'!B269</f>
        <v>10274592.449999999</v>
      </c>
      <c r="J80" s="56">
        <f>'Program Data-Travel CBA'!B238</f>
        <v>10329535.199999999</v>
      </c>
      <c r="K80" s="56">
        <f>'Program Data-Travel CBA'!B207</f>
        <v>9407844.5200000014</v>
      </c>
      <c r="L80" s="56">
        <f>'Program Data-Travel CBA'!B176</f>
        <v>5920284.0900000008</v>
      </c>
      <c r="M80" s="56">
        <f>'Program Data-Travel CBA'!B145</f>
        <v>5610148.4100000001</v>
      </c>
      <c r="N80" s="56">
        <f>'Program Data-Travel CBA'!B114</f>
        <v>7291565.3199999994</v>
      </c>
      <c r="O80" s="56">
        <f>'Program Data-Travel CBA'!B83</f>
        <v>10985047.580000002</v>
      </c>
      <c r="P80" s="56">
        <f>'Program Data-Travel CBA'!B52</f>
        <v>13769232.640000001</v>
      </c>
      <c r="Q80" s="56">
        <f>'Program Data-Travel CBA'!B21</f>
        <v>3573086.5399999996</v>
      </c>
      <c r="S80" s="76">
        <f t="shared" si="132"/>
        <v>-8.1032215779956118E-2</v>
      </c>
      <c r="T80" s="76">
        <f t="shared" si="104"/>
        <v>-7.5147183984559274E-2</v>
      </c>
      <c r="U80" s="76">
        <f t="shared" si="105"/>
        <v>-0.25032328324089037</v>
      </c>
      <c r="V80" s="76">
        <f t="shared" si="106"/>
        <v>0.15481993554319867</v>
      </c>
      <c r="W80" s="76">
        <f t="shared" si="107"/>
        <v>0.53360817050917808</v>
      </c>
      <c r="X80" s="76">
        <f t="shared" si="108"/>
        <v>4.3889307406519501E-2</v>
      </c>
      <c r="Y80" s="76">
        <f t="shared" si="109"/>
        <v>0.19046064090693515</v>
      </c>
      <c r="Z80" s="76">
        <f t="shared" si="110"/>
        <v>5.3474383794171812E-3</v>
      </c>
      <c r="AA80" s="76">
        <f t="shared" si="111"/>
        <v>-8.9228669262872345E-2</v>
      </c>
      <c r="AB80" s="76">
        <f t="shared" si="112"/>
        <v>-0.37070770276717968</v>
      </c>
      <c r="AC80" s="76">
        <f t="shared" si="113"/>
        <v>-5.2385269910248611E-2</v>
      </c>
      <c r="AD80" s="76">
        <f t="shared" si="114"/>
        <v>0.29970988058050307</v>
      </c>
      <c r="AE80" s="76">
        <f t="shared" si="115"/>
        <v>0.50654175035217308</v>
      </c>
      <c r="AF80" s="76">
        <f t="shared" si="116"/>
        <v>0.25345225313989928</v>
      </c>
      <c r="AG80" s="76">
        <f t="shared" si="117"/>
        <v>-0.74050213011725252</v>
      </c>
      <c r="AI80" s="78">
        <f t="shared" si="133"/>
        <v>-593713.88999999966</v>
      </c>
      <c r="AJ80" s="78">
        <f t="shared" si="118"/>
        <v>-505979.00000000093</v>
      </c>
      <c r="AK80" s="78">
        <f t="shared" si="119"/>
        <v>-1558811.6799999997</v>
      </c>
      <c r="AL80" s="78">
        <f t="shared" si="120"/>
        <v>722758.66999999993</v>
      </c>
      <c r="AM80" s="78">
        <f t="shared" si="121"/>
        <v>2876756.9500000011</v>
      </c>
      <c r="AN80" s="78">
        <f t="shared" si="122"/>
        <v>362872.31999999937</v>
      </c>
      <c r="AO80" s="78">
        <f t="shared" si="123"/>
        <v>1643822.0599999987</v>
      </c>
      <c r="AP80" s="78">
        <f t="shared" si="124"/>
        <v>54942.75</v>
      </c>
      <c r="AQ80" s="78">
        <f t="shared" si="125"/>
        <v>-921690.67999999784</v>
      </c>
      <c r="AR80" s="78">
        <f t="shared" si="126"/>
        <v>-3487560.4300000006</v>
      </c>
      <c r="AS80" s="78">
        <f t="shared" si="127"/>
        <v>-310135.68000000063</v>
      </c>
      <c r="AT80" s="78">
        <f t="shared" si="128"/>
        <v>1681416.9099999992</v>
      </c>
      <c r="AU80" s="78">
        <f t="shared" si="129"/>
        <v>3693482.2600000026</v>
      </c>
      <c r="AV80" s="78">
        <f t="shared" si="130"/>
        <v>2784185.0599999987</v>
      </c>
      <c r="AW80" s="78">
        <f t="shared" si="131"/>
        <v>-10196146.100000001</v>
      </c>
    </row>
    <row r="81" spans="1:49" x14ac:dyDescent="0.55000000000000004">
      <c r="A81" s="58" t="s">
        <v>94</v>
      </c>
      <c r="B81" s="56">
        <f>'Program Data-Travel CBA'!B487</f>
        <v>9687828.6100000013</v>
      </c>
      <c r="C81" s="56">
        <f>'Program Data-Travel CBA'!B456</f>
        <v>7576510.4199999999</v>
      </c>
      <c r="D81" s="56">
        <f>'Program Data-Travel CBA'!B425</f>
        <v>7623786.5099999998</v>
      </c>
      <c r="E81" s="56">
        <f>'Program Data-Travel CBA'!B394</f>
        <v>5892878.9798999997</v>
      </c>
      <c r="F81" s="56">
        <f>'Program Data-Travel CBA'!B363</f>
        <v>5603338.4100000001</v>
      </c>
      <c r="G81" s="56">
        <f>'Program Data-Travel CBA'!B332</f>
        <v>6566730.620000001</v>
      </c>
      <c r="H81" s="56">
        <f>'Program Data-Travel CBA'!B301</f>
        <v>6775849.3299999991</v>
      </c>
      <c r="I81" s="56">
        <f>'Program Data-Travel CBA'!B270</f>
        <v>5694966.7100000009</v>
      </c>
      <c r="J81" s="56">
        <f>'Program Data-Travel CBA'!B239</f>
        <v>5783957.1500000004</v>
      </c>
      <c r="K81" s="56">
        <f>'Program Data-Travel CBA'!B208</f>
        <v>6517463.1300000008</v>
      </c>
      <c r="L81" s="56">
        <f>'Program Data-Travel CBA'!B177</f>
        <v>2637236.1999999997</v>
      </c>
      <c r="M81" s="56">
        <f>'Program Data-Travel CBA'!B146</f>
        <v>1432830.58</v>
      </c>
      <c r="N81" s="56">
        <f>'Program Data-Travel CBA'!B115</f>
        <v>4499806.92</v>
      </c>
      <c r="O81" s="56">
        <f>'Program Data-Travel CBA'!B84</f>
        <v>6854713.5999999996</v>
      </c>
      <c r="P81" s="56">
        <f>'Program Data-Travel CBA'!B53</f>
        <v>7256110.1400000006</v>
      </c>
      <c r="Q81" s="56">
        <f>'Program Data-Travel CBA'!B22</f>
        <v>1220005.8799999999</v>
      </c>
      <c r="S81" s="76">
        <f t="shared" si="132"/>
        <v>-0.21793513025412628</v>
      </c>
      <c r="T81" s="76">
        <f t="shared" si="104"/>
        <v>6.2398237947648531E-3</v>
      </c>
      <c r="U81" s="76">
        <f t="shared" si="105"/>
        <v>-0.22704039886604854</v>
      </c>
      <c r="V81" s="76">
        <f t="shared" si="106"/>
        <v>-4.9133975241574188E-2</v>
      </c>
      <c r="W81" s="76">
        <f t="shared" si="107"/>
        <v>0.17193182697669707</v>
      </c>
      <c r="X81" s="76">
        <f t="shared" si="108"/>
        <v>3.1845178689543695E-2</v>
      </c>
      <c r="Y81" s="76">
        <f t="shared" si="109"/>
        <v>-0.15951987232278059</v>
      </c>
      <c r="Z81" s="76">
        <f t="shared" si="110"/>
        <v>1.5626156311631795E-2</v>
      </c>
      <c r="AA81" s="76">
        <f t="shared" si="111"/>
        <v>0.12681732609308843</v>
      </c>
      <c r="AB81" s="76">
        <f t="shared" si="112"/>
        <v>-0.59535847807703679</v>
      </c>
      <c r="AC81" s="76">
        <f t="shared" si="113"/>
        <v>-0.45669235846224154</v>
      </c>
      <c r="AD81" s="76">
        <f t="shared" si="114"/>
        <v>2.1405017332893603</v>
      </c>
      <c r="AE81" s="76">
        <f t="shared" si="115"/>
        <v>0.52333505011810588</v>
      </c>
      <c r="AF81" s="76">
        <f t="shared" si="116"/>
        <v>5.8557740472191429E-2</v>
      </c>
      <c r="AG81" s="76">
        <f t="shared" si="117"/>
        <v>-0.83186502734094392</v>
      </c>
      <c r="AI81" s="78">
        <f t="shared" si="133"/>
        <v>-2111318.1900000013</v>
      </c>
      <c r="AJ81" s="78">
        <f t="shared" si="118"/>
        <v>47276.089999999851</v>
      </c>
      <c r="AK81" s="78">
        <f t="shared" si="119"/>
        <v>-1730907.5301000001</v>
      </c>
      <c r="AL81" s="78">
        <f t="shared" si="120"/>
        <v>-289540.56989999954</v>
      </c>
      <c r="AM81" s="78">
        <f t="shared" si="121"/>
        <v>963392.21000000089</v>
      </c>
      <c r="AN81" s="78">
        <f t="shared" si="122"/>
        <v>209118.7099999981</v>
      </c>
      <c r="AO81" s="78">
        <f t="shared" si="123"/>
        <v>-1080882.6199999982</v>
      </c>
      <c r="AP81" s="78">
        <f t="shared" si="124"/>
        <v>88990.439999999478</v>
      </c>
      <c r="AQ81" s="78">
        <f t="shared" si="125"/>
        <v>733505.98000000045</v>
      </c>
      <c r="AR81" s="78">
        <f t="shared" si="126"/>
        <v>-3880226.9300000011</v>
      </c>
      <c r="AS81" s="78">
        <f t="shared" si="127"/>
        <v>-1204405.6199999996</v>
      </c>
      <c r="AT81" s="78">
        <f t="shared" si="128"/>
        <v>3066976.34</v>
      </c>
      <c r="AU81" s="78">
        <f t="shared" si="129"/>
        <v>2354906.6799999997</v>
      </c>
      <c r="AV81" s="78">
        <f t="shared" si="130"/>
        <v>401396.54000000097</v>
      </c>
      <c r="AW81" s="78">
        <f t="shared" si="131"/>
        <v>-6036104.2600000007</v>
      </c>
    </row>
    <row r="82" spans="1:49" x14ac:dyDescent="0.55000000000000004">
      <c r="A82" s="58" t="s">
        <v>462</v>
      </c>
      <c r="B82" s="56">
        <f>'Program Data-Travel CBA'!B488</f>
        <v>63205649.499999717</v>
      </c>
      <c r="C82" s="56">
        <f>'Program Data-Travel CBA'!B457</f>
        <v>107143602.49999914</v>
      </c>
      <c r="D82" s="56">
        <f>'Program Data-Travel CBA'!B426</f>
        <v>82034364.069999397</v>
      </c>
      <c r="E82" s="56">
        <f>'Program Data-Travel CBA'!B395</f>
        <v>55960687.799999505</v>
      </c>
      <c r="F82" s="56">
        <f>'Program Data-Travel CBA'!B364</f>
        <v>59414595.559999585</v>
      </c>
      <c r="G82" s="56">
        <f>'Program Data-Travel CBA'!B333</f>
        <v>55072817.409999549</v>
      </c>
      <c r="H82" s="56">
        <f>'Program Data-Travel CBA'!B302</f>
        <v>61451295.219999552</v>
      </c>
      <c r="I82" s="56">
        <f>'Program Data-Travel CBA'!B271</f>
        <v>70481554.549999386</v>
      </c>
      <c r="J82" s="56">
        <f>'Program Data-Travel CBA'!B240</f>
        <v>70800385.119999364</v>
      </c>
      <c r="K82" s="56">
        <f>'Program Data-Travel CBA'!B209</f>
        <v>78415031.09999989</v>
      </c>
      <c r="L82" s="56">
        <f>'Program Data-Travel CBA'!B178</f>
        <v>34766857.180000007</v>
      </c>
      <c r="M82" s="56">
        <f>'Program Data-Travel CBA'!B147</f>
        <v>14231356.039999999</v>
      </c>
      <c r="N82" s="56">
        <f>'Program Data-Travel CBA'!B116</f>
        <v>31561936.369999997</v>
      </c>
      <c r="O82" s="56">
        <f>'Program Data-Travel CBA'!B85</f>
        <v>60455309.590000004</v>
      </c>
      <c r="P82" s="56">
        <f>'Program Data-Travel CBA'!B54</f>
        <v>60614978.57</v>
      </c>
      <c r="Q82" s="56">
        <f>'Program Data-Travel CBA'!B23</f>
        <v>12484587.800000001</v>
      </c>
      <c r="S82" s="76">
        <f t="shared" si="132"/>
        <v>0.69515863451414439</v>
      </c>
      <c r="T82" s="76">
        <f t="shared" si="104"/>
        <v>-0.23435126170972215</v>
      </c>
      <c r="U82" s="76">
        <f t="shared" si="105"/>
        <v>-0.31783846398506105</v>
      </c>
      <c r="V82" s="76">
        <f t="shared" si="106"/>
        <v>6.1720252123136171E-2</v>
      </c>
      <c r="W82" s="76">
        <f t="shared" si="107"/>
        <v>-7.3075952282053477E-2</v>
      </c>
      <c r="X82" s="76">
        <f t="shared" si="108"/>
        <v>0.11581898493614864</v>
      </c>
      <c r="Y82" s="76">
        <f t="shared" si="109"/>
        <v>0.14694986163710513</v>
      </c>
      <c r="Z82" s="76">
        <f t="shared" si="110"/>
        <v>4.5236029771988156E-3</v>
      </c>
      <c r="AA82" s="76">
        <f t="shared" si="111"/>
        <v>0.1075509118643138</v>
      </c>
      <c r="AB82" s="76">
        <f t="shared" si="112"/>
        <v>-0.55663019331506636</v>
      </c>
      <c r="AC82" s="76">
        <f t="shared" si="113"/>
        <v>-0.59066314316766222</v>
      </c>
      <c r="AD82" s="76">
        <f t="shared" si="114"/>
        <v>1.2177743485082535</v>
      </c>
      <c r="AE82" s="76">
        <f t="shared" si="115"/>
        <v>0.91544995469490609</v>
      </c>
      <c r="AF82" s="76">
        <f t="shared" si="116"/>
        <v>2.6411076393926497E-3</v>
      </c>
      <c r="AG82" s="76">
        <f t="shared" si="117"/>
        <v>-0.79403460836693318</v>
      </c>
      <c r="AI82" s="78">
        <f t="shared" si="133"/>
        <v>43937952.999999419</v>
      </c>
      <c r="AJ82" s="78">
        <f t="shared" si="118"/>
        <v>-25109238.429999739</v>
      </c>
      <c r="AK82" s="78">
        <f t="shared" si="119"/>
        <v>-26073676.269999892</v>
      </c>
      <c r="AL82" s="78">
        <f t="shared" si="120"/>
        <v>3453907.7600000799</v>
      </c>
      <c r="AM82" s="78">
        <f t="shared" si="121"/>
        <v>-4341778.1500000358</v>
      </c>
      <c r="AN82" s="78">
        <f t="shared" si="122"/>
        <v>6378477.8100000024</v>
      </c>
      <c r="AO82" s="78">
        <f t="shared" si="123"/>
        <v>9030259.3299998343</v>
      </c>
      <c r="AP82" s="78">
        <f t="shared" si="124"/>
        <v>318830.56999997795</v>
      </c>
      <c r="AQ82" s="78">
        <f t="shared" si="125"/>
        <v>7614645.9800005257</v>
      </c>
      <c r="AR82" s="78">
        <f t="shared" si="126"/>
        <v>-43648173.919999883</v>
      </c>
      <c r="AS82" s="78">
        <f t="shared" si="127"/>
        <v>-20535501.140000008</v>
      </c>
      <c r="AT82" s="78">
        <f t="shared" si="128"/>
        <v>17330580.329999998</v>
      </c>
      <c r="AU82" s="78">
        <f t="shared" si="129"/>
        <v>28893373.220000006</v>
      </c>
      <c r="AV82" s="78">
        <f t="shared" si="130"/>
        <v>159668.97999999672</v>
      </c>
      <c r="AW82" s="78">
        <f t="shared" si="131"/>
        <v>-48130390.769999996</v>
      </c>
    </row>
    <row r="83" spans="1:49" x14ac:dyDescent="0.55000000000000004">
      <c r="A83" s="58" t="s">
        <v>27</v>
      </c>
      <c r="B83" s="56">
        <f>'Program Data-Travel CBA'!B489</f>
        <v>1495893.1400000001</v>
      </c>
      <c r="C83" s="56">
        <f>'Program Data-Travel CBA'!B458</f>
        <v>1533050.0399999998</v>
      </c>
      <c r="D83" s="56">
        <f>'Program Data-Travel CBA'!B427</f>
        <v>989241.1100000001</v>
      </c>
      <c r="E83" s="56">
        <f>'Program Data-Travel CBA'!B396</f>
        <v>790607.67</v>
      </c>
      <c r="F83" s="56">
        <f>'Program Data-Travel CBA'!B365</f>
        <v>835103.37000000011</v>
      </c>
      <c r="G83" s="56">
        <f>'Program Data-Travel CBA'!B334</f>
        <v>960953.09999999986</v>
      </c>
      <c r="H83" s="56">
        <f>'Program Data-Travel CBA'!B303</f>
        <v>1080953.6399999999</v>
      </c>
      <c r="I83" s="56">
        <f>'Program Data-Travel CBA'!B272</f>
        <v>882858.57</v>
      </c>
      <c r="J83" s="56">
        <f>'Program Data-Travel CBA'!B241</f>
        <v>675877.2699999999</v>
      </c>
      <c r="K83" s="56">
        <f>'Program Data-Travel CBA'!B210</f>
        <v>1465885.1400000001</v>
      </c>
      <c r="L83" s="56">
        <f>'Program Data-Travel CBA'!B179</f>
        <v>678532.3899999999</v>
      </c>
      <c r="M83" s="56">
        <f>'Program Data-Travel CBA'!B148</f>
        <v>201443.97999999995</v>
      </c>
      <c r="N83" s="56">
        <f>'Program Data-Travel CBA'!B117</f>
        <v>546121.30999999994</v>
      </c>
      <c r="O83" s="56">
        <f>'Program Data-Travel CBA'!B86</f>
        <v>1061349.45</v>
      </c>
      <c r="P83" s="56">
        <f>'Program Data-Travel CBA'!B55</f>
        <v>1043294.25</v>
      </c>
      <c r="Q83" s="56">
        <f>'Program Data-Travel CBA'!B24</f>
        <v>280418.76999999996</v>
      </c>
      <c r="S83" s="76">
        <f t="shared" si="132"/>
        <v>2.4839274281316426E-2</v>
      </c>
      <c r="T83" s="76">
        <f t="shared" si="104"/>
        <v>-0.35472353531265016</v>
      </c>
      <c r="U83" s="76">
        <f t="shared" si="105"/>
        <v>-0.20079375795451934</v>
      </c>
      <c r="V83" s="76">
        <f t="shared" si="106"/>
        <v>5.6280379875393909E-2</v>
      </c>
      <c r="W83" s="76">
        <f t="shared" si="107"/>
        <v>0.15069958345396178</v>
      </c>
      <c r="X83" s="76">
        <f t="shared" si="108"/>
        <v>0.12487658346697675</v>
      </c>
      <c r="Y83" s="76">
        <f t="shared" si="109"/>
        <v>-0.18325954293469973</v>
      </c>
      <c r="Z83" s="76">
        <f t="shared" si="110"/>
        <v>-0.23444445920709595</v>
      </c>
      <c r="AA83" s="76">
        <f t="shared" si="111"/>
        <v>1.1688629061308724</v>
      </c>
      <c r="AB83" s="76">
        <f t="shared" si="112"/>
        <v>-0.53711762846576105</v>
      </c>
      <c r="AC83" s="76">
        <f t="shared" si="113"/>
        <v>-0.70311810759689741</v>
      </c>
      <c r="AD83" s="76">
        <f t="shared" si="114"/>
        <v>1.7110331616760155</v>
      </c>
      <c r="AE83" s="76">
        <f t="shared" si="115"/>
        <v>0.94343167088645574</v>
      </c>
      <c r="AF83" s="76">
        <f t="shared" si="116"/>
        <v>-1.7011550719699297E-2</v>
      </c>
      <c r="AG83" s="76">
        <f t="shared" si="117"/>
        <v>-0.7312179473815752</v>
      </c>
      <c r="AI83" s="78">
        <f t="shared" si="133"/>
        <v>37156.899999999674</v>
      </c>
      <c r="AJ83" s="78">
        <f t="shared" si="118"/>
        <v>-543808.9299999997</v>
      </c>
      <c r="AK83" s="78">
        <f t="shared" si="119"/>
        <v>-198633.44000000006</v>
      </c>
      <c r="AL83" s="78">
        <f t="shared" si="120"/>
        <v>44495.70000000007</v>
      </c>
      <c r="AM83" s="78">
        <f t="shared" si="121"/>
        <v>125849.72999999975</v>
      </c>
      <c r="AN83" s="78">
        <f t="shared" si="122"/>
        <v>120000.54000000004</v>
      </c>
      <c r="AO83" s="78">
        <f t="shared" si="123"/>
        <v>-198095.06999999995</v>
      </c>
      <c r="AP83" s="78">
        <f t="shared" si="124"/>
        <v>-206981.30000000005</v>
      </c>
      <c r="AQ83" s="78">
        <f t="shared" si="125"/>
        <v>790007.87000000023</v>
      </c>
      <c r="AR83" s="78">
        <f t="shared" si="126"/>
        <v>-787352.75000000023</v>
      </c>
      <c r="AS83" s="78">
        <f t="shared" si="127"/>
        <v>-477088.40999999992</v>
      </c>
      <c r="AT83" s="78">
        <f t="shared" si="128"/>
        <v>344677.32999999996</v>
      </c>
      <c r="AU83" s="78">
        <f t="shared" si="129"/>
        <v>515228.14</v>
      </c>
      <c r="AV83" s="78">
        <f t="shared" si="130"/>
        <v>-18055.199999999953</v>
      </c>
      <c r="AW83" s="78">
        <f t="shared" si="131"/>
        <v>-762875.48</v>
      </c>
    </row>
    <row r="84" spans="1:49" x14ac:dyDescent="0.55000000000000004">
      <c r="A84" s="58" t="s">
        <v>95</v>
      </c>
      <c r="B84" s="56">
        <f>'Program Data-Travel CBA'!B490</f>
        <v>14253424.860000001</v>
      </c>
      <c r="C84" s="56">
        <f>'Program Data-Travel CBA'!B459</f>
        <v>10500760.590000002</v>
      </c>
      <c r="D84" s="56">
        <f>'Program Data-Travel CBA'!B428</f>
        <v>5436607.1499999994</v>
      </c>
      <c r="E84" s="56">
        <f>'Program Data-Travel CBA'!B397</f>
        <v>2278662.6596999997</v>
      </c>
      <c r="F84" s="56">
        <f>'Program Data-Travel CBA'!B366</f>
        <v>2792563.66</v>
      </c>
      <c r="G84" s="56">
        <f>'Program Data-Travel CBA'!B335</f>
        <v>4217876.3499999996</v>
      </c>
      <c r="H84" s="56">
        <f>'Program Data-Travel CBA'!B304</f>
        <v>4853649.1099999994</v>
      </c>
      <c r="I84" s="56">
        <f>'Program Data-Travel CBA'!B273</f>
        <v>5281174.88</v>
      </c>
      <c r="J84" s="56">
        <f>'Program Data-Travel CBA'!B242</f>
        <v>5665543.5099999988</v>
      </c>
      <c r="K84" s="56">
        <f>'Program Data-Travel CBA'!B211</f>
        <v>5981063.6100000003</v>
      </c>
      <c r="L84" s="56">
        <f>'Program Data-Travel CBA'!B180</f>
        <v>2532436.3199999998</v>
      </c>
      <c r="M84" s="56">
        <f>'Program Data-Travel CBA'!B149</f>
        <v>573627.41</v>
      </c>
      <c r="N84" s="56">
        <f>'Program Data-Travel CBA'!B118</f>
        <v>2075232.9499999997</v>
      </c>
      <c r="O84" s="56">
        <f>'Program Data-Travel CBA'!B87</f>
        <v>5894296.5099999998</v>
      </c>
      <c r="P84" s="56">
        <f>'Program Data-Travel CBA'!B56</f>
        <v>5830381.1600000001</v>
      </c>
      <c r="Q84" s="56">
        <f>'Program Data-Travel CBA'!B25</f>
        <v>1338338.7</v>
      </c>
      <c r="S84" s="76">
        <f t="shared" si="132"/>
        <v>-0.26328158367967142</v>
      </c>
      <c r="T84" s="76">
        <f t="shared" si="104"/>
        <v>-0.48226539369182986</v>
      </c>
      <c r="U84" s="76">
        <f t="shared" si="105"/>
        <v>-0.58086678017557325</v>
      </c>
      <c r="V84" s="76">
        <f t="shared" si="106"/>
        <v>0.22552745932461049</v>
      </c>
      <c r="W84" s="76">
        <f t="shared" si="107"/>
        <v>0.51039577375292478</v>
      </c>
      <c r="X84" s="76">
        <f t="shared" si="108"/>
        <v>0.15073290614600399</v>
      </c>
      <c r="Y84" s="76">
        <f t="shared" si="109"/>
        <v>8.8083369916289747E-2</v>
      </c>
      <c r="Z84" s="76">
        <f t="shared" si="110"/>
        <v>7.2780894163459134E-2</v>
      </c>
      <c r="AA84" s="76">
        <f t="shared" si="111"/>
        <v>5.5691055843643422E-2</v>
      </c>
      <c r="AB84" s="76">
        <f t="shared" si="112"/>
        <v>-0.5765909735910667</v>
      </c>
      <c r="AC84" s="76">
        <f t="shared" si="113"/>
        <v>-0.77348792328171945</v>
      </c>
      <c r="AD84" s="76">
        <f t="shared" si="114"/>
        <v>2.6177367291427016</v>
      </c>
      <c r="AE84" s="76">
        <f t="shared" si="115"/>
        <v>1.840305956977023</v>
      </c>
      <c r="AF84" s="76">
        <f t="shared" si="116"/>
        <v>-1.0843592596939042E-2</v>
      </c>
      <c r="AG84" s="76">
        <f t="shared" si="117"/>
        <v>-0.77045433852904388</v>
      </c>
      <c r="AI84" s="78">
        <f t="shared" si="133"/>
        <v>-3752664.2699999996</v>
      </c>
      <c r="AJ84" s="78">
        <f t="shared" si="118"/>
        <v>-5064153.4400000023</v>
      </c>
      <c r="AK84" s="78">
        <f t="shared" si="119"/>
        <v>-3157944.4902999997</v>
      </c>
      <c r="AL84" s="78">
        <f t="shared" si="120"/>
        <v>513901.00030000042</v>
      </c>
      <c r="AM84" s="78">
        <f t="shared" si="121"/>
        <v>1425312.6899999995</v>
      </c>
      <c r="AN84" s="78">
        <f t="shared" si="122"/>
        <v>635772.75999999978</v>
      </c>
      <c r="AO84" s="78">
        <f t="shared" si="123"/>
        <v>427525.77000000048</v>
      </c>
      <c r="AP84" s="78">
        <f t="shared" si="124"/>
        <v>384368.62999999896</v>
      </c>
      <c r="AQ84" s="78">
        <f t="shared" si="125"/>
        <v>315520.10000000149</v>
      </c>
      <c r="AR84" s="78">
        <f t="shared" si="126"/>
        <v>-3448627.2900000005</v>
      </c>
      <c r="AS84" s="78">
        <f t="shared" si="127"/>
        <v>-1958808.9099999997</v>
      </c>
      <c r="AT84" s="78">
        <f t="shared" si="128"/>
        <v>1501605.5399999996</v>
      </c>
      <c r="AU84" s="78">
        <f t="shared" si="129"/>
        <v>3819063.56</v>
      </c>
      <c r="AV84" s="78">
        <f t="shared" si="130"/>
        <v>-63915.349999999627</v>
      </c>
      <c r="AW84" s="78">
        <f t="shared" si="131"/>
        <v>-4492042.46</v>
      </c>
    </row>
    <row r="85" spans="1:49" x14ac:dyDescent="0.55000000000000004">
      <c r="A85" s="58" t="s">
        <v>380</v>
      </c>
      <c r="B85" s="56">
        <f>'Program Data-Travel CBA'!B491</f>
        <v>39371290.969999999</v>
      </c>
      <c r="C85" s="56">
        <f>'Program Data-Travel CBA'!B460</f>
        <v>36469847.439999998</v>
      </c>
      <c r="D85" s="56">
        <f>'Program Data-Travel CBA'!B429</f>
        <v>28363114.769999992</v>
      </c>
      <c r="E85" s="56">
        <f>'Program Data-Travel CBA'!B398</f>
        <v>24332198.600000001</v>
      </c>
      <c r="F85" s="56">
        <f>'Program Data-Travel CBA'!B367</f>
        <v>26901436.220000003</v>
      </c>
      <c r="G85" s="56">
        <f>'Program Data-Travel CBA'!B336</f>
        <v>29333522.889999997</v>
      </c>
      <c r="H85" s="56">
        <f>'Program Data-Travel CBA'!B305</f>
        <v>28597010.389999993</v>
      </c>
      <c r="I85" s="56">
        <f>'Program Data-Travel CBA'!B274</f>
        <v>29904456.819999997</v>
      </c>
      <c r="J85" s="56">
        <f>'Program Data-Travel CBA'!B243</f>
        <v>31140525.710000001</v>
      </c>
      <c r="K85" s="56">
        <f>'Program Data-Travel CBA'!B212</f>
        <v>30555612.050000001</v>
      </c>
      <c r="L85" s="56">
        <f>'Program Data-Travel CBA'!B181</f>
        <v>13294536.840000002</v>
      </c>
      <c r="M85" s="56">
        <f>'Program Data-Travel CBA'!B150</f>
        <v>4247336.1199999992</v>
      </c>
      <c r="N85" s="56">
        <f>'Program Data-Travel CBA'!B119</f>
        <v>18889736.859999999</v>
      </c>
      <c r="O85" s="56">
        <f>'Program Data-Travel CBA'!B88</f>
        <v>30801130.149999995</v>
      </c>
      <c r="P85" s="56">
        <f>'Program Data-Travel CBA'!B57</f>
        <v>31816066.589999996</v>
      </c>
      <c r="Q85" s="56">
        <f>'Program Data-Travel CBA'!B26</f>
        <v>6955077.080000001</v>
      </c>
      <c r="S85" s="76">
        <f t="shared" si="132"/>
        <v>-7.3694396564512793E-2</v>
      </c>
      <c r="T85" s="76">
        <f t="shared" si="104"/>
        <v>-0.22228589476106692</v>
      </c>
      <c r="U85" s="76">
        <f t="shared" si="105"/>
        <v>-0.1421182476849665</v>
      </c>
      <c r="V85" s="76">
        <f t="shared" si="106"/>
        <v>0.10559003163816034</v>
      </c>
      <c r="W85" s="76">
        <f t="shared" si="107"/>
        <v>9.0407316922055184E-2</v>
      </c>
      <c r="X85" s="76">
        <f t="shared" si="108"/>
        <v>-2.5108218428516339E-2</v>
      </c>
      <c r="Y85" s="76">
        <f t="shared" si="109"/>
        <v>4.5719689302109727E-2</v>
      </c>
      <c r="Z85" s="76">
        <f t="shared" si="110"/>
        <v>4.1333935521387762E-2</v>
      </c>
      <c r="AA85" s="76">
        <f t="shared" si="111"/>
        <v>-1.878303742997408E-2</v>
      </c>
      <c r="AB85" s="76">
        <f t="shared" si="112"/>
        <v>-0.5649068715021861</v>
      </c>
      <c r="AC85" s="76">
        <f t="shared" si="113"/>
        <v>-0.68052018877251852</v>
      </c>
      <c r="AD85" s="76">
        <f t="shared" si="114"/>
        <v>3.4474315962542668</v>
      </c>
      <c r="AE85" s="76">
        <f t="shared" si="115"/>
        <v>0.63057486603865776</v>
      </c>
      <c r="AF85" s="76">
        <f t="shared" si="116"/>
        <v>3.2951272731140402E-2</v>
      </c>
      <c r="AG85" s="76">
        <f t="shared" si="117"/>
        <v>-0.78139733080059526</v>
      </c>
      <c r="AI85" s="78">
        <f t="shared" si="133"/>
        <v>-2901443.5300000012</v>
      </c>
      <c r="AJ85" s="78">
        <f t="shared" si="118"/>
        <v>-8106732.6700000055</v>
      </c>
      <c r="AK85" s="78">
        <f t="shared" si="119"/>
        <v>-4030916.1699999906</v>
      </c>
      <c r="AL85" s="78">
        <f t="shared" si="120"/>
        <v>2569237.620000001</v>
      </c>
      <c r="AM85" s="78">
        <f t="shared" si="121"/>
        <v>2432086.6699999943</v>
      </c>
      <c r="AN85" s="78">
        <f t="shared" si="122"/>
        <v>-736512.50000000373</v>
      </c>
      <c r="AO85" s="78">
        <f t="shared" si="123"/>
        <v>1307446.4300000034</v>
      </c>
      <c r="AP85" s="78">
        <f t="shared" si="124"/>
        <v>1236068.8900000043</v>
      </c>
      <c r="AQ85" s="78">
        <f t="shared" si="125"/>
        <v>-584913.66000000015</v>
      </c>
      <c r="AR85" s="78">
        <f t="shared" si="126"/>
        <v>-17261075.210000001</v>
      </c>
      <c r="AS85" s="78">
        <f t="shared" si="127"/>
        <v>-9047200.7200000025</v>
      </c>
      <c r="AT85" s="78">
        <f t="shared" si="128"/>
        <v>14642400.74</v>
      </c>
      <c r="AU85" s="78">
        <f t="shared" si="129"/>
        <v>11911393.289999995</v>
      </c>
      <c r="AV85" s="78">
        <f t="shared" si="130"/>
        <v>1014936.4400000013</v>
      </c>
      <c r="AW85" s="78">
        <f t="shared" si="131"/>
        <v>-24860989.509999994</v>
      </c>
    </row>
    <row r="86" spans="1:49" x14ac:dyDescent="0.55000000000000004">
      <c r="A86" s="58" t="s">
        <v>32</v>
      </c>
      <c r="B86" s="56">
        <f>'Program Data-Travel CBA'!B492</f>
        <v>15031265.58</v>
      </c>
      <c r="C86" s="56">
        <f>'Program Data-Travel CBA'!B461</f>
        <v>15223520.350000001</v>
      </c>
      <c r="D86" s="56">
        <f>'Program Data-Travel CBA'!B430</f>
        <v>13666945.279999999</v>
      </c>
      <c r="E86" s="56">
        <f>'Program Data-Travel CBA'!B399</f>
        <v>9534461.9500000011</v>
      </c>
      <c r="F86" s="56">
        <f>'Program Data-Travel CBA'!B368</f>
        <v>9140595.1899999995</v>
      </c>
      <c r="G86" s="56">
        <f>'Program Data-Travel CBA'!B337</f>
        <v>10156423.75</v>
      </c>
      <c r="H86" s="56">
        <f>'Program Data-Travel CBA'!B306</f>
        <v>10214492.83</v>
      </c>
      <c r="I86" s="56">
        <f>'Program Data-Travel CBA'!B275</f>
        <v>9544279.6400000006</v>
      </c>
      <c r="J86" s="56">
        <f>'Program Data-Travel CBA'!B244</f>
        <v>9325844.0499999989</v>
      </c>
      <c r="K86" s="56">
        <f>'Program Data-Travel CBA'!B213</f>
        <v>8427666.4499999993</v>
      </c>
      <c r="L86" s="56">
        <f>'Program Data-Travel CBA'!B182</f>
        <v>4396052.8900000006</v>
      </c>
      <c r="M86" s="56">
        <f>'Program Data-Travel CBA'!B151</f>
        <v>103118.87</v>
      </c>
      <c r="N86" s="56">
        <f>'Program Data-Travel CBA'!B120</f>
        <v>1632435.0400000005</v>
      </c>
      <c r="O86" s="56">
        <f>'Program Data-Travel CBA'!B89</f>
        <v>4284731.07</v>
      </c>
      <c r="P86" s="56">
        <f>'Program Data-Travel CBA'!B58</f>
        <v>5642070.3999999994</v>
      </c>
      <c r="Q86" s="56">
        <f>'Program Data-Travel CBA'!B27</f>
        <v>1539445.04</v>
      </c>
      <c r="S86" s="76">
        <f t="shared" si="132"/>
        <v>1.2790324871633424E-2</v>
      </c>
      <c r="T86" s="76">
        <f t="shared" si="104"/>
        <v>-0.1022480368675043</v>
      </c>
      <c r="U86" s="76">
        <f t="shared" si="105"/>
        <v>-0.30237066479276914</v>
      </c>
      <c r="V86" s="76">
        <f t="shared" si="106"/>
        <v>-4.1309804587347648E-2</v>
      </c>
      <c r="W86" s="76">
        <f t="shared" si="107"/>
        <v>0.11113374335965978</v>
      </c>
      <c r="X86" s="76">
        <f t="shared" si="108"/>
        <v>5.717473141074886E-3</v>
      </c>
      <c r="Y86" s="76">
        <f t="shared" si="109"/>
        <v>-6.5613946884526764E-2</v>
      </c>
      <c r="Z86" s="76">
        <f t="shared" si="110"/>
        <v>-2.2886545474269201E-2</v>
      </c>
      <c r="AA86" s="76">
        <f t="shared" si="111"/>
        <v>-9.631059614384177E-2</v>
      </c>
      <c r="AB86" s="76">
        <f t="shared" si="112"/>
        <v>-0.47837839619293415</v>
      </c>
      <c r="AC86" s="76">
        <f t="shared" si="113"/>
        <v>-0.9765428504660234</v>
      </c>
      <c r="AD86" s="76">
        <f t="shared" si="114"/>
        <v>14.830614125232369</v>
      </c>
      <c r="AE86" s="76">
        <f t="shared" si="115"/>
        <v>1.6247482840113496</v>
      </c>
      <c r="AF86" s="76">
        <f t="shared" si="116"/>
        <v>0.3167851862404048</v>
      </c>
      <c r="AG86" s="76">
        <f t="shared" si="117"/>
        <v>-0.72714891327835962</v>
      </c>
      <c r="AI86" s="78">
        <f t="shared" si="133"/>
        <v>192254.77000000142</v>
      </c>
      <c r="AJ86" s="78">
        <f t="shared" si="118"/>
        <v>-1556575.0700000022</v>
      </c>
      <c r="AK86" s="78">
        <f t="shared" si="119"/>
        <v>-4132483.3299999982</v>
      </c>
      <c r="AL86" s="78">
        <f t="shared" si="120"/>
        <v>-393866.76000000164</v>
      </c>
      <c r="AM86" s="78">
        <f t="shared" si="121"/>
        <v>1015828.5600000005</v>
      </c>
      <c r="AN86" s="78">
        <f t="shared" si="122"/>
        <v>58069.080000000075</v>
      </c>
      <c r="AO86" s="78">
        <f t="shared" si="123"/>
        <v>-670213.18999999948</v>
      </c>
      <c r="AP86" s="78">
        <f t="shared" si="124"/>
        <v>-218435.59000000171</v>
      </c>
      <c r="AQ86" s="78">
        <f t="shared" si="125"/>
        <v>-898177.59999999963</v>
      </c>
      <c r="AR86" s="78">
        <f t="shared" si="126"/>
        <v>-4031613.5599999987</v>
      </c>
      <c r="AS86" s="78">
        <f t="shared" si="127"/>
        <v>-4292934.0200000005</v>
      </c>
      <c r="AT86" s="78">
        <f t="shared" si="128"/>
        <v>1529316.1700000004</v>
      </c>
      <c r="AU86" s="78">
        <f t="shared" si="129"/>
        <v>2652296.0299999998</v>
      </c>
      <c r="AV86" s="78">
        <f t="shared" si="130"/>
        <v>1357339.3299999991</v>
      </c>
      <c r="AW86" s="78">
        <f t="shared" si="131"/>
        <v>-4102625.3599999994</v>
      </c>
    </row>
    <row r="87" spans="1:49" x14ac:dyDescent="0.55000000000000004">
      <c r="A87" s="58" t="s">
        <v>37</v>
      </c>
      <c r="B87" s="56">
        <f>'Program Data-Travel CBA'!B493</f>
        <v>7843100.3399999999</v>
      </c>
      <c r="C87" s="56">
        <f>'Program Data-Travel CBA'!B462</f>
        <v>7368462.2400000002</v>
      </c>
      <c r="D87" s="56">
        <f>'Program Data-Travel CBA'!B431</f>
        <v>7531628.1300000008</v>
      </c>
      <c r="E87" s="56">
        <f>'Program Data-Travel CBA'!B400</f>
        <v>6218920.3700000001</v>
      </c>
      <c r="F87" s="56">
        <f>'Program Data-Travel CBA'!B369</f>
        <v>6083997.7799999993</v>
      </c>
      <c r="G87" s="56">
        <f>'Program Data-Travel CBA'!B338</f>
        <v>6778421.7799999993</v>
      </c>
      <c r="H87" s="56">
        <f>'Program Data-Travel CBA'!B307</f>
        <v>4438335.2399999993</v>
      </c>
      <c r="I87" s="56">
        <f>'Program Data-Travel CBA'!B276</f>
        <v>4247930.8999999994</v>
      </c>
      <c r="J87" s="56">
        <f>'Program Data-Travel CBA'!B245</f>
        <v>4509449.96</v>
      </c>
      <c r="K87" s="56">
        <f>'Program Data-Travel CBA'!B214</f>
        <v>4389002.79</v>
      </c>
      <c r="L87" s="56">
        <f>'Program Data-Travel CBA'!B183</f>
        <v>1843592.1900000002</v>
      </c>
      <c r="M87" s="56">
        <f>'Program Data-Travel CBA'!B152</f>
        <v>689545.78999999992</v>
      </c>
      <c r="N87" s="56">
        <f>'Program Data-Travel CBA'!B121</f>
        <v>2647366.6399999997</v>
      </c>
      <c r="O87" s="56">
        <f>'Program Data-Travel CBA'!B90</f>
        <v>4298276.66</v>
      </c>
      <c r="P87" s="56">
        <f>'Program Data-Travel CBA'!B59</f>
        <v>4311856.62</v>
      </c>
      <c r="Q87" s="56">
        <f>'Program Data-Travel CBA'!B28</f>
        <v>868605.59</v>
      </c>
      <c r="S87" s="76">
        <f t="shared" si="132"/>
        <v>-6.0516642580655755E-2</v>
      </c>
      <c r="T87" s="76">
        <f t="shared" si="104"/>
        <v>2.2143818436667538E-2</v>
      </c>
      <c r="U87" s="76">
        <f t="shared" si="105"/>
        <v>-0.17429269440046033</v>
      </c>
      <c r="V87" s="76">
        <f t="shared" si="106"/>
        <v>-2.1695500500515458E-2</v>
      </c>
      <c r="W87" s="76">
        <f t="shared" si="107"/>
        <v>0.11413942363404349</v>
      </c>
      <c r="X87" s="76">
        <f t="shared" si="108"/>
        <v>-0.34522586760601376</v>
      </c>
      <c r="Y87" s="76">
        <f t="shared" si="109"/>
        <v>-4.289994552101474E-2</v>
      </c>
      <c r="Z87" s="76">
        <f t="shared" si="110"/>
        <v>6.1563868658974785E-2</v>
      </c>
      <c r="AA87" s="76">
        <f t="shared" si="111"/>
        <v>-2.670994712623442E-2</v>
      </c>
      <c r="AB87" s="76">
        <f t="shared" si="112"/>
        <v>-0.57995192115154692</v>
      </c>
      <c r="AC87" s="76">
        <f t="shared" si="113"/>
        <v>-0.62597704972920298</v>
      </c>
      <c r="AD87" s="76">
        <f t="shared" si="114"/>
        <v>2.8392905567591091</v>
      </c>
      <c r="AE87" s="76">
        <f t="shared" si="115"/>
        <v>0.6236046020433349</v>
      </c>
      <c r="AF87" s="76">
        <f t="shared" si="116"/>
        <v>3.1593964451790226E-3</v>
      </c>
      <c r="AG87" s="76">
        <f t="shared" si="117"/>
        <v>-0.79855415739682001</v>
      </c>
      <c r="AI87" s="78">
        <f t="shared" si="133"/>
        <v>-474638.09999999963</v>
      </c>
      <c r="AJ87" s="78">
        <f t="shared" si="118"/>
        <v>163165.8900000006</v>
      </c>
      <c r="AK87" s="78">
        <f t="shared" si="119"/>
        <v>-1312707.7600000007</v>
      </c>
      <c r="AL87" s="78">
        <f t="shared" si="120"/>
        <v>-134922.59000000078</v>
      </c>
      <c r="AM87" s="78">
        <f t="shared" si="121"/>
        <v>694424</v>
      </c>
      <c r="AN87" s="78">
        <f t="shared" si="122"/>
        <v>-2340086.54</v>
      </c>
      <c r="AO87" s="78">
        <f t="shared" si="123"/>
        <v>-190404.33999999985</v>
      </c>
      <c r="AP87" s="78">
        <f t="shared" si="124"/>
        <v>261519.06000000052</v>
      </c>
      <c r="AQ87" s="78">
        <f t="shared" si="125"/>
        <v>-120447.16999999993</v>
      </c>
      <c r="AR87" s="78">
        <f t="shared" si="126"/>
        <v>-2545410.5999999996</v>
      </c>
      <c r="AS87" s="78">
        <f t="shared" si="127"/>
        <v>-1154046.4000000004</v>
      </c>
      <c r="AT87" s="78">
        <f t="shared" si="128"/>
        <v>1957820.8499999996</v>
      </c>
      <c r="AU87" s="78">
        <f t="shared" si="129"/>
        <v>1650910.0200000005</v>
      </c>
      <c r="AV87" s="78">
        <f t="shared" si="130"/>
        <v>13579.959999999963</v>
      </c>
      <c r="AW87" s="78">
        <f t="shared" si="131"/>
        <v>-3443251.0300000003</v>
      </c>
    </row>
    <row r="88" spans="1:49" x14ac:dyDescent="0.55000000000000004">
      <c r="A88" s="58" t="s">
        <v>33</v>
      </c>
      <c r="B88" s="56">
        <f>'Program Data-Travel CBA'!B494</f>
        <v>3117163.23</v>
      </c>
      <c r="C88" s="56">
        <f>'Program Data-Travel CBA'!B463</f>
        <v>3334641.9899999993</v>
      </c>
      <c r="D88" s="56">
        <f>'Program Data-Travel CBA'!B432</f>
        <v>2597461.54</v>
      </c>
      <c r="E88" s="56">
        <f>'Program Data-Travel CBA'!B401</f>
        <v>2060895.2500000002</v>
      </c>
      <c r="F88" s="56">
        <f>'Program Data-Travel CBA'!B370</f>
        <v>455261.52999999991</v>
      </c>
      <c r="G88" s="56">
        <f>'Program Data-Travel CBA'!B339</f>
        <v>439463.73</v>
      </c>
      <c r="H88" s="56">
        <f>'Program Data-Travel CBA'!B308</f>
        <v>1113782.8</v>
      </c>
      <c r="I88" s="56">
        <f>'Program Data-Travel CBA'!B277</f>
        <v>944442.53</v>
      </c>
      <c r="J88" s="56">
        <f>'Program Data-Travel CBA'!B246</f>
        <v>834791.53</v>
      </c>
      <c r="K88" s="56">
        <f>'Program Data-Travel CBA'!B215</f>
        <v>1144572.94</v>
      </c>
      <c r="L88" s="56">
        <f>'Program Data-Travel CBA'!B184</f>
        <v>238729.85</v>
      </c>
      <c r="M88" s="56">
        <f>'Program Data-Travel CBA'!B153</f>
        <v>209493.32</v>
      </c>
      <c r="N88" s="56">
        <f>'Program Data-Travel CBA'!B122</f>
        <v>420935.25</v>
      </c>
      <c r="O88" s="56">
        <f>'Program Data-Travel CBA'!B91</f>
        <v>1302392.83</v>
      </c>
      <c r="P88" s="56">
        <f>'Program Data-Travel CBA'!B60</f>
        <v>1887324.5599999998</v>
      </c>
      <c r="Q88" s="56">
        <f>'Program Data-Travel CBA'!B29</f>
        <v>531817.76</v>
      </c>
      <c r="S88" s="76">
        <f t="shared" si="132"/>
        <v>6.9768165461132847E-2</v>
      </c>
      <c r="T88" s="76">
        <f t="shared" si="104"/>
        <v>-0.22106734462370259</v>
      </c>
      <c r="U88" s="76">
        <f t="shared" si="105"/>
        <v>-0.20657333390199101</v>
      </c>
      <c r="V88" s="76">
        <f t="shared" si="106"/>
        <v>-0.77909525969357252</v>
      </c>
      <c r="W88" s="76">
        <f t="shared" si="107"/>
        <v>-3.4700494021535126E-2</v>
      </c>
      <c r="X88" s="76">
        <f t="shared" si="108"/>
        <v>1.5344134770803499</v>
      </c>
      <c r="Y88" s="76">
        <f t="shared" si="109"/>
        <v>-0.15204065819655324</v>
      </c>
      <c r="Z88" s="76">
        <f t="shared" si="110"/>
        <v>-0.11610129416768217</v>
      </c>
      <c r="AA88" s="76">
        <f t="shared" si="111"/>
        <v>0.37108834824905318</v>
      </c>
      <c r="AB88" s="76">
        <f t="shared" si="112"/>
        <v>-0.79142452031060595</v>
      </c>
      <c r="AC88" s="76">
        <f t="shared" si="113"/>
        <v>-0.12246700611590883</v>
      </c>
      <c r="AD88" s="76">
        <f t="shared" si="114"/>
        <v>1.0093015376337535</v>
      </c>
      <c r="AE88" s="76">
        <f t="shared" si="115"/>
        <v>2.0940455331312835</v>
      </c>
      <c r="AF88" s="76">
        <f t="shared" si="116"/>
        <v>0.44912081556837175</v>
      </c>
      <c r="AG88" s="76">
        <f t="shared" si="117"/>
        <v>-0.71821605500645846</v>
      </c>
      <c r="AI88" s="78">
        <f t="shared" si="133"/>
        <v>217478.75999999931</v>
      </c>
      <c r="AJ88" s="78">
        <f t="shared" si="118"/>
        <v>-737180.44999999925</v>
      </c>
      <c r="AK88" s="78">
        <f t="shared" si="119"/>
        <v>-536566.2899999998</v>
      </c>
      <c r="AL88" s="78">
        <f t="shared" si="120"/>
        <v>-1605633.7200000002</v>
      </c>
      <c r="AM88" s="78">
        <f t="shared" si="121"/>
        <v>-15797.79999999993</v>
      </c>
      <c r="AN88" s="78">
        <f t="shared" si="122"/>
        <v>674319.07000000007</v>
      </c>
      <c r="AO88" s="78">
        <f t="shared" si="123"/>
        <v>-169340.27000000002</v>
      </c>
      <c r="AP88" s="78">
        <f t="shared" si="124"/>
        <v>-109651</v>
      </c>
      <c r="AQ88" s="78">
        <f t="shared" si="125"/>
        <v>309781.40999999992</v>
      </c>
      <c r="AR88" s="78">
        <f t="shared" si="126"/>
        <v>-905843.09</v>
      </c>
      <c r="AS88" s="78">
        <f t="shared" si="127"/>
        <v>-29236.53</v>
      </c>
      <c r="AT88" s="78">
        <f t="shared" si="128"/>
        <v>211441.93</v>
      </c>
      <c r="AU88" s="78">
        <f t="shared" si="129"/>
        <v>881457.58000000007</v>
      </c>
      <c r="AV88" s="78">
        <f t="shared" si="130"/>
        <v>584931.72999999975</v>
      </c>
      <c r="AW88" s="78">
        <f t="shared" si="131"/>
        <v>-1355506.7999999998</v>
      </c>
    </row>
    <row r="89" spans="1:49" x14ac:dyDescent="0.55000000000000004">
      <c r="A89" s="58" t="s">
        <v>40</v>
      </c>
      <c r="B89" s="56">
        <f>'Program Data-Travel CBA'!B495</f>
        <v>94410018.779999986</v>
      </c>
      <c r="C89" s="56">
        <f>'Program Data-Travel CBA'!B464</f>
        <v>96361428.11999996</v>
      </c>
      <c r="D89" s="56">
        <f>'Program Data-Travel CBA'!B433</f>
        <v>98898626.889999956</v>
      </c>
      <c r="E89" s="56">
        <f>'Program Data-Travel CBA'!B402</f>
        <v>92900613.078799963</v>
      </c>
      <c r="F89" s="56">
        <f>'Program Data-Travel CBA'!B371</f>
        <v>103616101.21669997</v>
      </c>
      <c r="G89" s="56">
        <f>'Program Data-Travel CBA'!B340</f>
        <v>109454596.73999996</v>
      </c>
      <c r="H89" s="56">
        <f>'Program Data-Travel CBA'!B309</f>
        <v>111610858.03999998</v>
      </c>
      <c r="I89" s="56">
        <f>'Program Data-Travel CBA'!B278</f>
        <v>116091555.71999994</v>
      </c>
      <c r="J89" s="56">
        <f>'Program Data-Travel CBA'!B247</f>
        <v>116568617.65999994</v>
      </c>
      <c r="K89" s="56">
        <f>'Program Data-Travel CBA'!B216</f>
        <v>104854991.15000001</v>
      </c>
      <c r="L89" s="56">
        <f>'Program Data-Travel CBA'!B185</f>
        <v>53948230.140000001</v>
      </c>
      <c r="M89" s="56">
        <f>'Program Data-Travel CBA'!B154</f>
        <v>27996387.600000001</v>
      </c>
      <c r="N89" s="56">
        <f>'Program Data-Travel CBA'!B123</f>
        <v>68807598.190000013</v>
      </c>
      <c r="O89" s="56">
        <f>'Program Data-Travel CBA'!B92</f>
        <v>113551883.66999999</v>
      </c>
      <c r="P89" s="56">
        <f>'Program Data-Travel CBA'!B61</f>
        <v>121333558.73000002</v>
      </c>
      <c r="Q89" s="56">
        <f>'Program Data-Travel CBA'!B30</f>
        <v>26502343.010000005</v>
      </c>
      <c r="S89" s="76">
        <f t="shared" si="132"/>
        <v>2.0669515430849213E-2</v>
      </c>
      <c r="T89" s="76">
        <f t="shared" si="104"/>
        <v>2.633002457000112E-2</v>
      </c>
      <c r="U89" s="76">
        <f t="shared" si="105"/>
        <v>-6.064809997687113E-2</v>
      </c>
      <c r="V89" s="76">
        <f t="shared" si="106"/>
        <v>0.115343567526416</v>
      </c>
      <c r="W89" s="76">
        <f t="shared" si="107"/>
        <v>5.6347377046058862E-2</v>
      </c>
      <c r="X89" s="76">
        <f t="shared" si="108"/>
        <v>1.970005248040908E-2</v>
      </c>
      <c r="Y89" s="76">
        <f t="shared" si="109"/>
        <v>4.0145714840702458E-2</v>
      </c>
      <c r="Z89" s="76">
        <f t="shared" si="110"/>
        <v>4.1093595226737983E-3</v>
      </c>
      <c r="AA89" s="76">
        <f t="shared" si="111"/>
        <v>-0.10048696420305425</v>
      </c>
      <c r="AB89" s="76">
        <f t="shared" si="112"/>
        <v>-0.48549678419385384</v>
      </c>
      <c r="AC89" s="76">
        <f t="shared" si="113"/>
        <v>-0.48105086066128355</v>
      </c>
      <c r="AD89" s="76">
        <f t="shared" si="114"/>
        <v>1.4577313035200301</v>
      </c>
      <c r="AE89" s="76">
        <f t="shared" si="115"/>
        <v>0.65028117035049737</v>
      </c>
      <c r="AF89" s="76">
        <f t="shared" si="116"/>
        <v>6.8529687121834368E-2</v>
      </c>
      <c r="AG89" s="76">
        <f t="shared" si="117"/>
        <v>-0.78157450183279564</v>
      </c>
      <c r="AI89" s="78">
        <f t="shared" si="133"/>
        <v>1951409.3399999738</v>
      </c>
      <c r="AJ89" s="78">
        <f t="shared" si="118"/>
        <v>2537198.7699999958</v>
      </c>
      <c r="AK89" s="78">
        <f t="shared" si="119"/>
        <v>-5998013.8111999929</v>
      </c>
      <c r="AL89" s="78">
        <f t="shared" si="120"/>
        <v>10715488.13790001</v>
      </c>
      <c r="AM89" s="78">
        <f t="shared" si="121"/>
        <v>5838495.5232999921</v>
      </c>
      <c r="AN89" s="78">
        <f t="shared" si="122"/>
        <v>2156261.3000000119</v>
      </c>
      <c r="AO89" s="78">
        <f t="shared" si="123"/>
        <v>4480697.6799999624</v>
      </c>
      <c r="AP89" s="78">
        <f t="shared" si="124"/>
        <v>477061.93999999762</v>
      </c>
      <c r="AQ89" s="78">
        <f t="shared" si="125"/>
        <v>-11713626.509999931</v>
      </c>
      <c r="AR89" s="78">
        <f t="shared" si="126"/>
        <v>-50906761.010000005</v>
      </c>
      <c r="AS89" s="78">
        <f t="shared" si="127"/>
        <v>-25951842.539999999</v>
      </c>
      <c r="AT89" s="78">
        <f t="shared" si="128"/>
        <v>40811210.590000011</v>
      </c>
      <c r="AU89" s="78">
        <f t="shared" si="129"/>
        <v>44744285.479999974</v>
      </c>
      <c r="AV89" s="78">
        <f t="shared" si="130"/>
        <v>7781675.0600000322</v>
      </c>
      <c r="AW89" s="78">
        <f t="shared" si="131"/>
        <v>-94831215.720000014</v>
      </c>
    </row>
    <row r="90" spans="1:49" x14ac:dyDescent="0.55000000000000004">
      <c r="A90" s="58" t="s">
        <v>34</v>
      </c>
      <c r="B90" s="56">
        <f>'Program Data-Travel CBA'!B496</f>
        <v>1134570.26</v>
      </c>
      <c r="C90" s="56">
        <f>'Program Data-Travel CBA'!B465</f>
        <v>1502168.65</v>
      </c>
      <c r="D90" s="56">
        <f>'Program Data-Travel CBA'!B434</f>
        <v>935829.83000000007</v>
      </c>
      <c r="E90" s="56">
        <f>'Program Data-Travel CBA'!B403</f>
        <v>1376440.1499999997</v>
      </c>
      <c r="F90" s="56">
        <f>'Program Data-Travel CBA'!B372</f>
        <v>329922.16999999993</v>
      </c>
      <c r="G90" s="56">
        <f>'Program Data-Travel CBA'!B341</f>
        <v>192490.18000000002</v>
      </c>
      <c r="H90" s="56">
        <f>'Program Data-Travel CBA'!B310</f>
        <v>364017.43</v>
      </c>
      <c r="I90" s="56">
        <f>'Program Data-Travel CBA'!B279</f>
        <v>522063.02999999997</v>
      </c>
      <c r="J90" s="56">
        <f>'Program Data-Travel CBA'!B248</f>
        <v>3667080.0900000003</v>
      </c>
      <c r="K90" s="56">
        <f>'Program Data-Travel CBA'!B217</f>
        <v>593580.93000000005</v>
      </c>
      <c r="L90" s="56">
        <f>'Program Data-Travel CBA'!B186</f>
        <v>37785.83</v>
      </c>
      <c r="M90" s="56">
        <f>'Program Data-Travel CBA'!B155</f>
        <v>18834.599999999999</v>
      </c>
      <c r="N90" s="56">
        <f>'Program Data-Travel CBA'!B124</f>
        <v>41213.939999999995</v>
      </c>
      <c r="O90" s="56">
        <f>'Program Data-Travel CBA'!B93</f>
        <v>148340.29</v>
      </c>
      <c r="P90" s="56">
        <f>'Program Data-Travel CBA'!B62</f>
        <v>94729.64</v>
      </c>
      <c r="Q90" s="56">
        <f>'Program Data-Travel CBA'!B31</f>
        <v>9210.2800000000007</v>
      </c>
      <c r="S90" s="76">
        <f t="shared" si="132"/>
        <v>0.3239979073662656</v>
      </c>
      <c r="T90" s="76">
        <f t="shared" si="104"/>
        <v>-0.3770141388585096</v>
      </c>
      <c r="U90" s="76">
        <f t="shared" si="105"/>
        <v>0.47082311962635298</v>
      </c>
      <c r="V90" s="76">
        <f t="shared" si="106"/>
        <v>-0.76030765304252423</v>
      </c>
      <c r="W90" s="76">
        <f t="shared" si="107"/>
        <v>-0.41655882052424648</v>
      </c>
      <c r="X90" s="76">
        <f t="shared" si="108"/>
        <v>0.89109610682477391</v>
      </c>
      <c r="Y90" s="76">
        <f t="shared" si="109"/>
        <v>0.43417041870769751</v>
      </c>
      <c r="Z90" s="76">
        <f t="shared" si="110"/>
        <v>6.0242094905666868</v>
      </c>
      <c r="AA90" s="76">
        <f t="shared" si="111"/>
        <v>-0.8381325426683004</v>
      </c>
      <c r="AB90" s="76">
        <f t="shared" si="112"/>
        <v>-0.93634258095185108</v>
      </c>
      <c r="AC90" s="76">
        <f t="shared" si="113"/>
        <v>-0.5015433034023602</v>
      </c>
      <c r="AD90" s="76">
        <f t="shared" si="114"/>
        <v>1.188203625242904</v>
      </c>
      <c r="AE90" s="76">
        <f t="shared" si="115"/>
        <v>2.5992746628931864</v>
      </c>
      <c r="AF90" s="76">
        <f t="shared" si="116"/>
        <v>-0.36140316295727887</v>
      </c>
      <c r="AG90" s="76">
        <f t="shared" si="117"/>
        <v>-0.90277298636414116</v>
      </c>
      <c r="AI90" s="78">
        <f t="shared" si="133"/>
        <v>367598.3899999999</v>
      </c>
      <c r="AJ90" s="78">
        <f t="shared" si="118"/>
        <v>-566338.81999999983</v>
      </c>
      <c r="AK90" s="78">
        <f t="shared" si="119"/>
        <v>440610.3199999996</v>
      </c>
      <c r="AL90" s="78">
        <f t="shared" si="120"/>
        <v>-1046517.9799999997</v>
      </c>
      <c r="AM90" s="78">
        <f t="shared" si="121"/>
        <v>-137431.9899999999</v>
      </c>
      <c r="AN90" s="78">
        <f t="shared" si="122"/>
        <v>171527.24999999997</v>
      </c>
      <c r="AO90" s="78">
        <f t="shared" si="123"/>
        <v>158045.59999999998</v>
      </c>
      <c r="AP90" s="78">
        <f t="shared" si="124"/>
        <v>3145017.0600000005</v>
      </c>
      <c r="AQ90" s="78">
        <f t="shared" si="125"/>
        <v>-3073499.16</v>
      </c>
      <c r="AR90" s="78">
        <f t="shared" si="126"/>
        <v>-555795.10000000009</v>
      </c>
      <c r="AS90" s="78">
        <f t="shared" si="127"/>
        <v>-18951.230000000003</v>
      </c>
      <c r="AT90" s="78">
        <f t="shared" si="128"/>
        <v>22379.339999999997</v>
      </c>
      <c r="AU90" s="78">
        <f t="shared" si="129"/>
        <v>107126.35</v>
      </c>
      <c r="AV90" s="78">
        <f t="shared" si="130"/>
        <v>-53610.650000000009</v>
      </c>
      <c r="AW90" s="78">
        <f t="shared" si="131"/>
        <v>-85519.360000000001</v>
      </c>
    </row>
    <row r="91" spans="1:49" x14ac:dyDescent="0.55000000000000004">
      <c r="A91" s="58" t="s">
        <v>35</v>
      </c>
      <c r="B91" s="56">
        <f>'Program Data-Travel CBA'!B497</f>
        <v>1636520.71</v>
      </c>
      <c r="C91" s="56">
        <f>'Program Data-Travel CBA'!B466</f>
        <v>1357470.33</v>
      </c>
      <c r="D91" s="56">
        <f>'Program Data-Travel CBA'!B435</f>
        <v>979691.84000000008</v>
      </c>
      <c r="E91" s="56">
        <f>'Program Data-Travel CBA'!B404</f>
        <v>734712.82990000001</v>
      </c>
      <c r="F91" s="56">
        <f>'Program Data-Travel CBA'!B373</f>
        <v>840669.57990000001</v>
      </c>
      <c r="G91" s="56">
        <f>'Program Data-Travel CBA'!B342</f>
        <v>1164553.8500000001</v>
      </c>
      <c r="H91" s="56">
        <f>'Program Data-Travel CBA'!B311</f>
        <v>1199913.2400000002</v>
      </c>
      <c r="I91" s="56">
        <f>'Program Data-Travel CBA'!B280</f>
        <v>945450.28999999992</v>
      </c>
      <c r="J91" s="56">
        <f>'Program Data-Travel CBA'!B249</f>
        <v>803732.46</v>
      </c>
      <c r="K91" s="56">
        <f>'Program Data-Travel CBA'!B218</f>
        <v>833587.45</v>
      </c>
      <c r="L91" s="56">
        <f>'Program Data-Travel CBA'!B187</f>
        <v>329821.61999999994</v>
      </c>
      <c r="M91" s="56">
        <f>'Program Data-Travel CBA'!B156</f>
        <v>87823.02</v>
      </c>
      <c r="N91" s="56">
        <f>'Program Data-Travel CBA'!B125</f>
        <v>132697.89000000001</v>
      </c>
      <c r="O91" s="56">
        <f>'Program Data-Travel CBA'!B94</f>
        <v>334272.23000000004</v>
      </c>
      <c r="P91" s="56">
        <f>'Program Data-Travel CBA'!B63</f>
        <v>383094.65</v>
      </c>
      <c r="Q91" s="56">
        <f>'Program Data-Travel CBA'!B32</f>
        <v>116069.57</v>
      </c>
      <c r="S91" s="76">
        <f t="shared" si="132"/>
        <v>-0.17051442019331359</v>
      </c>
      <c r="T91" s="76">
        <f t="shared" si="104"/>
        <v>-0.27829594625467796</v>
      </c>
      <c r="U91" s="76">
        <f t="shared" si="105"/>
        <v>-0.25005721196983743</v>
      </c>
      <c r="V91" s="76">
        <f t="shared" si="106"/>
        <v>0.14421518951073919</v>
      </c>
      <c r="W91" s="76">
        <f t="shared" si="107"/>
        <v>0.38526940648729913</v>
      </c>
      <c r="X91" s="76">
        <f t="shared" si="108"/>
        <v>3.0363035595133817E-2</v>
      </c>
      <c r="Y91" s="76">
        <f t="shared" si="109"/>
        <v>-0.21206779083461089</v>
      </c>
      <c r="Z91" s="76">
        <f t="shared" si="110"/>
        <v>-0.14989453332337543</v>
      </c>
      <c r="AA91" s="76">
        <f t="shared" si="111"/>
        <v>3.7145432697840763E-2</v>
      </c>
      <c r="AB91" s="76">
        <f t="shared" si="112"/>
        <v>-0.60433471017347973</v>
      </c>
      <c r="AC91" s="76">
        <f t="shared" si="113"/>
        <v>-0.7337257030027321</v>
      </c>
      <c r="AD91" s="76">
        <f t="shared" si="114"/>
        <v>0.51096933355286589</v>
      </c>
      <c r="AE91" s="76">
        <f t="shared" si="115"/>
        <v>1.5190470624664794</v>
      </c>
      <c r="AF91" s="76">
        <f t="shared" si="116"/>
        <v>0.1460558659030694</v>
      </c>
      <c r="AG91" s="76">
        <f t="shared" si="117"/>
        <v>-0.69702116696226379</v>
      </c>
      <c r="AI91" s="78">
        <f t="shared" si="133"/>
        <v>-279050.37999999989</v>
      </c>
      <c r="AJ91" s="78">
        <f t="shared" si="118"/>
        <v>-377778.49</v>
      </c>
      <c r="AK91" s="78">
        <f t="shared" si="119"/>
        <v>-244979.01010000007</v>
      </c>
      <c r="AL91" s="78">
        <f t="shared" si="120"/>
        <v>105956.75</v>
      </c>
      <c r="AM91" s="78">
        <f t="shared" si="121"/>
        <v>323884.27010000008</v>
      </c>
      <c r="AN91" s="78">
        <f t="shared" si="122"/>
        <v>35359.39000000013</v>
      </c>
      <c r="AO91" s="78">
        <f t="shared" si="123"/>
        <v>-254462.9500000003</v>
      </c>
      <c r="AP91" s="78">
        <f t="shared" si="124"/>
        <v>-141717.82999999996</v>
      </c>
      <c r="AQ91" s="78">
        <f t="shared" si="125"/>
        <v>29854.989999999991</v>
      </c>
      <c r="AR91" s="78">
        <f t="shared" si="126"/>
        <v>-503765.83</v>
      </c>
      <c r="AS91" s="78">
        <f t="shared" si="127"/>
        <v>-241998.59999999992</v>
      </c>
      <c r="AT91" s="78">
        <f t="shared" si="128"/>
        <v>44874.87000000001</v>
      </c>
      <c r="AU91" s="78">
        <f t="shared" si="129"/>
        <v>201574.34000000003</v>
      </c>
      <c r="AV91" s="78">
        <f t="shared" si="130"/>
        <v>48822.419999999984</v>
      </c>
      <c r="AW91" s="78">
        <f t="shared" si="131"/>
        <v>-267025.08</v>
      </c>
    </row>
    <row r="92" spans="1:49" s="12" customFormat="1" x14ac:dyDescent="0.55000000000000004">
      <c r="A92" s="14" t="s">
        <v>509</v>
      </c>
      <c r="B92" s="75">
        <f>SUM(B66:B91)</f>
        <v>2963554192.749999</v>
      </c>
      <c r="C92" s="75">
        <f t="shared" ref="C92" si="134">SUM(C66:C91)</f>
        <v>2516384986.6199985</v>
      </c>
      <c r="D92" s="75">
        <f t="shared" ref="D92" si="135">SUM(D66:D91)</f>
        <v>2273289344.0999999</v>
      </c>
      <c r="E92" s="75">
        <f t="shared" ref="E92" si="136">SUM(E66:E91)</f>
        <v>1853372268.4574993</v>
      </c>
      <c r="F92" s="75">
        <f t="shared" ref="F92" si="137">SUM(F66:F91)</f>
        <v>1813670336.9964993</v>
      </c>
      <c r="G92" s="75">
        <f t="shared" ref="G92" si="138">SUM(G66:G91)</f>
        <v>1852435336.9099994</v>
      </c>
      <c r="H92" s="75">
        <f t="shared" ref="H92" si="139">SUM(H66:H91)</f>
        <v>1879599785.1799991</v>
      </c>
      <c r="I92" s="75">
        <f t="shared" ref="I92" si="140">SUM(I66:I91)</f>
        <v>1847068845.7500002</v>
      </c>
      <c r="J92" s="75">
        <f t="shared" ref="J92" si="141">SUM(J66:J91)</f>
        <v>1880138951.9999998</v>
      </c>
      <c r="K92" s="75">
        <f t="shared" ref="K92" si="142">SUM(K66:K91)</f>
        <v>1748307495.6500001</v>
      </c>
      <c r="L92" s="75">
        <f t="shared" ref="L92" si="143">SUM(L66:L91)</f>
        <v>1107075774.6600001</v>
      </c>
      <c r="M92" s="75">
        <f t="shared" ref="M92" si="144">SUM(M66:M91)</f>
        <v>977529094.05999994</v>
      </c>
      <c r="N92" s="75">
        <f t="shared" ref="N92" si="145">SUM(N66:N91)</f>
        <v>1250136253.04</v>
      </c>
      <c r="O92" s="75">
        <f t="shared" ref="O92" si="146">SUM(O66:O91)</f>
        <v>1554854977.1699998</v>
      </c>
      <c r="P92" s="75">
        <f t="shared" ref="P92" si="147">SUM(P66:P91)</f>
        <v>1634602824.9900002</v>
      </c>
      <c r="Q92" s="75">
        <f t="shared" ref="Q92" si="148">SUM(Q66:Q91)</f>
        <v>371464570.91999996</v>
      </c>
      <c r="S92" s="77">
        <f t="shared" si="132"/>
        <v>-0.15088949857031453</v>
      </c>
      <c r="T92" s="77">
        <f t="shared" si="104"/>
        <v>-9.6605107649495231E-2</v>
      </c>
      <c r="U92" s="77">
        <f t="shared" si="105"/>
        <v>-0.1847178304567062</v>
      </c>
      <c r="V92" s="77">
        <f t="shared" si="106"/>
        <v>-2.1421455439193864E-2</v>
      </c>
      <c r="W92" s="77">
        <f t="shared" si="107"/>
        <v>2.1373785038407943E-2</v>
      </c>
      <c r="X92" s="77">
        <f t="shared" si="108"/>
        <v>1.4664181647124089E-2</v>
      </c>
      <c r="Y92" s="77">
        <f t="shared" si="109"/>
        <v>-1.7307375584150516E-2</v>
      </c>
      <c r="Z92" s="77">
        <f t="shared" si="110"/>
        <v>1.7904100502854535E-2</v>
      </c>
      <c r="AA92" s="77">
        <f t="shared" si="111"/>
        <v>-7.0117932618631099E-2</v>
      </c>
      <c r="AB92" s="77">
        <f t="shared" si="112"/>
        <v>-0.36677284893273171</v>
      </c>
      <c r="AC92" s="77">
        <f t="shared" si="113"/>
        <v>-0.11701699519148624</v>
      </c>
      <c r="AD92" s="77">
        <f t="shared" si="114"/>
        <v>0.27887370374601617</v>
      </c>
      <c r="AE92" s="77">
        <f t="shared" si="115"/>
        <v>0.2437484101344991</v>
      </c>
      <c r="AF92" s="77">
        <f t="shared" si="116"/>
        <v>5.1289572976863672E-2</v>
      </c>
      <c r="AG92" s="77">
        <f t="shared" si="117"/>
        <v>-0.7727493399368911</v>
      </c>
      <c r="AI92" s="79">
        <f t="shared" si="133"/>
        <v>-447169206.13000059</v>
      </c>
      <c r="AJ92" s="79">
        <f t="shared" si="118"/>
        <v>-243095642.51999855</v>
      </c>
      <c r="AK92" s="79">
        <f t="shared" si="119"/>
        <v>-419917075.64250064</v>
      </c>
      <c r="AL92" s="79">
        <f t="shared" si="120"/>
        <v>-39701931.460999966</v>
      </c>
      <c r="AM92" s="79">
        <f t="shared" si="121"/>
        <v>38764999.913500071</v>
      </c>
      <c r="AN92" s="79">
        <f t="shared" si="122"/>
        <v>27164448.269999743</v>
      </c>
      <c r="AO92" s="79">
        <f t="shared" si="123"/>
        <v>-32530939.429998875</v>
      </c>
      <c r="AP92" s="79">
        <f t="shared" si="124"/>
        <v>33070106.249999523</v>
      </c>
      <c r="AQ92" s="79">
        <f t="shared" si="125"/>
        <v>-131831456.34999967</v>
      </c>
      <c r="AR92" s="79">
        <f t="shared" si="126"/>
        <v>-641231720.99000001</v>
      </c>
      <c r="AS92" s="79">
        <f t="shared" si="127"/>
        <v>-129546680.60000014</v>
      </c>
      <c r="AT92" s="79">
        <f t="shared" si="128"/>
        <v>272607158.98000002</v>
      </c>
      <c r="AU92" s="79">
        <f t="shared" si="129"/>
        <v>304718724.12999988</v>
      </c>
      <c r="AV92" s="79">
        <f t="shared" si="130"/>
        <v>79747847.82000041</v>
      </c>
      <c r="AW92" s="79">
        <f t="shared" si="131"/>
        <v>-1263138254.0700002</v>
      </c>
    </row>
    <row r="94" spans="1:49" x14ac:dyDescent="0.55000000000000004">
      <c r="A94" s="12" t="s">
        <v>531</v>
      </c>
      <c r="S94" s="12" t="s">
        <v>528</v>
      </c>
      <c r="AI94" s="12" t="s">
        <v>519</v>
      </c>
    </row>
    <row r="95" spans="1:49" s="49" customFormat="1" x14ac:dyDescent="0.55000000000000004">
      <c r="A95" s="53" t="s">
        <v>0</v>
      </c>
      <c r="B95" s="53" t="s">
        <v>4</v>
      </c>
      <c r="C95" s="53" t="s">
        <v>5</v>
      </c>
      <c r="D95" s="53" t="s">
        <v>6</v>
      </c>
      <c r="E95" s="53" t="s">
        <v>7</v>
      </c>
      <c r="F95" s="53" t="s">
        <v>8</v>
      </c>
      <c r="G95" s="53" t="s">
        <v>9</v>
      </c>
      <c r="H95" s="53" t="s">
        <v>10</v>
      </c>
      <c r="I95" s="53" t="s">
        <v>11</v>
      </c>
      <c r="J95" s="53" t="s">
        <v>12</v>
      </c>
      <c r="K95" s="53" t="s">
        <v>13</v>
      </c>
      <c r="L95" s="53" t="s">
        <v>15</v>
      </c>
      <c r="M95" s="53" t="s">
        <v>16</v>
      </c>
      <c r="N95" s="53" t="s">
        <v>17</v>
      </c>
      <c r="O95" s="53" t="s">
        <v>38</v>
      </c>
      <c r="P95" s="53" t="s">
        <v>39</v>
      </c>
      <c r="Q95" s="53" t="s">
        <v>513</v>
      </c>
      <c r="S95" s="53" t="s">
        <v>517</v>
      </c>
      <c r="T95" s="53" t="s">
        <v>518</v>
      </c>
      <c r="U95" s="53" t="s">
        <v>555</v>
      </c>
      <c r="V95" s="53" t="s">
        <v>556</v>
      </c>
      <c r="W95" s="53" t="s">
        <v>557</v>
      </c>
      <c r="X95" s="53" t="s">
        <v>558</v>
      </c>
      <c r="Y95" s="53" t="s">
        <v>559</v>
      </c>
      <c r="Z95" s="53" t="s">
        <v>560</v>
      </c>
      <c r="AA95" s="53" t="s">
        <v>561</v>
      </c>
      <c r="AB95" s="53" t="s">
        <v>562</v>
      </c>
      <c r="AC95" s="53" t="s">
        <v>563</v>
      </c>
      <c r="AD95" s="53" t="s">
        <v>564</v>
      </c>
      <c r="AE95" s="53" t="s">
        <v>565</v>
      </c>
      <c r="AF95" s="53" t="s">
        <v>566</v>
      </c>
      <c r="AG95" s="53" t="s">
        <v>567</v>
      </c>
      <c r="AI95" s="53" t="s">
        <v>517</v>
      </c>
      <c r="AJ95" s="53" t="s">
        <v>518</v>
      </c>
      <c r="AK95" s="53" t="s">
        <v>555</v>
      </c>
      <c r="AL95" s="53" t="s">
        <v>556</v>
      </c>
      <c r="AM95" s="53" t="s">
        <v>557</v>
      </c>
      <c r="AN95" s="53" t="s">
        <v>558</v>
      </c>
      <c r="AO95" s="53" t="s">
        <v>559</v>
      </c>
      <c r="AP95" s="53" t="s">
        <v>560</v>
      </c>
      <c r="AQ95" s="53" t="s">
        <v>561</v>
      </c>
      <c r="AR95" s="53" t="s">
        <v>562</v>
      </c>
      <c r="AS95" s="53" t="s">
        <v>563</v>
      </c>
      <c r="AT95" s="53" t="s">
        <v>564</v>
      </c>
      <c r="AU95" s="53" t="s">
        <v>565</v>
      </c>
      <c r="AV95" s="53" t="s">
        <v>566</v>
      </c>
      <c r="AW95" s="53" t="s">
        <v>567</v>
      </c>
    </row>
    <row r="96" spans="1:49" x14ac:dyDescent="0.55000000000000004">
      <c r="A96" s="58" t="s">
        <v>36</v>
      </c>
      <c r="B96" s="56">
        <f>'Program Data-Travel IBA'!B472</f>
        <v>8233439.7899999991</v>
      </c>
      <c r="C96" s="56">
        <f>'Program Data-Travel IBA'!B441</f>
        <v>11034947.869999999</v>
      </c>
      <c r="D96" s="56">
        <f>'Program Data-Travel IBA'!B410</f>
        <v>12723290.660000002</v>
      </c>
      <c r="E96" s="56">
        <f>'Program Data-Travel IBA'!B379</f>
        <v>12963397.149899999</v>
      </c>
      <c r="F96" s="56">
        <f>'Program Data-Travel IBA'!B348</f>
        <v>12608042.539900001</v>
      </c>
      <c r="G96" s="56">
        <f>'Program Data-Travel IBA'!B317</f>
        <v>11181322.939999998</v>
      </c>
      <c r="H96" s="56">
        <f>'Program Data-Travel IBA'!B286</f>
        <v>11101832.140000002</v>
      </c>
      <c r="I96" s="56">
        <f>'Program Data-Travel IBA'!B255</f>
        <v>10925616.360000001</v>
      </c>
      <c r="J96" s="56">
        <f>'Program Data-Travel IBA'!B224</f>
        <v>10386937.15</v>
      </c>
      <c r="K96" s="56">
        <f>'Program Data-Travel IBA'!B193</f>
        <v>9642490.120000001</v>
      </c>
      <c r="L96" s="56">
        <f>'Program Data-Travel IBA'!B162</f>
        <v>7759976.5499999998</v>
      </c>
      <c r="M96" s="56">
        <f>'Program Data-Travel IBA'!B131</f>
        <v>3230910.61</v>
      </c>
      <c r="N96" s="56">
        <f>'Program Data-Travel IBA'!B100</f>
        <v>6588914.4800000004</v>
      </c>
      <c r="O96" s="56">
        <f>'Program Data-Travel IBA'!B69</f>
        <v>10490189.43</v>
      </c>
      <c r="P96" s="56">
        <f>'Program Data-Travel IBA'!B38</f>
        <v>12737592.07</v>
      </c>
      <c r="Q96" s="56">
        <f>'Program Data-Travel IBA'!B7</f>
        <v>3017389.7</v>
      </c>
      <c r="S96" s="76">
        <f>IFERROR((C96-B96)/B96,0)</f>
        <v>0.34025973972659612</v>
      </c>
      <c r="T96" s="76">
        <f t="shared" ref="T96:T122" si="149">IFERROR((D96-C96)/C96,0)</f>
        <v>0.15299961629995476</v>
      </c>
      <c r="U96" s="76">
        <f t="shared" ref="U96:U122" si="150">IFERROR((E96-D96)/D96,0)</f>
        <v>1.8871414346828781E-2</v>
      </c>
      <c r="V96" s="76">
        <f t="shared" ref="V96:V122" si="151">IFERROR((F96-E96)/E96,0)</f>
        <v>-2.7412151760137872E-2</v>
      </c>
      <c r="W96" s="76">
        <f t="shared" ref="W96:W122" si="152">IFERROR((G96-F96)/F96,0)</f>
        <v>-0.11315948493867624</v>
      </c>
      <c r="X96" s="76">
        <f t="shared" ref="X96:X122" si="153">IFERROR((H96-G96)/G96,0)</f>
        <v>-7.109248201357752E-3</v>
      </c>
      <c r="Y96" s="76">
        <f t="shared" ref="Y96:Y122" si="154">IFERROR((I96-H96)/H96,0)</f>
        <v>-1.5872675588842144E-2</v>
      </c>
      <c r="Z96" s="76">
        <f t="shared" ref="Z96:Z122" si="155">IFERROR((J96-I96)/I96,0)</f>
        <v>-4.9304239893702514E-2</v>
      </c>
      <c r="AA96" s="76">
        <f t="shared" ref="AA96:AA122" si="156">IFERROR((K96-J96)/J96,0)</f>
        <v>-7.1671467656853907E-2</v>
      </c>
      <c r="AB96" s="76">
        <f t="shared" ref="AB96:AB122" si="157">IFERROR((L96-K96)/K96,0)</f>
        <v>-0.1952310602937907</v>
      </c>
      <c r="AC96" s="76">
        <f t="shared" ref="AC96:AC122" si="158">IFERROR((M96-L96)/L96,0)</f>
        <v>-0.58364428176010397</v>
      </c>
      <c r="AD96" s="76">
        <f t="shared" ref="AD96:AD122" si="159">IFERROR((N96-M96)/M96,0)</f>
        <v>1.0393366686180157</v>
      </c>
      <c r="AE96" s="76">
        <f t="shared" ref="AE96:AE122" si="160">IFERROR((O96-N96)/N96,0)</f>
        <v>0.59209676523226007</v>
      </c>
      <c r="AF96" s="76">
        <f t="shared" ref="AF96:AF122" si="161">IFERROR((P96-O96)/O96,0)</f>
        <v>0.21423851828384005</v>
      </c>
      <c r="AG96" s="76">
        <f t="shared" ref="AG96:AG122" si="162">IFERROR((Q96-P96)/P96,0)</f>
        <v>-0.76311145125249724</v>
      </c>
      <c r="AI96" s="78">
        <f>C96-B96</f>
        <v>2801508.08</v>
      </c>
      <c r="AJ96" s="78">
        <f t="shared" ref="AJ96:AJ122" si="163">D96-C96</f>
        <v>1688342.7900000028</v>
      </c>
      <c r="AK96" s="78">
        <f t="shared" ref="AK96:AK122" si="164">E96-D96</f>
        <v>240106.48989999667</v>
      </c>
      <c r="AL96" s="78">
        <f t="shared" ref="AL96:AL122" si="165">F96-E96</f>
        <v>-355354.60999999754</v>
      </c>
      <c r="AM96" s="78">
        <f t="shared" ref="AM96:AM122" si="166">G96-F96</f>
        <v>-1426719.5999000035</v>
      </c>
      <c r="AN96" s="78">
        <f t="shared" ref="AN96:AN122" si="167">H96-G96</f>
        <v>-79490.799999995157</v>
      </c>
      <c r="AO96" s="78">
        <f t="shared" ref="AO96:AO122" si="168">I96-H96</f>
        <v>-176215.78000000119</v>
      </c>
      <c r="AP96" s="78">
        <f t="shared" ref="AP96:AP122" si="169">J96-I96</f>
        <v>-538679.21000000089</v>
      </c>
      <c r="AQ96" s="78">
        <f t="shared" ref="AQ96:AQ122" si="170">K96-J96</f>
        <v>-744447.02999999933</v>
      </c>
      <c r="AR96" s="78">
        <f t="shared" ref="AR96:AR122" si="171">L96-K96</f>
        <v>-1882513.5700000012</v>
      </c>
      <c r="AS96" s="78">
        <f t="shared" ref="AS96:AS122" si="172">M96-L96</f>
        <v>-4529065.9399999995</v>
      </c>
      <c r="AT96" s="78">
        <f t="shared" ref="AT96:AT122" si="173">N96-M96</f>
        <v>3358003.8700000006</v>
      </c>
      <c r="AU96" s="78">
        <f t="shared" ref="AU96:AU122" si="174">O96-N96</f>
        <v>3901274.9499999993</v>
      </c>
      <c r="AV96" s="78">
        <f t="shared" ref="AV96:AV122" si="175">P96-O96</f>
        <v>2247402.6400000006</v>
      </c>
      <c r="AW96" s="78">
        <f t="shared" ref="AW96:AW122" si="176">Q96-P96</f>
        <v>-9720202.370000001</v>
      </c>
    </row>
    <row r="97" spans="1:49" x14ac:dyDescent="0.55000000000000004">
      <c r="A97" s="58" t="s">
        <v>18</v>
      </c>
      <c r="B97" s="56">
        <f>'Program Data-Travel IBA'!B473</f>
        <v>161501150.35999903</v>
      </c>
      <c r="C97" s="56">
        <f>'Program Data-Travel IBA'!B442</f>
        <v>138963926.41999301</v>
      </c>
      <c r="D97" s="56">
        <f>'Program Data-Travel IBA'!B411</f>
        <v>114315445.00999476</v>
      </c>
      <c r="E97" s="56">
        <f>'Program Data-Travel IBA'!B380</f>
        <v>106568273.85999483</v>
      </c>
      <c r="F97" s="56">
        <f>'Program Data-Travel IBA'!B349</f>
        <v>122451220.44999306</v>
      </c>
      <c r="G97" s="56">
        <f>'Program Data-Travel IBA'!B318</f>
        <v>151371612.77999288</v>
      </c>
      <c r="H97" s="56">
        <f>'Program Data-Travel IBA'!B287</f>
        <v>155870884.07999325</v>
      </c>
      <c r="I97" s="56">
        <f>'Program Data-Travel IBA'!B256</f>
        <v>163717021.18999207</v>
      </c>
      <c r="J97" s="56">
        <f>'Program Data-Travel IBA'!B225</f>
        <v>162429276.99999219</v>
      </c>
      <c r="K97" s="56">
        <f>'Program Data-Travel IBA'!B194</f>
        <v>156085912.85999852</v>
      </c>
      <c r="L97" s="56">
        <f>'Program Data-Travel IBA'!B163</f>
        <v>93421050.279999986</v>
      </c>
      <c r="M97" s="56">
        <f>'Program Data-Travel IBA'!B132</f>
        <v>67089875.920000002</v>
      </c>
      <c r="N97" s="56">
        <f>'Program Data-Travel IBA'!B101</f>
        <v>102918008.45</v>
      </c>
      <c r="O97" s="56">
        <f>'Program Data-Travel IBA'!B70</f>
        <v>177009483.94999999</v>
      </c>
      <c r="P97" s="56">
        <f>'Program Data-Travel IBA'!B39</f>
        <v>195506074.54000002</v>
      </c>
      <c r="Q97" s="56">
        <f>'Program Data-Travel IBA'!B8</f>
        <v>33755643.219999999</v>
      </c>
      <c r="S97" s="76">
        <f t="shared" ref="S97:S122" si="177">IFERROR((C97-B97)/B97,0)</f>
        <v>-0.13954838024230004</v>
      </c>
      <c r="T97" s="76">
        <f t="shared" si="149"/>
        <v>-0.17737323667368704</v>
      </c>
      <c r="U97" s="76">
        <f t="shared" si="150"/>
        <v>-6.7770117584046372E-2</v>
      </c>
      <c r="V97" s="76">
        <f t="shared" si="151"/>
        <v>0.14904010372603591</v>
      </c>
      <c r="W97" s="76">
        <f t="shared" si="152"/>
        <v>0.23617888187411251</v>
      </c>
      <c r="X97" s="76">
        <f t="shared" si="153"/>
        <v>2.9723349162829611E-2</v>
      </c>
      <c r="Y97" s="76">
        <f t="shared" si="154"/>
        <v>5.0337413278365502E-2</v>
      </c>
      <c r="Z97" s="76">
        <f t="shared" si="155"/>
        <v>-7.8656707814483348E-3</v>
      </c>
      <c r="AA97" s="76">
        <f t="shared" si="156"/>
        <v>-3.9053083638326928E-2</v>
      </c>
      <c r="AB97" s="76">
        <f t="shared" si="157"/>
        <v>-0.40147673439438364</v>
      </c>
      <c r="AC97" s="76">
        <f t="shared" si="158"/>
        <v>-0.28185483123001331</v>
      </c>
      <c r="AD97" s="76">
        <f t="shared" si="159"/>
        <v>0.53403187945559105</v>
      </c>
      <c r="AE97" s="76">
        <f t="shared" si="160"/>
        <v>0.7199077850014497</v>
      </c>
      <c r="AF97" s="76">
        <f t="shared" si="161"/>
        <v>0.10449491279927565</v>
      </c>
      <c r="AG97" s="76">
        <f t="shared" si="162"/>
        <v>-0.82734222811530245</v>
      </c>
      <c r="AI97" s="78">
        <f t="shared" ref="AI97:AI122" si="178">C97-B97</f>
        <v>-22537223.940006018</v>
      </c>
      <c r="AJ97" s="78">
        <f t="shared" si="163"/>
        <v>-24648481.409998253</v>
      </c>
      <c r="AK97" s="78">
        <f t="shared" si="164"/>
        <v>-7747171.1499999315</v>
      </c>
      <c r="AL97" s="78">
        <f t="shared" si="165"/>
        <v>15882946.58999823</v>
      </c>
      <c r="AM97" s="78">
        <f t="shared" si="166"/>
        <v>28920392.329999819</v>
      </c>
      <c r="AN97" s="78">
        <f t="shared" si="167"/>
        <v>4499271.3000003695</v>
      </c>
      <c r="AO97" s="78">
        <f t="shared" si="168"/>
        <v>7846137.1099988222</v>
      </c>
      <c r="AP97" s="78">
        <f t="shared" si="169"/>
        <v>-1287744.1899998784</v>
      </c>
      <c r="AQ97" s="78">
        <f t="shared" si="170"/>
        <v>-6343364.1399936676</v>
      </c>
      <c r="AR97" s="78">
        <f t="shared" si="171"/>
        <v>-62664862.579998538</v>
      </c>
      <c r="AS97" s="78">
        <f t="shared" si="172"/>
        <v>-26331174.359999985</v>
      </c>
      <c r="AT97" s="78">
        <f t="shared" si="173"/>
        <v>35828132.530000001</v>
      </c>
      <c r="AU97" s="78">
        <f t="shared" si="174"/>
        <v>74091475.499999985</v>
      </c>
      <c r="AV97" s="78">
        <f t="shared" si="175"/>
        <v>18496590.590000033</v>
      </c>
      <c r="AW97" s="78">
        <f t="shared" si="176"/>
        <v>-161750431.32000002</v>
      </c>
    </row>
    <row r="98" spans="1:49" x14ac:dyDescent="0.55000000000000004">
      <c r="A98" s="58" t="s">
        <v>20</v>
      </c>
      <c r="B98" s="56">
        <f>'Program Data-Travel IBA'!B474</f>
        <v>40999983.030000001</v>
      </c>
      <c r="C98" s="56">
        <f>'Program Data-Travel IBA'!B443</f>
        <v>31026552.059999995</v>
      </c>
      <c r="D98" s="56">
        <f>'Program Data-Travel IBA'!B412</f>
        <v>26868109.309999995</v>
      </c>
      <c r="E98" s="56">
        <f>'Program Data-Travel IBA'!B381</f>
        <v>21363174.670000002</v>
      </c>
      <c r="F98" s="56">
        <f>'Program Data-Travel IBA'!B350</f>
        <v>25459297.189999998</v>
      </c>
      <c r="G98" s="56">
        <f>'Program Data-Travel IBA'!B319</f>
        <v>29467310.539999999</v>
      </c>
      <c r="H98" s="56">
        <f>'Program Data-Travel IBA'!B288</f>
        <v>30263197.649999999</v>
      </c>
      <c r="I98" s="56">
        <f>'Program Data-Travel IBA'!B257</f>
        <v>28547131.690000001</v>
      </c>
      <c r="J98" s="56">
        <f>'Program Data-Travel IBA'!B226</f>
        <v>29748805.210000001</v>
      </c>
      <c r="K98" s="56">
        <f>'Program Data-Travel IBA'!B195</f>
        <v>28477490.32</v>
      </c>
      <c r="L98" s="56">
        <f>'Program Data-Travel IBA'!B164</f>
        <v>15321016.02</v>
      </c>
      <c r="M98" s="56">
        <f>'Program Data-Travel IBA'!B133</f>
        <v>5150026.26</v>
      </c>
      <c r="N98" s="56">
        <f>'Program Data-Travel IBA'!B102</f>
        <v>13010470.710000001</v>
      </c>
      <c r="O98" s="56">
        <f>'Program Data-Travel IBA'!B71</f>
        <v>23983400.899999999</v>
      </c>
      <c r="P98" s="56">
        <f>'Program Data-Travel IBA'!B40</f>
        <v>25370663.860000007</v>
      </c>
      <c r="Q98" s="56">
        <f>'Program Data-Travel IBA'!B9</f>
        <v>5779178.4299999997</v>
      </c>
      <c r="S98" s="76">
        <f t="shared" si="177"/>
        <v>-0.24325451458607605</v>
      </c>
      <c r="T98" s="76">
        <f t="shared" si="149"/>
        <v>-0.13402851667044052</v>
      </c>
      <c r="U98" s="76">
        <f t="shared" si="150"/>
        <v>-0.20488730995117402</v>
      </c>
      <c r="V98" s="76">
        <f t="shared" si="151"/>
        <v>0.19173753822984566</v>
      </c>
      <c r="W98" s="76">
        <f t="shared" si="152"/>
        <v>0.15742827934677964</v>
      </c>
      <c r="X98" s="76">
        <f t="shared" si="153"/>
        <v>2.7009153377592205E-2</v>
      </c>
      <c r="Y98" s="76">
        <f t="shared" si="154"/>
        <v>-5.6704713753207674E-2</v>
      </c>
      <c r="Z98" s="76">
        <f t="shared" si="155"/>
        <v>4.2094369866971369E-2</v>
      </c>
      <c r="AA98" s="76">
        <f t="shared" si="156"/>
        <v>-4.2734989893733637E-2</v>
      </c>
      <c r="AB98" s="76">
        <f t="shared" si="157"/>
        <v>-0.46199556745209702</v>
      </c>
      <c r="AC98" s="76">
        <f t="shared" si="158"/>
        <v>-0.66385869884365545</v>
      </c>
      <c r="AD98" s="76">
        <f t="shared" si="159"/>
        <v>1.5262921105959568</v>
      </c>
      <c r="AE98" s="76">
        <f t="shared" si="160"/>
        <v>0.84339225187033962</v>
      </c>
      <c r="AF98" s="76">
        <f t="shared" si="161"/>
        <v>5.784262898261474E-2</v>
      </c>
      <c r="AG98" s="76">
        <f t="shared" si="162"/>
        <v>-0.77221020065180124</v>
      </c>
      <c r="AI98" s="78">
        <f t="shared" si="178"/>
        <v>-9973430.9700000063</v>
      </c>
      <c r="AJ98" s="78">
        <f t="shared" si="163"/>
        <v>-4158442.75</v>
      </c>
      <c r="AK98" s="78">
        <f t="shared" si="164"/>
        <v>-5504934.6399999931</v>
      </c>
      <c r="AL98" s="78">
        <f t="shared" si="165"/>
        <v>4096122.5199999958</v>
      </c>
      <c r="AM98" s="78">
        <f t="shared" si="166"/>
        <v>4008013.3500000015</v>
      </c>
      <c r="AN98" s="78">
        <f t="shared" si="167"/>
        <v>795887.1099999994</v>
      </c>
      <c r="AO98" s="78">
        <f t="shared" si="168"/>
        <v>-1716065.9599999972</v>
      </c>
      <c r="AP98" s="78">
        <f t="shared" si="169"/>
        <v>1201673.5199999996</v>
      </c>
      <c r="AQ98" s="78">
        <f t="shared" si="170"/>
        <v>-1271314.8900000006</v>
      </c>
      <c r="AR98" s="78">
        <f t="shared" si="171"/>
        <v>-13156474.300000001</v>
      </c>
      <c r="AS98" s="78">
        <f t="shared" si="172"/>
        <v>-10170989.76</v>
      </c>
      <c r="AT98" s="78">
        <f t="shared" si="173"/>
        <v>7860444.4500000011</v>
      </c>
      <c r="AU98" s="78">
        <f t="shared" si="174"/>
        <v>10972930.189999998</v>
      </c>
      <c r="AV98" s="78">
        <f t="shared" si="175"/>
        <v>1387262.9600000083</v>
      </c>
      <c r="AW98" s="78">
        <f t="shared" si="176"/>
        <v>-19591485.430000007</v>
      </c>
    </row>
    <row r="99" spans="1:49" x14ac:dyDescent="0.55000000000000004">
      <c r="A99" s="58" t="s">
        <v>89</v>
      </c>
      <c r="B99" s="56">
        <f>'Program Data-Travel IBA'!B475</f>
        <v>0</v>
      </c>
      <c r="C99" s="56">
        <f>'Program Data-Travel IBA'!B444</f>
        <v>0</v>
      </c>
      <c r="D99" s="56">
        <f>'Program Data-Travel IBA'!B413</f>
        <v>0</v>
      </c>
      <c r="E99" s="56">
        <f>'Program Data-Travel IBA'!B382</f>
        <v>0</v>
      </c>
      <c r="F99" s="56">
        <f>'Program Data-Travel IBA'!B351</f>
        <v>0</v>
      </c>
      <c r="G99" s="56">
        <f>'Program Data-Travel IBA'!B320</f>
        <v>0</v>
      </c>
      <c r="H99" s="56">
        <f>'Program Data-Travel IBA'!B289</f>
        <v>0</v>
      </c>
      <c r="I99" s="56">
        <f>'Program Data-Travel IBA'!B258</f>
        <v>0</v>
      </c>
      <c r="J99" s="56">
        <f>'Program Data-Travel IBA'!B227</f>
        <v>0</v>
      </c>
      <c r="K99" s="56">
        <f>'Program Data-Travel IBA'!B196</f>
        <v>211345815.99000001</v>
      </c>
      <c r="L99" s="56">
        <f>'Program Data-Travel IBA'!B165</f>
        <v>114629815.72000001</v>
      </c>
      <c r="M99" s="56">
        <f>'Program Data-Travel IBA'!B134</f>
        <v>88052794</v>
      </c>
      <c r="N99" s="56">
        <f>'Program Data-Travel IBA'!B103</f>
        <v>177222145.11000001</v>
      </c>
      <c r="O99" s="56">
        <f>'Program Data-Travel IBA'!B72</f>
        <v>284202073.06</v>
      </c>
      <c r="P99" s="56">
        <f>'Program Data-Travel IBA'!B41</f>
        <v>318716535.54999995</v>
      </c>
      <c r="Q99" s="56">
        <f>'Program Data-Travel IBA'!B10</f>
        <v>67731042.590000004</v>
      </c>
      <c r="S99" s="76">
        <f t="shared" si="177"/>
        <v>0</v>
      </c>
      <c r="T99" s="76">
        <f t="shared" si="149"/>
        <v>0</v>
      </c>
      <c r="U99" s="76">
        <f t="shared" si="150"/>
        <v>0</v>
      </c>
      <c r="V99" s="76">
        <f t="shared" si="151"/>
        <v>0</v>
      </c>
      <c r="W99" s="76">
        <f t="shared" si="152"/>
        <v>0</v>
      </c>
      <c r="X99" s="76">
        <f t="shared" si="153"/>
        <v>0</v>
      </c>
      <c r="Y99" s="76">
        <f t="shared" si="154"/>
        <v>0</v>
      </c>
      <c r="Z99" s="76">
        <f t="shared" si="155"/>
        <v>0</v>
      </c>
      <c r="AA99" s="76">
        <f t="shared" si="156"/>
        <v>0</v>
      </c>
      <c r="AB99" s="76">
        <f t="shared" si="157"/>
        <v>-0.45761965912103125</v>
      </c>
      <c r="AC99" s="76">
        <f t="shared" si="158"/>
        <v>-0.23185086317261691</v>
      </c>
      <c r="AD99" s="76">
        <f t="shared" si="159"/>
        <v>1.0126805415169451</v>
      </c>
      <c r="AE99" s="76">
        <f t="shared" si="160"/>
        <v>0.60364875892681813</v>
      </c>
      <c r="AF99" s="76">
        <f t="shared" si="161"/>
        <v>0.1214433875108059</v>
      </c>
      <c r="AG99" s="76">
        <f t="shared" si="162"/>
        <v>-0.78748814374152731</v>
      </c>
      <c r="AI99" s="78">
        <f t="shared" si="178"/>
        <v>0</v>
      </c>
      <c r="AJ99" s="78">
        <f t="shared" si="163"/>
        <v>0</v>
      </c>
      <c r="AK99" s="78">
        <f t="shared" si="164"/>
        <v>0</v>
      </c>
      <c r="AL99" s="78">
        <f t="shared" si="165"/>
        <v>0</v>
      </c>
      <c r="AM99" s="78">
        <f t="shared" si="166"/>
        <v>0</v>
      </c>
      <c r="AN99" s="78">
        <f t="shared" si="167"/>
        <v>0</v>
      </c>
      <c r="AO99" s="78">
        <f t="shared" si="168"/>
        <v>0</v>
      </c>
      <c r="AP99" s="78">
        <f t="shared" si="169"/>
        <v>0</v>
      </c>
      <c r="AQ99" s="78">
        <f t="shared" si="170"/>
        <v>211345815.99000001</v>
      </c>
      <c r="AR99" s="78">
        <f t="shared" si="171"/>
        <v>-96716000.269999996</v>
      </c>
      <c r="AS99" s="78">
        <f t="shared" si="172"/>
        <v>-26577021.720000014</v>
      </c>
      <c r="AT99" s="78">
        <f t="shared" si="173"/>
        <v>89169351.110000014</v>
      </c>
      <c r="AU99" s="78">
        <f t="shared" si="174"/>
        <v>106979927.94999999</v>
      </c>
      <c r="AV99" s="78">
        <f t="shared" si="175"/>
        <v>34514462.48999995</v>
      </c>
      <c r="AW99" s="78">
        <f t="shared" si="176"/>
        <v>-250985492.95999995</v>
      </c>
    </row>
    <row r="100" spans="1:49" x14ac:dyDescent="0.55000000000000004">
      <c r="A100" s="58" t="s">
        <v>510</v>
      </c>
      <c r="B100" s="56">
        <f>'Program Data-Travel IBA'!B476</f>
        <v>4230868101.0500007</v>
      </c>
      <c r="C100" s="56">
        <f>'Program Data-Travel IBA'!B445</f>
        <v>4409519031.0700006</v>
      </c>
      <c r="D100" s="56">
        <f>'Program Data-Travel IBA'!B414</f>
        <v>4271505634.8100004</v>
      </c>
      <c r="E100" s="56">
        <f>'Program Data-Travel IBA'!B383</f>
        <v>3416590252.2997999</v>
      </c>
      <c r="F100" s="56">
        <f>'Program Data-Travel IBA'!B352</f>
        <v>3597323053.8899002</v>
      </c>
      <c r="G100" s="56">
        <f>'Program Data-Travel IBA'!B321</f>
        <v>3968419629.1499996</v>
      </c>
      <c r="H100" s="56">
        <f>'Program Data-Travel IBA'!B290</f>
        <v>4267175588.4699998</v>
      </c>
      <c r="I100" s="56">
        <f>'Program Data-Travel IBA'!B259</f>
        <v>4496842874.0100002</v>
      </c>
      <c r="J100" s="56">
        <f>'Program Data-Travel IBA'!B228</f>
        <v>4995918887.6299992</v>
      </c>
      <c r="K100" s="56">
        <f>'Program Data-Travel IBA'!B197</f>
        <v>4927282373.0300007</v>
      </c>
      <c r="L100" s="56">
        <f>'Program Data-Travel IBA'!B166</f>
        <v>3103231796.0099993</v>
      </c>
      <c r="M100" s="56">
        <f>'Program Data-Travel IBA'!B135</f>
        <v>3668851721.71</v>
      </c>
      <c r="N100" s="56">
        <f>'Program Data-Travel IBA'!B104</f>
        <v>4755464581.46</v>
      </c>
      <c r="O100" s="56">
        <f>'Program Data-Travel IBA'!B73</f>
        <v>5507351413.6399994</v>
      </c>
      <c r="P100" s="56">
        <f>'Program Data-Travel IBA'!B42</f>
        <v>5721510262.3500004</v>
      </c>
      <c r="Q100" s="56">
        <f>'Program Data-Travel IBA'!B11</f>
        <v>1197048821.79</v>
      </c>
      <c r="S100" s="76">
        <f t="shared" si="177"/>
        <v>4.2225596674985703E-2</v>
      </c>
      <c r="T100" s="76">
        <f t="shared" si="149"/>
        <v>-3.129896827466698E-2</v>
      </c>
      <c r="U100" s="76">
        <f t="shared" si="150"/>
        <v>-0.20014380305229956</v>
      </c>
      <c r="V100" s="76">
        <f t="shared" si="151"/>
        <v>5.289858842992487E-2</v>
      </c>
      <c r="W100" s="76">
        <f t="shared" si="152"/>
        <v>0.10315909071853328</v>
      </c>
      <c r="X100" s="76">
        <f t="shared" si="153"/>
        <v>7.5283358928448563E-2</v>
      </c>
      <c r="Y100" s="76">
        <f t="shared" si="154"/>
        <v>5.3821850256306862E-2</v>
      </c>
      <c r="Z100" s="76">
        <f t="shared" si="155"/>
        <v>0.11098364510453852</v>
      </c>
      <c r="AA100" s="76">
        <f t="shared" si="156"/>
        <v>-1.3738516606012947E-2</v>
      </c>
      <c r="AB100" s="76">
        <f t="shared" si="157"/>
        <v>-0.37019404185238791</v>
      </c>
      <c r="AC100" s="76">
        <f t="shared" si="158"/>
        <v>0.18226802342875267</v>
      </c>
      <c r="AD100" s="76">
        <f t="shared" si="159"/>
        <v>0.29617246543928055</v>
      </c>
      <c r="AE100" s="76">
        <f t="shared" si="160"/>
        <v>0.15811006880618142</v>
      </c>
      <c r="AF100" s="76">
        <f t="shared" si="161"/>
        <v>3.8885996666128117E-2</v>
      </c>
      <c r="AG100" s="76">
        <f t="shared" si="162"/>
        <v>-0.79078097094973399</v>
      </c>
      <c r="AI100" s="78">
        <f t="shared" si="178"/>
        <v>178650930.01999998</v>
      </c>
      <c r="AJ100" s="78">
        <f t="shared" si="163"/>
        <v>-138013396.26000023</v>
      </c>
      <c r="AK100" s="78">
        <f t="shared" si="164"/>
        <v>-854915382.5102005</v>
      </c>
      <c r="AL100" s="78">
        <f t="shared" si="165"/>
        <v>180732801.59010029</v>
      </c>
      <c r="AM100" s="78">
        <f t="shared" si="166"/>
        <v>371096575.26009941</v>
      </c>
      <c r="AN100" s="78">
        <f t="shared" si="167"/>
        <v>298755959.32000017</v>
      </c>
      <c r="AO100" s="78">
        <f t="shared" si="168"/>
        <v>229667285.54000044</v>
      </c>
      <c r="AP100" s="78">
        <f t="shared" si="169"/>
        <v>499076013.61999893</v>
      </c>
      <c r="AQ100" s="78">
        <f t="shared" si="170"/>
        <v>-68636514.599998474</v>
      </c>
      <c r="AR100" s="78">
        <f t="shared" si="171"/>
        <v>-1824050577.0200014</v>
      </c>
      <c r="AS100" s="78">
        <f t="shared" si="172"/>
        <v>565619925.70000076</v>
      </c>
      <c r="AT100" s="78">
        <f t="shared" si="173"/>
        <v>1086612859.75</v>
      </c>
      <c r="AU100" s="78">
        <f t="shared" si="174"/>
        <v>751886832.17999935</v>
      </c>
      <c r="AV100" s="78">
        <f t="shared" si="175"/>
        <v>214158848.71000099</v>
      </c>
      <c r="AW100" s="78">
        <f t="shared" si="176"/>
        <v>-4524461440.5600004</v>
      </c>
    </row>
    <row r="101" spans="1:49" x14ac:dyDescent="0.55000000000000004">
      <c r="A101" s="58" t="s">
        <v>21</v>
      </c>
      <c r="B101" s="56">
        <f>'Program Data-Travel IBA'!B477</f>
        <v>8041060.5</v>
      </c>
      <c r="C101" s="56">
        <f>'Program Data-Travel IBA'!B446</f>
        <v>7884093.4199999999</v>
      </c>
      <c r="D101" s="56">
        <f>'Program Data-Travel IBA'!B415</f>
        <v>6234688.4499999993</v>
      </c>
      <c r="E101" s="56">
        <f>'Program Data-Travel IBA'!B384</f>
        <v>4458879.3499999996</v>
      </c>
      <c r="F101" s="56">
        <f>'Program Data-Travel IBA'!B353</f>
        <v>4949693.4800000004</v>
      </c>
      <c r="G101" s="56">
        <f>'Program Data-Travel IBA'!B322</f>
        <v>5137385.2299999995</v>
      </c>
      <c r="H101" s="56">
        <f>'Program Data-Travel IBA'!B291</f>
        <v>5267624.21</v>
      </c>
      <c r="I101" s="56">
        <f>'Program Data-Travel IBA'!B260</f>
        <v>3916727.53</v>
      </c>
      <c r="J101" s="56">
        <f>'Program Data-Travel IBA'!B229</f>
        <v>4351241.8899999997</v>
      </c>
      <c r="K101" s="56">
        <f>'Program Data-Travel IBA'!B198</f>
        <v>4899668.12</v>
      </c>
      <c r="L101" s="56">
        <f>'Program Data-Travel IBA'!B167</f>
        <v>1960014.2500000002</v>
      </c>
      <c r="M101" s="56">
        <f>'Program Data-Travel IBA'!B136</f>
        <v>1108118.24</v>
      </c>
      <c r="N101" s="56">
        <f>'Program Data-Travel IBA'!B105</f>
        <v>2305995.1399999997</v>
      </c>
      <c r="O101" s="56">
        <f>'Program Data-Travel IBA'!B74</f>
        <v>3108993.1100000003</v>
      </c>
      <c r="P101" s="56">
        <f>'Program Data-Travel IBA'!B43</f>
        <v>2960820.6799999997</v>
      </c>
      <c r="Q101" s="56">
        <f>'Program Data-Travel IBA'!B12</f>
        <v>721549.61</v>
      </c>
      <c r="S101" s="76">
        <f t="shared" si="177"/>
        <v>-1.9520693818930981E-2</v>
      </c>
      <c r="T101" s="76">
        <f t="shared" si="149"/>
        <v>-0.20920667502694312</v>
      </c>
      <c r="U101" s="76">
        <f t="shared" si="150"/>
        <v>-0.28482723944289468</v>
      </c>
      <c r="V101" s="76">
        <f t="shared" si="151"/>
        <v>0.1100756695737912</v>
      </c>
      <c r="W101" s="76">
        <f t="shared" si="152"/>
        <v>3.7919873373653643E-2</v>
      </c>
      <c r="X101" s="76">
        <f t="shared" si="153"/>
        <v>2.5351219378968094E-2</v>
      </c>
      <c r="Y101" s="76">
        <f t="shared" si="154"/>
        <v>-0.25645274342757268</v>
      </c>
      <c r="Z101" s="76">
        <f t="shared" si="155"/>
        <v>0.11093811266468155</v>
      </c>
      <c r="AA101" s="76">
        <f t="shared" si="156"/>
        <v>0.12603901227840048</v>
      </c>
      <c r="AB101" s="76">
        <f t="shared" si="157"/>
        <v>-0.59996999755975311</v>
      </c>
      <c r="AC101" s="76">
        <f t="shared" si="158"/>
        <v>-0.43463766143536975</v>
      </c>
      <c r="AD101" s="76">
        <f t="shared" si="159"/>
        <v>1.0810009769354574</v>
      </c>
      <c r="AE101" s="76">
        <f t="shared" si="160"/>
        <v>0.34822188306953705</v>
      </c>
      <c r="AF101" s="76">
        <f t="shared" si="161"/>
        <v>-4.7659298286447674E-2</v>
      </c>
      <c r="AG101" s="76">
        <f t="shared" si="162"/>
        <v>-0.75630080711270908</v>
      </c>
      <c r="AI101" s="78">
        <f t="shared" si="178"/>
        <v>-156967.08000000007</v>
      </c>
      <c r="AJ101" s="78">
        <f t="shared" si="163"/>
        <v>-1649404.9700000007</v>
      </c>
      <c r="AK101" s="78">
        <f t="shared" si="164"/>
        <v>-1775809.0999999996</v>
      </c>
      <c r="AL101" s="78">
        <f t="shared" si="165"/>
        <v>490814.13000000082</v>
      </c>
      <c r="AM101" s="78">
        <f t="shared" si="166"/>
        <v>187691.74999999907</v>
      </c>
      <c r="AN101" s="78">
        <f t="shared" si="167"/>
        <v>130238.98000000045</v>
      </c>
      <c r="AO101" s="78">
        <f t="shared" si="168"/>
        <v>-1350896.6800000002</v>
      </c>
      <c r="AP101" s="78">
        <f t="shared" si="169"/>
        <v>434514.35999999987</v>
      </c>
      <c r="AQ101" s="78">
        <f t="shared" si="170"/>
        <v>548426.23000000045</v>
      </c>
      <c r="AR101" s="78">
        <f t="shared" si="171"/>
        <v>-2939653.87</v>
      </c>
      <c r="AS101" s="78">
        <f t="shared" si="172"/>
        <v>-851896.01000000024</v>
      </c>
      <c r="AT101" s="78">
        <f t="shared" si="173"/>
        <v>1197876.8999999997</v>
      </c>
      <c r="AU101" s="78">
        <f t="shared" si="174"/>
        <v>802997.97000000067</v>
      </c>
      <c r="AV101" s="78">
        <f t="shared" si="175"/>
        <v>-148172.43000000063</v>
      </c>
      <c r="AW101" s="78">
        <f t="shared" si="176"/>
        <v>-2239271.0699999998</v>
      </c>
    </row>
    <row r="102" spans="1:49" x14ac:dyDescent="0.55000000000000004">
      <c r="A102" s="58" t="s">
        <v>90</v>
      </c>
      <c r="B102" s="56">
        <f>'Program Data-Travel IBA'!B478</f>
        <v>52931171.870000005</v>
      </c>
      <c r="C102" s="56">
        <f>'Program Data-Travel IBA'!B447</f>
        <v>49980058.210000001</v>
      </c>
      <c r="D102" s="56">
        <f>'Program Data-Travel IBA'!B416</f>
        <v>45133464.530000001</v>
      </c>
      <c r="E102" s="56">
        <f>'Program Data-Travel IBA'!B385</f>
        <v>35330408.259999998</v>
      </c>
      <c r="F102" s="56">
        <f>'Program Data-Travel IBA'!B354</f>
        <v>37559523.770000003</v>
      </c>
      <c r="G102" s="56">
        <f>'Program Data-Travel IBA'!B323</f>
        <v>41485029.82</v>
      </c>
      <c r="H102" s="56">
        <f>'Program Data-Travel IBA'!B292</f>
        <v>41740072.75</v>
      </c>
      <c r="I102" s="56">
        <f>'Program Data-Travel IBA'!B261</f>
        <v>39087536.779999994</v>
      </c>
      <c r="J102" s="56">
        <f>'Program Data-Travel IBA'!B230</f>
        <v>42990513.219999991</v>
      </c>
      <c r="K102" s="56">
        <f>'Program Data-Travel IBA'!B199</f>
        <v>45813268.740000002</v>
      </c>
      <c r="L102" s="56">
        <f>'Program Data-Travel IBA'!B168</f>
        <v>20614208.640000001</v>
      </c>
      <c r="M102" s="56">
        <f>'Program Data-Travel IBA'!B137</f>
        <v>8584085.4500000011</v>
      </c>
      <c r="N102" s="56">
        <f>'Program Data-Travel IBA'!B106</f>
        <v>24415858.949999996</v>
      </c>
      <c r="O102" s="56">
        <f>'Program Data-Travel IBA'!B75</f>
        <v>43516994.740000002</v>
      </c>
      <c r="P102" s="56">
        <f>'Program Data-Travel IBA'!B44</f>
        <v>48744866.959999993</v>
      </c>
      <c r="Q102" s="56">
        <f>'Program Data-Travel IBA'!B13</f>
        <v>10183027.27</v>
      </c>
      <c r="S102" s="76">
        <f t="shared" si="177"/>
        <v>-5.575379413945334E-2</v>
      </c>
      <c r="T102" s="76">
        <f t="shared" si="149"/>
        <v>-9.6970548926457512E-2</v>
      </c>
      <c r="U102" s="76">
        <f t="shared" si="150"/>
        <v>-0.21720150163708257</v>
      </c>
      <c r="V102" s="76">
        <f t="shared" si="151"/>
        <v>6.3093398004226892E-2</v>
      </c>
      <c r="W102" s="76">
        <f t="shared" si="152"/>
        <v>0.10451426578351414</v>
      </c>
      <c r="X102" s="76">
        <f t="shared" si="153"/>
        <v>6.1478304609303451E-3</v>
      </c>
      <c r="Y102" s="76">
        <f t="shared" si="154"/>
        <v>-6.3548906248612286E-2</v>
      </c>
      <c r="Z102" s="76">
        <f t="shared" si="155"/>
        <v>9.9852197440004509E-2</v>
      </c>
      <c r="AA102" s="76">
        <f t="shared" si="156"/>
        <v>6.5659963293641543E-2</v>
      </c>
      <c r="AB102" s="76">
        <f t="shared" si="157"/>
        <v>-0.55003846686884539</v>
      </c>
      <c r="AC102" s="76">
        <f t="shared" si="158"/>
        <v>-0.58358404147790754</v>
      </c>
      <c r="AD102" s="76">
        <f t="shared" si="159"/>
        <v>1.8443168573071453</v>
      </c>
      <c r="AE102" s="76">
        <f t="shared" si="160"/>
        <v>0.78232495646031774</v>
      </c>
      <c r="AF102" s="76">
        <f t="shared" si="161"/>
        <v>0.12013403616759016</v>
      </c>
      <c r="AG102" s="76">
        <f t="shared" si="162"/>
        <v>-0.79109539311377786</v>
      </c>
      <c r="AI102" s="78">
        <f t="shared" si="178"/>
        <v>-2951113.6600000039</v>
      </c>
      <c r="AJ102" s="78">
        <f t="shared" si="163"/>
        <v>-4846593.68</v>
      </c>
      <c r="AK102" s="78">
        <f t="shared" si="164"/>
        <v>-9803056.2700000033</v>
      </c>
      <c r="AL102" s="78">
        <f t="shared" si="165"/>
        <v>2229115.5100000054</v>
      </c>
      <c r="AM102" s="78">
        <f t="shared" si="166"/>
        <v>3925506.049999997</v>
      </c>
      <c r="AN102" s="78">
        <f t="shared" si="167"/>
        <v>255042.9299999997</v>
      </c>
      <c r="AO102" s="78">
        <f t="shared" si="168"/>
        <v>-2652535.9700000063</v>
      </c>
      <c r="AP102" s="78">
        <f t="shared" si="169"/>
        <v>3902976.4399999976</v>
      </c>
      <c r="AQ102" s="78">
        <f t="shared" si="170"/>
        <v>2822755.5200000107</v>
      </c>
      <c r="AR102" s="78">
        <f t="shared" si="171"/>
        <v>-25199060.100000001</v>
      </c>
      <c r="AS102" s="78">
        <f t="shared" si="172"/>
        <v>-12030123.189999999</v>
      </c>
      <c r="AT102" s="78">
        <f t="shared" si="173"/>
        <v>15831773.499999994</v>
      </c>
      <c r="AU102" s="78">
        <f t="shared" si="174"/>
        <v>19101135.790000007</v>
      </c>
      <c r="AV102" s="78">
        <f t="shared" si="175"/>
        <v>5227872.2199999914</v>
      </c>
      <c r="AW102" s="78">
        <f t="shared" si="176"/>
        <v>-38561839.689999998</v>
      </c>
    </row>
    <row r="103" spans="1:49" x14ac:dyDescent="0.55000000000000004">
      <c r="A103" s="58" t="s">
        <v>22</v>
      </c>
      <c r="B103" s="56">
        <f>'Program Data-Travel IBA'!B479</f>
        <v>92038899.310000002</v>
      </c>
      <c r="C103" s="56">
        <f>'Program Data-Travel IBA'!B448</f>
        <v>85505396.079999998</v>
      </c>
      <c r="D103" s="56">
        <f>'Program Data-Travel IBA'!B417</f>
        <v>73802379.829999998</v>
      </c>
      <c r="E103" s="56">
        <f>'Program Data-Travel IBA'!B386</f>
        <v>59387632.990000002</v>
      </c>
      <c r="F103" s="56">
        <f>'Program Data-Travel IBA'!B355</f>
        <v>59726081.880000003</v>
      </c>
      <c r="G103" s="56">
        <f>'Program Data-Travel IBA'!B324</f>
        <v>71404241.079999998</v>
      </c>
      <c r="H103" s="56">
        <f>'Program Data-Travel IBA'!B293</f>
        <v>72346842.859999999</v>
      </c>
      <c r="I103" s="56">
        <f>'Program Data-Travel IBA'!B262</f>
        <v>68056560.310000002</v>
      </c>
      <c r="J103" s="56">
        <f>'Program Data-Travel IBA'!B231</f>
        <v>66231297.620000005</v>
      </c>
      <c r="K103" s="56">
        <f>'Program Data-Travel IBA'!B200</f>
        <v>61489061.280000001</v>
      </c>
      <c r="L103" s="56">
        <f>'Program Data-Travel IBA'!B169</f>
        <v>30078747.679999996</v>
      </c>
      <c r="M103" s="56">
        <f>'Program Data-Travel IBA'!B138</f>
        <v>23898398.100000001</v>
      </c>
      <c r="N103" s="56">
        <f>'Program Data-Travel IBA'!B107</f>
        <v>50580938.609999999</v>
      </c>
      <c r="O103" s="56">
        <f>'Program Data-Travel IBA'!B76</f>
        <v>91409050.75</v>
      </c>
      <c r="P103" s="56">
        <f>'Program Data-Travel IBA'!B45</f>
        <v>108184317.56</v>
      </c>
      <c r="Q103" s="56">
        <f>'Program Data-Travel IBA'!B14</f>
        <v>22326266.950000003</v>
      </c>
      <c r="S103" s="76">
        <f t="shared" si="177"/>
        <v>-7.09863251188418E-2</v>
      </c>
      <c r="T103" s="76">
        <f t="shared" si="149"/>
        <v>-0.13686874497429963</v>
      </c>
      <c r="U103" s="76">
        <f t="shared" si="150"/>
        <v>-0.1953154745579157</v>
      </c>
      <c r="V103" s="76">
        <f t="shared" si="151"/>
        <v>5.698979281713255E-3</v>
      </c>
      <c r="W103" s="76">
        <f t="shared" si="152"/>
        <v>0.19552863393020542</v>
      </c>
      <c r="X103" s="76">
        <f t="shared" si="153"/>
        <v>1.3200921482295814E-2</v>
      </c>
      <c r="Y103" s="76">
        <f t="shared" si="154"/>
        <v>-5.9301586363654034E-2</v>
      </c>
      <c r="Z103" s="76">
        <f t="shared" si="155"/>
        <v>-2.6819790504925056E-2</v>
      </c>
      <c r="AA103" s="76">
        <f t="shared" si="156"/>
        <v>-7.1601138893706048E-2</v>
      </c>
      <c r="AB103" s="76">
        <f t="shared" si="157"/>
        <v>-0.510827665053598</v>
      </c>
      <c r="AC103" s="76">
        <f t="shared" si="158"/>
        <v>-0.20547230375915687</v>
      </c>
      <c r="AD103" s="76">
        <f t="shared" si="159"/>
        <v>1.116499122591819</v>
      </c>
      <c r="AE103" s="76">
        <f t="shared" si="160"/>
        <v>0.80718375858545577</v>
      </c>
      <c r="AF103" s="76">
        <f t="shared" si="161"/>
        <v>0.1835186633310488</v>
      </c>
      <c r="AG103" s="76">
        <f t="shared" si="162"/>
        <v>-0.79362751040493784</v>
      </c>
      <c r="AI103" s="78">
        <f t="shared" si="178"/>
        <v>-6533503.2300000042</v>
      </c>
      <c r="AJ103" s="78">
        <f t="shared" si="163"/>
        <v>-11703016.25</v>
      </c>
      <c r="AK103" s="78">
        <f t="shared" si="164"/>
        <v>-14414746.839999996</v>
      </c>
      <c r="AL103" s="78">
        <f t="shared" si="165"/>
        <v>338448.8900000006</v>
      </c>
      <c r="AM103" s="78">
        <f t="shared" si="166"/>
        <v>11678159.199999996</v>
      </c>
      <c r="AN103" s="78">
        <f t="shared" si="167"/>
        <v>942601.78000000119</v>
      </c>
      <c r="AO103" s="78">
        <f t="shared" si="168"/>
        <v>-4290282.549999997</v>
      </c>
      <c r="AP103" s="78">
        <f t="shared" si="169"/>
        <v>-1825262.6899999976</v>
      </c>
      <c r="AQ103" s="78">
        <f t="shared" si="170"/>
        <v>-4742236.3400000036</v>
      </c>
      <c r="AR103" s="78">
        <f t="shared" si="171"/>
        <v>-31410313.600000005</v>
      </c>
      <c r="AS103" s="78">
        <f t="shared" si="172"/>
        <v>-6180349.5799999945</v>
      </c>
      <c r="AT103" s="78">
        <f t="shared" si="173"/>
        <v>26682540.509999998</v>
      </c>
      <c r="AU103" s="78">
        <f t="shared" si="174"/>
        <v>40828112.140000001</v>
      </c>
      <c r="AV103" s="78">
        <f t="shared" si="175"/>
        <v>16775266.810000002</v>
      </c>
      <c r="AW103" s="78">
        <f t="shared" si="176"/>
        <v>-85858050.609999999</v>
      </c>
    </row>
    <row r="104" spans="1:49" x14ac:dyDescent="0.55000000000000004">
      <c r="A104" s="58" t="s">
        <v>91</v>
      </c>
      <c r="B104" s="56">
        <f>'Program Data-Travel IBA'!B480</f>
        <v>579283897.20999992</v>
      </c>
      <c r="C104" s="56">
        <f>'Program Data-Travel IBA'!B449</f>
        <v>588107551.73000002</v>
      </c>
      <c r="D104" s="56">
        <f>'Program Data-Travel IBA'!B418</f>
        <v>546324874.32000005</v>
      </c>
      <c r="E104" s="56">
        <f>'Program Data-Travel IBA'!B387</f>
        <v>492005583.06000006</v>
      </c>
      <c r="F104" s="56">
        <f>'Program Data-Travel IBA'!B356</f>
        <v>410701494.38999999</v>
      </c>
      <c r="G104" s="56">
        <f>'Program Data-Travel IBA'!B325</f>
        <v>427870184.45000005</v>
      </c>
      <c r="H104" s="56">
        <f>'Program Data-Travel IBA'!B294</f>
        <v>539374135.81000006</v>
      </c>
      <c r="I104" s="56">
        <f>'Program Data-Travel IBA'!B263</f>
        <v>571930800.74999988</v>
      </c>
      <c r="J104" s="56">
        <f>'Program Data-Travel IBA'!B232</f>
        <v>751516761.31000006</v>
      </c>
      <c r="K104" s="56">
        <f>'Program Data-Travel IBA'!B201</f>
        <v>725295898.56000006</v>
      </c>
      <c r="L104" s="56">
        <f>'Program Data-Travel IBA'!B170</f>
        <v>377656473.00999993</v>
      </c>
      <c r="M104" s="56">
        <f>'Program Data-Travel IBA'!B139</f>
        <v>383294761.78000003</v>
      </c>
      <c r="N104" s="56">
        <f>'Program Data-Travel IBA'!B108</f>
        <v>591771269.88999999</v>
      </c>
      <c r="O104" s="56">
        <f>'Program Data-Travel IBA'!B77</f>
        <v>805646613.73000002</v>
      </c>
      <c r="P104" s="56">
        <f>'Program Data-Travel IBA'!B46</f>
        <v>790882590.40999997</v>
      </c>
      <c r="Q104" s="56">
        <f>'Program Data-Travel IBA'!B15</f>
        <v>234789703.91999999</v>
      </c>
      <c r="S104" s="76">
        <f t="shared" si="177"/>
        <v>1.523200379381749E-2</v>
      </c>
      <c r="T104" s="76">
        <f t="shared" si="149"/>
        <v>-7.1045980088319596E-2</v>
      </c>
      <c r="U104" s="76">
        <f t="shared" si="150"/>
        <v>-9.9426721742461671E-2</v>
      </c>
      <c r="V104" s="76">
        <f t="shared" si="151"/>
        <v>-0.16525033753546867</v>
      </c>
      <c r="W104" s="76">
        <f t="shared" si="152"/>
        <v>4.1803329899006321E-2</v>
      </c>
      <c r="X104" s="76">
        <f t="shared" si="153"/>
        <v>0.26060229343470442</v>
      </c>
      <c r="Y104" s="76">
        <f t="shared" si="154"/>
        <v>6.0360078058077721E-2</v>
      </c>
      <c r="Z104" s="76">
        <f t="shared" si="155"/>
        <v>0.31399945644560606</v>
      </c>
      <c r="AA104" s="76">
        <f t="shared" si="156"/>
        <v>-3.4890589405209442E-2</v>
      </c>
      <c r="AB104" s="76">
        <f t="shared" si="157"/>
        <v>-0.47930703350205378</v>
      </c>
      <c r="AC104" s="76">
        <f t="shared" si="158"/>
        <v>1.4929675969967564E-2</v>
      </c>
      <c r="AD104" s="76">
        <f t="shared" si="159"/>
        <v>0.54390648894299098</v>
      </c>
      <c r="AE104" s="76">
        <f t="shared" si="160"/>
        <v>0.36141555821011007</v>
      </c>
      <c r="AF104" s="76">
        <f t="shared" si="161"/>
        <v>-1.8325681593379085E-2</v>
      </c>
      <c r="AG104" s="76">
        <f t="shared" si="162"/>
        <v>-0.70312950775881533</v>
      </c>
      <c r="AI104" s="78">
        <f t="shared" si="178"/>
        <v>8823654.5200001001</v>
      </c>
      <c r="AJ104" s="78">
        <f t="shared" si="163"/>
        <v>-41782677.409999967</v>
      </c>
      <c r="AK104" s="78">
        <f t="shared" si="164"/>
        <v>-54319291.25999999</v>
      </c>
      <c r="AL104" s="78">
        <f t="shared" si="165"/>
        <v>-81304088.670000076</v>
      </c>
      <c r="AM104" s="78">
        <f t="shared" si="166"/>
        <v>17168690.060000062</v>
      </c>
      <c r="AN104" s="78">
        <f t="shared" si="167"/>
        <v>111503951.36000001</v>
      </c>
      <c r="AO104" s="78">
        <f t="shared" si="168"/>
        <v>32556664.939999819</v>
      </c>
      <c r="AP104" s="78">
        <f t="shared" si="169"/>
        <v>179585960.56000018</v>
      </c>
      <c r="AQ104" s="78">
        <f t="shared" si="170"/>
        <v>-26220862.75</v>
      </c>
      <c r="AR104" s="78">
        <f t="shared" si="171"/>
        <v>-347639425.55000013</v>
      </c>
      <c r="AS104" s="78">
        <f t="shared" si="172"/>
        <v>5638288.7700001001</v>
      </c>
      <c r="AT104" s="78">
        <f t="shared" si="173"/>
        <v>208476508.10999995</v>
      </c>
      <c r="AU104" s="78">
        <f t="shared" si="174"/>
        <v>213875343.84000003</v>
      </c>
      <c r="AV104" s="78">
        <f t="shared" si="175"/>
        <v>-14764023.320000052</v>
      </c>
      <c r="AW104" s="78">
        <f t="shared" si="176"/>
        <v>-556092886.49000001</v>
      </c>
    </row>
    <row r="105" spans="1:49" x14ac:dyDescent="0.55000000000000004">
      <c r="A105" s="58" t="s">
        <v>23</v>
      </c>
      <c r="B105" s="56">
        <f>'Program Data-Travel IBA'!B481</f>
        <v>17972374.700000003</v>
      </c>
      <c r="C105" s="56">
        <f>'Program Data-Travel IBA'!B450</f>
        <v>16960454.460000001</v>
      </c>
      <c r="D105" s="56">
        <f>'Program Data-Travel IBA'!B419</f>
        <v>15358865.340000002</v>
      </c>
      <c r="E105" s="56">
        <f>'Program Data-Travel IBA'!B388</f>
        <v>11578728.489800001</v>
      </c>
      <c r="F105" s="56">
        <f>'Program Data-Travel IBA'!B357</f>
        <v>11810146.060000001</v>
      </c>
      <c r="G105" s="56">
        <f>'Program Data-Travel IBA'!B326</f>
        <v>13392230.369999999</v>
      </c>
      <c r="H105" s="56">
        <f>'Program Data-Travel IBA'!B295</f>
        <v>14772269</v>
      </c>
      <c r="I105" s="56">
        <f>'Program Data-Travel IBA'!B264</f>
        <v>13642106.280000001</v>
      </c>
      <c r="J105" s="56">
        <f>'Program Data-Travel IBA'!B233</f>
        <v>15380211.060000002</v>
      </c>
      <c r="K105" s="56">
        <f>'Program Data-Travel IBA'!B202</f>
        <v>14672066.08</v>
      </c>
      <c r="L105" s="56">
        <f>'Program Data-Travel IBA'!B171</f>
        <v>5004266.4800000004</v>
      </c>
      <c r="M105" s="56">
        <f>'Program Data-Travel IBA'!B140</f>
        <v>1392880.23</v>
      </c>
      <c r="N105" s="56">
        <f>'Program Data-Travel IBA'!B109</f>
        <v>5011739.8599999994</v>
      </c>
      <c r="O105" s="56">
        <f>'Program Data-Travel IBA'!B78</f>
        <v>13054045.02</v>
      </c>
      <c r="P105" s="56">
        <f>'Program Data-Travel IBA'!B47</f>
        <v>13458438.65</v>
      </c>
      <c r="Q105" s="56">
        <f>'Program Data-Travel IBA'!B16</f>
        <v>2964201.84</v>
      </c>
      <c r="S105" s="76">
        <f t="shared" si="177"/>
        <v>-5.6304203361618205E-2</v>
      </c>
      <c r="T105" s="76">
        <f t="shared" si="149"/>
        <v>-9.4430790388148542E-2</v>
      </c>
      <c r="U105" s="76">
        <f t="shared" si="150"/>
        <v>-0.2461208407339289</v>
      </c>
      <c r="V105" s="76">
        <f t="shared" si="151"/>
        <v>1.9986440687668049E-2</v>
      </c>
      <c r="W105" s="76">
        <f t="shared" si="152"/>
        <v>0.13395975815730077</v>
      </c>
      <c r="X105" s="76">
        <f t="shared" si="153"/>
        <v>0.10304770690709085</v>
      </c>
      <c r="Y105" s="76">
        <f t="shared" si="154"/>
        <v>-7.6505695909003468E-2</v>
      </c>
      <c r="Z105" s="76">
        <f t="shared" si="155"/>
        <v>0.12740736249417353</v>
      </c>
      <c r="AA105" s="76">
        <f t="shared" si="156"/>
        <v>-4.6042604827557045E-2</v>
      </c>
      <c r="AB105" s="76">
        <f t="shared" si="157"/>
        <v>-0.65892557648568062</v>
      </c>
      <c r="AC105" s="76">
        <f t="shared" si="158"/>
        <v>-0.72166145916354163</v>
      </c>
      <c r="AD105" s="76">
        <f t="shared" si="159"/>
        <v>2.5981125670797982</v>
      </c>
      <c r="AE105" s="76">
        <f t="shared" si="160"/>
        <v>1.6046932571635912</v>
      </c>
      <c r="AF105" s="76">
        <f t="shared" si="161"/>
        <v>3.0978415455166004E-2</v>
      </c>
      <c r="AG105" s="76">
        <f t="shared" si="162"/>
        <v>-0.77975143201325214</v>
      </c>
      <c r="AI105" s="78">
        <f t="shared" si="178"/>
        <v>-1011920.2400000021</v>
      </c>
      <c r="AJ105" s="78">
        <f t="shared" si="163"/>
        <v>-1601589.1199999992</v>
      </c>
      <c r="AK105" s="78">
        <f t="shared" si="164"/>
        <v>-3780136.8502000012</v>
      </c>
      <c r="AL105" s="78">
        <f t="shared" si="165"/>
        <v>231417.57019999996</v>
      </c>
      <c r="AM105" s="78">
        <f t="shared" si="166"/>
        <v>1582084.3099999987</v>
      </c>
      <c r="AN105" s="78">
        <f t="shared" si="167"/>
        <v>1380038.6300000008</v>
      </c>
      <c r="AO105" s="78">
        <f t="shared" si="168"/>
        <v>-1130162.7199999988</v>
      </c>
      <c r="AP105" s="78">
        <f t="shared" si="169"/>
        <v>1738104.7800000012</v>
      </c>
      <c r="AQ105" s="78">
        <f t="shared" si="170"/>
        <v>-708144.98000000231</v>
      </c>
      <c r="AR105" s="78">
        <f t="shared" si="171"/>
        <v>-9667799.5999999996</v>
      </c>
      <c r="AS105" s="78">
        <f t="shared" si="172"/>
        <v>-3611386.2500000005</v>
      </c>
      <c r="AT105" s="78">
        <f t="shared" si="173"/>
        <v>3618859.6299999994</v>
      </c>
      <c r="AU105" s="78">
        <f t="shared" si="174"/>
        <v>8042305.1600000001</v>
      </c>
      <c r="AV105" s="78">
        <f t="shared" si="175"/>
        <v>404393.63000000082</v>
      </c>
      <c r="AW105" s="78">
        <f t="shared" si="176"/>
        <v>-10494236.810000001</v>
      </c>
    </row>
    <row r="106" spans="1:49" x14ac:dyDescent="0.55000000000000004">
      <c r="A106" s="58" t="s">
        <v>24</v>
      </c>
      <c r="B106" s="56">
        <f>'Program Data-Travel IBA'!B482</f>
        <v>0</v>
      </c>
      <c r="C106" s="56">
        <f>'Program Data-Travel IBA'!B451</f>
        <v>0</v>
      </c>
      <c r="D106" s="56">
        <f>'Program Data-Travel IBA'!B420</f>
        <v>0</v>
      </c>
      <c r="E106" s="56">
        <f>'Program Data-Travel IBA'!B389</f>
        <v>0</v>
      </c>
      <c r="F106" s="56">
        <f>'Program Data-Travel IBA'!B358</f>
        <v>0</v>
      </c>
      <c r="G106" s="56">
        <f>'Program Data-Travel IBA'!B327</f>
        <v>0</v>
      </c>
      <c r="H106" s="56">
        <f>'Program Data-Travel IBA'!B296</f>
        <v>8347705.9100000011</v>
      </c>
      <c r="I106" s="56">
        <f>'Program Data-Travel IBA'!B265</f>
        <v>0</v>
      </c>
      <c r="J106" s="56">
        <f>'Program Data-Travel IBA'!B234</f>
        <v>0</v>
      </c>
      <c r="K106" s="56">
        <f>'Program Data-Travel IBA'!B203</f>
        <v>114766831.33000001</v>
      </c>
      <c r="L106" s="56">
        <f>'Program Data-Travel IBA'!B172</f>
        <v>79307297.950000018</v>
      </c>
      <c r="M106" s="56">
        <f>'Program Data-Travel IBA'!B141</f>
        <v>47438246.300000004</v>
      </c>
      <c r="N106" s="56">
        <f>'Program Data-Travel IBA'!B110</f>
        <v>86393520.510000005</v>
      </c>
      <c r="O106" s="56">
        <f>'Program Data-Travel IBA'!B79</f>
        <v>147906121.45999998</v>
      </c>
      <c r="P106" s="56">
        <f>'Program Data-Travel IBA'!B48</f>
        <v>163532709.43000001</v>
      </c>
      <c r="Q106" s="56">
        <f>'Program Data-Travel IBA'!B17</f>
        <v>34294600.82</v>
      </c>
      <c r="S106" s="76">
        <f t="shared" si="177"/>
        <v>0</v>
      </c>
      <c r="T106" s="76">
        <f t="shared" si="149"/>
        <v>0</v>
      </c>
      <c r="U106" s="76">
        <f t="shared" si="150"/>
        <v>0</v>
      </c>
      <c r="V106" s="76">
        <f t="shared" si="151"/>
        <v>0</v>
      </c>
      <c r="W106" s="76">
        <f t="shared" si="152"/>
        <v>0</v>
      </c>
      <c r="X106" s="76">
        <f t="shared" si="153"/>
        <v>0</v>
      </c>
      <c r="Y106" s="76">
        <f t="shared" si="154"/>
        <v>-1</v>
      </c>
      <c r="Z106" s="76">
        <f t="shared" si="155"/>
        <v>0</v>
      </c>
      <c r="AA106" s="76">
        <f t="shared" si="156"/>
        <v>0</v>
      </c>
      <c r="AB106" s="76">
        <f t="shared" si="157"/>
        <v>-0.30897022222422277</v>
      </c>
      <c r="AC106" s="76">
        <f t="shared" si="158"/>
        <v>-0.40184261062698334</v>
      </c>
      <c r="AD106" s="76">
        <f t="shared" si="159"/>
        <v>0.82117863218733689</v>
      </c>
      <c r="AE106" s="76">
        <f t="shared" si="160"/>
        <v>0.71200479604115585</v>
      </c>
      <c r="AF106" s="76">
        <f t="shared" si="161"/>
        <v>0.10565207048733351</v>
      </c>
      <c r="AG106" s="76">
        <f t="shared" si="162"/>
        <v>-0.79028904407237399</v>
      </c>
      <c r="AI106" s="78">
        <f t="shared" si="178"/>
        <v>0</v>
      </c>
      <c r="AJ106" s="78">
        <f t="shared" si="163"/>
        <v>0</v>
      </c>
      <c r="AK106" s="78">
        <f t="shared" si="164"/>
        <v>0</v>
      </c>
      <c r="AL106" s="78">
        <f t="shared" si="165"/>
        <v>0</v>
      </c>
      <c r="AM106" s="78">
        <f t="shared" si="166"/>
        <v>0</v>
      </c>
      <c r="AN106" s="78">
        <f t="shared" si="167"/>
        <v>8347705.9100000011</v>
      </c>
      <c r="AO106" s="78">
        <f t="shared" si="168"/>
        <v>-8347705.9100000011</v>
      </c>
      <c r="AP106" s="78">
        <f t="shared" si="169"/>
        <v>0</v>
      </c>
      <c r="AQ106" s="78">
        <f t="shared" si="170"/>
        <v>114766831.33000001</v>
      </c>
      <c r="AR106" s="78">
        <f t="shared" si="171"/>
        <v>-35459533.379999995</v>
      </c>
      <c r="AS106" s="78">
        <f t="shared" si="172"/>
        <v>-31869051.650000013</v>
      </c>
      <c r="AT106" s="78">
        <f t="shared" si="173"/>
        <v>38955274.210000001</v>
      </c>
      <c r="AU106" s="78">
        <f t="shared" si="174"/>
        <v>61512600.949999973</v>
      </c>
      <c r="AV106" s="78">
        <f t="shared" si="175"/>
        <v>15626587.970000029</v>
      </c>
      <c r="AW106" s="78">
        <f t="shared" si="176"/>
        <v>-129238108.61000001</v>
      </c>
    </row>
    <row r="107" spans="1:49" x14ac:dyDescent="0.55000000000000004">
      <c r="A107" s="58" t="s">
        <v>92</v>
      </c>
      <c r="B107" s="56">
        <f>'Program Data-Travel IBA'!B483</f>
        <v>342403911.92999995</v>
      </c>
      <c r="C107" s="56">
        <f>'Program Data-Travel IBA'!B452</f>
        <v>299702360.56999999</v>
      </c>
      <c r="D107" s="56">
        <f>'Program Data-Travel IBA'!B421</f>
        <v>297773352.63</v>
      </c>
      <c r="E107" s="56">
        <f>'Program Data-Travel IBA'!B390</f>
        <v>233491664.81999999</v>
      </c>
      <c r="F107" s="56">
        <f>'Program Data-Travel IBA'!B359</f>
        <v>248505262.25999999</v>
      </c>
      <c r="G107" s="56">
        <f>'Program Data-Travel IBA'!B328</f>
        <v>291064573.46999997</v>
      </c>
      <c r="H107" s="56">
        <f>'Program Data-Travel IBA'!B297</f>
        <v>294109850.32999998</v>
      </c>
      <c r="I107" s="56">
        <f>'Program Data-Travel IBA'!B266</f>
        <v>287867218.87</v>
      </c>
      <c r="J107" s="56">
        <f>'Program Data-Travel IBA'!B235</f>
        <v>310818344.74000001</v>
      </c>
      <c r="K107" s="56">
        <f>'Program Data-Travel IBA'!B204</f>
        <v>177091314.53999999</v>
      </c>
      <c r="L107" s="56">
        <f>'Program Data-Travel IBA'!B173</f>
        <v>78500150.99000001</v>
      </c>
      <c r="M107" s="56">
        <f>'Program Data-Travel IBA'!B142</f>
        <v>53232414.880000003</v>
      </c>
      <c r="N107" s="56">
        <f>'Program Data-Travel IBA'!B111</f>
        <v>94699520.680000007</v>
      </c>
      <c r="O107" s="56">
        <f>'Program Data-Travel IBA'!B80</f>
        <v>139647722.91999999</v>
      </c>
      <c r="P107" s="56">
        <f>'Program Data-Travel IBA'!B49</f>
        <v>125103204.84</v>
      </c>
      <c r="Q107" s="56">
        <f>'Program Data-Travel IBA'!B18</f>
        <v>23486910.270000003</v>
      </c>
      <c r="S107" s="76">
        <f t="shared" si="177"/>
        <v>-0.12471104993896721</v>
      </c>
      <c r="T107" s="76">
        <f t="shared" si="149"/>
        <v>-6.436412233561466E-3</v>
      </c>
      <c r="U107" s="76">
        <f t="shared" si="150"/>
        <v>-0.21587454767946809</v>
      </c>
      <c r="V107" s="76">
        <f t="shared" si="151"/>
        <v>6.4300357152252366E-2</v>
      </c>
      <c r="W107" s="76">
        <f t="shared" si="152"/>
        <v>0.1712612071991943</v>
      </c>
      <c r="X107" s="76">
        <f t="shared" si="153"/>
        <v>1.0462547274973989E-2</v>
      </c>
      <c r="Y107" s="76">
        <f t="shared" si="154"/>
        <v>-2.1225509628445157E-2</v>
      </c>
      <c r="Z107" s="76">
        <f t="shared" si="155"/>
        <v>7.9728167590922078E-2</v>
      </c>
      <c r="AA107" s="76">
        <f t="shared" si="156"/>
        <v>-0.43024175523443725</v>
      </c>
      <c r="AB107" s="76">
        <f t="shared" si="157"/>
        <v>-0.55672500825968507</v>
      </c>
      <c r="AC107" s="76">
        <f t="shared" si="158"/>
        <v>-0.321881369543083</v>
      </c>
      <c r="AD107" s="76">
        <f t="shared" si="159"/>
        <v>0.77898224030372976</v>
      </c>
      <c r="AE107" s="76">
        <f t="shared" si="160"/>
        <v>0.4746402296151514</v>
      </c>
      <c r="AF107" s="76">
        <f t="shared" si="161"/>
        <v>-0.10415148758517247</v>
      </c>
      <c r="AG107" s="76">
        <f t="shared" si="162"/>
        <v>-0.81225972348159703</v>
      </c>
      <c r="AI107" s="78">
        <f t="shared" si="178"/>
        <v>-42701551.359999955</v>
      </c>
      <c r="AJ107" s="78">
        <f t="shared" si="163"/>
        <v>-1929007.9399999976</v>
      </c>
      <c r="AK107" s="78">
        <f t="shared" si="164"/>
        <v>-64281687.810000002</v>
      </c>
      <c r="AL107" s="78">
        <f t="shared" si="165"/>
        <v>15013597.439999998</v>
      </c>
      <c r="AM107" s="78">
        <f t="shared" si="166"/>
        <v>42559311.209999979</v>
      </c>
      <c r="AN107" s="78">
        <f t="shared" si="167"/>
        <v>3045276.8600000143</v>
      </c>
      <c r="AO107" s="78">
        <f t="shared" si="168"/>
        <v>-6242631.4599999785</v>
      </c>
      <c r="AP107" s="78">
        <f t="shared" si="169"/>
        <v>22951125.870000005</v>
      </c>
      <c r="AQ107" s="78">
        <f t="shared" si="170"/>
        <v>-133727030.20000002</v>
      </c>
      <c r="AR107" s="78">
        <f t="shared" si="171"/>
        <v>-98591163.549999982</v>
      </c>
      <c r="AS107" s="78">
        <f t="shared" si="172"/>
        <v>-25267736.110000007</v>
      </c>
      <c r="AT107" s="78">
        <f t="shared" si="173"/>
        <v>41467105.800000004</v>
      </c>
      <c r="AU107" s="78">
        <f t="shared" si="174"/>
        <v>44948202.23999998</v>
      </c>
      <c r="AV107" s="78">
        <f t="shared" si="175"/>
        <v>-14544518.079999983</v>
      </c>
      <c r="AW107" s="78">
        <f t="shared" si="176"/>
        <v>-101616294.56999999</v>
      </c>
    </row>
    <row r="108" spans="1:49" x14ac:dyDescent="0.55000000000000004">
      <c r="A108" s="58" t="s">
        <v>25</v>
      </c>
      <c r="B108" s="56">
        <f>'Program Data-Travel IBA'!B484</f>
        <v>33147226.560000002</v>
      </c>
      <c r="C108" s="56">
        <f>'Program Data-Travel IBA'!B453</f>
        <v>32490213.620000005</v>
      </c>
      <c r="D108" s="56">
        <f>'Program Data-Travel IBA'!B422</f>
        <v>33046065.390000001</v>
      </c>
      <c r="E108" s="56">
        <f>'Program Data-Travel IBA'!B391</f>
        <v>30251892.669599999</v>
      </c>
      <c r="F108" s="56">
        <f>'Program Data-Travel IBA'!B360</f>
        <v>29571324.350000001</v>
      </c>
      <c r="G108" s="56">
        <f>'Program Data-Travel IBA'!B329</f>
        <v>32483218.569999997</v>
      </c>
      <c r="H108" s="56">
        <f>'Program Data-Travel IBA'!B298</f>
        <v>32641433.189999998</v>
      </c>
      <c r="I108" s="56">
        <f>'Program Data-Travel IBA'!B267</f>
        <v>25345157.760000002</v>
      </c>
      <c r="J108" s="56">
        <f>'Program Data-Travel IBA'!B236</f>
        <v>24259225.659999996</v>
      </c>
      <c r="K108" s="56">
        <f>'Program Data-Travel IBA'!B205</f>
        <v>25806909.169999998</v>
      </c>
      <c r="L108" s="56">
        <f>'Program Data-Travel IBA'!B174</f>
        <v>11148233.210000001</v>
      </c>
      <c r="M108" s="56">
        <f>'Program Data-Travel IBA'!B143</f>
        <v>6357036.6699999999</v>
      </c>
      <c r="N108" s="56">
        <f>'Program Data-Travel IBA'!B112</f>
        <v>14653566.82</v>
      </c>
      <c r="O108" s="56">
        <f>'Program Data-Travel IBA'!B81</f>
        <v>23823855.509999998</v>
      </c>
      <c r="P108" s="56">
        <f>'Program Data-Travel IBA'!B50</f>
        <v>21469771.969999999</v>
      </c>
      <c r="Q108" s="56">
        <f>'Program Data-Travel IBA'!B19</f>
        <v>3628739.51</v>
      </c>
      <c r="S108" s="76">
        <f t="shared" si="177"/>
        <v>-1.9821053167471927E-2</v>
      </c>
      <c r="T108" s="76">
        <f t="shared" si="149"/>
        <v>1.7108283020270142E-2</v>
      </c>
      <c r="U108" s="76">
        <f t="shared" si="150"/>
        <v>-8.4553870102960588E-2</v>
      </c>
      <c r="V108" s="76">
        <f t="shared" si="151"/>
        <v>-2.2496718702294534E-2</v>
      </c>
      <c r="W108" s="76">
        <f t="shared" si="152"/>
        <v>9.8470199898233329E-2</v>
      </c>
      <c r="X108" s="76">
        <f t="shared" si="153"/>
        <v>4.8706571258957934E-3</v>
      </c>
      <c r="Y108" s="76">
        <f t="shared" si="154"/>
        <v>-0.2235280352896783</v>
      </c>
      <c r="Z108" s="76">
        <f t="shared" si="155"/>
        <v>-4.2845742381364647E-2</v>
      </c>
      <c r="AA108" s="76">
        <f t="shared" si="156"/>
        <v>6.3797729230571074E-2</v>
      </c>
      <c r="AB108" s="76">
        <f t="shared" si="157"/>
        <v>-0.56801362237677056</v>
      </c>
      <c r="AC108" s="76">
        <f t="shared" si="158"/>
        <v>-0.42977182570080097</v>
      </c>
      <c r="AD108" s="76">
        <f t="shared" si="159"/>
        <v>1.3050939581885408</v>
      </c>
      <c r="AE108" s="76">
        <f t="shared" si="160"/>
        <v>0.62580590805263048</v>
      </c>
      <c r="AF108" s="76">
        <f t="shared" si="161"/>
        <v>-9.8812030614099336E-2</v>
      </c>
      <c r="AG108" s="76">
        <f t="shared" si="162"/>
        <v>-0.83098378897221248</v>
      </c>
      <c r="AI108" s="78">
        <f t="shared" si="178"/>
        <v>-657012.93999999762</v>
      </c>
      <c r="AJ108" s="78">
        <f t="shared" si="163"/>
        <v>555851.76999999583</v>
      </c>
      <c r="AK108" s="78">
        <f t="shared" si="164"/>
        <v>-2794172.7204000019</v>
      </c>
      <c r="AL108" s="78">
        <f t="shared" si="165"/>
        <v>-680568.31959999725</v>
      </c>
      <c r="AM108" s="78">
        <f t="shared" si="166"/>
        <v>2911894.2199999951</v>
      </c>
      <c r="AN108" s="78">
        <f t="shared" si="167"/>
        <v>158214.62000000104</v>
      </c>
      <c r="AO108" s="78">
        <f t="shared" si="168"/>
        <v>-7296275.429999996</v>
      </c>
      <c r="AP108" s="78">
        <f t="shared" si="169"/>
        <v>-1085932.1000000052</v>
      </c>
      <c r="AQ108" s="78">
        <f t="shared" si="170"/>
        <v>1547683.5100000016</v>
      </c>
      <c r="AR108" s="78">
        <f t="shared" si="171"/>
        <v>-14658675.959999997</v>
      </c>
      <c r="AS108" s="78">
        <f t="shared" si="172"/>
        <v>-4791196.540000001</v>
      </c>
      <c r="AT108" s="78">
        <f t="shared" si="173"/>
        <v>8296530.1500000004</v>
      </c>
      <c r="AU108" s="78">
        <f t="shared" si="174"/>
        <v>9170288.6899999976</v>
      </c>
      <c r="AV108" s="78">
        <f t="shared" si="175"/>
        <v>-2354083.5399999991</v>
      </c>
      <c r="AW108" s="78">
        <f t="shared" si="176"/>
        <v>-17841032.460000001</v>
      </c>
    </row>
    <row r="109" spans="1:49" x14ac:dyDescent="0.55000000000000004">
      <c r="A109" s="58" t="s">
        <v>93</v>
      </c>
      <c r="B109" s="56">
        <f>'Program Data-Travel IBA'!B485</f>
        <v>62512822.289999999</v>
      </c>
      <c r="C109" s="56">
        <f>'Program Data-Travel IBA'!B454</f>
        <v>67699582.090000004</v>
      </c>
      <c r="D109" s="56">
        <f>'Program Data-Travel IBA'!B423</f>
        <v>66357111.32</v>
      </c>
      <c r="E109" s="56">
        <f>'Program Data-Travel IBA'!B392</f>
        <v>60857715.739800006</v>
      </c>
      <c r="F109" s="56">
        <f>'Program Data-Travel IBA'!B361</f>
        <v>62707918.6699</v>
      </c>
      <c r="G109" s="56">
        <f>'Program Data-Travel IBA'!B330</f>
        <v>64117599.889999993</v>
      </c>
      <c r="H109" s="56">
        <f>'Program Data-Travel IBA'!B299</f>
        <v>61919356.839999996</v>
      </c>
      <c r="I109" s="56">
        <f>'Program Data-Travel IBA'!B268</f>
        <v>58688837.539999999</v>
      </c>
      <c r="J109" s="56">
        <f>'Program Data-Travel IBA'!B237</f>
        <v>56378715.329999998</v>
      </c>
      <c r="K109" s="56">
        <f>'Program Data-Travel IBA'!B206</f>
        <v>49450628.900000006</v>
      </c>
      <c r="L109" s="56">
        <f>'Program Data-Travel IBA'!B175</f>
        <v>28347662.879999995</v>
      </c>
      <c r="M109" s="56">
        <f>'Program Data-Travel IBA'!B144</f>
        <v>16704499.57</v>
      </c>
      <c r="N109" s="56">
        <f>'Program Data-Travel IBA'!B113</f>
        <v>29978734.740000002</v>
      </c>
      <c r="O109" s="56">
        <f>'Program Data-Travel IBA'!B82</f>
        <v>38626590.289999992</v>
      </c>
      <c r="P109" s="56">
        <f>'Program Data-Travel IBA'!B51</f>
        <v>46165974.610000007</v>
      </c>
      <c r="Q109" s="56">
        <f>'Program Data-Travel IBA'!B20</f>
        <v>12147492.219999999</v>
      </c>
      <c r="S109" s="76">
        <f t="shared" si="177"/>
        <v>8.2971134720783768E-2</v>
      </c>
      <c r="T109" s="76">
        <f t="shared" si="149"/>
        <v>-1.9829823590569867E-2</v>
      </c>
      <c r="U109" s="76">
        <f t="shared" si="150"/>
        <v>-8.2875753190637752E-2</v>
      </c>
      <c r="V109" s="76">
        <f t="shared" si="151"/>
        <v>3.0402109372797078E-2</v>
      </c>
      <c r="W109" s="76">
        <f t="shared" si="152"/>
        <v>2.2480114951999586E-2</v>
      </c>
      <c r="X109" s="76">
        <f t="shared" si="153"/>
        <v>-3.4284549854818297E-2</v>
      </c>
      <c r="Y109" s="76">
        <f t="shared" si="154"/>
        <v>-5.2173011233751655E-2</v>
      </c>
      <c r="Z109" s="76">
        <f t="shared" si="155"/>
        <v>-3.9362207650228423E-2</v>
      </c>
      <c r="AA109" s="76">
        <f t="shared" si="156"/>
        <v>-0.12288478709470432</v>
      </c>
      <c r="AB109" s="76">
        <f t="shared" si="157"/>
        <v>-0.42674818277184756</v>
      </c>
      <c r="AC109" s="76">
        <f t="shared" si="158"/>
        <v>-0.41072745077036127</v>
      </c>
      <c r="AD109" s="76">
        <f t="shared" si="159"/>
        <v>0.79465027457868354</v>
      </c>
      <c r="AE109" s="76">
        <f t="shared" si="160"/>
        <v>0.28846632871604605</v>
      </c>
      <c r="AF109" s="76">
        <f t="shared" si="161"/>
        <v>0.19518637972950673</v>
      </c>
      <c r="AG109" s="76">
        <f t="shared" si="162"/>
        <v>-0.73687348046652668</v>
      </c>
      <c r="AI109" s="78">
        <f t="shared" si="178"/>
        <v>5186759.8000000045</v>
      </c>
      <c r="AJ109" s="78">
        <f t="shared" si="163"/>
        <v>-1342470.7700000033</v>
      </c>
      <c r="AK109" s="78">
        <f t="shared" si="164"/>
        <v>-5499395.5801999941</v>
      </c>
      <c r="AL109" s="78">
        <f t="shared" si="165"/>
        <v>1850202.9300999939</v>
      </c>
      <c r="AM109" s="78">
        <f t="shared" si="166"/>
        <v>1409681.2200999931</v>
      </c>
      <c r="AN109" s="78">
        <f t="shared" si="167"/>
        <v>-2198243.049999997</v>
      </c>
      <c r="AO109" s="78">
        <f t="shared" si="168"/>
        <v>-3230519.299999997</v>
      </c>
      <c r="AP109" s="78">
        <f t="shared" si="169"/>
        <v>-2310122.2100000009</v>
      </c>
      <c r="AQ109" s="78">
        <f t="shared" si="170"/>
        <v>-6928086.4299999923</v>
      </c>
      <c r="AR109" s="78">
        <f t="shared" si="171"/>
        <v>-21102966.020000011</v>
      </c>
      <c r="AS109" s="78">
        <f t="shared" si="172"/>
        <v>-11643163.309999995</v>
      </c>
      <c r="AT109" s="78">
        <f t="shared" si="173"/>
        <v>13274235.170000002</v>
      </c>
      <c r="AU109" s="78">
        <f t="shared" si="174"/>
        <v>8647855.5499999896</v>
      </c>
      <c r="AV109" s="78">
        <f t="shared" si="175"/>
        <v>7539384.3200000152</v>
      </c>
      <c r="AW109" s="78">
        <f t="shared" si="176"/>
        <v>-34018482.390000008</v>
      </c>
    </row>
    <row r="110" spans="1:49" x14ac:dyDescent="0.55000000000000004">
      <c r="A110" s="58" t="s">
        <v>26</v>
      </c>
      <c r="B110" s="56">
        <f>'Program Data-Travel IBA'!B486</f>
        <v>190584613.79000002</v>
      </c>
      <c r="C110" s="56">
        <f>'Program Data-Travel IBA'!B455</f>
        <v>164257738.13</v>
      </c>
      <c r="D110" s="56">
        <f>'Program Data-Travel IBA'!B424</f>
        <v>166236374.95999998</v>
      </c>
      <c r="E110" s="56">
        <f>'Program Data-Travel IBA'!B393</f>
        <v>137081521.13999999</v>
      </c>
      <c r="F110" s="56">
        <f>'Program Data-Travel IBA'!B362</f>
        <v>159573944.97999999</v>
      </c>
      <c r="G110" s="56">
        <f>'Program Data-Travel IBA'!B331</f>
        <v>172430470.75999999</v>
      </c>
      <c r="H110" s="56">
        <f>'Program Data-Travel IBA'!B300</f>
        <v>170259399.52000001</v>
      </c>
      <c r="I110" s="56">
        <f>'Program Data-Travel IBA'!B269</f>
        <v>170010028.19000003</v>
      </c>
      <c r="J110" s="56">
        <f>'Program Data-Travel IBA'!B238</f>
        <v>175379326.22999999</v>
      </c>
      <c r="K110" s="56">
        <f>'Program Data-Travel IBA'!B207</f>
        <v>165840934.66</v>
      </c>
      <c r="L110" s="56">
        <f>'Program Data-Travel IBA'!B176</f>
        <v>82258331.210000008</v>
      </c>
      <c r="M110" s="56">
        <f>'Program Data-Travel IBA'!B145</f>
        <v>42157644.25</v>
      </c>
      <c r="N110" s="56">
        <f>'Program Data-Travel IBA'!B114</f>
        <v>98121344.039999992</v>
      </c>
      <c r="O110" s="56">
        <f>'Program Data-Travel IBA'!B83</f>
        <v>152325858.06</v>
      </c>
      <c r="P110" s="56">
        <f>'Program Data-Travel IBA'!B52</f>
        <v>169691253.17999998</v>
      </c>
      <c r="Q110" s="56">
        <f>'Program Data-Travel IBA'!B21</f>
        <v>36062671.540000007</v>
      </c>
      <c r="S110" s="76">
        <f t="shared" si="177"/>
        <v>-0.13813746627526235</v>
      </c>
      <c r="T110" s="76">
        <f t="shared" si="149"/>
        <v>1.2045927653247074E-2</v>
      </c>
      <c r="U110" s="76">
        <f t="shared" si="150"/>
        <v>-0.17538191522171531</v>
      </c>
      <c r="V110" s="76">
        <f t="shared" si="151"/>
        <v>0.16408064086937521</v>
      </c>
      <c r="W110" s="76">
        <f t="shared" si="152"/>
        <v>8.0567825666097048E-2</v>
      </c>
      <c r="X110" s="76">
        <f t="shared" si="153"/>
        <v>-1.2590995259891267E-2</v>
      </c>
      <c r="Y110" s="76">
        <f t="shared" si="154"/>
        <v>-1.4646552889474404E-3</v>
      </c>
      <c r="Z110" s="76">
        <f t="shared" si="155"/>
        <v>3.1582243101561838E-2</v>
      </c>
      <c r="AA110" s="76">
        <f t="shared" si="156"/>
        <v>-5.4387206149320792E-2</v>
      </c>
      <c r="AB110" s="76">
        <f t="shared" si="157"/>
        <v>-0.50399259761383686</v>
      </c>
      <c r="AC110" s="76">
        <f t="shared" si="158"/>
        <v>-0.4874969668133145</v>
      </c>
      <c r="AD110" s="76">
        <f t="shared" si="159"/>
        <v>1.327486409300491</v>
      </c>
      <c r="AE110" s="76">
        <f t="shared" si="160"/>
        <v>0.55242327294154348</v>
      </c>
      <c r="AF110" s="76">
        <f t="shared" si="161"/>
        <v>0.11400162350084959</v>
      </c>
      <c r="AG110" s="76">
        <f t="shared" si="162"/>
        <v>-0.7874806693675217</v>
      </c>
      <c r="AI110" s="78">
        <f t="shared" si="178"/>
        <v>-26326875.660000026</v>
      </c>
      <c r="AJ110" s="78">
        <f t="shared" si="163"/>
        <v>1978636.8299999833</v>
      </c>
      <c r="AK110" s="78">
        <f t="shared" si="164"/>
        <v>-29154853.819999993</v>
      </c>
      <c r="AL110" s="78">
        <f t="shared" si="165"/>
        <v>22492423.840000004</v>
      </c>
      <c r="AM110" s="78">
        <f t="shared" si="166"/>
        <v>12856525.780000001</v>
      </c>
      <c r="AN110" s="78">
        <f t="shared" si="167"/>
        <v>-2171071.2399999797</v>
      </c>
      <c r="AO110" s="78">
        <f t="shared" si="168"/>
        <v>-249371.32999998331</v>
      </c>
      <c r="AP110" s="78">
        <f t="shared" si="169"/>
        <v>5369298.0399999619</v>
      </c>
      <c r="AQ110" s="78">
        <f t="shared" si="170"/>
        <v>-9538391.5699999928</v>
      </c>
      <c r="AR110" s="78">
        <f t="shared" si="171"/>
        <v>-83582603.449999988</v>
      </c>
      <c r="AS110" s="78">
        <f t="shared" si="172"/>
        <v>-40100686.960000008</v>
      </c>
      <c r="AT110" s="78">
        <f t="shared" si="173"/>
        <v>55963699.789999992</v>
      </c>
      <c r="AU110" s="78">
        <f t="shared" si="174"/>
        <v>54204514.020000011</v>
      </c>
      <c r="AV110" s="78">
        <f t="shared" si="175"/>
        <v>17365395.119999975</v>
      </c>
      <c r="AW110" s="78">
        <f t="shared" si="176"/>
        <v>-133628581.63999997</v>
      </c>
    </row>
    <row r="111" spans="1:49" x14ac:dyDescent="0.55000000000000004">
      <c r="A111" s="58" t="s">
        <v>94</v>
      </c>
      <c r="B111" s="56">
        <f>'Program Data-Travel IBA'!B487</f>
        <v>240867068.78000003</v>
      </c>
      <c r="C111" s="56">
        <f>'Program Data-Travel IBA'!B456</f>
        <v>165272199.81</v>
      </c>
      <c r="D111" s="56">
        <f>'Program Data-Travel IBA'!B425</f>
        <v>130085244.19999999</v>
      </c>
      <c r="E111" s="56">
        <f>'Program Data-Travel IBA'!B394</f>
        <v>86447302.629900008</v>
      </c>
      <c r="F111" s="56">
        <f>'Program Data-Travel IBA'!B363</f>
        <v>87736564.989999995</v>
      </c>
      <c r="G111" s="56">
        <f>'Program Data-Travel IBA'!B332</f>
        <v>96547574.310000002</v>
      </c>
      <c r="H111" s="56">
        <f>'Program Data-Travel IBA'!B301</f>
        <v>94892076.730000019</v>
      </c>
      <c r="I111" s="56">
        <f>'Program Data-Travel IBA'!B270</f>
        <v>97593006.280000001</v>
      </c>
      <c r="J111" s="56">
        <f>'Program Data-Travel IBA'!B239</f>
        <v>98765519.129999995</v>
      </c>
      <c r="K111" s="56">
        <f>'Program Data-Travel IBA'!B208</f>
        <v>98510376.900000006</v>
      </c>
      <c r="L111" s="56">
        <f>'Program Data-Travel IBA'!B177</f>
        <v>44399922.150000006</v>
      </c>
      <c r="M111" s="56">
        <f>'Program Data-Travel IBA'!B146</f>
        <v>10711406.459999999</v>
      </c>
      <c r="N111" s="56">
        <f>'Program Data-Travel IBA'!B115</f>
        <v>39379214.649999999</v>
      </c>
      <c r="O111" s="56">
        <f>'Program Data-Travel IBA'!B84</f>
        <v>98239665.859999985</v>
      </c>
      <c r="P111" s="56">
        <f>'Program Data-Travel IBA'!B53</f>
        <v>145249939.63</v>
      </c>
      <c r="Q111" s="56">
        <f>'Program Data-Travel IBA'!B22</f>
        <v>33069177.560000002</v>
      </c>
      <c r="S111" s="76">
        <f t="shared" si="177"/>
        <v>-0.31384476654650484</v>
      </c>
      <c r="T111" s="76">
        <f t="shared" si="149"/>
        <v>-0.21290305115108041</v>
      </c>
      <c r="U111" s="76">
        <f t="shared" si="150"/>
        <v>-0.33545650652743275</v>
      </c>
      <c r="V111" s="76">
        <f t="shared" si="151"/>
        <v>1.49138529587164E-2</v>
      </c>
      <c r="W111" s="76">
        <f t="shared" si="152"/>
        <v>0.10042573835668477</v>
      </c>
      <c r="X111" s="76">
        <f t="shared" si="153"/>
        <v>-1.7146961918322517E-2</v>
      </c>
      <c r="Y111" s="76">
        <f t="shared" si="154"/>
        <v>2.8463172512126995E-2</v>
      </c>
      <c r="Z111" s="76">
        <f t="shared" si="155"/>
        <v>1.2014312241145504E-2</v>
      </c>
      <c r="AA111" s="76">
        <f t="shared" si="156"/>
        <v>-2.5833128023572539E-3</v>
      </c>
      <c r="AB111" s="76">
        <f t="shared" si="157"/>
        <v>-0.5492868513225635</v>
      </c>
      <c r="AC111" s="76">
        <f t="shared" si="158"/>
        <v>-0.75875168375717528</v>
      </c>
      <c r="AD111" s="76">
        <f t="shared" si="159"/>
        <v>2.6763813227567503</v>
      </c>
      <c r="AE111" s="76">
        <f t="shared" si="160"/>
        <v>1.4947086104471103</v>
      </c>
      <c r="AF111" s="76">
        <f t="shared" si="161"/>
        <v>0.47852640131119456</v>
      </c>
      <c r="AG111" s="76">
        <f t="shared" si="162"/>
        <v>-0.77232914764551219</v>
      </c>
      <c r="AI111" s="78">
        <f t="shared" si="178"/>
        <v>-75594868.970000029</v>
      </c>
      <c r="AJ111" s="78">
        <f t="shared" si="163"/>
        <v>-35186955.610000014</v>
      </c>
      <c r="AK111" s="78">
        <f t="shared" si="164"/>
        <v>-43637941.57009998</v>
      </c>
      <c r="AL111" s="78">
        <f t="shared" si="165"/>
        <v>1289262.3600999862</v>
      </c>
      <c r="AM111" s="78">
        <f t="shared" si="166"/>
        <v>8811009.3200000077</v>
      </c>
      <c r="AN111" s="78">
        <f t="shared" si="167"/>
        <v>-1655497.5799999833</v>
      </c>
      <c r="AO111" s="78">
        <f t="shared" si="168"/>
        <v>2700929.5499999821</v>
      </c>
      <c r="AP111" s="78">
        <f t="shared" si="169"/>
        <v>1172512.849999994</v>
      </c>
      <c r="AQ111" s="78">
        <f t="shared" si="170"/>
        <v>-255142.22999998927</v>
      </c>
      <c r="AR111" s="78">
        <f t="shared" si="171"/>
        <v>-54110454.75</v>
      </c>
      <c r="AS111" s="78">
        <f t="shared" si="172"/>
        <v>-33688515.690000005</v>
      </c>
      <c r="AT111" s="78">
        <f t="shared" si="173"/>
        <v>28667808.189999998</v>
      </c>
      <c r="AU111" s="78">
        <f t="shared" si="174"/>
        <v>58860451.209999986</v>
      </c>
      <c r="AV111" s="78">
        <f t="shared" si="175"/>
        <v>47010273.770000011</v>
      </c>
      <c r="AW111" s="78">
        <f t="shared" si="176"/>
        <v>-112180762.06999999</v>
      </c>
    </row>
    <row r="112" spans="1:49" x14ac:dyDescent="0.55000000000000004">
      <c r="A112" s="58" t="s">
        <v>462</v>
      </c>
      <c r="B112" s="56">
        <f>'Program Data-Travel IBA'!B488</f>
        <v>113658368.61000068</v>
      </c>
      <c r="C112" s="56">
        <f>'Program Data-Travel IBA'!B457</f>
        <v>104091053.92999975</v>
      </c>
      <c r="D112" s="56">
        <f>'Program Data-Travel IBA'!B426</f>
        <v>73833410.45999983</v>
      </c>
      <c r="E112" s="56">
        <f>'Program Data-Travel IBA'!B395</f>
        <v>57263686.059999891</v>
      </c>
      <c r="F112" s="56">
        <f>'Program Data-Travel IBA'!B364</f>
        <v>58352840.149999887</v>
      </c>
      <c r="G112" s="56">
        <f>'Program Data-Travel IBA'!B333</f>
        <v>55642815.309999868</v>
      </c>
      <c r="H112" s="56">
        <f>'Program Data-Travel IBA'!B302</f>
        <v>59441780.789999865</v>
      </c>
      <c r="I112" s="56">
        <f>'Program Data-Travel IBA'!B271</f>
        <v>70800081.369999841</v>
      </c>
      <c r="J112" s="56">
        <f>'Program Data-Travel IBA'!B240</f>
        <v>68829262.599999875</v>
      </c>
      <c r="K112" s="56">
        <f>'Program Data-Travel IBA'!B209</f>
        <v>74787628.239999965</v>
      </c>
      <c r="L112" s="56">
        <f>'Program Data-Travel IBA'!B178</f>
        <v>40552562.779999994</v>
      </c>
      <c r="M112" s="56">
        <f>'Program Data-Travel IBA'!B147</f>
        <v>18034244.849999998</v>
      </c>
      <c r="N112" s="56">
        <f>'Program Data-Travel IBA'!B116</f>
        <v>30798824.970000006</v>
      </c>
      <c r="O112" s="56">
        <f>'Program Data-Travel IBA'!B85</f>
        <v>55663326.779999994</v>
      </c>
      <c r="P112" s="56">
        <f>'Program Data-Travel IBA'!B54</f>
        <v>59900445.919999994</v>
      </c>
      <c r="Q112" s="56">
        <f>'Program Data-Travel IBA'!B23</f>
        <v>10298576.389999995</v>
      </c>
      <c r="S112" s="76">
        <f t="shared" si="177"/>
        <v>-8.4176069012828619E-2</v>
      </c>
      <c r="T112" s="76">
        <f t="shared" si="149"/>
        <v>-0.29068437995015312</v>
      </c>
      <c r="U112" s="76">
        <f t="shared" si="150"/>
        <v>-0.22442041207045141</v>
      </c>
      <c r="V112" s="76">
        <f t="shared" si="151"/>
        <v>1.9019978714936363E-2</v>
      </c>
      <c r="W112" s="76">
        <f t="shared" si="152"/>
        <v>-4.6442038348668516E-2</v>
      </c>
      <c r="X112" s="76">
        <f t="shared" si="153"/>
        <v>6.8274142112238964E-2</v>
      </c>
      <c r="Y112" s="76">
        <f t="shared" si="154"/>
        <v>0.19108277761945566</v>
      </c>
      <c r="Z112" s="76">
        <f t="shared" si="155"/>
        <v>-2.7836391312892787E-2</v>
      </c>
      <c r="AA112" s="76">
        <f t="shared" si="156"/>
        <v>8.6567332191644031E-2</v>
      </c>
      <c r="AB112" s="76">
        <f t="shared" si="157"/>
        <v>-0.4577637540548376</v>
      </c>
      <c r="AC112" s="76">
        <f t="shared" si="158"/>
        <v>-0.55528717265449234</v>
      </c>
      <c r="AD112" s="76">
        <f t="shared" si="159"/>
        <v>0.7077967625575412</v>
      </c>
      <c r="AE112" s="76">
        <f t="shared" si="160"/>
        <v>0.80731981931841801</v>
      </c>
      <c r="AF112" s="76">
        <f t="shared" si="161"/>
        <v>7.6120479768421082E-2</v>
      </c>
      <c r="AG112" s="76">
        <f t="shared" si="162"/>
        <v>-0.82807179092198657</v>
      </c>
      <c r="AI112" s="78">
        <f t="shared" si="178"/>
        <v>-9567314.680000931</v>
      </c>
      <c r="AJ112" s="78">
        <f t="shared" si="163"/>
        <v>-30257643.469999924</v>
      </c>
      <c r="AK112" s="78">
        <f t="shared" si="164"/>
        <v>-16569724.399999939</v>
      </c>
      <c r="AL112" s="78">
        <f t="shared" si="165"/>
        <v>1089154.0899999961</v>
      </c>
      <c r="AM112" s="78">
        <f t="shared" si="166"/>
        <v>-2710024.8400000185</v>
      </c>
      <c r="AN112" s="78">
        <f t="shared" si="167"/>
        <v>3798965.4799999967</v>
      </c>
      <c r="AO112" s="78">
        <f t="shared" si="168"/>
        <v>11358300.579999976</v>
      </c>
      <c r="AP112" s="78">
        <f t="shared" si="169"/>
        <v>-1970818.769999966</v>
      </c>
      <c r="AQ112" s="78">
        <f t="shared" si="170"/>
        <v>5958365.64000009</v>
      </c>
      <c r="AR112" s="78">
        <f t="shared" si="171"/>
        <v>-34235065.459999971</v>
      </c>
      <c r="AS112" s="78">
        <f t="shared" si="172"/>
        <v>-22518317.929999996</v>
      </c>
      <c r="AT112" s="78">
        <f t="shared" si="173"/>
        <v>12764580.120000008</v>
      </c>
      <c r="AU112" s="78">
        <f t="shared" si="174"/>
        <v>24864501.809999987</v>
      </c>
      <c r="AV112" s="78">
        <f t="shared" si="175"/>
        <v>4237119.1400000006</v>
      </c>
      <c r="AW112" s="78">
        <f t="shared" si="176"/>
        <v>-49601869.530000001</v>
      </c>
    </row>
    <row r="113" spans="1:49" x14ac:dyDescent="0.55000000000000004">
      <c r="A113" s="58" t="s">
        <v>27</v>
      </c>
      <c r="B113" s="56">
        <f>'Program Data-Travel IBA'!B489</f>
        <v>46405609.769999996</v>
      </c>
      <c r="C113" s="56">
        <f>'Program Data-Travel IBA'!B458</f>
        <v>38510434.129999995</v>
      </c>
      <c r="D113" s="56">
        <f>'Program Data-Travel IBA'!B427</f>
        <v>28482904.509999998</v>
      </c>
      <c r="E113" s="56">
        <f>'Program Data-Travel IBA'!B396</f>
        <v>22089707.02</v>
      </c>
      <c r="F113" s="56">
        <f>'Program Data-Travel IBA'!B365</f>
        <v>25220492.269999996</v>
      </c>
      <c r="G113" s="56">
        <f>'Program Data-Travel IBA'!B334</f>
        <v>29885887</v>
      </c>
      <c r="H113" s="56">
        <f>'Program Data-Travel IBA'!B303</f>
        <v>31608443.289999999</v>
      </c>
      <c r="I113" s="56">
        <f>'Program Data-Travel IBA'!B272</f>
        <v>28912772.450000003</v>
      </c>
      <c r="J113" s="56">
        <f>'Program Data-Travel IBA'!B241</f>
        <v>36723233.159999996</v>
      </c>
      <c r="K113" s="56">
        <f>'Program Data-Travel IBA'!B210</f>
        <v>30934461.59</v>
      </c>
      <c r="L113" s="56">
        <f>'Program Data-Travel IBA'!B179</f>
        <v>13522854.41</v>
      </c>
      <c r="M113" s="56">
        <f>'Program Data-Travel IBA'!B148</f>
        <v>5466941.9400000004</v>
      </c>
      <c r="N113" s="56">
        <f>'Program Data-Travel IBA'!B117</f>
        <v>13250568.239999998</v>
      </c>
      <c r="O113" s="56">
        <f>'Program Data-Travel IBA'!B86</f>
        <v>29600549.68</v>
      </c>
      <c r="P113" s="56">
        <f>'Program Data-Travel IBA'!B55</f>
        <v>37506508.18</v>
      </c>
      <c r="Q113" s="56">
        <f>'Program Data-Travel IBA'!B24</f>
        <v>8046870.71</v>
      </c>
      <c r="S113" s="76">
        <f t="shared" si="177"/>
        <v>-0.1701340781670759</v>
      </c>
      <c r="T113" s="76">
        <f t="shared" si="149"/>
        <v>-0.26038474627811209</v>
      </c>
      <c r="U113" s="76">
        <f t="shared" si="150"/>
        <v>-0.22445735784268156</v>
      </c>
      <c r="V113" s="76">
        <f t="shared" si="151"/>
        <v>0.14173050132196802</v>
      </c>
      <c r="W113" s="76">
        <f t="shared" si="152"/>
        <v>0.18498428500341105</v>
      </c>
      <c r="X113" s="76">
        <f t="shared" si="153"/>
        <v>5.7637783680303652E-2</v>
      </c>
      <c r="Y113" s="76">
        <f t="shared" si="154"/>
        <v>-8.5283252176257249E-2</v>
      </c>
      <c r="Z113" s="76">
        <f t="shared" si="155"/>
        <v>0.27013876733913811</v>
      </c>
      <c r="AA113" s="76">
        <f t="shared" si="156"/>
        <v>-0.15763240520731964</v>
      </c>
      <c r="AB113" s="76">
        <f t="shared" si="157"/>
        <v>-0.56285470265396653</v>
      </c>
      <c r="AC113" s="76">
        <f t="shared" si="158"/>
        <v>-0.59572574145608947</v>
      </c>
      <c r="AD113" s="76">
        <f t="shared" si="159"/>
        <v>1.4237623858869803</v>
      </c>
      <c r="AE113" s="76">
        <f t="shared" si="160"/>
        <v>1.2339079459734932</v>
      </c>
      <c r="AF113" s="76">
        <f t="shared" si="161"/>
        <v>0.26708823266690096</v>
      </c>
      <c r="AG113" s="76">
        <f t="shared" si="162"/>
        <v>-0.78545401583688557</v>
      </c>
      <c r="AI113" s="78">
        <f t="shared" si="178"/>
        <v>-7895175.6400000006</v>
      </c>
      <c r="AJ113" s="78">
        <f t="shared" si="163"/>
        <v>-10027529.619999997</v>
      </c>
      <c r="AK113" s="78">
        <f t="shared" si="164"/>
        <v>-6393197.4899999984</v>
      </c>
      <c r="AL113" s="78">
        <f t="shared" si="165"/>
        <v>3130785.2499999963</v>
      </c>
      <c r="AM113" s="78">
        <f t="shared" si="166"/>
        <v>4665394.7300000042</v>
      </c>
      <c r="AN113" s="78">
        <f t="shared" si="167"/>
        <v>1722556.2899999991</v>
      </c>
      <c r="AO113" s="78">
        <f t="shared" si="168"/>
        <v>-2695670.8399999961</v>
      </c>
      <c r="AP113" s="78">
        <f t="shared" si="169"/>
        <v>7810460.7099999934</v>
      </c>
      <c r="AQ113" s="78">
        <f t="shared" si="170"/>
        <v>-5788771.5699999966</v>
      </c>
      <c r="AR113" s="78">
        <f t="shared" si="171"/>
        <v>-17411607.18</v>
      </c>
      <c r="AS113" s="78">
        <f t="shared" si="172"/>
        <v>-8055912.4699999997</v>
      </c>
      <c r="AT113" s="78">
        <f t="shared" si="173"/>
        <v>7783626.299999998</v>
      </c>
      <c r="AU113" s="78">
        <f t="shared" si="174"/>
        <v>16349981.440000001</v>
      </c>
      <c r="AV113" s="78">
        <f t="shared" si="175"/>
        <v>7905958.5</v>
      </c>
      <c r="AW113" s="78">
        <f t="shared" si="176"/>
        <v>-29459637.469999999</v>
      </c>
    </row>
    <row r="114" spans="1:49" x14ac:dyDescent="0.55000000000000004">
      <c r="A114" s="58" t="s">
        <v>95</v>
      </c>
      <c r="B114" s="56">
        <f>'Program Data-Travel IBA'!B490</f>
        <v>21872275.289999999</v>
      </c>
      <c r="C114" s="56">
        <f>'Program Data-Travel IBA'!B459</f>
        <v>15520613.310000001</v>
      </c>
      <c r="D114" s="56">
        <f>'Program Data-Travel IBA'!B428</f>
        <v>9353086.6099999994</v>
      </c>
      <c r="E114" s="56">
        <f>'Program Data-Travel IBA'!B397</f>
        <v>4142712.29</v>
      </c>
      <c r="F114" s="56">
        <f>'Program Data-Travel IBA'!B366</f>
        <v>5280598.1000000006</v>
      </c>
      <c r="G114" s="56">
        <f>'Program Data-Travel IBA'!B335</f>
        <v>7638563.4799999995</v>
      </c>
      <c r="H114" s="56">
        <f>'Program Data-Travel IBA'!B304</f>
        <v>9529601.7599999998</v>
      </c>
      <c r="I114" s="56">
        <f>'Program Data-Travel IBA'!B273</f>
        <v>9968914.3300000001</v>
      </c>
      <c r="J114" s="56">
        <f>'Program Data-Travel IBA'!B242</f>
        <v>10816879.109999999</v>
      </c>
      <c r="K114" s="56">
        <f>'Program Data-Travel IBA'!B211</f>
        <v>10554978.110000003</v>
      </c>
      <c r="L114" s="56">
        <f>'Program Data-Travel IBA'!B180</f>
        <v>4666168.2700000005</v>
      </c>
      <c r="M114" s="56">
        <f>'Program Data-Travel IBA'!B149</f>
        <v>2285864.37</v>
      </c>
      <c r="N114" s="56">
        <f>'Program Data-Travel IBA'!B118</f>
        <v>3681888.95</v>
      </c>
      <c r="O114" s="56">
        <f>'Program Data-Travel IBA'!B87</f>
        <v>10474186.840000002</v>
      </c>
      <c r="P114" s="56">
        <f>'Program Data-Travel IBA'!B56</f>
        <v>11118396.469999997</v>
      </c>
      <c r="Q114" s="56">
        <f>'Program Data-Travel IBA'!B25</f>
        <v>2536820.3900000006</v>
      </c>
      <c r="S114" s="76">
        <f t="shared" si="177"/>
        <v>-0.29039786194095579</v>
      </c>
      <c r="T114" s="76">
        <f t="shared" si="149"/>
        <v>-0.39737648099422951</v>
      </c>
      <c r="U114" s="76">
        <f t="shared" si="150"/>
        <v>-0.55707538455051253</v>
      </c>
      <c r="V114" s="76">
        <f t="shared" si="151"/>
        <v>0.27467169582273854</v>
      </c>
      <c r="W114" s="76">
        <f t="shared" si="152"/>
        <v>0.44653377048330922</v>
      </c>
      <c r="X114" s="76">
        <f t="shared" si="153"/>
        <v>0.24756464811103465</v>
      </c>
      <c r="Y114" s="76">
        <f t="shared" si="154"/>
        <v>4.609978266290115E-2</v>
      </c>
      <c r="Z114" s="76">
        <f t="shared" si="155"/>
        <v>8.5060895492719044E-2</v>
      </c>
      <c r="AA114" s="76">
        <f t="shared" si="156"/>
        <v>-2.4212251735149168E-2</v>
      </c>
      <c r="AB114" s="76">
        <f t="shared" si="157"/>
        <v>-0.55791776909710722</v>
      </c>
      <c r="AC114" s="76">
        <f t="shared" si="158"/>
        <v>-0.51011960183767657</v>
      </c>
      <c r="AD114" s="76">
        <f t="shared" si="159"/>
        <v>0.61072065268684339</v>
      </c>
      <c r="AE114" s="76">
        <f t="shared" si="160"/>
        <v>1.8447861905232099</v>
      </c>
      <c r="AF114" s="76">
        <f t="shared" si="161"/>
        <v>6.1504500525025492E-2</v>
      </c>
      <c r="AG114" s="76">
        <f t="shared" si="162"/>
        <v>-0.77183576814831811</v>
      </c>
      <c r="AI114" s="78">
        <f t="shared" si="178"/>
        <v>-6351661.9799999986</v>
      </c>
      <c r="AJ114" s="78">
        <f t="shared" si="163"/>
        <v>-6167526.7000000011</v>
      </c>
      <c r="AK114" s="78">
        <f t="shared" si="164"/>
        <v>-5210374.3199999994</v>
      </c>
      <c r="AL114" s="78">
        <f t="shared" si="165"/>
        <v>1137885.8100000005</v>
      </c>
      <c r="AM114" s="78">
        <f t="shared" si="166"/>
        <v>2357965.379999999</v>
      </c>
      <c r="AN114" s="78">
        <f t="shared" si="167"/>
        <v>1891038.2800000003</v>
      </c>
      <c r="AO114" s="78">
        <f t="shared" si="168"/>
        <v>439312.5700000003</v>
      </c>
      <c r="AP114" s="78">
        <f t="shared" si="169"/>
        <v>847964.77999999933</v>
      </c>
      <c r="AQ114" s="78">
        <f t="shared" si="170"/>
        <v>-261900.99999999627</v>
      </c>
      <c r="AR114" s="78">
        <f t="shared" si="171"/>
        <v>-5888809.8400000026</v>
      </c>
      <c r="AS114" s="78">
        <f t="shared" si="172"/>
        <v>-2380303.9000000004</v>
      </c>
      <c r="AT114" s="78">
        <f t="shared" si="173"/>
        <v>1396024.58</v>
      </c>
      <c r="AU114" s="78">
        <f t="shared" si="174"/>
        <v>6792297.8900000015</v>
      </c>
      <c r="AV114" s="78">
        <f t="shared" si="175"/>
        <v>644209.62999999523</v>
      </c>
      <c r="AW114" s="78">
        <f t="shared" si="176"/>
        <v>-8581576.0799999963</v>
      </c>
    </row>
    <row r="115" spans="1:49" x14ac:dyDescent="0.55000000000000004">
      <c r="A115" s="58" t="s">
        <v>380</v>
      </c>
      <c r="B115" s="56">
        <f>'Program Data-Travel IBA'!B491</f>
        <v>38440025.719999999</v>
      </c>
      <c r="C115" s="56">
        <f>'Program Data-Travel IBA'!B460</f>
        <v>33118095.020000003</v>
      </c>
      <c r="D115" s="56">
        <f>'Program Data-Travel IBA'!B429</f>
        <v>25330487.710000001</v>
      </c>
      <c r="E115" s="56">
        <f>'Program Data-Travel IBA'!B398</f>
        <v>22731978.309999995</v>
      </c>
      <c r="F115" s="56">
        <f>'Program Data-Travel IBA'!B367</f>
        <v>24107990.93</v>
      </c>
      <c r="G115" s="56">
        <f>'Program Data-Travel IBA'!B336</f>
        <v>27896285.48</v>
      </c>
      <c r="H115" s="56">
        <f>'Program Data-Travel IBA'!B305</f>
        <v>27749471.109999996</v>
      </c>
      <c r="I115" s="56">
        <f>'Program Data-Travel IBA'!B274</f>
        <v>32150702.009999998</v>
      </c>
      <c r="J115" s="56">
        <f>'Program Data-Travel IBA'!B243</f>
        <v>35886072.940000005</v>
      </c>
      <c r="K115" s="56">
        <f>'Program Data-Travel IBA'!B212</f>
        <v>36609312.539999999</v>
      </c>
      <c r="L115" s="56">
        <f>'Program Data-Travel IBA'!B181</f>
        <v>18878428.949999996</v>
      </c>
      <c r="M115" s="56">
        <f>'Program Data-Travel IBA'!B150</f>
        <v>7498424.129999999</v>
      </c>
      <c r="N115" s="56">
        <f>'Program Data-Travel IBA'!B119</f>
        <v>24555120.010000002</v>
      </c>
      <c r="O115" s="56">
        <f>'Program Data-Travel IBA'!B88</f>
        <v>37826089.780000001</v>
      </c>
      <c r="P115" s="56">
        <f>'Program Data-Travel IBA'!B57</f>
        <v>40890295</v>
      </c>
      <c r="Q115" s="56">
        <f>'Program Data-Travel IBA'!B26</f>
        <v>9077078.6699999999</v>
      </c>
      <c r="S115" s="76">
        <f t="shared" si="177"/>
        <v>-0.13844763629362097</v>
      </c>
      <c r="T115" s="76">
        <f t="shared" si="149"/>
        <v>-0.23514659600128177</v>
      </c>
      <c r="U115" s="76">
        <f t="shared" si="150"/>
        <v>-0.10258426248043236</v>
      </c>
      <c r="V115" s="76">
        <f t="shared" si="151"/>
        <v>6.0532022388684263E-2</v>
      </c>
      <c r="W115" s="76">
        <f t="shared" si="152"/>
        <v>0.15713854219539483</v>
      </c>
      <c r="X115" s="76">
        <f t="shared" si="153"/>
        <v>-5.2628644808378538E-3</v>
      </c>
      <c r="Y115" s="76">
        <f t="shared" si="154"/>
        <v>0.15860593820160931</v>
      </c>
      <c r="Z115" s="76">
        <f t="shared" si="155"/>
        <v>0.11618318408220683</v>
      </c>
      <c r="AA115" s="76">
        <f t="shared" si="156"/>
        <v>2.0153768321466103E-2</v>
      </c>
      <c r="AB115" s="76">
        <f t="shared" si="157"/>
        <v>-0.48432713863793314</v>
      </c>
      <c r="AC115" s="76">
        <f t="shared" si="158"/>
        <v>-0.60280465340311062</v>
      </c>
      <c r="AD115" s="76">
        <f t="shared" si="159"/>
        <v>2.2747040690535072</v>
      </c>
      <c r="AE115" s="76">
        <f t="shared" si="160"/>
        <v>0.54045631886936152</v>
      </c>
      <c r="AF115" s="76">
        <f t="shared" si="161"/>
        <v>8.1007718160182471E-2</v>
      </c>
      <c r="AG115" s="76">
        <f t="shared" si="162"/>
        <v>-0.77801386196895861</v>
      </c>
      <c r="AI115" s="78">
        <f t="shared" si="178"/>
        <v>-5321930.6999999955</v>
      </c>
      <c r="AJ115" s="78">
        <f t="shared" si="163"/>
        <v>-7787607.3100000024</v>
      </c>
      <c r="AK115" s="78">
        <f t="shared" si="164"/>
        <v>-2598509.400000006</v>
      </c>
      <c r="AL115" s="78">
        <f t="shared" si="165"/>
        <v>1376012.6200000048</v>
      </c>
      <c r="AM115" s="78">
        <f t="shared" si="166"/>
        <v>3788294.5500000007</v>
      </c>
      <c r="AN115" s="78">
        <f t="shared" si="167"/>
        <v>-146814.37000000477</v>
      </c>
      <c r="AO115" s="78">
        <f t="shared" si="168"/>
        <v>4401230.9000000022</v>
      </c>
      <c r="AP115" s="78">
        <f t="shared" si="169"/>
        <v>3735370.9300000072</v>
      </c>
      <c r="AQ115" s="78">
        <f t="shared" si="170"/>
        <v>723239.59999999404</v>
      </c>
      <c r="AR115" s="78">
        <f t="shared" si="171"/>
        <v>-17730883.590000004</v>
      </c>
      <c r="AS115" s="78">
        <f t="shared" si="172"/>
        <v>-11380004.819999997</v>
      </c>
      <c r="AT115" s="78">
        <f t="shared" si="173"/>
        <v>17056695.880000003</v>
      </c>
      <c r="AU115" s="78">
        <f t="shared" si="174"/>
        <v>13270969.77</v>
      </c>
      <c r="AV115" s="78">
        <f t="shared" si="175"/>
        <v>3064205.2199999988</v>
      </c>
      <c r="AW115" s="78">
        <f t="shared" si="176"/>
        <v>-31813216.329999998</v>
      </c>
    </row>
    <row r="116" spans="1:49" x14ac:dyDescent="0.55000000000000004">
      <c r="A116" s="58" t="s">
        <v>32</v>
      </c>
      <c r="B116" s="56">
        <f>'Program Data-Travel IBA'!B492</f>
        <v>1487701.66</v>
      </c>
      <c r="C116" s="56">
        <f>'Program Data-Travel IBA'!B461</f>
        <v>1208131.6000000001</v>
      </c>
      <c r="D116" s="56">
        <f>'Program Data-Travel IBA'!B430</f>
        <v>983742.67999999993</v>
      </c>
      <c r="E116" s="56">
        <f>'Program Data-Travel IBA'!B399</f>
        <v>743855.55999999994</v>
      </c>
      <c r="F116" s="56">
        <f>'Program Data-Travel IBA'!B368</f>
        <v>680482.25999999989</v>
      </c>
      <c r="G116" s="56">
        <f>'Program Data-Travel IBA'!B337</f>
        <v>725881.92999999993</v>
      </c>
      <c r="H116" s="56">
        <f>'Program Data-Travel IBA'!B306</f>
        <v>826120.62000000011</v>
      </c>
      <c r="I116" s="56">
        <f>'Program Data-Travel IBA'!B275</f>
        <v>809731.57</v>
      </c>
      <c r="J116" s="56">
        <f>'Program Data-Travel IBA'!B244</f>
        <v>765817.28999999992</v>
      </c>
      <c r="K116" s="56">
        <f>'Program Data-Travel IBA'!B213</f>
        <v>613978.3600000001</v>
      </c>
      <c r="L116" s="56">
        <f>'Program Data-Travel IBA'!B182</f>
        <v>267947.92000000004</v>
      </c>
      <c r="M116" s="56">
        <f>'Program Data-Travel IBA'!B151</f>
        <v>11113.73</v>
      </c>
      <c r="N116" s="56">
        <f>'Program Data-Travel IBA'!B120</f>
        <v>301004.92</v>
      </c>
      <c r="O116" s="56">
        <f>'Program Data-Travel IBA'!B89</f>
        <v>588417.04999999993</v>
      </c>
      <c r="P116" s="56">
        <f>'Program Data-Travel IBA'!B58</f>
        <v>724859.33000000007</v>
      </c>
      <c r="Q116" s="56">
        <f>'Program Data-Travel IBA'!B27</f>
        <v>182586.08</v>
      </c>
      <c r="S116" s="76">
        <f t="shared" si="177"/>
        <v>-0.18792078245042748</v>
      </c>
      <c r="T116" s="76">
        <f t="shared" si="149"/>
        <v>-0.18573218348067391</v>
      </c>
      <c r="U116" s="76">
        <f t="shared" si="150"/>
        <v>-0.24385149173359033</v>
      </c>
      <c r="V116" s="76">
        <f t="shared" si="151"/>
        <v>-8.5195706542813304E-2</v>
      </c>
      <c r="W116" s="76">
        <f t="shared" si="152"/>
        <v>6.6716904567064028E-2</v>
      </c>
      <c r="X116" s="76">
        <f t="shared" si="153"/>
        <v>0.13809227900190349</v>
      </c>
      <c r="Y116" s="76">
        <f t="shared" si="154"/>
        <v>-1.9838567883707057E-2</v>
      </c>
      <c r="Z116" s="76">
        <f t="shared" si="155"/>
        <v>-5.4233133086314063E-2</v>
      </c>
      <c r="AA116" s="76">
        <f t="shared" si="156"/>
        <v>-0.19827043863164781</v>
      </c>
      <c r="AB116" s="76">
        <f t="shared" si="157"/>
        <v>-0.56358735509831326</v>
      </c>
      <c r="AC116" s="76">
        <f t="shared" si="158"/>
        <v>-0.95852279801238982</v>
      </c>
      <c r="AD116" s="76">
        <f t="shared" si="159"/>
        <v>26.084059087273133</v>
      </c>
      <c r="AE116" s="76">
        <f t="shared" si="160"/>
        <v>0.95484196736717775</v>
      </c>
      <c r="AF116" s="76">
        <f t="shared" si="161"/>
        <v>0.23188022848760104</v>
      </c>
      <c r="AG116" s="76">
        <f t="shared" si="162"/>
        <v>-0.74810825708762008</v>
      </c>
      <c r="AI116" s="78">
        <f t="shared" si="178"/>
        <v>-279570.05999999982</v>
      </c>
      <c r="AJ116" s="78">
        <f t="shared" si="163"/>
        <v>-224388.92000000016</v>
      </c>
      <c r="AK116" s="78">
        <f t="shared" si="164"/>
        <v>-239887.12</v>
      </c>
      <c r="AL116" s="78">
        <f t="shared" si="165"/>
        <v>-63373.300000000047</v>
      </c>
      <c r="AM116" s="78">
        <f t="shared" si="166"/>
        <v>45399.670000000042</v>
      </c>
      <c r="AN116" s="78">
        <f t="shared" si="167"/>
        <v>100238.69000000018</v>
      </c>
      <c r="AO116" s="78">
        <f t="shared" si="168"/>
        <v>-16389.050000000163</v>
      </c>
      <c r="AP116" s="78">
        <f t="shared" si="169"/>
        <v>-43914.280000000028</v>
      </c>
      <c r="AQ116" s="78">
        <f t="shared" si="170"/>
        <v>-151838.92999999982</v>
      </c>
      <c r="AR116" s="78">
        <f t="shared" si="171"/>
        <v>-346030.44000000006</v>
      </c>
      <c r="AS116" s="78">
        <f t="shared" si="172"/>
        <v>-256834.19000000003</v>
      </c>
      <c r="AT116" s="78">
        <f t="shared" si="173"/>
        <v>289891.19</v>
      </c>
      <c r="AU116" s="78">
        <f t="shared" si="174"/>
        <v>287412.12999999995</v>
      </c>
      <c r="AV116" s="78">
        <f t="shared" si="175"/>
        <v>136442.28000000014</v>
      </c>
      <c r="AW116" s="78">
        <f t="shared" si="176"/>
        <v>-542273.25000000012</v>
      </c>
    </row>
    <row r="117" spans="1:49" x14ac:dyDescent="0.55000000000000004">
      <c r="A117" s="58" t="s">
        <v>37</v>
      </c>
      <c r="B117" s="56">
        <f>'Program Data-Travel IBA'!B493</f>
        <v>9417685.8500000015</v>
      </c>
      <c r="C117" s="56">
        <f>'Program Data-Travel IBA'!B462</f>
        <v>8705863.8699999992</v>
      </c>
      <c r="D117" s="56">
        <f>'Program Data-Travel IBA'!B431</f>
        <v>8343567.6400000006</v>
      </c>
      <c r="E117" s="56">
        <f>'Program Data-Travel IBA'!B400</f>
        <v>7188510.5298999995</v>
      </c>
      <c r="F117" s="56">
        <f>'Program Data-Travel IBA'!B369</f>
        <v>7226656.6999999993</v>
      </c>
      <c r="G117" s="56">
        <f>'Program Data-Travel IBA'!B338</f>
        <v>7676781.6200000001</v>
      </c>
      <c r="H117" s="56">
        <f>'Program Data-Travel IBA'!B307</f>
        <v>5736716.5700000003</v>
      </c>
      <c r="I117" s="56">
        <f>'Program Data-Travel IBA'!B276</f>
        <v>6716246.0300000003</v>
      </c>
      <c r="J117" s="56">
        <f>'Program Data-Travel IBA'!B245</f>
        <v>7166918.6799999997</v>
      </c>
      <c r="K117" s="56">
        <f>'Program Data-Travel IBA'!B214</f>
        <v>7520995.4500000011</v>
      </c>
      <c r="L117" s="56">
        <f>'Program Data-Travel IBA'!B183</f>
        <v>3226087.86</v>
      </c>
      <c r="M117" s="56">
        <f>'Program Data-Travel IBA'!B152</f>
        <v>2128271.8600000003</v>
      </c>
      <c r="N117" s="56">
        <f>'Program Data-Travel IBA'!B121</f>
        <v>4750002.63</v>
      </c>
      <c r="O117" s="56">
        <f>'Program Data-Travel IBA'!B90</f>
        <v>7223242.1500000013</v>
      </c>
      <c r="P117" s="56">
        <f>'Program Data-Travel IBA'!B59</f>
        <v>7684829.5199999996</v>
      </c>
      <c r="Q117" s="56">
        <f>'Program Data-Travel IBA'!B28</f>
        <v>1523138.51</v>
      </c>
      <c r="S117" s="76">
        <f t="shared" si="177"/>
        <v>-7.5583534143900344E-2</v>
      </c>
      <c r="T117" s="76">
        <f t="shared" si="149"/>
        <v>-4.1615195850747737E-2</v>
      </c>
      <c r="U117" s="76">
        <f t="shared" si="150"/>
        <v>-0.13843683660722395</v>
      </c>
      <c r="V117" s="76">
        <f t="shared" si="151"/>
        <v>5.3065471548429952E-3</v>
      </c>
      <c r="W117" s="76">
        <f t="shared" si="152"/>
        <v>6.2286744574431063E-2</v>
      </c>
      <c r="X117" s="76">
        <f t="shared" si="153"/>
        <v>-0.25271854092418483</v>
      </c>
      <c r="Y117" s="76">
        <f t="shared" si="154"/>
        <v>0.17074740368426464</v>
      </c>
      <c r="Z117" s="76">
        <f t="shared" si="155"/>
        <v>6.7101867320962252E-2</v>
      </c>
      <c r="AA117" s="76">
        <f t="shared" si="156"/>
        <v>4.9404323644425867E-2</v>
      </c>
      <c r="AB117" s="76">
        <f t="shared" si="157"/>
        <v>-0.57105573571381452</v>
      </c>
      <c r="AC117" s="76">
        <f t="shared" si="158"/>
        <v>-0.34029327397177572</v>
      </c>
      <c r="AD117" s="76">
        <f t="shared" si="159"/>
        <v>1.2318589646719282</v>
      </c>
      <c r="AE117" s="76">
        <f t="shared" si="160"/>
        <v>0.52068171591728185</v>
      </c>
      <c r="AF117" s="76">
        <f t="shared" si="161"/>
        <v>6.3903072943497841E-2</v>
      </c>
      <c r="AG117" s="76">
        <f t="shared" si="162"/>
        <v>-0.80179931044195762</v>
      </c>
      <c r="AI117" s="78">
        <f t="shared" si="178"/>
        <v>-711821.98000000231</v>
      </c>
      <c r="AJ117" s="78">
        <f t="shared" si="163"/>
        <v>-362296.22999999858</v>
      </c>
      <c r="AK117" s="78">
        <f t="shared" si="164"/>
        <v>-1155057.1101000011</v>
      </c>
      <c r="AL117" s="78">
        <f t="shared" si="165"/>
        <v>38146.170099999756</v>
      </c>
      <c r="AM117" s="78">
        <f t="shared" si="166"/>
        <v>450124.92000000086</v>
      </c>
      <c r="AN117" s="78">
        <f t="shared" si="167"/>
        <v>-1940065.0499999998</v>
      </c>
      <c r="AO117" s="78">
        <f t="shared" si="168"/>
        <v>979529.46</v>
      </c>
      <c r="AP117" s="78">
        <f t="shared" si="169"/>
        <v>450672.64999999944</v>
      </c>
      <c r="AQ117" s="78">
        <f t="shared" si="170"/>
        <v>354076.77000000142</v>
      </c>
      <c r="AR117" s="78">
        <f t="shared" si="171"/>
        <v>-4294907.5900000017</v>
      </c>
      <c r="AS117" s="78">
        <f t="shared" si="172"/>
        <v>-1097815.9999999995</v>
      </c>
      <c r="AT117" s="78">
        <f t="shared" si="173"/>
        <v>2621730.7699999996</v>
      </c>
      <c r="AU117" s="78">
        <f t="shared" si="174"/>
        <v>2473239.5200000014</v>
      </c>
      <c r="AV117" s="78">
        <f t="shared" si="175"/>
        <v>461587.36999999825</v>
      </c>
      <c r="AW117" s="78">
        <f t="shared" si="176"/>
        <v>-6161691.0099999998</v>
      </c>
    </row>
    <row r="118" spans="1:49" x14ac:dyDescent="0.55000000000000004">
      <c r="A118" s="58" t="s">
        <v>33</v>
      </c>
      <c r="B118" s="56">
        <f>'Program Data-Travel IBA'!B494</f>
        <v>8697337.2200000007</v>
      </c>
      <c r="C118" s="56">
        <f>'Program Data-Travel IBA'!B463</f>
        <v>7724425.9399999995</v>
      </c>
      <c r="D118" s="56">
        <f>'Program Data-Travel IBA'!B432</f>
        <v>6441717.1399999987</v>
      </c>
      <c r="E118" s="56">
        <f>'Program Data-Travel IBA'!B401</f>
        <v>6331662.6499999994</v>
      </c>
      <c r="F118" s="56">
        <f>'Program Data-Travel IBA'!B370</f>
        <v>6065768.0499999998</v>
      </c>
      <c r="G118" s="56">
        <f>'Program Data-Travel IBA'!B339</f>
        <v>6393914.8199999994</v>
      </c>
      <c r="H118" s="56">
        <f>'Program Data-Travel IBA'!B308</f>
        <v>8373836.9699999997</v>
      </c>
      <c r="I118" s="56">
        <f>'Program Data-Travel IBA'!B277</f>
        <v>8912940.4699999988</v>
      </c>
      <c r="J118" s="56">
        <f>'Program Data-Travel IBA'!B246</f>
        <v>10204163.9</v>
      </c>
      <c r="K118" s="56">
        <f>'Program Data-Travel IBA'!B215</f>
        <v>10722100</v>
      </c>
      <c r="L118" s="56">
        <f>'Program Data-Travel IBA'!B184</f>
        <v>1035762.59</v>
      </c>
      <c r="M118" s="56">
        <f>'Program Data-Travel IBA'!B153</f>
        <v>231379.75</v>
      </c>
      <c r="N118" s="56">
        <f>'Program Data-Travel IBA'!B122</f>
        <v>330902.57999999996</v>
      </c>
      <c r="O118" s="56">
        <f>'Program Data-Travel IBA'!B91</f>
        <v>1197533.1100000001</v>
      </c>
      <c r="P118" s="56">
        <f>'Program Data-Travel IBA'!B60</f>
        <v>1885907.29</v>
      </c>
      <c r="Q118" s="56">
        <f>'Program Data-Travel IBA'!B29</f>
        <v>345692.85</v>
      </c>
      <c r="S118" s="76">
        <f t="shared" si="177"/>
        <v>-0.11186312033098346</v>
      </c>
      <c r="T118" s="76">
        <f t="shared" si="149"/>
        <v>-0.16605878675820418</v>
      </c>
      <c r="U118" s="76">
        <f t="shared" si="150"/>
        <v>-1.7084651127664899E-2</v>
      </c>
      <c r="V118" s="76">
        <f t="shared" si="151"/>
        <v>-4.19944356953382E-2</v>
      </c>
      <c r="W118" s="76">
        <f t="shared" si="152"/>
        <v>5.4098140135773833E-2</v>
      </c>
      <c r="X118" s="76">
        <f t="shared" si="153"/>
        <v>0.30965726096426172</v>
      </c>
      <c r="Y118" s="76">
        <f t="shared" si="154"/>
        <v>6.4379507498340885E-2</v>
      </c>
      <c r="Z118" s="76">
        <f t="shared" si="155"/>
        <v>0.14487064446869369</v>
      </c>
      <c r="AA118" s="76">
        <f t="shared" si="156"/>
        <v>5.0757328584265453E-2</v>
      </c>
      <c r="AB118" s="76">
        <f t="shared" si="157"/>
        <v>-0.90339927905913953</v>
      </c>
      <c r="AC118" s="76">
        <f t="shared" si="158"/>
        <v>-0.77660928070398838</v>
      </c>
      <c r="AD118" s="76">
        <f t="shared" si="159"/>
        <v>0.43012765810318299</v>
      </c>
      <c r="AE118" s="76">
        <f t="shared" si="160"/>
        <v>2.6189899456208541</v>
      </c>
      <c r="AF118" s="76">
        <f t="shared" si="161"/>
        <v>0.57482684549740748</v>
      </c>
      <c r="AG118" s="76">
        <f t="shared" si="162"/>
        <v>-0.81669679531277484</v>
      </c>
      <c r="AI118" s="78">
        <f t="shared" si="178"/>
        <v>-972911.28000000119</v>
      </c>
      <c r="AJ118" s="78">
        <f t="shared" si="163"/>
        <v>-1282708.8000000007</v>
      </c>
      <c r="AK118" s="78">
        <f t="shared" si="164"/>
        <v>-110054.48999999929</v>
      </c>
      <c r="AL118" s="78">
        <f t="shared" si="165"/>
        <v>-265894.59999999963</v>
      </c>
      <c r="AM118" s="78">
        <f t="shared" si="166"/>
        <v>328146.76999999955</v>
      </c>
      <c r="AN118" s="78">
        <f t="shared" si="167"/>
        <v>1979922.1500000004</v>
      </c>
      <c r="AO118" s="78">
        <f t="shared" si="168"/>
        <v>539103.49999999907</v>
      </c>
      <c r="AP118" s="78">
        <f t="shared" si="169"/>
        <v>1291223.4300000016</v>
      </c>
      <c r="AQ118" s="78">
        <f t="shared" si="170"/>
        <v>517936.09999999963</v>
      </c>
      <c r="AR118" s="78">
        <f t="shared" si="171"/>
        <v>-9686337.4100000001</v>
      </c>
      <c r="AS118" s="78">
        <f t="shared" si="172"/>
        <v>-804382.84</v>
      </c>
      <c r="AT118" s="78">
        <f t="shared" si="173"/>
        <v>99522.829999999958</v>
      </c>
      <c r="AU118" s="78">
        <f t="shared" si="174"/>
        <v>866630.53000000014</v>
      </c>
      <c r="AV118" s="78">
        <f t="shared" si="175"/>
        <v>688374.17999999993</v>
      </c>
      <c r="AW118" s="78">
        <f t="shared" si="176"/>
        <v>-1540214.44</v>
      </c>
    </row>
    <row r="119" spans="1:49" x14ac:dyDescent="0.55000000000000004">
      <c r="A119" s="58" t="s">
        <v>40</v>
      </c>
      <c r="B119" s="56">
        <f>'Program Data-Travel IBA'!B495</f>
        <v>218014299.16000003</v>
      </c>
      <c r="C119" s="56">
        <f>'Program Data-Travel IBA'!B464</f>
        <v>215934494.77000001</v>
      </c>
      <c r="D119" s="56">
        <f>'Program Data-Travel IBA'!B433</f>
        <v>213169875.85999998</v>
      </c>
      <c r="E119" s="56">
        <f>'Program Data-Travel IBA'!B402</f>
        <v>201378901.64290002</v>
      </c>
      <c r="F119" s="56">
        <f>'Program Data-Travel IBA'!B371</f>
        <v>208930654.19869995</v>
      </c>
      <c r="G119" s="56">
        <f>'Program Data-Travel IBA'!B340</f>
        <v>220779728.00999996</v>
      </c>
      <c r="H119" s="56">
        <f>'Program Data-Travel IBA'!B309</f>
        <v>225730266.56999999</v>
      </c>
      <c r="I119" s="56">
        <f>'Program Data-Travel IBA'!B278</f>
        <v>220445027.32999995</v>
      </c>
      <c r="J119" s="56">
        <f>'Program Data-Travel IBA'!B247</f>
        <v>227554764.11999997</v>
      </c>
      <c r="K119" s="56">
        <f>'Program Data-Travel IBA'!B216</f>
        <v>221118909.18999997</v>
      </c>
      <c r="L119" s="56">
        <f>'Program Data-Travel IBA'!B185</f>
        <v>104160220.22999999</v>
      </c>
      <c r="M119" s="56">
        <f>'Program Data-Travel IBA'!B154</f>
        <v>60615286.769999996</v>
      </c>
      <c r="N119" s="56">
        <f>'Program Data-Travel IBA'!B123</f>
        <v>120386747.01000001</v>
      </c>
      <c r="O119" s="56">
        <f>'Program Data-Travel IBA'!B92</f>
        <v>183134052.56999996</v>
      </c>
      <c r="P119" s="56">
        <f>'Program Data-Travel IBA'!B61</f>
        <v>212353772.30999997</v>
      </c>
      <c r="Q119" s="56">
        <f>'Program Data-Travel IBA'!B30</f>
        <v>45899459.50999999</v>
      </c>
      <c r="S119" s="76">
        <f t="shared" si="177"/>
        <v>-9.5397613735127233E-3</v>
      </c>
      <c r="T119" s="76">
        <f t="shared" si="149"/>
        <v>-1.2803044335018016E-2</v>
      </c>
      <c r="U119" s="76">
        <f t="shared" si="150"/>
        <v>-5.531257251772162E-2</v>
      </c>
      <c r="V119" s="76">
        <f t="shared" si="151"/>
        <v>3.750021722330802E-2</v>
      </c>
      <c r="W119" s="76">
        <f t="shared" si="152"/>
        <v>5.671295031714757E-2</v>
      </c>
      <c r="X119" s="76">
        <f t="shared" si="153"/>
        <v>2.2422976079469595E-2</v>
      </c>
      <c r="Y119" s="76">
        <f t="shared" si="154"/>
        <v>-2.3413959148278693E-2</v>
      </c>
      <c r="Z119" s="76">
        <f t="shared" si="155"/>
        <v>3.2251744918505E-2</v>
      </c>
      <c r="AA119" s="76">
        <f t="shared" si="156"/>
        <v>-2.828266397712547E-2</v>
      </c>
      <c r="AB119" s="76">
        <f t="shared" si="157"/>
        <v>-0.52894024029171272</v>
      </c>
      <c r="AC119" s="76">
        <f t="shared" si="158"/>
        <v>-0.41805723301896669</v>
      </c>
      <c r="AD119" s="76">
        <f t="shared" si="159"/>
        <v>0.98607898147538553</v>
      </c>
      <c r="AE119" s="76">
        <f t="shared" si="160"/>
        <v>0.52121439542500314</v>
      </c>
      <c r="AF119" s="76">
        <f t="shared" si="161"/>
        <v>0.15955372215023339</v>
      </c>
      <c r="AG119" s="76">
        <f t="shared" si="162"/>
        <v>-0.78385380673626703</v>
      </c>
      <c r="AI119" s="78">
        <f t="shared" si="178"/>
        <v>-2079804.3900000155</v>
      </c>
      <c r="AJ119" s="78">
        <f t="shared" si="163"/>
        <v>-2764618.9100000262</v>
      </c>
      <c r="AK119" s="78">
        <f t="shared" si="164"/>
        <v>-11790974.217099965</v>
      </c>
      <c r="AL119" s="78">
        <f t="shared" si="165"/>
        <v>7551752.5557999313</v>
      </c>
      <c r="AM119" s="78">
        <f t="shared" si="166"/>
        <v>11849073.811300009</v>
      </c>
      <c r="AN119" s="78">
        <f t="shared" si="167"/>
        <v>4950538.5600000322</v>
      </c>
      <c r="AO119" s="78">
        <f t="shared" si="168"/>
        <v>-5285239.2400000393</v>
      </c>
      <c r="AP119" s="78">
        <f t="shared" si="169"/>
        <v>7109736.7900000215</v>
      </c>
      <c r="AQ119" s="78">
        <f t="shared" si="170"/>
        <v>-6435854.9300000072</v>
      </c>
      <c r="AR119" s="78">
        <f t="shared" si="171"/>
        <v>-116958688.95999998</v>
      </c>
      <c r="AS119" s="78">
        <f t="shared" si="172"/>
        <v>-43544933.459999993</v>
      </c>
      <c r="AT119" s="78">
        <f t="shared" si="173"/>
        <v>59771460.24000001</v>
      </c>
      <c r="AU119" s="78">
        <f t="shared" si="174"/>
        <v>62747305.559999958</v>
      </c>
      <c r="AV119" s="78">
        <f t="shared" si="175"/>
        <v>29219719.74000001</v>
      </c>
      <c r="AW119" s="78">
        <f t="shared" si="176"/>
        <v>-166454312.79999998</v>
      </c>
    </row>
    <row r="120" spans="1:49" x14ac:dyDescent="0.55000000000000004">
      <c r="A120" s="58" t="s">
        <v>34</v>
      </c>
      <c r="B120" s="56">
        <f>'Program Data-Travel IBA'!B496</f>
        <v>12051582.900000002</v>
      </c>
      <c r="C120" s="56">
        <f>'Program Data-Travel IBA'!B465</f>
        <v>13373671.35</v>
      </c>
      <c r="D120" s="56">
        <f>'Program Data-Travel IBA'!B434</f>
        <v>12620678.15</v>
      </c>
      <c r="E120" s="56">
        <f>'Program Data-Travel IBA'!B403</f>
        <v>22231647.850000001</v>
      </c>
      <c r="F120" s="56">
        <f>'Program Data-Travel IBA'!B372</f>
        <v>6098814.2100000009</v>
      </c>
      <c r="G120" s="56">
        <f>'Program Data-Travel IBA'!B341</f>
        <v>7334668.8200000003</v>
      </c>
      <c r="H120" s="56">
        <f>'Program Data-Travel IBA'!B310</f>
        <v>15160417.640000001</v>
      </c>
      <c r="I120" s="56">
        <f>'Program Data-Travel IBA'!B279</f>
        <v>14191781.289999999</v>
      </c>
      <c r="J120" s="56">
        <f>'Program Data-Travel IBA'!B248</f>
        <v>59858999.390000008</v>
      </c>
      <c r="K120" s="56">
        <f>'Program Data-Travel IBA'!B217</f>
        <v>21341648.859999999</v>
      </c>
      <c r="L120" s="56">
        <f>'Program Data-Travel IBA'!B186</f>
        <v>5570421.3499999987</v>
      </c>
      <c r="M120" s="56">
        <f>'Program Data-Travel IBA'!B155</f>
        <v>4937063.6399999997</v>
      </c>
      <c r="N120" s="56">
        <f>'Program Data-Travel IBA'!B124</f>
        <v>16754185.199999999</v>
      </c>
      <c r="O120" s="56">
        <f>'Program Data-Travel IBA'!B93</f>
        <v>29835609.609999999</v>
      </c>
      <c r="P120" s="56">
        <f>'Program Data-Travel IBA'!B62</f>
        <v>24660835.84</v>
      </c>
      <c r="Q120" s="56">
        <f>'Program Data-Travel IBA'!B31</f>
        <v>8601835.6799999997</v>
      </c>
      <c r="S120" s="76">
        <f t="shared" si="177"/>
        <v>0.10970247319130147</v>
      </c>
      <c r="T120" s="76">
        <f t="shared" si="149"/>
        <v>-5.6304150168906254E-2</v>
      </c>
      <c r="U120" s="76">
        <f t="shared" si="150"/>
        <v>0.76152561580060585</v>
      </c>
      <c r="V120" s="76">
        <f t="shared" si="151"/>
        <v>-0.72566971863041629</v>
      </c>
      <c r="W120" s="76">
        <f t="shared" si="152"/>
        <v>0.20263850765835992</v>
      </c>
      <c r="X120" s="76">
        <f t="shared" si="153"/>
        <v>1.0669532615652577</v>
      </c>
      <c r="Y120" s="76">
        <f t="shared" si="154"/>
        <v>-6.3892458176369959E-2</v>
      </c>
      <c r="Z120" s="76">
        <f t="shared" si="155"/>
        <v>3.2178637175150557</v>
      </c>
      <c r="AA120" s="76">
        <f t="shared" si="156"/>
        <v>-0.6434679985050783</v>
      </c>
      <c r="AB120" s="76">
        <f t="shared" si="157"/>
        <v>-0.73898823907460742</v>
      </c>
      <c r="AC120" s="76">
        <f t="shared" si="158"/>
        <v>-0.11370014406540345</v>
      </c>
      <c r="AD120" s="76">
        <f t="shared" si="159"/>
        <v>2.3935526097451723</v>
      </c>
      <c r="AE120" s="76">
        <f t="shared" si="160"/>
        <v>0.78078547263521958</v>
      </c>
      <c r="AF120" s="76">
        <f t="shared" si="161"/>
        <v>-0.17344287037009531</v>
      </c>
      <c r="AG120" s="76">
        <f t="shared" si="162"/>
        <v>-0.65119447954607523</v>
      </c>
      <c r="AI120" s="78">
        <f t="shared" si="178"/>
        <v>1322088.4499999974</v>
      </c>
      <c r="AJ120" s="78">
        <f t="shared" si="163"/>
        <v>-752993.19999999925</v>
      </c>
      <c r="AK120" s="78">
        <f t="shared" si="164"/>
        <v>9610969.7000000011</v>
      </c>
      <c r="AL120" s="78">
        <f t="shared" si="165"/>
        <v>-16132833.640000001</v>
      </c>
      <c r="AM120" s="78">
        <f t="shared" si="166"/>
        <v>1235854.6099999994</v>
      </c>
      <c r="AN120" s="78">
        <f t="shared" si="167"/>
        <v>7825748.8200000003</v>
      </c>
      <c r="AO120" s="78">
        <f t="shared" si="168"/>
        <v>-968636.35000000149</v>
      </c>
      <c r="AP120" s="78">
        <f t="shared" si="169"/>
        <v>45667218.100000009</v>
      </c>
      <c r="AQ120" s="78">
        <f t="shared" si="170"/>
        <v>-38517350.530000009</v>
      </c>
      <c r="AR120" s="78">
        <f t="shared" si="171"/>
        <v>-15771227.510000002</v>
      </c>
      <c r="AS120" s="78">
        <f t="shared" si="172"/>
        <v>-633357.70999999903</v>
      </c>
      <c r="AT120" s="78">
        <f t="shared" si="173"/>
        <v>11817121.559999999</v>
      </c>
      <c r="AU120" s="78">
        <f t="shared" si="174"/>
        <v>13081424.41</v>
      </c>
      <c r="AV120" s="78">
        <f t="shared" si="175"/>
        <v>-5174773.7699999996</v>
      </c>
      <c r="AW120" s="78">
        <f t="shared" si="176"/>
        <v>-16059000.16</v>
      </c>
    </row>
    <row r="121" spans="1:49" x14ac:dyDescent="0.55000000000000004">
      <c r="A121" s="58" t="s">
        <v>35</v>
      </c>
      <c r="B121" s="56">
        <f>'Program Data-Travel IBA'!B497</f>
        <v>35836810.799999997</v>
      </c>
      <c r="C121" s="56">
        <f>'Program Data-Travel IBA'!B466</f>
        <v>23498950.559999999</v>
      </c>
      <c r="D121" s="56">
        <f>'Program Data-Travel IBA'!B435</f>
        <v>17187026.289999999</v>
      </c>
      <c r="E121" s="56">
        <f>'Program Data-Travel IBA'!B404</f>
        <v>13167016.789899999</v>
      </c>
      <c r="F121" s="56">
        <f>'Program Data-Travel IBA'!B373</f>
        <v>12477453.09</v>
      </c>
      <c r="G121" s="56">
        <f>'Program Data-Travel IBA'!B342</f>
        <v>19868074.849999998</v>
      </c>
      <c r="H121" s="56">
        <f>'Program Data-Travel IBA'!B311</f>
        <v>16544453.859999999</v>
      </c>
      <c r="I121" s="56">
        <f>'Program Data-Travel IBA'!B280</f>
        <v>8978658.5299999993</v>
      </c>
      <c r="J121" s="56">
        <f>'Program Data-Travel IBA'!B249</f>
        <v>11046876.520000001</v>
      </c>
      <c r="K121" s="56">
        <f>'Program Data-Travel IBA'!B218</f>
        <v>10826268.549999999</v>
      </c>
      <c r="L121" s="56">
        <f>'Program Data-Travel IBA'!B187</f>
        <v>3721300.7799999993</v>
      </c>
      <c r="M121" s="56">
        <f>'Program Data-Travel IBA'!B156</f>
        <v>2895784.3699999996</v>
      </c>
      <c r="N121" s="56">
        <f>'Program Data-Travel IBA'!B125</f>
        <v>2643805.58</v>
      </c>
      <c r="O121" s="56">
        <f>'Program Data-Travel IBA'!B94</f>
        <v>6114930.8000000007</v>
      </c>
      <c r="P121" s="56">
        <f>'Program Data-Travel IBA'!B63</f>
        <v>8609006.7299999986</v>
      </c>
      <c r="Q121" s="56">
        <f>'Program Data-Travel IBA'!B32</f>
        <v>995587.61</v>
      </c>
      <c r="S121" s="76">
        <f t="shared" si="177"/>
        <v>-0.34427896803808222</v>
      </c>
      <c r="T121" s="76">
        <f t="shared" si="149"/>
        <v>-0.26860451720529938</v>
      </c>
      <c r="U121" s="76">
        <f t="shared" si="150"/>
        <v>-0.23389790835654795</v>
      </c>
      <c r="V121" s="76">
        <f t="shared" si="151"/>
        <v>-5.2370533956403995E-2</v>
      </c>
      <c r="W121" s="76">
        <f t="shared" si="152"/>
        <v>0.59231813629683605</v>
      </c>
      <c r="X121" s="76">
        <f t="shared" si="153"/>
        <v>-0.16728450114531346</v>
      </c>
      <c r="Y121" s="76">
        <f t="shared" si="154"/>
        <v>-0.45730100213776415</v>
      </c>
      <c r="Z121" s="76">
        <f t="shared" si="155"/>
        <v>0.23034821773091779</v>
      </c>
      <c r="AA121" s="76">
        <f t="shared" si="156"/>
        <v>-1.9970167096608635E-2</v>
      </c>
      <c r="AB121" s="76">
        <f t="shared" si="157"/>
        <v>-0.65627115540192293</v>
      </c>
      <c r="AC121" s="76">
        <f t="shared" si="158"/>
        <v>-0.22183544378801862</v>
      </c>
      <c r="AD121" s="76">
        <f t="shared" si="159"/>
        <v>-8.7015729696752114E-2</v>
      </c>
      <c r="AE121" s="76">
        <f t="shared" si="160"/>
        <v>1.3129275640608946</v>
      </c>
      <c r="AF121" s="76">
        <f t="shared" si="161"/>
        <v>0.40786658288921235</v>
      </c>
      <c r="AG121" s="76">
        <f t="shared" si="162"/>
        <v>-0.88435511305495285</v>
      </c>
      <c r="AI121" s="78">
        <f t="shared" si="178"/>
        <v>-12337860.239999998</v>
      </c>
      <c r="AJ121" s="78">
        <f t="shared" si="163"/>
        <v>-6311924.2699999996</v>
      </c>
      <c r="AK121" s="78">
        <f t="shared" si="164"/>
        <v>-4020009.5000999998</v>
      </c>
      <c r="AL121" s="78">
        <f t="shared" si="165"/>
        <v>-689563.69989999942</v>
      </c>
      <c r="AM121" s="78">
        <f t="shared" si="166"/>
        <v>7390621.7599999979</v>
      </c>
      <c r="AN121" s="78">
        <f t="shared" si="167"/>
        <v>-3323620.9899999984</v>
      </c>
      <c r="AO121" s="78">
        <f t="shared" si="168"/>
        <v>-7565795.3300000001</v>
      </c>
      <c r="AP121" s="78">
        <f t="shared" si="169"/>
        <v>2068217.9900000021</v>
      </c>
      <c r="AQ121" s="78">
        <f t="shared" si="170"/>
        <v>-220607.97000000253</v>
      </c>
      <c r="AR121" s="78">
        <f t="shared" si="171"/>
        <v>-7104967.7699999996</v>
      </c>
      <c r="AS121" s="78">
        <f t="shared" si="172"/>
        <v>-825516.40999999968</v>
      </c>
      <c r="AT121" s="78">
        <f t="shared" si="173"/>
        <v>-251978.78999999957</v>
      </c>
      <c r="AU121" s="78">
        <f t="shared" si="174"/>
        <v>3471125.2200000007</v>
      </c>
      <c r="AV121" s="78">
        <f t="shared" si="175"/>
        <v>2494075.9299999978</v>
      </c>
      <c r="AW121" s="78">
        <f t="shared" si="176"/>
        <v>-7613419.1199999982</v>
      </c>
    </row>
    <row r="122" spans="1:49" s="12" customFormat="1" x14ac:dyDescent="0.55000000000000004">
      <c r="A122" s="14" t="s">
        <v>509</v>
      </c>
      <c r="B122" s="75">
        <f>SUM(B96:B121)</f>
        <v>6567267418.1500015</v>
      </c>
      <c r="C122" s="75">
        <f t="shared" ref="C122" si="179">SUM(C96:C121)</f>
        <v>6530089840.0199947</v>
      </c>
      <c r="D122" s="75">
        <f t="shared" ref="D122" si="180">SUM(D96:D121)</f>
        <v>6201511397.8099947</v>
      </c>
      <c r="E122" s="75">
        <f t="shared" ref="E122" si="181">SUM(E96:E121)</f>
        <v>5065646105.8314953</v>
      </c>
      <c r="F122" s="75">
        <f t="shared" ref="F122" si="182">SUM(F96:F121)</f>
        <v>5225125318.8583937</v>
      </c>
      <c r="G122" s="75">
        <f t="shared" ref="G122" si="183">SUM(G96:G121)</f>
        <v>5760214984.6799927</v>
      </c>
      <c r="H122" s="75">
        <f t="shared" ref="H122" si="184">SUM(H96:H121)</f>
        <v>6200783378.6699934</v>
      </c>
      <c r="I122" s="75">
        <f t="shared" ref="I122" si="185">SUM(I96:I121)</f>
        <v>6438057478.9199905</v>
      </c>
      <c r="J122" s="75">
        <f t="shared" ref="J122" si="186">SUM(J96:J121)</f>
        <v>7213408050.8899908</v>
      </c>
      <c r="K122" s="75">
        <f t="shared" ref="K122" si="187">SUM(K96:K121)</f>
        <v>7241501321.4899969</v>
      </c>
      <c r="L122" s="75">
        <f t="shared" ref="L122" si="188">SUM(L96:L121)</f>
        <v>4289240718.1699996</v>
      </c>
      <c r="M122" s="75">
        <f t="shared" ref="M122" si="189">SUM(M96:M121)</f>
        <v>4531359195.8399992</v>
      </c>
      <c r="N122" s="75">
        <f t="shared" ref="N122" si="190">SUM(N96:N121)</f>
        <v>6309968874.1899996</v>
      </c>
      <c r="O122" s="75">
        <f t="shared" ref="O122" si="191">SUM(O96:O121)</f>
        <v>7922000010.7999992</v>
      </c>
      <c r="P122" s="75">
        <f t="shared" ref="P122" si="192">SUM(P96:P121)</f>
        <v>8314619872.880003</v>
      </c>
      <c r="Q122" s="75">
        <f t="shared" ref="Q122" si="193">SUM(Q96:Q121)</f>
        <v>1808514063.6399999</v>
      </c>
      <c r="S122" s="77">
        <f t="shared" si="177"/>
        <v>-5.6610422208876196E-3</v>
      </c>
      <c r="T122" s="77">
        <f t="shared" si="149"/>
        <v>-5.0317599031530928E-2</v>
      </c>
      <c r="U122" s="77">
        <f t="shared" si="150"/>
        <v>-0.18315942987375941</v>
      </c>
      <c r="V122" s="77">
        <f t="shared" si="151"/>
        <v>3.1482501875389264E-2</v>
      </c>
      <c r="W122" s="77">
        <f t="shared" si="152"/>
        <v>0.10240704924154959</v>
      </c>
      <c r="X122" s="77">
        <f t="shared" si="153"/>
        <v>7.6484713706302124E-2</v>
      </c>
      <c r="Y122" s="77">
        <f t="shared" si="154"/>
        <v>3.8265181310186337E-2</v>
      </c>
      <c r="Z122" s="77">
        <f t="shared" si="155"/>
        <v>0.12043237801288913</v>
      </c>
      <c r="AA122" s="77">
        <f t="shared" si="156"/>
        <v>3.8945905183528267E-3</v>
      </c>
      <c r="AB122" s="77">
        <f t="shared" si="157"/>
        <v>-0.40768626176436934</v>
      </c>
      <c r="AC122" s="77">
        <f t="shared" si="158"/>
        <v>5.6447864220896239E-2</v>
      </c>
      <c r="AD122" s="77">
        <f t="shared" si="159"/>
        <v>0.39251129771015453</v>
      </c>
      <c r="AE122" s="77">
        <f t="shared" si="160"/>
        <v>0.25547370656672747</v>
      </c>
      <c r="AF122" s="77">
        <f t="shared" si="161"/>
        <v>4.9560699513348676E-2</v>
      </c>
      <c r="AG122" s="77">
        <f t="shared" si="162"/>
        <v>-0.78248986829345335</v>
      </c>
      <c r="AI122" s="79">
        <f t="shared" si="178"/>
        <v>-37177578.13000679</v>
      </c>
      <c r="AJ122" s="79">
        <f t="shared" si="163"/>
        <v>-328578442.21000004</v>
      </c>
      <c r="AK122" s="79">
        <f t="shared" si="164"/>
        <v>-1135865291.9784994</v>
      </c>
      <c r="AL122" s="79">
        <f t="shared" si="165"/>
        <v>159479213.02689838</v>
      </c>
      <c r="AM122" s="79">
        <f t="shared" si="166"/>
        <v>535089665.82159901</v>
      </c>
      <c r="AN122" s="79">
        <f t="shared" si="167"/>
        <v>440568393.99000072</v>
      </c>
      <c r="AO122" s="79">
        <f t="shared" si="168"/>
        <v>237274100.24999714</v>
      </c>
      <c r="AP122" s="79">
        <f t="shared" si="169"/>
        <v>775350571.97000027</v>
      </c>
      <c r="AQ122" s="79">
        <f t="shared" si="170"/>
        <v>28093270.600006104</v>
      </c>
      <c r="AR122" s="79">
        <f t="shared" si="171"/>
        <v>-2952260603.3199973</v>
      </c>
      <c r="AS122" s="79">
        <f t="shared" si="172"/>
        <v>242118477.6699996</v>
      </c>
      <c r="AT122" s="79">
        <f t="shared" si="173"/>
        <v>1778609678.3500004</v>
      </c>
      <c r="AU122" s="79">
        <f t="shared" si="174"/>
        <v>1612031136.6099997</v>
      </c>
      <c r="AV122" s="79">
        <f t="shared" si="175"/>
        <v>392619862.08000374</v>
      </c>
      <c r="AW122" s="79">
        <f t="shared" si="176"/>
        <v>-6506105809.2400036</v>
      </c>
    </row>
    <row r="124" spans="1:49" x14ac:dyDescent="0.55000000000000004">
      <c r="A124" s="12" t="s">
        <v>86</v>
      </c>
      <c r="S124" s="12" t="s">
        <v>528</v>
      </c>
      <c r="AI124" s="12" t="s">
        <v>519</v>
      </c>
    </row>
    <row r="125" spans="1:49" s="49" customFormat="1" x14ac:dyDescent="0.55000000000000004">
      <c r="A125" s="53" t="s">
        <v>0</v>
      </c>
      <c r="B125" s="53" t="s">
        <v>4</v>
      </c>
      <c r="C125" s="53" t="s">
        <v>5</v>
      </c>
      <c r="D125" s="53" t="s">
        <v>6</v>
      </c>
      <c r="E125" s="53" t="s">
        <v>7</v>
      </c>
      <c r="F125" s="53" t="s">
        <v>8</v>
      </c>
      <c r="G125" s="53" t="s">
        <v>9</v>
      </c>
      <c r="H125" s="53" t="s">
        <v>10</v>
      </c>
      <c r="I125" s="53" t="s">
        <v>11</v>
      </c>
      <c r="J125" s="53" t="s">
        <v>12</v>
      </c>
      <c r="K125" s="53" t="s">
        <v>13</v>
      </c>
      <c r="L125" s="53" t="s">
        <v>15</v>
      </c>
      <c r="M125" s="53" t="s">
        <v>16</v>
      </c>
      <c r="N125" s="53" t="s">
        <v>17</v>
      </c>
      <c r="O125" s="53" t="s">
        <v>38</v>
      </c>
      <c r="P125" s="53" t="s">
        <v>39</v>
      </c>
      <c r="Q125" s="53" t="s">
        <v>513</v>
      </c>
      <c r="S125" s="53" t="s">
        <v>517</v>
      </c>
      <c r="T125" s="53" t="s">
        <v>518</v>
      </c>
      <c r="U125" s="53" t="s">
        <v>555</v>
      </c>
      <c r="V125" s="53" t="s">
        <v>556</v>
      </c>
      <c r="W125" s="53" t="s">
        <v>557</v>
      </c>
      <c r="X125" s="53" t="s">
        <v>558</v>
      </c>
      <c r="Y125" s="53" t="s">
        <v>559</v>
      </c>
      <c r="Z125" s="53" t="s">
        <v>560</v>
      </c>
      <c r="AA125" s="53" t="s">
        <v>561</v>
      </c>
      <c r="AB125" s="53" t="s">
        <v>562</v>
      </c>
      <c r="AC125" s="53" t="s">
        <v>563</v>
      </c>
      <c r="AD125" s="53" t="s">
        <v>564</v>
      </c>
      <c r="AE125" s="53" t="s">
        <v>565</v>
      </c>
      <c r="AF125" s="53" t="s">
        <v>566</v>
      </c>
      <c r="AG125" s="53" t="s">
        <v>567</v>
      </c>
      <c r="AI125" s="53" t="s">
        <v>517</v>
      </c>
      <c r="AJ125" s="53" t="s">
        <v>518</v>
      </c>
      <c r="AK125" s="53" t="s">
        <v>555</v>
      </c>
      <c r="AL125" s="53" t="s">
        <v>556</v>
      </c>
      <c r="AM125" s="53" t="s">
        <v>557</v>
      </c>
      <c r="AN125" s="53" t="s">
        <v>558</v>
      </c>
      <c r="AO125" s="53" t="s">
        <v>559</v>
      </c>
      <c r="AP125" s="53" t="s">
        <v>560</v>
      </c>
      <c r="AQ125" s="53" t="s">
        <v>561</v>
      </c>
      <c r="AR125" s="53" t="s">
        <v>562</v>
      </c>
      <c r="AS125" s="53" t="s">
        <v>563</v>
      </c>
      <c r="AT125" s="53" t="s">
        <v>564</v>
      </c>
      <c r="AU125" s="53" t="s">
        <v>565</v>
      </c>
      <c r="AV125" s="53" t="s">
        <v>566</v>
      </c>
      <c r="AW125" s="53" t="s">
        <v>567</v>
      </c>
    </row>
    <row r="126" spans="1:49" x14ac:dyDescent="0.55000000000000004">
      <c r="A126" s="58" t="s">
        <v>36</v>
      </c>
      <c r="B126" s="56">
        <f>'Program Data-Fleet'!B472</f>
        <v>0</v>
      </c>
      <c r="C126" s="56">
        <f>'Program Data-Fleet'!B441</f>
        <v>0</v>
      </c>
      <c r="D126" s="56">
        <f>'Program Data-Fleet'!B410</f>
        <v>0</v>
      </c>
      <c r="E126" s="56">
        <f>'Program Data-Fleet'!B379</f>
        <v>0</v>
      </c>
      <c r="F126" s="56">
        <f>'Program Data-Fleet'!B348</f>
        <v>0</v>
      </c>
      <c r="G126" s="56">
        <f>'Program Data-Fleet'!B317</f>
        <v>0</v>
      </c>
      <c r="H126" s="56">
        <f>'Program Data-Fleet'!B286</f>
        <v>0</v>
      </c>
      <c r="I126" s="56">
        <f>'Program Data-Fleet'!B255</f>
        <v>0</v>
      </c>
      <c r="J126" s="56">
        <f>'Program Data-Fleet'!B224</f>
        <v>0</v>
      </c>
      <c r="K126" s="56">
        <f>'Program Data-Fleet'!B193</f>
        <v>0</v>
      </c>
      <c r="L126" s="56">
        <f>'Program Data-Fleet'!B162</f>
        <v>0</v>
      </c>
      <c r="M126" s="56">
        <f>'Program Data-Fleet'!B131</f>
        <v>0</v>
      </c>
      <c r="N126" s="56">
        <f>'Program Data-Fleet'!B100</f>
        <v>0</v>
      </c>
      <c r="O126" s="56">
        <f>'Program Data-Fleet'!B69</f>
        <v>0</v>
      </c>
      <c r="P126" s="56">
        <f>'Program Data-Fleet'!B38</f>
        <v>0</v>
      </c>
      <c r="Q126" s="56">
        <f>'Program Data-Fleet'!B7</f>
        <v>0</v>
      </c>
      <c r="S126" s="76">
        <f>IFERROR((C126-B126)/B126,0)</f>
        <v>0</v>
      </c>
      <c r="T126" s="76">
        <f t="shared" ref="T126:T152" si="194">IFERROR((D126-C126)/C126,0)</f>
        <v>0</v>
      </c>
      <c r="U126" s="76">
        <f t="shared" ref="U126:U152" si="195">IFERROR((E126-D126)/D126,0)</f>
        <v>0</v>
      </c>
      <c r="V126" s="76">
        <f t="shared" ref="V126:V152" si="196">IFERROR((F126-E126)/E126,0)</f>
        <v>0</v>
      </c>
      <c r="W126" s="76">
        <f t="shared" ref="W126:W152" si="197">IFERROR((G126-F126)/F126,0)</f>
        <v>0</v>
      </c>
      <c r="X126" s="76">
        <f t="shared" ref="X126:X152" si="198">IFERROR((H126-G126)/G126,0)</f>
        <v>0</v>
      </c>
      <c r="Y126" s="76">
        <f t="shared" ref="Y126:Y152" si="199">IFERROR((I126-H126)/H126,0)</f>
        <v>0</v>
      </c>
      <c r="Z126" s="76">
        <f t="shared" ref="Z126:Z152" si="200">IFERROR((J126-I126)/I126,0)</f>
        <v>0</v>
      </c>
      <c r="AA126" s="76">
        <f t="shared" ref="AA126:AA152" si="201">IFERROR((K126-J126)/J126,0)</f>
        <v>0</v>
      </c>
      <c r="AB126" s="76">
        <f t="shared" ref="AB126:AB152" si="202">IFERROR((L126-K126)/K126,0)</f>
        <v>0</v>
      </c>
      <c r="AC126" s="76">
        <f t="shared" ref="AC126:AC152" si="203">IFERROR((M126-L126)/L126,0)</f>
        <v>0</v>
      </c>
      <c r="AD126" s="76">
        <f t="shared" ref="AD126:AD152" si="204">IFERROR((N126-M126)/M126,0)</f>
        <v>0</v>
      </c>
      <c r="AE126" s="76">
        <f t="shared" ref="AE126:AE152" si="205">IFERROR((O126-N126)/N126,0)</f>
        <v>0</v>
      </c>
      <c r="AF126" s="76">
        <f t="shared" ref="AF126:AF152" si="206">IFERROR((P126-O126)/O126,0)</f>
        <v>0</v>
      </c>
      <c r="AG126" s="76">
        <f t="shared" ref="AG126:AG152" si="207">IFERROR((Q126-P126)/P126,0)</f>
        <v>0</v>
      </c>
      <c r="AI126" s="78">
        <f>C126-B126</f>
        <v>0</v>
      </c>
      <c r="AJ126" s="78">
        <f t="shared" ref="AJ126:AJ152" si="208">D126-C126</f>
        <v>0</v>
      </c>
      <c r="AK126" s="78">
        <f t="shared" ref="AK126:AK152" si="209">E126-D126</f>
        <v>0</v>
      </c>
      <c r="AL126" s="78">
        <f t="shared" ref="AL126:AL152" si="210">F126-E126</f>
        <v>0</v>
      </c>
      <c r="AM126" s="78">
        <f t="shared" ref="AM126:AM152" si="211">G126-F126</f>
        <v>0</v>
      </c>
      <c r="AN126" s="78">
        <f t="shared" ref="AN126:AN152" si="212">H126-G126</f>
        <v>0</v>
      </c>
      <c r="AO126" s="78">
        <f t="shared" ref="AO126:AO152" si="213">I126-H126</f>
        <v>0</v>
      </c>
      <c r="AP126" s="78">
        <f t="shared" ref="AP126:AP152" si="214">J126-I126</f>
        <v>0</v>
      </c>
      <c r="AQ126" s="78">
        <f t="shared" ref="AQ126:AQ152" si="215">K126-J126</f>
        <v>0</v>
      </c>
      <c r="AR126" s="78">
        <f t="shared" ref="AR126:AR152" si="216">L126-K126</f>
        <v>0</v>
      </c>
      <c r="AS126" s="78">
        <f t="shared" ref="AS126:AS152" si="217">M126-L126</f>
        <v>0</v>
      </c>
      <c r="AT126" s="78">
        <f t="shared" ref="AT126:AT152" si="218">N126-M126</f>
        <v>0</v>
      </c>
      <c r="AU126" s="78">
        <f t="shared" ref="AU126:AU152" si="219">O126-N126</f>
        <v>0</v>
      </c>
      <c r="AV126" s="78">
        <f t="shared" ref="AV126:AV152" si="220">P126-O126</f>
        <v>0</v>
      </c>
      <c r="AW126" s="78">
        <f t="shared" ref="AW126:AW152" si="221">Q126-P126</f>
        <v>0</v>
      </c>
    </row>
    <row r="127" spans="1:49" x14ac:dyDescent="0.55000000000000004">
      <c r="A127" s="58" t="s">
        <v>18</v>
      </c>
      <c r="B127" s="56">
        <f>'Program Data-Fleet'!B473</f>
        <v>97038627.879999757</v>
      </c>
      <c r="C127" s="56">
        <f>'Program Data-Fleet'!B442</f>
        <v>116425042.14999592</v>
      </c>
      <c r="D127" s="56">
        <f>'Program Data-Fleet'!B411</f>
        <v>119930770.58999574</v>
      </c>
      <c r="E127" s="56">
        <f>'Program Data-Fleet'!B380</f>
        <v>117707313.42999589</v>
      </c>
      <c r="F127" s="56">
        <f>'Program Data-Fleet'!B349</f>
        <v>110041198.6499988</v>
      </c>
      <c r="G127" s="56">
        <f>'Program Data-Fleet'!B318</f>
        <v>99088308.569999993</v>
      </c>
      <c r="H127" s="56">
        <f>'Program Data-Fleet'!B287</f>
        <v>90162885.109999999</v>
      </c>
      <c r="I127" s="56">
        <f>'Program Data-Fleet'!B256</f>
        <v>90607039.059999987</v>
      </c>
      <c r="J127" s="56">
        <f>'Program Data-Fleet'!B225</f>
        <v>97247002.879999995</v>
      </c>
      <c r="K127" s="56">
        <f>'Program Data-Fleet'!B194</f>
        <v>90999524.63000001</v>
      </c>
      <c r="L127" s="56">
        <f>'Program Data-Fleet'!B163</f>
        <v>82813414.080000013</v>
      </c>
      <c r="M127" s="56">
        <f>'Program Data-Fleet'!B132</f>
        <v>96645689.189999998</v>
      </c>
      <c r="N127" s="56">
        <f>'Program Data-Fleet'!B101</f>
        <v>121281592.00999999</v>
      </c>
      <c r="O127" s="56">
        <f>'Program Data-Fleet'!B70</f>
        <v>125546761.42</v>
      </c>
      <c r="P127" s="56">
        <f>'Program Data-Fleet'!B39</f>
        <v>128635604.95999998</v>
      </c>
      <c r="Q127" s="56">
        <f>'Program Data-Fleet'!B8</f>
        <v>25562129.489999998</v>
      </c>
      <c r="S127" s="76">
        <f t="shared" ref="S127:S152" si="222">IFERROR((C127-B127)/B127,0)</f>
        <v>0.19978038327139025</v>
      </c>
      <c r="T127" s="76">
        <f t="shared" si="194"/>
        <v>3.0111463781848771E-2</v>
      </c>
      <c r="U127" s="76">
        <f t="shared" si="195"/>
        <v>-1.8539505325127305E-2</v>
      </c>
      <c r="V127" s="76">
        <f t="shared" si="196"/>
        <v>-6.5128619085817185E-2</v>
      </c>
      <c r="W127" s="76">
        <f t="shared" si="197"/>
        <v>-9.9534449046088477E-2</v>
      </c>
      <c r="X127" s="76">
        <f t="shared" si="198"/>
        <v>-9.0075444709954988E-2</v>
      </c>
      <c r="Y127" s="76">
        <f t="shared" si="199"/>
        <v>4.9261284114645839E-3</v>
      </c>
      <c r="Z127" s="76">
        <f t="shared" si="200"/>
        <v>7.3283090242061907E-2</v>
      </c>
      <c r="AA127" s="76">
        <f t="shared" si="201"/>
        <v>-6.4243401492889124E-2</v>
      </c>
      <c r="AB127" s="76">
        <f t="shared" si="202"/>
        <v>-8.9957728716543908E-2</v>
      </c>
      <c r="AC127" s="76">
        <f t="shared" si="203"/>
        <v>0.16702940294959498</v>
      </c>
      <c r="AD127" s="76">
        <f t="shared" si="204"/>
        <v>0.25490948459757157</v>
      </c>
      <c r="AE127" s="76">
        <f t="shared" si="205"/>
        <v>3.5167491944270789E-2</v>
      </c>
      <c r="AF127" s="76">
        <f t="shared" si="206"/>
        <v>2.4603131973007741E-2</v>
      </c>
      <c r="AG127" s="76">
        <f t="shared" si="207"/>
        <v>-0.80128262701490238</v>
      </c>
      <c r="AI127" s="78">
        <f t="shared" ref="AI127:AI152" si="223">C127-B127</f>
        <v>19386414.269996166</v>
      </c>
      <c r="AJ127" s="78">
        <f t="shared" si="208"/>
        <v>3505728.4399998188</v>
      </c>
      <c r="AK127" s="78">
        <f t="shared" si="209"/>
        <v>-2223457.1599998474</v>
      </c>
      <c r="AL127" s="78">
        <f t="shared" si="210"/>
        <v>-7666114.7799970955</v>
      </c>
      <c r="AM127" s="78">
        <f t="shared" si="211"/>
        <v>-10952890.079998806</v>
      </c>
      <c r="AN127" s="78">
        <f t="shared" si="212"/>
        <v>-8925423.4599999934</v>
      </c>
      <c r="AO127" s="78">
        <f t="shared" si="213"/>
        <v>444153.94999998808</v>
      </c>
      <c r="AP127" s="78">
        <f t="shared" si="214"/>
        <v>6639963.8200000077</v>
      </c>
      <c r="AQ127" s="78">
        <f t="shared" si="215"/>
        <v>-6247478.2499999851</v>
      </c>
      <c r="AR127" s="78">
        <f t="shared" si="216"/>
        <v>-8186110.549999997</v>
      </c>
      <c r="AS127" s="78">
        <f t="shared" si="217"/>
        <v>13832275.109999985</v>
      </c>
      <c r="AT127" s="78">
        <f t="shared" si="218"/>
        <v>24635902.819999993</v>
      </c>
      <c r="AU127" s="78">
        <f t="shared" si="219"/>
        <v>4265169.4100000113</v>
      </c>
      <c r="AV127" s="78">
        <f t="shared" si="220"/>
        <v>3088843.5399999768</v>
      </c>
      <c r="AW127" s="78">
        <f t="shared" si="221"/>
        <v>-103073475.46999998</v>
      </c>
    </row>
    <row r="128" spans="1:49" x14ac:dyDescent="0.55000000000000004">
      <c r="A128" s="58" t="s">
        <v>20</v>
      </c>
      <c r="B128" s="56">
        <f>'Program Data-Fleet'!B474</f>
        <v>2427499.92</v>
      </c>
      <c r="C128" s="56">
        <f>'Program Data-Fleet'!B443</f>
        <v>2792308.7900000005</v>
      </c>
      <c r="D128" s="56">
        <f>'Program Data-Fleet'!B412</f>
        <v>2541297.91</v>
      </c>
      <c r="E128" s="56">
        <f>'Program Data-Fleet'!B381</f>
        <v>2490823.7399999998</v>
      </c>
      <c r="F128" s="56">
        <f>'Program Data-Fleet'!B350</f>
        <v>2366050.58</v>
      </c>
      <c r="G128" s="56">
        <f>'Program Data-Fleet'!B319</f>
        <v>1897788.72</v>
      </c>
      <c r="H128" s="56">
        <f>'Program Data-Fleet'!B288</f>
        <v>1463736.06</v>
      </c>
      <c r="I128" s="56">
        <f>'Program Data-Fleet'!B257</f>
        <v>1370804.14</v>
      </c>
      <c r="J128" s="56">
        <f>'Program Data-Fleet'!B226</f>
        <v>1225730.6099999999</v>
      </c>
      <c r="K128" s="56">
        <f>'Program Data-Fleet'!B195</f>
        <v>1260352.26</v>
      </c>
      <c r="L128" s="56">
        <f>'Program Data-Fleet'!B164</f>
        <v>770944.78</v>
      </c>
      <c r="M128" s="56">
        <f>'Program Data-Fleet'!B133</f>
        <v>984112.19999999972</v>
      </c>
      <c r="N128" s="56">
        <f>'Program Data-Fleet'!B102</f>
        <v>1595502.38</v>
      </c>
      <c r="O128" s="56">
        <f>'Program Data-Fleet'!B71</f>
        <v>1564673.61</v>
      </c>
      <c r="P128" s="56">
        <f>'Program Data-Fleet'!B40</f>
        <v>1569229.5100000002</v>
      </c>
      <c r="Q128" s="56">
        <f>'Program Data-Fleet'!B9</f>
        <v>269789.7</v>
      </c>
      <c r="S128" s="76">
        <f t="shared" si="222"/>
        <v>0.1502817227693258</v>
      </c>
      <c r="T128" s="76">
        <f t="shared" si="194"/>
        <v>-8.989366824290243E-2</v>
      </c>
      <c r="U128" s="76">
        <f t="shared" si="195"/>
        <v>-1.9861571444018695E-2</v>
      </c>
      <c r="V128" s="76">
        <f t="shared" si="196"/>
        <v>-5.0093131037846822E-2</v>
      </c>
      <c r="W128" s="76">
        <f t="shared" si="197"/>
        <v>-0.197908643187163</v>
      </c>
      <c r="X128" s="76">
        <f t="shared" si="198"/>
        <v>-0.22871495410722006</v>
      </c>
      <c r="Y128" s="76">
        <f t="shared" si="199"/>
        <v>-6.3489533761981756E-2</v>
      </c>
      <c r="Z128" s="76">
        <f t="shared" si="200"/>
        <v>-0.10583096867507275</v>
      </c>
      <c r="AA128" s="76">
        <f t="shared" si="201"/>
        <v>2.8245725216897489E-2</v>
      </c>
      <c r="AB128" s="76">
        <f t="shared" si="202"/>
        <v>-0.38831007451837313</v>
      </c>
      <c r="AC128" s="76">
        <f t="shared" si="203"/>
        <v>0.27650154139444294</v>
      </c>
      <c r="AD128" s="76">
        <f t="shared" si="204"/>
        <v>0.62126064487362354</v>
      </c>
      <c r="AE128" s="76">
        <f t="shared" si="205"/>
        <v>-1.932229646689702E-2</v>
      </c>
      <c r="AF128" s="76">
        <f t="shared" si="206"/>
        <v>2.9117254684190266E-3</v>
      </c>
      <c r="AG128" s="76">
        <f t="shared" si="207"/>
        <v>-0.82807505321512853</v>
      </c>
      <c r="AI128" s="78">
        <f t="shared" si="223"/>
        <v>364808.87000000058</v>
      </c>
      <c r="AJ128" s="78">
        <f t="shared" si="208"/>
        <v>-251010.88000000035</v>
      </c>
      <c r="AK128" s="78">
        <f t="shared" si="209"/>
        <v>-50474.170000000391</v>
      </c>
      <c r="AL128" s="78">
        <f t="shared" si="210"/>
        <v>-124773.15999999968</v>
      </c>
      <c r="AM128" s="78">
        <f t="shared" si="211"/>
        <v>-468261.8600000001</v>
      </c>
      <c r="AN128" s="78">
        <f t="shared" si="212"/>
        <v>-434052.65999999992</v>
      </c>
      <c r="AO128" s="78">
        <f t="shared" si="213"/>
        <v>-92931.920000000158</v>
      </c>
      <c r="AP128" s="78">
        <f t="shared" si="214"/>
        <v>-145073.53000000003</v>
      </c>
      <c r="AQ128" s="78">
        <f t="shared" si="215"/>
        <v>34621.65000000014</v>
      </c>
      <c r="AR128" s="78">
        <f t="shared" si="216"/>
        <v>-489407.48</v>
      </c>
      <c r="AS128" s="78">
        <f t="shared" si="217"/>
        <v>213167.41999999969</v>
      </c>
      <c r="AT128" s="78">
        <f t="shared" si="218"/>
        <v>611390.18000000017</v>
      </c>
      <c r="AU128" s="78">
        <f t="shared" si="219"/>
        <v>-30828.769999999786</v>
      </c>
      <c r="AV128" s="78">
        <f t="shared" si="220"/>
        <v>4555.9000000001397</v>
      </c>
      <c r="AW128" s="78">
        <f t="shared" si="221"/>
        <v>-1299439.8100000003</v>
      </c>
    </row>
    <row r="129" spans="1:49" x14ac:dyDescent="0.55000000000000004">
      <c r="A129" s="58" t="s">
        <v>89</v>
      </c>
      <c r="B129" s="56">
        <f>'Program Data-Fleet'!B475</f>
        <v>0</v>
      </c>
      <c r="C129" s="56">
        <f>'Program Data-Fleet'!B444</f>
        <v>0</v>
      </c>
      <c r="D129" s="56">
        <f>'Program Data-Fleet'!B413</f>
        <v>0</v>
      </c>
      <c r="E129" s="56">
        <f>'Program Data-Fleet'!B382</f>
        <v>0</v>
      </c>
      <c r="F129" s="56">
        <f>'Program Data-Fleet'!B351</f>
        <v>0</v>
      </c>
      <c r="G129" s="56">
        <f>'Program Data-Fleet'!B320</f>
        <v>0</v>
      </c>
      <c r="H129" s="56">
        <f>'Program Data-Fleet'!B289</f>
        <v>0</v>
      </c>
      <c r="I129" s="56">
        <f>'Program Data-Fleet'!B258</f>
        <v>0</v>
      </c>
      <c r="J129" s="56">
        <f>'Program Data-Fleet'!B227</f>
        <v>0</v>
      </c>
      <c r="K129" s="56">
        <f>'Program Data-Fleet'!B196</f>
        <v>0</v>
      </c>
      <c r="L129" s="56">
        <f>'Program Data-Fleet'!B165</f>
        <v>0</v>
      </c>
      <c r="M129" s="56">
        <f>'Program Data-Fleet'!B134</f>
        <v>0</v>
      </c>
      <c r="N129" s="56">
        <f>'Program Data-Fleet'!B103</f>
        <v>0</v>
      </c>
      <c r="O129" s="56">
        <f>'Program Data-Fleet'!B72</f>
        <v>0</v>
      </c>
      <c r="P129" s="56">
        <f>'Program Data-Fleet'!B41</f>
        <v>0</v>
      </c>
      <c r="Q129" s="56">
        <f>'Program Data-Fleet'!B10</f>
        <v>0</v>
      </c>
      <c r="S129" s="76">
        <f t="shared" si="222"/>
        <v>0</v>
      </c>
      <c r="T129" s="76">
        <f t="shared" si="194"/>
        <v>0</v>
      </c>
      <c r="U129" s="76">
        <f t="shared" si="195"/>
        <v>0</v>
      </c>
      <c r="V129" s="76">
        <f t="shared" si="196"/>
        <v>0</v>
      </c>
      <c r="W129" s="76">
        <f t="shared" si="197"/>
        <v>0</v>
      </c>
      <c r="X129" s="76">
        <f t="shared" si="198"/>
        <v>0</v>
      </c>
      <c r="Y129" s="76">
        <f t="shared" si="199"/>
        <v>0</v>
      </c>
      <c r="Z129" s="76">
        <f t="shared" si="200"/>
        <v>0</v>
      </c>
      <c r="AA129" s="76">
        <f t="shared" si="201"/>
        <v>0</v>
      </c>
      <c r="AB129" s="76">
        <f t="shared" si="202"/>
        <v>0</v>
      </c>
      <c r="AC129" s="76">
        <f t="shared" si="203"/>
        <v>0</v>
      </c>
      <c r="AD129" s="76">
        <f t="shared" si="204"/>
        <v>0</v>
      </c>
      <c r="AE129" s="76">
        <f t="shared" si="205"/>
        <v>0</v>
      </c>
      <c r="AF129" s="76">
        <f t="shared" si="206"/>
        <v>0</v>
      </c>
      <c r="AG129" s="76">
        <f t="shared" si="207"/>
        <v>0</v>
      </c>
      <c r="AI129" s="78">
        <f t="shared" si="223"/>
        <v>0</v>
      </c>
      <c r="AJ129" s="78">
        <f t="shared" si="208"/>
        <v>0</v>
      </c>
      <c r="AK129" s="78">
        <f t="shared" si="209"/>
        <v>0</v>
      </c>
      <c r="AL129" s="78">
        <f t="shared" si="210"/>
        <v>0</v>
      </c>
      <c r="AM129" s="78">
        <f t="shared" si="211"/>
        <v>0</v>
      </c>
      <c r="AN129" s="78">
        <f t="shared" si="212"/>
        <v>0</v>
      </c>
      <c r="AO129" s="78">
        <f t="shared" si="213"/>
        <v>0</v>
      </c>
      <c r="AP129" s="78">
        <f t="shared" si="214"/>
        <v>0</v>
      </c>
      <c r="AQ129" s="78">
        <f t="shared" si="215"/>
        <v>0</v>
      </c>
      <c r="AR129" s="78">
        <f t="shared" si="216"/>
        <v>0</v>
      </c>
      <c r="AS129" s="78">
        <f t="shared" si="217"/>
        <v>0</v>
      </c>
      <c r="AT129" s="78">
        <f t="shared" si="218"/>
        <v>0</v>
      </c>
      <c r="AU129" s="78">
        <f t="shared" si="219"/>
        <v>0</v>
      </c>
      <c r="AV129" s="78">
        <f t="shared" si="220"/>
        <v>0</v>
      </c>
      <c r="AW129" s="78">
        <f t="shared" si="221"/>
        <v>0</v>
      </c>
    </row>
    <row r="130" spans="1:49" x14ac:dyDescent="0.55000000000000004">
      <c r="A130" s="58" t="s">
        <v>510</v>
      </c>
      <c r="B130" s="56">
        <f>'Program Data-Fleet'!B476</f>
        <v>49461263.469999999</v>
      </c>
      <c r="C130" s="56">
        <f>'Program Data-Fleet'!B445</f>
        <v>65689660.640000008</v>
      </c>
      <c r="D130" s="56">
        <f>'Program Data-Fleet'!B414</f>
        <v>69880850.329999998</v>
      </c>
      <c r="E130" s="56">
        <f>'Program Data-Fleet'!B383</f>
        <v>62322576.530000001</v>
      </c>
      <c r="F130" s="56">
        <f>'Program Data-Fleet'!B352</f>
        <v>71936700.636566669</v>
      </c>
      <c r="G130" s="56">
        <f>'Program Data-Fleet'!B321</f>
        <v>58752882.679999992</v>
      </c>
      <c r="H130" s="56">
        <f>'Program Data-Fleet'!B290</f>
        <v>48200572.090000004</v>
      </c>
      <c r="I130" s="56">
        <f>'Program Data-Fleet'!B259</f>
        <v>56708013.240000002</v>
      </c>
      <c r="J130" s="56">
        <f>'Program Data-Fleet'!B228</f>
        <v>68316760.669999987</v>
      </c>
      <c r="K130" s="56">
        <f>'Program Data-Fleet'!B197</f>
        <v>42623879.990000002</v>
      </c>
      <c r="L130" s="56">
        <f>'Program Data-Fleet'!B166</f>
        <v>33034567.49999994</v>
      </c>
      <c r="M130" s="56">
        <f>'Program Data-Fleet'!B135</f>
        <v>35571704.079999998</v>
      </c>
      <c r="N130" s="56">
        <f>'Program Data-Fleet'!B104</f>
        <v>52246723.340000004</v>
      </c>
      <c r="O130" s="56">
        <f>'Program Data-Fleet'!B73</f>
        <v>63703805.359999999</v>
      </c>
      <c r="P130" s="56">
        <f>'Program Data-Fleet'!B42</f>
        <v>97718488.76000002</v>
      </c>
      <c r="Q130" s="56">
        <f>'Program Data-Fleet'!B11</f>
        <v>19427772.390000001</v>
      </c>
      <c r="S130" s="76">
        <f t="shared" si="222"/>
        <v>0.32810316662943934</v>
      </c>
      <c r="T130" s="76">
        <f t="shared" si="194"/>
        <v>6.3802882358747856E-2</v>
      </c>
      <c r="U130" s="76">
        <f t="shared" si="195"/>
        <v>-0.10815944231226983</v>
      </c>
      <c r="V130" s="76">
        <f t="shared" si="196"/>
        <v>0.15426390630590747</v>
      </c>
      <c r="W130" s="76">
        <f t="shared" si="197"/>
        <v>-0.18326970572605208</v>
      </c>
      <c r="X130" s="76">
        <f t="shared" si="198"/>
        <v>-0.17960498461792224</v>
      </c>
      <c r="Y130" s="76">
        <f t="shared" si="199"/>
        <v>0.17650083351946369</v>
      </c>
      <c r="Z130" s="76">
        <f t="shared" si="200"/>
        <v>0.20471088240861784</v>
      </c>
      <c r="AA130" s="76">
        <f t="shared" si="201"/>
        <v>-0.37608458638880587</v>
      </c>
      <c r="AB130" s="76">
        <f t="shared" si="202"/>
        <v>-0.22497511939902731</v>
      </c>
      <c r="AC130" s="76">
        <f t="shared" si="203"/>
        <v>7.6802476072982115E-2</v>
      </c>
      <c r="AD130" s="76">
        <f t="shared" si="204"/>
        <v>0.46877201110461969</v>
      </c>
      <c r="AE130" s="76">
        <f t="shared" si="205"/>
        <v>0.21928804884934236</v>
      </c>
      <c r="AF130" s="76">
        <f t="shared" si="206"/>
        <v>0.53395057340417607</v>
      </c>
      <c r="AG130" s="76">
        <f t="shared" si="207"/>
        <v>-0.80118631963583387</v>
      </c>
      <c r="AI130" s="78">
        <f t="shared" si="223"/>
        <v>16228397.170000009</v>
      </c>
      <c r="AJ130" s="78">
        <f t="shared" si="208"/>
        <v>4191189.6899999902</v>
      </c>
      <c r="AK130" s="78">
        <f t="shared" si="209"/>
        <v>-7558273.799999997</v>
      </c>
      <c r="AL130" s="78">
        <f t="shared" si="210"/>
        <v>9614124.1065666676</v>
      </c>
      <c r="AM130" s="78">
        <f t="shared" si="211"/>
        <v>-13183817.956566676</v>
      </c>
      <c r="AN130" s="78">
        <f t="shared" si="212"/>
        <v>-10552310.589999989</v>
      </c>
      <c r="AO130" s="78">
        <f t="shared" si="213"/>
        <v>8507441.1499999985</v>
      </c>
      <c r="AP130" s="78">
        <f t="shared" si="214"/>
        <v>11608747.429999985</v>
      </c>
      <c r="AQ130" s="78">
        <f t="shared" si="215"/>
        <v>-25692880.679999985</v>
      </c>
      <c r="AR130" s="78">
        <f t="shared" si="216"/>
        <v>-9589312.4900000617</v>
      </c>
      <c r="AS130" s="78">
        <f t="shared" si="217"/>
        <v>2537136.5800000578</v>
      </c>
      <c r="AT130" s="78">
        <f t="shared" si="218"/>
        <v>16675019.260000005</v>
      </c>
      <c r="AU130" s="78">
        <f t="shared" si="219"/>
        <v>11457082.019999996</v>
      </c>
      <c r="AV130" s="78">
        <f t="shared" si="220"/>
        <v>34014683.400000021</v>
      </c>
      <c r="AW130" s="78">
        <f t="shared" si="221"/>
        <v>-78290716.37000002</v>
      </c>
    </row>
    <row r="131" spans="1:49" x14ac:dyDescent="0.55000000000000004">
      <c r="A131" s="58" t="s">
        <v>21</v>
      </c>
      <c r="B131" s="56">
        <f>'Program Data-Fleet'!B477</f>
        <v>5565.1500000000005</v>
      </c>
      <c r="C131" s="56">
        <f>'Program Data-Fleet'!B446</f>
        <v>5939.72</v>
      </c>
      <c r="D131" s="56">
        <f>'Program Data-Fleet'!B415</f>
        <v>7275.5199999999986</v>
      </c>
      <c r="E131" s="56">
        <f>'Program Data-Fleet'!B384</f>
        <v>8609.99</v>
      </c>
      <c r="F131" s="56">
        <f>'Program Data-Fleet'!B353</f>
        <v>7741.6100000000006</v>
      </c>
      <c r="G131" s="56">
        <f>'Program Data-Fleet'!B322</f>
        <v>6352.2099999999991</v>
      </c>
      <c r="H131" s="56">
        <f>'Program Data-Fleet'!B291</f>
        <v>6672.3200000000006</v>
      </c>
      <c r="I131" s="56">
        <f>'Program Data-Fleet'!B260</f>
        <v>4356.8900000000003</v>
      </c>
      <c r="J131" s="56">
        <f>'Program Data-Fleet'!B229</f>
        <v>6420.7599999999993</v>
      </c>
      <c r="K131" s="56">
        <f>'Program Data-Fleet'!B198</f>
        <v>7514.25</v>
      </c>
      <c r="L131" s="56">
        <f>'Program Data-Fleet'!B167</f>
        <v>7111.5199999999995</v>
      </c>
      <c r="M131" s="56">
        <f>'Program Data-Fleet'!B136</f>
        <v>14849.369999999999</v>
      </c>
      <c r="N131" s="56">
        <f>'Program Data-Fleet'!B105</f>
        <v>34740.659999999996</v>
      </c>
      <c r="O131" s="56">
        <f>'Program Data-Fleet'!B74</f>
        <v>35949.080000000009</v>
      </c>
      <c r="P131" s="56">
        <f>'Program Data-Fleet'!B43</f>
        <v>31115.56</v>
      </c>
      <c r="Q131" s="56">
        <f>'Program Data-Fleet'!B12</f>
        <v>8132.89</v>
      </c>
      <c r="S131" s="76">
        <f t="shared" si="222"/>
        <v>6.7306361912976231E-2</v>
      </c>
      <c r="T131" s="76">
        <f t="shared" si="194"/>
        <v>0.22489275588748261</v>
      </c>
      <c r="U131" s="76">
        <f t="shared" si="195"/>
        <v>0.18341919203026058</v>
      </c>
      <c r="V131" s="76">
        <f t="shared" si="196"/>
        <v>-0.10085725999681756</v>
      </c>
      <c r="W131" s="76">
        <f t="shared" si="197"/>
        <v>-0.17947171195655701</v>
      </c>
      <c r="X131" s="76">
        <f t="shared" si="198"/>
        <v>5.0393485102035597E-2</v>
      </c>
      <c r="Y131" s="76">
        <f t="shared" si="199"/>
        <v>-0.34702022684763323</v>
      </c>
      <c r="Z131" s="76">
        <f t="shared" si="200"/>
        <v>0.47370257224763507</v>
      </c>
      <c r="AA131" s="76">
        <f t="shared" si="201"/>
        <v>0.17030538440932239</v>
      </c>
      <c r="AB131" s="76">
        <f t="shared" si="202"/>
        <v>-5.359550187976185E-2</v>
      </c>
      <c r="AC131" s="76">
        <f t="shared" si="203"/>
        <v>1.0880725920759555</v>
      </c>
      <c r="AD131" s="76">
        <f t="shared" si="204"/>
        <v>1.3395376369502543</v>
      </c>
      <c r="AE131" s="76">
        <f t="shared" si="205"/>
        <v>3.4784025404238521E-2</v>
      </c>
      <c r="AF131" s="76">
        <f t="shared" si="206"/>
        <v>-0.13445462303903205</v>
      </c>
      <c r="AG131" s="76">
        <f t="shared" si="207"/>
        <v>-0.73862305547449569</v>
      </c>
      <c r="AI131" s="78">
        <f t="shared" si="223"/>
        <v>374.56999999999971</v>
      </c>
      <c r="AJ131" s="78">
        <f t="shared" si="208"/>
        <v>1335.7999999999984</v>
      </c>
      <c r="AK131" s="78">
        <f t="shared" si="209"/>
        <v>1334.4700000000012</v>
      </c>
      <c r="AL131" s="78">
        <f t="shared" si="210"/>
        <v>-868.3799999999992</v>
      </c>
      <c r="AM131" s="78">
        <f t="shared" si="211"/>
        <v>-1389.4000000000015</v>
      </c>
      <c r="AN131" s="78">
        <f t="shared" si="212"/>
        <v>320.11000000000149</v>
      </c>
      <c r="AO131" s="78">
        <f t="shared" si="213"/>
        <v>-2315.4300000000003</v>
      </c>
      <c r="AP131" s="78">
        <f t="shared" si="214"/>
        <v>2063.869999999999</v>
      </c>
      <c r="AQ131" s="78">
        <f t="shared" si="215"/>
        <v>1093.4900000000007</v>
      </c>
      <c r="AR131" s="78">
        <f t="shared" si="216"/>
        <v>-402.73000000000047</v>
      </c>
      <c r="AS131" s="78">
        <f t="shared" si="217"/>
        <v>7737.8499999999995</v>
      </c>
      <c r="AT131" s="78">
        <f t="shared" si="218"/>
        <v>19891.289999999997</v>
      </c>
      <c r="AU131" s="78">
        <f t="shared" si="219"/>
        <v>1208.4200000000128</v>
      </c>
      <c r="AV131" s="78">
        <f t="shared" si="220"/>
        <v>-4833.5200000000077</v>
      </c>
      <c r="AW131" s="78">
        <f t="shared" si="221"/>
        <v>-22982.670000000002</v>
      </c>
    </row>
    <row r="132" spans="1:49" x14ac:dyDescent="0.55000000000000004">
      <c r="A132" s="58" t="s">
        <v>90</v>
      </c>
      <c r="B132" s="56">
        <f>'Program Data-Fleet'!B478</f>
        <v>3419028.07</v>
      </c>
      <c r="C132" s="56">
        <f>'Program Data-Fleet'!B447</f>
        <v>4188763.27</v>
      </c>
      <c r="D132" s="56">
        <f>'Program Data-Fleet'!B416</f>
        <v>4710366.7140000006</v>
      </c>
      <c r="E132" s="56">
        <f>'Program Data-Fleet'!B385</f>
        <v>4334284.4498999994</v>
      </c>
      <c r="F132" s="56">
        <f>'Program Data-Fleet'!B354</f>
        <v>4921430.2332333326</v>
      </c>
      <c r="G132" s="56">
        <f>'Program Data-Fleet'!B323</f>
        <v>4147477.8400000003</v>
      </c>
      <c r="H132" s="56">
        <f>'Program Data-Fleet'!B292</f>
        <v>3736549.16</v>
      </c>
      <c r="I132" s="56">
        <f>'Program Data-Fleet'!B261</f>
        <v>4269583.66</v>
      </c>
      <c r="J132" s="56">
        <f>'Program Data-Fleet'!B230</f>
        <v>4728499.2200000007</v>
      </c>
      <c r="K132" s="56">
        <f>'Program Data-Fleet'!B199</f>
        <v>5084844.83</v>
      </c>
      <c r="L132" s="56">
        <f>'Program Data-Fleet'!B168</f>
        <v>4557850.41</v>
      </c>
      <c r="M132" s="56">
        <f>'Program Data-Fleet'!B137</f>
        <v>4823403.5600000005</v>
      </c>
      <c r="N132" s="56">
        <f>'Program Data-Fleet'!B106</f>
        <v>6196852.6099999994</v>
      </c>
      <c r="O132" s="56">
        <f>'Program Data-Fleet'!B75</f>
        <v>7035087.1099999994</v>
      </c>
      <c r="P132" s="56">
        <f>'Program Data-Fleet'!B44</f>
        <v>6859150.4000000004</v>
      </c>
      <c r="Q132" s="56">
        <f>'Program Data-Fleet'!B13</f>
        <v>1599911.71</v>
      </c>
      <c r="S132" s="76">
        <f t="shared" si="222"/>
        <v>0.22513275241990049</v>
      </c>
      <c r="T132" s="76">
        <f t="shared" si="194"/>
        <v>0.12452445038747692</v>
      </c>
      <c r="U132" s="76">
        <f t="shared" si="195"/>
        <v>-7.9841398119221071E-2</v>
      </c>
      <c r="V132" s="76">
        <f t="shared" si="196"/>
        <v>0.13546544766965626</v>
      </c>
      <c r="W132" s="76">
        <f t="shared" si="197"/>
        <v>-0.15726168137201307</v>
      </c>
      <c r="X132" s="76">
        <f t="shared" si="198"/>
        <v>-9.9079174344666329E-2</v>
      </c>
      <c r="Y132" s="76">
        <f t="shared" si="199"/>
        <v>0.14265421841793727</v>
      </c>
      <c r="Z132" s="76">
        <f t="shared" si="200"/>
        <v>0.10748485017389271</v>
      </c>
      <c r="AA132" s="76">
        <f t="shared" si="201"/>
        <v>7.5361249610188016E-2</v>
      </c>
      <c r="AB132" s="76">
        <f t="shared" si="202"/>
        <v>-0.10364021668680889</v>
      </c>
      <c r="AC132" s="76">
        <f t="shared" si="203"/>
        <v>5.8262805075254845E-2</v>
      </c>
      <c r="AD132" s="76">
        <f t="shared" si="204"/>
        <v>0.28474686658812326</v>
      </c>
      <c r="AE132" s="76">
        <f t="shared" si="205"/>
        <v>0.13526778071941267</v>
      </c>
      <c r="AF132" s="76">
        <f t="shared" si="206"/>
        <v>-2.5008462190882388E-2</v>
      </c>
      <c r="AG132" s="76">
        <f t="shared" si="207"/>
        <v>-0.76674783075175024</v>
      </c>
      <c r="AI132" s="78">
        <f t="shared" si="223"/>
        <v>769735.20000000019</v>
      </c>
      <c r="AJ132" s="78">
        <f t="shared" si="208"/>
        <v>521603.4440000006</v>
      </c>
      <c r="AK132" s="78">
        <f t="shared" si="209"/>
        <v>-376082.26410000119</v>
      </c>
      <c r="AL132" s="78">
        <f t="shared" si="210"/>
        <v>587145.78333333321</v>
      </c>
      <c r="AM132" s="78">
        <f t="shared" si="211"/>
        <v>-773952.39323333232</v>
      </c>
      <c r="AN132" s="78">
        <f t="shared" si="212"/>
        <v>-410928.68000000017</v>
      </c>
      <c r="AO132" s="78">
        <f t="shared" si="213"/>
        <v>533034.5</v>
      </c>
      <c r="AP132" s="78">
        <f t="shared" si="214"/>
        <v>458915.56000000052</v>
      </c>
      <c r="AQ132" s="78">
        <f t="shared" si="215"/>
        <v>356345.6099999994</v>
      </c>
      <c r="AR132" s="78">
        <f t="shared" si="216"/>
        <v>-526994.41999999993</v>
      </c>
      <c r="AS132" s="78">
        <f t="shared" si="217"/>
        <v>265553.15000000037</v>
      </c>
      <c r="AT132" s="78">
        <f t="shared" si="218"/>
        <v>1373449.0499999989</v>
      </c>
      <c r="AU132" s="78">
        <f t="shared" si="219"/>
        <v>838234.5</v>
      </c>
      <c r="AV132" s="78">
        <f t="shared" si="220"/>
        <v>-175936.70999999903</v>
      </c>
      <c r="AW132" s="78">
        <f t="shared" si="221"/>
        <v>-5259238.6900000004</v>
      </c>
    </row>
    <row r="133" spans="1:49" x14ac:dyDescent="0.55000000000000004">
      <c r="A133" s="58" t="s">
        <v>22</v>
      </c>
      <c r="B133" s="56">
        <f>'Program Data-Fleet'!B479</f>
        <v>1071146.45</v>
      </c>
      <c r="C133" s="56">
        <f>'Program Data-Fleet'!B448</f>
        <v>1180847.2400000002</v>
      </c>
      <c r="D133" s="56">
        <f>'Program Data-Fleet'!B417</f>
        <v>1487679.7999999998</v>
      </c>
      <c r="E133" s="56">
        <f>'Program Data-Fleet'!B386</f>
        <v>1818297.72</v>
      </c>
      <c r="F133" s="56">
        <f>'Program Data-Fleet'!B355</f>
        <v>1577002.4699999997</v>
      </c>
      <c r="G133" s="56">
        <f>'Program Data-Fleet'!B324</f>
        <v>1615092.87</v>
      </c>
      <c r="H133" s="56">
        <f>'Program Data-Fleet'!B293</f>
        <v>1476773.9999999998</v>
      </c>
      <c r="I133" s="56">
        <f>'Program Data-Fleet'!B262</f>
        <v>1809753.38</v>
      </c>
      <c r="J133" s="56">
        <f>'Program Data-Fleet'!B231</f>
        <v>1845442.7300000002</v>
      </c>
      <c r="K133" s="56">
        <f>'Program Data-Fleet'!B200</f>
        <v>1576497.54</v>
      </c>
      <c r="L133" s="56">
        <f>'Program Data-Fleet'!B169</f>
        <v>1635172</v>
      </c>
      <c r="M133" s="56">
        <f>'Program Data-Fleet'!B138</f>
        <v>1442349.8599999999</v>
      </c>
      <c r="N133" s="56">
        <f>'Program Data-Fleet'!B107</f>
        <v>1534219.3399999999</v>
      </c>
      <c r="O133" s="56">
        <f>'Program Data-Fleet'!B76</f>
        <v>1882404.4200000002</v>
      </c>
      <c r="P133" s="56">
        <f>'Program Data-Fleet'!B45</f>
        <v>1746428.26</v>
      </c>
      <c r="Q133" s="56">
        <f>'Program Data-Fleet'!B14</f>
        <v>341913.41</v>
      </c>
      <c r="S133" s="76">
        <f t="shared" si="222"/>
        <v>0.10241437106942779</v>
      </c>
      <c r="T133" s="76">
        <f t="shared" si="194"/>
        <v>0.25984102736269216</v>
      </c>
      <c r="U133" s="76">
        <f t="shared" si="195"/>
        <v>0.22223728520075367</v>
      </c>
      <c r="V133" s="76">
        <f t="shared" si="196"/>
        <v>-0.13270392815539594</v>
      </c>
      <c r="W133" s="76">
        <f t="shared" si="197"/>
        <v>2.4153671744090787E-2</v>
      </c>
      <c r="X133" s="76">
        <f t="shared" si="198"/>
        <v>-8.564143435293621E-2</v>
      </c>
      <c r="Y133" s="76">
        <f t="shared" si="199"/>
        <v>0.22547754768163589</v>
      </c>
      <c r="Z133" s="76">
        <f t="shared" si="200"/>
        <v>1.972055993618331E-2</v>
      </c>
      <c r="AA133" s="76">
        <f t="shared" si="201"/>
        <v>-0.14573477985957339</v>
      </c>
      <c r="AB133" s="76">
        <f t="shared" si="202"/>
        <v>3.7218237587608262E-2</v>
      </c>
      <c r="AC133" s="76">
        <f t="shared" si="203"/>
        <v>-0.11792162537029752</v>
      </c>
      <c r="AD133" s="76">
        <f t="shared" si="204"/>
        <v>6.3694310616149663E-2</v>
      </c>
      <c r="AE133" s="76">
        <f t="shared" si="205"/>
        <v>0.22694608972925628</v>
      </c>
      <c r="AF133" s="76">
        <f t="shared" si="206"/>
        <v>-7.2235359498359089E-2</v>
      </c>
      <c r="AG133" s="76">
        <f t="shared" si="207"/>
        <v>-0.80422132541533664</v>
      </c>
      <c r="AI133" s="78">
        <f t="shared" si="223"/>
        <v>109700.79000000027</v>
      </c>
      <c r="AJ133" s="78">
        <f t="shared" si="208"/>
        <v>306832.55999999959</v>
      </c>
      <c r="AK133" s="78">
        <f t="shared" si="209"/>
        <v>330617.92000000016</v>
      </c>
      <c r="AL133" s="78">
        <f t="shared" si="210"/>
        <v>-241295.25000000023</v>
      </c>
      <c r="AM133" s="78">
        <f t="shared" si="211"/>
        <v>38090.400000000373</v>
      </c>
      <c r="AN133" s="78">
        <f t="shared" si="212"/>
        <v>-138318.87000000034</v>
      </c>
      <c r="AO133" s="78">
        <f t="shared" si="213"/>
        <v>332979.38000000012</v>
      </c>
      <c r="AP133" s="78">
        <f t="shared" si="214"/>
        <v>35689.350000000326</v>
      </c>
      <c r="AQ133" s="78">
        <f t="shared" si="215"/>
        <v>-268945.19000000018</v>
      </c>
      <c r="AR133" s="78">
        <f t="shared" si="216"/>
        <v>58674.459999999963</v>
      </c>
      <c r="AS133" s="78">
        <f t="shared" si="217"/>
        <v>-192822.14000000013</v>
      </c>
      <c r="AT133" s="78">
        <f t="shared" si="218"/>
        <v>91869.479999999981</v>
      </c>
      <c r="AU133" s="78">
        <f t="shared" si="219"/>
        <v>348185.08000000031</v>
      </c>
      <c r="AV133" s="78">
        <f t="shared" si="220"/>
        <v>-135976.16000000015</v>
      </c>
      <c r="AW133" s="78">
        <f t="shared" si="221"/>
        <v>-1404514.85</v>
      </c>
    </row>
    <row r="134" spans="1:49" x14ac:dyDescent="0.55000000000000004">
      <c r="A134" s="58" t="s">
        <v>91</v>
      </c>
      <c r="B134" s="56">
        <f>'Program Data-Fleet'!B480</f>
        <v>201368573.24000001</v>
      </c>
      <c r="C134" s="56">
        <f>'Program Data-Fleet'!B449</f>
        <v>226483846.68000004</v>
      </c>
      <c r="D134" s="56">
        <f>'Program Data-Fleet'!B418</f>
        <v>228262663.89000002</v>
      </c>
      <c r="E134" s="56">
        <f>'Program Data-Fleet'!B387</f>
        <v>199208797.78999996</v>
      </c>
      <c r="F134" s="56">
        <f>'Program Data-Fleet'!B356</f>
        <v>190524821.55999997</v>
      </c>
      <c r="G134" s="56">
        <f>'Program Data-Fleet'!B325</f>
        <v>161782212.84</v>
      </c>
      <c r="H134" s="56">
        <f>'Program Data-Fleet'!B294</f>
        <v>129932209.94</v>
      </c>
      <c r="I134" s="56">
        <f>'Program Data-Fleet'!B263</f>
        <v>127255358.69999999</v>
      </c>
      <c r="J134" s="56">
        <f>'Program Data-Fleet'!B232</f>
        <v>129929778.34999999</v>
      </c>
      <c r="K134" s="56">
        <f>'Program Data-Fleet'!B201</f>
        <v>123679621.30000001</v>
      </c>
      <c r="L134" s="56">
        <f>'Program Data-Fleet'!B170</f>
        <v>105935609.01000002</v>
      </c>
      <c r="M134" s="56">
        <f>'Program Data-Fleet'!B139</f>
        <v>101482441.15000001</v>
      </c>
      <c r="N134" s="56">
        <f>'Program Data-Fleet'!B108</f>
        <v>118077801.41000001</v>
      </c>
      <c r="O134" s="56">
        <f>'Program Data-Fleet'!B77</f>
        <v>121585187.67000002</v>
      </c>
      <c r="P134" s="56">
        <f>'Program Data-Fleet'!B46</f>
        <v>120301496.42999999</v>
      </c>
      <c r="Q134" s="56">
        <f>'Program Data-Fleet'!B15</f>
        <v>26940750.579999998</v>
      </c>
      <c r="S134" s="76">
        <f t="shared" si="222"/>
        <v>0.12472290504867674</v>
      </c>
      <c r="T134" s="76">
        <f t="shared" si="194"/>
        <v>7.854057744406279E-3</v>
      </c>
      <c r="U134" s="76">
        <f t="shared" si="195"/>
        <v>-0.12728260331703278</v>
      </c>
      <c r="V134" s="76">
        <f t="shared" si="196"/>
        <v>-4.3592332900650205E-2</v>
      </c>
      <c r="W134" s="76">
        <f t="shared" si="197"/>
        <v>-0.15086017918640782</v>
      </c>
      <c r="X134" s="76">
        <f t="shared" si="198"/>
        <v>-0.19686962083711357</v>
      </c>
      <c r="Y134" s="76">
        <f t="shared" si="199"/>
        <v>-2.0601906495980666E-2</v>
      </c>
      <c r="Z134" s="76">
        <f t="shared" si="200"/>
        <v>2.1016165270531795E-2</v>
      </c>
      <c r="AA134" s="76">
        <f t="shared" si="201"/>
        <v>-4.8104115387340551E-2</v>
      </c>
      <c r="AB134" s="76">
        <f t="shared" si="202"/>
        <v>-0.14346755030046321</v>
      </c>
      <c r="AC134" s="76">
        <f t="shared" si="203"/>
        <v>-4.2036553162965701E-2</v>
      </c>
      <c r="AD134" s="76">
        <f t="shared" si="204"/>
        <v>0.16352937584020666</v>
      </c>
      <c r="AE134" s="76">
        <f t="shared" si="205"/>
        <v>2.9704027498118412E-2</v>
      </c>
      <c r="AF134" s="76">
        <f t="shared" si="206"/>
        <v>-1.0557957466695286E-2</v>
      </c>
      <c r="AG134" s="76">
        <f t="shared" si="207"/>
        <v>-0.77605639680736593</v>
      </c>
      <c r="AI134" s="78">
        <f t="shared" si="223"/>
        <v>25115273.440000027</v>
      </c>
      <c r="AJ134" s="78">
        <f t="shared" si="208"/>
        <v>1778817.2099999785</v>
      </c>
      <c r="AK134" s="78">
        <f t="shared" si="209"/>
        <v>-29053866.100000054</v>
      </c>
      <c r="AL134" s="78">
        <f t="shared" si="210"/>
        <v>-8683976.2299999893</v>
      </c>
      <c r="AM134" s="78">
        <f t="shared" si="211"/>
        <v>-28742608.719999969</v>
      </c>
      <c r="AN134" s="78">
        <f t="shared" si="212"/>
        <v>-31850002.900000006</v>
      </c>
      <c r="AO134" s="78">
        <f t="shared" si="213"/>
        <v>-2676851.2400000095</v>
      </c>
      <c r="AP134" s="78">
        <f t="shared" si="214"/>
        <v>2674419.650000006</v>
      </c>
      <c r="AQ134" s="78">
        <f t="shared" si="215"/>
        <v>-6250157.0499999821</v>
      </c>
      <c r="AR134" s="78">
        <f t="shared" si="216"/>
        <v>-17744012.289999992</v>
      </c>
      <c r="AS134" s="78">
        <f t="shared" si="217"/>
        <v>-4453167.8600000143</v>
      </c>
      <c r="AT134" s="78">
        <f t="shared" si="218"/>
        <v>16595360.260000005</v>
      </c>
      <c r="AU134" s="78">
        <f t="shared" si="219"/>
        <v>3507386.2600000054</v>
      </c>
      <c r="AV134" s="78">
        <f t="shared" si="220"/>
        <v>-1283691.2400000244</v>
      </c>
      <c r="AW134" s="78">
        <f t="shared" si="221"/>
        <v>-93360745.849999994</v>
      </c>
    </row>
    <row r="135" spans="1:49" x14ac:dyDescent="0.55000000000000004">
      <c r="A135" s="58" t="s">
        <v>23</v>
      </c>
      <c r="B135" s="56">
        <f>'Program Data-Fleet'!B481</f>
        <v>22271.820000000003</v>
      </c>
      <c r="C135" s="56">
        <f>'Program Data-Fleet'!B450</f>
        <v>30538.6</v>
      </c>
      <c r="D135" s="56">
        <f>'Program Data-Fleet'!B419</f>
        <v>26289.05</v>
      </c>
      <c r="E135" s="56">
        <f>'Program Data-Fleet'!B388</f>
        <v>20548.32</v>
      </c>
      <c r="F135" s="56">
        <f>'Program Data-Fleet'!B357</f>
        <v>18046.75</v>
      </c>
      <c r="G135" s="56">
        <f>'Program Data-Fleet'!B326</f>
        <v>15771.1</v>
      </c>
      <c r="H135" s="56">
        <f>'Program Data-Fleet'!B295</f>
        <v>9173.25</v>
      </c>
      <c r="I135" s="56">
        <f>'Program Data-Fleet'!B264</f>
        <v>11824.35</v>
      </c>
      <c r="J135" s="56">
        <f>'Program Data-Fleet'!B233</f>
        <v>16831.36</v>
      </c>
      <c r="K135" s="56">
        <f>'Program Data-Fleet'!B202</f>
        <v>17285.07</v>
      </c>
      <c r="L135" s="56">
        <f>'Program Data-Fleet'!B171</f>
        <v>10346.24</v>
      </c>
      <c r="M135" s="56">
        <f>'Program Data-Fleet'!B140</f>
        <v>4062.59</v>
      </c>
      <c r="N135" s="56">
        <f>'Program Data-Fleet'!B109</f>
        <v>2534.3099999999995</v>
      </c>
      <c r="O135" s="56">
        <f>'Program Data-Fleet'!B78</f>
        <v>1797.4499999999998</v>
      </c>
      <c r="P135" s="56">
        <f>'Program Data-Fleet'!B47</f>
        <v>2749.4599999999991</v>
      </c>
      <c r="Q135" s="56">
        <f>'Program Data-Fleet'!B16</f>
        <v>706.89</v>
      </c>
      <c r="S135" s="76">
        <f t="shared" si="222"/>
        <v>0.37117667078846694</v>
      </c>
      <c r="T135" s="76">
        <f t="shared" si="194"/>
        <v>-0.13915339930448675</v>
      </c>
      <c r="U135" s="76">
        <f t="shared" si="195"/>
        <v>-0.21836962537634488</v>
      </c>
      <c r="V135" s="76">
        <f t="shared" si="196"/>
        <v>-0.12174085278017861</v>
      </c>
      <c r="W135" s="76">
        <f t="shared" si="197"/>
        <v>-0.12609749677919846</v>
      </c>
      <c r="X135" s="76">
        <f t="shared" si="198"/>
        <v>-0.41835065404442306</v>
      </c>
      <c r="Y135" s="76">
        <f t="shared" si="199"/>
        <v>0.28900335213801004</v>
      </c>
      <c r="Z135" s="76">
        <f t="shared" si="200"/>
        <v>0.4234490690820214</v>
      </c>
      <c r="AA135" s="76">
        <f t="shared" si="201"/>
        <v>2.6956229324308856E-2</v>
      </c>
      <c r="AB135" s="76">
        <f t="shared" si="202"/>
        <v>-0.40143487992816923</v>
      </c>
      <c r="AC135" s="76">
        <f t="shared" si="203"/>
        <v>-0.60733657831250776</v>
      </c>
      <c r="AD135" s="76">
        <f t="shared" si="204"/>
        <v>-0.37618366608493609</v>
      </c>
      <c r="AE135" s="76">
        <f t="shared" si="205"/>
        <v>-0.29075369627235809</v>
      </c>
      <c r="AF135" s="76">
        <f t="shared" si="206"/>
        <v>0.52964477454171155</v>
      </c>
      <c r="AG135" s="76">
        <f t="shared" si="207"/>
        <v>-0.74289860554436138</v>
      </c>
      <c r="AI135" s="78">
        <f t="shared" si="223"/>
        <v>8266.7799999999952</v>
      </c>
      <c r="AJ135" s="78">
        <f t="shared" si="208"/>
        <v>-4249.5499999999993</v>
      </c>
      <c r="AK135" s="78">
        <f t="shared" si="209"/>
        <v>-5740.73</v>
      </c>
      <c r="AL135" s="78">
        <f t="shared" si="210"/>
        <v>-2501.5699999999997</v>
      </c>
      <c r="AM135" s="78">
        <f t="shared" si="211"/>
        <v>-2275.6499999999996</v>
      </c>
      <c r="AN135" s="78">
        <f t="shared" si="212"/>
        <v>-6597.85</v>
      </c>
      <c r="AO135" s="78">
        <f t="shared" si="213"/>
        <v>2651.1000000000004</v>
      </c>
      <c r="AP135" s="78">
        <f t="shared" si="214"/>
        <v>5007.01</v>
      </c>
      <c r="AQ135" s="78">
        <f t="shared" si="215"/>
        <v>453.70999999999913</v>
      </c>
      <c r="AR135" s="78">
        <f t="shared" si="216"/>
        <v>-6938.83</v>
      </c>
      <c r="AS135" s="78">
        <f t="shared" si="217"/>
        <v>-6283.65</v>
      </c>
      <c r="AT135" s="78">
        <f t="shared" si="218"/>
        <v>-1528.2800000000007</v>
      </c>
      <c r="AU135" s="78">
        <f t="shared" si="219"/>
        <v>-736.85999999999967</v>
      </c>
      <c r="AV135" s="78">
        <f t="shared" si="220"/>
        <v>952.00999999999931</v>
      </c>
      <c r="AW135" s="78">
        <f t="shared" si="221"/>
        <v>-2042.5699999999993</v>
      </c>
    </row>
    <row r="136" spans="1:49" x14ac:dyDescent="0.55000000000000004">
      <c r="A136" s="58" t="s">
        <v>24</v>
      </c>
      <c r="B136" s="56">
        <f>'Program Data-Fleet'!B482</f>
        <v>0</v>
      </c>
      <c r="C136" s="56">
        <f>'Program Data-Fleet'!B451</f>
        <v>46714725.419999994</v>
      </c>
      <c r="D136" s="56">
        <f>'Program Data-Fleet'!B420</f>
        <v>49526047.299999997</v>
      </c>
      <c r="E136" s="56">
        <f>'Program Data-Fleet'!B389</f>
        <v>46943530.579999998</v>
      </c>
      <c r="F136" s="56">
        <f>'Program Data-Fleet'!B358</f>
        <v>42571397.339999996</v>
      </c>
      <c r="G136" s="56">
        <f>'Program Data-Fleet'!B327</f>
        <v>46113752.250000007</v>
      </c>
      <c r="H136" s="56">
        <f>'Program Data-Fleet'!B296</f>
        <v>29075544.899999999</v>
      </c>
      <c r="I136" s="56">
        <f>'Program Data-Fleet'!B265</f>
        <v>33084087.489999913</v>
      </c>
      <c r="J136" s="56">
        <f>'Program Data-Fleet'!B234</f>
        <v>38516206.19999975</v>
      </c>
      <c r="K136" s="56">
        <f>'Program Data-Fleet'!B203</f>
        <v>55150590.819999948</v>
      </c>
      <c r="L136" s="56">
        <f>'Program Data-Fleet'!B172</f>
        <v>52878086.219999999</v>
      </c>
      <c r="M136" s="56">
        <f>'Program Data-Fleet'!B141</f>
        <v>64560915.039999992</v>
      </c>
      <c r="N136" s="56">
        <f>'Program Data-Fleet'!B110</f>
        <v>85842554.25</v>
      </c>
      <c r="O136" s="56">
        <f>'Program Data-Fleet'!B79</f>
        <v>93591007.63000001</v>
      </c>
      <c r="P136" s="56">
        <f>'Program Data-Fleet'!B48</f>
        <v>93659010.890000001</v>
      </c>
      <c r="Q136" s="56">
        <f>'Program Data-Fleet'!B17</f>
        <v>19787553.060000002</v>
      </c>
      <c r="S136" s="76">
        <f t="shared" si="222"/>
        <v>0</v>
      </c>
      <c r="T136" s="76">
        <f t="shared" si="194"/>
        <v>6.0180635864261985E-2</v>
      </c>
      <c r="U136" s="76">
        <f t="shared" si="195"/>
        <v>-5.214461603116869E-2</v>
      </c>
      <c r="V136" s="76">
        <f t="shared" si="196"/>
        <v>-9.3136012267955037E-2</v>
      </c>
      <c r="W136" s="76">
        <f t="shared" si="197"/>
        <v>8.3209740138635802E-2</v>
      </c>
      <c r="X136" s="76">
        <f t="shared" si="198"/>
        <v>-0.36948212883717363</v>
      </c>
      <c r="Y136" s="76">
        <f t="shared" si="199"/>
        <v>0.13786646488609453</v>
      </c>
      <c r="Z136" s="76">
        <f t="shared" si="200"/>
        <v>0.16419128112999229</v>
      </c>
      <c r="AA136" s="76">
        <f t="shared" si="201"/>
        <v>0.43188014244248973</v>
      </c>
      <c r="AB136" s="76">
        <f t="shared" si="202"/>
        <v>-4.1205444333623394E-2</v>
      </c>
      <c r="AC136" s="76">
        <f t="shared" si="203"/>
        <v>0.22093894948076268</v>
      </c>
      <c r="AD136" s="76">
        <f t="shared" si="204"/>
        <v>0.32963657960570336</v>
      </c>
      <c r="AE136" s="76">
        <f t="shared" si="205"/>
        <v>9.026354641585016E-2</v>
      </c>
      <c r="AF136" s="76">
        <f t="shared" si="206"/>
        <v>7.2660036174450207E-4</v>
      </c>
      <c r="AG136" s="76">
        <f t="shared" si="207"/>
        <v>-0.78872771693863009</v>
      </c>
      <c r="AI136" s="78">
        <f t="shared" si="223"/>
        <v>46714725.419999994</v>
      </c>
      <c r="AJ136" s="78">
        <f t="shared" si="208"/>
        <v>2811321.8800000027</v>
      </c>
      <c r="AK136" s="78">
        <f t="shared" si="209"/>
        <v>-2582516.7199999988</v>
      </c>
      <c r="AL136" s="78">
        <f t="shared" si="210"/>
        <v>-4372133.2400000021</v>
      </c>
      <c r="AM136" s="78">
        <f t="shared" si="211"/>
        <v>3542354.9100000113</v>
      </c>
      <c r="AN136" s="78">
        <f t="shared" si="212"/>
        <v>-17038207.350000009</v>
      </c>
      <c r="AO136" s="78">
        <f t="shared" si="213"/>
        <v>4008542.5899999142</v>
      </c>
      <c r="AP136" s="78">
        <f t="shared" si="214"/>
        <v>5432118.709999837</v>
      </c>
      <c r="AQ136" s="78">
        <f t="shared" si="215"/>
        <v>16634384.620000198</v>
      </c>
      <c r="AR136" s="78">
        <f t="shared" si="216"/>
        <v>-2272504.5999999493</v>
      </c>
      <c r="AS136" s="78">
        <f t="shared" si="217"/>
        <v>11682828.819999993</v>
      </c>
      <c r="AT136" s="78">
        <f t="shared" si="218"/>
        <v>21281639.210000008</v>
      </c>
      <c r="AU136" s="78">
        <f t="shared" si="219"/>
        <v>7748453.3800000101</v>
      </c>
      <c r="AV136" s="78">
        <f t="shared" si="220"/>
        <v>68003.259999990463</v>
      </c>
      <c r="AW136" s="78">
        <f t="shared" si="221"/>
        <v>-73871457.829999998</v>
      </c>
    </row>
    <row r="137" spans="1:49" x14ac:dyDescent="0.55000000000000004">
      <c r="A137" s="58" t="s">
        <v>92</v>
      </c>
      <c r="B137" s="56">
        <f>'Program Data-Fleet'!B483</f>
        <v>45356949.780000001</v>
      </c>
      <c r="C137" s="56">
        <f>'Program Data-Fleet'!B452</f>
        <v>58087342.61999999</v>
      </c>
      <c r="D137" s="56">
        <f>'Program Data-Fleet'!B421</f>
        <v>59053555.420000002</v>
      </c>
      <c r="E137" s="56">
        <f>'Program Data-Fleet'!B390</f>
        <v>58025015.13000001</v>
      </c>
      <c r="F137" s="56">
        <f>'Program Data-Fleet'!B359</f>
        <v>54624497.109999999</v>
      </c>
      <c r="G137" s="56">
        <f>'Program Data-Fleet'!B328</f>
        <v>49671015.860000007</v>
      </c>
      <c r="H137" s="56">
        <f>'Program Data-Fleet'!B297</f>
        <v>45663126.07</v>
      </c>
      <c r="I137" s="56">
        <f>'Program Data-Fleet'!B266</f>
        <v>47752925.170000009</v>
      </c>
      <c r="J137" s="56">
        <f>'Program Data-Fleet'!B235</f>
        <v>50687919.869999997</v>
      </c>
      <c r="K137" s="56">
        <f>'Program Data-Fleet'!B204</f>
        <v>48007523.589999996</v>
      </c>
      <c r="L137" s="56">
        <f>'Program Data-Fleet'!B173</f>
        <v>40450785.469999999</v>
      </c>
      <c r="M137" s="56">
        <f>'Program Data-Fleet'!B142</f>
        <v>44305514.999999993</v>
      </c>
      <c r="N137" s="56">
        <f>'Program Data-Fleet'!B111</f>
        <v>56461238.610000007</v>
      </c>
      <c r="O137" s="56">
        <f>'Program Data-Fleet'!B80</f>
        <v>51365188.25</v>
      </c>
      <c r="P137" s="56">
        <f>'Program Data-Fleet'!B49</f>
        <v>47255451.159999996</v>
      </c>
      <c r="Q137" s="56">
        <f>'Program Data-Fleet'!B18</f>
        <v>9919354.7599999998</v>
      </c>
      <c r="S137" s="76">
        <f t="shared" si="222"/>
        <v>0.28067127312898393</v>
      </c>
      <c r="T137" s="76">
        <f t="shared" si="194"/>
        <v>1.6633792430837353E-2</v>
      </c>
      <c r="U137" s="76">
        <f t="shared" si="195"/>
        <v>-1.7417076460254078E-2</v>
      </c>
      <c r="V137" s="76">
        <f t="shared" si="196"/>
        <v>-5.8604345253188563E-2</v>
      </c>
      <c r="W137" s="76">
        <f t="shared" si="197"/>
        <v>-9.0682413790005745E-2</v>
      </c>
      <c r="X137" s="76">
        <f t="shared" si="198"/>
        <v>-8.0688701863807749E-2</v>
      </c>
      <c r="Y137" s="76">
        <f t="shared" si="199"/>
        <v>4.5765572352545879E-2</v>
      </c>
      <c r="Z137" s="76">
        <f t="shared" si="200"/>
        <v>6.146209241740546E-2</v>
      </c>
      <c r="AA137" s="76">
        <f t="shared" si="201"/>
        <v>-5.2880376367277458E-2</v>
      </c>
      <c r="AB137" s="76">
        <f t="shared" si="202"/>
        <v>-0.15740737190564172</v>
      </c>
      <c r="AC137" s="76">
        <f t="shared" si="203"/>
        <v>9.5294306036623769E-2</v>
      </c>
      <c r="AD137" s="76">
        <f t="shared" si="204"/>
        <v>0.27436141098912892</v>
      </c>
      <c r="AE137" s="76">
        <f t="shared" si="205"/>
        <v>-9.0257502057303984E-2</v>
      </c>
      <c r="AF137" s="76">
        <f t="shared" si="206"/>
        <v>-8.0010163108863983E-2</v>
      </c>
      <c r="AG137" s="76">
        <f t="shared" si="207"/>
        <v>-0.79009078283022793</v>
      </c>
      <c r="AI137" s="78">
        <f t="shared" si="223"/>
        <v>12730392.839999989</v>
      </c>
      <c r="AJ137" s="78">
        <f t="shared" si="208"/>
        <v>966212.80000001192</v>
      </c>
      <c r="AK137" s="78">
        <f t="shared" si="209"/>
        <v>-1028540.2899999917</v>
      </c>
      <c r="AL137" s="78">
        <f t="shared" si="210"/>
        <v>-3400518.0200000107</v>
      </c>
      <c r="AM137" s="78">
        <f t="shared" si="211"/>
        <v>-4953481.2499999925</v>
      </c>
      <c r="AN137" s="78">
        <f t="shared" si="212"/>
        <v>-4007889.7900000066</v>
      </c>
      <c r="AO137" s="78">
        <f t="shared" si="213"/>
        <v>2089799.1000000089</v>
      </c>
      <c r="AP137" s="78">
        <f t="shared" si="214"/>
        <v>2934994.6999999881</v>
      </c>
      <c r="AQ137" s="78">
        <f t="shared" si="215"/>
        <v>-2680396.2800000012</v>
      </c>
      <c r="AR137" s="78">
        <f t="shared" si="216"/>
        <v>-7556738.1199999973</v>
      </c>
      <c r="AS137" s="78">
        <f t="shared" si="217"/>
        <v>3854729.5299999937</v>
      </c>
      <c r="AT137" s="78">
        <f t="shared" si="218"/>
        <v>12155723.610000014</v>
      </c>
      <c r="AU137" s="78">
        <f t="shared" si="219"/>
        <v>-5096050.3600000069</v>
      </c>
      <c r="AV137" s="78">
        <f t="shared" si="220"/>
        <v>-4109737.0900000036</v>
      </c>
      <c r="AW137" s="78">
        <f t="shared" si="221"/>
        <v>-37336096.399999999</v>
      </c>
    </row>
    <row r="138" spans="1:49" x14ac:dyDescent="0.55000000000000004">
      <c r="A138" s="58" t="s">
        <v>25</v>
      </c>
      <c r="B138" s="56">
        <f>'Program Data-Fleet'!B484</f>
        <v>30161.43</v>
      </c>
      <c r="C138" s="56">
        <f>'Program Data-Fleet'!B453</f>
        <v>44174.079999999987</v>
      </c>
      <c r="D138" s="56">
        <f>'Program Data-Fleet'!B422</f>
        <v>31434.539999999997</v>
      </c>
      <c r="E138" s="56">
        <f>'Program Data-Fleet'!B391</f>
        <v>36801.46</v>
      </c>
      <c r="F138" s="56">
        <f>'Program Data-Fleet'!B360</f>
        <v>26367.610000000004</v>
      </c>
      <c r="G138" s="56">
        <f>'Program Data-Fleet'!B329</f>
        <v>44157.090000000004</v>
      </c>
      <c r="H138" s="56">
        <f>'Program Data-Fleet'!B298</f>
        <v>30503.159999999996</v>
      </c>
      <c r="I138" s="56">
        <f>'Program Data-Fleet'!B267</f>
        <v>30670.010000000002</v>
      </c>
      <c r="J138" s="56">
        <f>'Program Data-Fleet'!B236</f>
        <v>30329.980000000003</v>
      </c>
      <c r="K138" s="56">
        <f>'Program Data-Fleet'!B205</f>
        <v>44634.73</v>
      </c>
      <c r="L138" s="56">
        <f>'Program Data-Fleet'!B174</f>
        <v>36985.979999999996</v>
      </c>
      <c r="M138" s="56">
        <f>'Program Data-Fleet'!B143</f>
        <v>76334.150000000009</v>
      </c>
      <c r="N138" s="56">
        <f>'Program Data-Fleet'!B112</f>
        <v>38972.17</v>
      </c>
      <c r="O138" s="56">
        <f>'Program Data-Fleet'!B81</f>
        <v>66061.000000000015</v>
      </c>
      <c r="P138" s="56">
        <f>'Program Data-Fleet'!B50</f>
        <v>35660.61</v>
      </c>
      <c r="Q138" s="56">
        <f>'Program Data-Fleet'!B19</f>
        <v>7304.4599999999991</v>
      </c>
      <c r="S138" s="76">
        <f t="shared" si="222"/>
        <v>0.46458838324310175</v>
      </c>
      <c r="T138" s="76">
        <f t="shared" si="194"/>
        <v>-0.28839400843209395</v>
      </c>
      <c r="U138" s="76">
        <f t="shared" si="195"/>
        <v>0.17073321257444843</v>
      </c>
      <c r="V138" s="76">
        <f t="shared" si="196"/>
        <v>-0.28351728436860918</v>
      </c>
      <c r="W138" s="76">
        <f t="shared" si="197"/>
        <v>0.67467169000148275</v>
      </c>
      <c r="X138" s="76">
        <f t="shared" si="198"/>
        <v>-0.30921263153889911</v>
      </c>
      <c r="Y138" s="76">
        <f t="shared" si="199"/>
        <v>5.4699250831719021E-3</v>
      </c>
      <c r="Z138" s="76">
        <f t="shared" si="200"/>
        <v>-1.1086726088449232E-2</v>
      </c>
      <c r="AA138" s="76">
        <f t="shared" si="201"/>
        <v>0.47163730407998944</v>
      </c>
      <c r="AB138" s="76">
        <f t="shared" si="202"/>
        <v>-0.17136319632716512</v>
      </c>
      <c r="AC138" s="76">
        <f t="shared" si="203"/>
        <v>1.0638671734532927</v>
      </c>
      <c r="AD138" s="76">
        <f t="shared" si="204"/>
        <v>-0.48945301676903463</v>
      </c>
      <c r="AE138" s="76">
        <f t="shared" si="205"/>
        <v>0.69508138756451121</v>
      </c>
      <c r="AF138" s="76">
        <f t="shared" si="206"/>
        <v>-0.46018664567596629</v>
      </c>
      <c r="AG138" s="76">
        <f t="shared" si="207"/>
        <v>-0.795167272797633</v>
      </c>
      <c r="AI138" s="78">
        <f t="shared" si="223"/>
        <v>14012.649999999987</v>
      </c>
      <c r="AJ138" s="78">
        <f t="shared" si="208"/>
        <v>-12739.53999999999</v>
      </c>
      <c r="AK138" s="78">
        <f t="shared" si="209"/>
        <v>5366.9200000000019</v>
      </c>
      <c r="AL138" s="78">
        <f t="shared" si="210"/>
        <v>-10433.849999999995</v>
      </c>
      <c r="AM138" s="78">
        <f t="shared" si="211"/>
        <v>17789.48</v>
      </c>
      <c r="AN138" s="78">
        <f t="shared" si="212"/>
        <v>-13653.930000000008</v>
      </c>
      <c r="AO138" s="78">
        <f t="shared" si="213"/>
        <v>166.85000000000582</v>
      </c>
      <c r="AP138" s="78">
        <f t="shared" si="214"/>
        <v>-340.02999999999884</v>
      </c>
      <c r="AQ138" s="78">
        <f t="shared" si="215"/>
        <v>14304.75</v>
      </c>
      <c r="AR138" s="78">
        <f t="shared" si="216"/>
        <v>-7648.7500000000073</v>
      </c>
      <c r="AS138" s="78">
        <f t="shared" si="217"/>
        <v>39348.170000000013</v>
      </c>
      <c r="AT138" s="78">
        <f t="shared" si="218"/>
        <v>-37361.98000000001</v>
      </c>
      <c r="AU138" s="78">
        <f t="shared" si="219"/>
        <v>27088.830000000016</v>
      </c>
      <c r="AV138" s="78">
        <f t="shared" si="220"/>
        <v>-30400.390000000014</v>
      </c>
      <c r="AW138" s="78">
        <f t="shared" si="221"/>
        <v>-28356.15</v>
      </c>
    </row>
    <row r="139" spans="1:49" x14ac:dyDescent="0.55000000000000004">
      <c r="A139" s="58" t="s">
        <v>93</v>
      </c>
      <c r="B139" s="56">
        <f>'Program Data-Fleet'!B485</f>
        <v>463249.39</v>
      </c>
      <c r="C139" s="56">
        <f>'Program Data-Fleet'!B454</f>
        <v>703370.93</v>
      </c>
      <c r="D139" s="56">
        <f>'Program Data-Fleet'!B423</f>
        <v>1279530.52</v>
      </c>
      <c r="E139" s="56">
        <f>'Program Data-Fleet'!B392</f>
        <v>785130.29</v>
      </c>
      <c r="F139" s="56">
        <f>'Program Data-Fleet'!B361</f>
        <v>666671.61</v>
      </c>
      <c r="G139" s="56">
        <f>'Program Data-Fleet'!B330</f>
        <v>479788.08999999997</v>
      </c>
      <c r="H139" s="56">
        <f>'Program Data-Fleet'!B299</f>
        <v>444775.30000000005</v>
      </c>
      <c r="I139" s="56">
        <f>'Program Data-Fleet'!B268</f>
        <v>418960.25</v>
      </c>
      <c r="J139" s="56">
        <f>'Program Data-Fleet'!B237</f>
        <v>397956.43999999994</v>
      </c>
      <c r="K139" s="56">
        <f>'Program Data-Fleet'!B206</f>
        <v>411732.45000000007</v>
      </c>
      <c r="L139" s="56">
        <f>'Program Data-Fleet'!B175</f>
        <v>401815.51</v>
      </c>
      <c r="M139" s="56">
        <f>'Program Data-Fleet'!B144</f>
        <v>780223.37999999989</v>
      </c>
      <c r="N139" s="56">
        <f>'Program Data-Fleet'!B113</f>
        <v>1103422.52</v>
      </c>
      <c r="O139" s="56">
        <f>'Program Data-Fleet'!B82</f>
        <v>992256.61</v>
      </c>
      <c r="P139" s="56">
        <f>'Program Data-Fleet'!B51</f>
        <v>897851.15</v>
      </c>
      <c r="Q139" s="56">
        <f>'Program Data-Fleet'!B20</f>
        <v>165992.11000000002</v>
      </c>
      <c r="S139" s="76">
        <f t="shared" si="222"/>
        <v>0.51834183742799966</v>
      </c>
      <c r="T139" s="76">
        <f t="shared" si="194"/>
        <v>0.81914046405073915</v>
      </c>
      <c r="U139" s="76">
        <f t="shared" si="195"/>
        <v>-0.38639190099193566</v>
      </c>
      <c r="V139" s="76">
        <f t="shared" si="196"/>
        <v>-0.15087773521003761</v>
      </c>
      <c r="W139" s="76">
        <f t="shared" si="197"/>
        <v>-0.28032320140346162</v>
      </c>
      <c r="X139" s="76">
        <f t="shared" si="198"/>
        <v>-7.2975529676028272E-2</v>
      </c>
      <c r="Y139" s="76">
        <f t="shared" si="199"/>
        <v>-5.8040655584966259E-2</v>
      </c>
      <c r="Z139" s="76">
        <f t="shared" si="200"/>
        <v>-5.0133180892459502E-2</v>
      </c>
      <c r="AA139" s="76">
        <f t="shared" si="201"/>
        <v>3.4616879174012433E-2</v>
      </c>
      <c r="AB139" s="76">
        <f t="shared" si="202"/>
        <v>-2.4085883927778971E-2</v>
      </c>
      <c r="AC139" s="76">
        <f t="shared" si="203"/>
        <v>0.94174530495350928</v>
      </c>
      <c r="AD139" s="76">
        <f t="shared" si="204"/>
        <v>0.41423924004943324</v>
      </c>
      <c r="AE139" s="76">
        <f t="shared" si="205"/>
        <v>-0.10074645748575081</v>
      </c>
      <c r="AF139" s="76">
        <f t="shared" si="206"/>
        <v>-9.5142183028642122E-2</v>
      </c>
      <c r="AG139" s="76">
        <f t="shared" si="207"/>
        <v>-0.81512290762227124</v>
      </c>
      <c r="AI139" s="78">
        <f t="shared" si="223"/>
        <v>240121.54000000004</v>
      </c>
      <c r="AJ139" s="78">
        <f t="shared" si="208"/>
        <v>576159.59</v>
      </c>
      <c r="AK139" s="78">
        <f t="shared" si="209"/>
        <v>-494400.23</v>
      </c>
      <c r="AL139" s="78">
        <f t="shared" si="210"/>
        <v>-118458.68000000005</v>
      </c>
      <c r="AM139" s="78">
        <f t="shared" si="211"/>
        <v>-186883.52000000002</v>
      </c>
      <c r="AN139" s="78">
        <f t="shared" si="212"/>
        <v>-35012.789999999921</v>
      </c>
      <c r="AO139" s="78">
        <f t="shared" si="213"/>
        <v>-25815.050000000047</v>
      </c>
      <c r="AP139" s="78">
        <f t="shared" si="214"/>
        <v>-21003.810000000056</v>
      </c>
      <c r="AQ139" s="78">
        <f t="shared" si="215"/>
        <v>13776.010000000126</v>
      </c>
      <c r="AR139" s="78">
        <f t="shared" si="216"/>
        <v>-9916.9400000000605</v>
      </c>
      <c r="AS139" s="78">
        <f t="shared" si="217"/>
        <v>378407.86999999988</v>
      </c>
      <c r="AT139" s="78">
        <f t="shared" si="218"/>
        <v>323199.14000000013</v>
      </c>
      <c r="AU139" s="78">
        <f t="shared" si="219"/>
        <v>-111165.91000000003</v>
      </c>
      <c r="AV139" s="78">
        <f t="shared" si="220"/>
        <v>-94405.459999999963</v>
      </c>
      <c r="AW139" s="78">
        <f t="shared" si="221"/>
        <v>-731859.04</v>
      </c>
    </row>
    <row r="140" spans="1:49" x14ac:dyDescent="0.55000000000000004">
      <c r="A140" s="58" t="s">
        <v>26</v>
      </c>
      <c r="B140" s="56">
        <f>'Program Data-Fleet'!B486</f>
        <v>41101.249999999993</v>
      </c>
      <c r="C140" s="56">
        <f>'Program Data-Fleet'!B455</f>
        <v>52295.780000000013</v>
      </c>
      <c r="D140" s="56">
        <f>'Program Data-Fleet'!B424</f>
        <v>63865.999999999993</v>
      </c>
      <c r="E140" s="56">
        <f>'Program Data-Fleet'!B393</f>
        <v>74502.149999999994</v>
      </c>
      <c r="F140" s="56">
        <f>'Program Data-Fleet'!B362</f>
        <v>63385.609999999993</v>
      </c>
      <c r="G140" s="56">
        <f>'Program Data-Fleet'!B331</f>
        <v>89057.409999999989</v>
      </c>
      <c r="H140" s="56">
        <f>'Program Data-Fleet'!B300</f>
        <v>48940.42</v>
      </c>
      <c r="I140" s="56">
        <f>'Program Data-Fleet'!B269</f>
        <v>123492.94000000002</v>
      </c>
      <c r="J140" s="56">
        <f>'Program Data-Fleet'!B238</f>
        <v>107443.22</v>
      </c>
      <c r="K140" s="56">
        <f>'Program Data-Fleet'!B207</f>
        <v>27041.440000000002</v>
      </c>
      <c r="L140" s="56">
        <f>'Program Data-Fleet'!B176</f>
        <v>0</v>
      </c>
      <c r="M140" s="56">
        <f>'Program Data-Fleet'!B145</f>
        <v>0</v>
      </c>
      <c r="N140" s="56">
        <f>'Program Data-Fleet'!B114</f>
        <v>0</v>
      </c>
      <c r="O140" s="56">
        <f>'Program Data-Fleet'!B83</f>
        <v>0</v>
      </c>
      <c r="P140" s="56">
        <f>'Program Data-Fleet'!B52</f>
        <v>0</v>
      </c>
      <c r="Q140" s="56">
        <f>'Program Data-Fleet'!B21</f>
        <v>0</v>
      </c>
      <c r="S140" s="76">
        <f t="shared" si="222"/>
        <v>0.27236470910252175</v>
      </c>
      <c r="T140" s="76">
        <f t="shared" si="194"/>
        <v>0.22124576782294816</v>
      </c>
      <c r="U140" s="76">
        <f t="shared" si="195"/>
        <v>0.16653853380515457</v>
      </c>
      <c r="V140" s="76">
        <f t="shared" si="196"/>
        <v>-0.14921099592427872</v>
      </c>
      <c r="W140" s="76">
        <f t="shared" si="197"/>
        <v>0.40500990682269994</v>
      </c>
      <c r="X140" s="76">
        <f t="shared" si="198"/>
        <v>-0.45046212325285451</v>
      </c>
      <c r="Y140" s="76">
        <f t="shared" si="199"/>
        <v>1.5233322476595015</v>
      </c>
      <c r="Z140" s="76">
        <f t="shared" si="200"/>
        <v>-0.12996467652320864</v>
      </c>
      <c r="AA140" s="76">
        <f t="shared" si="201"/>
        <v>-0.74831878642505312</v>
      </c>
      <c r="AB140" s="76">
        <f t="shared" si="202"/>
        <v>-1</v>
      </c>
      <c r="AC140" s="76">
        <f t="shared" si="203"/>
        <v>0</v>
      </c>
      <c r="AD140" s="76">
        <f t="shared" si="204"/>
        <v>0</v>
      </c>
      <c r="AE140" s="76">
        <f t="shared" si="205"/>
        <v>0</v>
      </c>
      <c r="AF140" s="76">
        <f t="shared" si="206"/>
        <v>0</v>
      </c>
      <c r="AG140" s="76">
        <f t="shared" si="207"/>
        <v>0</v>
      </c>
      <c r="AI140" s="78">
        <f t="shared" si="223"/>
        <v>11194.530000000021</v>
      </c>
      <c r="AJ140" s="78">
        <f t="shared" si="208"/>
        <v>11570.219999999979</v>
      </c>
      <c r="AK140" s="78">
        <f t="shared" si="209"/>
        <v>10636.150000000001</v>
      </c>
      <c r="AL140" s="78">
        <f t="shared" si="210"/>
        <v>-11116.54</v>
      </c>
      <c r="AM140" s="78">
        <f t="shared" si="211"/>
        <v>25671.799999999996</v>
      </c>
      <c r="AN140" s="78">
        <f t="shared" si="212"/>
        <v>-40116.989999999991</v>
      </c>
      <c r="AO140" s="78">
        <f t="shared" si="213"/>
        <v>74552.520000000019</v>
      </c>
      <c r="AP140" s="78">
        <f t="shared" si="214"/>
        <v>-16049.720000000016</v>
      </c>
      <c r="AQ140" s="78">
        <f t="shared" si="215"/>
        <v>-80401.78</v>
      </c>
      <c r="AR140" s="78">
        <f t="shared" si="216"/>
        <v>-27041.440000000002</v>
      </c>
      <c r="AS140" s="78">
        <f t="shared" si="217"/>
        <v>0</v>
      </c>
      <c r="AT140" s="78">
        <f t="shared" si="218"/>
        <v>0</v>
      </c>
      <c r="AU140" s="78">
        <f t="shared" si="219"/>
        <v>0</v>
      </c>
      <c r="AV140" s="78">
        <f t="shared" si="220"/>
        <v>0</v>
      </c>
      <c r="AW140" s="78">
        <f t="shared" si="221"/>
        <v>0</v>
      </c>
    </row>
    <row r="141" spans="1:49" x14ac:dyDescent="0.55000000000000004">
      <c r="A141" s="58" t="s">
        <v>94</v>
      </c>
      <c r="B141" s="56">
        <f>'Program Data-Fleet'!B487</f>
        <v>7038389.9099999992</v>
      </c>
      <c r="C141" s="56">
        <f>'Program Data-Fleet'!B456</f>
        <v>7934466.5099999998</v>
      </c>
      <c r="D141" s="56">
        <f>'Program Data-Fleet'!B425</f>
        <v>7574286.6900000013</v>
      </c>
      <c r="E141" s="56">
        <f>'Program Data-Fleet'!B394</f>
        <v>6790703.3700000001</v>
      </c>
      <c r="F141" s="56">
        <f>'Program Data-Fleet'!B363</f>
        <v>491755.12656666659</v>
      </c>
      <c r="G141" s="56">
        <f>'Program Data-Fleet'!B332</f>
        <v>27080.100000000006</v>
      </c>
      <c r="H141" s="56">
        <f>'Program Data-Fleet'!B301</f>
        <v>40633.08</v>
      </c>
      <c r="I141" s="56">
        <f>'Program Data-Fleet'!B270</f>
        <v>40676.909999999996</v>
      </c>
      <c r="J141" s="56">
        <f>'Program Data-Fleet'!B239</f>
        <v>41604.47</v>
      </c>
      <c r="K141" s="56">
        <f>'Program Data-Fleet'!B208</f>
        <v>42354.700000000004</v>
      </c>
      <c r="L141" s="56">
        <f>'Program Data-Fleet'!B177</f>
        <v>29682.87</v>
      </c>
      <c r="M141" s="56">
        <f>'Program Data-Fleet'!B146</f>
        <v>31374.840000000004</v>
      </c>
      <c r="N141" s="56">
        <f>'Program Data-Fleet'!B115</f>
        <v>31581.829999999998</v>
      </c>
      <c r="O141" s="56">
        <f>'Program Data-Fleet'!B84</f>
        <v>32759.880000000005</v>
      </c>
      <c r="P141" s="56">
        <f>'Program Data-Fleet'!B53</f>
        <v>45950.319999999992</v>
      </c>
      <c r="Q141" s="56">
        <f>'Program Data-Fleet'!B22</f>
        <v>7393.5300000000007</v>
      </c>
      <c r="S141" s="76">
        <f t="shared" si="222"/>
        <v>0.1273127251343199</v>
      </c>
      <c r="T141" s="76">
        <f t="shared" si="194"/>
        <v>-4.539433363869582E-2</v>
      </c>
      <c r="U141" s="76">
        <f t="shared" si="195"/>
        <v>-0.10345308437222636</v>
      </c>
      <c r="V141" s="76">
        <f t="shared" si="196"/>
        <v>-0.9275840660719854</v>
      </c>
      <c r="W141" s="76">
        <f t="shared" si="197"/>
        <v>-0.94493173830424959</v>
      </c>
      <c r="X141" s="76">
        <f t="shared" si="198"/>
        <v>0.50047747238747242</v>
      </c>
      <c r="Y141" s="76">
        <f t="shared" si="199"/>
        <v>1.0786777669818401E-3</v>
      </c>
      <c r="Z141" s="76">
        <f t="shared" si="200"/>
        <v>2.2803108692376218E-2</v>
      </c>
      <c r="AA141" s="76">
        <f t="shared" si="201"/>
        <v>1.8032437379925839E-2</v>
      </c>
      <c r="AB141" s="76">
        <f t="shared" si="202"/>
        <v>-0.29918356168264687</v>
      </c>
      <c r="AC141" s="76">
        <f t="shared" si="203"/>
        <v>5.7001563528055237E-2</v>
      </c>
      <c r="AD141" s="76">
        <f t="shared" si="204"/>
        <v>6.5973244803796387E-3</v>
      </c>
      <c r="AE141" s="76">
        <f t="shared" si="205"/>
        <v>3.730151166034415E-2</v>
      </c>
      <c r="AF141" s="76">
        <f t="shared" si="206"/>
        <v>0.40264005851059242</v>
      </c>
      <c r="AG141" s="76">
        <f t="shared" si="207"/>
        <v>-0.83909731205353955</v>
      </c>
      <c r="AI141" s="78">
        <f t="shared" si="223"/>
        <v>896076.60000000056</v>
      </c>
      <c r="AJ141" s="78">
        <f t="shared" si="208"/>
        <v>-360179.81999999844</v>
      </c>
      <c r="AK141" s="78">
        <f t="shared" si="209"/>
        <v>-783583.32000000123</v>
      </c>
      <c r="AL141" s="78">
        <f t="shared" si="210"/>
        <v>-6298948.2434333339</v>
      </c>
      <c r="AM141" s="78">
        <f t="shared" si="211"/>
        <v>-464675.02656666655</v>
      </c>
      <c r="AN141" s="78">
        <f t="shared" si="212"/>
        <v>13552.979999999996</v>
      </c>
      <c r="AO141" s="78">
        <f t="shared" si="213"/>
        <v>43.82999999999447</v>
      </c>
      <c r="AP141" s="78">
        <f t="shared" si="214"/>
        <v>927.56000000000495</v>
      </c>
      <c r="AQ141" s="78">
        <f t="shared" si="215"/>
        <v>750.2300000000032</v>
      </c>
      <c r="AR141" s="78">
        <f t="shared" si="216"/>
        <v>-12671.830000000005</v>
      </c>
      <c r="AS141" s="78">
        <f t="shared" si="217"/>
        <v>1691.9700000000048</v>
      </c>
      <c r="AT141" s="78">
        <f t="shared" si="218"/>
        <v>206.98999999999432</v>
      </c>
      <c r="AU141" s="78">
        <f t="shared" si="219"/>
        <v>1178.0500000000065</v>
      </c>
      <c r="AV141" s="78">
        <f t="shared" si="220"/>
        <v>13190.439999999988</v>
      </c>
      <c r="AW141" s="78">
        <f t="shared" si="221"/>
        <v>-38556.789999999994</v>
      </c>
    </row>
    <row r="142" spans="1:49" x14ac:dyDescent="0.55000000000000004">
      <c r="A142" s="58" t="s">
        <v>462</v>
      </c>
      <c r="B142" s="56">
        <f>'Program Data-Fleet'!B488</f>
        <v>9715310.629999999</v>
      </c>
      <c r="C142" s="56">
        <f>'Program Data-Fleet'!B457</f>
        <v>12870815.659999996</v>
      </c>
      <c r="D142" s="56">
        <f>'Program Data-Fleet'!B426</f>
        <v>14530518.869999986</v>
      </c>
      <c r="E142" s="56">
        <f>'Program Data-Fleet'!B395</f>
        <v>16133454.299999986</v>
      </c>
      <c r="F142" s="56">
        <f>'Program Data-Fleet'!B364</f>
        <v>18060239.079999991</v>
      </c>
      <c r="G142" s="56">
        <f>'Program Data-Fleet'!B333</f>
        <v>16145236.95999999</v>
      </c>
      <c r="H142" s="56">
        <f>'Program Data-Fleet'!B302</f>
        <v>14887251.489999995</v>
      </c>
      <c r="I142" s="56">
        <f>'Program Data-Fleet'!B271</f>
        <v>15648037.709999986</v>
      </c>
      <c r="J142" s="56">
        <f>'Program Data-Fleet'!B240</f>
        <v>17485992.239999987</v>
      </c>
      <c r="K142" s="56">
        <f>'Program Data-Fleet'!B209</f>
        <v>18113849.399999999</v>
      </c>
      <c r="L142" s="56">
        <f>'Program Data-Fleet'!B178</f>
        <v>14072534.619999997</v>
      </c>
      <c r="M142" s="56">
        <f>'Program Data-Fleet'!B147</f>
        <v>13291582.68</v>
      </c>
      <c r="N142" s="56">
        <f>'Program Data-Fleet'!B116</f>
        <v>17299985.120000001</v>
      </c>
      <c r="O142" s="56">
        <f>'Program Data-Fleet'!B85</f>
        <v>18744624.120000001</v>
      </c>
      <c r="P142" s="56">
        <f>'Program Data-Fleet'!B54</f>
        <v>19064818.050000001</v>
      </c>
      <c r="Q142" s="56">
        <f>'Program Data-Fleet'!B23</f>
        <v>4436264.0200000033</v>
      </c>
      <c r="S142" s="76">
        <f t="shared" si="222"/>
        <v>0.3247971320912873</v>
      </c>
      <c r="T142" s="76">
        <f t="shared" si="194"/>
        <v>0.12895089587507852</v>
      </c>
      <c r="U142" s="76">
        <f t="shared" si="195"/>
        <v>0.11031508539653417</v>
      </c>
      <c r="V142" s="76">
        <f t="shared" si="196"/>
        <v>0.11942791321508914</v>
      </c>
      <c r="W142" s="76">
        <f t="shared" si="197"/>
        <v>-0.10603415112708475</v>
      </c>
      <c r="X142" s="76">
        <f t="shared" si="198"/>
        <v>-7.7916816774920586E-2</v>
      </c>
      <c r="Y142" s="76">
        <f t="shared" si="199"/>
        <v>5.1103201992054988E-2</v>
      </c>
      <c r="Z142" s="76">
        <f t="shared" si="200"/>
        <v>0.11745591134570463</v>
      </c>
      <c r="AA142" s="76">
        <f t="shared" si="201"/>
        <v>3.5906292956241856E-2</v>
      </c>
      <c r="AB142" s="76">
        <f t="shared" si="202"/>
        <v>-0.22310634756629927</v>
      </c>
      <c r="AC142" s="76">
        <f t="shared" si="203"/>
        <v>-5.5494760616193656E-2</v>
      </c>
      <c r="AD142" s="76">
        <f t="shared" si="204"/>
        <v>0.30157450293948002</v>
      </c>
      <c r="AE142" s="76">
        <f t="shared" si="205"/>
        <v>8.3505216332810342E-2</v>
      </c>
      <c r="AF142" s="76">
        <f t="shared" si="206"/>
        <v>1.7081907215112494E-2</v>
      </c>
      <c r="AG142" s="76">
        <f t="shared" si="207"/>
        <v>-0.76730624921961932</v>
      </c>
      <c r="AI142" s="78">
        <f t="shared" si="223"/>
        <v>3155505.0299999975</v>
      </c>
      <c r="AJ142" s="78">
        <f t="shared" si="208"/>
        <v>1659703.2099999897</v>
      </c>
      <c r="AK142" s="78">
        <f t="shared" si="209"/>
        <v>1602935.4299999997</v>
      </c>
      <c r="AL142" s="78">
        <f t="shared" si="210"/>
        <v>1926784.7800000049</v>
      </c>
      <c r="AM142" s="78">
        <f t="shared" si="211"/>
        <v>-1915002.120000001</v>
      </c>
      <c r="AN142" s="78">
        <f t="shared" si="212"/>
        <v>-1257985.4699999951</v>
      </c>
      <c r="AO142" s="78">
        <f t="shared" si="213"/>
        <v>760786.21999999136</v>
      </c>
      <c r="AP142" s="78">
        <f t="shared" si="214"/>
        <v>1837954.5300000012</v>
      </c>
      <c r="AQ142" s="78">
        <f t="shared" si="215"/>
        <v>627857.16000001132</v>
      </c>
      <c r="AR142" s="78">
        <f t="shared" si="216"/>
        <v>-4041314.7800000012</v>
      </c>
      <c r="AS142" s="78">
        <f t="shared" si="217"/>
        <v>-780951.93999999762</v>
      </c>
      <c r="AT142" s="78">
        <f t="shared" si="218"/>
        <v>4008402.4400000013</v>
      </c>
      <c r="AU142" s="78">
        <f t="shared" si="219"/>
        <v>1444639</v>
      </c>
      <c r="AV142" s="78">
        <f t="shared" si="220"/>
        <v>320193.9299999997</v>
      </c>
      <c r="AW142" s="78">
        <f t="shared" si="221"/>
        <v>-14628554.029999997</v>
      </c>
    </row>
    <row r="143" spans="1:49" x14ac:dyDescent="0.55000000000000004">
      <c r="A143" s="58" t="s">
        <v>27</v>
      </c>
      <c r="B143" s="56">
        <f>'Program Data-Fleet'!B489</f>
        <v>483536.82</v>
      </c>
      <c r="C143" s="56">
        <f>'Program Data-Fleet'!B458</f>
        <v>571643.68000000005</v>
      </c>
      <c r="D143" s="56">
        <f>'Program Data-Fleet'!B427</f>
        <v>544487.69999999995</v>
      </c>
      <c r="E143" s="56">
        <f>'Program Data-Fleet'!B396</f>
        <v>451455.72</v>
      </c>
      <c r="F143" s="56">
        <f>'Program Data-Fleet'!B365</f>
        <v>438668.05000000005</v>
      </c>
      <c r="G143" s="56">
        <f>'Program Data-Fleet'!B334</f>
        <v>458179.31</v>
      </c>
      <c r="H143" s="56">
        <f>'Program Data-Fleet'!B303</f>
        <v>417680.85</v>
      </c>
      <c r="I143" s="56">
        <f>'Program Data-Fleet'!B272</f>
        <v>353710.60000000003</v>
      </c>
      <c r="J143" s="56">
        <f>'Program Data-Fleet'!B241</f>
        <v>364366.92</v>
      </c>
      <c r="K143" s="56">
        <f>'Program Data-Fleet'!B210</f>
        <v>414636.59</v>
      </c>
      <c r="L143" s="56">
        <f>'Program Data-Fleet'!B179</f>
        <v>304881.48</v>
      </c>
      <c r="M143" s="56">
        <f>'Program Data-Fleet'!B148</f>
        <v>378303.64</v>
      </c>
      <c r="N143" s="56">
        <f>'Program Data-Fleet'!B117</f>
        <v>557008.34</v>
      </c>
      <c r="O143" s="56">
        <f>'Program Data-Fleet'!B86</f>
        <v>522381.06000000006</v>
      </c>
      <c r="P143" s="56">
        <f>'Program Data-Fleet'!B55</f>
        <v>576368.46000000008</v>
      </c>
      <c r="Q143" s="56">
        <f>'Program Data-Fleet'!B24</f>
        <v>152698.29999999999</v>
      </c>
      <c r="S143" s="76">
        <f t="shared" si="222"/>
        <v>0.18221334209874657</v>
      </c>
      <c r="T143" s="76">
        <f t="shared" si="194"/>
        <v>-4.7505082186861745E-2</v>
      </c>
      <c r="U143" s="76">
        <f t="shared" si="195"/>
        <v>-0.17086149053504787</v>
      </c>
      <c r="V143" s="76">
        <f t="shared" si="196"/>
        <v>-2.8325413619745311E-2</v>
      </c>
      <c r="W143" s="76">
        <f t="shared" si="197"/>
        <v>4.4478415968520958E-2</v>
      </c>
      <c r="X143" s="76">
        <f t="shared" si="198"/>
        <v>-8.8389979896735235E-2</v>
      </c>
      <c r="Y143" s="76">
        <f t="shared" si="199"/>
        <v>-0.15315581262583608</v>
      </c>
      <c r="Z143" s="76">
        <f t="shared" si="200"/>
        <v>3.0127228304721282E-2</v>
      </c>
      <c r="AA143" s="76">
        <f t="shared" si="201"/>
        <v>0.13796441784561575</v>
      </c>
      <c r="AB143" s="76">
        <f t="shared" si="202"/>
        <v>-0.26470194055956336</v>
      </c>
      <c r="AC143" s="76">
        <f t="shared" si="203"/>
        <v>0.24082197449317039</v>
      </c>
      <c r="AD143" s="76">
        <f t="shared" si="204"/>
        <v>0.47238429955365996</v>
      </c>
      <c r="AE143" s="76">
        <f t="shared" si="205"/>
        <v>-6.2166537757764838E-2</v>
      </c>
      <c r="AF143" s="76">
        <f t="shared" si="206"/>
        <v>0.10334869338486356</v>
      </c>
      <c r="AG143" s="76">
        <f t="shared" si="207"/>
        <v>-0.73506825824577571</v>
      </c>
      <c r="AI143" s="78">
        <f t="shared" si="223"/>
        <v>88106.860000000044</v>
      </c>
      <c r="AJ143" s="78">
        <f t="shared" si="208"/>
        <v>-27155.980000000098</v>
      </c>
      <c r="AK143" s="78">
        <f t="shared" si="209"/>
        <v>-93031.979999999981</v>
      </c>
      <c r="AL143" s="78">
        <f t="shared" si="210"/>
        <v>-12787.669999999925</v>
      </c>
      <c r="AM143" s="78">
        <f t="shared" si="211"/>
        <v>19511.259999999951</v>
      </c>
      <c r="AN143" s="78">
        <f t="shared" si="212"/>
        <v>-40498.460000000021</v>
      </c>
      <c r="AO143" s="78">
        <f t="shared" si="213"/>
        <v>-63970.249999999942</v>
      </c>
      <c r="AP143" s="78">
        <f t="shared" si="214"/>
        <v>10656.319999999949</v>
      </c>
      <c r="AQ143" s="78">
        <f t="shared" si="215"/>
        <v>50269.670000000042</v>
      </c>
      <c r="AR143" s="78">
        <f t="shared" si="216"/>
        <v>-109755.11000000004</v>
      </c>
      <c r="AS143" s="78">
        <f t="shared" si="217"/>
        <v>73422.160000000033</v>
      </c>
      <c r="AT143" s="78">
        <f t="shared" si="218"/>
        <v>178704.69999999995</v>
      </c>
      <c r="AU143" s="78">
        <f t="shared" si="219"/>
        <v>-34627.279999999912</v>
      </c>
      <c r="AV143" s="78">
        <f t="shared" si="220"/>
        <v>53987.400000000023</v>
      </c>
      <c r="AW143" s="78">
        <f t="shared" si="221"/>
        <v>-423670.16000000009</v>
      </c>
    </row>
    <row r="144" spans="1:49" x14ac:dyDescent="0.55000000000000004">
      <c r="A144" s="58" t="s">
        <v>95</v>
      </c>
      <c r="B144" s="56">
        <f>'Program Data-Fleet'!B490</f>
        <v>436149423.31999999</v>
      </c>
      <c r="C144" s="56">
        <f>'Program Data-Fleet'!B459</f>
        <v>542582094.40999997</v>
      </c>
      <c r="D144" s="56">
        <f>'Program Data-Fleet'!B428</f>
        <v>548219735.67999995</v>
      </c>
      <c r="E144" s="56">
        <f>'Program Data-Fleet'!B397</f>
        <v>512554148.26999992</v>
      </c>
      <c r="F144" s="56">
        <f>'Program Data-Fleet'!B366</f>
        <v>517845113.23666668</v>
      </c>
      <c r="G144" s="56">
        <f>'Program Data-Fleet'!B335</f>
        <v>443857616.40999997</v>
      </c>
      <c r="H144" s="56">
        <f>'Program Data-Fleet'!B304</f>
        <v>401764543.14999998</v>
      </c>
      <c r="I144" s="56">
        <f>'Program Data-Fleet'!B273</f>
        <v>441068231.61000001</v>
      </c>
      <c r="J144" s="56">
        <f>'Program Data-Fleet'!B242</f>
        <v>491451280.84669995</v>
      </c>
      <c r="K144" s="56">
        <f>'Program Data-Fleet'!B211</f>
        <v>505574634.87000006</v>
      </c>
      <c r="L144" s="56">
        <f>'Program Data-Fleet'!B180</f>
        <v>435334027.29999995</v>
      </c>
      <c r="M144" s="56">
        <f>'Program Data-Fleet'!B149</f>
        <v>512413070.60000008</v>
      </c>
      <c r="N144" s="56">
        <f>'Program Data-Fleet'!B118</f>
        <v>664006352.01999998</v>
      </c>
      <c r="O144" s="56">
        <f>'Program Data-Fleet'!B87</f>
        <v>730692940.85000002</v>
      </c>
      <c r="P144" s="56">
        <f>'Program Data-Fleet'!B56</f>
        <v>773139553.51999998</v>
      </c>
      <c r="Q144" s="56">
        <f>'Program Data-Fleet'!B25</f>
        <v>185985739.55000001</v>
      </c>
      <c r="S144" s="76">
        <f t="shared" si="222"/>
        <v>0.24402799911972145</v>
      </c>
      <c r="T144" s="76">
        <f t="shared" si="194"/>
        <v>1.0390393136969095E-2</v>
      </c>
      <c r="U144" s="76">
        <f t="shared" si="195"/>
        <v>-6.5057102268967382E-2</v>
      </c>
      <c r="V144" s="76">
        <f t="shared" si="196"/>
        <v>1.0322743430182166E-2</v>
      </c>
      <c r="W144" s="76">
        <f t="shared" si="197"/>
        <v>-0.14287572661297432</v>
      </c>
      <c r="X144" s="76">
        <f t="shared" si="198"/>
        <v>-9.4834630980214593E-2</v>
      </c>
      <c r="Y144" s="76">
        <f t="shared" si="199"/>
        <v>9.7827668295073736E-2</v>
      </c>
      <c r="Z144" s="76">
        <f t="shared" si="200"/>
        <v>0.11422960355315158</v>
      </c>
      <c r="AA144" s="76">
        <f t="shared" si="201"/>
        <v>2.8738055171954383E-2</v>
      </c>
      <c r="AB144" s="76">
        <f t="shared" si="202"/>
        <v>-0.13893222231780139</v>
      </c>
      <c r="AC144" s="76">
        <f t="shared" si="203"/>
        <v>0.17705724447513257</v>
      </c>
      <c r="AD144" s="76">
        <f t="shared" si="204"/>
        <v>0.29584194884508841</v>
      </c>
      <c r="AE144" s="76">
        <f t="shared" si="205"/>
        <v>0.10043064893450211</v>
      </c>
      <c r="AF144" s="76">
        <f t="shared" si="206"/>
        <v>5.8090902890922537E-2</v>
      </c>
      <c r="AG144" s="76">
        <f t="shared" si="207"/>
        <v>-0.75944092020226883</v>
      </c>
      <c r="AI144" s="78">
        <f t="shared" si="223"/>
        <v>106432671.08999997</v>
      </c>
      <c r="AJ144" s="78">
        <f t="shared" si="208"/>
        <v>5637641.2699999809</v>
      </c>
      <c r="AK144" s="78">
        <f t="shared" si="209"/>
        <v>-35665587.410000026</v>
      </c>
      <c r="AL144" s="78">
        <f t="shared" si="210"/>
        <v>5290964.9666667581</v>
      </c>
      <c r="AM144" s="78">
        <f t="shared" si="211"/>
        <v>-73987496.826666713</v>
      </c>
      <c r="AN144" s="78">
        <f t="shared" si="212"/>
        <v>-42093073.25999999</v>
      </c>
      <c r="AO144" s="78">
        <f t="shared" si="213"/>
        <v>39303688.460000038</v>
      </c>
      <c r="AP144" s="78">
        <f t="shared" si="214"/>
        <v>50383049.236699939</v>
      </c>
      <c r="AQ144" s="78">
        <f t="shared" si="215"/>
        <v>14123354.023300111</v>
      </c>
      <c r="AR144" s="78">
        <f t="shared" si="216"/>
        <v>-70240607.570000112</v>
      </c>
      <c r="AS144" s="78">
        <f t="shared" si="217"/>
        <v>77079043.300000131</v>
      </c>
      <c r="AT144" s="78">
        <f t="shared" si="218"/>
        <v>151593281.4199999</v>
      </c>
      <c r="AU144" s="78">
        <f t="shared" si="219"/>
        <v>66686588.830000043</v>
      </c>
      <c r="AV144" s="78">
        <f t="shared" si="220"/>
        <v>42446612.669999957</v>
      </c>
      <c r="AW144" s="78">
        <f t="shared" si="221"/>
        <v>-587153813.97000003</v>
      </c>
    </row>
    <row r="145" spans="1:49" x14ac:dyDescent="0.55000000000000004">
      <c r="A145" s="58" t="s">
        <v>380</v>
      </c>
      <c r="B145" s="56">
        <f>'Program Data-Fleet'!B491</f>
        <v>82871.34</v>
      </c>
      <c r="C145" s="56">
        <f>'Program Data-Fleet'!B460</f>
        <v>86643.23</v>
      </c>
      <c r="D145" s="56">
        <f>'Program Data-Fleet'!B429</f>
        <v>84913.55</v>
      </c>
      <c r="E145" s="56">
        <f>'Program Data-Fleet'!B398</f>
        <v>104389.22</v>
      </c>
      <c r="F145" s="56">
        <f>'Program Data-Fleet'!B367</f>
        <v>158285.49999999997</v>
      </c>
      <c r="G145" s="56">
        <f>'Program Data-Fleet'!B336</f>
        <v>142423.73000000001</v>
      </c>
      <c r="H145" s="56">
        <f>'Program Data-Fleet'!B305</f>
        <v>233348.17</v>
      </c>
      <c r="I145" s="56">
        <f>'Program Data-Fleet'!B274</f>
        <v>120068.81</v>
      </c>
      <c r="J145" s="56">
        <f>'Program Data-Fleet'!B243</f>
        <v>153094.01999999999</v>
      </c>
      <c r="K145" s="56">
        <f>'Program Data-Fleet'!B212</f>
        <v>174734.92</v>
      </c>
      <c r="L145" s="56">
        <f>'Program Data-Fleet'!B181</f>
        <v>110092.01</v>
      </c>
      <c r="M145" s="56">
        <f>'Program Data-Fleet'!B150</f>
        <v>604209.14</v>
      </c>
      <c r="N145" s="56">
        <f>'Program Data-Fleet'!B119</f>
        <v>590126.05000000005</v>
      </c>
      <c r="O145" s="56">
        <f>'Program Data-Fleet'!B88</f>
        <v>446360.82000000007</v>
      </c>
      <c r="P145" s="56">
        <f>'Program Data-Fleet'!B57</f>
        <v>617015.23999999987</v>
      </c>
      <c r="Q145" s="56">
        <f>'Program Data-Fleet'!B26</f>
        <v>21969.78</v>
      </c>
      <c r="S145" s="76">
        <f t="shared" si="222"/>
        <v>4.5515011583015304E-2</v>
      </c>
      <c r="T145" s="76">
        <f t="shared" si="194"/>
        <v>-1.9963244675896698E-2</v>
      </c>
      <c r="U145" s="76">
        <f t="shared" si="195"/>
        <v>0.22935880080387638</v>
      </c>
      <c r="V145" s="76">
        <f t="shared" si="196"/>
        <v>0.516301204281438</v>
      </c>
      <c r="W145" s="76">
        <f t="shared" si="197"/>
        <v>-0.10020987393033451</v>
      </c>
      <c r="X145" s="76">
        <f t="shared" si="198"/>
        <v>0.63840793946345875</v>
      </c>
      <c r="Y145" s="76">
        <f t="shared" si="199"/>
        <v>-0.48545210360981195</v>
      </c>
      <c r="Z145" s="76">
        <f t="shared" si="200"/>
        <v>0.27505236372376801</v>
      </c>
      <c r="AA145" s="76">
        <f t="shared" si="201"/>
        <v>0.14135692563301966</v>
      </c>
      <c r="AB145" s="76">
        <f t="shared" si="202"/>
        <v>-0.36994843389060422</v>
      </c>
      <c r="AC145" s="76">
        <f t="shared" si="203"/>
        <v>4.488219717307369</v>
      </c>
      <c r="AD145" s="76">
        <f t="shared" si="204"/>
        <v>-2.3308303479156186E-2</v>
      </c>
      <c r="AE145" s="76">
        <f t="shared" si="205"/>
        <v>-0.24361783385092045</v>
      </c>
      <c r="AF145" s="76">
        <f t="shared" si="206"/>
        <v>0.38232392350206673</v>
      </c>
      <c r="AG145" s="76">
        <f t="shared" si="207"/>
        <v>-0.96439345647280927</v>
      </c>
      <c r="AI145" s="78">
        <f t="shared" si="223"/>
        <v>3771.8899999999994</v>
      </c>
      <c r="AJ145" s="78">
        <f t="shared" si="208"/>
        <v>-1729.679999999993</v>
      </c>
      <c r="AK145" s="78">
        <f t="shared" si="209"/>
        <v>19475.669999999998</v>
      </c>
      <c r="AL145" s="78">
        <f t="shared" si="210"/>
        <v>53896.27999999997</v>
      </c>
      <c r="AM145" s="78">
        <f t="shared" si="211"/>
        <v>-15861.76999999996</v>
      </c>
      <c r="AN145" s="78">
        <f t="shared" si="212"/>
        <v>90924.44</v>
      </c>
      <c r="AO145" s="78">
        <f t="shared" si="213"/>
        <v>-113279.36000000002</v>
      </c>
      <c r="AP145" s="78">
        <f t="shared" si="214"/>
        <v>33025.209999999992</v>
      </c>
      <c r="AQ145" s="78">
        <f t="shared" si="215"/>
        <v>21640.900000000023</v>
      </c>
      <c r="AR145" s="78">
        <f t="shared" si="216"/>
        <v>-64642.910000000018</v>
      </c>
      <c r="AS145" s="78">
        <f t="shared" si="217"/>
        <v>494117.13</v>
      </c>
      <c r="AT145" s="78">
        <f t="shared" si="218"/>
        <v>-14083.089999999967</v>
      </c>
      <c r="AU145" s="78">
        <f t="shared" si="219"/>
        <v>-143765.22999999998</v>
      </c>
      <c r="AV145" s="78">
        <f t="shared" si="220"/>
        <v>170654.41999999981</v>
      </c>
      <c r="AW145" s="78">
        <f t="shared" si="221"/>
        <v>-595045.45999999985</v>
      </c>
    </row>
    <row r="146" spans="1:49" x14ac:dyDescent="0.55000000000000004">
      <c r="A146" s="58" t="s">
        <v>32</v>
      </c>
      <c r="B146" s="56">
        <f>'Program Data-Fleet'!B492</f>
        <v>0</v>
      </c>
      <c r="C146" s="56">
        <f>'Program Data-Fleet'!B461</f>
        <v>0</v>
      </c>
      <c r="D146" s="56">
        <f>'Program Data-Fleet'!B430</f>
        <v>0</v>
      </c>
      <c r="E146" s="56">
        <f>'Program Data-Fleet'!B399</f>
        <v>0</v>
      </c>
      <c r="F146" s="56">
        <f>'Program Data-Fleet'!B368</f>
        <v>0</v>
      </c>
      <c r="G146" s="56">
        <f>'Program Data-Fleet'!B337</f>
        <v>0</v>
      </c>
      <c r="H146" s="56">
        <f>'Program Data-Fleet'!B306</f>
        <v>0</v>
      </c>
      <c r="I146" s="56">
        <f>'Program Data-Fleet'!B275</f>
        <v>0</v>
      </c>
      <c r="J146" s="56">
        <f>'Program Data-Fleet'!B244</f>
        <v>0</v>
      </c>
      <c r="K146" s="56">
        <f>'Program Data-Fleet'!B213</f>
        <v>0</v>
      </c>
      <c r="L146" s="56">
        <f>'Program Data-Fleet'!B182</f>
        <v>0</v>
      </c>
      <c r="M146" s="56">
        <f>'Program Data-Fleet'!B151</f>
        <v>0</v>
      </c>
      <c r="N146" s="56">
        <f>'Program Data-Fleet'!B120</f>
        <v>0</v>
      </c>
      <c r="O146" s="56">
        <f>'Program Data-Fleet'!B89</f>
        <v>0</v>
      </c>
      <c r="P146" s="56">
        <f>'Program Data-Fleet'!B58</f>
        <v>0</v>
      </c>
      <c r="Q146" s="56">
        <f>'Program Data-Fleet'!B27</f>
        <v>0</v>
      </c>
      <c r="S146" s="76">
        <f t="shared" si="222"/>
        <v>0</v>
      </c>
      <c r="T146" s="76">
        <f t="shared" si="194"/>
        <v>0</v>
      </c>
      <c r="U146" s="76">
        <f t="shared" si="195"/>
        <v>0</v>
      </c>
      <c r="V146" s="76">
        <f t="shared" si="196"/>
        <v>0</v>
      </c>
      <c r="W146" s="76">
        <f t="shared" si="197"/>
        <v>0</v>
      </c>
      <c r="X146" s="76">
        <f t="shared" si="198"/>
        <v>0</v>
      </c>
      <c r="Y146" s="76">
        <f t="shared" si="199"/>
        <v>0</v>
      </c>
      <c r="Z146" s="76">
        <f t="shared" si="200"/>
        <v>0</v>
      </c>
      <c r="AA146" s="76">
        <f t="shared" si="201"/>
        <v>0</v>
      </c>
      <c r="AB146" s="76">
        <f t="shared" si="202"/>
        <v>0</v>
      </c>
      <c r="AC146" s="76">
        <f t="shared" si="203"/>
        <v>0</v>
      </c>
      <c r="AD146" s="76">
        <f t="shared" si="204"/>
        <v>0</v>
      </c>
      <c r="AE146" s="76">
        <f t="shared" si="205"/>
        <v>0</v>
      </c>
      <c r="AF146" s="76">
        <f t="shared" si="206"/>
        <v>0</v>
      </c>
      <c r="AG146" s="76">
        <f t="shared" si="207"/>
        <v>0</v>
      </c>
      <c r="AI146" s="78">
        <f t="shared" si="223"/>
        <v>0</v>
      </c>
      <c r="AJ146" s="78">
        <f t="shared" si="208"/>
        <v>0</v>
      </c>
      <c r="AK146" s="78">
        <f t="shared" si="209"/>
        <v>0</v>
      </c>
      <c r="AL146" s="78">
        <f t="shared" si="210"/>
        <v>0</v>
      </c>
      <c r="AM146" s="78">
        <f t="shared" si="211"/>
        <v>0</v>
      </c>
      <c r="AN146" s="78">
        <f t="shared" si="212"/>
        <v>0</v>
      </c>
      <c r="AO146" s="78">
        <f t="shared" si="213"/>
        <v>0</v>
      </c>
      <c r="AP146" s="78">
        <f t="shared" si="214"/>
        <v>0</v>
      </c>
      <c r="AQ146" s="78">
        <f t="shared" si="215"/>
        <v>0</v>
      </c>
      <c r="AR146" s="78">
        <f t="shared" si="216"/>
        <v>0</v>
      </c>
      <c r="AS146" s="78">
        <f t="shared" si="217"/>
        <v>0</v>
      </c>
      <c r="AT146" s="78">
        <f t="shared" si="218"/>
        <v>0</v>
      </c>
      <c r="AU146" s="78">
        <f t="shared" si="219"/>
        <v>0</v>
      </c>
      <c r="AV146" s="78">
        <f t="shared" si="220"/>
        <v>0</v>
      </c>
      <c r="AW146" s="78">
        <f t="shared" si="221"/>
        <v>0</v>
      </c>
    </row>
    <row r="147" spans="1:49" x14ac:dyDescent="0.55000000000000004">
      <c r="A147" s="58" t="s">
        <v>37</v>
      </c>
      <c r="B147" s="56">
        <f>'Program Data-Fleet'!B493</f>
        <v>0</v>
      </c>
      <c r="C147" s="56">
        <f>'Program Data-Fleet'!B462</f>
        <v>0</v>
      </c>
      <c r="D147" s="56">
        <f>'Program Data-Fleet'!B431</f>
        <v>0</v>
      </c>
      <c r="E147" s="56">
        <f>'Program Data-Fleet'!B400</f>
        <v>0</v>
      </c>
      <c r="F147" s="56">
        <f>'Program Data-Fleet'!B369</f>
        <v>0</v>
      </c>
      <c r="G147" s="56">
        <f>'Program Data-Fleet'!B338</f>
        <v>0</v>
      </c>
      <c r="H147" s="56">
        <f>'Program Data-Fleet'!B307</f>
        <v>0</v>
      </c>
      <c r="I147" s="56">
        <f>'Program Data-Fleet'!B276</f>
        <v>0</v>
      </c>
      <c r="J147" s="56">
        <f>'Program Data-Fleet'!B245</f>
        <v>0</v>
      </c>
      <c r="K147" s="56">
        <f>'Program Data-Fleet'!B214</f>
        <v>0</v>
      </c>
      <c r="L147" s="56">
        <f>'Program Data-Fleet'!B183</f>
        <v>0</v>
      </c>
      <c r="M147" s="56">
        <f>'Program Data-Fleet'!B152</f>
        <v>0</v>
      </c>
      <c r="N147" s="56">
        <f>'Program Data-Fleet'!B121</f>
        <v>0</v>
      </c>
      <c r="O147" s="56">
        <f>'Program Data-Fleet'!B90</f>
        <v>0</v>
      </c>
      <c r="P147" s="56">
        <f>'Program Data-Fleet'!B59</f>
        <v>0</v>
      </c>
      <c r="Q147" s="56">
        <f>'Program Data-Fleet'!B28</f>
        <v>0</v>
      </c>
      <c r="S147" s="76">
        <f t="shared" si="222"/>
        <v>0</v>
      </c>
      <c r="T147" s="76">
        <f t="shared" si="194"/>
        <v>0</v>
      </c>
      <c r="U147" s="76">
        <f t="shared" si="195"/>
        <v>0</v>
      </c>
      <c r="V147" s="76">
        <f t="shared" si="196"/>
        <v>0</v>
      </c>
      <c r="W147" s="76">
        <f t="shared" si="197"/>
        <v>0</v>
      </c>
      <c r="X147" s="76">
        <f t="shared" si="198"/>
        <v>0</v>
      </c>
      <c r="Y147" s="76">
        <f t="shared" si="199"/>
        <v>0</v>
      </c>
      <c r="Z147" s="76">
        <f t="shared" si="200"/>
        <v>0</v>
      </c>
      <c r="AA147" s="76">
        <f t="shared" si="201"/>
        <v>0</v>
      </c>
      <c r="AB147" s="76">
        <f t="shared" si="202"/>
        <v>0</v>
      </c>
      <c r="AC147" s="76">
        <f t="shared" si="203"/>
        <v>0</v>
      </c>
      <c r="AD147" s="76">
        <f t="shared" si="204"/>
        <v>0</v>
      </c>
      <c r="AE147" s="76">
        <f t="shared" si="205"/>
        <v>0</v>
      </c>
      <c r="AF147" s="76">
        <f t="shared" si="206"/>
        <v>0</v>
      </c>
      <c r="AG147" s="76">
        <f t="shared" si="207"/>
        <v>0</v>
      </c>
      <c r="AI147" s="78">
        <f t="shared" si="223"/>
        <v>0</v>
      </c>
      <c r="AJ147" s="78">
        <f t="shared" si="208"/>
        <v>0</v>
      </c>
      <c r="AK147" s="78">
        <f t="shared" si="209"/>
        <v>0</v>
      </c>
      <c r="AL147" s="78">
        <f t="shared" si="210"/>
        <v>0</v>
      </c>
      <c r="AM147" s="78">
        <f t="shared" si="211"/>
        <v>0</v>
      </c>
      <c r="AN147" s="78">
        <f t="shared" si="212"/>
        <v>0</v>
      </c>
      <c r="AO147" s="78">
        <f t="shared" si="213"/>
        <v>0</v>
      </c>
      <c r="AP147" s="78">
        <f t="shared" si="214"/>
        <v>0</v>
      </c>
      <c r="AQ147" s="78">
        <f t="shared" si="215"/>
        <v>0</v>
      </c>
      <c r="AR147" s="78">
        <f t="shared" si="216"/>
        <v>0</v>
      </c>
      <c r="AS147" s="78">
        <f t="shared" si="217"/>
        <v>0</v>
      </c>
      <c r="AT147" s="78">
        <f t="shared" si="218"/>
        <v>0</v>
      </c>
      <c r="AU147" s="78">
        <f t="shared" si="219"/>
        <v>0</v>
      </c>
      <c r="AV147" s="78">
        <f t="shared" si="220"/>
        <v>0</v>
      </c>
      <c r="AW147" s="78">
        <f t="shared" si="221"/>
        <v>0</v>
      </c>
    </row>
    <row r="148" spans="1:49" x14ac:dyDescent="0.55000000000000004">
      <c r="A148" s="58" t="s">
        <v>33</v>
      </c>
      <c r="B148" s="56">
        <f>'Program Data-Fleet'!B494</f>
        <v>32840.49</v>
      </c>
      <c r="C148" s="56">
        <f>'Program Data-Fleet'!B463</f>
        <v>8986.4799999999977</v>
      </c>
      <c r="D148" s="56">
        <f>'Program Data-Fleet'!B432</f>
        <v>5232.0599999999995</v>
      </c>
      <c r="E148" s="56">
        <f>'Program Data-Fleet'!B401</f>
        <v>3408.5000000000005</v>
      </c>
      <c r="F148" s="56">
        <f>'Program Data-Fleet'!B370</f>
        <v>4510.2099999999991</v>
      </c>
      <c r="G148" s="56">
        <f>'Program Data-Fleet'!B339</f>
        <v>2517.4900000000002</v>
      </c>
      <c r="H148" s="56">
        <f>'Program Data-Fleet'!B308</f>
        <v>4814.5599999999995</v>
      </c>
      <c r="I148" s="56">
        <f>'Program Data-Fleet'!B277</f>
        <v>3595.8499999999995</v>
      </c>
      <c r="J148" s="56">
        <f>'Program Data-Fleet'!B246</f>
        <v>38.01</v>
      </c>
      <c r="K148" s="56">
        <f>'Program Data-Fleet'!B215</f>
        <v>0</v>
      </c>
      <c r="L148" s="56">
        <f>'Program Data-Fleet'!B184</f>
        <v>0</v>
      </c>
      <c r="M148" s="56">
        <f>'Program Data-Fleet'!B153</f>
        <v>0</v>
      </c>
      <c r="N148" s="56">
        <f>'Program Data-Fleet'!B122</f>
        <v>0</v>
      </c>
      <c r="O148" s="56">
        <f>'Program Data-Fleet'!B91</f>
        <v>0</v>
      </c>
      <c r="P148" s="56">
        <f>'Program Data-Fleet'!B60</f>
        <v>0</v>
      </c>
      <c r="Q148" s="56">
        <f>'Program Data-Fleet'!B29</f>
        <v>0</v>
      </c>
      <c r="S148" s="76">
        <f t="shared" si="222"/>
        <v>-0.72635974676382731</v>
      </c>
      <c r="T148" s="76">
        <f t="shared" si="194"/>
        <v>-0.41778538426614192</v>
      </c>
      <c r="U148" s="76">
        <f t="shared" si="195"/>
        <v>-0.34853575838197559</v>
      </c>
      <c r="V148" s="76">
        <f t="shared" si="196"/>
        <v>0.32322429221064941</v>
      </c>
      <c r="W148" s="76">
        <f t="shared" si="197"/>
        <v>-0.44182421661075633</v>
      </c>
      <c r="X148" s="76">
        <f t="shared" si="198"/>
        <v>0.91244453801206715</v>
      </c>
      <c r="Y148" s="76">
        <f t="shared" si="199"/>
        <v>-0.2531300887308498</v>
      </c>
      <c r="Z148" s="76">
        <f t="shared" si="200"/>
        <v>-0.98942948120750307</v>
      </c>
      <c r="AA148" s="76">
        <f t="shared" si="201"/>
        <v>-1</v>
      </c>
      <c r="AB148" s="76">
        <f t="shared" si="202"/>
        <v>0</v>
      </c>
      <c r="AC148" s="76">
        <f t="shared" si="203"/>
        <v>0</v>
      </c>
      <c r="AD148" s="76">
        <f t="shared" si="204"/>
        <v>0</v>
      </c>
      <c r="AE148" s="76">
        <f t="shared" si="205"/>
        <v>0</v>
      </c>
      <c r="AF148" s="76">
        <f t="shared" si="206"/>
        <v>0</v>
      </c>
      <c r="AG148" s="76">
        <f t="shared" si="207"/>
        <v>0</v>
      </c>
      <c r="AI148" s="78">
        <f t="shared" si="223"/>
        <v>-23854.010000000002</v>
      </c>
      <c r="AJ148" s="78">
        <f t="shared" si="208"/>
        <v>-3754.4199999999983</v>
      </c>
      <c r="AK148" s="78">
        <f t="shared" si="209"/>
        <v>-1823.559999999999</v>
      </c>
      <c r="AL148" s="78">
        <f t="shared" si="210"/>
        <v>1101.7099999999987</v>
      </c>
      <c r="AM148" s="78">
        <f t="shared" si="211"/>
        <v>-1992.7199999999989</v>
      </c>
      <c r="AN148" s="78">
        <f t="shared" si="212"/>
        <v>2297.0699999999993</v>
      </c>
      <c r="AO148" s="78">
        <f t="shared" si="213"/>
        <v>-1218.71</v>
      </c>
      <c r="AP148" s="78">
        <f t="shared" si="214"/>
        <v>-3557.8399999999992</v>
      </c>
      <c r="AQ148" s="78">
        <f t="shared" si="215"/>
        <v>-38.01</v>
      </c>
      <c r="AR148" s="78">
        <f t="shared" si="216"/>
        <v>0</v>
      </c>
      <c r="AS148" s="78">
        <f t="shared" si="217"/>
        <v>0</v>
      </c>
      <c r="AT148" s="78">
        <f t="shared" si="218"/>
        <v>0</v>
      </c>
      <c r="AU148" s="78">
        <f t="shared" si="219"/>
        <v>0</v>
      </c>
      <c r="AV148" s="78">
        <f t="shared" si="220"/>
        <v>0</v>
      </c>
      <c r="AW148" s="78">
        <f t="shared" si="221"/>
        <v>0</v>
      </c>
    </row>
    <row r="149" spans="1:49" x14ac:dyDescent="0.55000000000000004">
      <c r="A149" s="58" t="s">
        <v>40</v>
      </c>
      <c r="B149" s="56">
        <f>'Program Data-Fleet'!B495</f>
        <v>940320712.55999994</v>
      </c>
      <c r="C149" s="56">
        <f>'Program Data-Fleet'!B464</f>
        <v>1161379188.7700002</v>
      </c>
      <c r="D149" s="56">
        <f>'Program Data-Fleet'!B433</f>
        <v>1208148858.3299999</v>
      </c>
      <c r="E149" s="56">
        <f>'Program Data-Fleet'!B402</f>
        <v>1176770573.6196001</v>
      </c>
      <c r="F149" s="56">
        <f>'Program Data-Fleet'!B371</f>
        <v>1218444211.5799</v>
      </c>
      <c r="G149" s="56">
        <f>'Program Data-Fleet'!B340</f>
        <v>955108881.47000015</v>
      </c>
      <c r="H149" s="56">
        <f>'Program Data-Fleet'!B309</f>
        <v>563041717.10000002</v>
      </c>
      <c r="I149" s="56">
        <f>'Program Data-Fleet'!B278</f>
        <v>618916342.86000001</v>
      </c>
      <c r="J149" s="56">
        <f>'Program Data-Fleet'!B247</f>
        <v>681101870.40330005</v>
      </c>
      <c r="K149" s="56">
        <f>'Program Data-Fleet'!B216</f>
        <v>758951228.95999992</v>
      </c>
      <c r="L149" s="56">
        <f>'Program Data-Fleet'!B185</f>
        <v>685189210.3499999</v>
      </c>
      <c r="M149" s="56">
        <f>'Program Data-Fleet'!B154</f>
        <v>782202886.96999991</v>
      </c>
      <c r="N149" s="56">
        <f>'Program Data-Fleet'!B123</f>
        <v>1072912004.2900001</v>
      </c>
      <c r="O149" s="56">
        <f>'Program Data-Fleet'!B92</f>
        <v>1124865464.29</v>
      </c>
      <c r="P149" s="56">
        <f>'Program Data-Fleet'!B61</f>
        <v>1055825859.6799999</v>
      </c>
      <c r="Q149" s="56">
        <f>'Program Data-Fleet'!B30</f>
        <v>219797734.44999999</v>
      </c>
      <c r="S149" s="76">
        <f t="shared" si="222"/>
        <v>0.23508838341779587</v>
      </c>
      <c r="T149" s="76">
        <f t="shared" si="194"/>
        <v>4.0270800451946087E-2</v>
      </c>
      <c r="U149" s="76">
        <f t="shared" si="195"/>
        <v>-2.5972200771495528E-2</v>
      </c>
      <c r="V149" s="76">
        <f t="shared" si="196"/>
        <v>3.5413562247836497E-2</v>
      </c>
      <c r="W149" s="76">
        <f t="shared" si="197"/>
        <v>-0.21612424073847844</v>
      </c>
      <c r="X149" s="76">
        <f t="shared" si="198"/>
        <v>-0.41049473204203984</v>
      </c>
      <c r="Y149" s="76">
        <f t="shared" si="199"/>
        <v>9.9237097470836741E-2</v>
      </c>
      <c r="Z149" s="76">
        <f t="shared" si="200"/>
        <v>0.10047485134411212</v>
      </c>
      <c r="AA149" s="76">
        <f t="shared" si="201"/>
        <v>0.11429914075937425</v>
      </c>
      <c r="AB149" s="76">
        <f t="shared" si="202"/>
        <v>-9.7189405320651498E-2</v>
      </c>
      <c r="AC149" s="76">
        <f t="shared" si="203"/>
        <v>0.14158669627976872</v>
      </c>
      <c r="AD149" s="76">
        <f t="shared" si="204"/>
        <v>0.37165436507926086</v>
      </c>
      <c r="AE149" s="76">
        <f t="shared" si="205"/>
        <v>4.8422852752384019E-2</v>
      </c>
      <c r="AF149" s="76">
        <f t="shared" si="206"/>
        <v>-6.1375877206414985E-2</v>
      </c>
      <c r="AG149" s="76">
        <f t="shared" si="207"/>
        <v>-0.79182387660346154</v>
      </c>
      <c r="AI149" s="78">
        <f t="shared" si="223"/>
        <v>221058476.21000028</v>
      </c>
      <c r="AJ149" s="78">
        <f t="shared" si="208"/>
        <v>46769669.559999704</v>
      </c>
      <c r="AK149" s="78">
        <f t="shared" si="209"/>
        <v>-31378284.710399866</v>
      </c>
      <c r="AL149" s="78">
        <f t="shared" si="210"/>
        <v>41673637.960299969</v>
      </c>
      <c r="AM149" s="78">
        <f t="shared" si="211"/>
        <v>-263335330.10989988</v>
      </c>
      <c r="AN149" s="78">
        <f t="shared" si="212"/>
        <v>-392067164.37000012</v>
      </c>
      <c r="AO149" s="78">
        <f t="shared" si="213"/>
        <v>55874625.75999999</v>
      </c>
      <c r="AP149" s="78">
        <f t="shared" si="214"/>
        <v>62185527.543300033</v>
      </c>
      <c r="AQ149" s="78">
        <f t="shared" si="215"/>
        <v>77849358.556699872</v>
      </c>
      <c r="AR149" s="78">
        <f t="shared" si="216"/>
        <v>-73762018.610000014</v>
      </c>
      <c r="AS149" s="78">
        <f t="shared" si="217"/>
        <v>97013676.620000005</v>
      </c>
      <c r="AT149" s="78">
        <f t="shared" si="218"/>
        <v>290709117.32000017</v>
      </c>
      <c r="AU149" s="78">
        <f t="shared" si="219"/>
        <v>51953459.999999881</v>
      </c>
      <c r="AV149" s="78">
        <f t="shared" si="220"/>
        <v>-69039604.610000014</v>
      </c>
      <c r="AW149" s="78">
        <f t="shared" si="221"/>
        <v>-836028125.23000002</v>
      </c>
    </row>
    <row r="150" spans="1:49" x14ac:dyDescent="0.55000000000000004">
      <c r="A150" s="58" t="s">
        <v>34</v>
      </c>
      <c r="B150" s="56">
        <f>'Program Data-Fleet'!B496</f>
        <v>0</v>
      </c>
      <c r="C150" s="56">
        <f>'Program Data-Fleet'!B465</f>
        <v>0</v>
      </c>
      <c r="D150" s="56">
        <f>'Program Data-Fleet'!B434</f>
        <v>0</v>
      </c>
      <c r="E150" s="56">
        <f>'Program Data-Fleet'!B403</f>
        <v>0</v>
      </c>
      <c r="F150" s="56">
        <f>'Program Data-Fleet'!B372</f>
        <v>0</v>
      </c>
      <c r="G150" s="56">
        <f>'Program Data-Fleet'!B341</f>
        <v>0</v>
      </c>
      <c r="H150" s="56">
        <f>'Program Data-Fleet'!B310</f>
        <v>0</v>
      </c>
      <c r="I150" s="56">
        <f>'Program Data-Fleet'!B279</f>
        <v>0</v>
      </c>
      <c r="J150" s="56">
        <f>'Program Data-Fleet'!B248</f>
        <v>0</v>
      </c>
      <c r="K150" s="56">
        <f>'Program Data-Fleet'!B217</f>
        <v>0</v>
      </c>
      <c r="L150" s="56">
        <f>'Program Data-Fleet'!B186</f>
        <v>0</v>
      </c>
      <c r="M150" s="56">
        <f>'Program Data-Fleet'!B155</f>
        <v>0</v>
      </c>
      <c r="N150" s="56">
        <f>'Program Data-Fleet'!B124</f>
        <v>0</v>
      </c>
      <c r="O150" s="56">
        <f>'Program Data-Fleet'!B93</f>
        <v>0</v>
      </c>
      <c r="P150" s="56">
        <f>'Program Data-Fleet'!B62</f>
        <v>0</v>
      </c>
      <c r="Q150" s="56">
        <f>'Program Data-Fleet'!B31</f>
        <v>0</v>
      </c>
      <c r="S150" s="76">
        <f t="shared" si="222"/>
        <v>0</v>
      </c>
      <c r="T150" s="76">
        <f t="shared" si="194"/>
        <v>0</v>
      </c>
      <c r="U150" s="76">
        <f t="shared" si="195"/>
        <v>0</v>
      </c>
      <c r="V150" s="76">
        <f t="shared" si="196"/>
        <v>0</v>
      </c>
      <c r="W150" s="76">
        <f t="shared" si="197"/>
        <v>0</v>
      </c>
      <c r="X150" s="76">
        <f t="shared" si="198"/>
        <v>0</v>
      </c>
      <c r="Y150" s="76">
        <f t="shared" si="199"/>
        <v>0</v>
      </c>
      <c r="Z150" s="76">
        <f t="shared" si="200"/>
        <v>0</v>
      </c>
      <c r="AA150" s="76">
        <f t="shared" si="201"/>
        <v>0</v>
      </c>
      <c r="AB150" s="76">
        <f t="shared" si="202"/>
        <v>0</v>
      </c>
      <c r="AC150" s="76">
        <f t="shared" si="203"/>
        <v>0</v>
      </c>
      <c r="AD150" s="76">
        <f t="shared" si="204"/>
        <v>0</v>
      </c>
      <c r="AE150" s="76">
        <f t="shared" si="205"/>
        <v>0</v>
      </c>
      <c r="AF150" s="76">
        <f t="shared" si="206"/>
        <v>0</v>
      </c>
      <c r="AG150" s="76">
        <f t="shared" si="207"/>
        <v>0</v>
      </c>
      <c r="AI150" s="78">
        <f t="shared" si="223"/>
        <v>0</v>
      </c>
      <c r="AJ150" s="78">
        <f t="shared" si="208"/>
        <v>0</v>
      </c>
      <c r="AK150" s="78">
        <f t="shared" si="209"/>
        <v>0</v>
      </c>
      <c r="AL150" s="78">
        <f t="shared" si="210"/>
        <v>0</v>
      </c>
      <c r="AM150" s="78">
        <f t="shared" si="211"/>
        <v>0</v>
      </c>
      <c r="AN150" s="78">
        <f t="shared" si="212"/>
        <v>0</v>
      </c>
      <c r="AO150" s="78">
        <f t="shared" si="213"/>
        <v>0</v>
      </c>
      <c r="AP150" s="78">
        <f t="shared" si="214"/>
        <v>0</v>
      </c>
      <c r="AQ150" s="78">
        <f t="shared" si="215"/>
        <v>0</v>
      </c>
      <c r="AR150" s="78">
        <f t="shared" si="216"/>
        <v>0</v>
      </c>
      <c r="AS150" s="78">
        <f t="shared" si="217"/>
        <v>0</v>
      </c>
      <c r="AT150" s="78">
        <f t="shared" si="218"/>
        <v>0</v>
      </c>
      <c r="AU150" s="78">
        <f t="shared" si="219"/>
        <v>0</v>
      </c>
      <c r="AV150" s="78">
        <f t="shared" si="220"/>
        <v>0</v>
      </c>
      <c r="AW150" s="78">
        <f t="shared" si="221"/>
        <v>0</v>
      </c>
    </row>
    <row r="151" spans="1:49" x14ac:dyDescent="0.55000000000000004">
      <c r="A151" s="58" t="s">
        <v>35</v>
      </c>
      <c r="B151" s="56">
        <f>'Program Data-Fleet'!B497</f>
        <v>3591.01</v>
      </c>
      <c r="C151" s="56">
        <f>'Program Data-Fleet'!B466</f>
        <v>7318.63</v>
      </c>
      <c r="D151" s="56">
        <f>'Program Data-Fleet'!B435</f>
        <v>4111.0200000000004</v>
      </c>
      <c r="E151" s="56">
        <f>'Program Data-Fleet'!B404</f>
        <v>4380.84</v>
      </c>
      <c r="F151" s="56">
        <f>'Program Data-Fleet'!B373</f>
        <v>2481.5899999999997</v>
      </c>
      <c r="G151" s="56">
        <f>'Program Data-Fleet'!B342</f>
        <v>1740.11</v>
      </c>
      <c r="H151" s="56">
        <f>'Program Data-Fleet'!B311</f>
        <v>1812.9800000000002</v>
      </c>
      <c r="I151" s="56">
        <f>'Program Data-Fleet'!B280</f>
        <v>2406.25</v>
      </c>
      <c r="J151" s="56">
        <f>'Program Data-Fleet'!B249</f>
        <v>631.19000000000005</v>
      </c>
      <c r="K151" s="56">
        <f>'Program Data-Fleet'!B218</f>
        <v>0</v>
      </c>
      <c r="L151" s="56">
        <f>'Program Data-Fleet'!B187</f>
        <v>0</v>
      </c>
      <c r="M151" s="56">
        <f>'Program Data-Fleet'!B156</f>
        <v>0</v>
      </c>
      <c r="N151" s="56">
        <f>'Program Data-Fleet'!B125</f>
        <v>0</v>
      </c>
      <c r="O151" s="56">
        <f>'Program Data-Fleet'!B94</f>
        <v>0</v>
      </c>
      <c r="P151" s="56">
        <f>'Program Data-Fleet'!B63</f>
        <v>0</v>
      </c>
      <c r="Q151" s="56">
        <f>'Program Data-Fleet'!B32</f>
        <v>0</v>
      </c>
      <c r="S151" s="76">
        <f t="shared" si="222"/>
        <v>1.0380422221046446</v>
      </c>
      <c r="T151" s="76">
        <f t="shared" si="194"/>
        <v>-0.43828011526747485</v>
      </c>
      <c r="U151" s="76">
        <f t="shared" si="195"/>
        <v>6.5633346468759499E-2</v>
      </c>
      <c r="V151" s="76">
        <f t="shared" si="196"/>
        <v>-0.43353557765177464</v>
      </c>
      <c r="W151" s="76">
        <f t="shared" si="197"/>
        <v>-0.29879230654540029</v>
      </c>
      <c r="X151" s="76">
        <f t="shared" si="198"/>
        <v>4.1876662969582583E-2</v>
      </c>
      <c r="Y151" s="76">
        <f t="shared" si="199"/>
        <v>0.32723471852971331</v>
      </c>
      <c r="Z151" s="76">
        <f t="shared" si="200"/>
        <v>-0.73768727272727275</v>
      </c>
      <c r="AA151" s="76">
        <f t="shared" si="201"/>
        <v>-1</v>
      </c>
      <c r="AB151" s="76">
        <f t="shared" si="202"/>
        <v>0</v>
      </c>
      <c r="AC151" s="76">
        <f t="shared" si="203"/>
        <v>0</v>
      </c>
      <c r="AD151" s="76">
        <f t="shared" si="204"/>
        <v>0</v>
      </c>
      <c r="AE151" s="76">
        <f t="shared" si="205"/>
        <v>0</v>
      </c>
      <c r="AF151" s="76">
        <f t="shared" si="206"/>
        <v>0</v>
      </c>
      <c r="AG151" s="76">
        <f t="shared" si="207"/>
        <v>0</v>
      </c>
      <c r="AI151" s="78">
        <f t="shared" si="223"/>
        <v>3727.62</v>
      </c>
      <c r="AJ151" s="78">
        <f t="shared" si="208"/>
        <v>-3207.6099999999997</v>
      </c>
      <c r="AK151" s="78">
        <f t="shared" si="209"/>
        <v>269.81999999999971</v>
      </c>
      <c r="AL151" s="78">
        <f t="shared" si="210"/>
        <v>-1899.2500000000005</v>
      </c>
      <c r="AM151" s="78">
        <f t="shared" si="211"/>
        <v>-741.47999999999979</v>
      </c>
      <c r="AN151" s="78">
        <f t="shared" si="212"/>
        <v>72.870000000000346</v>
      </c>
      <c r="AO151" s="78">
        <f t="shared" si="213"/>
        <v>593.26999999999975</v>
      </c>
      <c r="AP151" s="78">
        <f t="shared" si="214"/>
        <v>-1775.06</v>
      </c>
      <c r="AQ151" s="78">
        <f t="shared" si="215"/>
        <v>-631.19000000000005</v>
      </c>
      <c r="AR151" s="78">
        <f t="shared" si="216"/>
        <v>0</v>
      </c>
      <c r="AS151" s="78">
        <f t="shared" si="217"/>
        <v>0</v>
      </c>
      <c r="AT151" s="78">
        <f t="shared" si="218"/>
        <v>0</v>
      </c>
      <c r="AU151" s="78">
        <f t="shared" si="219"/>
        <v>0</v>
      </c>
      <c r="AV151" s="78">
        <f t="shared" si="220"/>
        <v>0</v>
      </c>
      <c r="AW151" s="78">
        <f t="shared" si="221"/>
        <v>0</v>
      </c>
    </row>
    <row r="152" spans="1:49" s="12" customFormat="1" x14ac:dyDescent="0.55000000000000004">
      <c r="A152" s="14" t="s">
        <v>509</v>
      </c>
      <c r="B152" s="75">
        <f>SUM(B126:B151)</f>
        <v>1794532113.9299996</v>
      </c>
      <c r="C152" s="75">
        <f t="shared" ref="C152" si="224">SUM(C126:C151)</f>
        <v>2247840013.2899961</v>
      </c>
      <c r="D152" s="75">
        <f t="shared" ref="D152" si="225">SUM(D126:D151)</f>
        <v>2315913771.4839959</v>
      </c>
      <c r="E152" s="75">
        <f t="shared" ref="E152" si="226">SUM(E126:E151)</f>
        <v>2206588745.4194961</v>
      </c>
      <c r="F152" s="75">
        <f t="shared" ref="F152" si="227">SUM(F126:F151)</f>
        <v>2234790576.1429324</v>
      </c>
      <c r="G152" s="75">
        <f t="shared" ref="G152" si="228">SUM(G126:G151)</f>
        <v>1839447333.1099999</v>
      </c>
      <c r="H152" s="75">
        <f t="shared" ref="H152" si="229">SUM(H126:H151)</f>
        <v>1330643263.1599998</v>
      </c>
      <c r="I152" s="75">
        <f t="shared" ref="I152" si="230">SUM(I126:I151)</f>
        <v>1439599939.8799999</v>
      </c>
      <c r="J152" s="75">
        <f t="shared" ref="J152" si="231">SUM(J126:J151)</f>
        <v>1583655200.3899999</v>
      </c>
      <c r="K152" s="75">
        <f t="shared" ref="K152" si="232">SUM(K126:K151)</f>
        <v>1652162482.3399999</v>
      </c>
      <c r="L152" s="75">
        <f t="shared" ref="L152" si="233">SUM(L126:L151)</f>
        <v>1457573117.3499999</v>
      </c>
      <c r="M152" s="75">
        <f t="shared" ref="M152" si="234">SUM(M126:M151)</f>
        <v>1659613027.4400001</v>
      </c>
      <c r="N152" s="75">
        <f t="shared" ref="N152" si="235">SUM(N126:N151)</f>
        <v>2199813211.2600002</v>
      </c>
      <c r="O152" s="75">
        <f t="shared" ref="O152" si="236">SUM(O126:O151)</f>
        <v>2342674710.6300001</v>
      </c>
      <c r="P152" s="75">
        <f t="shared" ref="P152" si="237">SUM(P126:P151)</f>
        <v>2347981802.4200001</v>
      </c>
      <c r="Q152" s="75">
        <f t="shared" ref="Q152" si="238">SUM(Q126:Q151)</f>
        <v>514433111.07999998</v>
      </c>
      <c r="S152" s="77">
        <f t="shared" si="222"/>
        <v>0.25260506392792198</v>
      </c>
      <c r="T152" s="77">
        <f t="shared" si="194"/>
        <v>3.0284076176028771E-2</v>
      </c>
      <c r="U152" s="77">
        <f t="shared" si="195"/>
        <v>-4.7206000245184579E-2</v>
      </c>
      <c r="V152" s="77">
        <f t="shared" si="196"/>
        <v>1.2780737136441293E-2</v>
      </c>
      <c r="W152" s="77">
        <f t="shared" si="197"/>
        <v>-0.17690393330513454</v>
      </c>
      <c r="X152" s="77">
        <f t="shared" si="198"/>
        <v>-0.27660703342332299</v>
      </c>
      <c r="Y152" s="77">
        <f t="shared" si="199"/>
        <v>8.1882710217350579E-2</v>
      </c>
      <c r="Z152" s="77">
        <f t="shared" si="200"/>
        <v>0.10006617569184391</v>
      </c>
      <c r="AA152" s="77">
        <f t="shared" si="201"/>
        <v>4.3258963146225932E-2</v>
      </c>
      <c r="AB152" s="77">
        <f t="shared" si="202"/>
        <v>-0.11777858840759907</v>
      </c>
      <c r="AC152" s="77">
        <f t="shared" si="203"/>
        <v>0.1386139108117794</v>
      </c>
      <c r="AD152" s="77">
        <f t="shared" si="204"/>
        <v>0.3254976761982124</v>
      </c>
      <c r="AE152" s="77">
        <f t="shared" si="205"/>
        <v>6.4942559049444126E-2</v>
      </c>
      <c r="AF152" s="77">
        <f t="shared" si="206"/>
        <v>2.2653985062112019E-3</v>
      </c>
      <c r="AG152" s="77">
        <f t="shared" si="207"/>
        <v>-0.78090413198697373</v>
      </c>
      <c r="AI152" s="79">
        <f t="shared" si="223"/>
        <v>453307899.35999656</v>
      </c>
      <c r="AJ152" s="79">
        <f t="shared" si="208"/>
        <v>68073758.193999767</v>
      </c>
      <c r="AK152" s="79">
        <f t="shared" si="209"/>
        <v>-109325026.06449986</v>
      </c>
      <c r="AL152" s="79">
        <f t="shared" si="210"/>
        <v>28201830.723436356</v>
      </c>
      <c r="AM152" s="79">
        <f t="shared" si="211"/>
        <v>-395343243.03293252</v>
      </c>
      <c r="AN152" s="79">
        <f t="shared" si="212"/>
        <v>-508804069.95000005</v>
      </c>
      <c r="AO152" s="79">
        <f t="shared" si="213"/>
        <v>108956676.72000003</v>
      </c>
      <c r="AP152" s="79">
        <f t="shared" si="214"/>
        <v>144055260.50999999</v>
      </c>
      <c r="AQ152" s="79">
        <f t="shared" si="215"/>
        <v>68507281.950000048</v>
      </c>
      <c r="AR152" s="79">
        <f t="shared" si="216"/>
        <v>-194589364.99000001</v>
      </c>
      <c r="AS152" s="79">
        <f t="shared" si="217"/>
        <v>202039910.09000015</v>
      </c>
      <c r="AT152" s="79">
        <f t="shared" si="218"/>
        <v>540200183.82000017</v>
      </c>
      <c r="AU152" s="79">
        <f t="shared" si="219"/>
        <v>142861499.36999989</v>
      </c>
      <c r="AV152" s="79">
        <f t="shared" si="220"/>
        <v>5307091.7899999619</v>
      </c>
      <c r="AW152" s="79">
        <f t="shared" si="221"/>
        <v>-1833548691.3400002</v>
      </c>
    </row>
  </sheetData>
  <phoneticPr fontId="12" type="noConversion"/>
  <conditionalFormatting sqref="A1:A2">
    <cfRule type="cellIs" dxfId="1" priority="1" operator="equal">
      <formula>"zzz"</formula>
    </cfRule>
  </conditionalFormatting>
  <dataValidations count="1">
    <dataValidation type="list" allowBlank="1" showInputMessage="1" showErrorMessage="1" sqref="B3" xr:uid="{E7230A72-D802-44AA-AAAA-94C6280D81FD}">
      <formula1>"January, Febuary, March, April, May, June, July, August, September, October, November, December"</formula1>
    </dataValidation>
  </dataValidations>
  <hyperlinks>
    <hyperlink ref="A2" location="Introduction!A1" display="HOME" xr:uid="{1F9AEEDB-2AD9-4127-8A5A-C59F694DAC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8E94-89C4-42BD-B63F-B0B2E7526B7C}">
  <sheetPr>
    <tabColor rgb="FF0070C0"/>
  </sheetPr>
  <dimension ref="A1:AW152"/>
  <sheetViews>
    <sheetView workbookViewId="0">
      <pane ySplit="5" topLeftCell="A6" activePane="bottomLeft" state="frozen"/>
      <selection pane="bottomLeft" activeCell="A4" sqref="A4"/>
    </sheetView>
  </sheetViews>
  <sheetFormatPr defaultColWidth="9.15625" defaultRowHeight="14.4" x14ac:dyDescent="0.55000000000000004"/>
  <cols>
    <col min="1" max="1" width="50.83984375" style="9" bestFit="1" customWidth="1"/>
    <col min="2" max="16" width="16.26171875" style="9" bestFit="1" customWidth="1"/>
    <col min="17" max="17" width="15.26171875" style="9" bestFit="1" customWidth="1"/>
    <col min="18" max="18" width="2.578125" style="9" customWidth="1"/>
    <col min="19" max="19" width="12.41796875" style="9" bestFit="1" customWidth="1"/>
    <col min="20" max="33" width="12" style="9" bestFit="1" customWidth="1"/>
    <col min="34" max="34" width="2.26171875" style="9" customWidth="1"/>
    <col min="35" max="36" width="14.41796875" style="9" bestFit="1" customWidth="1"/>
    <col min="37" max="37" width="16" style="9" bestFit="1" customWidth="1"/>
    <col min="38" max="38" width="14.41796875" style="9" bestFit="1" customWidth="1"/>
    <col min="39" max="39" width="15.26171875" style="9" bestFit="1" customWidth="1"/>
    <col min="40" max="40" width="13.68359375" style="9" bestFit="1" customWidth="1"/>
    <col min="41" max="41" width="14.41796875" style="9" bestFit="1" customWidth="1"/>
    <col min="42" max="44" width="15.26171875" style="9" bestFit="1" customWidth="1"/>
    <col min="45" max="45" width="14.41796875" style="9" bestFit="1" customWidth="1"/>
    <col min="46" max="48" width="15.26171875" style="9" bestFit="1" customWidth="1"/>
    <col min="49" max="49" width="17" style="9" bestFit="1" customWidth="1"/>
    <col min="50" max="16384" width="9.15625" style="9"/>
  </cols>
  <sheetData>
    <row r="1" spans="1:49" ht="23.1" x14ac:dyDescent="0.85">
      <c r="A1" s="13" t="s">
        <v>532</v>
      </c>
    </row>
    <row r="2" spans="1:49" ht="18.3" x14ac:dyDescent="0.7">
      <c r="A2" s="8" t="s">
        <v>48</v>
      </c>
    </row>
    <row r="3" spans="1:49" x14ac:dyDescent="0.55000000000000004">
      <c r="A3" s="9" t="str">
        <f>Dashboard!A6</f>
        <v xml:space="preserve"> FY25 is through December 2025</v>
      </c>
    </row>
    <row r="4" spans="1:49" x14ac:dyDescent="0.55000000000000004">
      <c r="A4" s="12" t="s">
        <v>85</v>
      </c>
      <c r="S4" s="12" t="s">
        <v>528</v>
      </c>
      <c r="AI4" s="12" t="s">
        <v>519</v>
      </c>
    </row>
    <row r="5" spans="1:49" s="49" customFormat="1" x14ac:dyDescent="0.55000000000000004">
      <c r="A5" s="53" t="s">
        <v>0</v>
      </c>
      <c r="B5" s="53" t="s">
        <v>4</v>
      </c>
      <c r="C5" s="53" t="s">
        <v>5</v>
      </c>
      <c r="D5" s="53" t="s">
        <v>6</v>
      </c>
      <c r="E5" s="53" t="s">
        <v>7</v>
      </c>
      <c r="F5" s="53" t="s">
        <v>8</v>
      </c>
      <c r="G5" s="53" t="s">
        <v>9</v>
      </c>
      <c r="H5" s="53" t="s">
        <v>10</v>
      </c>
      <c r="I5" s="53" t="s">
        <v>11</v>
      </c>
      <c r="J5" s="53" t="s">
        <v>12</v>
      </c>
      <c r="K5" s="53" t="s">
        <v>13</v>
      </c>
      <c r="L5" s="53" t="s">
        <v>15</v>
      </c>
      <c r="M5" s="53" t="s">
        <v>16</v>
      </c>
      <c r="N5" s="53" t="s">
        <v>17</v>
      </c>
      <c r="O5" s="53" t="s">
        <v>38</v>
      </c>
      <c r="P5" s="53" t="s">
        <v>39</v>
      </c>
      <c r="Q5" s="53" t="s">
        <v>513</v>
      </c>
      <c r="S5" s="53" t="s">
        <v>517</v>
      </c>
      <c r="T5" s="53" t="s">
        <v>518</v>
      </c>
      <c r="U5" s="53" t="s">
        <v>555</v>
      </c>
      <c r="V5" s="53" t="s">
        <v>556</v>
      </c>
      <c r="W5" s="53" t="s">
        <v>557</v>
      </c>
      <c r="X5" s="53" t="s">
        <v>558</v>
      </c>
      <c r="Y5" s="53" t="s">
        <v>559</v>
      </c>
      <c r="Z5" s="53" t="s">
        <v>560</v>
      </c>
      <c r="AA5" s="53" t="s">
        <v>561</v>
      </c>
      <c r="AB5" s="53" t="s">
        <v>562</v>
      </c>
      <c r="AC5" s="53" t="s">
        <v>563</v>
      </c>
      <c r="AD5" s="53" t="s">
        <v>564</v>
      </c>
      <c r="AE5" s="53" t="s">
        <v>565</v>
      </c>
      <c r="AF5" s="53" t="s">
        <v>566</v>
      </c>
      <c r="AG5" s="53" t="s">
        <v>567</v>
      </c>
      <c r="AI5" s="53" t="s">
        <v>517</v>
      </c>
      <c r="AJ5" s="53" t="s">
        <v>518</v>
      </c>
      <c r="AK5" s="53" t="s">
        <v>555</v>
      </c>
      <c r="AL5" s="53" t="s">
        <v>556</v>
      </c>
      <c r="AM5" s="53" t="s">
        <v>557</v>
      </c>
      <c r="AN5" s="53" t="s">
        <v>558</v>
      </c>
      <c r="AO5" s="53" t="s">
        <v>559</v>
      </c>
      <c r="AP5" s="53" t="s">
        <v>560</v>
      </c>
      <c r="AQ5" s="53" t="s">
        <v>561</v>
      </c>
      <c r="AR5" s="53" t="s">
        <v>562</v>
      </c>
      <c r="AS5" s="53" t="s">
        <v>563</v>
      </c>
      <c r="AT5" s="53" t="s">
        <v>564</v>
      </c>
      <c r="AU5" s="53" t="s">
        <v>565</v>
      </c>
      <c r="AV5" s="53" t="s">
        <v>566</v>
      </c>
      <c r="AW5" s="53" t="s">
        <v>567</v>
      </c>
    </row>
    <row r="6" spans="1:49" x14ac:dyDescent="0.55000000000000004">
      <c r="A6" s="58" t="s">
        <v>36</v>
      </c>
      <c r="B6" s="57">
        <f>'Program Data-Purchase'!C472</f>
        <v>7585</v>
      </c>
      <c r="C6" s="57">
        <f>'Program Data-Purchase'!C441</f>
        <v>7534</v>
      </c>
      <c r="D6" s="57">
        <f>'Program Data-Purchase'!C410</f>
        <v>7685</v>
      </c>
      <c r="E6" s="57">
        <f>'Program Data-Purchase'!C379</f>
        <v>7768</v>
      </c>
      <c r="F6" s="57">
        <f>'Program Data-Purchase'!C348</f>
        <v>7739</v>
      </c>
      <c r="G6" s="57">
        <f>'Program Data-Purchase'!C317</f>
        <v>7908</v>
      </c>
      <c r="H6" s="57">
        <f>'Program Data-Purchase'!C286</f>
        <v>7144</v>
      </c>
      <c r="I6" s="57">
        <f>'Program Data-Purchase'!C255</f>
        <v>6348</v>
      </c>
      <c r="J6" s="57">
        <f>'Program Data-Purchase'!C224</f>
        <v>5760</v>
      </c>
      <c r="K6" s="57">
        <f>'Program Data-Purchase'!C193</f>
        <v>5551</v>
      </c>
      <c r="L6" s="57">
        <f>'Program Data-Purchase'!C162</f>
        <v>4129</v>
      </c>
      <c r="M6" s="57">
        <f>'Program Data-Purchase'!C131</f>
        <v>2661</v>
      </c>
      <c r="N6" s="57">
        <f>'Program Data-Purchase'!C100</f>
        <v>3209</v>
      </c>
      <c r="O6" s="57">
        <f>'Program Data-Purchase'!C69</f>
        <v>4002</v>
      </c>
      <c r="P6" s="57">
        <f>'Program Data-Purchase'!C38</f>
        <v>4399</v>
      </c>
      <c r="Q6" s="57">
        <f>'Program Data-Purchase'!C7</f>
        <v>1072</v>
      </c>
      <c r="S6" s="76">
        <f>IFERROR((C6-B6)/B6,0)</f>
        <v>-6.7237969676994065E-3</v>
      </c>
      <c r="T6" s="76">
        <f t="shared" ref="T6:AG21" si="0">IFERROR((D6-C6)/C6,0)</f>
        <v>2.0042474117334751E-2</v>
      </c>
      <c r="U6" s="76">
        <f t="shared" si="0"/>
        <v>1.0800260247234874E-2</v>
      </c>
      <c r="V6" s="76">
        <f t="shared" si="0"/>
        <v>-3.7332646755921729E-3</v>
      </c>
      <c r="W6" s="76">
        <f t="shared" si="0"/>
        <v>2.1837446698539861E-2</v>
      </c>
      <c r="X6" s="76">
        <f t="shared" si="0"/>
        <v>-9.6611026808295392E-2</v>
      </c>
      <c r="Y6" s="76">
        <f t="shared" si="0"/>
        <v>-0.11142217245240761</v>
      </c>
      <c r="Z6" s="76">
        <f t="shared" si="0"/>
        <v>-9.2627599243856329E-2</v>
      </c>
      <c r="AA6" s="76">
        <f t="shared" si="0"/>
        <v>-3.6284722222222225E-2</v>
      </c>
      <c r="AB6" s="76">
        <f t="shared" si="0"/>
        <v>-0.25617005944874799</v>
      </c>
      <c r="AC6" s="76">
        <f t="shared" si="0"/>
        <v>-0.35553402760959069</v>
      </c>
      <c r="AD6" s="76">
        <f t="shared" si="0"/>
        <v>0.20593761743705374</v>
      </c>
      <c r="AE6" s="76">
        <f t="shared" si="0"/>
        <v>0.24711748208164538</v>
      </c>
      <c r="AF6" s="76">
        <f t="shared" si="0"/>
        <v>9.9200399800099953E-2</v>
      </c>
      <c r="AG6" s="76">
        <f t="shared" si="0"/>
        <v>-0.75630825187542627</v>
      </c>
      <c r="AI6" s="81">
        <f>C6-B6</f>
        <v>-51</v>
      </c>
      <c r="AJ6" s="81">
        <f t="shared" ref="AJ6:AW21" si="1">D6-C6</f>
        <v>151</v>
      </c>
      <c r="AK6" s="81">
        <f t="shared" si="1"/>
        <v>83</v>
      </c>
      <c r="AL6" s="81">
        <f t="shared" si="1"/>
        <v>-29</v>
      </c>
      <c r="AM6" s="81">
        <f t="shared" si="1"/>
        <v>169</v>
      </c>
      <c r="AN6" s="81">
        <f t="shared" si="1"/>
        <v>-764</v>
      </c>
      <c r="AO6" s="81">
        <f t="shared" si="1"/>
        <v>-796</v>
      </c>
      <c r="AP6" s="81">
        <f t="shared" si="1"/>
        <v>-588</v>
      </c>
      <c r="AQ6" s="81">
        <f t="shared" si="1"/>
        <v>-209</v>
      </c>
      <c r="AR6" s="81">
        <f t="shared" si="1"/>
        <v>-1422</v>
      </c>
      <c r="AS6" s="81">
        <f t="shared" si="1"/>
        <v>-1468</v>
      </c>
      <c r="AT6" s="81">
        <f t="shared" si="1"/>
        <v>548</v>
      </c>
      <c r="AU6" s="81">
        <f t="shared" si="1"/>
        <v>793</v>
      </c>
      <c r="AV6" s="81">
        <f t="shared" si="1"/>
        <v>397</v>
      </c>
      <c r="AW6" s="81">
        <f t="shared" si="1"/>
        <v>-3327</v>
      </c>
    </row>
    <row r="7" spans="1:49" x14ac:dyDescent="0.55000000000000004">
      <c r="A7" s="58" t="s">
        <v>18</v>
      </c>
      <c r="B7" s="57">
        <f>'Program Data-Purchase'!C473</f>
        <v>1339345</v>
      </c>
      <c r="C7" s="57">
        <f>'Program Data-Purchase'!C442</f>
        <v>1291929</v>
      </c>
      <c r="D7" s="57">
        <f>'Program Data-Purchase'!C411</f>
        <v>1153906</v>
      </c>
      <c r="E7" s="57">
        <f>'Program Data-Purchase'!C380</f>
        <v>1038637</v>
      </c>
      <c r="F7" s="57">
        <f>'Program Data-Purchase'!C349</f>
        <v>1004654</v>
      </c>
      <c r="G7" s="57">
        <f>'Program Data-Purchase'!C318</f>
        <v>1047780</v>
      </c>
      <c r="H7" s="57">
        <f>'Program Data-Purchase'!C287</f>
        <v>1034986</v>
      </c>
      <c r="I7" s="57">
        <f>'Program Data-Purchase'!C256</f>
        <v>1033082</v>
      </c>
      <c r="J7" s="57">
        <f>'Program Data-Purchase'!C225</f>
        <v>948355</v>
      </c>
      <c r="K7" s="57">
        <f>'Program Data-Purchase'!C194</f>
        <v>866544</v>
      </c>
      <c r="L7" s="57">
        <f>'Program Data-Purchase'!C163</f>
        <v>835424</v>
      </c>
      <c r="M7" s="57">
        <f>'Program Data-Purchase'!C132</f>
        <v>752618</v>
      </c>
      <c r="N7" s="57">
        <f>'Program Data-Purchase'!C101</f>
        <v>754673</v>
      </c>
      <c r="O7" s="57">
        <f>'Program Data-Purchase'!C70</f>
        <v>836279</v>
      </c>
      <c r="P7" s="57">
        <f>'Program Data-Purchase'!C39</f>
        <v>833651</v>
      </c>
      <c r="Q7" s="57">
        <f>'Program Data-Purchase'!C8</f>
        <v>127440</v>
      </c>
      <c r="S7" s="76">
        <f t="shared" ref="S7:AG32" si="2">IFERROR((C7-B7)/B7,0)</f>
        <v>-3.540237952133319E-2</v>
      </c>
      <c r="T7" s="76">
        <f t="shared" si="0"/>
        <v>-0.10683481832205949</v>
      </c>
      <c r="U7" s="76">
        <f t="shared" si="0"/>
        <v>-9.9894618799104953E-2</v>
      </c>
      <c r="V7" s="76">
        <f t="shared" si="0"/>
        <v>-3.2718842097864798E-2</v>
      </c>
      <c r="W7" s="76">
        <f t="shared" si="0"/>
        <v>4.2926221365763732E-2</v>
      </c>
      <c r="X7" s="76">
        <f t="shared" si="0"/>
        <v>-1.2210578556567219E-2</v>
      </c>
      <c r="Y7" s="76">
        <f t="shared" si="0"/>
        <v>-1.8396384105678724E-3</v>
      </c>
      <c r="Z7" s="76">
        <f t="shared" si="0"/>
        <v>-8.2013818844970679E-2</v>
      </c>
      <c r="AA7" s="76">
        <f t="shared" si="0"/>
        <v>-8.6266218873733994E-2</v>
      </c>
      <c r="AB7" s="76">
        <f t="shared" si="0"/>
        <v>-3.5912775346664448E-2</v>
      </c>
      <c r="AC7" s="76">
        <f t="shared" si="0"/>
        <v>-9.9118531428352544E-2</v>
      </c>
      <c r="AD7" s="76">
        <f t="shared" si="0"/>
        <v>2.7304688434238882E-3</v>
      </c>
      <c r="AE7" s="76">
        <f t="shared" si="0"/>
        <v>0.10813425152350753</v>
      </c>
      <c r="AF7" s="76">
        <f t="shared" si="0"/>
        <v>-3.1424919195627296E-3</v>
      </c>
      <c r="AG7" s="76">
        <f t="shared" si="0"/>
        <v>-0.84713027393957419</v>
      </c>
      <c r="AI7" s="81">
        <f t="shared" ref="AI7:AW32" si="3">C7-B7</f>
        <v>-47416</v>
      </c>
      <c r="AJ7" s="81">
        <f t="shared" si="1"/>
        <v>-138023</v>
      </c>
      <c r="AK7" s="81">
        <f t="shared" si="1"/>
        <v>-115269</v>
      </c>
      <c r="AL7" s="81">
        <f t="shared" si="1"/>
        <v>-33983</v>
      </c>
      <c r="AM7" s="81">
        <f t="shared" si="1"/>
        <v>43126</v>
      </c>
      <c r="AN7" s="81">
        <f t="shared" si="1"/>
        <v>-12794</v>
      </c>
      <c r="AO7" s="81">
        <f t="shared" si="1"/>
        <v>-1904</v>
      </c>
      <c r="AP7" s="81">
        <f t="shared" si="1"/>
        <v>-84727</v>
      </c>
      <c r="AQ7" s="81">
        <f t="shared" si="1"/>
        <v>-81811</v>
      </c>
      <c r="AR7" s="81">
        <f t="shared" si="1"/>
        <v>-31120</v>
      </c>
      <c r="AS7" s="81">
        <f t="shared" si="1"/>
        <v>-82806</v>
      </c>
      <c r="AT7" s="81">
        <f t="shared" si="1"/>
        <v>2055</v>
      </c>
      <c r="AU7" s="81">
        <f t="shared" si="1"/>
        <v>81606</v>
      </c>
      <c r="AV7" s="81">
        <f t="shared" si="1"/>
        <v>-2628</v>
      </c>
      <c r="AW7" s="81">
        <f t="shared" si="1"/>
        <v>-706211</v>
      </c>
    </row>
    <row r="8" spans="1:49" x14ac:dyDescent="0.55000000000000004">
      <c r="A8" s="58" t="s">
        <v>20</v>
      </c>
      <c r="B8" s="57">
        <f>'Program Data-Purchase'!C474</f>
        <v>338615</v>
      </c>
      <c r="C8" s="57">
        <f>'Program Data-Purchase'!C443</f>
        <v>265423</v>
      </c>
      <c r="D8" s="57">
        <f>'Program Data-Purchase'!C412</f>
        <v>243279</v>
      </c>
      <c r="E8" s="57">
        <f>'Program Data-Purchase'!C381</f>
        <v>214432</v>
      </c>
      <c r="F8" s="57">
        <f>'Program Data-Purchase'!C350</f>
        <v>218284</v>
      </c>
      <c r="G8" s="57">
        <f>'Program Data-Purchase'!C319</f>
        <v>222500</v>
      </c>
      <c r="H8" s="57">
        <f>'Program Data-Purchase'!C288</f>
        <v>208493</v>
      </c>
      <c r="I8" s="57">
        <f>'Program Data-Purchase'!C257</f>
        <v>187258</v>
      </c>
      <c r="J8" s="57">
        <f>'Program Data-Purchase'!C226</f>
        <v>179812</v>
      </c>
      <c r="K8" s="57">
        <f>'Program Data-Purchase'!C195</f>
        <v>157726</v>
      </c>
      <c r="L8" s="57">
        <f>'Program Data-Purchase'!C164</f>
        <v>137033</v>
      </c>
      <c r="M8" s="57">
        <f>'Program Data-Purchase'!C133</f>
        <v>119235</v>
      </c>
      <c r="N8" s="57">
        <f>'Program Data-Purchase'!C102</f>
        <v>125782</v>
      </c>
      <c r="O8" s="57">
        <f>'Program Data-Purchase'!C71</f>
        <v>130645</v>
      </c>
      <c r="P8" s="57">
        <f>'Program Data-Purchase'!C40</f>
        <v>121668</v>
      </c>
      <c r="Q8" s="57">
        <f>'Program Data-Purchase'!C9</f>
        <v>22834</v>
      </c>
      <c r="S8" s="76">
        <f t="shared" si="2"/>
        <v>-0.21615108604166974</v>
      </c>
      <c r="T8" s="76">
        <f t="shared" si="0"/>
        <v>-8.3429092429819565E-2</v>
      </c>
      <c r="U8" s="76">
        <f t="shared" si="0"/>
        <v>-0.11857579158085983</v>
      </c>
      <c r="V8" s="76">
        <f t="shared" si="0"/>
        <v>1.7963736755708105E-2</v>
      </c>
      <c r="W8" s="76">
        <f t="shared" si="0"/>
        <v>1.9314287808542999E-2</v>
      </c>
      <c r="X8" s="76">
        <f t="shared" si="0"/>
        <v>-6.2952808988764042E-2</v>
      </c>
      <c r="Y8" s="76">
        <f t="shared" si="0"/>
        <v>-0.10184994220429462</v>
      </c>
      <c r="Z8" s="76">
        <f t="shared" si="0"/>
        <v>-3.9763321193220048E-2</v>
      </c>
      <c r="AA8" s="76">
        <f t="shared" si="0"/>
        <v>-0.12282828732231442</v>
      </c>
      <c r="AB8" s="76">
        <f t="shared" si="0"/>
        <v>-0.13119587132115187</v>
      </c>
      <c r="AC8" s="76">
        <f t="shared" si="0"/>
        <v>-0.12988112352499034</v>
      </c>
      <c r="AD8" s="76">
        <f t="shared" si="0"/>
        <v>5.4908374218979324E-2</v>
      </c>
      <c r="AE8" s="76">
        <f t="shared" si="0"/>
        <v>3.8662129716493618E-2</v>
      </c>
      <c r="AF8" s="76">
        <f t="shared" si="0"/>
        <v>-6.871292433694362E-2</v>
      </c>
      <c r="AG8" s="76">
        <f t="shared" si="0"/>
        <v>-0.81232534437978765</v>
      </c>
      <c r="AI8" s="81">
        <f t="shared" si="3"/>
        <v>-73192</v>
      </c>
      <c r="AJ8" s="81">
        <f t="shared" si="1"/>
        <v>-22144</v>
      </c>
      <c r="AK8" s="81">
        <f t="shared" si="1"/>
        <v>-28847</v>
      </c>
      <c r="AL8" s="81">
        <f t="shared" si="1"/>
        <v>3852</v>
      </c>
      <c r="AM8" s="81">
        <f t="shared" si="1"/>
        <v>4216</v>
      </c>
      <c r="AN8" s="81">
        <f t="shared" si="1"/>
        <v>-14007</v>
      </c>
      <c r="AO8" s="81">
        <f t="shared" si="1"/>
        <v>-21235</v>
      </c>
      <c r="AP8" s="81">
        <f t="shared" si="1"/>
        <v>-7446</v>
      </c>
      <c r="AQ8" s="81">
        <f t="shared" si="1"/>
        <v>-22086</v>
      </c>
      <c r="AR8" s="81">
        <f t="shared" si="1"/>
        <v>-20693</v>
      </c>
      <c r="AS8" s="81">
        <f t="shared" si="1"/>
        <v>-17798</v>
      </c>
      <c r="AT8" s="81">
        <f t="shared" si="1"/>
        <v>6547</v>
      </c>
      <c r="AU8" s="81">
        <f t="shared" si="1"/>
        <v>4863</v>
      </c>
      <c r="AV8" s="81">
        <f t="shared" si="1"/>
        <v>-8977</v>
      </c>
      <c r="AW8" s="81">
        <f t="shared" si="1"/>
        <v>-98834</v>
      </c>
    </row>
    <row r="9" spans="1:49" x14ac:dyDescent="0.55000000000000004">
      <c r="A9" s="58" t="s">
        <v>89</v>
      </c>
      <c r="B9" s="57">
        <f>'Program Data-Purchase'!C475</f>
        <v>549778</v>
      </c>
      <c r="C9" s="57">
        <f>'Program Data-Purchase'!C444</f>
        <v>518229</v>
      </c>
      <c r="D9" s="57">
        <f>'Program Data-Purchase'!C413</f>
        <v>509181</v>
      </c>
      <c r="E9" s="57">
        <f>'Program Data-Purchase'!C382</f>
        <v>416047</v>
      </c>
      <c r="F9" s="57">
        <f>'Program Data-Purchase'!C351</f>
        <v>373120</v>
      </c>
      <c r="G9" s="57">
        <f>'Program Data-Purchase'!C320</f>
        <v>369969</v>
      </c>
      <c r="H9" s="57">
        <f>'Program Data-Purchase'!C289</f>
        <v>362606</v>
      </c>
      <c r="I9" s="57">
        <f>'Program Data-Purchase'!C258</f>
        <v>326702</v>
      </c>
      <c r="J9" s="57">
        <f>'Program Data-Purchase'!C227</f>
        <v>293552</v>
      </c>
      <c r="K9" s="57">
        <f>'Program Data-Purchase'!C196</f>
        <v>273074</v>
      </c>
      <c r="L9" s="57">
        <f>'Program Data-Purchase'!C165</f>
        <v>242051</v>
      </c>
      <c r="M9" s="57">
        <f>'Program Data-Purchase'!C134</f>
        <v>269620</v>
      </c>
      <c r="N9" s="57">
        <f>'Program Data-Purchase'!C103</f>
        <v>320552</v>
      </c>
      <c r="O9" s="57">
        <f>'Program Data-Purchase'!C72</f>
        <v>347318</v>
      </c>
      <c r="P9" s="57">
        <f>'Program Data-Purchase'!C41</f>
        <v>357205</v>
      </c>
      <c r="Q9" s="57">
        <f>'Program Data-Purchase'!C10</f>
        <v>73607</v>
      </c>
      <c r="S9" s="76">
        <f t="shared" si="2"/>
        <v>-5.738498084681453E-2</v>
      </c>
      <c r="T9" s="76">
        <f t="shared" si="0"/>
        <v>-1.7459462901535806E-2</v>
      </c>
      <c r="U9" s="76">
        <f t="shared" si="0"/>
        <v>-0.18290941727990637</v>
      </c>
      <c r="V9" s="76">
        <f t="shared" si="0"/>
        <v>-0.1031782466884751</v>
      </c>
      <c r="W9" s="76">
        <f t="shared" si="0"/>
        <v>-8.4450042881646648E-3</v>
      </c>
      <c r="X9" s="76">
        <f t="shared" si="0"/>
        <v>-1.9901667437001478E-2</v>
      </c>
      <c r="Y9" s="76">
        <f t="shared" si="0"/>
        <v>-9.9016563432485952E-2</v>
      </c>
      <c r="Z9" s="76">
        <f t="shared" si="0"/>
        <v>-0.10146861665983067</v>
      </c>
      <c r="AA9" s="76">
        <f t="shared" si="0"/>
        <v>-6.9759361203466513E-2</v>
      </c>
      <c r="AB9" s="76">
        <f t="shared" si="0"/>
        <v>-0.11360656818298337</v>
      </c>
      <c r="AC9" s="76">
        <f t="shared" si="0"/>
        <v>0.11389748441444159</v>
      </c>
      <c r="AD9" s="76">
        <f t="shared" si="0"/>
        <v>0.1889029003783102</v>
      </c>
      <c r="AE9" s="76">
        <f t="shared" si="0"/>
        <v>8.3499712995083478E-2</v>
      </c>
      <c r="AF9" s="76">
        <f t="shared" si="0"/>
        <v>2.8466707743336078E-2</v>
      </c>
      <c r="AG9" s="76">
        <f t="shared" si="0"/>
        <v>-0.79393625509161403</v>
      </c>
      <c r="AI9" s="81">
        <f t="shared" si="3"/>
        <v>-31549</v>
      </c>
      <c r="AJ9" s="81">
        <f t="shared" si="1"/>
        <v>-9048</v>
      </c>
      <c r="AK9" s="81">
        <f t="shared" si="1"/>
        <v>-93134</v>
      </c>
      <c r="AL9" s="81">
        <f t="shared" si="1"/>
        <v>-42927</v>
      </c>
      <c r="AM9" s="81">
        <f t="shared" si="1"/>
        <v>-3151</v>
      </c>
      <c r="AN9" s="81">
        <f t="shared" si="1"/>
        <v>-7363</v>
      </c>
      <c r="AO9" s="81">
        <f t="shared" si="1"/>
        <v>-35904</v>
      </c>
      <c r="AP9" s="81">
        <f t="shared" si="1"/>
        <v>-33150</v>
      </c>
      <c r="AQ9" s="81">
        <f t="shared" si="1"/>
        <v>-20478</v>
      </c>
      <c r="AR9" s="81">
        <f t="shared" si="1"/>
        <v>-31023</v>
      </c>
      <c r="AS9" s="81">
        <f t="shared" si="1"/>
        <v>27569</v>
      </c>
      <c r="AT9" s="81">
        <f t="shared" si="1"/>
        <v>50932</v>
      </c>
      <c r="AU9" s="81">
        <f t="shared" si="1"/>
        <v>26766</v>
      </c>
      <c r="AV9" s="81">
        <f t="shared" si="1"/>
        <v>9887</v>
      </c>
      <c r="AW9" s="81">
        <f t="shared" si="1"/>
        <v>-283598</v>
      </c>
    </row>
    <row r="10" spans="1:49" x14ac:dyDescent="0.55000000000000004">
      <c r="A10" s="58" t="s">
        <v>510</v>
      </c>
      <c r="B10" s="57">
        <f>'Program Data-Purchase'!C476</f>
        <v>8403366</v>
      </c>
      <c r="C10" s="57">
        <f>'Program Data-Purchase'!C445</f>
        <v>7761287</v>
      </c>
      <c r="D10" s="57">
        <f>'Program Data-Purchase'!C414</f>
        <v>6977901</v>
      </c>
      <c r="E10" s="57">
        <f>'Program Data-Purchase'!C383</f>
        <v>5683760</v>
      </c>
      <c r="F10" s="57">
        <f>'Program Data-Purchase'!C352</f>
        <v>5170047</v>
      </c>
      <c r="G10" s="57">
        <f>'Program Data-Purchase'!C321</f>
        <v>5064586</v>
      </c>
      <c r="H10" s="57">
        <f>'Program Data-Purchase'!C290</f>
        <v>4901323</v>
      </c>
      <c r="I10" s="57">
        <f>'Program Data-Purchase'!C259</f>
        <v>4638531</v>
      </c>
      <c r="J10" s="57">
        <f>'Program Data-Purchase'!C228</f>
        <v>4516899</v>
      </c>
      <c r="K10" s="57">
        <f>'Program Data-Purchase'!C197</f>
        <v>4340733</v>
      </c>
      <c r="L10" s="57">
        <f>'Program Data-Purchase'!C166</f>
        <v>3783257</v>
      </c>
      <c r="M10" s="57">
        <f>'Program Data-Purchase'!C135</f>
        <v>3417237</v>
      </c>
      <c r="N10" s="57">
        <f>'Program Data-Purchase'!C104</f>
        <v>3253856</v>
      </c>
      <c r="O10" s="57">
        <f>'Program Data-Purchase'!C73</f>
        <v>3315390</v>
      </c>
      <c r="P10" s="57">
        <f>'Program Data-Purchase'!C42</f>
        <v>3202904</v>
      </c>
      <c r="Q10" s="57">
        <f>'Program Data-Purchase'!C11</f>
        <v>602232</v>
      </c>
      <c r="S10" s="76">
        <f t="shared" si="2"/>
        <v>-7.6407358670323292E-2</v>
      </c>
      <c r="T10" s="76">
        <f t="shared" si="0"/>
        <v>-0.10093506399131999</v>
      </c>
      <c r="U10" s="76">
        <f t="shared" si="0"/>
        <v>-0.18546279174783362</v>
      </c>
      <c r="V10" s="76">
        <f t="shared" si="0"/>
        <v>-9.0382598843019413E-2</v>
      </c>
      <c r="W10" s="76">
        <f t="shared" si="0"/>
        <v>-2.0398460594265391E-2</v>
      </c>
      <c r="X10" s="76">
        <f t="shared" si="0"/>
        <v>-3.2236198575757227E-2</v>
      </c>
      <c r="Y10" s="76">
        <f t="shared" si="0"/>
        <v>-5.3616543941299118E-2</v>
      </c>
      <c r="Z10" s="76">
        <f t="shared" si="0"/>
        <v>-2.6222094883056726E-2</v>
      </c>
      <c r="AA10" s="76">
        <f t="shared" si="0"/>
        <v>-3.9001536230940742E-2</v>
      </c>
      <c r="AB10" s="76">
        <f t="shared" si="0"/>
        <v>-0.12842900035546992</v>
      </c>
      <c r="AC10" s="76">
        <f t="shared" si="0"/>
        <v>-9.6747326443855128E-2</v>
      </c>
      <c r="AD10" s="76">
        <f t="shared" si="0"/>
        <v>-4.7810848354972159E-2</v>
      </c>
      <c r="AE10" s="76">
        <f t="shared" si="0"/>
        <v>1.8911101167353443E-2</v>
      </c>
      <c r="AF10" s="76">
        <f t="shared" si="0"/>
        <v>-3.3928436775160692E-2</v>
      </c>
      <c r="AG10" s="76">
        <f t="shared" si="0"/>
        <v>-0.81197313438054963</v>
      </c>
      <c r="AI10" s="81">
        <f t="shared" si="3"/>
        <v>-642079</v>
      </c>
      <c r="AJ10" s="81">
        <f t="shared" si="1"/>
        <v>-783386</v>
      </c>
      <c r="AK10" s="81">
        <f t="shared" si="1"/>
        <v>-1294141</v>
      </c>
      <c r="AL10" s="81">
        <f t="shared" si="1"/>
        <v>-513713</v>
      </c>
      <c r="AM10" s="81">
        <f t="shared" si="1"/>
        <v>-105461</v>
      </c>
      <c r="AN10" s="81">
        <f t="shared" si="1"/>
        <v>-163263</v>
      </c>
      <c r="AO10" s="81">
        <f t="shared" si="1"/>
        <v>-262792</v>
      </c>
      <c r="AP10" s="81">
        <f t="shared" si="1"/>
        <v>-121632</v>
      </c>
      <c r="AQ10" s="81">
        <f t="shared" si="1"/>
        <v>-176166</v>
      </c>
      <c r="AR10" s="81">
        <f t="shared" si="1"/>
        <v>-557476</v>
      </c>
      <c r="AS10" s="81">
        <f t="shared" si="1"/>
        <v>-366020</v>
      </c>
      <c r="AT10" s="81">
        <f t="shared" si="1"/>
        <v>-163381</v>
      </c>
      <c r="AU10" s="81">
        <f t="shared" si="1"/>
        <v>61534</v>
      </c>
      <c r="AV10" s="81">
        <f t="shared" si="1"/>
        <v>-112486</v>
      </c>
      <c r="AW10" s="81">
        <f t="shared" si="1"/>
        <v>-2600672</v>
      </c>
    </row>
    <row r="11" spans="1:49" x14ac:dyDescent="0.55000000000000004">
      <c r="A11" s="58" t="s">
        <v>21</v>
      </c>
      <c r="B11" s="57">
        <f>'Program Data-Purchase'!C477</f>
        <v>6953</v>
      </c>
      <c r="C11" s="57">
        <f>'Program Data-Purchase'!C446</f>
        <v>6448</v>
      </c>
      <c r="D11" s="57">
        <f>'Program Data-Purchase'!C415</f>
        <v>5972</v>
      </c>
      <c r="E11" s="57">
        <f>'Program Data-Purchase'!C384</f>
        <v>5745</v>
      </c>
      <c r="F11" s="57">
        <f>'Program Data-Purchase'!C353</f>
        <v>6822</v>
      </c>
      <c r="G11" s="57">
        <f>'Program Data-Purchase'!C322</f>
        <v>7258</v>
      </c>
      <c r="H11" s="57">
        <f>'Program Data-Purchase'!C291</f>
        <v>7201</v>
      </c>
      <c r="I11" s="57">
        <f>'Program Data-Purchase'!C260</f>
        <v>5593</v>
      </c>
      <c r="J11" s="57">
        <f>'Program Data-Purchase'!C229</f>
        <v>5933</v>
      </c>
      <c r="K11" s="57">
        <f>'Program Data-Purchase'!C198</f>
        <v>6296</v>
      </c>
      <c r="L11" s="57">
        <f>'Program Data-Purchase'!C167</f>
        <v>4531</v>
      </c>
      <c r="M11" s="57">
        <f>'Program Data-Purchase'!C136</f>
        <v>3732</v>
      </c>
      <c r="N11" s="57">
        <f>'Program Data-Purchase'!C105</f>
        <v>3767</v>
      </c>
      <c r="O11" s="57">
        <f>'Program Data-Purchase'!C74</f>
        <v>3364</v>
      </c>
      <c r="P11" s="57">
        <f>'Program Data-Purchase'!C43</f>
        <v>3123</v>
      </c>
      <c r="Q11" s="57">
        <f>'Program Data-Purchase'!C12</f>
        <v>422</v>
      </c>
      <c r="S11" s="76">
        <f t="shared" si="2"/>
        <v>-7.2630519200345176E-2</v>
      </c>
      <c r="T11" s="76">
        <f t="shared" si="0"/>
        <v>-7.3821339950372211E-2</v>
      </c>
      <c r="U11" s="76">
        <f t="shared" si="0"/>
        <v>-3.8010716677829876E-2</v>
      </c>
      <c r="V11" s="76">
        <f t="shared" si="0"/>
        <v>0.18746736292428198</v>
      </c>
      <c r="W11" s="76">
        <f t="shared" si="0"/>
        <v>6.3910876575784231E-2</v>
      </c>
      <c r="X11" s="76">
        <f t="shared" si="0"/>
        <v>-7.8534031413612562E-3</v>
      </c>
      <c r="Y11" s="76">
        <f t="shared" si="0"/>
        <v>-0.22330231912234411</v>
      </c>
      <c r="Z11" s="76">
        <f t="shared" si="0"/>
        <v>6.0790273556231005E-2</v>
      </c>
      <c r="AA11" s="76">
        <f t="shared" si="0"/>
        <v>6.1183212540030341E-2</v>
      </c>
      <c r="AB11" s="76">
        <f t="shared" si="0"/>
        <v>-0.28033672172808133</v>
      </c>
      <c r="AC11" s="76">
        <f t="shared" si="0"/>
        <v>-0.17634076362833812</v>
      </c>
      <c r="AD11" s="76">
        <f t="shared" si="0"/>
        <v>9.3783494105037519E-3</v>
      </c>
      <c r="AE11" s="76">
        <f t="shared" si="0"/>
        <v>-0.10698168303689939</v>
      </c>
      <c r="AF11" s="76">
        <f t="shared" si="0"/>
        <v>-7.1640903686087984E-2</v>
      </c>
      <c r="AG11" s="76">
        <f t="shared" si="0"/>
        <v>-0.86487351905219345</v>
      </c>
      <c r="AI11" s="81">
        <f t="shared" si="3"/>
        <v>-505</v>
      </c>
      <c r="AJ11" s="81">
        <f t="shared" si="1"/>
        <v>-476</v>
      </c>
      <c r="AK11" s="81">
        <f t="shared" si="1"/>
        <v>-227</v>
      </c>
      <c r="AL11" s="81">
        <f t="shared" si="1"/>
        <v>1077</v>
      </c>
      <c r="AM11" s="81">
        <f t="shared" si="1"/>
        <v>436</v>
      </c>
      <c r="AN11" s="81">
        <f t="shared" si="1"/>
        <v>-57</v>
      </c>
      <c r="AO11" s="81">
        <f t="shared" si="1"/>
        <v>-1608</v>
      </c>
      <c r="AP11" s="81">
        <f t="shared" si="1"/>
        <v>340</v>
      </c>
      <c r="AQ11" s="81">
        <f t="shared" si="1"/>
        <v>363</v>
      </c>
      <c r="AR11" s="81">
        <f t="shared" si="1"/>
        <v>-1765</v>
      </c>
      <c r="AS11" s="81">
        <f t="shared" si="1"/>
        <v>-799</v>
      </c>
      <c r="AT11" s="81">
        <f t="shared" si="1"/>
        <v>35</v>
      </c>
      <c r="AU11" s="81">
        <f t="shared" si="1"/>
        <v>-403</v>
      </c>
      <c r="AV11" s="81">
        <f t="shared" si="1"/>
        <v>-241</v>
      </c>
      <c r="AW11" s="81">
        <f t="shared" si="1"/>
        <v>-2701</v>
      </c>
    </row>
    <row r="12" spans="1:49" x14ac:dyDescent="0.55000000000000004">
      <c r="A12" s="58" t="s">
        <v>90</v>
      </c>
      <c r="B12" s="57">
        <f>'Program Data-Purchase'!C478</f>
        <v>164465</v>
      </c>
      <c r="C12" s="57">
        <f>'Program Data-Purchase'!C447</f>
        <v>156160</v>
      </c>
      <c r="D12" s="57">
        <f>'Program Data-Purchase'!C416</f>
        <v>134495</v>
      </c>
      <c r="E12" s="57">
        <f>'Program Data-Purchase'!C385</f>
        <v>124611</v>
      </c>
      <c r="F12" s="57">
        <f>'Program Data-Purchase'!C354</f>
        <v>124306</v>
      </c>
      <c r="G12" s="57">
        <f>'Program Data-Purchase'!C323</f>
        <v>121372</v>
      </c>
      <c r="H12" s="57">
        <f>'Program Data-Purchase'!C292</f>
        <v>115511</v>
      </c>
      <c r="I12" s="57">
        <f>'Program Data-Purchase'!C261</f>
        <v>107485</v>
      </c>
      <c r="J12" s="57">
        <f>'Program Data-Purchase'!C230</f>
        <v>107371</v>
      </c>
      <c r="K12" s="57">
        <f>'Program Data-Purchase'!C199</f>
        <v>113425</v>
      </c>
      <c r="L12" s="57">
        <f>'Program Data-Purchase'!C168</f>
        <v>99896</v>
      </c>
      <c r="M12" s="57">
        <f>'Program Data-Purchase'!C137</f>
        <v>95435</v>
      </c>
      <c r="N12" s="57">
        <f>'Program Data-Purchase'!C106</f>
        <v>97071</v>
      </c>
      <c r="O12" s="57">
        <f>'Program Data-Purchase'!C75</f>
        <v>109490</v>
      </c>
      <c r="P12" s="57">
        <f>'Program Data-Purchase'!C44</f>
        <v>109550</v>
      </c>
      <c r="Q12" s="57">
        <f>'Program Data-Purchase'!C13</f>
        <v>23014</v>
      </c>
      <c r="S12" s="76">
        <f t="shared" si="2"/>
        <v>-5.0497066245097741E-2</v>
      </c>
      <c r="T12" s="76">
        <f t="shared" si="0"/>
        <v>-0.13873591188524589</v>
      </c>
      <c r="U12" s="76">
        <f t="shared" si="0"/>
        <v>-7.3489720807464964E-2</v>
      </c>
      <c r="V12" s="76">
        <f t="shared" si="0"/>
        <v>-2.4476169840543772E-3</v>
      </c>
      <c r="W12" s="76">
        <f t="shared" si="0"/>
        <v>-2.3603044100847907E-2</v>
      </c>
      <c r="X12" s="76">
        <f t="shared" si="0"/>
        <v>-4.8289556075536366E-2</v>
      </c>
      <c r="Y12" s="76">
        <f t="shared" si="0"/>
        <v>-6.9482560102501062E-2</v>
      </c>
      <c r="Z12" s="76">
        <f t="shared" si="0"/>
        <v>-1.0606131088058799E-3</v>
      </c>
      <c r="AA12" s="76">
        <f t="shared" si="0"/>
        <v>5.6383939797524471E-2</v>
      </c>
      <c r="AB12" s="76">
        <f t="shared" si="0"/>
        <v>-0.1192770553229006</v>
      </c>
      <c r="AC12" s="76">
        <f t="shared" si="0"/>
        <v>-4.4656442700408423E-2</v>
      </c>
      <c r="AD12" s="76">
        <f t="shared" si="0"/>
        <v>1.7142557761827423E-2</v>
      </c>
      <c r="AE12" s="76">
        <f t="shared" si="0"/>
        <v>0.12793728301964541</v>
      </c>
      <c r="AF12" s="76">
        <f t="shared" si="0"/>
        <v>5.4799525070782723E-4</v>
      </c>
      <c r="AG12" s="76">
        <f t="shared" si="0"/>
        <v>-0.78992240985851214</v>
      </c>
      <c r="AI12" s="81">
        <f t="shared" si="3"/>
        <v>-8305</v>
      </c>
      <c r="AJ12" s="81">
        <f t="shared" si="1"/>
        <v>-21665</v>
      </c>
      <c r="AK12" s="81">
        <f t="shared" si="1"/>
        <v>-9884</v>
      </c>
      <c r="AL12" s="81">
        <f t="shared" si="1"/>
        <v>-305</v>
      </c>
      <c r="AM12" s="81">
        <f t="shared" si="1"/>
        <v>-2934</v>
      </c>
      <c r="AN12" s="81">
        <f t="shared" si="1"/>
        <v>-5861</v>
      </c>
      <c r="AO12" s="81">
        <f t="shared" si="1"/>
        <v>-8026</v>
      </c>
      <c r="AP12" s="81">
        <f t="shared" si="1"/>
        <v>-114</v>
      </c>
      <c r="AQ12" s="81">
        <f t="shared" si="1"/>
        <v>6054</v>
      </c>
      <c r="AR12" s="81">
        <f t="shared" si="1"/>
        <v>-13529</v>
      </c>
      <c r="AS12" s="81">
        <f t="shared" si="1"/>
        <v>-4461</v>
      </c>
      <c r="AT12" s="81">
        <f t="shared" si="1"/>
        <v>1636</v>
      </c>
      <c r="AU12" s="81">
        <f t="shared" si="1"/>
        <v>12419</v>
      </c>
      <c r="AV12" s="81">
        <f t="shared" si="1"/>
        <v>60</v>
      </c>
      <c r="AW12" s="81">
        <f t="shared" si="1"/>
        <v>-86536</v>
      </c>
    </row>
    <row r="13" spans="1:49" x14ac:dyDescent="0.55000000000000004">
      <c r="A13" s="58" t="s">
        <v>22</v>
      </c>
      <c r="B13" s="57">
        <f>'Program Data-Purchase'!C479</f>
        <v>916002</v>
      </c>
      <c r="C13" s="57">
        <f>'Program Data-Purchase'!C448</f>
        <v>927237</v>
      </c>
      <c r="D13" s="57">
        <f>'Program Data-Purchase'!C417</f>
        <v>952451</v>
      </c>
      <c r="E13" s="57">
        <f>'Program Data-Purchase'!C386</f>
        <v>1045835</v>
      </c>
      <c r="F13" s="57">
        <f>'Program Data-Purchase'!C355</f>
        <v>1003371</v>
      </c>
      <c r="G13" s="57">
        <f>'Program Data-Purchase'!C324</f>
        <v>1138365</v>
      </c>
      <c r="H13" s="57">
        <f>'Program Data-Purchase'!C293</f>
        <v>1399392</v>
      </c>
      <c r="I13" s="57">
        <f>'Program Data-Purchase'!C262</f>
        <v>1720544</v>
      </c>
      <c r="J13" s="57">
        <f>'Program Data-Purchase'!C231</f>
        <v>1688596</v>
      </c>
      <c r="K13" s="57">
        <f>'Program Data-Purchase'!C200</f>
        <v>1680785</v>
      </c>
      <c r="L13" s="57">
        <f>'Program Data-Purchase'!C169</f>
        <v>1380340</v>
      </c>
      <c r="M13" s="57">
        <f>'Program Data-Purchase'!C138</f>
        <v>1199296</v>
      </c>
      <c r="N13" s="57">
        <f>'Program Data-Purchase'!C107</f>
        <v>1098781</v>
      </c>
      <c r="O13" s="57">
        <f>'Program Data-Purchase'!C76</f>
        <v>1037697</v>
      </c>
      <c r="P13" s="57">
        <f>'Program Data-Purchase'!C45</f>
        <v>1135886</v>
      </c>
      <c r="Q13" s="57">
        <f>'Program Data-Purchase'!C14</f>
        <v>279253</v>
      </c>
      <c r="S13" s="76">
        <f t="shared" si="2"/>
        <v>1.2265257062757506E-2</v>
      </c>
      <c r="T13" s="76">
        <f t="shared" si="0"/>
        <v>2.7192616342963018E-2</v>
      </c>
      <c r="U13" s="76">
        <f t="shared" si="0"/>
        <v>9.8045988717529828E-2</v>
      </c>
      <c r="V13" s="76">
        <f t="shared" si="0"/>
        <v>-4.060296318252879E-2</v>
      </c>
      <c r="W13" s="76">
        <f t="shared" si="0"/>
        <v>0.13454046409553397</v>
      </c>
      <c r="X13" s="76">
        <f t="shared" si="0"/>
        <v>0.22929991698620389</v>
      </c>
      <c r="Y13" s="76">
        <f t="shared" si="0"/>
        <v>0.22949395165900618</v>
      </c>
      <c r="Z13" s="76">
        <f t="shared" si="0"/>
        <v>-1.8568545762270537E-2</v>
      </c>
      <c r="AA13" s="76">
        <f t="shared" si="0"/>
        <v>-4.6257364106038392E-3</v>
      </c>
      <c r="AB13" s="76">
        <f t="shared" si="0"/>
        <v>-0.1787527851569356</v>
      </c>
      <c r="AC13" s="76">
        <f t="shared" si="0"/>
        <v>-0.13115898981410376</v>
      </c>
      <c r="AD13" s="76">
        <f t="shared" si="0"/>
        <v>-8.3811669512780837E-2</v>
      </c>
      <c r="AE13" s="76">
        <f t="shared" si="0"/>
        <v>-5.5592515706041512E-2</v>
      </c>
      <c r="AF13" s="76">
        <f t="shared" si="0"/>
        <v>9.4622033213934323E-2</v>
      </c>
      <c r="AG13" s="76">
        <f t="shared" si="0"/>
        <v>-0.75415402602021686</v>
      </c>
      <c r="AI13" s="81">
        <f t="shared" si="3"/>
        <v>11235</v>
      </c>
      <c r="AJ13" s="81">
        <f t="shared" si="1"/>
        <v>25214</v>
      </c>
      <c r="AK13" s="81">
        <f t="shared" si="1"/>
        <v>93384</v>
      </c>
      <c r="AL13" s="81">
        <f t="shared" si="1"/>
        <v>-42464</v>
      </c>
      <c r="AM13" s="81">
        <f t="shared" si="1"/>
        <v>134994</v>
      </c>
      <c r="AN13" s="81">
        <f t="shared" si="1"/>
        <v>261027</v>
      </c>
      <c r="AO13" s="81">
        <f t="shared" si="1"/>
        <v>321152</v>
      </c>
      <c r="AP13" s="81">
        <f t="shared" si="1"/>
        <v>-31948</v>
      </c>
      <c r="AQ13" s="81">
        <f t="shared" si="1"/>
        <v>-7811</v>
      </c>
      <c r="AR13" s="81">
        <f t="shared" si="1"/>
        <v>-300445</v>
      </c>
      <c r="AS13" s="81">
        <f t="shared" si="1"/>
        <v>-181044</v>
      </c>
      <c r="AT13" s="81">
        <f t="shared" si="1"/>
        <v>-100515</v>
      </c>
      <c r="AU13" s="81">
        <f t="shared" si="1"/>
        <v>-61084</v>
      </c>
      <c r="AV13" s="81">
        <f t="shared" si="1"/>
        <v>98189</v>
      </c>
      <c r="AW13" s="81">
        <f t="shared" si="1"/>
        <v>-856633</v>
      </c>
    </row>
    <row r="14" spans="1:49" x14ac:dyDescent="0.55000000000000004">
      <c r="A14" s="58" t="s">
        <v>91</v>
      </c>
      <c r="B14" s="57">
        <f>'Program Data-Purchase'!C480</f>
        <v>1151965</v>
      </c>
      <c r="C14" s="57">
        <f>'Program Data-Purchase'!C449</f>
        <v>1058876</v>
      </c>
      <c r="D14" s="57">
        <f>'Program Data-Purchase'!C418</f>
        <v>1016244</v>
      </c>
      <c r="E14" s="57">
        <f>'Program Data-Purchase'!C387</f>
        <v>924977</v>
      </c>
      <c r="F14" s="57">
        <f>'Program Data-Purchase'!C356</f>
        <v>866373</v>
      </c>
      <c r="G14" s="57">
        <f>'Program Data-Purchase'!C325</f>
        <v>829786</v>
      </c>
      <c r="H14" s="57">
        <f>'Program Data-Purchase'!C294</f>
        <v>796401</v>
      </c>
      <c r="I14" s="57">
        <f>'Program Data-Purchase'!C263</f>
        <v>756540</v>
      </c>
      <c r="J14" s="57">
        <f>'Program Data-Purchase'!C232</f>
        <v>767325</v>
      </c>
      <c r="K14" s="57">
        <f>'Program Data-Purchase'!C201</f>
        <v>729176</v>
      </c>
      <c r="L14" s="57">
        <f>'Program Data-Purchase'!C170</f>
        <v>689096</v>
      </c>
      <c r="M14" s="57">
        <f>'Program Data-Purchase'!C139</f>
        <v>653137</v>
      </c>
      <c r="N14" s="57">
        <f>'Program Data-Purchase'!C108</f>
        <v>583231</v>
      </c>
      <c r="O14" s="57">
        <f>'Program Data-Purchase'!C77</f>
        <v>666751</v>
      </c>
      <c r="P14" s="57">
        <f>'Program Data-Purchase'!C46</f>
        <v>655216</v>
      </c>
      <c r="Q14" s="57">
        <f>'Program Data-Purchase'!C15</f>
        <v>111508</v>
      </c>
      <c r="S14" s="76">
        <f t="shared" si="2"/>
        <v>-8.0808878741975662E-2</v>
      </c>
      <c r="T14" s="76">
        <f t="shared" si="0"/>
        <v>-4.0261560371563809E-2</v>
      </c>
      <c r="U14" s="76">
        <f t="shared" si="0"/>
        <v>-8.9808156308917933E-2</v>
      </c>
      <c r="V14" s="76">
        <f t="shared" si="0"/>
        <v>-6.3357251045161128E-2</v>
      </c>
      <c r="W14" s="76">
        <f t="shared" si="0"/>
        <v>-4.2230078730523687E-2</v>
      </c>
      <c r="X14" s="76">
        <f t="shared" si="0"/>
        <v>-4.023326496229148E-2</v>
      </c>
      <c r="Y14" s="76">
        <f t="shared" si="0"/>
        <v>-5.0051418820418359E-2</v>
      </c>
      <c r="Z14" s="76">
        <f t="shared" si="0"/>
        <v>1.4255690379887382E-2</v>
      </c>
      <c r="AA14" s="76">
        <f t="shared" si="0"/>
        <v>-4.9716873554230608E-2</v>
      </c>
      <c r="AB14" s="76">
        <f t="shared" si="0"/>
        <v>-5.4966153576091366E-2</v>
      </c>
      <c r="AC14" s="76">
        <f t="shared" si="0"/>
        <v>-5.2182859862776737E-2</v>
      </c>
      <c r="AD14" s="76">
        <f t="shared" si="0"/>
        <v>-0.10703114354262581</v>
      </c>
      <c r="AE14" s="76">
        <f t="shared" si="0"/>
        <v>0.14320226462585151</v>
      </c>
      <c r="AF14" s="76">
        <f t="shared" si="0"/>
        <v>-1.730031151059391E-2</v>
      </c>
      <c r="AG14" s="76">
        <f t="shared" si="0"/>
        <v>-0.82981490073502484</v>
      </c>
      <c r="AI14" s="81">
        <f t="shared" si="3"/>
        <v>-93089</v>
      </c>
      <c r="AJ14" s="81">
        <f t="shared" si="1"/>
        <v>-42632</v>
      </c>
      <c r="AK14" s="81">
        <f t="shared" si="1"/>
        <v>-91267</v>
      </c>
      <c r="AL14" s="81">
        <f t="shared" si="1"/>
        <v>-58604</v>
      </c>
      <c r="AM14" s="81">
        <f t="shared" si="1"/>
        <v>-36587</v>
      </c>
      <c r="AN14" s="81">
        <f t="shared" si="1"/>
        <v>-33385</v>
      </c>
      <c r="AO14" s="81">
        <f t="shared" si="1"/>
        <v>-39861</v>
      </c>
      <c r="AP14" s="81">
        <f t="shared" si="1"/>
        <v>10785</v>
      </c>
      <c r="AQ14" s="81">
        <f t="shared" si="1"/>
        <v>-38149</v>
      </c>
      <c r="AR14" s="81">
        <f t="shared" si="1"/>
        <v>-40080</v>
      </c>
      <c r="AS14" s="81">
        <f t="shared" si="1"/>
        <v>-35959</v>
      </c>
      <c r="AT14" s="81">
        <f t="shared" si="1"/>
        <v>-69906</v>
      </c>
      <c r="AU14" s="81">
        <f t="shared" si="1"/>
        <v>83520</v>
      </c>
      <c r="AV14" s="81">
        <f t="shared" si="1"/>
        <v>-11535</v>
      </c>
      <c r="AW14" s="81">
        <f t="shared" si="1"/>
        <v>-543708</v>
      </c>
    </row>
    <row r="15" spans="1:49" x14ac:dyDescent="0.55000000000000004">
      <c r="A15" s="58" t="s">
        <v>23</v>
      </c>
      <c r="B15" s="57">
        <f>'Program Data-Purchase'!C481</f>
        <v>31123</v>
      </c>
      <c r="C15" s="57">
        <f>'Program Data-Purchase'!C450</f>
        <v>26966</v>
      </c>
      <c r="D15" s="57">
        <f>'Program Data-Purchase'!C419</f>
        <v>25665</v>
      </c>
      <c r="E15" s="57">
        <f>'Program Data-Purchase'!C388</f>
        <v>21577</v>
      </c>
      <c r="F15" s="57">
        <f>'Program Data-Purchase'!C357</f>
        <v>24006</v>
      </c>
      <c r="G15" s="57">
        <f>'Program Data-Purchase'!C326</f>
        <v>24946</v>
      </c>
      <c r="H15" s="57">
        <f>'Program Data-Purchase'!C295</f>
        <v>22506</v>
      </c>
      <c r="I15" s="57">
        <f>'Program Data-Purchase'!C264</f>
        <v>19627</v>
      </c>
      <c r="J15" s="57">
        <f>'Program Data-Purchase'!C233</f>
        <v>11448</v>
      </c>
      <c r="K15" s="57">
        <f>'Program Data-Purchase'!C202</f>
        <v>9024</v>
      </c>
      <c r="L15" s="57">
        <f>'Program Data-Purchase'!C171</f>
        <v>7291</v>
      </c>
      <c r="M15" s="57">
        <f>'Program Data-Purchase'!C140</f>
        <v>5162</v>
      </c>
      <c r="N15" s="57">
        <f>'Program Data-Purchase'!C109</f>
        <v>5956</v>
      </c>
      <c r="O15" s="57">
        <f>'Program Data-Purchase'!C78</f>
        <v>7447</v>
      </c>
      <c r="P15" s="57">
        <f>'Program Data-Purchase'!C47</f>
        <v>7376</v>
      </c>
      <c r="Q15" s="57">
        <f>'Program Data-Purchase'!C16</f>
        <v>1028</v>
      </c>
      <c r="S15" s="76">
        <f t="shared" si="2"/>
        <v>-0.13356681553834784</v>
      </c>
      <c r="T15" s="76">
        <f t="shared" si="0"/>
        <v>-4.8245939331009416E-2</v>
      </c>
      <c r="U15" s="76">
        <f t="shared" si="0"/>
        <v>-0.15928307032924216</v>
      </c>
      <c r="V15" s="76">
        <f t="shared" si="0"/>
        <v>0.11257357371274969</v>
      </c>
      <c r="W15" s="76">
        <f t="shared" si="0"/>
        <v>3.9156877447304839E-2</v>
      </c>
      <c r="X15" s="76">
        <f t="shared" si="0"/>
        <v>-9.7811272348272263E-2</v>
      </c>
      <c r="Y15" s="76">
        <f t="shared" si="0"/>
        <v>-0.12792144317071003</v>
      </c>
      <c r="Z15" s="76">
        <f t="shared" si="0"/>
        <v>-0.41672186274010292</v>
      </c>
      <c r="AA15" s="76">
        <f t="shared" si="0"/>
        <v>-0.21174004192872117</v>
      </c>
      <c r="AB15" s="76">
        <f t="shared" si="0"/>
        <v>-0.19204343971631205</v>
      </c>
      <c r="AC15" s="76">
        <f t="shared" si="0"/>
        <v>-0.29200384035111782</v>
      </c>
      <c r="AD15" s="76">
        <f t="shared" si="0"/>
        <v>0.15381635025184037</v>
      </c>
      <c r="AE15" s="76">
        <f t="shared" si="0"/>
        <v>0.25033579583613164</v>
      </c>
      <c r="AF15" s="76">
        <f t="shared" si="0"/>
        <v>-9.5340405532429173E-3</v>
      </c>
      <c r="AG15" s="76">
        <f t="shared" si="0"/>
        <v>-0.86062906724511934</v>
      </c>
      <c r="AI15" s="81">
        <f t="shared" si="3"/>
        <v>-4157</v>
      </c>
      <c r="AJ15" s="81">
        <f t="shared" si="1"/>
        <v>-1301</v>
      </c>
      <c r="AK15" s="81">
        <f t="shared" si="1"/>
        <v>-4088</v>
      </c>
      <c r="AL15" s="81">
        <f t="shared" si="1"/>
        <v>2429</v>
      </c>
      <c r="AM15" s="81">
        <f t="shared" si="1"/>
        <v>940</v>
      </c>
      <c r="AN15" s="81">
        <f t="shared" si="1"/>
        <v>-2440</v>
      </c>
      <c r="AO15" s="81">
        <f t="shared" si="1"/>
        <v>-2879</v>
      </c>
      <c r="AP15" s="81">
        <f t="shared" si="1"/>
        <v>-8179</v>
      </c>
      <c r="AQ15" s="81">
        <f t="shared" si="1"/>
        <v>-2424</v>
      </c>
      <c r="AR15" s="81">
        <f t="shared" si="1"/>
        <v>-1733</v>
      </c>
      <c r="AS15" s="81">
        <f t="shared" si="1"/>
        <v>-2129</v>
      </c>
      <c r="AT15" s="81">
        <f t="shared" si="1"/>
        <v>794</v>
      </c>
      <c r="AU15" s="81">
        <f t="shared" si="1"/>
        <v>1491</v>
      </c>
      <c r="AV15" s="81">
        <f t="shared" si="1"/>
        <v>-71</v>
      </c>
      <c r="AW15" s="81">
        <f t="shared" si="1"/>
        <v>-6348</v>
      </c>
    </row>
    <row r="16" spans="1:49" x14ac:dyDescent="0.55000000000000004">
      <c r="A16" s="58" t="s">
        <v>24</v>
      </c>
      <c r="B16" s="57">
        <f>'Program Data-Purchase'!C482</f>
        <v>0</v>
      </c>
      <c r="C16" s="57">
        <f>'Program Data-Purchase'!C451</f>
        <v>1490815</v>
      </c>
      <c r="D16" s="57">
        <f>'Program Data-Purchase'!C420</f>
        <v>1429359</v>
      </c>
      <c r="E16" s="57">
        <f>'Program Data-Purchase'!C389</f>
        <v>1275772</v>
      </c>
      <c r="F16" s="57">
        <f>'Program Data-Purchase'!C358</f>
        <v>1372294</v>
      </c>
      <c r="G16" s="57">
        <f>'Program Data-Purchase'!C327</f>
        <v>1301985</v>
      </c>
      <c r="H16" s="57">
        <f>'Program Data-Purchase'!C296</f>
        <v>1325725</v>
      </c>
      <c r="I16" s="57">
        <f>'Program Data-Purchase'!C265</f>
        <v>1274358</v>
      </c>
      <c r="J16" s="57">
        <f>'Program Data-Purchase'!C234</f>
        <v>1312016</v>
      </c>
      <c r="K16" s="57">
        <f>'Program Data-Purchase'!C203</f>
        <v>1097775</v>
      </c>
      <c r="L16" s="57">
        <f>'Program Data-Purchase'!C172</f>
        <v>1003977</v>
      </c>
      <c r="M16" s="57">
        <f>'Program Data-Purchase'!C141</f>
        <v>976108</v>
      </c>
      <c r="N16" s="57">
        <f>'Program Data-Purchase'!C110</f>
        <v>977471</v>
      </c>
      <c r="O16" s="57">
        <f>'Program Data-Purchase'!C79</f>
        <v>1035421</v>
      </c>
      <c r="P16" s="57">
        <f>'Program Data-Purchase'!C48</f>
        <v>995338</v>
      </c>
      <c r="Q16" s="57">
        <f>'Program Data-Purchase'!C17</f>
        <v>206095</v>
      </c>
      <c r="S16" s="76">
        <f t="shared" si="2"/>
        <v>0</v>
      </c>
      <c r="T16" s="76">
        <f t="shared" si="0"/>
        <v>-4.122308938399466E-2</v>
      </c>
      <c r="U16" s="76">
        <f t="shared" si="0"/>
        <v>-0.10745166189879519</v>
      </c>
      <c r="V16" s="76">
        <f t="shared" si="0"/>
        <v>7.5657719404407686E-2</v>
      </c>
      <c r="W16" s="76">
        <f t="shared" si="0"/>
        <v>-5.1234647969021219E-2</v>
      </c>
      <c r="X16" s="76">
        <f t="shared" si="0"/>
        <v>1.8233697008798105E-2</v>
      </c>
      <c r="Y16" s="76">
        <f t="shared" si="0"/>
        <v>-3.8746346338795756E-2</v>
      </c>
      <c r="Z16" s="76">
        <f t="shared" si="0"/>
        <v>2.9550565853551355E-2</v>
      </c>
      <c r="AA16" s="76">
        <f t="shared" si="0"/>
        <v>-0.163291453762759</v>
      </c>
      <c r="AB16" s="76">
        <f t="shared" si="0"/>
        <v>-8.5443738470998148E-2</v>
      </c>
      <c r="AC16" s="76">
        <f t="shared" si="0"/>
        <v>-2.7758604031765669E-2</v>
      </c>
      <c r="AD16" s="76">
        <f t="shared" si="0"/>
        <v>1.396361877988911E-3</v>
      </c>
      <c r="AE16" s="76">
        <f t="shared" si="0"/>
        <v>5.9285646326080264E-2</v>
      </c>
      <c r="AF16" s="76">
        <f t="shared" si="0"/>
        <v>-3.8711789697137684E-2</v>
      </c>
      <c r="AG16" s="76">
        <f t="shared" si="0"/>
        <v>-0.79293968481058696</v>
      </c>
      <c r="AI16" s="81">
        <f t="shared" si="3"/>
        <v>1490815</v>
      </c>
      <c r="AJ16" s="81">
        <f t="shared" si="1"/>
        <v>-61456</v>
      </c>
      <c r="AK16" s="81">
        <f t="shared" si="1"/>
        <v>-153587</v>
      </c>
      <c r="AL16" s="81">
        <f t="shared" si="1"/>
        <v>96522</v>
      </c>
      <c r="AM16" s="81">
        <f t="shared" si="1"/>
        <v>-70309</v>
      </c>
      <c r="AN16" s="81">
        <f t="shared" si="1"/>
        <v>23740</v>
      </c>
      <c r="AO16" s="81">
        <f t="shared" si="1"/>
        <v>-51367</v>
      </c>
      <c r="AP16" s="81">
        <f t="shared" si="1"/>
        <v>37658</v>
      </c>
      <c r="AQ16" s="81">
        <f t="shared" si="1"/>
        <v>-214241</v>
      </c>
      <c r="AR16" s="81">
        <f t="shared" si="1"/>
        <v>-93798</v>
      </c>
      <c r="AS16" s="81">
        <f t="shared" si="1"/>
        <v>-27869</v>
      </c>
      <c r="AT16" s="81">
        <f t="shared" si="1"/>
        <v>1363</v>
      </c>
      <c r="AU16" s="81">
        <f t="shared" si="1"/>
        <v>57950</v>
      </c>
      <c r="AV16" s="81">
        <f t="shared" si="1"/>
        <v>-40083</v>
      </c>
      <c r="AW16" s="81">
        <f t="shared" si="1"/>
        <v>-789243</v>
      </c>
    </row>
    <row r="17" spans="1:49" x14ac:dyDescent="0.55000000000000004">
      <c r="A17" s="58" t="s">
        <v>92</v>
      </c>
      <c r="B17" s="57">
        <f>'Program Data-Purchase'!C483</f>
        <v>852695</v>
      </c>
      <c r="C17" s="57">
        <f>'Program Data-Purchase'!C452</f>
        <v>790407</v>
      </c>
      <c r="D17" s="57">
        <f>'Program Data-Purchase'!C421</f>
        <v>774752</v>
      </c>
      <c r="E17" s="57">
        <f>'Program Data-Purchase'!C390</f>
        <v>707495</v>
      </c>
      <c r="F17" s="57">
        <f>'Program Data-Purchase'!C359</f>
        <v>652927</v>
      </c>
      <c r="G17" s="57">
        <f>'Program Data-Purchase'!C328</f>
        <v>655128</v>
      </c>
      <c r="H17" s="57">
        <f>'Program Data-Purchase'!C297</f>
        <v>610522</v>
      </c>
      <c r="I17" s="57">
        <f>'Program Data-Purchase'!C266</f>
        <v>556184</v>
      </c>
      <c r="J17" s="57">
        <f>'Program Data-Purchase'!C235</f>
        <v>558437</v>
      </c>
      <c r="K17" s="57">
        <f>'Program Data-Purchase'!C204</f>
        <v>1562691</v>
      </c>
      <c r="L17" s="57">
        <f>'Program Data-Purchase'!C173</f>
        <v>1543266</v>
      </c>
      <c r="M17" s="57">
        <f>'Program Data-Purchase'!C142</f>
        <v>1592569</v>
      </c>
      <c r="N17" s="57">
        <f>'Program Data-Purchase'!C111</f>
        <v>1673235</v>
      </c>
      <c r="O17" s="57">
        <f>'Program Data-Purchase'!C80</f>
        <v>1906299</v>
      </c>
      <c r="P17" s="57">
        <f>'Program Data-Purchase'!C49</f>
        <v>1811891</v>
      </c>
      <c r="Q17" s="57">
        <f>'Program Data-Purchase'!C18</f>
        <v>361042</v>
      </c>
      <c r="S17" s="76">
        <f t="shared" si="2"/>
        <v>-7.3048393622573135E-2</v>
      </c>
      <c r="T17" s="76">
        <f t="shared" si="0"/>
        <v>-1.9806251715888144E-2</v>
      </c>
      <c r="U17" s="76">
        <f t="shared" si="0"/>
        <v>-8.6811005328156624E-2</v>
      </c>
      <c r="V17" s="76">
        <f t="shared" si="0"/>
        <v>-7.7128460271804047E-2</v>
      </c>
      <c r="W17" s="76">
        <f t="shared" si="0"/>
        <v>3.370974090518542E-3</v>
      </c>
      <c r="X17" s="76">
        <f t="shared" si="0"/>
        <v>-6.8087457718186375E-2</v>
      </c>
      <c r="Y17" s="76">
        <f t="shared" si="0"/>
        <v>-8.9002525707509314E-2</v>
      </c>
      <c r="Z17" s="76">
        <f t="shared" si="0"/>
        <v>4.0508177150007912E-3</v>
      </c>
      <c r="AA17" s="76">
        <f t="shared" si="0"/>
        <v>1.7983299817168275</v>
      </c>
      <c r="AB17" s="76">
        <f t="shared" si="0"/>
        <v>-1.2430480498063917E-2</v>
      </c>
      <c r="AC17" s="76">
        <f t="shared" si="0"/>
        <v>3.1947182144879752E-2</v>
      </c>
      <c r="AD17" s="76">
        <f t="shared" si="0"/>
        <v>5.0651494534930668E-2</v>
      </c>
      <c r="AE17" s="76">
        <f t="shared" si="0"/>
        <v>0.13928946023720518</v>
      </c>
      <c r="AF17" s="76">
        <f t="shared" si="0"/>
        <v>-4.9524235180315367E-2</v>
      </c>
      <c r="AG17" s="76">
        <f t="shared" si="0"/>
        <v>-0.80073746158019443</v>
      </c>
      <c r="AI17" s="81">
        <f t="shared" si="3"/>
        <v>-62288</v>
      </c>
      <c r="AJ17" s="81">
        <f t="shared" si="1"/>
        <v>-15655</v>
      </c>
      <c r="AK17" s="81">
        <f t="shared" si="1"/>
        <v>-67257</v>
      </c>
      <c r="AL17" s="81">
        <f t="shared" si="1"/>
        <v>-54568</v>
      </c>
      <c r="AM17" s="81">
        <f t="shared" si="1"/>
        <v>2201</v>
      </c>
      <c r="AN17" s="81">
        <f t="shared" si="1"/>
        <v>-44606</v>
      </c>
      <c r="AO17" s="81">
        <f t="shared" si="1"/>
        <v>-54338</v>
      </c>
      <c r="AP17" s="81">
        <f t="shared" si="1"/>
        <v>2253</v>
      </c>
      <c r="AQ17" s="81">
        <f t="shared" si="1"/>
        <v>1004254</v>
      </c>
      <c r="AR17" s="81">
        <f t="shared" si="1"/>
        <v>-19425</v>
      </c>
      <c r="AS17" s="81">
        <f t="shared" si="1"/>
        <v>49303</v>
      </c>
      <c r="AT17" s="81">
        <f t="shared" si="1"/>
        <v>80666</v>
      </c>
      <c r="AU17" s="81">
        <f t="shared" si="1"/>
        <v>233064</v>
      </c>
      <c r="AV17" s="81">
        <f t="shared" si="1"/>
        <v>-94408</v>
      </c>
      <c r="AW17" s="81">
        <f t="shared" si="1"/>
        <v>-1450849</v>
      </c>
    </row>
    <row r="18" spans="1:49" x14ac:dyDescent="0.55000000000000004">
      <c r="A18" s="58" t="s">
        <v>25</v>
      </c>
      <c r="B18" s="57">
        <f>'Program Data-Purchase'!C484</f>
        <v>66960</v>
      </c>
      <c r="C18" s="57">
        <f>'Program Data-Purchase'!C453</f>
        <v>65299</v>
      </c>
      <c r="D18" s="57">
        <f>'Program Data-Purchase'!C422</f>
        <v>67543</v>
      </c>
      <c r="E18" s="57">
        <f>'Program Data-Purchase'!C391</f>
        <v>70527</v>
      </c>
      <c r="F18" s="57">
        <f>'Program Data-Purchase'!C360</f>
        <v>59337</v>
      </c>
      <c r="G18" s="57">
        <f>'Program Data-Purchase'!C329</f>
        <v>59861</v>
      </c>
      <c r="H18" s="57">
        <f>'Program Data-Purchase'!C298</f>
        <v>55636</v>
      </c>
      <c r="I18" s="57">
        <f>'Program Data-Purchase'!C267</f>
        <v>47537</v>
      </c>
      <c r="J18" s="57">
        <f>'Program Data-Purchase'!C236</f>
        <v>40251</v>
      </c>
      <c r="K18" s="57">
        <f>'Program Data-Purchase'!C205</f>
        <v>38201</v>
      </c>
      <c r="L18" s="57">
        <f>'Program Data-Purchase'!C174</f>
        <v>34464</v>
      </c>
      <c r="M18" s="57">
        <f>'Program Data-Purchase'!C143</f>
        <v>27853</v>
      </c>
      <c r="N18" s="57">
        <f>'Program Data-Purchase'!C112</f>
        <v>28592</v>
      </c>
      <c r="O18" s="57">
        <f>'Program Data-Purchase'!C81</f>
        <v>27655</v>
      </c>
      <c r="P18" s="57">
        <f>'Program Data-Purchase'!C50</f>
        <v>22681</v>
      </c>
      <c r="Q18" s="57">
        <f>'Program Data-Purchase'!C19</f>
        <v>4179</v>
      </c>
      <c r="S18" s="76">
        <f t="shared" si="2"/>
        <v>-2.4805854241338111E-2</v>
      </c>
      <c r="T18" s="76">
        <f t="shared" si="0"/>
        <v>3.4364997932587023E-2</v>
      </c>
      <c r="U18" s="76">
        <f t="shared" si="0"/>
        <v>4.4179263580237778E-2</v>
      </c>
      <c r="V18" s="76">
        <f t="shared" si="0"/>
        <v>-0.15866263984006126</v>
      </c>
      <c r="W18" s="76">
        <f t="shared" si="0"/>
        <v>8.8309149434585496E-3</v>
      </c>
      <c r="X18" s="76">
        <f t="shared" si="0"/>
        <v>-7.0580177411002157E-2</v>
      </c>
      <c r="Y18" s="76">
        <f t="shared" si="0"/>
        <v>-0.14557121288374433</v>
      </c>
      <c r="Z18" s="76">
        <f t="shared" si="0"/>
        <v>-0.15327008435534425</v>
      </c>
      <c r="AA18" s="76">
        <f t="shared" si="0"/>
        <v>-5.0930411666790888E-2</v>
      </c>
      <c r="AB18" s="76">
        <f t="shared" si="0"/>
        <v>-9.7824664275804302E-2</v>
      </c>
      <c r="AC18" s="76">
        <f t="shared" si="0"/>
        <v>-0.19182335190343547</v>
      </c>
      <c r="AD18" s="76">
        <f t="shared" si="0"/>
        <v>2.6532150935267295E-2</v>
      </c>
      <c r="AE18" s="76">
        <f t="shared" si="0"/>
        <v>-3.2771404588696137E-2</v>
      </c>
      <c r="AF18" s="76">
        <f t="shared" si="0"/>
        <v>-0.17985897667691195</v>
      </c>
      <c r="AG18" s="76">
        <f t="shared" si="0"/>
        <v>-0.81574886468850583</v>
      </c>
      <c r="AI18" s="81">
        <f t="shared" si="3"/>
        <v>-1661</v>
      </c>
      <c r="AJ18" s="81">
        <f t="shared" si="1"/>
        <v>2244</v>
      </c>
      <c r="AK18" s="81">
        <f t="shared" si="1"/>
        <v>2984</v>
      </c>
      <c r="AL18" s="81">
        <f t="shared" si="1"/>
        <v>-11190</v>
      </c>
      <c r="AM18" s="81">
        <f t="shared" si="1"/>
        <v>524</v>
      </c>
      <c r="AN18" s="81">
        <f t="shared" si="1"/>
        <v>-4225</v>
      </c>
      <c r="AO18" s="81">
        <f t="shared" si="1"/>
        <v>-8099</v>
      </c>
      <c r="AP18" s="81">
        <f t="shared" si="1"/>
        <v>-7286</v>
      </c>
      <c r="AQ18" s="81">
        <f t="shared" si="1"/>
        <v>-2050</v>
      </c>
      <c r="AR18" s="81">
        <f t="shared" si="1"/>
        <v>-3737</v>
      </c>
      <c r="AS18" s="81">
        <f t="shared" si="1"/>
        <v>-6611</v>
      </c>
      <c r="AT18" s="81">
        <f t="shared" si="1"/>
        <v>739</v>
      </c>
      <c r="AU18" s="81">
        <f t="shared" si="1"/>
        <v>-937</v>
      </c>
      <c r="AV18" s="81">
        <f t="shared" si="1"/>
        <v>-4974</v>
      </c>
      <c r="AW18" s="81">
        <f t="shared" si="1"/>
        <v>-18502</v>
      </c>
    </row>
    <row r="19" spans="1:49" x14ac:dyDescent="0.55000000000000004">
      <c r="A19" s="58" t="s">
        <v>93</v>
      </c>
      <c r="B19" s="57">
        <f>'Program Data-Purchase'!C485</f>
        <v>174032</v>
      </c>
      <c r="C19" s="57">
        <f>'Program Data-Purchase'!C454</f>
        <v>177655</v>
      </c>
      <c r="D19" s="57">
        <f>'Program Data-Purchase'!C423</f>
        <v>189787</v>
      </c>
      <c r="E19" s="57">
        <f>'Program Data-Purchase'!C392</f>
        <v>195135</v>
      </c>
      <c r="F19" s="57">
        <f>'Program Data-Purchase'!C361</f>
        <v>200180</v>
      </c>
      <c r="G19" s="57">
        <f>'Program Data-Purchase'!C330</f>
        <v>207812</v>
      </c>
      <c r="H19" s="57">
        <f>'Program Data-Purchase'!C299</f>
        <v>210316</v>
      </c>
      <c r="I19" s="57">
        <f>'Program Data-Purchase'!C268</f>
        <v>191830</v>
      </c>
      <c r="J19" s="57">
        <f>'Program Data-Purchase'!C237</f>
        <v>189526</v>
      </c>
      <c r="K19" s="57">
        <f>'Program Data-Purchase'!C206</f>
        <v>196462</v>
      </c>
      <c r="L19" s="57">
        <f>'Program Data-Purchase'!C175</f>
        <v>167575</v>
      </c>
      <c r="M19" s="57">
        <f>'Program Data-Purchase'!C144</f>
        <v>161797</v>
      </c>
      <c r="N19" s="57">
        <f>'Program Data-Purchase'!C113</f>
        <v>177655</v>
      </c>
      <c r="O19" s="57">
        <f>'Program Data-Purchase'!C82</f>
        <v>189447</v>
      </c>
      <c r="P19" s="57">
        <f>'Program Data-Purchase'!C51</f>
        <v>182182</v>
      </c>
      <c r="Q19" s="57">
        <f>'Program Data-Purchase'!C20</f>
        <v>36163</v>
      </c>
      <c r="S19" s="76">
        <f t="shared" si="2"/>
        <v>2.0818010480831112E-2</v>
      </c>
      <c r="T19" s="76">
        <f t="shared" si="0"/>
        <v>6.828966254819735E-2</v>
      </c>
      <c r="U19" s="76">
        <f t="shared" si="0"/>
        <v>2.8178958516652881E-2</v>
      </c>
      <c r="V19" s="76">
        <f t="shared" si="0"/>
        <v>2.5853896020703617E-2</v>
      </c>
      <c r="W19" s="76">
        <f t="shared" si="0"/>
        <v>3.8125686881806377E-2</v>
      </c>
      <c r="X19" s="76">
        <f t="shared" si="0"/>
        <v>1.2049352299193503E-2</v>
      </c>
      <c r="Y19" s="76">
        <f t="shared" si="0"/>
        <v>-8.7896308412103691E-2</v>
      </c>
      <c r="Z19" s="76">
        <f t="shared" si="0"/>
        <v>-1.2010634415889069E-2</v>
      </c>
      <c r="AA19" s="76">
        <f t="shared" si="0"/>
        <v>3.6596561949284005E-2</v>
      </c>
      <c r="AB19" s="76">
        <f t="shared" si="0"/>
        <v>-0.14703606804369293</v>
      </c>
      <c r="AC19" s="76">
        <f t="shared" si="0"/>
        <v>-3.4480083544681489E-2</v>
      </c>
      <c r="AD19" s="76">
        <f t="shared" si="0"/>
        <v>9.8011706026687767E-2</v>
      </c>
      <c r="AE19" s="76">
        <f t="shared" si="0"/>
        <v>6.6375840815062898E-2</v>
      </c>
      <c r="AF19" s="76">
        <f t="shared" si="0"/>
        <v>-3.8348456296483979E-2</v>
      </c>
      <c r="AG19" s="76">
        <f t="shared" si="0"/>
        <v>-0.80150069710509275</v>
      </c>
      <c r="AI19" s="81">
        <f t="shared" si="3"/>
        <v>3623</v>
      </c>
      <c r="AJ19" s="81">
        <f t="shared" si="1"/>
        <v>12132</v>
      </c>
      <c r="AK19" s="81">
        <f t="shared" si="1"/>
        <v>5348</v>
      </c>
      <c r="AL19" s="81">
        <f t="shared" si="1"/>
        <v>5045</v>
      </c>
      <c r="AM19" s="81">
        <f t="shared" si="1"/>
        <v>7632</v>
      </c>
      <c r="AN19" s="81">
        <f t="shared" si="1"/>
        <v>2504</v>
      </c>
      <c r="AO19" s="81">
        <f t="shared" si="1"/>
        <v>-18486</v>
      </c>
      <c r="AP19" s="81">
        <f t="shared" si="1"/>
        <v>-2304</v>
      </c>
      <c r="AQ19" s="81">
        <f t="shared" si="1"/>
        <v>6936</v>
      </c>
      <c r="AR19" s="81">
        <f t="shared" si="1"/>
        <v>-28887</v>
      </c>
      <c r="AS19" s="81">
        <f t="shared" si="1"/>
        <v>-5778</v>
      </c>
      <c r="AT19" s="81">
        <f t="shared" si="1"/>
        <v>15858</v>
      </c>
      <c r="AU19" s="81">
        <f t="shared" si="1"/>
        <v>11792</v>
      </c>
      <c r="AV19" s="81">
        <f t="shared" si="1"/>
        <v>-7265</v>
      </c>
      <c r="AW19" s="81">
        <f t="shared" si="1"/>
        <v>-146019</v>
      </c>
    </row>
    <row r="20" spans="1:49" x14ac:dyDescent="0.55000000000000004">
      <c r="A20" s="58" t="s">
        <v>26</v>
      </c>
      <c r="B20" s="57">
        <f>'Program Data-Purchase'!C486</f>
        <v>322231</v>
      </c>
      <c r="C20" s="57">
        <f>'Program Data-Purchase'!C455</f>
        <v>289505</v>
      </c>
      <c r="D20" s="57">
        <f>'Program Data-Purchase'!C424</f>
        <v>290450</v>
      </c>
      <c r="E20" s="57">
        <f>'Program Data-Purchase'!C393</f>
        <v>251248</v>
      </c>
      <c r="F20" s="57">
        <f>'Program Data-Purchase'!C362</f>
        <v>242987</v>
      </c>
      <c r="G20" s="57">
        <f>'Program Data-Purchase'!C331</f>
        <v>258527</v>
      </c>
      <c r="H20" s="57">
        <f>'Program Data-Purchase'!C300</f>
        <v>263180</v>
      </c>
      <c r="I20" s="57">
        <f>'Program Data-Purchase'!C269</f>
        <v>225857</v>
      </c>
      <c r="J20" s="57">
        <f>'Program Data-Purchase'!C238</f>
        <v>234062</v>
      </c>
      <c r="K20" s="57">
        <f>'Program Data-Purchase'!C207</f>
        <v>224405</v>
      </c>
      <c r="L20" s="57">
        <f>'Program Data-Purchase'!C176</f>
        <v>196026</v>
      </c>
      <c r="M20" s="57">
        <f>'Program Data-Purchase'!C145</f>
        <v>179419</v>
      </c>
      <c r="N20" s="57">
        <f>'Program Data-Purchase'!C114</f>
        <v>178150</v>
      </c>
      <c r="O20" s="57">
        <f>'Program Data-Purchase'!C83</f>
        <v>193370</v>
      </c>
      <c r="P20" s="57">
        <f>'Program Data-Purchase'!C52</f>
        <v>190741</v>
      </c>
      <c r="Q20" s="57">
        <f>'Program Data-Purchase'!C21</f>
        <v>34256</v>
      </c>
      <c r="S20" s="76">
        <f t="shared" si="2"/>
        <v>-0.10156068162281097</v>
      </c>
      <c r="T20" s="76">
        <f t="shared" si="0"/>
        <v>3.2641923282844855E-3</v>
      </c>
      <c r="U20" s="76">
        <f t="shared" si="0"/>
        <v>-0.13496987433293164</v>
      </c>
      <c r="V20" s="76">
        <f t="shared" si="0"/>
        <v>-3.2879863720308218E-2</v>
      </c>
      <c r="W20" s="76">
        <f t="shared" si="0"/>
        <v>6.3954038693428042E-2</v>
      </c>
      <c r="X20" s="76">
        <f t="shared" si="0"/>
        <v>1.7998120118981768E-2</v>
      </c>
      <c r="Y20" s="76">
        <f t="shared" si="0"/>
        <v>-0.14181548749905007</v>
      </c>
      <c r="Z20" s="76">
        <f t="shared" si="0"/>
        <v>3.6328296222831263E-2</v>
      </c>
      <c r="AA20" s="76">
        <f t="shared" si="0"/>
        <v>-4.125829908314891E-2</v>
      </c>
      <c r="AB20" s="76">
        <f t="shared" si="0"/>
        <v>-0.12646331409727948</v>
      </c>
      <c r="AC20" s="76">
        <f t="shared" si="0"/>
        <v>-8.471835368777611E-2</v>
      </c>
      <c r="AD20" s="76">
        <f t="shared" si="0"/>
        <v>-7.0728295219569838E-3</v>
      </c>
      <c r="AE20" s="76">
        <f t="shared" si="0"/>
        <v>8.5433623351108615E-2</v>
      </c>
      <c r="AF20" s="76">
        <f t="shared" si="0"/>
        <v>-1.35956973677406E-2</v>
      </c>
      <c r="AG20" s="76">
        <f t="shared" si="0"/>
        <v>-0.82040568100198696</v>
      </c>
      <c r="AI20" s="81">
        <f t="shared" si="3"/>
        <v>-32726</v>
      </c>
      <c r="AJ20" s="81">
        <f t="shared" si="1"/>
        <v>945</v>
      </c>
      <c r="AK20" s="81">
        <f t="shared" si="1"/>
        <v>-39202</v>
      </c>
      <c r="AL20" s="81">
        <f t="shared" si="1"/>
        <v>-8261</v>
      </c>
      <c r="AM20" s="81">
        <f t="shared" si="1"/>
        <v>15540</v>
      </c>
      <c r="AN20" s="81">
        <f t="shared" si="1"/>
        <v>4653</v>
      </c>
      <c r="AO20" s="81">
        <f t="shared" si="1"/>
        <v>-37323</v>
      </c>
      <c r="AP20" s="81">
        <f t="shared" si="1"/>
        <v>8205</v>
      </c>
      <c r="AQ20" s="81">
        <f t="shared" si="1"/>
        <v>-9657</v>
      </c>
      <c r="AR20" s="81">
        <f t="shared" si="1"/>
        <v>-28379</v>
      </c>
      <c r="AS20" s="81">
        <f t="shared" si="1"/>
        <v>-16607</v>
      </c>
      <c r="AT20" s="81">
        <f t="shared" si="1"/>
        <v>-1269</v>
      </c>
      <c r="AU20" s="81">
        <f t="shared" si="1"/>
        <v>15220</v>
      </c>
      <c r="AV20" s="81">
        <f t="shared" si="1"/>
        <v>-2629</v>
      </c>
      <c r="AW20" s="81">
        <f t="shared" si="1"/>
        <v>-156485</v>
      </c>
    </row>
    <row r="21" spans="1:49" x14ac:dyDescent="0.55000000000000004">
      <c r="A21" s="58" t="s">
        <v>94</v>
      </c>
      <c r="B21" s="57">
        <f>'Program Data-Purchase'!C487</f>
        <v>206391</v>
      </c>
      <c r="C21" s="57">
        <f>'Program Data-Purchase'!C456</f>
        <v>184964</v>
      </c>
      <c r="D21" s="57">
        <f>'Program Data-Purchase'!C425</f>
        <v>161257</v>
      </c>
      <c r="E21" s="57">
        <f>'Program Data-Purchase'!C394</f>
        <v>133556</v>
      </c>
      <c r="F21" s="57">
        <f>'Program Data-Purchase'!C363</f>
        <v>121594</v>
      </c>
      <c r="G21" s="57">
        <f>'Program Data-Purchase'!C332</f>
        <v>118729</v>
      </c>
      <c r="H21" s="57">
        <f>'Program Data-Purchase'!C301</f>
        <v>115379</v>
      </c>
      <c r="I21" s="57">
        <f>'Program Data-Purchase'!C270</f>
        <v>109753</v>
      </c>
      <c r="J21" s="57">
        <f>'Program Data-Purchase'!C239</f>
        <v>95790</v>
      </c>
      <c r="K21" s="57">
        <f>'Program Data-Purchase'!C208</f>
        <v>88062</v>
      </c>
      <c r="L21" s="57">
        <f>'Program Data-Purchase'!C177</f>
        <v>81822</v>
      </c>
      <c r="M21" s="57">
        <f>'Program Data-Purchase'!C146</f>
        <v>80748</v>
      </c>
      <c r="N21" s="57">
        <f>'Program Data-Purchase'!C115</f>
        <v>71591</v>
      </c>
      <c r="O21" s="57">
        <f>'Program Data-Purchase'!C84</f>
        <v>70718</v>
      </c>
      <c r="P21" s="57">
        <f>'Program Data-Purchase'!C53</f>
        <v>71399</v>
      </c>
      <c r="Q21" s="57">
        <f>'Program Data-Purchase'!C22</f>
        <v>13223</v>
      </c>
      <c r="S21" s="76">
        <f t="shared" si="2"/>
        <v>-0.10381751142249419</v>
      </c>
      <c r="T21" s="76">
        <f t="shared" si="0"/>
        <v>-0.12817088730780044</v>
      </c>
      <c r="U21" s="76">
        <f t="shared" si="0"/>
        <v>-0.17178169009717409</v>
      </c>
      <c r="V21" s="76">
        <f t="shared" si="0"/>
        <v>-8.9565425739015839E-2</v>
      </c>
      <c r="W21" s="76">
        <f t="shared" si="0"/>
        <v>-2.3562017862723491E-2</v>
      </c>
      <c r="X21" s="76">
        <f t="shared" si="0"/>
        <v>-2.8215516007041246E-2</v>
      </c>
      <c r="Y21" s="76">
        <f t="shared" si="0"/>
        <v>-4.8761039703932259E-2</v>
      </c>
      <c r="Z21" s="76">
        <f t="shared" si="0"/>
        <v>-0.12722203493298589</v>
      </c>
      <c r="AA21" s="76">
        <f t="shared" si="0"/>
        <v>-8.0676479799561537E-2</v>
      </c>
      <c r="AB21" s="76">
        <f t="shared" si="0"/>
        <v>-7.0859167404782999E-2</v>
      </c>
      <c r="AC21" s="76">
        <f t="shared" si="0"/>
        <v>-1.3126054117474518E-2</v>
      </c>
      <c r="AD21" s="76">
        <f t="shared" si="0"/>
        <v>-0.113402189527914</v>
      </c>
      <c r="AE21" s="76">
        <f t="shared" si="0"/>
        <v>-1.2194270229498122E-2</v>
      </c>
      <c r="AF21" s="76">
        <f t="shared" si="0"/>
        <v>9.6297972227721365E-3</v>
      </c>
      <c r="AG21" s="76">
        <f t="shared" si="0"/>
        <v>-0.81480132774968839</v>
      </c>
      <c r="AI21" s="81">
        <f t="shared" si="3"/>
        <v>-21427</v>
      </c>
      <c r="AJ21" s="81">
        <f t="shared" si="1"/>
        <v>-23707</v>
      </c>
      <c r="AK21" s="81">
        <f t="shared" si="1"/>
        <v>-27701</v>
      </c>
      <c r="AL21" s="81">
        <f t="shared" si="1"/>
        <v>-11962</v>
      </c>
      <c r="AM21" s="81">
        <f t="shared" si="1"/>
        <v>-2865</v>
      </c>
      <c r="AN21" s="81">
        <f t="shared" si="1"/>
        <v>-3350</v>
      </c>
      <c r="AO21" s="81">
        <f t="shared" si="1"/>
        <v>-5626</v>
      </c>
      <c r="AP21" s="81">
        <f t="shared" si="1"/>
        <v>-13963</v>
      </c>
      <c r="AQ21" s="81">
        <f t="shared" si="1"/>
        <v>-7728</v>
      </c>
      <c r="AR21" s="81">
        <f t="shared" si="1"/>
        <v>-6240</v>
      </c>
      <c r="AS21" s="81">
        <f t="shared" si="1"/>
        <v>-1074</v>
      </c>
      <c r="AT21" s="81">
        <f t="shared" si="1"/>
        <v>-9157</v>
      </c>
      <c r="AU21" s="81">
        <f t="shared" si="1"/>
        <v>-873</v>
      </c>
      <c r="AV21" s="81">
        <f t="shared" si="1"/>
        <v>681</v>
      </c>
      <c r="AW21" s="81">
        <f t="shared" si="1"/>
        <v>-58176</v>
      </c>
    </row>
    <row r="22" spans="1:49" x14ac:dyDescent="0.55000000000000004">
      <c r="A22" s="58" t="s">
        <v>462</v>
      </c>
      <c r="B22" s="57">
        <f>'Program Data-Purchase'!C488</f>
        <v>5708946</v>
      </c>
      <c r="C22" s="57">
        <f>'Program Data-Purchase'!C457</f>
        <v>6047168</v>
      </c>
      <c r="D22" s="57">
        <f>'Program Data-Purchase'!C426</f>
        <v>6269865</v>
      </c>
      <c r="E22" s="57">
        <f>'Program Data-Purchase'!C395</f>
        <v>6461698</v>
      </c>
      <c r="F22" s="57">
        <f>'Program Data-Purchase'!C364</f>
        <v>6708618</v>
      </c>
      <c r="G22" s="57">
        <f>'Program Data-Purchase'!C333</f>
        <v>7014172</v>
      </c>
      <c r="H22" s="57">
        <f>'Program Data-Purchase'!C302</f>
        <v>7159511</v>
      </c>
      <c r="I22" s="57">
        <f>'Program Data-Purchase'!C271</f>
        <v>7363586</v>
      </c>
      <c r="J22" s="57">
        <f>'Program Data-Purchase'!C240</f>
        <v>7809851</v>
      </c>
      <c r="K22" s="57">
        <f>'Program Data-Purchase'!C209</f>
        <v>7894967</v>
      </c>
      <c r="L22" s="57">
        <f>'Program Data-Purchase'!C178</f>
        <v>7101183</v>
      </c>
      <c r="M22" s="57">
        <f>'Program Data-Purchase'!C147</f>
        <v>7562057</v>
      </c>
      <c r="N22" s="57">
        <f>'Program Data-Purchase'!C116</f>
        <v>7259415</v>
      </c>
      <c r="O22" s="57">
        <f>'Program Data-Purchase'!C85</f>
        <v>7410901</v>
      </c>
      <c r="P22" s="57">
        <f>'Program Data-Purchase'!C54</f>
        <v>7642794</v>
      </c>
      <c r="Q22" s="57">
        <f>'Program Data-Purchase'!C23</f>
        <v>1787705</v>
      </c>
      <c r="S22" s="76">
        <f t="shared" si="2"/>
        <v>5.9244210752737898E-2</v>
      </c>
      <c r="T22" s="76">
        <f t="shared" si="2"/>
        <v>3.6826660016721878E-2</v>
      </c>
      <c r="U22" s="76">
        <f t="shared" si="2"/>
        <v>3.059603356691093E-2</v>
      </c>
      <c r="V22" s="76">
        <f t="shared" si="2"/>
        <v>3.8212866029950644E-2</v>
      </c>
      <c r="W22" s="76">
        <f t="shared" si="2"/>
        <v>4.5546489604863474E-2</v>
      </c>
      <c r="X22" s="76">
        <f t="shared" si="2"/>
        <v>2.0720763619711636E-2</v>
      </c>
      <c r="Y22" s="76">
        <f t="shared" si="2"/>
        <v>2.8504041686645918E-2</v>
      </c>
      <c r="Z22" s="76">
        <f t="shared" si="2"/>
        <v>6.0604303392396044E-2</v>
      </c>
      <c r="AA22" s="76">
        <f t="shared" si="2"/>
        <v>1.089854339090464E-2</v>
      </c>
      <c r="AB22" s="76">
        <f t="shared" si="2"/>
        <v>-0.10054304216851065</v>
      </c>
      <c r="AC22" s="76">
        <f t="shared" si="2"/>
        <v>6.4901017196712152E-2</v>
      </c>
      <c r="AD22" s="76">
        <f t="shared" si="2"/>
        <v>-4.0021121237250656E-2</v>
      </c>
      <c r="AE22" s="76">
        <f t="shared" si="2"/>
        <v>2.0867521694241203E-2</v>
      </c>
      <c r="AF22" s="76">
        <f t="shared" si="2"/>
        <v>3.129079716487914E-2</v>
      </c>
      <c r="AG22" s="76">
        <f t="shared" si="2"/>
        <v>-0.7660927404297434</v>
      </c>
      <c r="AI22" s="81">
        <f t="shared" si="3"/>
        <v>338222</v>
      </c>
      <c r="AJ22" s="81">
        <f t="shared" si="3"/>
        <v>222697</v>
      </c>
      <c r="AK22" s="81">
        <f t="shared" si="3"/>
        <v>191833</v>
      </c>
      <c r="AL22" s="81">
        <f t="shared" si="3"/>
        <v>246920</v>
      </c>
      <c r="AM22" s="81">
        <f t="shared" si="3"/>
        <v>305554</v>
      </c>
      <c r="AN22" s="81">
        <f t="shared" si="3"/>
        <v>145339</v>
      </c>
      <c r="AO22" s="81">
        <f t="shared" si="3"/>
        <v>204075</v>
      </c>
      <c r="AP22" s="81">
        <f t="shared" si="3"/>
        <v>446265</v>
      </c>
      <c r="AQ22" s="81">
        <f t="shared" si="3"/>
        <v>85116</v>
      </c>
      <c r="AR22" s="81">
        <f t="shared" si="3"/>
        <v>-793784</v>
      </c>
      <c r="AS22" s="81">
        <f t="shared" si="3"/>
        <v>460874</v>
      </c>
      <c r="AT22" s="81">
        <f t="shared" si="3"/>
        <v>-302642</v>
      </c>
      <c r="AU22" s="81">
        <f t="shared" si="3"/>
        <v>151486</v>
      </c>
      <c r="AV22" s="81">
        <f t="shared" si="3"/>
        <v>231893</v>
      </c>
      <c r="AW22" s="81">
        <f t="shared" si="3"/>
        <v>-5855089</v>
      </c>
    </row>
    <row r="23" spans="1:49" x14ac:dyDescent="0.55000000000000004">
      <c r="A23" s="58" t="s">
        <v>27</v>
      </c>
      <c r="B23" s="57">
        <f>'Program Data-Purchase'!C489</f>
        <v>91796</v>
      </c>
      <c r="C23" s="57">
        <f>'Program Data-Purchase'!C458</f>
        <v>81262</v>
      </c>
      <c r="D23" s="57">
        <f>'Program Data-Purchase'!C427</f>
        <v>65613</v>
      </c>
      <c r="E23" s="57">
        <f>'Program Data-Purchase'!C396</f>
        <v>54965</v>
      </c>
      <c r="F23" s="57">
        <f>'Program Data-Purchase'!C365</f>
        <v>52154</v>
      </c>
      <c r="G23" s="57">
        <f>'Program Data-Purchase'!C334</f>
        <v>55160</v>
      </c>
      <c r="H23" s="57">
        <f>'Program Data-Purchase'!C303</f>
        <v>57155</v>
      </c>
      <c r="I23" s="57">
        <f>'Program Data-Purchase'!C272</f>
        <v>60688</v>
      </c>
      <c r="J23" s="57">
        <f>'Program Data-Purchase'!C241</f>
        <v>56301</v>
      </c>
      <c r="K23" s="57">
        <f>'Program Data-Purchase'!C210</f>
        <v>42999</v>
      </c>
      <c r="L23" s="57">
        <f>'Program Data-Purchase'!C179</f>
        <v>32652</v>
      </c>
      <c r="M23" s="57">
        <f>'Program Data-Purchase'!C148</f>
        <v>29344</v>
      </c>
      <c r="N23" s="57">
        <f>'Program Data-Purchase'!C117</f>
        <v>29350</v>
      </c>
      <c r="O23" s="57">
        <f>'Program Data-Purchase'!C86</f>
        <v>32534</v>
      </c>
      <c r="P23" s="57">
        <f>'Program Data-Purchase'!C55</f>
        <v>32323</v>
      </c>
      <c r="Q23" s="57">
        <f>'Program Data-Purchase'!C24</f>
        <v>7067</v>
      </c>
      <c r="S23" s="76">
        <f t="shared" si="2"/>
        <v>-0.11475445553183146</v>
      </c>
      <c r="T23" s="76">
        <f t="shared" si="2"/>
        <v>-0.19257463513081144</v>
      </c>
      <c r="U23" s="76">
        <f t="shared" si="2"/>
        <v>-0.16228491305076737</v>
      </c>
      <c r="V23" s="76">
        <f t="shared" si="2"/>
        <v>-5.114163558628218E-2</v>
      </c>
      <c r="W23" s="76">
        <f t="shared" si="2"/>
        <v>5.7636998120949495E-2</v>
      </c>
      <c r="X23" s="76">
        <f t="shared" si="2"/>
        <v>3.6167512690355327E-2</v>
      </c>
      <c r="Y23" s="76">
        <f t="shared" si="2"/>
        <v>6.1814364447554893E-2</v>
      </c>
      <c r="Z23" s="76">
        <f t="shared" si="2"/>
        <v>-7.2287766939098344E-2</v>
      </c>
      <c r="AA23" s="76">
        <f t="shared" si="2"/>
        <v>-0.2362657856876432</v>
      </c>
      <c r="AB23" s="76">
        <f t="shared" si="2"/>
        <v>-0.24063350310472337</v>
      </c>
      <c r="AC23" s="76">
        <f t="shared" si="2"/>
        <v>-0.10131079260075952</v>
      </c>
      <c r="AD23" s="76">
        <f t="shared" si="2"/>
        <v>2.044711014176663E-4</v>
      </c>
      <c r="AE23" s="76">
        <f t="shared" si="2"/>
        <v>0.10848381601362862</v>
      </c>
      <c r="AF23" s="76">
        <f t="shared" si="2"/>
        <v>-6.4855228376467693E-3</v>
      </c>
      <c r="AG23" s="76">
        <f t="shared" si="2"/>
        <v>-0.78136311604739661</v>
      </c>
      <c r="AI23" s="81">
        <f t="shared" si="3"/>
        <v>-10534</v>
      </c>
      <c r="AJ23" s="81">
        <f t="shared" si="3"/>
        <v>-15649</v>
      </c>
      <c r="AK23" s="81">
        <f t="shared" si="3"/>
        <v>-10648</v>
      </c>
      <c r="AL23" s="81">
        <f t="shared" si="3"/>
        <v>-2811</v>
      </c>
      <c r="AM23" s="81">
        <f t="shared" si="3"/>
        <v>3006</v>
      </c>
      <c r="AN23" s="81">
        <f t="shared" si="3"/>
        <v>1995</v>
      </c>
      <c r="AO23" s="81">
        <f t="shared" si="3"/>
        <v>3533</v>
      </c>
      <c r="AP23" s="81">
        <f t="shared" si="3"/>
        <v>-4387</v>
      </c>
      <c r="AQ23" s="81">
        <f t="shared" si="3"/>
        <v>-13302</v>
      </c>
      <c r="AR23" s="81">
        <f t="shared" si="3"/>
        <v>-10347</v>
      </c>
      <c r="AS23" s="81">
        <f t="shared" si="3"/>
        <v>-3308</v>
      </c>
      <c r="AT23" s="81">
        <f t="shared" si="3"/>
        <v>6</v>
      </c>
      <c r="AU23" s="81">
        <f t="shared" si="3"/>
        <v>3184</v>
      </c>
      <c r="AV23" s="81">
        <f t="shared" si="3"/>
        <v>-211</v>
      </c>
      <c r="AW23" s="81">
        <f t="shared" si="3"/>
        <v>-25256</v>
      </c>
    </row>
    <row r="24" spans="1:49" x14ac:dyDescent="0.55000000000000004">
      <c r="A24" s="58" t="s">
        <v>95</v>
      </c>
      <c r="B24" s="57">
        <f>'Program Data-Purchase'!C490</f>
        <v>97136</v>
      </c>
      <c r="C24" s="57">
        <f>'Program Data-Purchase'!C459</f>
        <v>84647</v>
      </c>
      <c r="D24" s="57">
        <f>'Program Data-Purchase'!C428</f>
        <v>68961</v>
      </c>
      <c r="E24" s="57">
        <f>'Program Data-Purchase'!C397</f>
        <v>48703</v>
      </c>
      <c r="F24" s="57">
        <f>'Program Data-Purchase'!C366</f>
        <v>43547</v>
      </c>
      <c r="G24" s="57">
        <f>'Program Data-Purchase'!C335</f>
        <v>40694</v>
      </c>
      <c r="H24" s="57">
        <f>'Program Data-Purchase'!C304</f>
        <v>38825</v>
      </c>
      <c r="I24" s="57">
        <f>'Program Data-Purchase'!C273</f>
        <v>39408</v>
      </c>
      <c r="J24" s="57">
        <f>'Program Data-Purchase'!C242</f>
        <v>36117</v>
      </c>
      <c r="K24" s="57">
        <f>'Program Data-Purchase'!C211</f>
        <v>34911</v>
      </c>
      <c r="L24" s="57">
        <f>'Program Data-Purchase'!C180</f>
        <v>31430</v>
      </c>
      <c r="M24" s="57">
        <f>'Program Data-Purchase'!C149</f>
        <v>29262</v>
      </c>
      <c r="N24" s="57">
        <f>'Program Data-Purchase'!C118</f>
        <v>31003</v>
      </c>
      <c r="O24" s="57">
        <f>'Program Data-Purchase'!C87</f>
        <v>31614</v>
      </c>
      <c r="P24" s="57">
        <f>'Program Data-Purchase'!C56</f>
        <v>26794</v>
      </c>
      <c r="Q24" s="57">
        <f>'Program Data-Purchase'!C25</f>
        <v>4984</v>
      </c>
      <c r="S24" s="76">
        <f t="shared" si="2"/>
        <v>-0.12857231098665789</v>
      </c>
      <c r="T24" s="76">
        <f t="shared" si="2"/>
        <v>-0.1853107611610571</v>
      </c>
      <c r="U24" s="76">
        <f t="shared" si="2"/>
        <v>-0.29376024129580486</v>
      </c>
      <c r="V24" s="76">
        <f t="shared" si="2"/>
        <v>-0.10586616840851693</v>
      </c>
      <c r="W24" s="76">
        <f t="shared" si="2"/>
        <v>-6.5515420120789036E-2</v>
      </c>
      <c r="X24" s="76">
        <f t="shared" si="2"/>
        <v>-4.5928146655526615E-2</v>
      </c>
      <c r="Y24" s="76">
        <f t="shared" si="2"/>
        <v>1.501609787508049E-2</v>
      </c>
      <c r="Z24" s="76">
        <f t="shared" si="2"/>
        <v>-8.3510962241169301E-2</v>
      </c>
      <c r="AA24" s="76">
        <f t="shared" si="2"/>
        <v>-3.3391477697483178E-2</v>
      </c>
      <c r="AB24" s="76">
        <f t="shared" si="2"/>
        <v>-9.9710692904815101E-2</v>
      </c>
      <c r="AC24" s="76">
        <f t="shared" si="2"/>
        <v>-6.8978682787146042E-2</v>
      </c>
      <c r="AD24" s="76">
        <f t="shared" si="2"/>
        <v>5.949695851274691E-2</v>
      </c>
      <c r="AE24" s="76">
        <f t="shared" si="2"/>
        <v>1.9707770215785569E-2</v>
      </c>
      <c r="AF24" s="76">
        <f t="shared" si="2"/>
        <v>-0.1524640981843487</v>
      </c>
      <c r="AG24" s="76">
        <f t="shared" si="2"/>
        <v>-0.81398820631484659</v>
      </c>
      <c r="AI24" s="81">
        <f t="shared" si="3"/>
        <v>-12489</v>
      </c>
      <c r="AJ24" s="81">
        <f t="shared" si="3"/>
        <v>-15686</v>
      </c>
      <c r="AK24" s="81">
        <f t="shared" si="3"/>
        <v>-20258</v>
      </c>
      <c r="AL24" s="81">
        <f t="shared" si="3"/>
        <v>-5156</v>
      </c>
      <c r="AM24" s="81">
        <f t="shared" si="3"/>
        <v>-2853</v>
      </c>
      <c r="AN24" s="81">
        <f t="shared" si="3"/>
        <v>-1869</v>
      </c>
      <c r="AO24" s="81">
        <f t="shared" si="3"/>
        <v>583</v>
      </c>
      <c r="AP24" s="81">
        <f t="shared" si="3"/>
        <v>-3291</v>
      </c>
      <c r="AQ24" s="81">
        <f t="shared" si="3"/>
        <v>-1206</v>
      </c>
      <c r="AR24" s="81">
        <f t="shared" si="3"/>
        <v>-3481</v>
      </c>
      <c r="AS24" s="81">
        <f t="shared" si="3"/>
        <v>-2168</v>
      </c>
      <c r="AT24" s="81">
        <f t="shared" si="3"/>
        <v>1741</v>
      </c>
      <c r="AU24" s="81">
        <f t="shared" si="3"/>
        <v>611</v>
      </c>
      <c r="AV24" s="81">
        <f t="shared" si="3"/>
        <v>-4820</v>
      </c>
      <c r="AW24" s="81">
        <f t="shared" si="3"/>
        <v>-21810</v>
      </c>
    </row>
    <row r="25" spans="1:49" x14ac:dyDescent="0.55000000000000004">
      <c r="A25" s="58" t="s">
        <v>380</v>
      </c>
      <c r="B25" s="57">
        <f>'Program Data-Purchase'!C491</f>
        <v>121842</v>
      </c>
      <c r="C25" s="57">
        <f>'Program Data-Purchase'!C460</f>
        <v>119205</v>
      </c>
      <c r="D25" s="57">
        <f>'Program Data-Purchase'!C429</f>
        <v>127254</v>
      </c>
      <c r="E25" s="57">
        <f>'Program Data-Purchase'!C398</f>
        <v>119835</v>
      </c>
      <c r="F25" s="57">
        <f>'Program Data-Purchase'!C367</f>
        <v>107563</v>
      </c>
      <c r="G25" s="57">
        <f>'Program Data-Purchase'!C336</f>
        <v>110401</v>
      </c>
      <c r="H25" s="57">
        <f>'Program Data-Purchase'!C305</f>
        <v>113169</v>
      </c>
      <c r="I25" s="57">
        <f>'Program Data-Purchase'!C274</f>
        <v>112222</v>
      </c>
      <c r="J25" s="57">
        <f>'Program Data-Purchase'!C243</f>
        <v>113701</v>
      </c>
      <c r="K25" s="57">
        <f>'Program Data-Purchase'!C212</f>
        <v>104325</v>
      </c>
      <c r="L25" s="57">
        <f>'Program Data-Purchase'!C181</f>
        <v>77439</v>
      </c>
      <c r="M25" s="57">
        <f>'Program Data-Purchase'!C150</f>
        <v>40649</v>
      </c>
      <c r="N25" s="57">
        <f>'Program Data-Purchase'!C119</f>
        <v>62909</v>
      </c>
      <c r="O25" s="57">
        <f>'Program Data-Purchase'!C88</f>
        <v>70504</v>
      </c>
      <c r="P25" s="57">
        <f>'Program Data-Purchase'!C57</f>
        <v>69354</v>
      </c>
      <c r="Q25" s="57">
        <f>'Program Data-Purchase'!C26</f>
        <v>14068</v>
      </c>
      <c r="S25" s="76">
        <f t="shared" si="2"/>
        <v>-2.1642783276702614E-2</v>
      </c>
      <c r="T25" s="76">
        <f t="shared" si="2"/>
        <v>6.7522335472505343E-2</v>
      </c>
      <c r="U25" s="76">
        <f t="shared" si="2"/>
        <v>-5.8300721391861945E-2</v>
      </c>
      <c r="V25" s="76">
        <f t="shared" si="2"/>
        <v>-0.10240747694746943</v>
      </c>
      <c r="W25" s="76">
        <f t="shared" si="2"/>
        <v>2.6384537433875963E-2</v>
      </c>
      <c r="X25" s="76">
        <f t="shared" si="2"/>
        <v>2.5072236664522966E-2</v>
      </c>
      <c r="Y25" s="76">
        <f t="shared" si="2"/>
        <v>-8.3680159761065302E-3</v>
      </c>
      <c r="Z25" s="76">
        <f t="shared" si="2"/>
        <v>1.3179234018285184E-2</v>
      </c>
      <c r="AA25" s="76">
        <f t="shared" si="2"/>
        <v>-8.2461895673740779E-2</v>
      </c>
      <c r="AB25" s="76">
        <f t="shared" si="2"/>
        <v>-0.25771387491013659</v>
      </c>
      <c r="AC25" s="76">
        <f t="shared" si="2"/>
        <v>-0.47508361419956352</v>
      </c>
      <c r="AD25" s="76">
        <f t="shared" si="2"/>
        <v>0.54761494747718276</v>
      </c>
      <c r="AE25" s="76">
        <f t="shared" si="2"/>
        <v>0.12072994325136308</v>
      </c>
      <c r="AF25" s="76">
        <f t="shared" si="2"/>
        <v>-1.6311131283331441E-2</v>
      </c>
      <c r="AG25" s="76">
        <f t="shared" si="2"/>
        <v>-0.79715661677769123</v>
      </c>
      <c r="AI25" s="81">
        <f t="shared" si="3"/>
        <v>-2637</v>
      </c>
      <c r="AJ25" s="81">
        <f t="shared" si="3"/>
        <v>8049</v>
      </c>
      <c r="AK25" s="81">
        <f t="shared" si="3"/>
        <v>-7419</v>
      </c>
      <c r="AL25" s="81">
        <f t="shared" si="3"/>
        <v>-12272</v>
      </c>
      <c r="AM25" s="81">
        <f t="shared" si="3"/>
        <v>2838</v>
      </c>
      <c r="AN25" s="81">
        <f t="shared" si="3"/>
        <v>2768</v>
      </c>
      <c r="AO25" s="81">
        <f t="shared" si="3"/>
        <v>-947</v>
      </c>
      <c r="AP25" s="81">
        <f t="shared" si="3"/>
        <v>1479</v>
      </c>
      <c r="AQ25" s="81">
        <f t="shared" si="3"/>
        <v>-9376</v>
      </c>
      <c r="AR25" s="81">
        <f t="shared" si="3"/>
        <v>-26886</v>
      </c>
      <c r="AS25" s="81">
        <f t="shared" si="3"/>
        <v>-36790</v>
      </c>
      <c r="AT25" s="81">
        <f t="shared" si="3"/>
        <v>22260</v>
      </c>
      <c r="AU25" s="81">
        <f t="shared" si="3"/>
        <v>7595</v>
      </c>
      <c r="AV25" s="81">
        <f t="shared" si="3"/>
        <v>-1150</v>
      </c>
      <c r="AW25" s="81">
        <f t="shared" si="3"/>
        <v>-55286</v>
      </c>
    </row>
    <row r="26" spans="1:49" x14ac:dyDescent="0.55000000000000004">
      <c r="A26" s="58" t="s">
        <v>32</v>
      </c>
      <c r="B26" s="57">
        <f>'Program Data-Purchase'!C492</f>
        <v>11285</v>
      </c>
      <c r="C26" s="57">
        <f>'Program Data-Purchase'!C461</f>
        <v>12048</v>
      </c>
      <c r="D26" s="57">
        <f>'Program Data-Purchase'!C430</f>
        <v>11528</v>
      </c>
      <c r="E26" s="57">
        <f>'Program Data-Purchase'!C399</f>
        <v>8865</v>
      </c>
      <c r="F26" s="57">
        <f>'Program Data-Purchase'!C368</f>
        <v>7257</v>
      </c>
      <c r="G26" s="57">
        <f>'Program Data-Purchase'!C337</f>
        <v>6962</v>
      </c>
      <c r="H26" s="57">
        <f>'Program Data-Purchase'!C306</f>
        <v>7219</v>
      </c>
      <c r="I26" s="57">
        <f>'Program Data-Purchase'!C275</f>
        <v>7504</v>
      </c>
      <c r="J26" s="57">
        <f>'Program Data-Purchase'!C244</f>
        <v>8391</v>
      </c>
      <c r="K26" s="57">
        <f>'Program Data-Purchase'!C213</f>
        <v>7745</v>
      </c>
      <c r="L26" s="57">
        <f>'Program Data-Purchase'!C182</f>
        <v>6355</v>
      </c>
      <c r="M26" s="57">
        <f>'Program Data-Purchase'!C151</f>
        <v>3843</v>
      </c>
      <c r="N26" s="57">
        <f>'Program Data-Purchase'!C120</f>
        <v>4264</v>
      </c>
      <c r="O26" s="57">
        <f>'Program Data-Purchase'!C89</f>
        <v>6251</v>
      </c>
      <c r="P26" s="57">
        <f>'Program Data-Purchase'!C58</f>
        <v>6618</v>
      </c>
      <c r="Q26" s="57">
        <f>'Program Data-Purchase'!C27</f>
        <v>1179</v>
      </c>
      <c r="S26" s="76">
        <f t="shared" si="2"/>
        <v>6.7611874169251213E-2</v>
      </c>
      <c r="T26" s="76">
        <f t="shared" si="2"/>
        <v>-4.316069057104914E-2</v>
      </c>
      <c r="U26" s="76">
        <f t="shared" si="2"/>
        <v>-0.23100277585010409</v>
      </c>
      <c r="V26" s="76">
        <f t="shared" si="2"/>
        <v>-0.18138747884940778</v>
      </c>
      <c r="W26" s="76">
        <f t="shared" si="2"/>
        <v>-4.065040650406504E-2</v>
      </c>
      <c r="X26" s="76">
        <f t="shared" si="2"/>
        <v>3.6914679689744323E-2</v>
      </c>
      <c r="Y26" s="76">
        <f t="shared" si="2"/>
        <v>3.9479152237151961E-2</v>
      </c>
      <c r="Z26" s="76">
        <f t="shared" si="2"/>
        <v>0.11820362473347548</v>
      </c>
      <c r="AA26" s="76">
        <f t="shared" si="2"/>
        <v>-7.6987248242164227E-2</v>
      </c>
      <c r="AB26" s="76">
        <f t="shared" si="2"/>
        <v>-0.17947062621045837</v>
      </c>
      <c r="AC26" s="76">
        <f t="shared" si="2"/>
        <v>-0.39527930763178598</v>
      </c>
      <c r="AD26" s="76">
        <f t="shared" si="2"/>
        <v>0.10954983086130628</v>
      </c>
      <c r="AE26" s="76">
        <f t="shared" si="2"/>
        <v>0.46599437148217637</v>
      </c>
      <c r="AF26" s="76">
        <f t="shared" si="2"/>
        <v>5.8710606302991519E-2</v>
      </c>
      <c r="AG26" s="76">
        <f t="shared" si="2"/>
        <v>-0.82184950135992751</v>
      </c>
      <c r="AI26" s="81">
        <f t="shared" si="3"/>
        <v>763</v>
      </c>
      <c r="AJ26" s="81">
        <f t="shared" si="3"/>
        <v>-520</v>
      </c>
      <c r="AK26" s="81">
        <f t="shared" si="3"/>
        <v>-2663</v>
      </c>
      <c r="AL26" s="81">
        <f t="shared" si="3"/>
        <v>-1608</v>
      </c>
      <c r="AM26" s="81">
        <f t="shared" si="3"/>
        <v>-295</v>
      </c>
      <c r="AN26" s="81">
        <f t="shared" si="3"/>
        <v>257</v>
      </c>
      <c r="AO26" s="81">
        <f t="shared" si="3"/>
        <v>285</v>
      </c>
      <c r="AP26" s="81">
        <f t="shared" si="3"/>
        <v>887</v>
      </c>
      <c r="AQ26" s="81">
        <f t="shared" si="3"/>
        <v>-646</v>
      </c>
      <c r="AR26" s="81">
        <f t="shared" si="3"/>
        <v>-1390</v>
      </c>
      <c r="AS26" s="81">
        <f t="shared" si="3"/>
        <v>-2512</v>
      </c>
      <c r="AT26" s="81">
        <f t="shared" si="3"/>
        <v>421</v>
      </c>
      <c r="AU26" s="81">
        <f t="shared" si="3"/>
        <v>1987</v>
      </c>
      <c r="AV26" s="81">
        <f t="shared" si="3"/>
        <v>367</v>
      </c>
      <c r="AW26" s="81">
        <f t="shared" si="3"/>
        <v>-5439</v>
      </c>
    </row>
    <row r="27" spans="1:49" x14ac:dyDescent="0.55000000000000004">
      <c r="A27" s="58" t="s">
        <v>37</v>
      </c>
      <c r="B27" s="57">
        <f>'Program Data-Purchase'!C493</f>
        <v>9766</v>
      </c>
      <c r="C27" s="57">
        <f>'Program Data-Purchase'!C462</f>
        <v>7816</v>
      </c>
      <c r="D27" s="57">
        <f>'Program Data-Purchase'!C431</f>
        <v>7395</v>
      </c>
      <c r="E27" s="57">
        <f>'Program Data-Purchase'!C400</f>
        <v>5995</v>
      </c>
      <c r="F27" s="57">
        <f>'Program Data-Purchase'!C369</f>
        <v>5539</v>
      </c>
      <c r="G27" s="57">
        <f>'Program Data-Purchase'!C338</f>
        <v>5012</v>
      </c>
      <c r="H27" s="57">
        <f>'Program Data-Purchase'!C307</f>
        <v>4151</v>
      </c>
      <c r="I27" s="57">
        <f>'Program Data-Purchase'!C276</f>
        <v>3309</v>
      </c>
      <c r="J27" s="57">
        <f>'Program Data-Purchase'!C245</f>
        <v>2863</v>
      </c>
      <c r="K27" s="57">
        <f>'Program Data-Purchase'!C214</f>
        <v>2651</v>
      </c>
      <c r="L27" s="57">
        <f>'Program Data-Purchase'!C183</f>
        <v>2211</v>
      </c>
      <c r="M27" s="57">
        <f>'Program Data-Purchase'!C152</f>
        <v>1767</v>
      </c>
      <c r="N27" s="57">
        <f>'Program Data-Purchase'!C121</f>
        <v>1805</v>
      </c>
      <c r="O27" s="57">
        <f>'Program Data-Purchase'!C90</f>
        <v>2228</v>
      </c>
      <c r="P27" s="57">
        <f>'Program Data-Purchase'!C59</f>
        <v>2171</v>
      </c>
      <c r="Q27" s="57">
        <f>'Program Data-Purchase'!C28</f>
        <v>458</v>
      </c>
      <c r="S27" s="76">
        <f t="shared" si="2"/>
        <v>-0.19967233258242884</v>
      </c>
      <c r="T27" s="76">
        <f t="shared" si="2"/>
        <v>-5.3863868986693958E-2</v>
      </c>
      <c r="U27" s="76">
        <f t="shared" si="2"/>
        <v>-0.18931710615280595</v>
      </c>
      <c r="V27" s="76">
        <f t="shared" si="2"/>
        <v>-7.6063386155129281E-2</v>
      </c>
      <c r="W27" s="76">
        <f t="shared" si="2"/>
        <v>-9.5143527712583498E-2</v>
      </c>
      <c r="X27" s="76">
        <f t="shared" si="2"/>
        <v>-0.1717877094972067</v>
      </c>
      <c r="Y27" s="76">
        <f t="shared" si="2"/>
        <v>-0.20284268850879306</v>
      </c>
      <c r="Z27" s="76">
        <f t="shared" si="2"/>
        <v>-0.13478392263523722</v>
      </c>
      <c r="AA27" s="76">
        <f t="shared" si="2"/>
        <v>-7.4048201187565485E-2</v>
      </c>
      <c r="AB27" s="76">
        <f t="shared" si="2"/>
        <v>-0.16597510373443983</v>
      </c>
      <c r="AC27" s="76">
        <f t="shared" si="2"/>
        <v>-0.20081411126187246</v>
      </c>
      <c r="AD27" s="76">
        <f t="shared" si="2"/>
        <v>2.1505376344086023E-2</v>
      </c>
      <c r="AE27" s="76">
        <f t="shared" si="2"/>
        <v>0.23434903047091413</v>
      </c>
      <c r="AF27" s="76">
        <f t="shared" si="2"/>
        <v>-2.5583482944344704E-2</v>
      </c>
      <c r="AG27" s="76">
        <f t="shared" si="2"/>
        <v>-0.78903730999539379</v>
      </c>
      <c r="AI27" s="81">
        <f t="shared" si="3"/>
        <v>-1950</v>
      </c>
      <c r="AJ27" s="81">
        <f t="shared" si="3"/>
        <v>-421</v>
      </c>
      <c r="AK27" s="81">
        <f t="shared" si="3"/>
        <v>-1400</v>
      </c>
      <c r="AL27" s="81">
        <f t="shared" si="3"/>
        <v>-456</v>
      </c>
      <c r="AM27" s="81">
        <f t="shared" si="3"/>
        <v>-527</v>
      </c>
      <c r="AN27" s="81">
        <f t="shared" si="3"/>
        <v>-861</v>
      </c>
      <c r="AO27" s="81">
        <f t="shared" si="3"/>
        <v>-842</v>
      </c>
      <c r="AP27" s="81">
        <f t="shared" si="3"/>
        <v>-446</v>
      </c>
      <c r="AQ27" s="81">
        <f t="shared" si="3"/>
        <v>-212</v>
      </c>
      <c r="AR27" s="81">
        <f t="shared" si="3"/>
        <v>-440</v>
      </c>
      <c r="AS27" s="81">
        <f t="shared" si="3"/>
        <v>-444</v>
      </c>
      <c r="AT27" s="81">
        <f t="shared" si="3"/>
        <v>38</v>
      </c>
      <c r="AU27" s="81">
        <f t="shared" si="3"/>
        <v>423</v>
      </c>
      <c r="AV27" s="81">
        <f t="shared" si="3"/>
        <v>-57</v>
      </c>
      <c r="AW27" s="81">
        <f t="shared" si="3"/>
        <v>-1713</v>
      </c>
    </row>
    <row r="28" spans="1:49" x14ac:dyDescent="0.55000000000000004">
      <c r="A28" s="58" t="s">
        <v>33</v>
      </c>
      <c r="B28" s="57">
        <f>'Program Data-Purchase'!C494</f>
        <v>35463</v>
      </c>
      <c r="C28" s="57">
        <f>'Program Data-Purchase'!C463</f>
        <v>32109</v>
      </c>
      <c r="D28" s="57">
        <f>'Program Data-Purchase'!C432</f>
        <v>29235</v>
      </c>
      <c r="E28" s="57">
        <f>'Program Data-Purchase'!C401</f>
        <v>21772</v>
      </c>
      <c r="F28" s="57">
        <f>'Program Data-Purchase'!C370</f>
        <v>18098</v>
      </c>
      <c r="G28" s="57">
        <f>'Program Data-Purchase'!C339</f>
        <v>18698</v>
      </c>
      <c r="H28" s="57">
        <f>'Program Data-Purchase'!C308</f>
        <v>18339</v>
      </c>
      <c r="I28" s="57">
        <f>'Program Data-Purchase'!C277</f>
        <v>17673</v>
      </c>
      <c r="J28" s="57">
        <f>'Program Data-Purchase'!C246</f>
        <v>17060</v>
      </c>
      <c r="K28" s="57">
        <f>'Program Data-Purchase'!C215</f>
        <v>15082</v>
      </c>
      <c r="L28" s="57">
        <f>'Program Data-Purchase'!C184</f>
        <v>8378</v>
      </c>
      <c r="M28" s="57">
        <f>'Program Data-Purchase'!C153</f>
        <v>6358</v>
      </c>
      <c r="N28" s="57">
        <f>'Program Data-Purchase'!C122</f>
        <v>6237</v>
      </c>
      <c r="O28" s="57">
        <f>'Program Data-Purchase'!C91</f>
        <v>6677</v>
      </c>
      <c r="P28" s="57">
        <f>'Program Data-Purchase'!C60</f>
        <v>5672</v>
      </c>
      <c r="Q28" s="57">
        <f>'Program Data-Purchase'!C29</f>
        <v>1098</v>
      </c>
      <c r="S28" s="76">
        <f t="shared" si="2"/>
        <v>-9.4577446916504521E-2</v>
      </c>
      <c r="T28" s="76">
        <f t="shared" si="2"/>
        <v>-8.9507614687470802E-2</v>
      </c>
      <c r="U28" s="76">
        <f t="shared" si="2"/>
        <v>-0.25527621002223361</v>
      </c>
      <c r="V28" s="76">
        <f t="shared" si="2"/>
        <v>-0.1687488517361749</v>
      </c>
      <c r="W28" s="76">
        <f t="shared" si="2"/>
        <v>3.3152834567355509E-2</v>
      </c>
      <c r="X28" s="76">
        <f t="shared" si="2"/>
        <v>-1.9199914429350734E-2</v>
      </c>
      <c r="Y28" s="76">
        <f t="shared" si="2"/>
        <v>-3.631604776705382E-2</v>
      </c>
      <c r="Z28" s="76">
        <f t="shared" si="2"/>
        <v>-3.4685678718949814E-2</v>
      </c>
      <c r="AA28" s="76">
        <f t="shared" si="2"/>
        <v>-0.11594372801875732</v>
      </c>
      <c r="AB28" s="76">
        <f t="shared" si="2"/>
        <v>-0.44450338151438801</v>
      </c>
      <c r="AC28" s="76">
        <f t="shared" si="2"/>
        <v>-0.24110766292671282</v>
      </c>
      <c r="AD28" s="76">
        <f t="shared" si="2"/>
        <v>-1.9031141868512111E-2</v>
      </c>
      <c r="AE28" s="76">
        <f t="shared" si="2"/>
        <v>7.0546737213403876E-2</v>
      </c>
      <c r="AF28" s="76">
        <f t="shared" si="2"/>
        <v>-0.15051669911636964</v>
      </c>
      <c r="AG28" s="76">
        <f t="shared" si="2"/>
        <v>-0.80641748942172076</v>
      </c>
      <c r="AI28" s="81">
        <f t="shared" si="3"/>
        <v>-3354</v>
      </c>
      <c r="AJ28" s="81">
        <f t="shared" si="3"/>
        <v>-2874</v>
      </c>
      <c r="AK28" s="81">
        <f t="shared" si="3"/>
        <v>-7463</v>
      </c>
      <c r="AL28" s="81">
        <f t="shared" si="3"/>
        <v>-3674</v>
      </c>
      <c r="AM28" s="81">
        <f t="shared" si="3"/>
        <v>600</v>
      </c>
      <c r="AN28" s="81">
        <f t="shared" si="3"/>
        <v>-359</v>
      </c>
      <c r="AO28" s="81">
        <f t="shared" si="3"/>
        <v>-666</v>
      </c>
      <c r="AP28" s="81">
        <f t="shared" si="3"/>
        <v>-613</v>
      </c>
      <c r="AQ28" s="81">
        <f t="shared" si="3"/>
        <v>-1978</v>
      </c>
      <c r="AR28" s="81">
        <f t="shared" si="3"/>
        <v>-6704</v>
      </c>
      <c r="AS28" s="81">
        <f t="shared" si="3"/>
        <v>-2020</v>
      </c>
      <c r="AT28" s="81">
        <f t="shared" si="3"/>
        <v>-121</v>
      </c>
      <c r="AU28" s="81">
        <f t="shared" si="3"/>
        <v>440</v>
      </c>
      <c r="AV28" s="81">
        <f t="shared" si="3"/>
        <v>-1005</v>
      </c>
      <c r="AW28" s="81">
        <f t="shared" si="3"/>
        <v>-4574</v>
      </c>
    </row>
    <row r="29" spans="1:49" x14ac:dyDescent="0.55000000000000004">
      <c r="A29" s="58" t="s">
        <v>40</v>
      </c>
      <c r="B29" s="57">
        <f>'Program Data-Purchase'!C495</f>
        <v>1317651</v>
      </c>
      <c r="C29" s="57">
        <f>'Program Data-Purchase'!C464</f>
        <v>1213136</v>
      </c>
      <c r="D29" s="57">
        <f>'Program Data-Purchase'!C433</f>
        <v>1145992</v>
      </c>
      <c r="E29" s="57">
        <f>'Program Data-Purchase'!C402</f>
        <v>914609</v>
      </c>
      <c r="F29" s="57">
        <f>'Program Data-Purchase'!C371</f>
        <v>1376133</v>
      </c>
      <c r="G29" s="57">
        <f>'Program Data-Purchase'!C340</f>
        <v>1464794</v>
      </c>
      <c r="H29" s="57">
        <f>'Program Data-Purchase'!C309</f>
        <v>1493669</v>
      </c>
      <c r="I29" s="57">
        <f>'Program Data-Purchase'!C278</f>
        <v>1451479</v>
      </c>
      <c r="J29" s="57">
        <f>'Program Data-Purchase'!C247</f>
        <v>1421998</v>
      </c>
      <c r="K29" s="57">
        <f>'Program Data-Purchase'!C216</f>
        <v>1713303</v>
      </c>
      <c r="L29" s="57">
        <f>'Program Data-Purchase'!C185</f>
        <v>2574912</v>
      </c>
      <c r="M29" s="57">
        <f>'Program Data-Purchase'!C154</f>
        <v>2071450</v>
      </c>
      <c r="N29" s="57">
        <f>'Program Data-Purchase'!C123</f>
        <v>2347245</v>
      </c>
      <c r="O29" s="57">
        <f>'Program Data-Purchase'!C92</f>
        <v>2771711</v>
      </c>
      <c r="P29" s="57">
        <f>'Program Data-Purchase'!C61</f>
        <v>2981692</v>
      </c>
      <c r="Q29" s="57">
        <f>'Program Data-Purchase'!C30</f>
        <v>811862</v>
      </c>
      <c r="S29" s="76">
        <f t="shared" si="2"/>
        <v>-7.9319182393516943E-2</v>
      </c>
      <c r="T29" s="76">
        <f t="shared" si="2"/>
        <v>-5.5347463103889424E-2</v>
      </c>
      <c r="U29" s="76">
        <f t="shared" si="2"/>
        <v>-0.20190629602998975</v>
      </c>
      <c r="V29" s="76">
        <f t="shared" si="2"/>
        <v>0.50461344683903175</v>
      </c>
      <c r="W29" s="76">
        <f t="shared" si="2"/>
        <v>6.4427638898275089E-2</v>
      </c>
      <c r="X29" s="76">
        <f t="shared" si="2"/>
        <v>1.9712669494823164E-2</v>
      </c>
      <c r="Y29" s="76">
        <f t="shared" si="2"/>
        <v>-2.8245883124038858E-2</v>
      </c>
      <c r="Z29" s="76">
        <f t="shared" si="2"/>
        <v>-2.0311006910881935E-2</v>
      </c>
      <c r="AA29" s="76">
        <f t="shared" si="2"/>
        <v>0.20485612497345285</v>
      </c>
      <c r="AB29" s="76">
        <f t="shared" si="2"/>
        <v>0.502893533718204</v>
      </c>
      <c r="AC29" s="76">
        <f t="shared" si="2"/>
        <v>-0.19552590535132852</v>
      </c>
      <c r="AD29" s="76">
        <f t="shared" si="2"/>
        <v>0.13314103647203648</v>
      </c>
      <c r="AE29" s="76">
        <f t="shared" si="2"/>
        <v>0.18083583094223227</v>
      </c>
      <c r="AF29" s="76">
        <f t="shared" si="2"/>
        <v>7.5758619856110543E-2</v>
      </c>
      <c r="AG29" s="76">
        <f t="shared" si="2"/>
        <v>-0.72771768512643153</v>
      </c>
      <c r="AI29" s="81">
        <f t="shared" si="3"/>
        <v>-104515</v>
      </c>
      <c r="AJ29" s="81">
        <f t="shared" si="3"/>
        <v>-67144</v>
      </c>
      <c r="AK29" s="81">
        <f t="shared" si="3"/>
        <v>-231383</v>
      </c>
      <c r="AL29" s="81">
        <f t="shared" si="3"/>
        <v>461524</v>
      </c>
      <c r="AM29" s="81">
        <f t="shared" si="3"/>
        <v>88661</v>
      </c>
      <c r="AN29" s="81">
        <f t="shared" si="3"/>
        <v>28875</v>
      </c>
      <c r="AO29" s="81">
        <f t="shared" si="3"/>
        <v>-42190</v>
      </c>
      <c r="AP29" s="81">
        <f t="shared" si="3"/>
        <v>-29481</v>
      </c>
      <c r="AQ29" s="81">
        <f t="shared" si="3"/>
        <v>291305</v>
      </c>
      <c r="AR29" s="81">
        <f t="shared" si="3"/>
        <v>861609</v>
      </c>
      <c r="AS29" s="81">
        <f t="shared" si="3"/>
        <v>-503462</v>
      </c>
      <c r="AT29" s="81">
        <f t="shared" si="3"/>
        <v>275795</v>
      </c>
      <c r="AU29" s="81">
        <f t="shared" si="3"/>
        <v>424466</v>
      </c>
      <c r="AV29" s="81">
        <f t="shared" si="3"/>
        <v>209981</v>
      </c>
      <c r="AW29" s="81">
        <f t="shared" si="3"/>
        <v>-2169830</v>
      </c>
    </row>
    <row r="30" spans="1:49" x14ac:dyDescent="0.55000000000000004">
      <c r="A30" s="58" t="s">
        <v>34</v>
      </c>
      <c r="B30" s="57">
        <f>'Program Data-Purchase'!C496</f>
        <v>13203</v>
      </c>
      <c r="C30" s="57">
        <f>'Program Data-Purchase'!C465</f>
        <v>11839</v>
      </c>
      <c r="D30" s="57">
        <f>'Program Data-Purchase'!C434</f>
        <v>11885</v>
      </c>
      <c r="E30" s="57">
        <f>'Program Data-Purchase'!C403</f>
        <v>11505</v>
      </c>
      <c r="F30" s="57">
        <f>'Program Data-Purchase'!C372</f>
        <v>10462</v>
      </c>
      <c r="G30" s="57">
        <f>'Program Data-Purchase'!C341</f>
        <v>11042</v>
      </c>
      <c r="H30" s="57">
        <f>'Program Data-Purchase'!C310</f>
        <v>10727</v>
      </c>
      <c r="I30" s="57">
        <f>'Program Data-Purchase'!C279</f>
        <v>10080</v>
      </c>
      <c r="J30" s="57">
        <f>'Program Data-Purchase'!C248</f>
        <v>9499</v>
      </c>
      <c r="K30" s="57">
        <f>'Program Data-Purchase'!C217</f>
        <v>8074</v>
      </c>
      <c r="L30" s="57">
        <f>'Program Data-Purchase'!C186</f>
        <v>8500</v>
      </c>
      <c r="M30" s="57">
        <f>'Program Data-Purchase'!C155</f>
        <v>4926</v>
      </c>
      <c r="N30" s="57">
        <f>'Program Data-Purchase'!C124</f>
        <v>5354</v>
      </c>
      <c r="O30" s="57">
        <f>'Program Data-Purchase'!C93</f>
        <v>6363</v>
      </c>
      <c r="P30" s="57">
        <f>'Program Data-Purchase'!C62</f>
        <v>7514</v>
      </c>
      <c r="Q30" s="57">
        <f>'Program Data-Purchase'!C31</f>
        <v>1016</v>
      </c>
      <c r="S30" s="76">
        <f t="shared" si="2"/>
        <v>-0.10330985382110126</v>
      </c>
      <c r="T30" s="76">
        <f t="shared" si="2"/>
        <v>3.8854632992651405E-3</v>
      </c>
      <c r="U30" s="76">
        <f t="shared" si="2"/>
        <v>-3.1973075305006309E-2</v>
      </c>
      <c r="V30" s="76">
        <f t="shared" si="2"/>
        <v>-9.065623641894828E-2</v>
      </c>
      <c r="W30" s="76">
        <f t="shared" si="2"/>
        <v>5.5438730644236281E-2</v>
      </c>
      <c r="X30" s="76">
        <f t="shared" si="2"/>
        <v>-2.8527440681036045E-2</v>
      </c>
      <c r="Y30" s="76">
        <f t="shared" si="2"/>
        <v>-6.0315092756595509E-2</v>
      </c>
      <c r="Z30" s="76">
        <f t="shared" si="2"/>
        <v>-5.7638888888888892E-2</v>
      </c>
      <c r="AA30" s="76">
        <f t="shared" si="2"/>
        <v>-0.15001579113590904</v>
      </c>
      <c r="AB30" s="76">
        <f t="shared" si="2"/>
        <v>5.2761951944513254E-2</v>
      </c>
      <c r="AC30" s="76">
        <f t="shared" si="2"/>
        <v>-0.4204705882352941</v>
      </c>
      <c r="AD30" s="76">
        <f t="shared" si="2"/>
        <v>8.6885911490052786E-2</v>
      </c>
      <c r="AE30" s="76">
        <f t="shared" si="2"/>
        <v>0.18845722824056779</v>
      </c>
      <c r="AF30" s="76">
        <f t="shared" si="2"/>
        <v>0.18088951752318089</v>
      </c>
      <c r="AG30" s="76">
        <f t="shared" si="2"/>
        <v>-0.86478573329784403</v>
      </c>
      <c r="AI30" s="81">
        <f t="shared" si="3"/>
        <v>-1364</v>
      </c>
      <c r="AJ30" s="81">
        <f t="shared" si="3"/>
        <v>46</v>
      </c>
      <c r="AK30" s="81">
        <f t="shared" si="3"/>
        <v>-380</v>
      </c>
      <c r="AL30" s="81">
        <f t="shared" si="3"/>
        <v>-1043</v>
      </c>
      <c r="AM30" s="81">
        <f t="shared" si="3"/>
        <v>580</v>
      </c>
      <c r="AN30" s="81">
        <f t="shared" si="3"/>
        <v>-315</v>
      </c>
      <c r="AO30" s="81">
        <f t="shared" si="3"/>
        <v>-647</v>
      </c>
      <c r="AP30" s="81">
        <f t="shared" si="3"/>
        <v>-581</v>
      </c>
      <c r="AQ30" s="81">
        <f t="shared" si="3"/>
        <v>-1425</v>
      </c>
      <c r="AR30" s="81">
        <f t="shared" si="3"/>
        <v>426</v>
      </c>
      <c r="AS30" s="81">
        <f t="shared" si="3"/>
        <v>-3574</v>
      </c>
      <c r="AT30" s="81">
        <f t="shared" si="3"/>
        <v>428</v>
      </c>
      <c r="AU30" s="81">
        <f t="shared" si="3"/>
        <v>1009</v>
      </c>
      <c r="AV30" s="81">
        <f t="shared" si="3"/>
        <v>1151</v>
      </c>
      <c r="AW30" s="81">
        <f t="shared" si="3"/>
        <v>-6498</v>
      </c>
    </row>
    <row r="31" spans="1:49" x14ac:dyDescent="0.55000000000000004">
      <c r="A31" s="58" t="s">
        <v>35</v>
      </c>
      <c r="B31" s="57">
        <f>'Program Data-Purchase'!C497</f>
        <v>188837</v>
      </c>
      <c r="C31" s="57">
        <f>'Program Data-Purchase'!C466</f>
        <v>171285</v>
      </c>
      <c r="D31" s="57">
        <f>'Program Data-Purchase'!C435</f>
        <v>167981</v>
      </c>
      <c r="E31" s="57">
        <f>'Program Data-Purchase'!C404</f>
        <v>155098</v>
      </c>
      <c r="F31" s="57">
        <f>'Program Data-Purchase'!C373</f>
        <v>150153</v>
      </c>
      <c r="G31" s="57">
        <f>'Program Data-Purchase'!C342</f>
        <v>161174</v>
      </c>
      <c r="H31" s="57">
        <f>'Program Data-Purchase'!C311</f>
        <v>146266</v>
      </c>
      <c r="I31" s="57">
        <f>'Program Data-Purchase'!C280</f>
        <v>124996</v>
      </c>
      <c r="J31" s="57">
        <f>'Program Data-Purchase'!C249</f>
        <v>125635</v>
      </c>
      <c r="K31" s="57">
        <f>'Program Data-Purchase'!C218</f>
        <v>122160</v>
      </c>
      <c r="L31" s="57">
        <f>'Program Data-Purchase'!C187</f>
        <v>102805</v>
      </c>
      <c r="M31" s="57">
        <f>'Program Data-Purchase'!C156</f>
        <v>80338</v>
      </c>
      <c r="N31" s="57">
        <f>'Program Data-Purchase'!C125</f>
        <v>88027</v>
      </c>
      <c r="O31" s="57">
        <f>'Program Data-Purchase'!C94</f>
        <v>84887</v>
      </c>
      <c r="P31" s="57">
        <f>'Program Data-Purchase'!C63</f>
        <v>68943</v>
      </c>
      <c r="Q31" s="57">
        <f>'Program Data-Purchase'!C32</f>
        <v>7458</v>
      </c>
      <c r="S31" s="76">
        <f t="shared" si="2"/>
        <v>-9.2947886272287741E-2</v>
      </c>
      <c r="T31" s="76">
        <f t="shared" si="2"/>
        <v>-1.928948827976764E-2</v>
      </c>
      <c r="U31" s="76">
        <f t="shared" si="2"/>
        <v>-7.6693197444949138E-2</v>
      </c>
      <c r="V31" s="76">
        <f t="shared" si="2"/>
        <v>-3.1883067479915927E-2</v>
      </c>
      <c r="W31" s="76">
        <f t="shared" si="2"/>
        <v>7.3398466897098294E-2</v>
      </c>
      <c r="X31" s="76">
        <f t="shared" si="2"/>
        <v>-9.2496308337573052E-2</v>
      </c>
      <c r="Y31" s="76">
        <f t="shared" si="2"/>
        <v>-0.14541998824060273</v>
      </c>
      <c r="Z31" s="76">
        <f t="shared" si="2"/>
        <v>5.1121635892348556E-3</v>
      </c>
      <c r="AA31" s="76">
        <f t="shared" si="2"/>
        <v>-2.7659489791857363E-2</v>
      </c>
      <c r="AB31" s="76">
        <f t="shared" si="2"/>
        <v>-0.15843975114603798</v>
      </c>
      <c r="AC31" s="76">
        <f t="shared" si="2"/>
        <v>-0.21853995428237927</v>
      </c>
      <c r="AD31" s="76">
        <f t="shared" si="2"/>
        <v>9.5708133137494086E-2</v>
      </c>
      <c r="AE31" s="76">
        <f t="shared" si="2"/>
        <v>-3.5670873709202855E-2</v>
      </c>
      <c r="AF31" s="76">
        <f t="shared" si="2"/>
        <v>-0.18782616890689977</v>
      </c>
      <c r="AG31" s="76">
        <f t="shared" si="2"/>
        <v>-0.89182368043166094</v>
      </c>
      <c r="AI31" s="81">
        <f t="shared" si="3"/>
        <v>-17552</v>
      </c>
      <c r="AJ31" s="81">
        <f t="shared" si="3"/>
        <v>-3304</v>
      </c>
      <c r="AK31" s="81">
        <f t="shared" si="3"/>
        <v>-12883</v>
      </c>
      <c r="AL31" s="81">
        <f t="shared" si="3"/>
        <v>-4945</v>
      </c>
      <c r="AM31" s="81">
        <f t="shared" si="3"/>
        <v>11021</v>
      </c>
      <c r="AN31" s="81">
        <f t="shared" si="3"/>
        <v>-14908</v>
      </c>
      <c r="AO31" s="81">
        <f t="shared" si="3"/>
        <v>-21270</v>
      </c>
      <c r="AP31" s="81">
        <f t="shared" si="3"/>
        <v>639</v>
      </c>
      <c r="AQ31" s="81">
        <f t="shared" si="3"/>
        <v>-3475</v>
      </c>
      <c r="AR31" s="81">
        <f t="shared" si="3"/>
        <v>-19355</v>
      </c>
      <c r="AS31" s="81">
        <f t="shared" si="3"/>
        <v>-22467</v>
      </c>
      <c r="AT31" s="81">
        <f t="shared" si="3"/>
        <v>7689</v>
      </c>
      <c r="AU31" s="81">
        <f t="shared" si="3"/>
        <v>-3140</v>
      </c>
      <c r="AV31" s="81">
        <f t="shared" si="3"/>
        <v>-15944</v>
      </c>
      <c r="AW31" s="81">
        <f t="shared" si="3"/>
        <v>-61485</v>
      </c>
    </row>
    <row r="32" spans="1:49" s="12" customFormat="1" x14ac:dyDescent="0.55000000000000004">
      <c r="A32" s="14" t="s">
        <v>509</v>
      </c>
      <c r="B32" s="80">
        <f>SUM(B6:B31)</f>
        <v>22127431</v>
      </c>
      <c r="C32" s="80">
        <f t="shared" ref="C32:Q32" si="4">SUM(C6:C31)</f>
        <v>22799249</v>
      </c>
      <c r="D32" s="80">
        <f t="shared" si="4"/>
        <v>21845636</v>
      </c>
      <c r="E32" s="80">
        <f t="shared" si="4"/>
        <v>19920167</v>
      </c>
      <c r="F32" s="80">
        <f t="shared" si="4"/>
        <v>19927565</v>
      </c>
      <c r="G32" s="80">
        <f t="shared" si="4"/>
        <v>20324621</v>
      </c>
      <c r="H32" s="80">
        <f t="shared" si="4"/>
        <v>20485352</v>
      </c>
      <c r="I32" s="80">
        <f t="shared" si="4"/>
        <v>20398174</v>
      </c>
      <c r="J32" s="80">
        <f t="shared" si="4"/>
        <v>20556549</v>
      </c>
      <c r="K32" s="80">
        <f t="shared" si="4"/>
        <v>21336147</v>
      </c>
      <c r="L32" s="80">
        <f t="shared" si="4"/>
        <v>20156043</v>
      </c>
      <c r="M32" s="80">
        <f t="shared" si="4"/>
        <v>19366621</v>
      </c>
      <c r="N32" s="80">
        <f t="shared" si="4"/>
        <v>19189181</v>
      </c>
      <c r="O32" s="80">
        <f t="shared" si="4"/>
        <v>20304963</v>
      </c>
      <c r="P32" s="80">
        <f t="shared" si="4"/>
        <v>20549085</v>
      </c>
      <c r="Q32" s="80">
        <f t="shared" si="4"/>
        <v>4534263</v>
      </c>
      <c r="S32" s="77">
        <f t="shared" si="2"/>
        <v>3.0361319395821412E-2</v>
      </c>
      <c r="T32" s="77">
        <f t="shared" si="2"/>
        <v>-4.1826509285459355E-2</v>
      </c>
      <c r="U32" s="77">
        <f t="shared" si="2"/>
        <v>-8.8139754777567469E-2</v>
      </c>
      <c r="V32" s="77">
        <f t="shared" si="2"/>
        <v>3.7138242867140622E-4</v>
      </c>
      <c r="W32" s="77">
        <f t="shared" si="2"/>
        <v>1.9924963235598531E-2</v>
      </c>
      <c r="X32" s="77">
        <f t="shared" si="2"/>
        <v>7.9081917443872638E-3</v>
      </c>
      <c r="Y32" s="77">
        <f t="shared" si="2"/>
        <v>-4.2556261664432223E-3</v>
      </c>
      <c r="Z32" s="77">
        <f t="shared" si="2"/>
        <v>7.7641753619711257E-3</v>
      </c>
      <c r="AA32" s="77">
        <f t="shared" si="2"/>
        <v>3.7924556305632816E-2</v>
      </c>
      <c r="AB32" s="77">
        <f t="shared" si="2"/>
        <v>-5.5310080118964308E-2</v>
      </c>
      <c r="AC32" s="77">
        <f t="shared" si="2"/>
        <v>-3.9165524701450578E-2</v>
      </c>
      <c r="AD32" s="77">
        <f t="shared" si="2"/>
        <v>-9.1621558556859248E-3</v>
      </c>
      <c r="AE32" s="77">
        <f t="shared" si="2"/>
        <v>5.8146410730087958E-2</v>
      </c>
      <c r="AF32" s="77">
        <f t="shared" si="2"/>
        <v>1.2022774924534459E-2</v>
      </c>
      <c r="AG32" s="77">
        <f t="shared" si="2"/>
        <v>-0.77934477374540034</v>
      </c>
      <c r="AI32" s="82">
        <f t="shared" si="3"/>
        <v>671818</v>
      </c>
      <c r="AJ32" s="82">
        <f t="shared" si="3"/>
        <v>-953613</v>
      </c>
      <c r="AK32" s="82">
        <f t="shared" si="3"/>
        <v>-1925469</v>
      </c>
      <c r="AL32" s="82">
        <f t="shared" si="3"/>
        <v>7398</v>
      </c>
      <c r="AM32" s="82">
        <f t="shared" si="3"/>
        <v>397056</v>
      </c>
      <c r="AN32" s="82">
        <f t="shared" si="3"/>
        <v>160731</v>
      </c>
      <c r="AO32" s="82">
        <f t="shared" si="3"/>
        <v>-87178</v>
      </c>
      <c r="AP32" s="82">
        <f t="shared" si="3"/>
        <v>158375</v>
      </c>
      <c r="AQ32" s="82">
        <f t="shared" si="3"/>
        <v>779598</v>
      </c>
      <c r="AR32" s="82">
        <f t="shared" si="3"/>
        <v>-1180104</v>
      </c>
      <c r="AS32" s="82">
        <f t="shared" si="3"/>
        <v>-789422</v>
      </c>
      <c r="AT32" s="82">
        <f t="shared" si="3"/>
        <v>-177440</v>
      </c>
      <c r="AU32" s="82">
        <f t="shared" si="3"/>
        <v>1115782</v>
      </c>
      <c r="AV32" s="82">
        <f t="shared" si="3"/>
        <v>244122</v>
      </c>
      <c r="AW32" s="82">
        <f t="shared" si="3"/>
        <v>-16014822</v>
      </c>
    </row>
    <row r="34" spans="1:49" x14ac:dyDescent="0.55000000000000004">
      <c r="A34" s="12" t="s">
        <v>529</v>
      </c>
      <c r="S34" s="12" t="s">
        <v>528</v>
      </c>
      <c r="AI34" s="12" t="s">
        <v>519</v>
      </c>
    </row>
    <row r="35" spans="1:49" s="49" customFormat="1" x14ac:dyDescent="0.55000000000000004">
      <c r="A35" s="53" t="s">
        <v>0</v>
      </c>
      <c r="B35" s="53" t="s">
        <v>4</v>
      </c>
      <c r="C35" s="53" t="s">
        <v>5</v>
      </c>
      <c r="D35" s="53" t="s">
        <v>6</v>
      </c>
      <c r="E35" s="53" t="s">
        <v>7</v>
      </c>
      <c r="F35" s="53" t="s">
        <v>8</v>
      </c>
      <c r="G35" s="53" t="s">
        <v>9</v>
      </c>
      <c r="H35" s="53" t="s">
        <v>10</v>
      </c>
      <c r="I35" s="53" t="s">
        <v>11</v>
      </c>
      <c r="J35" s="53" t="s">
        <v>12</v>
      </c>
      <c r="K35" s="53" t="s">
        <v>13</v>
      </c>
      <c r="L35" s="53" t="s">
        <v>15</v>
      </c>
      <c r="M35" s="53" t="s">
        <v>16</v>
      </c>
      <c r="N35" s="53" t="s">
        <v>17</v>
      </c>
      <c r="O35" s="53" t="s">
        <v>38</v>
      </c>
      <c r="P35" s="53" t="s">
        <v>39</v>
      </c>
      <c r="Q35" s="53" t="s">
        <v>513</v>
      </c>
      <c r="S35" s="53" t="s">
        <v>517</v>
      </c>
      <c r="T35" s="53" t="s">
        <v>518</v>
      </c>
      <c r="U35" s="53" t="s">
        <v>555</v>
      </c>
      <c r="V35" s="53" t="s">
        <v>556</v>
      </c>
      <c r="W35" s="53" t="s">
        <v>557</v>
      </c>
      <c r="X35" s="53" t="s">
        <v>558</v>
      </c>
      <c r="Y35" s="53" t="s">
        <v>559</v>
      </c>
      <c r="Z35" s="53" t="s">
        <v>560</v>
      </c>
      <c r="AA35" s="53" t="s">
        <v>561</v>
      </c>
      <c r="AB35" s="53" t="s">
        <v>562</v>
      </c>
      <c r="AC35" s="53" t="s">
        <v>563</v>
      </c>
      <c r="AD35" s="53" t="s">
        <v>564</v>
      </c>
      <c r="AE35" s="53" t="s">
        <v>565</v>
      </c>
      <c r="AF35" s="53" t="s">
        <v>566</v>
      </c>
      <c r="AG35" s="53" t="s">
        <v>567</v>
      </c>
      <c r="AI35" s="53" t="s">
        <v>517</v>
      </c>
      <c r="AJ35" s="53" t="s">
        <v>518</v>
      </c>
      <c r="AK35" s="53" t="s">
        <v>555</v>
      </c>
      <c r="AL35" s="53" t="s">
        <v>556</v>
      </c>
      <c r="AM35" s="53" t="s">
        <v>557</v>
      </c>
      <c r="AN35" s="53" t="s">
        <v>558</v>
      </c>
      <c r="AO35" s="53" t="s">
        <v>559</v>
      </c>
      <c r="AP35" s="53" t="s">
        <v>560</v>
      </c>
      <c r="AQ35" s="53" t="s">
        <v>561</v>
      </c>
      <c r="AR35" s="53" t="s">
        <v>562</v>
      </c>
      <c r="AS35" s="53" t="s">
        <v>563</v>
      </c>
      <c r="AT35" s="53" t="s">
        <v>564</v>
      </c>
      <c r="AU35" s="53" t="s">
        <v>565</v>
      </c>
      <c r="AV35" s="53" t="s">
        <v>566</v>
      </c>
      <c r="AW35" s="53" t="s">
        <v>567</v>
      </c>
    </row>
    <row r="36" spans="1:49" x14ac:dyDescent="0.55000000000000004">
      <c r="A36" s="58" t="s">
        <v>36</v>
      </c>
      <c r="B36" s="57">
        <f>B66+B96</f>
        <v>57063</v>
      </c>
      <c r="C36" s="57">
        <f t="shared" ref="C36:Q36" si="5">C66+C96</f>
        <v>73806</v>
      </c>
      <c r="D36" s="57">
        <f t="shared" si="5"/>
        <v>92315</v>
      </c>
      <c r="E36" s="57">
        <f t="shared" si="5"/>
        <v>94194</v>
      </c>
      <c r="F36" s="57">
        <f t="shared" si="5"/>
        <v>99855</v>
      </c>
      <c r="G36" s="57">
        <f t="shared" si="5"/>
        <v>108534</v>
      </c>
      <c r="H36" s="57">
        <f t="shared" si="5"/>
        <v>114717</v>
      </c>
      <c r="I36" s="57">
        <f t="shared" si="5"/>
        <v>125883</v>
      </c>
      <c r="J36" s="57">
        <f t="shared" si="5"/>
        <v>142890</v>
      </c>
      <c r="K36" s="57">
        <f t="shared" si="5"/>
        <v>150810</v>
      </c>
      <c r="L36" s="57">
        <f t="shared" si="5"/>
        <v>85187</v>
      </c>
      <c r="M36" s="57">
        <f t="shared" si="5"/>
        <v>39422</v>
      </c>
      <c r="N36" s="57">
        <f t="shared" si="5"/>
        <v>92518</v>
      </c>
      <c r="O36" s="57">
        <f t="shared" si="5"/>
        <v>169679</v>
      </c>
      <c r="P36" s="57">
        <f t="shared" si="5"/>
        <v>206419</v>
      </c>
      <c r="Q36" s="57">
        <f t="shared" si="5"/>
        <v>47482</v>
      </c>
      <c r="S36" s="76">
        <f>IFERROR((C36-B36)/B36,0)</f>
        <v>0.29341254403028233</v>
      </c>
      <c r="T36" s="76">
        <f t="shared" ref="T36:T62" si="6">IFERROR((D36-C36)/C36,0)</f>
        <v>0.25077906945234807</v>
      </c>
      <c r="U36" s="76">
        <f t="shared" ref="U36:U62" si="7">IFERROR((E36-D36)/D36,0)</f>
        <v>2.0354221957428371E-2</v>
      </c>
      <c r="V36" s="76">
        <f t="shared" ref="V36:V62" si="8">IFERROR((F36-E36)/E36,0)</f>
        <v>6.0099369386585132E-2</v>
      </c>
      <c r="W36" s="76">
        <f t="shared" ref="W36:W62" si="9">IFERROR((G36-F36)/F36,0)</f>
        <v>8.6916028240949378E-2</v>
      </c>
      <c r="X36" s="76">
        <f t="shared" ref="X36:X62" si="10">IFERROR((H36-G36)/G36,0)</f>
        <v>5.6968323290397478E-2</v>
      </c>
      <c r="Y36" s="76">
        <f t="shared" ref="Y36:Y62" si="11">IFERROR((I36-H36)/H36,0)</f>
        <v>9.7335181359345171E-2</v>
      </c>
      <c r="Z36" s="76">
        <f t="shared" ref="Z36:Z62" si="12">IFERROR((J36-I36)/I36,0)</f>
        <v>0.1351016420009056</v>
      </c>
      <c r="AA36" s="76">
        <f t="shared" ref="AA36:AA62" si="13">IFERROR((K36-J36)/J36,0)</f>
        <v>5.5427251732101619E-2</v>
      </c>
      <c r="AB36" s="76">
        <f t="shared" ref="AB36:AB62" si="14">IFERROR((L36-K36)/K36,0)</f>
        <v>-0.43513692725946557</v>
      </c>
      <c r="AC36" s="76">
        <f t="shared" ref="AC36:AC62" si="15">IFERROR((M36-L36)/L36,0)</f>
        <v>-0.53722985901604703</v>
      </c>
      <c r="AD36" s="76">
        <f t="shared" ref="AD36:AD62" si="16">IFERROR((N36-M36)/M36,0)</f>
        <v>1.3468621581857847</v>
      </c>
      <c r="AE36" s="76">
        <f t="shared" ref="AE36:AE62" si="17">IFERROR((O36-N36)/N36,0)</f>
        <v>0.83401067900300485</v>
      </c>
      <c r="AF36" s="76">
        <f t="shared" ref="AF36:AF62" si="18">IFERROR((P36-O36)/O36,0)</f>
        <v>0.21652650003830762</v>
      </c>
      <c r="AG36" s="76">
        <f t="shared" ref="AG36:AG62" si="19">IFERROR((Q36-P36)/P36,0)</f>
        <v>-0.76997272537896222</v>
      </c>
      <c r="AI36" s="81">
        <f>C36-B36</f>
        <v>16743</v>
      </c>
      <c r="AJ36" s="81">
        <f t="shared" ref="AJ36:AJ62" si="20">D36-C36</f>
        <v>18509</v>
      </c>
      <c r="AK36" s="81">
        <f t="shared" ref="AK36:AK62" si="21">E36-D36</f>
        <v>1879</v>
      </c>
      <c r="AL36" s="81">
        <f t="shared" ref="AL36:AL62" si="22">F36-E36</f>
        <v>5661</v>
      </c>
      <c r="AM36" s="81">
        <f t="shared" ref="AM36:AM62" si="23">G36-F36</f>
        <v>8679</v>
      </c>
      <c r="AN36" s="81">
        <f t="shared" ref="AN36:AN62" si="24">H36-G36</f>
        <v>6183</v>
      </c>
      <c r="AO36" s="81">
        <f t="shared" ref="AO36:AO62" si="25">I36-H36</f>
        <v>11166</v>
      </c>
      <c r="AP36" s="81">
        <f t="shared" ref="AP36:AP62" si="26">J36-I36</f>
        <v>17007</v>
      </c>
      <c r="AQ36" s="81">
        <f t="shared" ref="AQ36:AQ62" si="27">K36-J36</f>
        <v>7920</v>
      </c>
      <c r="AR36" s="81">
        <f t="shared" ref="AR36:AR62" si="28">L36-K36</f>
        <v>-65623</v>
      </c>
      <c r="AS36" s="81">
        <f t="shared" ref="AS36:AS62" si="29">M36-L36</f>
        <v>-45765</v>
      </c>
      <c r="AT36" s="81">
        <f t="shared" ref="AT36:AT62" si="30">N36-M36</f>
        <v>53096</v>
      </c>
      <c r="AU36" s="81">
        <f t="shared" ref="AU36:AU62" si="31">O36-N36</f>
        <v>77161</v>
      </c>
      <c r="AV36" s="81">
        <f t="shared" ref="AV36:AV62" si="32">P36-O36</f>
        <v>36740</v>
      </c>
      <c r="AW36" s="81">
        <f t="shared" ref="AW36:AW62" si="33">Q36-P36</f>
        <v>-158937</v>
      </c>
    </row>
    <row r="37" spans="1:49" x14ac:dyDescent="0.55000000000000004">
      <c r="A37" s="58" t="s">
        <v>18</v>
      </c>
      <c r="B37" s="57">
        <f t="shared" ref="B37:Q37" si="34">B67+B97</f>
        <v>1489347</v>
      </c>
      <c r="C37" s="57">
        <f t="shared" si="34"/>
        <v>1415744</v>
      </c>
      <c r="D37" s="57">
        <f t="shared" si="34"/>
        <v>1147530</v>
      </c>
      <c r="E37" s="57">
        <f t="shared" si="34"/>
        <v>1048440</v>
      </c>
      <c r="F37" s="57">
        <f t="shared" si="34"/>
        <v>1103984</v>
      </c>
      <c r="G37" s="57">
        <f t="shared" si="34"/>
        <v>1330581</v>
      </c>
      <c r="H37" s="57">
        <f t="shared" si="34"/>
        <v>1337029</v>
      </c>
      <c r="I37" s="57">
        <f t="shared" si="34"/>
        <v>1389552</v>
      </c>
      <c r="J37" s="57">
        <f t="shared" si="34"/>
        <v>1311662</v>
      </c>
      <c r="K37" s="57">
        <f t="shared" si="34"/>
        <v>1204858</v>
      </c>
      <c r="L37" s="57">
        <f t="shared" si="34"/>
        <v>744017</v>
      </c>
      <c r="M37" s="57">
        <f t="shared" si="34"/>
        <v>509290</v>
      </c>
      <c r="N37" s="57">
        <f t="shared" si="34"/>
        <v>698703</v>
      </c>
      <c r="O37" s="57">
        <f t="shared" si="34"/>
        <v>1146089</v>
      </c>
      <c r="P37" s="57">
        <f t="shared" si="34"/>
        <v>1235788</v>
      </c>
      <c r="Q37" s="57">
        <f t="shared" si="34"/>
        <v>223450</v>
      </c>
      <c r="S37" s="76">
        <f t="shared" ref="S37:S62" si="35">IFERROR((C37-B37)/B37,0)</f>
        <v>-4.9419644985352638E-2</v>
      </c>
      <c r="T37" s="76">
        <f t="shared" si="6"/>
        <v>-0.18945091768003255</v>
      </c>
      <c r="U37" s="76">
        <f t="shared" si="7"/>
        <v>-8.6350683642257717E-2</v>
      </c>
      <c r="V37" s="76">
        <f t="shared" si="8"/>
        <v>5.2977757430086606E-2</v>
      </c>
      <c r="W37" s="76">
        <f t="shared" si="9"/>
        <v>0.20525388049102161</v>
      </c>
      <c r="X37" s="76">
        <f t="shared" si="10"/>
        <v>4.8460033624409191E-3</v>
      </c>
      <c r="Y37" s="76">
        <f t="shared" si="11"/>
        <v>3.9283366329376554E-2</v>
      </c>
      <c r="Z37" s="76">
        <f t="shared" si="12"/>
        <v>-5.6054037560307204E-2</v>
      </c>
      <c r="AA37" s="76">
        <f t="shared" si="13"/>
        <v>-8.1426465049685051E-2</v>
      </c>
      <c r="AB37" s="76">
        <f t="shared" si="14"/>
        <v>-0.38248573690841575</v>
      </c>
      <c r="AC37" s="76">
        <f t="shared" si="15"/>
        <v>-0.31548607088278896</v>
      </c>
      <c r="AD37" s="76">
        <f t="shared" si="16"/>
        <v>0.37191580435508259</v>
      </c>
      <c r="AE37" s="76">
        <f t="shared" si="17"/>
        <v>0.64030925872652611</v>
      </c>
      <c r="AF37" s="76">
        <f t="shared" si="18"/>
        <v>7.8265300513310918E-2</v>
      </c>
      <c r="AG37" s="76">
        <f t="shared" si="19"/>
        <v>-0.81918419664214248</v>
      </c>
      <c r="AI37" s="81">
        <f t="shared" ref="AI37:AI62" si="36">C37-B37</f>
        <v>-73603</v>
      </c>
      <c r="AJ37" s="81">
        <f t="shared" si="20"/>
        <v>-268214</v>
      </c>
      <c r="AK37" s="81">
        <f t="shared" si="21"/>
        <v>-99090</v>
      </c>
      <c r="AL37" s="81">
        <f t="shared" si="22"/>
        <v>55544</v>
      </c>
      <c r="AM37" s="81">
        <f t="shared" si="23"/>
        <v>226597</v>
      </c>
      <c r="AN37" s="81">
        <f t="shared" si="24"/>
        <v>6448</v>
      </c>
      <c r="AO37" s="81">
        <f t="shared" si="25"/>
        <v>52523</v>
      </c>
      <c r="AP37" s="81">
        <f t="shared" si="26"/>
        <v>-77890</v>
      </c>
      <c r="AQ37" s="81">
        <f t="shared" si="27"/>
        <v>-106804</v>
      </c>
      <c r="AR37" s="81">
        <f t="shared" si="28"/>
        <v>-460841</v>
      </c>
      <c r="AS37" s="81">
        <f t="shared" si="29"/>
        <v>-234727</v>
      </c>
      <c r="AT37" s="81">
        <f t="shared" si="30"/>
        <v>189413</v>
      </c>
      <c r="AU37" s="81">
        <f t="shared" si="31"/>
        <v>447386</v>
      </c>
      <c r="AV37" s="81">
        <f t="shared" si="32"/>
        <v>89699</v>
      </c>
      <c r="AW37" s="81">
        <f t="shared" si="33"/>
        <v>-1012338</v>
      </c>
    </row>
    <row r="38" spans="1:49" x14ac:dyDescent="0.55000000000000004">
      <c r="A38" s="58" t="s">
        <v>20</v>
      </c>
      <c r="B38" s="57">
        <f t="shared" ref="B38:Q38" si="37">B68+B98</f>
        <v>552054</v>
      </c>
      <c r="C38" s="57">
        <f t="shared" si="37"/>
        <v>365778</v>
      </c>
      <c r="D38" s="57">
        <f t="shared" si="37"/>
        <v>322516</v>
      </c>
      <c r="E38" s="57">
        <f t="shared" si="37"/>
        <v>250006</v>
      </c>
      <c r="F38" s="57">
        <f t="shared" si="37"/>
        <v>279889</v>
      </c>
      <c r="G38" s="57">
        <f t="shared" si="37"/>
        <v>340492</v>
      </c>
      <c r="H38" s="57">
        <f t="shared" si="37"/>
        <v>340468</v>
      </c>
      <c r="I38" s="57">
        <f t="shared" si="37"/>
        <v>326850</v>
      </c>
      <c r="J38" s="57">
        <f t="shared" si="37"/>
        <v>342296</v>
      </c>
      <c r="K38" s="57">
        <f t="shared" si="37"/>
        <v>374939</v>
      </c>
      <c r="L38" s="57">
        <f t="shared" si="37"/>
        <v>260914</v>
      </c>
      <c r="M38" s="57">
        <f t="shared" si="37"/>
        <v>86985</v>
      </c>
      <c r="N38" s="57">
        <f t="shared" si="37"/>
        <v>147380</v>
      </c>
      <c r="O38" s="57">
        <f t="shared" si="37"/>
        <v>259863</v>
      </c>
      <c r="P38" s="57">
        <f t="shared" si="37"/>
        <v>275518</v>
      </c>
      <c r="Q38" s="57">
        <f t="shared" si="37"/>
        <v>60059</v>
      </c>
      <c r="S38" s="76">
        <f t="shared" si="35"/>
        <v>-0.33742351291721462</v>
      </c>
      <c r="T38" s="76">
        <f t="shared" si="6"/>
        <v>-0.11827392571450443</v>
      </c>
      <c r="U38" s="76">
        <f t="shared" si="7"/>
        <v>-0.22482605514145035</v>
      </c>
      <c r="V38" s="76">
        <f t="shared" si="8"/>
        <v>0.11952913130084877</v>
      </c>
      <c r="W38" s="76">
        <f t="shared" si="9"/>
        <v>0.21652512245926064</v>
      </c>
      <c r="X38" s="76">
        <f t="shared" si="10"/>
        <v>-7.0486237562115991E-5</v>
      </c>
      <c r="Y38" s="76">
        <f t="shared" si="11"/>
        <v>-3.9997885263813336E-2</v>
      </c>
      <c r="Z38" s="76">
        <f t="shared" si="12"/>
        <v>4.7257151598592624E-2</v>
      </c>
      <c r="AA38" s="76">
        <f t="shared" si="13"/>
        <v>9.5364830439152073E-2</v>
      </c>
      <c r="AB38" s="76">
        <f t="shared" si="14"/>
        <v>-0.30411613622482592</v>
      </c>
      <c r="AC38" s="76">
        <f t="shared" si="15"/>
        <v>-0.66661428669983214</v>
      </c>
      <c r="AD38" s="76">
        <f t="shared" si="16"/>
        <v>0.69431511180088523</v>
      </c>
      <c r="AE38" s="76">
        <f t="shared" si="17"/>
        <v>0.76321753290812866</v>
      </c>
      <c r="AF38" s="76">
        <f t="shared" si="18"/>
        <v>6.0243282037073381E-2</v>
      </c>
      <c r="AG38" s="76">
        <f t="shared" si="19"/>
        <v>-0.78201424226366334</v>
      </c>
      <c r="AI38" s="81">
        <f t="shared" si="36"/>
        <v>-186276</v>
      </c>
      <c r="AJ38" s="81">
        <f t="shared" si="20"/>
        <v>-43262</v>
      </c>
      <c r="AK38" s="81">
        <f t="shared" si="21"/>
        <v>-72510</v>
      </c>
      <c r="AL38" s="81">
        <f t="shared" si="22"/>
        <v>29883</v>
      </c>
      <c r="AM38" s="81">
        <f t="shared" si="23"/>
        <v>60603</v>
      </c>
      <c r="AN38" s="81">
        <f t="shared" si="24"/>
        <v>-24</v>
      </c>
      <c r="AO38" s="81">
        <f t="shared" si="25"/>
        <v>-13618</v>
      </c>
      <c r="AP38" s="81">
        <f t="shared" si="26"/>
        <v>15446</v>
      </c>
      <c r="AQ38" s="81">
        <f t="shared" si="27"/>
        <v>32643</v>
      </c>
      <c r="AR38" s="81">
        <f t="shared" si="28"/>
        <v>-114025</v>
      </c>
      <c r="AS38" s="81">
        <f t="shared" si="29"/>
        <v>-173929</v>
      </c>
      <c r="AT38" s="81">
        <f t="shared" si="30"/>
        <v>60395</v>
      </c>
      <c r="AU38" s="81">
        <f t="shared" si="31"/>
        <v>112483</v>
      </c>
      <c r="AV38" s="81">
        <f t="shared" si="32"/>
        <v>15655</v>
      </c>
      <c r="AW38" s="81">
        <f t="shared" si="33"/>
        <v>-215459</v>
      </c>
    </row>
    <row r="39" spans="1:49" x14ac:dyDescent="0.55000000000000004">
      <c r="A39" s="58" t="s">
        <v>89</v>
      </c>
      <c r="B39" s="57">
        <f t="shared" ref="B39:Q39" si="38">B69+B99</f>
        <v>0</v>
      </c>
      <c r="C39" s="57">
        <f t="shared" si="38"/>
        <v>0</v>
      </c>
      <c r="D39" s="57">
        <f t="shared" si="38"/>
        <v>0</v>
      </c>
      <c r="E39" s="57">
        <f t="shared" si="38"/>
        <v>0</v>
      </c>
      <c r="F39" s="57">
        <f t="shared" si="38"/>
        <v>0</v>
      </c>
      <c r="G39" s="57">
        <f t="shared" si="38"/>
        <v>0</v>
      </c>
      <c r="H39" s="57">
        <f t="shared" si="38"/>
        <v>0</v>
      </c>
      <c r="I39" s="57">
        <f t="shared" si="38"/>
        <v>0</v>
      </c>
      <c r="J39" s="57">
        <f t="shared" si="38"/>
        <v>0</v>
      </c>
      <c r="K39" s="57">
        <f t="shared" si="38"/>
        <v>1094050</v>
      </c>
      <c r="L39" s="57">
        <f t="shared" si="38"/>
        <v>599795</v>
      </c>
      <c r="M39" s="57">
        <f t="shared" si="38"/>
        <v>388231</v>
      </c>
      <c r="N39" s="57">
        <f t="shared" si="38"/>
        <v>765183</v>
      </c>
      <c r="O39" s="57">
        <f t="shared" si="38"/>
        <v>1246424</v>
      </c>
      <c r="P39" s="57">
        <f t="shared" si="38"/>
        <v>1404506</v>
      </c>
      <c r="Q39" s="57">
        <f t="shared" si="38"/>
        <v>289903</v>
      </c>
      <c r="S39" s="76">
        <f t="shared" si="35"/>
        <v>0</v>
      </c>
      <c r="T39" s="76">
        <f t="shared" si="6"/>
        <v>0</v>
      </c>
      <c r="U39" s="76">
        <f t="shared" si="7"/>
        <v>0</v>
      </c>
      <c r="V39" s="76">
        <f t="shared" si="8"/>
        <v>0</v>
      </c>
      <c r="W39" s="76">
        <f t="shared" si="9"/>
        <v>0</v>
      </c>
      <c r="X39" s="76">
        <f t="shared" si="10"/>
        <v>0</v>
      </c>
      <c r="Y39" s="76">
        <f t="shared" si="11"/>
        <v>0</v>
      </c>
      <c r="Z39" s="76">
        <f t="shared" si="12"/>
        <v>0</v>
      </c>
      <c r="AA39" s="76">
        <f t="shared" si="13"/>
        <v>0</v>
      </c>
      <c r="AB39" s="76">
        <f t="shared" si="14"/>
        <v>-0.45176637265207259</v>
      </c>
      <c r="AC39" s="76">
        <f t="shared" si="15"/>
        <v>-0.3527271817871106</v>
      </c>
      <c r="AD39" s="76">
        <f t="shared" si="16"/>
        <v>0.97094770896708404</v>
      </c>
      <c r="AE39" s="76">
        <f t="shared" si="17"/>
        <v>0.62892275442606538</v>
      </c>
      <c r="AF39" s="76">
        <f t="shared" si="18"/>
        <v>0.12682843077476044</v>
      </c>
      <c r="AG39" s="76">
        <f t="shared" si="19"/>
        <v>-0.79359077141713885</v>
      </c>
      <c r="AI39" s="81">
        <f t="shared" si="36"/>
        <v>0</v>
      </c>
      <c r="AJ39" s="81">
        <f t="shared" si="20"/>
        <v>0</v>
      </c>
      <c r="AK39" s="81">
        <f t="shared" si="21"/>
        <v>0</v>
      </c>
      <c r="AL39" s="81">
        <f t="shared" si="22"/>
        <v>0</v>
      </c>
      <c r="AM39" s="81">
        <f t="shared" si="23"/>
        <v>0</v>
      </c>
      <c r="AN39" s="81">
        <f t="shared" si="24"/>
        <v>0</v>
      </c>
      <c r="AO39" s="81">
        <f t="shared" si="25"/>
        <v>0</v>
      </c>
      <c r="AP39" s="81">
        <f t="shared" si="26"/>
        <v>0</v>
      </c>
      <c r="AQ39" s="81">
        <f t="shared" si="27"/>
        <v>1094050</v>
      </c>
      <c r="AR39" s="81">
        <f t="shared" si="28"/>
        <v>-494255</v>
      </c>
      <c r="AS39" s="81">
        <f t="shared" si="29"/>
        <v>-211564</v>
      </c>
      <c r="AT39" s="81">
        <f t="shared" si="30"/>
        <v>376952</v>
      </c>
      <c r="AU39" s="81">
        <f t="shared" si="31"/>
        <v>481241</v>
      </c>
      <c r="AV39" s="81">
        <f t="shared" si="32"/>
        <v>158082</v>
      </c>
      <c r="AW39" s="81">
        <f t="shared" si="33"/>
        <v>-1114603</v>
      </c>
    </row>
    <row r="40" spans="1:49" x14ac:dyDescent="0.55000000000000004">
      <c r="A40" s="58" t="s">
        <v>510</v>
      </c>
      <c r="B40" s="57">
        <f t="shared" ref="B40:Q40" si="39">B70+B100</f>
        <v>28015035</v>
      </c>
      <c r="C40" s="57">
        <f t="shared" si="39"/>
        <v>29002979</v>
      </c>
      <c r="D40" s="57">
        <f t="shared" si="39"/>
        <v>28093529</v>
      </c>
      <c r="E40" s="57">
        <f t="shared" si="39"/>
        <v>22946851</v>
      </c>
      <c r="F40" s="57">
        <f t="shared" si="39"/>
        <v>23406842</v>
      </c>
      <c r="G40" s="57">
        <f t="shared" si="39"/>
        <v>24726784</v>
      </c>
      <c r="H40" s="57">
        <f t="shared" si="39"/>
        <v>26369369</v>
      </c>
      <c r="I40" s="57">
        <f t="shared" si="39"/>
        <v>27163266</v>
      </c>
      <c r="J40" s="57">
        <f t="shared" si="39"/>
        <v>28323779</v>
      </c>
      <c r="K40" s="57">
        <f t="shared" si="39"/>
        <v>26927413</v>
      </c>
      <c r="L40" s="57">
        <f t="shared" si="39"/>
        <v>16246377</v>
      </c>
      <c r="M40" s="57">
        <f t="shared" si="39"/>
        <v>16006883</v>
      </c>
      <c r="N40" s="57">
        <f t="shared" si="39"/>
        <v>20220004</v>
      </c>
      <c r="O40" s="57">
        <f t="shared" si="39"/>
        <v>23023833</v>
      </c>
      <c r="P40" s="57">
        <f t="shared" si="39"/>
        <v>23488753</v>
      </c>
      <c r="Q40" s="57">
        <f t="shared" si="39"/>
        <v>4959463</v>
      </c>
      <c r="S40" s="76">
        <f t="shared" si="35"/>
        <v>3.526477835919177E-2</v>
      </c>
      <c r="T40" s="76">
        <f t="shared" si="6"/>
        <v>-3.1357123694086733E-2</v>
      </c>
      <c r="U40" s="76">
        <f t="shared" si="7"/>
        <v>-0.18319798840508789</v>
      </c>
      <c r="V40" s="76">
        <f t="shared" si="8"/>
        <v>2.0045931356768736E-2</v>
      </c>
      <c r="W40" s="76">
        <f t="shared" si="9"/>
        <v>5.6391289350353202E-2</v>
      </c>
      <c r="X40" s="76">
        <f t="shared" si="10"/>
        <v>6.6429382810154369E-2</v>
      </c>
      <c r="Y40" s="76">
        <f t="shared" si="11"/>
        <v>3.0106787917450736E-2</v>
      </c>
      <c r="Z40" s="76">
        <f t="shared" si="12"/>
        <v>4.2723617992033801E-2</v>
      </c>
      <c r="AA40" s="76">
        <f t="shared" si="13"/>
        <v>-4.9300130466347729E-2</v>
      </c>
      <c r="AB40" s="76">
        <f t="shared" si="14"/>
        <v>-0.39666031044274475</v>
      </c>
      <c r="AC40" s="76">
        <f t="shared" si="15"/>
        <v>-1.4741378954827898E-2</v>
      </c>
      <c r="AD40" s="76">
        <f t="shared" si="16"/>
        <v>0.26320683421000829</v>
      </c>
      <c r="AE40" s="76">
        <f t="shared" si="17"/>
        <v>0.1386660952193679</v>
      </c>
      <c r="AF40" s="76">
        <f t="shared" si="18"/>
        <v>2.0192988717386891E-2</v>
      </c>
      <c r="AG40" s="76">
        <f t="shared" si="19"/>
        <v>-0.78885796959932275</v>
      </c>
      <c r="AI40" s="81">
        <f t="shared" si="36"/>
        <v>987944</v>
      </c>
      <c r="AJ40" s="81">
        <f t="shared" si="20"/>
        <v>-909450</v>
      </c>
      <c r="AK40" s="81">
        <f t="shared" si="21"/>
        <v>-5146678</v>
      </c>
      <c r="AL40" s="81">
        <f t="shared" si="22"/>
        <v>459991</v>
      </c>
      <c r="AM40" s="81">
        <f t="shared" si="23"/>
        <v>1319942</v>
      </c>
      <c r="AN40" s="81">
        <f t="shared" si="24"/>
        <v>1642585</v>
      </c>
      <c r="AO40" s="81">
        <f t="shared" si="25"/>
        <v>793897</v>
      </c>
      <c r="AP40" s="81">
        <f t="shared" si="26"/>
        <v>1160513</v>
      </c>
      <c r="AQ40" s="81">
        <f t="shared" si="27"/>
        <v>-1396366</v>
      </c>
      <c r="AR40" s="81">
        <f t="shared" si="28"/>
        <v>-10681036</v>
      </c>
      <c r="AS40" s="81">
        <f t="shared" si="29"/>
        <v>-239494</v>
      </c>
      <c r="AT40" s="81">
        <f t="shared" si="30"/>
        <v>4213121</v>
      </c>
      <c r="AU40" s="81">
        <f t="shared" si="31"/>
        <v>2803829</v>
      </c>
      <c r="AV40" s="81">
        <f t="shared" si="32"/>
        <v>464920</v>
      </c>
      <c r="AW40" s="81">
        <f t="shared" si="33"/>
        <v>-18529290</v>
      </c>
    </row>
    <row r="41" spans="1:49" x14ac:dyDescent="0.55000000000000004">
      <c r="A41" s="58" t="s">
        <v>21</v>
      </c>
      <c r="B41" s="57">
        <f t="shared" ref="B41:Q41" si="40">B71+B101</f>
        <v>60634</v>
      </c>
      <c r="C41" s="57">
        <f t="shared" si="40"/>
        <v>62060</v>
      </c>
      <c r="D41" s="57">
        <f t="shared" si="40"/>
        <v>48641</v>
      </c>
      <c r="E41" s="57">
        <f t="shared" si="40"/>
        <v>36715</v>
      </c>
      <c r="F41" s="57">
        <f t="shared" si="40"/>
        <v>40275</v>
      </c>
      <c r="G41" s="57">
        <f t="shared" si="40"/>
        <v>42828</v>
      </c>
      <c r="H41" s="57">
        <f t="shared" si="40"/>
        <v>43135</v>
      </c>
      <c r="I41" s="57">
        <f t="shared" si="40"/>
        <v>32673</v>
      </c>
      <c r="J41" s="57">
        <f t="shared" si="40"/>
        <v>34976</v>
      </c>
      <c r="K41" s="57">
        <f t="shared" si="40"/>
        <v>39825</v>
      </c>
      <c r="L41" s="57">
        <f t="shared" si="40"/>
        <v>17046</v>
      </c>
      <c r="M41" s="57">
        <f t="shared" si="40"/>
        <v>7061</v>
      </c>
      <c r="N41" s="57">
        <f t="shared" si="40"/>
        <v>16759</v>
      </c>
      <c r="O41" s="57">
        <f t="shared" si="40"/>
        <v>22027</v>
      </c>
      <c r="P41" s="57">
        <f t="shared" si="40"/>
        <v>21539</v>
      </c>
      <c r="Q41" s="57">
        <f t="shared" si="40"/>
        <v>5076</v>
      </c>
      <c r="S41" s="76">
        <f t="shared" si="35"/>
        <v>2.3518158129102483E-2</v>
      </c>
      <c r="T41" s="76">
        <f t="shared" si="6"/>
        <v>-0.21622623267805349</v>
      </c>
      <c r="U41" s="76">
        <f t="shared" si="7"/>
        <v>-0.24518410394523138</v>
      </c>
      <c r="V41" s="76">
        <f t="shared" si="8"/>
        <v>9.6963094103227565E-2</v>
      </c>
      <c r="W41" s="76">
        <f t="shared" si="9"/>
        <v>6.3389199255121043E-2</v>
      </c>
      <c r="X41" s="76">
        <f t="shared" si="10"/>
        <v>7.1682077145792476E-3</v>
      </c>
      <c r="Y41" s="76">
        <f t="shared" si="11"/>
        <v>-0.24254086009041381</v>
      </c>
      <c r="Z41" s="76">
        <f t="shared" si="12"/>
        <v>7.0486334282128971E-2</v>
      </c>
      <c r="AA41" s="76">
        <f t="shared" si="13"/>
        <v>0.138637923147301</v>
      </c>
      <c r="AB41" s="76">
        <f t="shared" si="14"/>
        <v>-0.57197740112994355</v>
      </c>
      <c r="AC41" s="76">
        <f t="shared" si="15"/>
        <v>-0.58576792209315964</v>
      </c>
      <c r="AD41" s="76">
        <f t="shared" si="16"/>
        <v>1.3734598498796204</v>
      </c>
      <c r="AE41" s="76">
        <f t="shared" si="17"/>
        <v>0.31433856435348173</v>
      </c>
      <c r="AF41" s="76">
        <f t="shared" si="18"/>
        <v>-2.2154628410587008E-2</v>
      </c>
      <c r="AG41" s="76">
        <f t="shared" si="19"/>
        <v>-0.76433446306699471</v>
      </c>
      <c r="AI41" s="81">
        <f t="shared" si="36"/>
        <v>1426</v>
      </c>
      <c r="AJ41" s="81">
        <f t="shared" si="20"/>
        <v>-13419</v>
      </c>
      <c r="AK41" s="81">
        <f t="shared" si="21"/>
        <v>-11926</v>
      </c>
      <c r="AL41" s="81">
        <f t="shared" si="22"/>
        <v>3560</v>
      </c>
      <c r="AM41" s="81">
        <f t="shared" si="23"/>
        <v>2553</v>
      </c>
      <c r="AN41" s="81">
        <f t="shared" si="24"/>
        <v>307</v>
      </c>
      <c r="AO41" s="81">
        <f t="shared" si="25"/>
        <v>-10462</v>
      </c>
      <c r="AP41" s="81">
        <f t="shared" si="26"/>
        <v>2303</v>
      </c>
      <c r="AQ41" s="81">
        <f t="shared" si="27"/>
        <v>4849</v>
      </c>
      <c r="AR41" s="81">
        <f t="shared" si="28"/>
        <v>-22779</v>
      </c>
      <c r="AS41" s="81">
        <f t="shared" si="29"/>
        <v>-9985</v>
      </c>
      <c r="AT41" s="81">
        <f t="shared" si="30"/>
        <v>9698</v>
      </c>
      <c r="AU41" s="81">
        <f t="shared" si="31"/>
        <v>5268</v>
      </c>
      <c r="AV41" s="81">
        <f t="shared" si="32"/>
        <v>-488</v>
      </c>
      <c r="AW41" s="81">
        <f t="shared" si="33"/>
        <v>-16463</v>
      </c>
    </row>
    <row r="42" spans="1:49" x14ac:dyDescent="0.55000000000000004">
      <c r="A42" s="58" t="s">
        <v>90</v>
      </c>
      <c r="B42" s="57">
        <f t="shared" ref="B42:Q42" si="41">B72+B102</f>
        <v>381125</v>
      </c>
      <c r="C42" s="57">
        <f t="shared" si="41"/>
        <v>357481</v>
      </c>
      <c r="D42" s="57">
        <f t="shared" si="41"/>
        <v>332915</v>
      </c>
      <c r="E42" s="57">
        <f t="shared" si="41"/>
        <v>275381</v>
      </c>
      <c r="F42" s="57">
        <f t="shared" si="41"/>
        <v>290884</v>
      </c>
      <c r="G42" s="57">
        <f t="shared" si="41"/>
        <v>339371</v>
      </c>
      <c r="H42" s="57">
        <f t="shared" si="41"/>
        <v>348610</v>
      </c>
      <c r="I42" s="57">
        <f t="shared" si="41"/>
        <v>324475</v>
      </c>
      <c r="J42" s="57">
        <f t="shared" si="41"/>
        <v>332029</v>
      </c>
      <c r="K42" s="57">
        <f t="shared" si="41"/>
        <v>344699</v>
      </c>
      <c r="L42" s="57">
        <f t="shared" si="41"/>
        <v>169991</v>
      </c>
      <c r="M42" s="57">
        <f t="shared" si="41"/>
        <v>65379</v>
      </c>
      <c r="N42" s="57">
        <f t="shared" si="41"/>
        <v>162092</v>
      </c>
      <c r="O42" s="57">
        <f t="shared" si="41"/>
        <v>280957</v>
      </c>
      <c r="P42" s="57">
        <f t="shared" si="41"/>
        <v>314834</v>
      </c>
      <c r="Q42" s="57">
        <f t="shared" si="41"/>
        <v>68625</v>
      </c>
      <c r="S42" s="76">
        <f t="shared" si="35"/>
        <v>-6.2037389307969829E-2</v>
      </c>
      <c r="T42" s="76">
        <f t="shared" si="6"/>
        <v>-6.871973615380958E-2</v>
      </c>
      <c r="U42" s="76">
        <f t="shared" si="7"/>
        <v>-0.17281888770406861</v>
      </c>
      <c r="V42" s="76">
        <f t="shared" si="8"/>
        <v>5.6296549144639607E-2</v>
      </c>
      <c r="W42" s="76">
        <f t="shared" si="9"/>
        <v>0.16668843937789635</v>
      </c>
      <c r="X42" s="76">
        <f t="shared" si="10"/>
        <v>2.7223893614952369E-2</v>
      </c>
      <c r="Y42" s="76">
        <f t="shared" si="11"/>
        <v>-6.9232093170018077E-2</v>
      </c>
      <c r="Z42" s="76">
        <f t="shared" si="12"/>
        <v>2.3280684182140382E-2</v>
      </c>
      <c r="AA42" s="76">
        <f t="shared" si="13"/>
        <v>3.8159317409021502E-2</v>
      </c>
      <c r="AB42" s="76">
        <f t="shared" si="14"/>
        <v>-0.50684220145692327</v>
      </c>
      <c r="AC42" s="76">
        <f t="shared" si="15"/>
        <v>-0.61539728573865671</v>
      </c>
      <c r="AD42" s="76">
        <f t="shared" si="16"/>
        <v>1.4792670429342756</v>
      </c>
      <c r="AE42" s="76">
        <f t="shared" si="17"/>
        <v>0.73331811563803273</v>
      </c>
      <c r="AF42" s="76">
        <f t="shared" si="18"/>
        <v>0.12057717017194802</v>
      </c>
      <c r="AG42" s="76">
        <f t="shared" si="19"/>
        <v>-0.78202798935311946</v>
      </c>
      <c r="AI42" s="81">
        <f t="shared" si="36"/>
        <v>-23644</v>
      </c>
      <c r="AJ42" s="81">
        <f t="shared" si="20"/>
        <v>-24566</v>
      </c>
      <c r="AK42" s="81">
        <f t="shared" si="21"/>
        <v>-57534</v>
      </c>
      <c r="AL42" s="81">
        <f t="shared" si="22"/>
        <v>15503</v>
      </c>
      <c r="AM42" s="81">
        <f t="shared" si="23"/>
        <v>48487</v>
      </c>
      <c r="AN42" s="81">
        <f t="shared" si="24"/>
        <v>9239</v>
      </c>
      <c r="AO42" s="81">
        <f t="shared" si="25"/>
        <v>-24135</v>
      </c>
      <c r="AP42" s="81">
        <f t="shared" si="26"/>
        <v>7554</v>
      </c>
      <c r="AQ42" s="81">
        <f t="shared" si="27"/>
        <v>12670</v>
      </c>
      <c r="AR42" s="81">
        <f t="shared" si="28"/>
        <v>-174708</v>
      </c>
      <c r="AS42" s="81">
        <f t="shared" si="29"/>
        <v>-104612</v>
      </c>
      <c r="AT42" s="81">
        <f t="shared" si="30"/>
        <v>96713</v>
      </c>
      <c r="AU42" s="81">
        <f t="shared" si="31"/>
        <v>118865</v>
      </c>
      <c r="AV42" s="81">
        <f t="shared" si="32"/>
        <v>33877</v>
      </c>
      <c r="AW42" s="81">
        <f t="shared" si="33"/>
        <v>-246209</v>
      </c>
    </row>
    <row r="43" spans="1:49" x14ac:dyDescent="0.55000000000000004">
      <c r="A43" s="58" t="s">
        <v>22</v>
      </c>
      <c r="B43" s="57">
        <f t="shared" ref="B43:Q43" si="42">B73+B103</f>
        <v>1037245</v>
      </c>
      <c r="C43" s="57">
        <f t="shared" si="42"/>
        <v>957918</v>
      </c>
      <c r="D43" s="57">
        <f t="shared" si="42"/>
        <v>843749</v>
      </c>
      <c r="E43" s="57">
        <f t="shared" si="42"/>
        <v>697747</v>
      </c>
      <c r="F43" s="57">
        <f t="shared" si="42"/>
        <v>674949</v>
      </c>
      <c r="G43" s="57">
        <f t="shared" si="42"/>
        <v>754405</v>
      </c>
      <c r="H43" s="57">
        <f t="shared" si="42"/>
        <v>764162</v>
      </c>
      <c r="I43" s="57">
        <f t="shared" si="42"/>
        <v>745975</v>
      </c>
      <c r="J43" s="57">
        <f t="shared" si="42"/>
        <v>767024</v>
      </c>
      <c r="K43" s="57">
        <f t="shared" si="42"/>
        <v>728070</v>
      </c>
      <c r="L43" s="57">
        <f t="shared" si="42"/>
        <v>382243</v>
      </c>
      <c r="M43" s="57">
        <f t="shared" si="42"/>
        <v>184718</v>
      </c>
      <c r="N43" s="57">
        <f t="shared" si="42"/>
        <v>350135</v>
      </c>
      <c r="O43" s="57">
        <f t="shared" si="42"/>
        <v>708605</v>
      </c>
      <c r="P43" s="57">
        <f t="shared" si="42"/>
        <v>850997</v>
      </c>
      <c r="Q43" s="57">
        <f t="shared" si="42"/>
        <v>183065</v>
      </c>
      <c r="S43" s="76">
        <f t="shared" si="35"/>
        <v>-7.6478556175252718E-2</v>
      </c>
      <c r="T43" s="76">
        <f t="shared" si="6"/>
        <v>-0.11918452310114228</v>
      </c>
      <c r="U43" s="76">
        <f t="shared" si="7"/>
        <v>-0.17303961249139257</v>
      </c>
      <c r="V43" s="76">
        <f t="shared" si="8"/>
        <v>-3.267373417585457E-2</v>
      </c>
      <c r="W43" s="76">
        <f t="shared" si="9"/>
        <v>0.11772148710495163</v>
      </c>
      <c r="X43" s="76">
        <f t="shared" si="10"/>
        <v>1.2933371332374521E-2</v>
      </c>
      <c r="Y43" s="76">
        <f t="shared" si="11"/>
        <v>-2.3799927240558939E-2</v>
      </c>
      <c r="Z43" s="76">
        <f t="shared" si="12"/>
        <v>2.8216763296357115E-2</v>
      </c>
      <c r="AA43" s="76">
        <f t="shared" si="13"/>
        <v>-5.0785894574354909E-2</v>
      </c>
      <c r="AB43" s="76">
        <f t="shared" si="14"/>
        <v>-0.47499141566058206</v>
      </c>
      <c r="AC43" s="76">
        <f t="shared" si="15"/>
        <v>-0.51675243235324131</v>
      </c>
      <c r="AD43" s="76">
        <f t="shared" si="16"/>
        <v>0.89551099513853549</v>
      </c>
      <c r="AE43" s="76">
        <f t="shared" si="17"/>
        <v>1.0238051037456981</v>
      </c>
      <c r="AF43" s="76">
        <f t="shared" si="18"/>
        <v>0.20094693094177998</v>
      </c>
      <c r="AG43" s="76">
        <f t="shared" si="19"/>
        <v>-0.78488173283807106</v>
      </c>
      <c r="AI43" s="81">
        <f t="shared" si="36"/>
        <v>-79327</v>
      </c>
      <c r="AJ43" s="81">
        <f t="shared" si="20"/>
        <v>-114169</v>
      </c>
      <c r="AK43" s="81">
        <f t="shared" si="21"/>
        <v>-146002</v>
      </c>
      <c r="AL43" s="81">
        <f t="shared" si="22"/>
        <v>-22798</v>
      </c>
      <c r="AM43" s="81">
        <f t="shared" si="23"/>
        <v>79456</v>
      </c>
      <c r="AN43" s="81">
        <f t="shared" si="24"/>
        <v>9757</v>
      </c>
      <c r="AO43" s="81">
        <f t="shared" si="25"/>
        <v>-18187</v>
      </c>
      <c r="AP43" s="81">
        <f t="shared" si="26"/>
        <v>21049</v>
      </c>
      <c r="AQ43" s="81">
        <f t="shared" si="27"/>
        <v>-38954</v>
      </c>
      <c r="AR43" s="81">
        <f t="shared" si="28"/>
        <v>-345827</v>
      </c>
      <c r="AS43" s="81">
        <f t="shared" si="29"/>
        <v>-197525</v>
      </c>
      <c r="AT43" s="81">
        <f t="shared" si="30"/>
        <v>165417</v>
      </c>
      <c r="AU43" s="81">
        <f t="shared" si="31"/>
        <v>358470</v>
      </c>
      <c r="AV43" s="81">
        <f t="shared" si="32"/>
        <v>142392</v>
      </c>
      <c r="AW43" s="81">
        <f t="shared" si="33"/>
        <v>-667932</v>
      </c>
    </row>
    <row r="44" spans="1:49" x14ac:dyDescent="0.55000000000000004">
      <c r="A44" s="58" t="s">
        <v>91</v>
      </c>
      <c r="B44" s="57">
        <f t="shared" ref="B44:Q44" si="43">B74+B104</f>
        <v>3366596</v>
      </c>
      <c r="C44" s="57">
        <f t="shared" si="43"/>
        <v>3374367</v>
      </c>
      <c r="D44" s="57">
        <f t="shared" si="43"/>
        <v>3269505</v>
      </c>
      <c r="E44" s="57">
        <f t="shared" si="43"/>
        <v>2637379</v>
      </c>
      <c r="F44" s="57">
        <f t="shared" si="43"/>
        <v>2470337</v>
      </c>
      <c r="G44" s="57">
        <f t="shared" si="43"/>
        <v>2627386</v>
      </c>
      <c r="H44" s="57">
        <f t="shared" si="43"/>
        <v>3270615</v>
      </c>
      <c r="I44" s="57">
        <f t="shared" si="43"/>
        <v>3426691</v>
      </c>
      <c r="J44" s="57">
        <f t="shared" si="43"/>
        <v>3719024</v>
      </c>
      <c r="K44" s="57">
        <f t="shared" si="43"/>
        <v>3727911</v>
      </c>
      <c r="L44" s="57">
        <f t="shared" si="43"/>
        <v>2060698</v>
      </c>
      <c r="M44" s="57">
        <f t="shared" si="43"/>
        <v>1901264</v>
      </c>
      <c r="N44" s="57">
        <f t="shared" si="43"/>
        <v>2691386</v>
      </c>
      <c r="O44" s="57">
        <f t="shared" si="43"/>
        <v>3411212</v>
      </c>
      <c r="P44" s="57">
        <f t="shared" si="43"/>
        <v>3495534</v>
      </c>
      <c r="Q44" s="57">
        <f t="shared" si="43"/>
        <v>1010539</v>
      </c>
      <c r="S44" s="76">
        <f t="shared" si="35"/>
        <v>2.3082662725197795E-3</v>
      </c>
      <c r="T44" s="76">
        <f t="shared" si="6"/>
        <v>-3.1076050708177268E-2</v>
      </c>
      <c r="U44" s="76">
        <f t="shared" si="7"/>
        <v>-0.19333997042365741</v>
      </c>
      <c r="V44" s="76">
        <f t="shared" si="8"/>
        <v>-6.3336365383966434E-2</v>
      </c>
      <c r="W44" s="76">
        <f t="shared" si="9"/>
        <v>6.3573917242870107E-2</v>
      </c>
      <c r="X44" s="76">
        <f t="shared" si="10"/>
        <v>0.244817091968976</v>
      </c>
      <c r="Y44" s="76">
        <f t="shared" si="11"/>
        <v>4.7720688616666895E-2</v>
      </c>
      <c r="Z44" s="76">
        <f t="shared" si="12"/>
        <v>8.5310580965718821E-2</v>
      </c>
      <c r="AA44" s="76">
        <f t="shared" si="13"/>
        <v>2.3896054448694064E-3</v>
      </c>
      <c r="AB44" s="76">
        <f t="shared" si="14"/>
        <v>-0.44722446431795182</v>
      </c>
      <c r="AC44" s="76">
        <f t="shared" si="15"/>
        <v>-7.736893033331424E-2</v>
      </c>
      <c r="AD44" s="76">
        <f t="shared" si="16"/>
        <v>0.4155772159994614</v>
      </c>
      <c r="AE44" s="76">
        <f t="shared" si="17"/>
        <v>0.26745550433865672</v>
      </c>
      <c r="AF44" s="76">
        <f t="shared" si="18"/>
        <v>2.4719073455417018E-2</v>
      </c>
      <c r="AG44" s="76">
        <f t="shared" si="19"/>
        <v>-0.71090568708529223</v>
      </c>
      <c r="AI44" s="81">
        <f t="shared" si="36"/>
        <v>7771</v>
      </c>
      <c r="AJ44" s="81">
        <f t="shared" si="20"/>
        <v>-104862</v>
      </c>
      <c r="AK44" s="81">
        <f t="shared" si="21"/>
        <v>-632126</v>
      </c>
      <c r="AL44" s="81">
        <f t="shared" si="22"/>
        <v>-167042</v>
      </c>
      <c r="AM44" s="81">
        <f t="shared" si="23"/>
        <v>157049</v>
      </c>
      <c r="AN44" s="81">
        <f t="shared" si="24"/>
        <v>643229</v>
      </c>
      <c r="AO44" s="81">
        <f t="shared" si="25"/>
        <v>156076</v>
      </c>
      <c r="AP44" s="81">
        <f t="shared" si="26"/>
        <v>292333</v>
      </c>
      <c r="AQ44" s="81">
        <f t="shared" si="27"/>
        <v>8887</v>
      </c>
      <c r="AR44" s="81">
        <f t="shared" si="28"/>
        <v>-1667213</v>
      </c>
      <c r="AS44" s="81">
        <f t="shared" si="29"/>
        <v>-159434</v>
      </c>
      <c r="AT44" s="81">
        <f t="shared" si="30"/>
        <v>790122</v>
      </c>
      <c r="AU44" s="81">
        <f t="shared" si="31"/>
        <v>719826</v>
      </c>
      <c r="AV44" s="81">
        <f t="shared" si="32"/>
        <v>84322</v>
      </c>
      <c r="AW44" s="81">
        <f t="shared" si="33"/>
        <v>-2484995</v>
      </c>
    </row>
    <row r="45" spans="1:49" x14ac:dyDescent="0.55000000000000004">
      <c r="A45" s="58" t="s">
        <v>23</v>
      </c>
      <c r="B45" s="57">
        <f t="shared" ref="B45:Q45" si="44">B75+B105</f>
        <v>152013</v>
      </c>
      <c r="C45" s="57">
        <f t="shared" si="44"/>
        <v>146606</v>
      </c>
      <c r="D45" s="57">
        <f t="shared" si="44"/>
        <v>138940</v>
      </c>
      <c r="E45" s="57">
        <f t="shared" si="44"/>
        <v>106200</v>
      </c>
      <c r="F45" s="57">
        <f t="shared" si="44"/>
        <v>104949</v>
      </c>
      <c r="G45" s="57">
        <f t="shared" si="44"/>
        <v>103916</v>
      </c>
      <c r="H45" s="57">
        <f t="shared" si="44"/>
        <v>113300</v>
      </c>
      <c r="I45" s="57">
        <f t="shared" si="44"/>
        <v>101664</v>
      </c>
      <c r="J45" s="57">
        <f t="shared" si="44"/>
        <v>106028</v>
      </c>
      <c r="K45" s="57">
        <f t="shared" si="44"/>
        <v>98091</v>
      </c>
      <c r="L45" s="57">
        <f t="shared" si="44"/>
        <v>35395</v>
      </c>
      <c r="M45" s="57">
        <f t="shared" si="44"/>
        <v>7878</v>
      </c>
      <c r="N45" s="57">
        <f t="shared" si="44"/>
        <v>30876</v>
      </c>
      <c r="O45" s="57">
        <f t="shared" si="44"/>
        <v>79698</v>
      </c>
      <c r="P45" s="57">
        <f t="shared" si="44"/>
        <v>83758</v>
      </c>
      <c r="Q45" s="57">
        <f t="shared" si="44"/>
        <v>17170</v>
      </c>
      <c r="S45" s="76">
        <f t="shared" si="35"/>
        <v>-3.5569326307618429E-2</v>
      </c>
      <c r="T45" s="76">
        <f t="shared" si="6"/>
        <v>-5.228981078537031E-2</v>
      </c>
      <c r="U45" s="76">
        <f t="shared" si="7"/>
        <v>-0.23564128400748524</v>
      </c>
      <c r="V45" s="76">
        <f t="shared" si="8"/>
        <v>-1.1779661016949152E-2</v>
      </c>
      <c r="W45" s="76">
        <f t="shared" si="9"/>
        <v>-9.8428760636118488E-3</v>
      </c>
      <c r="X45" s="76">
        <f t="shared" si="10"/>
        <v>9.0303706840140108E-2</v>
      </c>
      <c r="Y45" s="76">
        <f t="shared" si="11"/>
        <v>-0.10270079435127979</v>
      </c>
      <c r="Z45" s="76">
        <f t="shared" si="12"/>
        <v>4.2925716084356309E-2</v>
      </c>
      <c r="AA45" s="76">
        <f t="shared" si="13"/>
        <v>-7.4857584788923681E-2</v>
      </c>
      <c r="AB45" s="76">
        <f t="shared" si="14"/>
        <v>-0.63916159484560253</v>
      </c>
      <c r="AC45" s="76">
        <f t="shared" si="15"/>
        <v>-0.77742619013985026</v>
      </c>
      <c r="AD45" s="76">
        <f t="shared" si="16"/>
        <v>2.9192688499619193</v>
      </c>
      <c r="AE45" s="76">
        <f t="shared" si="17"/>
        <v>1.5812281383598912</v>
      </c>
      <c r="AF45" s="76">
        <f t="shared" si="18"/>
        <v>5.0942307209716681E-2</v>
      </c>
      <c r="AG45" s="76">
        <f t="shared" si="19"/>
        <v>-0.79500465627163974</v>
      </c>
      <c r="AI45" s="81">
        <f t="shared" si="36"/>
        <v>-5407</v>
      </c>
      <c r="AJ45" s="81">
        <f t="shared" si="20"/>
        <v>-7666</v>
      </c>
      <c r="AK45" s="81">
        <f t="shared" si="21"/>
        <v>-32740</v>
      </c>
      <c r="AL45" s="81">
        <f t="shared" si="22"/>
        <v>-1251</v>
      </c>
      <c r="AM45" s="81">
        <f t="shared" si="23"/>
        <v>-1033</v>
      </c>
      <c r="AN45" s="81">
        <f t="shared" si="24"/>
        <v>9384</v>
      </c>
      <c r="AO45" s="81">
        <f t="shared" si="25"/>
        <v>-11636</v>
      </c>
      <c r="AP45" s="81">
        <f t="shared" si="26"/>
        <v>4364</v>
      </c>
      <c r="AQ45" s="81">
        <f t="shared" si="27"/>
        <v>-7937</v>
      </c>
      <c r="AR45" s="81">
        <f t="shared" si="28"/>
        <v>-62696</v>
      </c>
      <c r="AS45" s="81">
        <f t="shared" si="29"/>
        <v>-27517</v>
      </c>
      <c r="AT45" s="81">
        <f t="shared" si="30"/>
        <v>22998</v>
      </c>
      <c r="AU45" s="81">
        <f t="shared" si="31"/>
        <v>48822</v>
      </c>
      <c r="AV45" s="81">
        <f t="shared" si="32"/>
        <v>4060</v>
      </c>
      <c r="AW45" s="81">
        <f t="shared" si="33"/>
        <v>-66588</v>
      </c>
    </row>
    <row r="46" spans="1:49" x14ac:dyDescent="0.55000000000000004">
      <c r="A46" s="58" t="s">
        <v>24</v>
      </c>
      <c r="B46" s="57">
        <f t="shared" ref="B46:Q46" si="45">B76+B106</f>
        <v>3661671</v>
      </c>
      <c r="C46" s="57">
        <f t="shared" si="45"/>
        <v>1202791</v>
      </c>
      <c r="D46" s="57">
        <f t="shared" si="45"/>
        <v>1081931</v>
      </c>
      <c r="E46" s="57">
        <f t="shared" si="45"/>
        <v>801833</v>
      </c>
      <c r="F46" s="57">
        <f t="shared" si="45"/>
        <v>704841</v>
      </c>
      <c r="G46" s="57">
        <f t="shared" si="45"/>
        <v>1005101</v>
      </c>
      <c r="H46" s="57">
        <f t="shared" si="45"/>
        <v>1070191</v>
      </c>
      <c r="I46" s="57">
        <f t="shared" si="45"/>
        <v>1096197</v>
      </c>
      <c r="J46" s="57">
        <f t="shared" si="45"/>
        <v>1054846</v>
      </c>
      <c r="K46" s="57">
        <f t="shared" si="45"/>
        <v>1001300</v>
      </c>
      <c r="L46" s="57">
        <f t="shared" si="45"/>
        <v>580384</v>
      </c>
      <c r="M46" s="57">
        <f t="shared" si="45"/>
        <v>313809</v>
      </c>
      <c r="N46" s="57">
        <f t="shared" si="45"/>
        <v>552152</v>
      </c>
      <c r="O46" s="57">
        <f t="shared" si="45"/>
        <v>923449</v>
      </c>
      <c r="P46" s="57">
        <f t="shared" si="45"/>
        <v>1004260</v>
      </c>
      <c r="Q46" s="57">
        <f t="shared" si="45"/>
        <v>217579</v>
      </c>
      <c r="S46" s="76">
        <f t="shared" si="35"/>
        <v>-0.67151854986425596</v>
      </c>
      <c r="T46" s="76">
        <f t="shared" si="6"/>
        <v>-0.10048296004875328</v>
      </c>
      <c r="U46" s="76">
        <f t="shared" si="7"/>
        <v>-0.25888711941889087</v>
      </c>
      <c r="V46" s="76">
        <f t="shared" si="8"/>
        <v>-0.1209628438839509</v>
      </c>
      <c r="W46" s="76">
        <f t="shared" si="9"/>
        <v>0.42599678509053818</v>
      </c>
      <c r="X46" s="76">
        <f t="shared" si="10"/>
        <v>6.4759660969395116E-2</v>
      </c>
      <c r="Y46" s="76">
        <f t="shared" si="11"/>
        <v>2.4300335173814767E-2</v>
      </c>
      <c r="Z46" s="76">
        <f t="shared" si="12"/>
        <v>-3.7722234233445263E-2</v>
      </c>
      <c r="AA46" s="76">
        <f t="shared" si="13"/>
        <v>-5.0761912165377697E-2</v>
      </c>
      <c r="AB46" s="76">
        <f t="shared" si="14"/>
        <v>-0.42036951962448815</v>
      </c>
      <c r="AC46" s="76">
        <f t="shared" si="15"/>
        <v>-0.45930797540938412</v>
      </c>
      <c r="AD46" s="76">
        <f t="shared" si="16"/>
        <v>0.75951613879780377</v>
      </c>
      <c r="AE46" s="76">
        <f t="shared" si="17"/>
        <v>0.67245432417160489</v>
      </c>
      <c r="AF46" s="76">
        <f t="shared" si="18"/>
        <v>8.750997618709859E-2</v>
      </c>
      <c r="AG46" s="76">
        <f t="shared" si="19"/>
        <v>-0.78334395475275331</v>
      </c>
      <c r="AI46" s="81">
        <f t="shared" si="36"/>
        <v>-2458880</v>
      </c>
      <c r="AJ46" s="81">
        <f t="shared" si="20"/>
        <v>-120860</v>
      </c>
      <c r="AK46" s="81">
        <f t="shared" si="21"/>
        <v>-280098</v>
      </c>
      <c r="AL46" s="81">
        <f t="shared" si="22"/>
        <v>-96992</v>
      </c>
      <c r="AM46" s="81">
        <f t="shared" si="23"/>
        <v>300260</v>
      </c>
      <c r="AN46" s="81">
        <f t="shared" si="24"/>
        <v>65090</v>
      </c>
      <c r="AO46" s="81">
        <f t="shared" si="25"/>
        <v>26006</v>
      </c>
      <c r="AP46" s="81">
        <f t="shared" si="26"/>
        <v>-41351</v>
      </c>
      <c r="AQ46" s="81">
        <f t="shared" si="27"/>
        <v>-53546</v>
      </c>
      <c r="AR46" s="81">
        <f t="shared" si="28"/>
        <v>-420916</v>
      </c>
      <c r="AS46" s="81">
        <f t="shared" si="29"/>
        <v>-266575</v>
      </c>
      <c r="AT46" s="81">
        <f t="shared" si="30"/>
        <v>238343</v>
      </c>
      <c r="AU46" s="81">
        <f t="shared" si="31"/>
        <v>371297</v>
      </c>
      <c r="AV46" s="81">
        <f t="shared" si="32"/>
        <v>80811</v>
      </c>
      <c r="AW46" s="81">
        <f t="shared" si="33"/>
        <v>-786681</v>
      </c>
    </row>
    <row r="47" spans="1:49" x14ac:dyDescent="0.55000000000000004">
      <c r="A47" s="58" t="s">
        <v>92</v>
      </c>
      <c r="B47" s="57">
        <f t="shared" ref="B47:Q47" si="46">B77+B107</f>
        <v>2843532</v>
      </c>
      <c r="C47" s="57">
        <f t="shared" si="46"/>
        <v>2554098</v>
      </c>
      <c r="D47" s="57">
        <f t="shared" si="46"/>
        <v>2524544</v>
      </c>
      <c r="E47" s="57">
        <f t="shared" si="46"/>
        <v>1986921</v>
      </c>
      <c r="F47" s="57">
        <f t="shared" si="46"/>
        <v>1998385</v>
      </c>
      <c r="G47" s="57">
        <f t="shared" si="46"/>
        <v>2319157</v>
      </c>
      <c r="H47" s="57">
        <f t="shared" si="46"/>
        <v>2435319</v>
      </c>
      <c r="I47" s="57">
        <f t="shared" si="46"/>
        <v>2372572</v>
      </c>
      <c r="J47" s="57">
        <f t="shared" si="46"/>
        <v>2457466</v>
      </c>
      <c r="K47" s="57">
        <f t="shared" si="46"/>
        <v>1450311</v>
      </c>
      <c r="L47" s="57">
        <f t="shared" si="46"/>
        <v>566315</v>
      </c>
      <c r="M47" s="57">
        <f t="shared" si="46"/>
        <v>404148</v>
      </c>
      <c r="N47" s="57">
        <f t="shared" si="46"/>
        <v>665722</v>
      </c>
      <c r="O47" s="57">
        <f t="shared" si="46"/>
        <v>877435</v>
      </c>
      <c r="P47" s="57">
        <f t="shared" si="46"/>
        <v>767626</v>
      </c>
      <c r="Q47" s="57">
        <f t="shared" si="46"/>
        <v>146328</v>
      </c>
      <c r="S47" s="76">
        <f t="shared" si="35"/>
        <v>-0.10178679191934538</v>
      </c>
      <c r="T47" s="76">
        <f t="shared" si="6"/>
        <v>-1.15712083091565E-2</v>
      </c>
      <c r="U47" s="76">
        <f t="shared" si="7"/>
        <v>-0.21295845903260152</v>
      </c>
      <c r="V47" s="76">
        <f t="shared" si="8"/>
        <v>5.7697311569005509E-3</v>
      </c>
      <c r="W47" s="76">
        <f t="shared" si="9"/>
        <v>0.16051561636021086</v>
      </c>
      <c r="X47" s="76">
        <f t="shared" si="10"/>
        <v>5.0088027675573493E-2</v>
      </c>
      <c r="Y47" s="76">
        <f t="shared" si="11"/>
        <v>-2.576541307319493E-2</v>
      </c>
      <c r="Z47" s="76">
        <f t="shared" si="12"/>
        <v>3.5781422017961945E-2</v>
      </c>
      <c r="AA47" s="76">
        <f t="shared" si="13"/>
        <v>-0.40983476475361208</v>
      </c>
      <c r="AB47" s="76">
        <f t="shared" si="14"/>
        <v>-0.60952168190133016</v>
      </c>
      <c r="AC47" s="76">
        <f t="shared" si="15"/>
        <v>-0.28635476722318853</v>
      </c>
      <c r="AD47" s="76">
        <f t="shared" si="16"/>
        <v>0.64722329443669147</v>
      </c>
      <c r="AE47" s="76">
        <f t="shared" si="17"/>
        <v>0.31802013453062988</v>
      </c>
      <c r="AF47" s="76">
        <f t="shared" si="18"/>
        <v>-0.1251477317408127</v>
      </c>
      <c r="AG47" s="76">
        <f t="shared" si="19"/>
        <v>-0.80937592004439662</v>
      </c>
      <c r="AI47" s="81">
        <f t="shared" si="36"/>
        <v>-289434</v>
      </c>
      <c r="AJ47" s="81">
        <f t="shared" si="20"/>
        <v>-29554</v>
      </c>
      <c r="AK47" s="81">
        <f t="shared" si="21"/>
        <v>-537623</v>
      </c>
      <c r="AL47" s="81">
        <f t="shared" si="22"/>
        <v>11464</v>
      </c>
      <c r="AM47" s="81">
        <f t="shared" si="23"/>
        <v>320772</v>
      </c>
      <c r="AN47" s="81">
        <f t="shared" si="24"/>
        <v>116162</v>
      </c>
      <c r="AO47" s="81">
        <f t="shared" si="25"/>
        <v>-62747</v>
      </c>
      <c r="AP47" s="81">
        <f t="shared" si="26"/>
        <v>84894</v>
      </c>
      <c r="AQ47" s="81">
        <f t="shared" si="27"/>
        <v>-1007155</v>
      </c>
      <c r="AR47" s="81">
        <f t="shared" si="28"/>
        <v>-883996</v>
      </c>
      <c r="AS47" s="81">
        <f t="shared" si="29"/>
        <v>-162167</v>
      </c>
      <c r="AT47" s="81">
        <f t="shared" si="30"/>
        <v>261574</v>
      </c>
      <c r="AU47" s="81">
        <f t="shared" si="31"/>
        <v>211713</v>
      </c>
      <c r="AV47" s="81">
        <f t="shared" si="32"/>
        <v>-109809</v>
      </c>
      <c r="AW47" s="81">
        <f t="shared" si="33"/>
        <v>-621298</v>
      </c>
    </row>
    <row r="48" spans="1:49" x14ac:dyDescent="0.55000000000000004">
      <c r="A48" s="58" t="s">
        <v>25</v>
      </c>
      <c r="B48" s="57">
        <f t="shared" ref="B48:Q48" si="47">B78+B108</f>
        <v>487749</v>
      </c>
      <c r="C48" s="57">
        <f t="shared" si="47"/>
        <v>405375</v>
      </c>
      <c r="D48" s="57">
        <f t="shared" si="47"/>
        <v>394199</v>
      </c>
      <c r="E48" s="57">
        <f t="shared" si="47"/>
        <v>350838</v>
      </c>
      <c r="F48" s="57">
        <f t="shared" si="47"/>
        <v>355606</v>
      </c>
      <c r="G48" s="57">
        <f t="shared" si="47"/>
        <v>384223</v>
      </c>
      <c r="H48" s="57">
        <f t="shared" si="47"/>
        <v>357164</v>
      </c>
      <c r="I48" s="57">
        <f t="shared" si="47"/>
        <v>290726</v>
      </c>
      <c r="J48" s="57">
        <f t="shared" si="47"/>
        <v>253361</v>
      </c>
      <c r="K48" s="57">
        <f t="shared" si="47"/>
        <v>265818</v>
      </c>
      <c r="L48" s="57">
        <f t="shared" si="47"/>
        <v>144951</v>
      </c>
      <c r="M48" s="57">
        <f t="shared" si="47"/>
        <v>51402</v>
      </c>
      <c r="N48" s="57">
        <f t="shared" si="47"/>
        <v>123007</v>
      </c>
      <c r="O48" s="57">
        <f t="shared" si="47"/>
        <v>187905</v>
      </c>
      <c r="P48" s="57">
        <f t="shared" si="47"/>
        <v>191358</v>
      </c>
      <c r="Q48" s="57">
        <f t="shared" si="47"/>
        <v>52528</v>
      </c>
      <c r="S48" s="76">
        <f t="shared" si="35"/>
        <v>-0.16888604589655745</v>
      </c>
      <c r="T48" s="76">
        <f t="shared" si="6"/>
        <v>-2.7569534381745298E-2</v>
      </c>
      <c r="U48" s="76">
        <f t="shared" si="7"/>
        <v>-0.10999774225708335</v>
      </c>
      <c r="V48" s="76">
        <f t="shared" si="8"/>
        <v>1.3590318038524903E-2</v>
      </c>
      <c r="W48" s="76">
        <f t="shared" si="9"/>
        <v>8.0473895266109124E-2</v>
      </c>
      <c r="X48" s="76">
        <f t="shared" si="10"/>
        <v>-7.0425247837844165E-2</v>
      </c>
      <c r="Y48" s="76">
        <f t="shared" si="11"/>
        <v>-0.18601538788903696</v>
      </c>
      <c r="Z48" s="76">
        <f t="shared" si="12"/>
        <v>-0.12852307671140525</v>
      </c>
      <c r="AA48" s="76">
        <f t="shared" si="13"/>
        <v>4.9166998867228973E-2</v>
      </c>
      <c r="AB48" s="76">
        <f t="shared" si="14"/>
        <v>-0.45469832742703653</v>
      </c>
      <c r="AC48" s="76">
        <f t="shared" si="15"/>
        <v>-0.64538361239315356</v>
      </c>
      <c r="AD48" s="76">
        <f t="shared" si="16"/>
        <v>1.3930391813548111</v>
      </c>
      <c r="AE48" s="76">
        <f t="shared" si="17"/>
        <v>0.52759599047208694</v>
      </c>
      <c r="AF48" s="76">
        <f t="shared" si="18"/>
        <v>1.8376307176498761E-2</v>
      </c>
      <c r="AG48" s="76">
        <f t="shared" si="19"/>
        <v>-0.72549880329016814</v>
      </c>
      <c r="AI48" s="81">
        <f t="shared" si="36"/>
        <v>-82374</v>
      </c>
      <c r="AJ48" s="81">
        <f t="shared" si="20"/>
        <v>-11176</v>
      </c>
      <c r="AK48" s="81">
        <f t="shared" si="21"/>
        <v>-43361</v>
      </c>
      <c r="AL48" s="81">
        <f t="shared" si="22"/>
        <v>4768</v>
      </c>
      <c r="AM48" s="81">
        <f t="shared" si="23"/>
        <v>28617</v>
      </c>
      <c r="AN48" s="81">
        <f t="shared" si="24"/>
        <v>-27059</v>
      </c>
      <c r="AO48" s="81">
        <f t="shared" si="25"/>
        <v>-66438</v>
      </c>
      <c r="AP48" s="81">
        <f t="shared" si="26"/>
        <v>-37365</v>
      </c>
      <c r="AQ48" s="81">
        <f t="shared" si="27"/>
        <v>12457</v>
      </c>
      <c r="AR48" s="81">
        <f t="shared" si="28"/>
        <v>-120867</v>
      </c>
      <c r="AS48" s="81">
        <f t="shared" si="29"/>
        <v>-93549</v>
      </c>
      <c r="AT48" s="81">
        <f t="shared" si="30"/>
        <v>71605</v>
      </c>
      <c r="AU48" s="81">
        <f t="shared" si="31"/>
        <v>64898</v>
      </c>
      <c r="AV48" s="81">
        <f t="shared" si="32"/>
        <v>3453</v>
      </c>
      <c r="AW48" s="81">
        <f t="shared" si="33"/>
        <v>-138830</v>
      </c>
    </row>
    <row r="49" spans="1:49" x14ac:dyDescent="0.55000000000000004">
      <c r="A49" s="58" t="s">
        <v>93</v>
      </c>
      <c r="B49" s="57">
        <f t="shared" ref="B49:Q49" si="48">B79+B109</f>
        <v>479402</v>
      </c>
      <c r="C49" s="57">
        <f t="shared" si="48"/>
        <v>512121</v>
      </c>
      <c r="D49" s="57">
        <f t="shared" si="48"/>
        <v>541778</v>
      </c>
      <c r="E49" s="57">
        <f t="shared" si="48"/>
        <v>535207</v>
      </c>
      <c r="F49" s="57">
        <f t="shared" si="48"/>
        <v>555570</v>
      </c>
      <c r="G49" s="57">
        <f t="shared" si="48"/>
        <v>610059</v>
      </c>
      <c r="H49" s="57">
        <f t="shared" si="48"/>
        <v>651844</v>
      </c>
      <c r="I49" s="57">
        <f t="shared" si="48"/>
        <v>605104</v>
      </c>
      <c r="J49" s="57">
        <f t="shared" si="48"/>
        <v>617936</v>
      </c>
      <c r="K49" s="57">
        <f t="shared" si="48"/>
        <v>645684</v>
      </c>
      <c r="L49" s="57">
        <f t="shared" si="48"/>
        <v>382284</v>
      </c>
      <c r="M49" s="57">
        <f t="shared" si="48"/>
        <v>259704</v>
      </c>
      <c r="N49" s="57">
        <f t="shared" si="48"/>
        <v>496460</v>
      </c>
      <c r="O49" s="57">
        <f t="shared" si="48"/>
        <v>661242</v>
      </c>
      <c r="P49" s="57">
        <f t="shared" si="48"/>
        <v>709601</v>
      </c>
      <c r="Q49" s="57">
        <f t="shared" si="48"/>
        <v>154853</v>
      </c>
      <c r="S49" s="76">
        <f t="shared" si="35"/>
        <v>6.8249610973671368E-2</v>
      </c>
      <c r="T49" s="76">
        <f t="shared" si="6"/>
        <v>5.7910142329644754E-2</v>
      </c>
      <c r="U49" s="76">
        <f t="shared" si="7"/>
        <v>-1.2128584032574228E-2</v>
      </c>
      <c r="V49" s="76">
        <f t="shared" si="8"/>
        <v>3.8046961269191173E-2</v>
      </c>
      <c r="W49" s="76">
        <f t="shared" si="9"/>
        <v>9.8077649981100495E-2</v>
      </c>
      <c r="X49" s="76">
        <f t="shared" si="10"/>
        <v>6.8493375230920292E-2</v>
      </c>
      <c r="Y49" s="76">
        <f t="shared" si="11"/>
        <v>-7.1704272801467836E-2</v>
      </c>
      <c r="Z49" s="76">
        <f t="shared" si="12"/>
        <v>2.1206271979692746E-2</v>
      </c>
      <c r="AA49" s="76">
        <f t="shared" si="13"/>
        <v>4.4904326661660755E-2</v>
      </c>
      <c r="AB49" s="76">
        <f t="shared" si="14"/>
        <v>-0.40793948742728642</v>
      </c>
      <c r="AC49" s="76">
        <f t="shared" si="15"/>
        <v>-0.32065166211507673</v>
      </c>
      <c r="AD49" s="76">
        <f t="shared" si="16"/>
        <v>0.91163786464590457</v>
      </c>
      <c r="AE49" s="76">
        <f t="shared" si="17"/>
        <v>0.33191395077146196</v>
      </c>
      <c r="AF49" s="76">
        <f t="shared" si="18"/>
        <v>7.3133588005601574E-2</v>
      </c>
      <c r="AG49" s="76">
        <f t="shared" si="19"/>
        <v>-0.78177454654094347</v>
      </c>
      <c r="AI49" s="81">
        <f t="shared" si="36"/>
        <v>32719</v>
      </c>
      <c r="AJ49" s="81">
        <f t="shared" si="20"/>
        <v>29657</v>
      </c>
      <c r="AK49" s="81">
        <f t="shared" si="21"/>
        <v>-6571</v>
      </c>
      <c r="AL49" s="81">
        <f t="shared" si="22"/>
        <v>20363</v>
      </c>
      <c r="AM49" s="81">
        <f t="shared" si="23"/>
        <v>54489</v>
      </c>
      <c r="AN49" s="81">
        <f t="shared" si="24"/>
        <v>41785</v>
      </c>
      <c r="AO49" s="81">
        <f t="shared" si="25"/>
        <v>-46740</v>
      </c>
      <c r="AP49" s="81">
        <f t="shared" si="26"/>
        <v>12832</v>
      </c>
      <c r="AQ49" s="81">
        <f t="shared" si="27"/>
        <v>27748</v>
      </c>
      <c r="AR49" s="81">
        <f t="shared" si="28"/>
        <v>-263400</v>
      </c>
      <c r="AS49" s="81">
        <f t="shared" si="29"/>
        <v>-122580</v>
      </c>
      <c r="AT49" s="81">
        <f t="shared" si="30"/>
        <v>236756</v>
      </c>
      <c r="AU49" s="81">
        <f t="shared" si="31"/>
        <v>164782</v>
      </c>
      <c r="AV49" s="81">
        <f t="shared" si="32"/>
        <v>48359</v>
      </c>
      <c r="AW49" s="81">
        <f t="shared" si="33"/>
        <v>-554748</v>
      </c>
    </row>
    <row r="50" spans="1:49" x14ac:dyDescent="0.55000000000000004">
      <c r="A50" s="58" t="s">
        <v>26</v>
      </c>
      <c r="B50" s="57">
        <f t="shared" ref="B50:Q50" si="49">B80+B110</f>
        <v>1377007</v>
      </c>
      <c r="C50" s="57">
        <f t="shared" si="49"/>
        <v>1221301</v>
      </c>
      <c r="D50" s="57">
        <f t="shared" si="49"/>
        <v>1243161</v>
      </c>
      <c r="E50" s="57">
        <f t="shared" si="49"/>
        <v>1043196</v>
      </c>
      <c r="F50" s="57">
        <f t="shared" si="49"/>
        <v>1171792</v>
      </c>
      <c r="G50" s="57">
        <f t="shared" si="49"/>
        <v>1260021</v>
      </c>
      <c r="H50" s="57">
        <f t="shared" si="49"/>
        <v>1309982</v>
      </c>
      <c r="I50" s="57">
        <f t="shared" si="49"/>
        <v>1147254</v>
      </c>
      <c r="J50" s="57">
        <f t="shared" si="49"/>
        <v>1149991</v>
      </c>
      <c r="K50" s="57">
        <f t="shared" si="49"/>
        <v>1084872</v>
      </c>
      <c r="L50" s="57">
        <f t="shared" si="49"/>
        <v>548486</v>
      </c>
      <c r="M50" s="57">
        <f t="shared" si="49"/>
        <v>244473</v>
      </c>
      <c r="N50" s="57">
        <f t="shared" si="49"/>
        <v>554014</v>
      </c>
      <c r="O50" s="57">
        <f t="shared" si="49"/>
        <v>857317</v>
      </c>
      <c r="P50" s="57">
        <f t="shared" si="49"/>
        <v>946429</v>
      </c>
      <c r="Q50" s="57">
        <f t="shared" si="49"/>
        <v>202765</v>
      </c>
      <c r="S50" s="76">
        <f t="shared" si="35"/>
        <v>-0.11307567790141952</v>
      </c>
      <c r="T50" s="76">
        <f t="shared" si="6"/>
        <v>1.7898945468807444E-2</v>
      </c>
      <c r="U50" s="76">
        <f t="shared" si="7"/>
        <v>-0.16085205375651263</v>
      </c>
      <c r="V50" s="76">
        <f t="shared" si="8"/>
        <v>0.12327117818703293</v>
      </c>
      <c r="W50" s="76">
        <f t="shared" si="9"/>
        <v>7.5294079495337063E-2</v>
      </c>
      <c r="X50" s="76">
        <f t="shared" si="10"/>
        <v>3.9650926452813089E-2</v>
      </c>
      <c r="Y50" s="76">
        <f t="shared" si="11"/>
        <v>-0.1242215541892942</v>
      </c>
      <c r="Z50" s="76">
        <f t="shared" si="12"/>
        <v>2.3856966286454439E-3</v>
      </c>
      <c r="AA50" s="76">
        <f t="shared" si="13"/>
        <v>-5.6625660548647774E-2</v>
      </c>
      <c r="AB50" s="76">
        <f t="shared" si="14"/>
        <v>-0.49442330523785294</v>
      </c>
      <c r="AC50" s="76">
        <f t="shared" si="15"/>
        <v>-0.55427668162906618</v>
      </c>
      <c r="AD50" s="76">
        <f t="shared" si="16"/>
        <v>1.2661561808461466</v>
      </c>
      <c r="AE50" s="76">
        <f t="shared" si="17"/>
        <v>0.54746450450710626</v>
      </c>
      <c r="AF50" s="76">
        <f t="shared" si="18"/>
        <v>0.10394288227108525</v>
      </c>
      <c r="AG50" s="76">
        <f t="shared" si="19"/>
        <v>-0.78575783286437761</v>
      </c>
      <c r="AI50" s="81">
        <f t="shared" si="36"/>
        <v>-155706</v>
      </c>
      <c r="AJ50" s="81">
        <f t="shared" si="20"/>
        <v>21860</v>
      </c>
      <c r="AK50" s="81">
        <f t="shared" si="21"/>
        <v>-199965</v>
      </c>
      <c r="AL50" s="81">
        <f t="shared" si="22"/>
        <v>128596</v>
      </c>
      <c r="AM50" s="81">
        <f t="shared" si="23"/>
        <v>88229</v>
      </c>
      <c r="AN50" s="81">
        <f t="shared" si="24"/>
        <v>49961</v>
      </c>
      <c r="AO50" s="81">
        <f t="shared" si="25"/>
        <v>-162728</v>
      </c>
      <c r="AP50" s="81">
        <f t="shared" si="26"/>
        <v>2737</v>
      </c>
      <c r="AQ50" s="81">
        <f t="shared" si="27"/>
        <v>-65119</v>
      </c>
      <c r="AR50" s="81">
        <f t="shared" si="28"/>
        <v>-536386</v>
      </c>
      <c r="AS50" s="81">
        <f t="shared" si="29"/>
        <v>-304013</v>
      </c>
      <c r="AT50" s="81">
        <f t="shared" si="30"/>
        <v>309541</v>
      </c>
      <c r="AU50" s="81">
        <f t="shared" si="31"/>
        <v>303303</v>
      </c>
      <c r="AV50" s="81">
        <f t="shared" si="32"/>
        <v>89112</v>
      </c>
      <c r="AW50" s="81">
        <f t="shared" si="33"/>
        <v>-743664</v>
      </c>
    </row>
    <row r="51" spans="1:49" x14ac:dyDescent="0.55000000000000004">
      <c r="A51" s="58" t="s">
        <v>94</v>
      </c>
      <c r="B51" s="57">
        <f t="shared" ref="B51:Q51" si="50">B81+B111</f>
        <v>1468355</v>
      </c>
      <c r="C51" s="57">
        <f t="shared" si="50"/>
        <v>1019378</v>
      </c>
      <c r="D51" s="57">
        <f t="shared" si="50"/>
        <v>801300</v>
      </c>
      <c r="E51" s="57">
        <f t="shared" si="50"/>
        <v>526250</v>
      </c>
      <c r="F51" s="57">
        <f t="shared" si="50"/>
        <v>523262</v>
      </c>
      <c r="G51" s="57">
        <f t="shared" si="50"/>
        <v>597068</v>
      </c>
      <c r="H51" s="57">
        <f t="shared" si="50"/>
        <v>568244</v>
      </c>
      <c r="I51" s="57">
        <f t="shared" si="50"/>
        <v>562114</v>
      </c>
      <c r="J51" s="57">
        <f t="shared" si="50"/>
        <v>556026</v>
      </c>
      <c r="K51" s="57">
        <f t="shared" si="50"/>
        <v>543938</v>
      </c>
      <c r="L51" s="57">
        <f t="shared" si="50"/>
        <v>249628</v>
      </c>
      <c r="M51" s="57">
        <f t="shared" si="50"/>
        <v>59188</v>
      </c>
      <c r="N51" s="57">
        <f t="shared" si="50"/>
        <v>212810</v>
      </c>
      <c r="O51" s="57">
        <f t="shared" si="50"/>
        <v>526928</v>
      </c>
      <c r="P51" s="57">
        <f t="shared" si="50"/>
        <v>788465</v>
      </c>
      <c r="Q51" s="57">
        <f t="shared" si="50"/>
        <v>187186</v>
      </c>
      <c r="S51" s="76">
        <f t="shared" si="35"/>
        <v>-0.30576870034834902</v>
      </c>
      <c r="T51" s="76">
        <f t="shared" si="6"/>
        <v>-0.2139324176115239</v>
      </c>
      <c r="U51" s="76">
        <f t="shared" si="7"/>
        <v>-0.34325471109447148</v>
      </c>
      <c r="V51" s="76">
        <f t="shared" si="8"/>
        <v>-5.67790973871734E-3</v>
      </c>
      <c r="W51" s="76">
        <f t="shared" si="9"/>
        <v>0.14104979914459678</v>
      </c>
      <c r="X51" s="76">
        <f t="shared" si="10"/>
        <v>-4.8275908271754639E-2</v>
      </c>
      <c r="Y51" s="76">
        <f t="shared" si="11"/>
        <v>-1.0787619402932543E-2</v>
      </c>
      <c r="Z51" s="76">
        <f t="shared" si="12"/>
        <v>-1.0830543270582124E-2</v>
      </c>
      <c r="AA51" s="76">
        <f t="shared" si="13"/>
        <v>-2.1739990575980261E-2</v>
      </c>
      <c r="AB51" s="76">
        <f t="shared" si="14"/>
        <v>-0.54107269578518136</v>
      </c>
      <c r="AC51" s="76">
        <f t="shared" si="15"/>
        <v>-0.76289518803980327</v>
      </c>
      <c r="AD51" s="76">
        <f t="shared" si="16"/>
        <v>2.5954923295262553</v>
      </c>
      <c r="AE51" s="76">
        <f t="shared" si="17"/>
        <v>1.476049057845026</v>
      </c>
      <c r="AF51" s="76">
        <f t="shared" si="18"/>
        <v>0.49634295387605137</v>
      </c>
      <c r="AG51" s="76">
        <f t="shared" si="19"/>
        <v>-0.76259440812211066</v>
      </c>
      <c r="AI51" s="81">
        <f t="shared" si="36"/>
        <v>-448977</v>
      </c>
      <c r="AJ51" s="81">
        <f t="shared" si="20"/>
        <v>-218078</v>
      </c>
      <c r="AK51" s="81">
        <f t="shared" si="21"/>
        <v>-275050</v>
      </c>
      <c r="AL51" s="81">
        <f t="shared" si="22"/>
        <v>-2988</v>
      </c>
      <c r="AM51" s="81">
        <f t="shared" si="23"/>
        <v>73806</v>
      </c>
      <c r="AN51" s="81">
        <f t="shared" si="24"/>
        <v>-28824</v>
      </c>
      <c r="AO51" s="81">
        <f t="shared" si="25"/>
        <v>-6130</v>
      </c>
      <c r="AP51" s="81">
        <f t="shared" si="26"/>
        <v>-6088</v>
      </c>
      <c r="AQ51" s="81">
        <f t="shared" si="27"/>
        <v>-12088</v>
      </c>
      <c r="AR51" s="81">
        <f t="shared" si="28"/>
        <v>-294310</v>
      </c>
      <c r="AS51" s="81">
        <f t="shared" si="29"/>
        <v>-190440</v>
      </c>
      <c r="AT51" s="81">
        <f t="shared" si="30"/>
        <v>153622</v>
      </c>
      <c r="AU51" s="81">
        <f t="shared" si="31"/>
        <v>314118</v>
      </c>
      <c r="AV51" s="81">
        <f t="shared" si="32"/>
        <v>261537</v>
      </c>
      <c r="AW51" s="81">
        <f t="shared" si="33"/>
        <v>-601279</v>
      </c>
    </row>
    <row r="52" spans="1:49" x14ac:dyDescent="0.55000000000000004">
      <c r="A52" s="58" t="s">
        <v>462</v>
      </c>
      <c r="B52" s="57">
        <f t="shared" ref="B52:Q52" si="51">B82+B112</f>
        <v>1408297</v>
      </c>
      <c r="C52" s="57">
        <f t="shared" si="51"/>
        <v>1721445</v>
      </c>
      <c r="D52" s="57">
        <f t="shared" si="51"/>
        <v>1298387</v>
      </c>
      <c r="E52" s="57">
        <f t="shared" si="51"/>
        <v>966314</v>
      </c>
      <c r="F52" s="57">
        <f t="shared" si="51"/>
        <v>950729</v>
      </c>
      <c r="G52" s="57">
        <f t="shared" si="51"/>
        <v>838763</v>
      </c>
      <c r="H52" s="57">
        <f t="shared" si="51"/>
        <v>906854</v>
      </c>
      <c r="I52" s="57">
        <f t="shared" si="51"/>
        <v>1058767</v>
      </c>
      <c r="J52" s="57">
        <f t="shared" si="51"/>
        <v>1038839</v>
      </c>
      <c r="K52" s="57">
        <f t="shared" si="51"/>
        <v>1166721</v>
      </c>
      <c r="L52" s="57">
        <f t="shared" si="51"/>
        <v>569228</v>
      </c>
      <c r="M52" s="57">
        <f t="shared" si="51"/>
        <v>221658</v>
      </c>
      <c r="N52" s="57">
        <f t="shared" si="51"/>
        <v>421089</v>
      </c>
      <c r="O52" s="57">
        <f t="shared" si="51"/>
        <v>789151</v>
      </c>
      <c r="P52" s="57">
        <f t="shared" si="51"/>
        <v>819334</v>
      </c>
      <c r="Q52" s="57">
        <f t="shared" si="51"/>
        <v>152382</v>
      </c>
      <c r="S52" s="76">
        <f t="shared" si="35"/>
        <v>0.22235934607543723</v>
      </c>
      <c r="T52" s="76">
        <f t="shared" si="6"/>
        <v>-0.24575748862147789</v>
      </c>
      <c r="U52" s="76">
        <f t="shared" si="7"/>
        <v>-0.25575810601923771</v>
      </c>
      <c r="V52" s="76">
        <f t="shared" si="8"/>
        <v>-1.6128297841074432E-2</v>
      </c>
      <c r="W52" s="76">
        <f t="shared" si="9"/>
        <v>-0.11776857548260335</v>
      </c>
      <c r="X52" s="76">
        <f t="shared" si="10"/>
        <v>8.1180261885657815E-2</v>
      </c>
      <c r="Y52" s="76">
        <f t="shared" si="11"/>
        <v>0.16751649107794639</v>
      </c>
      <c r="Z52" s="76">
        <f t="shared" si="12"/>
        <v>-1.8821893768883994E-2</v>
      </c>
      <c r="AA52" s="76">
        <f t="shared" si="13"/>
        <v>0.1231008847376735</v>
      </c>
      <c r="AB52" s="76">
        <f t="shared" si="14"/>
        <v>-0.51211300730851672</v>
      </c>
      <c r="AC52" s="76">
        <f t="shared" si="15"/>
        <v>-0.61059891642716102</v>
      </c>
      <c r="AD52" s="76">
        <f t="shared" si="16"/>
        <v>0.899723898979509</v>
      </c>
      <c r="AE52" s="76">
        <f t="shared" si="17"/>
        <v>0.8740717520524165</v>
      </c>
      <c r="AF52" s="76">
        <f t="shared" si="18"/>
        <v>3.8247433000781851E-2</v>
      </c>
      <c r="AG52" s="76">
        <f t="shared" si="19"/>
        <v>-0.81401723839118112</v>
      </c>
      <c r="AI52" s="81">
        <f t="shared" si="36"/>
        <v>313148</v>
      </c>
      <c r="AJ52" s="81">
        <f t="shared" si="20"/>
        <v>-423058</v>
      </c>
      <c r="AK52" s="81">
        <f t="shared" si="21"/>
        <v>-332073</v>
      </c>
      <c r="AL52" s="81">
        <f t="shared" si="22"/>
        <v>-15585</v>
      </c>
      <c r="AM52" s="81">
        <f t="shared" si="23"/>
        <v>-111966</v>
      </c>
      <c r="AN52" s="81">
        <f t="shared" si="24"/>
        <v>68091</v>
      </c>
      <c r="AO52" s="81">
        <f t="shared" si="25"/>
        <v>151913</v>
      </c>
      <c r="AP52" s="81">
        <f t="shared" si="26"/>
        <v>-19928</v>
      </c>
      <c r="AQ52" s="81">
        <f t="shared" si="27"/>
        <v>127882</v>
      </c>
      <c r="AR52" s="81">
        <f t="shared" si="28"/>
        <v>-597493</v>
      </c>
      <c r="AS52" s="81">
        <f t="shared" si="29"/>
        <v>-347570</v>
      </c>
      <c r="AT52" s="81">
        <f t="shared" si="30"/>
        <v>199431</v>
      </c>
      <c r="AU52" s="81">
        <f t="shared" si="31"/>
        <v>368062</v>
      </c>
      <c r="AV52" s="81">
        <f t="shared" si="32"/>
        <v>30183</v>
      </c>
      <c r="AW52" s="81">
        <f t="shared" si="33"/>
        <v>-666952</v>
      </c>
    </row>
    <row r="53" spans="1:49" x14ac:dyDescent="0.55000000000000004">
      <c r="A53" s="58" t="s">
        <v>27</v>
      </c>
      <c r="B53" s="57">
        <f t="shared" ref="B53:Q53" si="52">B83+B113</f>
        <v>391341</v>
      </c>
      <c r="C53" s="57">
        <f t="shared" si="52"/>
        <v>336873</v>
      </c>
      <c r="D53" s="57">
        <f t="shared" si="52"/>
        <v>253367</v>
      </c>
      <c r="E53" s="57">
        <f t="shared" si="52"/>
        <v>202214</v>
      </c>
      <c r="F53" s="57">
        <f t="shared" si="52"/>
        <v>218263</v>
      </c>
      <c r="G53" s="57">
        <f t="shared" si="52"/>
        <v>252720</v>
      </c>
      <c r="H53" s="57">
        <f t="shared" si="52"/>
        <v>273691</v>
      </c>
      <c r="I53" s="57">
        <f t="shared" si="52"/>
        <v>245541</v>
      </c>
      <c r="J53" s="57">
        <f t="shared" si="52"/>
        <v>271472</v>
      </c>
      <c r="K53" s="57">
        <f t="shared" si="52"/>
        <v>248457</v>
      </c>
      <c r="L53" s="57">
        <f t="shared" si="52"/>
        <v>118306</v>
      </c>
      <c r="M53" s="57">
        <f t="shared" si="52"/>
        <v>37801</v>
      </c>
      <c r="N53" s="57">
        <f t="shared" si="52"/>
        <v>98550</v>
      </c>
      <c r="O53" s="57">
        <f t="shared" si="52"/>
        <v>211350</v>
      </c>
      <c r="P53" s="57">
        <f t="shared" si="52"/>
        <v>237771</v>
      </c>
      <c r="Q53" s="57">
        <f t="shared" si="52"/>
        <v>57731</v>
      </c>
      <c r="S53" s="76">
        <f t="shared" si="35"/>
        <v>-0.13918296319578066</v>
      </c>
      <c r="T53" s="76">
        <f t="shared" si="6"/>
        <v>-0.24788570173329416</v>
      </c>
      <c r="U53" s="76">
        <f t="shared" si="7"/>
        <v>-0.20189290633744725</v>
      </c>
      <c r="V53" s="76">
        <f t="shared" si="8"/>
        <v>7.9366413799242391E-2</v>
      </c>
      <c r="W53" s="76">
        <f t="shared" si="9"/>
        <v>0.15786917617736401</v>
      </c>
      <c r="X53" s="76">
        <f t="shared" si="10"/>
        <v>8.2981164925609377E-2</v>
      </c>
      <c r="Y53" s="76">
        <f t="shared" si="11"/>
        <v>-0.10285321767979218</v>
      </c>
      <c r="Z53" s="76">
        <f t="shared" si="12"/>
        <v>0.10560761746510766</v>
      </c>
      <c r="AA53" s="76">
        <f t="shared" si="13"/>
        <v>-8.4778540696646434E-2</v>
      </c>
      <c r="AB53" s="76">
        <f t="shared" si="14"/>
        <v>-0.52383712272143668</v>
      </c>
      <c r="AC53" s="76">
        <f t="shared" si="15"/>
        <v>-0.68048112521765591</v>
      </c>
      <c r="AD53" s="76">
        <f t="shared" si="16"/>
        <v>1.6070738869342081</v>
      </c>
      <c r="AE53" s="76">
        <f t="shared" si="17"/>
        <v>1.1445966514459665</v>
      </c>
      <c r="AF53" s="76">
        <f t="shared" si="18"/>
        <v>0.12501064584811925</v>
      </c>
      <c r="AG53" s="76">
        <f t="shared" si="19"/>
        <v>-0.75719915380765523</v>
      </c>
      <c r="AI53" s="81">
        <f t="shared" si="36"/>
        <v>-54468</v>
      </c>
      <c r="AJ53" s="81">
        <f t="shared" si="20"/>
        <v>-83506</v>
      </c>
      <c r="AK53" s="81">
        <f t="shared" si="21"/>
        <v>-51153</v>
      </c>
      <c r="AL53" s="81">
        <f t="shared" si="22"/>
        <v>16049</v>
      </c>
      <c r="AM53" s="81">
        <f t="shared" si="23"/>
        <v>34457</v>
      </c>
      <c r="AN53" s="81">
        <f t="shared" si="24"/>
        <v>20971</v>
      </c>
      <c r="AO53" s="81">
        <f t="shared" si="25"/>
        <v>-28150</v>
      </c>
      <c r="AP53" s="81">
        <f t="shared" si="26"/>
        <v>25931</v>
      </c>
      <c r="AQ53" s="81">
        <f t="shared" si="27"/>
        <v>-23015</v>
      </c>
      <c r="AR53" s="81">
        <f t="shared" si="28"/>
        <v>-130151</v>
      </c>
      <c r="AS53" s="81">
        <f t="shared" si="29"/>
        <v>-80505</v>
      </c>
      <c r="AT53" s="81">
        <f t="shared" si="30"/>
        <v>60749</v>
      </c>
      <c r="AU53" s="81">
        <f t="shared" si="31"/>
        <v>112800</v>
      </c>
      <c r="AV53" s="81">
        <f t="shared" si="32"/>
        <v>26421</v>
      </c>
      <c r="AW53" s="81">
        <f t="shared" si="33"/>
        <v>-180040</v>
      </c>
    </row>
    <row r="54" spans="1:49" x14ac:dyDescent="0.55000000000000004">
      <c r="A54" s="58" t="s">
        <v>95</v>
      </c>
      <c r="B54" s="57">
        <f t="shared" ref="B54:Q54" si="53">B84+B114</f>
        <v>204691</v>
      </c>
      <c r="C54" s="57">
        <f t="shared" si="53"/>
        <v>152169</v>
      </c>
      <c r="D54" s="57">
        <f t="shared" si="53"/>
        <v>89472</v>
      </c>
      <c r="E54" s="57">
        <f t="shared" si="53"/>
        <v>44566</v>
      </c>
      <c r="F54" s="57">
        <f t="shared" si="53"/>
        <v>53290</v>
      </c>
      <c r="G54" s="57">
        <f t="shared" si="53"/>
        <v>74957</v>
      </c>
      <c r="H54" s="57">
        <f t="shared" si="53"/>
        <v>90440</v>
      </c>
      <c r="I54" s="57">
        <f t="shared" si="53"/>
        <v>95633</v>
      </c>
      <c r="J54" s="57">
        <f t="shared" si="53"/>
        <v>107998</v>
      </c>
      <c r="K54" s="57">
        <f t="shared" si="53"/>
        <v>126374</v>
      </c>
      <c r="L54" s="57">
        <f t="shared" si="53"/>
        <v>57887</v>
      </c>
      <c r="M54" s="57">
        <f t="shared" si="53"/>
        <v>17331</v>
      </c>
      <c r="N54" s="57">
        <f t="shared" si="53"/>
        <v>42561</v>
      </c>
      <c r="O54" s="57">
        <f t="shared" si="53"/>
        <v>118187</v>
      </c>
      <c r="P54" s="57">
        <f t="shared" si="53"/>
        <v>117291</v>
      </c>
      <c r="Q54" s="57">
        <f t="shared" si="53"/>
        <v>25774</v>
      </c>
      <c r="S54" s="76">
        <f t="shared" si="35"/>
        <v>-0.25659164301312709</v>
      </c>
      <c r="T54" s="76">
        <f t="shared" si="6"/>
        <v>-0.41202215957258048</v>
      </c>
      <c r="U54" s="76">
        <f t="shared" si="7"/>
        <v>-0.50190003576537912</v>
      </c>
      <c r="V54" s="76">
        <f t="shared" si="8"/>
        <v>0.19575461113853609</v>
      </c>
      <c r="W54" s="76">
        <f t="shared" si="9"/>
        <v>0.40658660161381122</v>
      </c>
      <c r="X54" s="76">
        <f t="shared" si="10"/>
        <v>0.20655842683138331</v>
      </c>
      <c r="Y54" s="76">
        <f t="shared" si="11"/>
        <v>5.7419283502874834E-2</v>
      </c>
      <c r="Z54" s="76">
        <f t="shared" si="12"/>
        <v>0.1292963725910512</v>
      </c>
      <c r="AA54" s="76">
        <f t="shared" si="13"/>
        <v>0.17015129909813145</v>
      </c>
      <c r="AB54" s="76">
        <f t="shared" si="14"/>
        <v>-0.5419390064411983</v>
      </c>
      <c r="AC54" s="76">
        <f t="shared" si="15"/>
        <v>-0.70060635375818403</v>
      </c>
      <c r="AD54" s="76">
        <f t="shared" si="16"/>
        <v>1.4557728925047602</v>
      </c>
      <c r="AE54" s="76">
        <f t="shared" si="17"/>
        <v>1.776884941613214</v>
      </c>
      <c r="AF54" s="76">
        <f t="shared" si="18"/>
        <v>-7.5812060548114428E-3</v>
      </c>
      <c r="AG54" s="76">
        <f t="shared" si="19"/>
        <v>-0.78025594461638148</v>
      </c>
      <c r="AI54" s="81">
        <f t="shared" si="36"/>
        <v>-52522</v>
      </c>
      <c r="AJ54" s="81">
        <f t="shared" si="20"/>
        <v>-62697</v>
      </c>
      <c r="AK54" s="81">
        <f t="shared" si="21"/>
        <v>-44906</v>
      </c>
      <c r="AL54" s="81">
        <f t="shared" si="22"/>
        <v>8724</v>
      </c>
      <c r="AM54" s="81">
        <f t="shared" si="23"/>
        <v>21667</v>
      </c>
      <c r="AN54" s="81">
        <f t="shared" si="24"/>
        <v>15483</v>
      </c>
      <c r="AO54" s="81">
        <f t="shared" si="25"/>
        <v>5193</v>
      </c>
      <c r="AP54" s="81">
        <f t="shared" si="26"/>
        <v>12365</v>
      </c>
      <c r="AQ54" s="81">
        <f t="shared" si="27"/>
        <v>18376</v>
      </c>
      <c r="AR54" s="81">
        <f t="shared" si="28"/>
        <v>-68487</v>
      </c>
      <c r="AS54" s="81">
        <f t="shared" si="29"/>
        <v>-40556</v>
      </c>
      <c r="AT54" s="81">
        <f t="shared" si="30"/>
        <v>25230</v>
      </c>
      <c r="AU54" s="81">
        <f t="shared" si="31"/>
        <v>75626</v>
      </c>
      <c r="AV54" s="81">
        <f t="shared" si="32"/>
        <v>-896</v>
      </c>
      <c r="AW54" s="81">
        <f t="shared" si="33"/>
        <v>-91517</v>
      </c>
    </row>
    <row r="55" spans="1:49" x14ac:dyDescent="0.55000000000000004">
      <c r="A55" s="58" t="s">
        <v>380</v>
      </c>
      <c r="B55" s="57">
        <f t="shared" ref="B55:Q55" si="54">B85+B115</f>
        <v>514409</v>
      </c>
      <c r="C55" s="57">
        <f t="shared" si="54"/>
        <v>444222</v>
      </c>
      <c r="D55" s="57">
        <f t="shared" si="54"/>
        <v>347367</v>
      </c>
      <c r="E55" s="57">
        <f t="shared" si="54"/>
        <v>318038</v>
      </c>
      <c r="F55" s="57">
        <f t="shared" si="54"/>
        <v>331087</v>
      </c>
      <c r="G55" s="57">
        <f t="shared" si="54"/>
        <v>368200</v>
      </c>
      <c r="H55" s="57">
        <f t="shared" si="54"/>
        <v>365108</v>
      </c>
      <c r="I55" s="57">
        <f t="shared" si="54"/>
        <v>413119</v>
      </c>
      <c r="J55" s="57">
        <f t="shared" si="54"/>
        <v>444418</v>
      </c>
      <c r="K55" s="57">
        <f t="shared" si="54"/>
        <v>436696</v>
      </c>
      <c r="L55" s="57">
        <f t="shared" si="54"/>
        <v>224405</v>
      </c>
      <c r="M55" s="57">
        <f t="shared" si="54"/>
        <v>65450</v>
      </c>
      <c r="N55" s="57">
        <f t="shared" si="54"/>
        <v>236734</v>
      </c>
      <c r="O55" s="57">
        <f t="shared" si="54"/>
        <v>375783</v>
      </c>
      <c r="P55" s="57">
        <f t="shared" si="54"/>
        <v>395320</v>
      </c>
      <c r="Q55" s="57">
        <f t="shared" si="54"/>
        <v>90344</v>
      </c>
      <c r="S55" s="76">
        <f t="shared" si="35"/>
        <v>-0.13644201403941222</v>
      </c>
      <c r="T55" s="76">
        <f t="shared" si="6"/>
        <v>-0.2180328754541648</v>
      </c>
      <c r="U55" s="76">
        <f t="shared" si="7"/>
        <v>-8.4432315101895111E-2</v>
      </c>
      <c r="V55" s="76">
        <f t="shared" si="8"/>
        <v>4.1029688276243717E-2</v>
      </c>
      <c r="W55" s="76">
        <f t="shared" si="9"/>
        <v>0.11209440418983529</v>
      </c>
      <c r="X55" s="76">
        <f t="shared" si="10"/>
        <v>-8.3976099945681695E-3</v>
      </c>
      <c r="Y55" s="76">
        <f t="shared" si="11"/>
        <v>0.1314980772812428</v>
      </c>
      <c r="Z55" s="76">
        <f t="shared" si="12"/>
        <v>7.5762673709028144E-2</v>
      </c>
      <c r="AA55" s="76">
        <f t="shared" si="13"/>
        <v>-1.7375533844263734E-2</v>
      </c>
      <c r="AB55" s="76">
        <f t="shared" si="14"/>
        <v>-0.48612993936285198</v>
      </c>
      <c r="AC55" s="76">
        <f t="shared" si="15"/>
        <v>-0.70833983200017825</v>
      </c>
      <c r="AD55" s="76">
        <f t="shared" si="16"/>
        <v>2.617020626432391</v>
      </c>
      <c r="AE55" s="76">
        <f t="shared" si="17"/>
        <v>0.58736387675619051</v>
      </c>
      <c r="AF55" s="76">
        <f t="shared" si="18"/>
        <v>5.1990111314242526E-2</v>
      </c>
      <c r="AG55" s="76">
        <f t="shared" si="19"/>
        <v>-0.77146615400182128</v>
      </c>
      <c r="AI55" s="81">
        <f t="shared" si="36"/>
        <v>-70187</v>
      </c>
      <c r="AJ55" s="81">
        <f t="shared" si="20"/>
        <v>-96855</v>
      </c>
      <c r="AK55" s="81">
        <f t="shared" si="21"/>
        <v>-29329</v>
      </c>
      <c r="AL55" s="81">
        <f t="shared" si="22"/>
        <v>13049</v>
      </c>
      <c r="AM55" s="81">
        <f t="shared" si="23"/>
        <v>37113</v>
      </c>
      <c r="AN55" s="81">
        <f t="shared" si="24"/>
        <v>-3092</v>
      </c>
      <c r="AO55" s="81">
        <f t="shared" si="25"/>
        <v>48011</v>
      </c>
      <c r="AP55" s="81">
        <f t="shared" si="26"/>
        <v>31299</v>
      </c>
      <c r="AQ55" s="81">
        <f t="shared" si="27"/>
        <v>-7722</v>
      </c>
      <c r="AR55" s="81">
        <f t="shared" si="28"/>
        <v>-212291</v>
      </c>
      <c r="AS55" s="81">
        <f t="shared" si="29"/>
        <v>-158955</v>
      </c>
      <c r="AT55" s="81">
        <f t="shared" si="30"/>
        <v>171284</v>
      </c>
      <c r="AU55" s="81">
        <f t="shared" si="31"/>
        <v>139049</v>
      </c>
      <c r="AV55" s="81">
        <f t="shared" si="32"/>
        <v>19537</v>
      </c>
      <c r="AW55" s="81">
        <f t="shared" si="33"/>
        <v>-304976</v>
      </c>
    </row>
    <row r="56" spans="1:49" x14ac:dyDescent="0.55000000000000004">
      <c r="A56" s="58" t="s">
        <v>32</v>
      </c>
      <c r="B56" s="57">
        <f t="shared" ref="B56:Q56" si="55">B86+B116</f>
        <v>79259</v>
      </c>
      <c r="C56" s="57">
        <f t="shared" si="55"/>
        <v>69818</v>
      </c>
      <c r="D56" s="57">
        <f t="shared" si="55"/>
        <v>64476</v>
      </c>
      <c r="E56" s="57">
        <f t="shared" si="55"/>
        <v>51464</v>
      </c>
      <c r="F56" s="57">
        <f t="shared" si="55"/>
        <v>47427</v>
      </c>
      <c r="G56" s="57">
        <f t="shared" si="55"/>
        <v>53096</v>
      </c>
      <c r="H56" s="57">
        <f t="shared" si="55"/>
        <v>57270</v>
      </c>
      <c r="I56" s="57">
        <f t="shared" si="55"/>
        <v>55321</v>
      </c>
      <c r="J56" s="57">
        <f t="shared" si="55"/>
        <v>55536</v>
      </c>
      <c r="K56" s="57">
        <f t="shared" si="55"/>
        <v>47106</v>
      </c>
      <c r="L56" s="57">
        <f t="shared" si="55"/>
        <v>25266</v>
      </c>
      <c r="M56" s="57">
        <f t="shared" si="55"/>
        <v>686</v>
      </c>
      <c r="N56" s="57">
        <f t="shared" si="55"/>
        <v>9793</v>
      </c>
      <c r="O56" s="57">
        <f t="shared" si="55"/>
        <v>23287</v>
      </c>
      <c r="P56" s="57">
        <f t="shared" si="55"/>
        <v>31990</v>
      </c>
      <c r="Q56" s="57">
        <f t="shared" si="55"/>
        <v>8224</v>
      </c>
      <c r="S56" s="76">
        <f t="shared" si="35"/>
        <v>-0.1191158101919025</v>
      </c>
      <c r="T56" s="76">
        <f t="shared" si="6"/>
        <v>-7.6513220086510639E-2</v>
      </c>
      <c r="U56" s="76">
        <f t="shared" si="7"/>
        <v>-0.20181152676965072</v>
      </c>
      <c r="V56" s="76">
        <f t="shared" si="8"/>
        <v>-7.8443183584641696E-2</v>
      </c>
      <c r="W56" s="76">
        <f t="shared" si="9"/>
        <v>0.1195310688004723</v>
      </c>
      <c r="X56" s="76">
        <f t="shared" si="10"/>
        <v>7.8612324845562756E-2</v>
      </c>
      <c r="Y56" s="76">
        <f t="shared" si="11"/>
        <v>-3.4031779291077355E-2</v>
      </c>
      <c r="Z56" s="76">
        <f t="shared" si="12"/>
        <v>3.8864084163337614E-3</v>
      </c>
      <c r="AA56" s="76">
        <f t="shared" si="13"/>
        <v>-0.15179343128781331</v>
      </c>
      <c r="AB56" s="76">
        <f t="shared" si="14"/>
        <v>-0.46363520570627947</v>
      </c>
      <c r="AC56" s="76">
        <f t="shared" si="15"/>
        <v>-0.97284888783345203</v>
      </c>
      <c r="AD56" s="76">
        <f t="shared" si="16"/>
        <v>13.275510204081632</v>
      </c>
      <c r="AE56" s="76">
        <f t="shared" si="17"/>
        <v>1.3779230062289389</v>
      </c>
      <c r="AF56" s="76">
        <f t="shared" si="18"/>
        <v>0.37372783097865764</v>
      </c>
      <c r="AG56" s="76">
        <f t="shared" si="19"/>
        <v>-0.74291966239449825</v>
      </c>
      <c r="AI56" s="81">
        <f t="shared" si="36"/>
        <v>-9441</v>
      </c>
      <c r="AJ56" s="81">
        <f t="shared" si="20"/>
        <v>-5342</v>
      </c>
      <c r="AK56" s="81">
        <f t="shared" si="21"/>
        <v>-13012</v>
      </c>
      <c r="AL56" s="81">
        <f t="shared" si="22"/>
        <v>-4037</v>
      </c>
      <c r="AM56" s="81">
        <f t="shared" si="23"/>
        <v>5669</v>
      </c>
      <c r="AN56" s="81">
        <f t="shared" si="24"/>
        <v>4174</v>
      </c>
      <c r="AO56" s="81">
        <f t="shared" si="25"/>
        <v>-1949</v>
      </c>
      <c r="AP56" s="81">
        <f t="shared" si="26"/>
        <v>215</v>
      </c>
      <c r="AQ56" s="81">
        <f t="shared" si="27"/>
        <v>-8430</v>
      </c>
      <c r="AR56" s="81">
        <f t="shared" si="28"/>
        <v>-21840</v>
      </c>
      <c r="AS56" s="81">
        <f t="shared" si="29"/>
        <v>-24580</v>
      </c>
      <c r="AT56" s="81">
        <f t="shared" si="30"/>
        <v>9107</v>
      </c>
      <c r="AU56" s="81">
        <f t="shared" si="31"/>
        <v>13494</v>
      </c>
      <c r="AV56" s="81">
        <f t="shared" si="32"/>
        <v>8703</v>
      </c>
      <c r="AW56" s="81">
        <f t="shared" si="33"/>
        <v>-23766</v>
      </c>
    </row>
    <row r="57" spans="1:49" x14ac:dyDescent="0.55000000000000004">
      <c r="A57" s="58" t="s">
        <v>37</v>
      </c>
      <c r="B57" s="57">
        <f t="shared" ref="B57:Q57" si="56">B87+B117</f>
        <v>109472</v>
      </c>
      <c r="C57" s="57">
        <f t="shared" si="56"/>
        <v>101893</v>
      </c>
      <c r="D57" s="57">
        <f t="shared" si="56"/>
        <v>97298</v>
      </c>
      <c r="E57" s="57">
        <f t="shared" si="56"/>
        <v>85911</v>
      </c>
      <c r="F57" s="57">
        <f t="shared" si="56"/>
        <v>86986</v>
      </c>
      <c r="G57" s="57">
        <f t="shared" si="56"/>
        <v>92386</v>
      </c>
      <c r="H57" s="57">
        <f t="shared" si="56"/>
        <v>71198</v>
      </c>
      <c r="I57" s="57">
        <f t="shared" si="56"/>
        <v>71899</v>
      </c>
      <c r="J57" s="57">
        <f t="shared" si="56"/>
        <v>72458</v>
      </c>
      <c r="K57" s="57">
        <f t="shared" si="56"/>
        <v>76258</v>
      </c>
      <c r="L57" s="57">
        <f t="shared" si="56"/>
        <v>33188</v>
      </c>
      <c r="M57" s="57">
        <f t="shared" si="56"/>
        <v>20159</v>
      </c>
      <c r="N57" s="57">
        <f t="shared" si="56"/>
        <v>43246</v>
      </c>
      <c r="O57" s="57">
        <f t="shared" si="56"/>
        <v>64459</v>
      </c>
      <c r="P57" s="57">
        <f t="shared" si="56"/>
        <v>69858</v>
      </c>
      <c r="Q57" s="57">
        <f t="shared" si="56"/>
        <v>14529</v>
      </c>
      <c r="S57" s="76">
        <f t="shared" si="35"/>
        <v>-6.9232315112540188E-2</v>
      </c>
      <c r="T57" s="76">
        <f t="shared" si="6"/>
        <v>-4.5096326538623853E-2</v>
      </c>
      <c r="U57" s="76">
        <f t="shared" si="7"/>
        <v>-0.11703221032292545</v>
      </c>
      <c r="V57" s="76">
        <f t="shared" si="8"/>
        <v>1.2512949447684231E-2</v>
      </c>
      <c r="W57" s="76">
        <f t="shared" si="9"/>
        <v>6.2078955234175615E-2</v>
      </c>
      <c r="X57" s="76">
        <f t="shared" si="10"/>
        <v>-0.22934210811161865</v>
      </c>
      <c r="Y57" s="76">
        <f t="shared" si="11"/>
        <v>9.8457821848928345E-3</v>
      </c>
      <c r="Z57" s="76">
        <f t="shared" si="12"/>
        <v>7.7747951988205678E-3</v>
      </c>
      <c r="AA57" s="76">
        <f t="shared" si="13"/>
        <v>5.244417455629468E-2</v>
      </c>
      <c r="AB57" s="76">
        <f t="shared" si="14"/>
        <v>-0.56479320202470562</v>
      </c>
      <c r="AC57" s="76">
        <f t="shared" si="15"/>
        <v>-0.3925816560202483</v>
      </c>
      <c r="AD57" s="76">
        <f t="shared" si="16"/>
        <v>1.1452452998660647</v>
      </c>
      <c r="AE57" s="76">
        <f t="shared" si="17"/>
        <v>0.49051935439115757</v>
      </c>
      <c r="AF57" s="76">
        <f t="shared" si="18"/>
        <v>8.375866830078034E-2</v>
      </c>
      <c r="AG57" s="76">
        <f t="shared" si="19"/>
        <v>-0.79202095679807605</v>
      </c>
      <c r="AI57" s="81">
        <f t="shared" si="36"/>
        <v>-7579</v>
      </c>
      <c r="AJ57" s="81">
        <f t="shared" si="20"/>
        <v>-4595</v>
      </c>
      <c r="AK57" s="81">
        <f t="shared" si="21"/>
        <v>-11387</v>
      </c>
      <c r="AL57" s="81">
        <f t="shared" si="22"/>
        <v>1075</v>
      </c>
      <c r="AM57" s="81">
        <f t="shared" si="23"/>
        <v>5400</v>
      </c>
      <c r="AN57" s="81">
        <f t="shared" si="24"/>
        <v>-21188</v>
      </c>
      <c r="AO57" s="81">
        <f t="shared" si="25"/>
        <v>701</v>
      </c>
      <c r="AP57" s="81">
        <f t="shared" si="26"/>
        <v>559</v>
      </c>
      <c r="AQ57" s="81">
        <f t="shared" si="27"/>
        <v>3800</v>
      </c>
      <c r="AR57" s="81">
        <f t="shared" si="28"/>
        <v>-43070</v>
      </c>
      <c r="AS57" s="81">
        <f t="shared" si="29"/>
        <v>-13029</v>
      </c>
      <c r="AT57" s="81">
        <f t="shared" si="30"/>
        <v>23087</v>
      </c>
      <c r="AU57" s="81">
        <f t="shared" si="31"/>
        <v>21213</v>
      </c>
      <c r="AV57" s="81">
        <f t="shared" si="32"/>
        <v>5399</v>
      </c>
      <c r="AW57" s="81">
        <f t="shared" si="33"/>
        <v>-55329</v>
      </c>
    </row>
    <row r="58" spans="1:49" x14ac:dyDescent="0.55000000000000004">
      <c r="A58" s="58" t="s">
        <v>33</v>
      </c>
      <c r="B58" s="57">
        <f t="shared" ref="B58:Q58" si="57">B88+B118</f>
        <v>54486</v>
      </c>
      <c r="C58" s="57">
        <f t="shared" si="57"/>
        <v>54203</v>
      </c>
      <c r="D58" s="57">
        <f t="shared" si="57"/>
        <v>43137</v>
      </c>
      <c r="E58" s="57">
        <f t="shared" si="57"/>
        <v>38310</v>
      </c>
      <c r="F58" s="57">
        <f t="shared" si="57"/>
        <v>31018</v>
      </c>
      <c r="G58" s="57">
        <f t="shared" si="57"/>
        <v>32025</v>
      </c>
      <c r="H58" s="57">
        <f t="shared" si="57"/>
        <v>43421</v>
      </c>
      <c r="I58" s="57">
        <f t="shared" si="57"/>
        <v>44834</v>
      </c>
      <c r="J58" s="57">
        <f t="shared" si="57"/>
        <v>52728</v>
      </c>
      <c r="K58" s="57">
        <f t="shared" si="57"/>
        <v>49667</v>
      </c>
      <c r="L58" s="57">
        <f t="shared" si="57"/>
        <v>8748</v>
      </c>
      <c r="M58" s="57">
        <f t="shared" si="57"/>
        <v>2535</v>
      </c>
      <c r="N58" s="57">
        <f t="shared" si="57"/>
        <v>4143</v>
      </c>
      <c r="O58" s="57">
        <f t="shared" si="57"/>
        <v>13721</v>
      </c>
      <c r="P58" s="57">
        <f t="shared" si="57"/>
        <v>18673</v>
      </c>
      <c r="Q58" s="57">
        <f t="shared" si="57"/>
        <v>3855</v>
      </c>
      <c r="S58" s="76">
        <f t="shared" si="35"/>
        <v>-5.1939947876518738E-3</v>
      </c>
      <c r="T58" s="76">
        <f t="shared" si="6"/>
        <v>-0.20415844141468184</v>
      </c>
      <c r="U58" s="76">
        <f t="shared" si="7"/>
        <v>-0.11189929758675847</v>
      </c>
      <c r="V58" s="76">
        <f t="shared" si="8"/>
        <v>-0.19034194727225268</v>
      </c>
      <c r="W58" s="76">
        <f t="shared" si="9"/>
        <v>3.2465020310787282E-2</v>
      </c>
      <c r="X58" s="76">
        <f t="shared" si="10"/>
        <v>0.3558469945355191</v>
      </c>
      <c r="Y58" s="76">
        <f t="shared" si="11"/>
        <v>3.2541857626494093E-2</v>
      </c>
      <c r="Z58" s="76">
        <f t="shared" si="12"/>
        <v>0.17607173127537137</v>
      </c>
      <c r="AA58" s="76">
        <f t="shared" si="13"/>
        <v>-5.8052647549688967E-2</v>
      </c>
      <c r="AB58" s="76">
        <f t="shared" si="14"/>
        <v>-0.82386695391306097</v>
      </c>
      <c r="AC58" s="76">
        <f t="shared" si="15"/>
        <v>-0.71021947873799729</v>
      </c>
      <c r="AD58" s="76">
        <f t="shared" si="16"/>
        <v>0.63431952662721891</v>
      </c>
      <c r="AE58" s="76">
        <f t="shared" si="17"/>
        <v>2.3118513154718805</v>
      </c>
      <c r="AF58" s="76">
        <f t="shared" si="18"/>
        <v>0.36090663945776547</v>
      </c>
      <c r="AG58" s="76">
        <f t="shared" si="19"/>
        <v>-0.79355218765061852</v>
      </c>
      <c r="AI58" s="81">
        <f t="shared" si="36"/>
        <v>-283</v>
      </c>
      <c r="AJ58" s="81">
        <f t="shared" si="20"/>
        <v>-11066</v>
      </c>
      <c r="AK58" s="81">
        <f t="shared" si="21"/>
        <v>-4827</v>
      </c>
      <c r="AL58" s="81">
        <f t="shared" si="22"/>
        <v>-7292</v>
      </c>
      <c r="AM58" s="81">
        <f t="shared" si="23"/>
        <v>1007</v>
      </c>
      <c r="AN58" s="81">
        <f t="shared" si="24"/>
        <v>11396</v>
      </c>
      <c r="AO58" s="81">
        <f t="shared" si="25"/>
        <v>1413</v>
      </c>
      <c r="AP58" s="81">
        <f t="shared" si="26"/>
        <v>7894</v>
      </c>
      <c r="AQ58" s="81">
        <f t="shared" si="27"/>
        <v>-3061</v>
      </c>
      <c r="AR58" s="81">
        <f t="shared" si="28"/>
        <v>-40919</v>
      </c>
      <c r="AS58" s="81">
        <f t="shared" si="29"/>
        <v>-6213</v>
      </c>
      <c r="AT58" s="81">
        <f t="shared" si="30"/>
        <v>1608</v>
      </c>
      <c r="AU58" s="81">
        <f t="shared" si="31"/>
        <v>9578</v>
      </c>
      <c r="AV58" s="81">
        <f t="shared" si="32"/>
        <v>4952</v>
      </c>
      <c r="AW58" s="81">
        <f t="shared" si="33"/>
        <v>-14818</v>
      </c>
    </row>
    <row r="59" spans="1:49" x14ac:dyDescent="0.55000000000000004">
      <c r="A59" s="58" t="s">
        <v>40</v>
      </c>
      <c r="B59" s="57">
        <f t="shared" ref="B59:Q59" si="58">B89+B119</f>
        <v>1790736</v>
      </c>
      <c r="C59" s="57">
        <f t="shared" si="58"/>
        <v>1787670</v>
      </c>
      <c r="D59" s="57">
        <f t="shared" si="58"/>
        <v>1766240</v>
      </c>
      <c r="E59" s="57">
        <f t="shared" si="58"/>
        <v>1652705</v>
      </c>
      <c r="F59" s="57">
        <f t="shared" si="58"/>
        <v>1674952</v>
      </c>
      <c r="G59" s="57">
        <f t="shared" si="58"/>
        <v>1794437</v>
      </c>
      <c r="H59" s="57">
        <f t="shared" si="58"/>
        <v>1830726</v>
      </c>
      <c r="I59" s="57">
        <f t="shared" si="58"/>
        <v>1775352</v>
      </c>
      <c r="J59" s="57">
        <f t="shared" si="58"/>
        <v>1810743</v>
      </c>
      <c r="K59" s="57">
        <f t="shared" si="58"/>
        <v>1701107</v>
      </c>
      <c r="L59" s="57">
        <f t="shared" si="58"/>
        <v>831828</v>
      </c>
      <c r="M59" s="57">
        <f t="shared" si="58"/>
        <v>389300</v>
      </c>
      <c r="N59" s="57">
        <f t="shared" si="58"/>
        <v>864488</v>
      </c>
      <c r="O59" s="57">
        <f t="shared" si="58"/>
        <v>1367840</v>
      </c>
      <c r="P59" s="57">
        <f t="shared" si="58"/>
        <v>1505458</v>
      </c>
      <c r="Q59" s="57">
        <f t="shared" si="58"/>
        <v>320750</v>
      </c>
      <c r="S59" s="76">
        <f t="shared" si="35"/>
        <v>-1.7121451738279678E-3</v>
      </c>
      <c r="T59" s="76">
        <f t="shared" si="6"/>
        <v>-1.1987671102608424E-2</v>
      </c>
      <c r="U59" s="76">
        <f t="shared" si="7"/>
        <v>-6.4280618715463353E-2</v>
      </c>
      <c r="V59" s="76">
        <f t="shared" si="8"/>
        <v>1.3460962482717727E-2</v>
      </c>
      <c r="W59" s="76">
        <f t="shared" si="9"/>
        <v>7.1336372624409533E-2</v>
      </c>
      <c r="X59" s="76">
        <f t="shared" si="10"/>
        <v>2.0223056033730914E-2</v>
      </c>
      <c r="Y59" s="76">
        <f t="shared" si="11"/>
        <v>-3.0247016757286454E-2</v>
      </c>
      <c r="Z59" s="76">
        <f t="shared" si="12"/>
        <v>1.9934638313979423E-2</v>
      </c>
      <c r="AA59" s="76">
        <f t="shared" si="13"/>
        <v>-6.0547521100454346E-2</v>
      </c>
      <c r="AB59" s="76">
        <f t="shared" si="14"/>
        <v>-0.51100783195883626</v>
      </c>
      <c r="AC59" s="76">
        <f t="shared" si="15"/>
        <v>-0.53199459503647384</v>
      </c>
      <c r="AD59" s="76">
        <f t="shared" si="16"/>
        <v>1.2206216285640894</v>
      </c>
      <c r="AE59" s="76">
        <f t="shared" si="17"/>
        <v>0.58225446738416264</v>
      </c>
      <c r="AF59" s="76">
        <f t="shared" si="18"/>
        <v>0.10060972043513862</v>
      </c>
      <c r="AG59" s="76">
        <f t="shared" si="19"/>
        <v>-0.78694191402217795</v>
      </c>
      <c r="AI59" s="81">
        <f t="shared" si="36"/>
        <v>-3066</v>
      </c>
      <c r="AJ59" s="81">
        <f t="shared" si="20"/>
        <v>-21430</v>
      </c>
      <c r="AK59" s="81">
        <f t="shared" si="21"/>
        <v>-113535</v>
      </c>
      <c r="AL59" s="81">
        <f t="shared" si="22"/>
        <v>22247</v>
      </c>
      <c r="AM59" s="81">
        <f t="shared" si="23"/>
        <v>119485</v>
      </c>
      <c r="AN59" s="81">
        <f t="shared" si="24"/>
        <v>36289</v>
      </c>
      <c r="AO59" s="81">
        <f t="shared" si="25"/>
        <v>-55374</v>
      </c>
      <c r="AP59" s="81">
        <f t="shared" si="26"/>
        <v>35391</v>
      </c>
      <c r="AQ59" s="81">
        <f t="shared" si="27"/>
        <v>-109636</v>
      </c>
      <c r="AR59" s="81">
        <f t="shared" si="28"/>
        <v>-869279</v>
      </c>
      <c r="AS59" s="81">
        <f t="shared" si="29"/>
        <v>-442528</v>
      </c>
      <c r="AT59" s="81">
        <f t="shared" si="30"/>
        <v>475188</v>
      </c>
      <c r="AU59" s="81">
        <f t="shared" si="31"/>
        <v>503352</v>
      </c>
      <c r="AV59" s="81">
        <f t="shared" si="32"/>
        <v>137618</v>
      </c>
      <c r="AW59" s="81">
        <f t="shared" si="33"/>
        <v>-1184708</v>
      </c>
    </row>
    <row r="60" spans="1:49" x14ac:dyDescent="0.55000000000000004">
      <c r="A60" s="58" t="s">
        <v>34</v>
      </c>
      <c r="B60" s="57">
        <f t="shared" ref="B60:Q60" si="59">B90+B120</f>
        <v>68054</v>
      </c>
      <c r="C60" s="57">
        <f t="shared" si="59"/>
        <v>84515</v>
      </c>
      <c r="D60" s="57">
        <f t="shared" si="59"/>
        <v>71887</v>
      </c>
      <c r="E60" s="57">
        <f t="shared" si="59"/>
        <v>88350</v>
      </c>
      <c r="F60" s="57">
        <f t="shared" si="59"/>
        <v>42114</v>
      </c>
      <c r="G60" s="57">
        <f t="shared" si="59"/>
        <v>46316</v>
      </c>
      <c r="H60" s="57">
        <f t="shared" si="59"/>
        <v>77844</v>
      </c>
      <c r="I60" s="57">
        <f t="shared" si="59"/>
        <v>71025</v>
      </c>
      <c r="J60" s="57">
        <f t="shared" si="59"/>
        <v>152769</v>
      </c>
      <c r="K60" s="57">
        <f t="shared" si="59"/>
        <v>92317</v>
      </c>
      <c r="L60" s="57">
        <f t="shared" si="59"/>
        <v>33017</v>
      </c>
      <c r="M60" s="57">
        <f t="shared" si="59"/>
        <v>24519</v>
      </c>
      <c r="N60" s="57">
        <f t="shared" si="59"/>
        <v>68179</v>
      </c>
      <c r="O60" s="57">
        <f t="shared" si="59"/>
        <v>119055</v>
      </c>
      <c r="P60" s="57">
        <f t="shared" si="59"/>
        <v>101253</v>
      </c>
      <c r="Q60" s="57">
        <f t="shared" si="59"/>
        <v>36112</v>
      </c>
      <c r="S60" s="76">
        <f t="shared" si="35"/>
        <v>0.24188144708613749</v>
      </c>
      <c r="T60" s="76">
        <f t="shared" si="6"/>
        <v>-0.14941726320771462</v>
      </c>
      <c r="U60" s="76">
        <f t="shared" si="7"/>
        <v>0.22901219970231057</v>
      </c>
      <c r="V60" s="76">
        <f t="shared" si="8"/>
        <v>-0.52332767402376912</v>
      </c>
      <c r="W60" s="76">
        <f t="shared" si="9"/>
        <v>9.9776796314764687E-2</v>
      </c>
      <c r="X60" s="76">
        <f t="shared" si="10"/>
        <v>0.68071508765869249</v>
      </c>
      <c r="Y60" s="76">
        <f t="shared" si="11"/>
        <v>-8.759827347001696E-2</v>
      </c>
      <c r="Z60" s="76">
        <f t="shared" si="12"/>
        <v>1.1509186906019007</v>
      </c>
      <c r="AA60" s="76">
        <f t="shared" si="13"/>
        <v>-0.39570855343688838</v>
      </c>
      <c r="AB60" s="76">
        <f t="shared" si="14"/>
        <v>-0.64235189618380151</v>
      </c>
      <c r="AC60" s="76">
        <f t="shared" si="15"/>
        <v>-0.25738256049913683</v>
      </c>
      <c r="AD60" s="76">
        <f t="shared" si="16"/>
        <v>1.7806598964068681</v>
      </c>
      <c r="AE60" s="76">
        <f t="shared" si="17"/>
        <v>0.7462121767699732</v>
      </c>
      <c r="AF60" s="76">
        <f t="shared" si="18"/>
        <v>-0.14952752929318383</v>
      </c>
      <c r="AG60" s="76">
        <f t="shared" si="19"/>
        <v>-0.64334883904674434</v>
      </c>
      <c r="AI60" s="81">
        <f t="shared" si="36"/>
        <v>16461</v>
      </c>
      <c r="AJ60" s="81">
        <f t="shared" si="20"/>
        <v>-12628</v>
      </c>
      <c r="AK60" s="81">
        <f t="shared" si="21"/>
        <v>16463</v>
      </c>
      <c r="AL60" s="81">
        <f t="shared" si="22"/>
        <v>-46236</v>
      </c>
      <c r="AM60" s="81">
        <f t="shared" si="23"/>
        <v>4202</v>
      </c>
      <c r="AN60" s="81">
        <f t="shared" si="24"/>
        <v>31528</v>
      </c>
      <c r="AO60" s="81">
        <f t="shared" si="25"/>
        <v>-6819</v>
      </c>
      <c r="AP60" s="81">
        <f t="shared" si="26"/>
        <v>81744</v>
      </c>
      <c r="AQ60" s="81">
        <f t="shared" si="27"/>
        <v>-60452</v>
      </c>
      <c r="AR60" s="81">
        <f t="shared" si="28"/>
        <v>-59300</v>
      </c>
      <c r="AS60" s="81">
        <f t="shared" si="29"/>
        <v>-8498</v>
      </c>
      <c r="AT60" s="81">
        <f t="shared" si="30"/>
        <v>43660</v>
      </c>
      <c r="AU60" s="81">
        <f t="shared" si="31"/>
        <v>50876</v>
      </c>
      <c r="AV60" s="81">
        <f t="shared" si="32"/>
        <v>-17802</v>
      </c>
      <c r="AW60" s="81">
        <f t="shared" si="33"/>
        <v>-65141</v>
      </c>
    </row>
    <row r="61" spans="1:49" x14ac:dyDescent="0.55000000000000004">
      <c r="A61" s="58" t="s">
        <v>35</v>
      </c>
      <c r="B61" s="57">
        <f t="shared" ref="B61:Q61" si="60">B91+B121</f>
        <v>196543</v>
      </c>
      <c r="C61" s="57">
        <f t="shared" si="60"/>
        <v>130793</v>
      </c>
      <c r="D61" s="57">
        <f t="shared" si="60"/>
        <v>99352</v>
      </c>
      <c r="E61" s="57">
        <f t="shared" si="60"/>
        <v>83316</v>
      </c>
      <c r="F61" s="57">
        <f t="shared" si="60"/>
        <v>77522</v>
      </c>
      <c r="G61" s="57">
        <f t="shared" si="60"/>
        <v>122180</v>
      </c>
      <c r="H61" s="57">
        <f t="shared" si="60"/>
        <v>100778</v>
      </c>
      <c r="I61" s="57">
        <f t="shared" si="60"/>
        <v>54100</v>
      </c>
      <c r="J61" s="57">
        <f t="shared" si="60"/>
        <v>70383</v>
      </c>
      <c r="K61" s="57">
        <f t="shared" si="60"/>
        <v>69648</v>
      </c>
      <c r="L61" s="57">
        <f t="shared" si="60"/>
        <v>23834</v>
      </c>
      <c r="M61" s="57">
        <f t="shared" si="60"/>
        <v>14018</v>
      </c>
      <c r="N61" s="57">
        <f t="shared" si="60"/>
        <v>13738</v>
      </c>
      <c r="O61" s="57">
        <f t="shared" si="60"/>
        <v>33783</v>
      </c>
      <c r="P61" s="57">
        <f t="shared" si="60"/>
        <v>48180</v>
      </c>
      <c r="Q61" s="57">
        <f t="shared" si="60"/>
        <v>5306</v>
      </c>
      <c r="S61" s="76">
        <f t="shared" si="35"/>
        <v>-0.33453239240268035</v>
      </c>
      <c r="T61" s="76">
        <f t="shared" si="6"/>
        <v>-0.24038748251053191</v>
      </c>
      <c r="U61" s="76">
        <f t="shared" si="7"/>
        <v>-0.1614059102987358</v>
      </c>
      <c r="V61" s="76">
        <f t="shared" si="8"/>
        <v>-6.9542464832685197E-2</v>
      </c>
      <c r="W61" s="76">
        <f t="shared" si="9"/>
        <v>0.57606872887696392</v>
      </c>
      <c r="X61" s="76">
        <f t="shared" si="10"/>
        <v>-0.17516778523489934</v>
      </c>
      <c r="Y61" s="76">
        <f t="shared" si="11"/>
        <v>-0.46317648693167157</v>
      </c>
      <c r="Z61" s="76">
        <f t="shared" si="12"/>
        <v>0.30097966728280962</v>
      </c>
      <c r="AA61" s="76">
        <f t="shared" si="13"/>
        <v>-1.0442862623076594E-2</v>
      </c>
      <c r="AB61" s="76">
        <f t="shared" si="14"/>
        <v>-0.65779347576384106</v>
      </c>
      <c r="AC61" s="76">
        <f t="shared" si="15"/>
        <v>-0.41184861961903163</v>
      </c>
      <c r="AD61" s="76">
        <f t="shared" si="16"/>
        <v>-1.9974318733057498E-2</v>
      </c>
      <c r="AE61" s="76">
        <f t="shared" si="17"/>
        <v>1.4590915708254477</v>
      </c>
      <c r="AF61" s="76">
        <f t="shared" si="18"/>
        <v>0.42616108693721694</v>
      </c>
      <c r="AG61" s="76">
        <f t="shared" si="19"/>
        <v>-0.88987131589871316</v>
      </c>
      <c r="AI61" s="81">
        <f t="shared" si="36"/>
        <v>-65750</v>
      </c>
      <c r="AJ61" s="81">
        <f t="shared" si="20"/>
        <v>-31441</v>
      </c>
      <c r="AK61" s="81">
        <f t="shared" si="21"/>
        <v>-16036</v>
      </c>
      <c r="AL61" s="81">
        <f t="shared" si="22"/>
        <v>-5794</v>
      </c>
      <c r="AM61" s="81">
        <f t="shared" si="23"/>
        <v>44658</v>
      </c>
      <c r="AN61" s="81">
        <f t="shared" si="24"/>
        <v>-21402</v>
      </c>
      <c r="AO61" s="81">
        <f t="shared" si="25"/>
        <v>-46678</v>
      </c>
      <c r="AP61" s="81">
        <f t="shared" si="26"/>
        <v>16283</v>
      </c>
      <c r="AQ61" s="81">
        <f t="shared" si="27"/>
        <v>-735</v>
      </c>
      <c r="AR61" s="81">
        <f t="shared" si="28"/>
        <v>-45814</v>
      </c>
      <c r="AS61" s="81">
        <f t="shared" si="29"/>
        <v>-9816</v>
      </c>
      <c r="AT61" s="81">
        <f t="shared" si="30"/>
        <v>-280</v>
      </c>
      <c r="AU61" s="81">
        <f t="shared" si="31"/>
        <v>20045</v>
      </c>
      <c r="AV61" s="81">
        <f t="shared" si="32"/>
        <v>14397</v>
      </c>
      <c r="AW61" s="81">
        <f t="shared" si="33"/>
        <v>-42874</v>
      </c>
    </row>
    <row r="62" spans="1:49" s="12" customFormat="1" x14ac:dyDescent="0.55000000000000004">
      <c r="A62" s="14" t="s">
        <v>509</v>
      </c>
      <c r="B62" s="80">
        <f>SUM(B36:B61)</f>
        <v>50246116</v>
      </c>
      <c r="C62" s="80">
        <f t="shared" ref="C62:Q62" si="61">SUM(C36:C61)</f>
        <v>47555404</v>
      </c>
      <c r="D62" s="80">
        <f t="shared" si="61"/>
        <v>45007536</v>
      </c>
      <c r="E62" s="80">
        <f t="shared" si="61"/>
        <v>36868346</v>
      </c>
      <c r="F62" s="80">
        <f t="shared" si="61"/>
        <v>37294808</v>
      </c>
      <c r="G62" s="80">
        <f t="shared" si="61"/>
        <v>40225006</v>
      </c>
      <c r="H62" s="80">
        <f t="shared" si="61"/>
        <v>42911479</v>
      </c>
      <c r="I62" s="80">
        <f t="shared" si="61"/>
        <v>43596587</v>
      </c>
      <c r="J62" s="80">
        <f t="shared" si="61"/>
        <v>45246678</v>
      </c>
      <c r="K62" s="80">
        <f t="shared" si="61"/>
        <v>43696940</v>
      </c>
      <c r="L62" s="80">
        <f t="shared" si="61"/>
        <v>24999418</v>
      </c>
      <c r="M62" s="80">
        <f t="shared" si="61"/>
        <v>21323292</v>
      </c>
      <c r="N62" s="80">
        <f t="shared" si="61"/>
        <v>29581722</v>
      </c>
      <c r="O62" s="80">
        <f t="shared" si="61"/>
        <v>37499279</v>
      </c>
      <c r="P62" s="80">
        <f t="shared" si="61"/>
        <v>39130513</v>
      </c>
      <c r="Q62" s="80">
        <f t="shared" si="61"/>
        <v>8541078</v>
      </c>
      <c r="S62" s="77">
        <f t="shared" si="35"/>
        <v>-5.355064658131984E-2</v>
      </c>
      <c r="T62" s="77">
        <f t="shared" si="6"/>
        <v>-5.3576834296266307E-2</v>
      </c>
      <c r="U62" s="77">
        <f t="shared" si="7"/>
        <v>-0.18084060411571964</v>
      </c>
      <c r="V62" s="77">
        <f t="shared" si="8"/>
        <v>1.156715845077509E-2</v>
      </c>
      <c r="W62" s="77">
        <f t="shared" si="9"/>
        <v>7.8568523532819901E-2</v>
      </c>
      <c r="X62" s="77">
        <f t="shared" si="10"/>
        <v>6.6786142928107958E-2</v>
      </c>
      <c r="Y62" s="77">
        <f t="shared" si="11"/>
        <v>1.5965611439307418E-2</v>
      </c>
      <c r="Z62" s="77">
        <f t="shared" si="12"/>
        <v>3.7849086672770968E-2</v>
      </c>
      <c r="AA62" s="77">
        <f t="shared" si="13"/>
        <v>-3.4250868096879952E-2</v>
      </c>
      <c r="AB62" s="77">
        <f t="shared" si="14"/>
        <v>-0.42789087748478499</v>
      </c>
      <c r="AC62" s="77">
        <f t="shared" si="15"/>
        <v>-0.14704846328822535</v>
      </c>
      <c r="AD62" s="77">
        <f t="shared" si="16"/>
        <v>0.38729620173095225</v>
      </c>
      <c r="AE62" s="77">
        <f t="shared" si="17"/>
        <v>0.26765030784888044</v>
      </c>
      <c r="AF62" s="77">
        <f t="shared" si="18"/>
        <v>4.3500409701210524E-2</v>
      </c>
      <c r="AG62" s="77">
        <f t="shared" si="19"/>
        <v>-0.78172844296725674</v>
      </c>
      <c r="AI62" s="82">
        <f t="shared" si="36"/>
        <v>-2690712</v>
      </c>
      <c r="AJ62" s="82">
        <f t="shared" si="20"/>
        <v>-2547868</v>
      </c>
      <c r="AK62" s="82">
        <f t="shared" si="21"/>
        <v>-8139190</v>
      </c>
      <c r="AL62" s="82">
        <f t="shared" si="22"/>
        <v>426462</v>
      </c>
      <c r="AM62" s="82">
        <f t="shared" si="23"/>
        <v>2930198</v>
      </c>
      <c r="AN62" s="82">
        <f t="shared" si="24"/>
        <v>2686473</v>
      </c>
      <c r="AO62" s="82">
        <f t="shared" si="25"/>
        <v>685108</v>
      </c>
      <c r="AP62" s="82">
        <f t="shared" si="26"/>
        <v>1650091</v>
      </c>
      <c r="AQ62" s="82">
        <f t="shared" si="27"/>
        <v>-1549738</v>
      </c>
      <c r="AR62" s="82">
        <f t="shared" si="28"/>
        <v>-18697522</v>
      </c>
      <c r="AS62" s="82">
        <f t="shared" si="29"/>
        <v>-3676126</v>
      </c>
      <c r="AT62" s="82">
        <f t="shared" si="30"/>
        <v>8258430</v>
      </c>
      <c r="AU62" s="82">
        <f t="shared" si="31"/>
        <v>7917557</v>
      </c>
      <c r="AV62" s="82">
        <f t="shared" si="32"/>
        <v>1631234</v>
      </c>
      <c r="AW62" s="82">
        <f t="shared" si="33"/>
        <v>-30589435</v>
      </c>
    </row>
    <row r="64" spans="1:49" x14ac:dyDescent="0.55000000000000004">
      <c r="A64" s="12" t="s">
        <v>530</v>
      </c>
      <c r="S64" s="12" t="s">
        <v>528</v>
      </c>
      <c r="AI64" s="12" t="s">
        <v>519</v>
      </c>
    </row>
    <row r="65" spans="1:49" s="49" customFormat="1" x14ac:dyDescent="0.55000000000000004">
      <c r="A65" s="53" t="s">
        <v>0</v>
      </c>
      <c r="B65" s="53" t="s">
        <v>4</v>
      </c>
      <c r="C65" s="53" t="s">
        <v>5</v>
      </c>
      <c r="D65" s="53" t="s">
        <v>6</v>
      </c>
      <c r="E65" s="53" t="s">
        <v>7</v>
      </c>
      <c r="F65" s="53" t="s">
        <v>8</v>
      </c>
      <c r="G65" s="53" t="s">
        <v>9</v>
      </c>
      <c r="H65" s="53" t="s">
        <v>10</v>
      </c>
      <c r="I65" s="53" t="s">
        <v>11</v>
      </c>
      <c r="J65" s="53" t="s">
        <v>12</v>
      </c>
      <c r="K65" s="53" t="s">
        <v>13</v>
      </c>
      <c r="L65" s="53" t="s">
        <v>15</v>
      </c>
      <c r="M65" s="53" t="s">
        <v>16</v>
      </c>
      <c r="N65" s="53" t="s">
        <v>17</v>
      </c>
      <c r="O65" s="53" t="s">
        <v>38</v>
      </c>
      <c r="P65" s="53" t="s">
        <v>39</v>
      </c>
      <c r="Q65" s="53" t="s">
        <v>513</v>
      </c>
      <c r="S65" s="53" t="s">
        <v>517</v>
      </c>
      <c r="T65" s="53" t="s">
        <v>518</v>
      </c>
      <c r="U65" s="53" t="s">
        <v>555</v>
      </c>
      <c r="V65" s="53" t="s">
        <v>556</v>
      </c>
      <c r="W65" s="53" t="s">
        <v>557</v>
      </c>
      <c r="X65" s="53" t="s">
        <v>558</v>
      </c>
      <c r="Y65" s="53" t="s">
        <v>559</v>
      </c>
      <c r="Z65" s="53" t="s">
        <v>560</v>
      </c>
      <c r="AA65" s="53" t="s">
        <v>561</v>
      </c>
      <c r="AB65" s="53" t="s">
        <v>562</v>
      </c>
      <c r="AC65" s="53" t="s">
        <v>563</v>
      </c>
      <c r="AD65" s="53" t="s">
        <v>564</v>
      </c>
      <c r="AE65" s="53" t="s">
        <v>565</v>
      </c>
      <c r="AF65" s="53" t="s">
        <v>566</v>
      </c>
      <c r="AG65" s="53" t="s">
        <v>567</v>
      </c>
      <c r="AI65" s="53" t="s">
        <v>517</v>
      </c>
      <c r="AJ65" s="53" t="s">
        <v>518</v>
      </c>
      <c r="AK65" s="53" t="s">
        <v>555</v>
      </c>
      <c r="AL65" s="53" t="s">
        <v>556</v>
      </c>
      <c r="AM65" s="53" t="s">
        <v>557</v>
      </c>
      <c r="AN65" s="53" t="s">
        <v>558</v>
      </c>
      <c r="AO65" s="53" t="s">
        <v>559</v>
      </c>
      <c r="AP65" s="53" t="s">
        <v>560</v>
      </c>
      <c r="AQ65" s="53" t="s">
        <v>561</v>
      </c>
      <c r="AR65" s="53" t="s">
        <v>562</v>
      </c>
      <c r="AS65" s="53" t="s">
        <v>563</v>
      </c>
      <c r="AT65" s="53" t="s">
        <v>564</v>
      </c>
      <c r="AU65" s="53" t="s">
        <v>565</v>
      </c>
      <c r="AV65" s="53" t="s">
        <v>566</v>
      </c>
      <c r="AW65" s="53" t="s">
        <v>567</v>
      </c>
    </row>
    <row r="66" spans="1:49" x14ac:dyDescent="0.55000000000000004">
      <c r="A66" s="58" t="s">
        <v>36</v>
      </c>
      <c r="B66" s="57">
        <f>'Program Data-Travel CBA'!C472</f>
        <v>30910</v>
      </c>
      <c r="C66" s="57">
        <f>'Program Data-Travel CBA'!C441</f>
        <v>40286</v>
      </c>
      <c r="D66" s="57">
        <f>'Program Data-Travel CBA'!C410</f>
        <v>54144</v>
      </c>
      <c r="E66" s="57">
        <f>'Program Data-Travel CBA'!C379</f>
        <v>56369</v>
      </c>
      <c r="F66" s="57">
        <f>'Program Data-Travel CBA'!C348</f>
        <v>61538</v>
      </c>
      <c r="G66" s="57">
        <f>'Program Data-Travel CBA'!C317</f>
        <v>70264</v>
      </c>
      <c r="H66" s="57">
        <f>'Program Data-Travel CBA'!C286</f>
        <v>74012</v>
      </c>
      <c r="I66" s="57">
        <f>'Program Data-Travel CBA'!C255</f>
        <v>86121</v>
      </c>
      <c r="J66" s="57">
        <f>'Program Data-Travel CBA'!C224</f>
        <v>101788</v>
      </c>
      <c r="K66" s="57">
        <f>'Program Data-Travel CBA'!C193</f>
        <v>111843</v>
      </c>
      <c r="L66" s="57">
        <f>'Program Data-Travel CBA'!C162</f>
        <v>59352</v>
      </c>
      <c r="M66" s="57">
        <f>'Program Data-Travel CBA'!C131</f>
        <v>29412</v>
      </c>
      <c r="N66" s="57">
        <f>'Program Data-Travel CBA'!C100</f>
        <v>68644</v>
      </c>
      <c r="O66" s="57">
        <f>'Program Data-Travel CBA'!C69</f>
        <v>126331</v>
      </c>
      <c r="P66" s="57">
        <f>'Program Data-Travel CBA'!C38</f>
        <v>154106</v>
      </c>
      <c r="Q66" s="57">
        <f>'Program Data-Travel CBA'!C7</f>
        <v>35087</v>
      </c>
      <c r="S66" s="76">
        <f>IFERROR((C66-B66)/B66,0)</f>
        <v>0.30333225493367844</v>
      </c>
      <c r="T66" s="76">
        <f t="shared" ref="T66:T92" si="62">IFERROR((D66-C66)/C66,0)</f>
        <v>0.34399046815270812</v>
      </c>
      <c r="U66" s="76">
        <f t="shared" ref="U66:U92" si="63">IFERROR((E66-D66)/D66,0)</f>
        <v>4.1094119385342791E-2</v>
      </c>
      <c r="V66" s="76">
        <f t="shared" ref="V66:V92" si="64">IFERROR((F66-E66)/E66,0)</f>
        <v>9.1699338288775745E-2</v>
      </c>
      <c r="W66" s="76">
        <f t="shared" ref="W66:W92" si="65">IFERROR((G66-F66)/F66,0)</f>
        <v>0.14179856348922618</v>
      </c>
      <c r="X66" s="76">
        <f t="shared" ref="X66:X92" si="66">IFERROR((H66-G66)/G66,0)</f>
        <v>5.3341682796311053E-2</v>
      </c>
      <c r="Y66" s="76">
        <f t="shared" ref="Y66:Y92" si="67">IFERROR((I66-H66)/H66,0)</f>
        <v>0.1636086040101605</v>
      </c>
      <c r="Z66" s="76">
        <f t="shared" ref="Z66:Z92" si="68">IFERROR((J66-I66)/I66,0)</f>
        <v>0.18191846355708829</v>
      </c>
      <c r="AA66" s="76">
        <f t="shared" ref="AA66:AA92" si="69">IFERROR((K66-J66)/J66,0)</f>
        <v>9.8783746610602435E-2</v>
      </c>
      <c r="AB66" s="76">
        <f t="shared" ref="AB66:AB92" si="70">IFERROR((L66-K66)/K66,0)</f>
        <v>-0.46932753949733108</v>
      </c>
      <c r="AC66" s="76">
        <f t="shared" ref="AC66:AC92" si="71">IFERROR((M66-L66)/L66,0)</f>
        <v>-0.50444803881924782</v>
      </c>
      <c r="AD66" s="76">
        <f t="shared" ref="AD66:AD92" si="72">IFERROR((N66-M66)/M66,0)</f>
        <v>1.3338773289813681</v>
      </c>
      <c r="AE66" s="76">
        <f t="shared" ref="AE66:AE92" si="73">IFERROR((O66-N66)/N66,0)</f>
        <v>0.84037934852281337</v>
      </c>
      <c r="AF66" s="76">
        <f t="shared" ref="AF66:AF92" si="74">IFERROR((P66-O66)/O66,0)</f>
        <v>0.21985894198573588</v>
      </c>
      <c r="AG66" s="76">
        <f t="shared" ref="AG66:AG92" si="75">IFERROR((Q66-P66)/P66,0)</f>
        <v>-0.77231905311928151</v>
      </c>
      <c r="AI66" s="81">
        <f>C66-B66</f>
        <v>9376</v>
      </c>
      <c r="AJ66" s="81">
        <f t="shared" ref="AJ66:AJ92" si="76">D66-C66</f>
        <v>13858</v>
      </c>
      <c r="AK66" s="81">
        <f t="shared" ref="AK66:AK92" si="77">E66-D66</f>
        <v>2225</v>
      </c>
      <c r="AL66" s="81">
        <f t="shared" ref="AL66:AL92" si="78">F66-E66</f>
        <v>5169</v>
      </c>
      <c r="AM66" s="81">
        <f t="shared" ref="AM66:AM92" si="79">G66-F66</f>
        <v>8726</v>
      </c>
      <c r="AN66" s="81">
        <f t="shared" ref="AN66:AN92" si="80">H66-G66</f>
        <v>3748</v>
      </c>
      <c r="AO66" s="81">
        <f t="shared" ref="AO66:AO92" si="81">I66-H66</f>
        <v>12109</v>
      </c>
      <c r="AP66" s="81">
        <f t="shared" ref="AP66:AP92" si="82">J66-I66</f>
        <v>15667</v>
      </c>
      <c r="AQ66" s="81">
        <f t="shared" ref="AQ66:AQ92" si="83">K66-J66</f>
        <v>10055</v>
      </c>
      <c r="AR66" s="81">
        <f t="shared" ref="AR66:AR92" si="84">L66-K66</f>
        <v>-52491</v>
      </c>
      <c r="AS66" s="81">
        <f t="shared" ref="AS66:AS92" si="85">M66-L66</f>
        <v>-29940</v>
      </c>
      <c r="AT66" s="81">
        <f t="shared" ref="AT66:AT92" si="86">N66-M66</f>
        <v>39232</v>
      </c>
      <c r="AU66" s="81">
        <f t="shared" ref="AU66:AU92" si="87">O66-N66</f>
        <v>57687</v>
      </c>
      <c r="AV66" s="81">
        <f t="shared" ref="AV66:AV92" si="88">P66-O66</f>
        <v>27775</v>
      </c>
      <c r="AW66" s="81">
        <f t="shared" ref="AW66:AW92" si="89">Q66-P66</f>
        <v>-119019</v>
      </c>
    </row>
    <row r="67" spans="1:49" x14ac:dyDescent="0.55000000000000004">
      <c r="A67" s="58" t="s">
        <v>18</v>
      </c>
      <c r="B67" s="57">
        <f>'Program Data-Travel CBA'!C473</f>
        <v>132555</v>
      </c>
      <c r="C67" s="57">
        <f>'Program Data-Travel CBA'!C442</f>
        <v>192952</v>
      </c>
      <c r="D67" s="57">
        <f>'Program Data-Travel CBA'!C411</f>
        <v>157220</v>
      </c>
      <c r="E67" s="57">
        <f>'Program Data-Travel CBA'!C380</f>
        <v>138006</v>
      </c>
      <c r="F67" s="57">
        <f>'Program Data-Travel CBA'!C349</f>
        <v>136364</v>
      </c>
      <c r="G67" s="57">
        <f>'Program Data-Travel CBA'!C318</f>
        <v>155452</v>
      </c>
      <c r="H67" s="57">
        <f>'Program Data-Travel CBA'!C287</f>
        <v>136247</v>
      </c>
      <c r="I67" s="57">
        <f>'Program Data-Travel CBA'!C256</f>
        <v>163175</v>
      </c>
      <c r="J67" s="57">
        <f>'Program Data-Travel CBA'!C225</f>
        <v>146245</v>
      </c>
      <c r="K67" s="57">
        <f>'Program Data-Travel CBA'!C194</f>
        <v>114493</v>
      </c>
      <c r="L67" s="57">
        <f>'Program Data-Travel CBA'!C163</f>
        <v>82950</v>
      </c>
      <c r="M67" s="57">
        <f>'Program Data-Travel CBA'!C132</f>
        <v>98851</v>
      </c>
      <c r="N67" s="57">
        <f>'Program Data-Travel CBA'!C101</f>
        <v>96616</v>
      </c>
      <c r="O67" s="57">
        <f>'Program Data-Travel CBA'!C70</f>
        <v>124833</v>
      </c>
      <c r="P67" s="57">
        <f>'Program Data-Travel CBA'!C39</f>
        <v>141573</v>
      </c>
      <c r="Q67" s="57">
        <f>'Program Data-Travel CBA'!C8</f>
        <v>23021</v>
      </c>
      <c r="S67" s="76">
        <f t="shared" ref="S67:S92" si="90">IFERROR((C67-B67)/B67,0)</f>
        <v>0.45563728263739578</v>
      </c>
      <c r="T67" s="76">
        <f t="shared" si="62"/>
        <v>-0.18518595298312535</v>
      </c>
      <c r="U67" s="76">
        <f t="shared" si="63"/>
        <v>-0.12221091464190306</v>
      </c>
      <c r="V67" s="76">
        <f t="shared" si="64"/>
        <v>-1.1898033418836862E-2</v>
      </c>
      <c r="W67" s="76">
        <f t="shared" si="65"/>
        <v>0.13997829339121762</v>
      </c>
      <c r="X67" s="76">
        <f t="shared" si="66"/>
        <v>-0.12354295859815248</v>
      </c>
      <c r="Y67" s="76">
        <f t="shared" si="67"/>
        <v>0.19764104897722518</v>
      </c>
      <c r="Z67" s="76">
        <f t="shared" si="68"/>
        <v>-0.10375363873142332</v>
      </c>
      <c r="AA67" s="76">
        <f t="shared" si="69"/>
        <v>-0.21711511504666825</v>
      </c>
      <c r="AB67" s="76">
        <f t="shared" si="70"/>
        <v>-0.27550155904727802</v>
      </c>
      <c r="AC67" s="76">
        <f t="shared" si="71"/>
        <v>0.19169379144062687</v>
      </c>
      <c r="AD67" s="76">
        <f t="shared" si="72"/>
        <v>-2.2609786446267616E-2</v>
      </c>
      <c r="AE67" s="76">
        <f t="shared" si="73"/>
        <v>0.29205307609505671</v>
      </c>
      <c r="AF67" s="76">
        <f t="shared" si="74"/>
        <v>0.13409915647304799</v>
      </c>
      <c r="AG67" s="76">
        <f t="shared" si="75"/>
        <v>-0.8373913104899946</v>
      </c>
      <c r="AI67" s="81">
        <f t="shared" ref="AI67:AI92" si="91">C67-B67</f>
        <v>60397</v>
      </c>
      <c r="AJ67" s="81">
        <f t="shared" si="76"/>
        <v>-35732</v>
      </c>
      <c r="AK67" s="81">
        <f t="shared" si="77"/>
        <v>-19214</v>
      </c>
      <c r="AL67" s="81">
        <f t="shared" si="78"/>
        <v>-1642</v>
      </c>
      <c r="AM67" s="81">
        <f t="shared" si="79"/>
        <v>19088</v>
      </c>
      <c r="AN67" s="81">
        <f t="shared" si="80"/>
        <v>-19205</v>
      </c>
      <c r="AO67" s="81">
        <f t="shared" si="81"/>
        <v>26928</v>
      </c>
      <c r="AP67" s="81">
        <f t="shared" si="82"/>
        <v>-16930</v>
      </c>
      <c r="AQ67" s="81">
        <f t="shared" si="83"/>
        <v>-31752</v>
      </c>
      <c r="AR67" s="81">
        <f t="shared" si="84"/>
        <v>-31543</v>
      </c>
      <c r="AS67" s="81">
        <f t="shared" si="85"/>
        <v>15901</v>
      </c>
      <c r="AT67" s="81">
        <f t="shared" si="86"/>
        <v>-2235</v>
      </c>
      <c r="AU67" s="81">
        <f t="shared" si="87"/>
        <v>28217</v>
      </c>
      <c r="AV67" s="81">
        <f t="shared" si="88"/>
        <v>16740</v>
      </c>
      <c r="AW67" s="81">
        <f t="shared" si="89"/>
        <v>-118552</v>
      </c>
    </row>
    <row r="68" spans="1:49" x14ac:dyDescent="0.55000000000000004">
      <c r="A68" s="58" t="s">
        <v>20</v>
      </c>
      <c r="B68" s="57">
        <f>'Program Data-Travel CBA'!C474</f>
        <v>244399</v>
      </c>
      <c r="C68" s="57">
        <f>'Program Data-Travel CBA'!C443</f>
        <v>149488</v>
      </c>
      <c r="D68" s="57">
        <f>'Program Data-Travel CBA'!C412</f>
        <v>134348</v>
      </c>
      <c r="E68" s="57">
        <f>'Program Data-Travel CBA'!C381</f>
        <v>103777</v>
      </c>
      <c r="F68" s="57">
        <f>'Program Data-Travel CBA'!C350</f>
        <v>109931</v>
      </c>
      <c r="G68" s="57">
        <f>'Program Data-Travel CBA'!C319</f>
        <v>135040</v>
      </c>
      <c r="H68" s="57">
        <f>'Program Data-Travel CBA'!C288</f>
        <v>130810</v>
      </c>
      <c r="I68" s="57">
        <f>'Program Data-Travel CBA'!C257</f>
        <v>123637</v>
      </c>
      <c r="J68" s="57">
        <f>'Program Data-Travel CBA'!C226</f>
        <v>137796</v>
      </c>
      <c r="K68" s="57">
        <f>'Program Data-Travel CBA'!C195</f>
        <v>177187</v>
      </c>
      <c r="L68" s="57">
        <f>'Program Data-Travel CBA'!C164</f>
        <v>154141</v>
      </c>
      <c r="M68" s="57">
        <f>'Program Data-Travel CBA'!C133</f>
        <v>59070</v>
      </c>
      <c r="N68" s="57">
        <f>'Program Data-Travel CBA'!C102</f>
        <v>71387</v>
      </c>
      <c r="O68" s="57">
        <f>'Program Data-Travel CBA'!C71</f>
        <v>121150</v>
      </c>
      <c r="P68" s="57">
        <f>'Program Data-Travel CBA'!C40</f>
        <v>131964</v>
      </c>
      <c r="Q68" s="57">
        <f>'Program Data-Travel CBA'!C9</f>
        <v>26296</v>
      </c>
      <c r="S68" s="76">
        <f t="shared" si="90"/>
        <v>-0.38834446949455603</v>
      </c>
      <c r="T68" s="76">
        <f t="shared" si="62"/>
        <v>-0.10127903243069677</v>
      </c>
      <c r="U68" s="76">
        <f t="shared" si="63"/>
        <v>-0.22755083812189239</v>
      </c>
      <c r="V68" s="76">
        <f t="shared" si="64"/>
        <v>5.9300230301511894E-2</v>
      </c>
      <c r="W68" s="76">
        <f t="shared" si="65"/>
        <v>0.22840690978886757</v>
      </c>
      <c r="X68" s="76">
        <f t="shared" si="66"/>
        <v>-3.1324052132701424E-2</v>
      </c>
      <c r="Y68" s="76">
        <f t="shared" si="67"/>
        <v>-5.4835257243330021E-2</v>
      </c>
      <c r="Z68" s="76">
        <f t="shared" si="68"/>
        <v>0.11452073408445691</v>
      </c>
      <c r="AA68" s="76">
        <f t="shared" si="69"/>
        <v>0.28586461145461406</v>
      </c>
      <c r="AB68" s="76">
        <f t="shared" si="70"/>
        <v>-0.13006597549481622</v>
      </c>
      <c r="AC68" s="76">
        <f t="shared" si="71"/>
        <v>-0.61677944219902558</v>
      </c>
      <c r="AD68" s="76">
        <f t="shared" si="72"/>
        <v>0.20851532080582361</v>
      </c>
      <c r="AE68" s="76">
        <f t="shared" si="73"/>
        <v>0.69708770504433581</v>
      </c>
      <c r="AF68" s="76">
        <f t="shared" si="74"/>
        <v>8.9261246388774251E-2</v>
      </c>
      <c r="AG68" s="76">
        <f t="shared" si="75"/>
        <v>-0.80073353338789366</v>
      </c>
      <c r="AI68" s="81">
        <f t="shared" si="91"/>
        <v>-94911</v>
      </c>
      <c r="AJ68" s="81">
        <f t="shared" si="76"/>
        <v>-15140</v>
      </c>
      <c r="AK68" s="81">
        <f t="shared" si="77"/>
        <v>-30571</v>
      </c>
      <c r="AL68" s="81">
        <f t="shared" si="78"/>
        <v>6154</v>
      </c>
      <c r="AM68" s="81">
        <f t="shared" si="79"/>
        <v>25109</v>
      </c>
      <c r="AN68" s="81">
        <f t="shared" si="80"/>
        <v>-4230</v>
      </c>
      <c r="AO68" s="81">
        <f t="shared" si="81"/>
        <v>-7173</v>
      </c>
      <c r="AP68" s="81">
        <f t="shared" si="82"/>
        <v>14159</v>
      </c>
      <c r="AQ68" s="81">
        <f t="shared" si="83"/>
        <v>39391</v>
      </c>
      <c r="AR68" s="81">
        <f t="shared" si="84"/>
        <v>-23046</v>
      </c>
      <c r="AS68" s="81">
        <f t="shared" si="85"/>
        <v>-95071</v>
      </c>
      <c r="AT68" s="81">
        <f t="shared" si="86"/>
        <v>12317</v>
      </c>
      <c r="AU68" s="81">
        <f t="shared" si="87"/>
        <v>49763</v>
      </c>
      <c r="AV68" s="81">
        <f t="shared" si="88"/>
        <v>10814</v>
      </c>
      <c r="AW68" s="81">
        <f t="shared" si="89"/>
        <v>-105668</v>
      </c>
    </row>
    <row r="69" spans="1:49" x14ac:dyDescent="0.55000000000000004">
      <c r="A69" s="58" t="s">
        <v>89</v>
      </c>
      <c r="B69" s="57">
        <f>'Program Data-Travel CBA'!C475</f>
        <v>0</v>
      </c>
      <c r="C69" s="57">
        <f>'Program Data-Travel CBA'!C444</f>
        <v>0</v>
      </c>
      <c r="D69" s="57">
        <f>'Program Data-Travel CBA'!C413</f>
        <v>0</v>
      </c>
      <c r="E69" s="57">
        <f>'Program Data-Travel CBA'!C382</f>
        <v>0</v>
      </c>
      <c r="F69" s="57">
        <f>'Program Data-Travel CBA'!C351</f>
        <v>0</v>
      </c>
      <c r="G69" s="57">
        <f>'Program Data-Travel CBA'!C320</f>
        <v>0</v>
      </c>
      <c r="H69" s="57">
        <f>'Program Data-Travel CBA'!C289</f>
        <v>0</v>
      </c>
      <c r="I69" s="57">
        <f>'Program Data-Travel CBA'!C258</f>
        <v>0</v>
      </c>
      <c r="J69" s="57">
        <f>'Program Data-Travel CBA'!C227</f>
        <v>0</v>
      </c>
      <c r="K69" s="57">
        <f>'Program Data-Travel CBA'!C196</f>
        <v>54876</v>
      </c>
      <c r="L69" s="57">
        <f>'Program Data-Travel CBA'!C165</f>
        <v>41254</v>
      </c>
      <c r="M69" s="57">
        <f>'Program Data-Travel CBA'!C134</f>
        <v>52133</v>
      </c>
      <c r="N69" s="57">
        <f>'Program Data-Travel CBA'!C103</f>
        <v>73928</v>
      </c>
      <c r="O69" s="57">
        <f>'Program Data-Travel CBA'!C72</f>
        <v>91197</v>
      </c>
      <c r="P69" s="57">
        <f>'Program Data-Travel CBA'!C41</f>
        <v>92589</v>
      </c>
      <c r="Q69" s="57">
        <f>'Program Data-Travel CBA'!C10</f>
        <v>17699</v>
      </c>
      <c r="S69" s="76">
        <f t="shared" si="90"/>
        <v>0</v>
      </c>
      <c r="T69" s="76">
        <f t="shared" si="62"/>
        <v>0</v>
      </c>
      <c r="U69" s="76">
        <f t="shared" si="63"/>
        <v>0</v>
      </c>
      <c r="V69" s="76">
        <f t="shared" si="64"/>
        <v>0</v>
      </c>
      <c r="W69" s="76">
        <f t="shared" si="65"/>
        <v>0</v>
      </c>
      <c r="X69" s="76">
        <f t="shared" si="66"/>
        <v>0</v>
      </c>
      <c r="Y69" s="76">
        <f t="shared" si="67"/>
        <v>0</v>
      </c>
      <c r="Z69" s="76">
        <f t="shared" si="68"/>
        <v>0</v>
      </c>
      <c r="AA69" s="76">
        <f t="shared" si="69"/>
        <v>0</v>
      </c>
      <c r="AB69" s="76">
        <f t="shared" si="70"/>
        <v>-0.24823237845324003</v>
      </c>
      <c r="AC69" s="76">
        <f t="shared" si="71"/>
        <v>0.26370776167159549</v>
      </c>
      <c r="AD69" s="76">
        <f t="shared" si="72"/>
        <v>0.41806533289854797</v>
      </c>
      <c r="AE69" s="76">
        <f t="shared" si="73"/>
        <v>0.23359214370739098</v>
      </c>
      <c r="AF69" s="76">
        <f t="shared" si="74"/>
        <v>1.5263659988815421E-2</v>
      </c>
      <c r="AG69" s="76">
        <f t="shared" si="75"/>
        <v>-0.8088433831232652</v>
      </c>
      <c r="AI69" s="81">
        <f t="shared" si="91"/>
        <v>0</v>
      </c>
      <c r="AJ69" s="81">
        <f t="shared" si="76"/>
        <v>0</v>
      </c>
      <c r="AK69" s="81">
        <f t="shared" si="77"/>
        <v>0</v>
      </c>
      <c r="AL69" s="81">
        <f t="shared" si="78"/>
        <v>0</v>
      </c>
      <c r="AM69" s="81">
        <f t="shared" si="79"/>
        <v>0</v>
      </c>
      <c r="AN69" s="81">
        <f t="shared" si="80"/>
        <v>0</v>
      </c>
      <c r="AO69" s="81">
        <f t="shared" si="81"/>
        <v>0</v>
      </c>
      <c r="AP69" s="81">
        <f t="shared" si="82"/>
        <v>0</v>
      </c>
      <c r="AQ69" s="81">
        <f t="shared" si="83"/>
        <v>54876</v>
      </c>
      <c r="AR69" s="81">
        <f t="shared" si="84"/>
        <v>-13622</v>
      </c>
      <c r="AS69" s="81">
        <f t="shared" si="85"/>
        <v>10879</v>
      </c>
      <c r="AT69" s="81">
        <f t="shared" si="86"/>
        <v>21795</v>
      </c>
      <c r="AU69" s="81">
        <f t="shared" si="87"/>
        <v>17269</v>
      </c>
      <c r="AV69" s="81">
        <f t="shared" si="88"/>
        <v>1392</v>
      </c>
      <c r="AW69" s="81">
        <f t="shared" si="89"/>
        <v>-74890</v>
      </c>
    </row>
    <row r="70" spans="1:49" x14ac:dyDescent="0.55000000000000004">
      <c r="A70" s="58" t="s">
        <v>510</v>
      </c>
      <c r="B70" s="57">
        <f>'Program Data-Travel CBA'!C476</f>
        <v>3551954</v>
      </c>
      <c r="C70" s="57">
        <f>'Program Data-Travel CBA'!C445</f>
        <v>3438713</v>
      </c>
      <c r="D70" s="57">
        <f>'Program Data-Travel CBA'!C414</f>
        <v>2989366</v>
      </c>
      <c r="E70" s="57">
        <f>'Program Data-Travel CBA'!C383</f>
        <v>2690906</v>
      </c>
      <c r="F70" s="57">
        <f>'Program Data-Travel CBA'!C352</f>
        <v>2473521</v>
      </c>
      <c r="G70" s="57">
        <f>'Program Data-Travel CBA'!C321</f>
        <v>2314475</v>
      </c>
      <c r="H70" s="57">
        <f>'Program Data-Travel CBA'!C290</f>
        <v>2276229</v>
      </c>
      <c r="I70" s="57">
        <f>'Program Data-Travel CBA'!C259</f>
        <v>2223195</v>
      </c>
      <c r="J70" s="57">
        <f>'Program Data-Travel CBA'!C228</f>
        <v>2181877</v>
      </c>
      <c r="K70" s="57">
        <f>'Program Data-Travel CBA'!C197</f>
        <v>2062711</v>
      </c>
      <c r="L70" s="57">
        <f>'Program Data-Travel CBA'!C166</f>
        <v>1648312</v>
      </c>
      <c r="M70" s="57">
        <f>'Program Data-Travel CBA'!C135</f>
        <v>1564030</v>
      </c>
      <c r="N70" s="57">
        <f>'Program Data-Travel CBA'!C104</f>
        <v>1530675</v>
      </c>
      <c r="O70" s="57">
        <f>'Program Data-Travel CBA'!C73</f>
        <v>1468080</v>
      </c>
      <c r="P70" s="57">
        <f>'Program Data-Travel CBA'!C42</f>
        <v>1538282</v>
      </c>
      <c r="Q70" s="57">
        <f>'Program Data-Travel CBA'!C11</f>
        <v>337402</v>
      </c>
      <c r="S70" s="76">
        <f t="shared" si="90"/>
        <v>-3.1881325039682384E-2</v>
      </c>
      <c r="T70" s="76">
        <f t="shared" si="62"/>
        <v>-0.13067301632907427</v>
      </c>
      <c r="U70" s="76">
        <f t="shared" si="63"/>
        <v>-9.9840568200748922E-2</v>
      </c>
      <c r="V70" s="76">
        <f t="shared" si="64"/>
        <v>-8.0785059009865073E-2</v>
      </c>
      <c r="W70" s="76">
        <f t="shared" si="65"/>
        <v>-6.4299433883924978E-2</v>
      </c>
      <c r="X70" s="76">
        <f t="shared" si="66"/>
        <v>-1.6524697825640804E-2</v>
      </c>
      <c r="Y70" s="76">
        <f t="shared" si="67"/>
        <v>-2.3299061737637117E-2</v>
      </c>
      <c r="Z70" s="76">
        <f t="shared" si="68"/>
        <v>-1.8584964431819971E-2</v>
      </c>
      <c r="AA70" s="76">
        <f t="shared" si="69"/>
        <v>-5.4616277636182056E-2</v>
      </c>
      <c r="AB70" s="76">
        <f t="shared" si="70"/>
        <v>-0.20090017457607973</v>
      </c>
      <c r="AC70" s="76">
        <f t="shared" si="71"/>
        <v>-5.1132309902494191E-2</v>
      </c>
      <c r="AD70" s="76">
        <f t="shared" si="72"/>
        <v>-2.132631727012909E-2</v>
      </c>
      <c r="AE70" s="76">
        <f t="shared" si="73"/>
        <v>-4.089372335734235E-2</v>
      </c>
      <c r="AF70" s="76">
        <f t="shared" si="74"/>
        <v>4.7818919949866492E-2</v>
      </c>
      <c r="AG70" s="76">
        <f t="shared" si="75"/>
        <v>-0.78066310338416489</v>
      </c>
      <c r="AI70" s="81">
        <f t="shared" si="91"/>
        <v>-113241</v>
      </c>
      <c r="AJ70" s="81">
        <f t="shared" si="76"/>
        <v>-449347</v>
      </c>
      <c r="AK70" s="81">
        <f t="shared" si="77"/>
        <v>-298460</v>
      </c>
      <c r="AL70" s="81">
        <f t="shared" si="78"/>
        <v>-217385</v>
      </c>
      <c r="AM70" s="81">
        <f t="shared" si="79"/>
        <v>-159046</v>
      </c>
      <c r="AN70" s="81">
        <f t="shared" si="80"/>
        <v>-38246</v>
      </c>
      <c r="AO70" s="81">
        <f t="shared" si="81"/>
        <v>-53034</v>
      </c>
      <c r="AP70" s="81">
        <f t="shared" si="82"/>
        <v>-41318</v>
      </c>
      <c r="AQ70" s="81">
        <f t="shared" si="83"/>
        <v>-119166</v>
      </c>
      <c r="AR70" s="81">
        <f t="shared" si="84"/>
        <v>-414399</v>
      </c>
      <c r="AS70" s="81">
        <f t="shared" si="85"/>
        <v>-84282</v>
      </c>
      <c r="AT70" s="81">
        <f t="shared" si="86"/>
        <v>-33355</v>
      </c>
      <c r="AU70" s="81">
        <f t="shared" si="87"/>
        <v>-62595</v>
      </c>
      <c r="AV70" s="81">
        <f t="shared" si="88"/>
        <v>70202</v>
      </c>
      <c r="AW70" s="81">
        <f t="shared" si="89"/>
        <v>-1200880</v>
      </c>
    </row>
    <row r="71" spans="1:49" x14ac:dyDescent="0.55000000000000004">
      <c r="A71" s="58" t="s">
        <v>21</v>
      </c>
      <c r="B71" s="57">
        <f>'Program Data-Travel CBA'!C477</f>
        <v>3102</v>
      </c>
      <c r="C71" s="57">
        <f>'Program Data-Travel CBA'!C446</f>
        <v>3288</v>
      </c>
      <c r="D71" s="57">
        <f>'Program Data-Travel CBA'!C415</f>
        <v>2562</v>
      </c>
      <c r="E71" s="57">
        <f>'Program Data-Travel CBA'!C384</f>
        <v>2536</v>
      </c>
      <c r="F71" s="57">
        <f>'Program Data-Travel CBA'!C353</f>
        <v>2666</v>
      </c>
      <c r="G71" s="57">
        <f>'Program Data-Travel CBA'!C322</f>
        <v>2862</v>
      </c>
      <c r="H71" s="57">
        <f>'Program Data-Travel CBA'!C291</f>
        <v>2133</v>
      </c>
      <c r="I71" s="57">
        <f>'Program Data-Travel CBA'!C260</f>
        <v>1309</v>
      </c>
      <c r="J71" s="57">
        <f>'Program Data-Travel CBA'!C229</f>
        <v>1100</v>
      </c>
      <c r="K71" s="57">
        <f>'Program Data-Travel CBA'!C198</f>
        <v>1149</v>
      </c>
      <c r="L71" s="57">
        <f>'Program Data-Travel CBA'!C167</f>
        <v>550</v>
      </c>
      <c r="M71" s="57">
        <f>'Program Data-Travel CBA'!C136</f>
        <v>400</v>
      </c>
      <c r="N71" s="57">
        <f>'Program Data-Travel CBA'!C105</f>
        <v>746</v>
      </c>
      <c r="O71" s="57">
        <f>'Program Data-Travel CBA'!C74</f>
        <v>845</v>
      </c>
      <c r="P71" s="57">
        <f>'Program Data-Travel CBA'!C43</f>
        <v>1181</v>
      </c>
      <c r="Q71" s="57">
        <f>'Program Data-Travel CBA'!C12</f>
        <v>395</v>
      </c>
      <c r="S71" s="76">
        <f t="shared" si="90"/>
        <v>5.9961315280464215E-2</v>
      </c>
      <c r="T71" s="76">
        <f t="shared" si="62"/>
        <v>-0.2208029197080292</v>
      </c>
      <c r="U71" s="76">
        <f t="shared" si="63"/>
        <v>-1.0148321623731461E-2</v>
      </c>
      <c r="V71" s="76">
        <f t="shared" si="64"/>
        <v>5.1261829652996846E-2</v>
      </c>
      <c r="W71" s="76">
        <f t="shared" si="65"/>
        <v>7.3518379594898722E-2</v>
      </c>
      <c r="X71" s="76">
        <f t="shared" si="66"/>
        <v>-0.25471698113207547</v>
      </c>
      <c r="Y71" s="76">
        <f t="shared" si="67"/>
        <v>-0.38631036099390531</v>
      </c>
      <c r="Z71" s="76">
        <f t="shared" si="68"/>
        <v>-0.15966386554621848</v>
      </c>
      <c r="AA71" s="76">
        <f t="shared" si="69"/>
        <v>4.4545454545454548E-2</v>
      </c>
      <c r="AB71" s="76">
        <f t="shared" si="70"/>
        <v>-0.52132288946910355</v>
      </c>
      <c r="AC71" s="76">
        <f t="shared" si="71"/>
        <v>-0.27272727272727271</v>
      </c>
      <c r="AD71" s="76">
        <f t="shared" si="72"/>
        <v>0.86499999999999999</v>
      </c>
      <c r="AE71" s="76">
        <f t="shared" si="73"/>
        <v>0.13270777479892762</v>
      </c>
      <c r="AF71" s="76">
        <f t="shared" si="74"/>
        <v>0.39763313609467454</v>
      </c>
      <c r="AG71" s="76">
        <f t="shared" si="75"/>
        <v>-0.66553767993226076</v>
      </c>
      <c r="AI71" s="81">
        <f t="shared" si="91"/>
        <v>186</v>
      </c>
      <c r="AJ71" s="81">
        <f t="shared" si="76"/>
        <v>-726</v>
      </c>
      <c r="AK71" s="81">
        <f t="shared" si="77"/>
        <v>-26</v>
      </c>
      <c r="AL71" s="81">
        <f t="shared" si="78"/>
        <v>130</v>
      </c>
      <c r="AM71" s="81">
        <f t="shared" si="79"/>
        <v>196</v>
      </c>
      <c r="AN71" s="81">
        <f t="shared" si="80"/>
        <v>-729</v>
      </c>
      <c r="AO71" s="81">
        <f t="shared" si="81"/>
        <v>-824</v>
      </c>
      <c r="AP71" s="81">
        <f t="shared" si="82"/>
        <v>-209</v>
      </c>
      <c r="AQ71" s="81">
        <f t="shared" si="83"/>
        <v>49</v>
      </c>
      <c r="AR71" s="81">
        <f t="shared" si="84"/>
        <v>-599</v>
      </c>
      <c r="AS71" s="81">
        <f t="shared" si="85"/>
        <v>-150</v>
      </c>
      <c r="AT71" s="81">
        <f t="shared" si="86"/>
        <v>346</v>
      </c>
      <c r="AU71" s="81">
        <f t="shared" si="87"/>
        <v>99</v>
      </c>
      <c r="AV71" s="81">
        <f t="shared" si="88"/>
        <v>336</v>
      </c>
      <c r="AW71" s="81">
        <f t="shared" si="89"/>
        <v>-786</v>
      </c>
    </row>
    <row r="72" spans="1:49" x14ac:dyDescent="0.55000000000000004">
      <c r="A72" s="58" t="s">
        <v>90</v>
      </c>
      <c r="B72" s="57">
        <f>'Program Data-Travel CBA'!C478</f>
        <v>14269</v>
      </c>
      <c r="C72" s="57">
        <f>'Program Data-Travel CBA'!C447</f>
        <v>13277</v>
      </c>
      <c r="D72" s="57">
        <f>'Program Data-Travel CBA'!C416</f>
        <v>13130</v>
      </c>
      <c r="E72" s="57">
        <f>'Program Data-Travel CBA'!C385</f>
        <v>10640</v>
      </c>
      <c r="F72" s="57">
        <f>'Program Data-Travel CBA'!C354</f>
        <v>12201</v>
      </c>
      <c r="G72" s="57">
        <f>'Program Data-Travel CBA'!C323</f>
        <v>14574</v>
      </c>
      <c r="H72" s="57">
        <f>'Program Data-Travel CBA'!C292</f>
        <v>15265</v>
      </c>
      <c r="I72" s="57">
        <f>'Program Data-Travel CBA'!C261</f>
        <v>11737</v>
      </c>
      <c r="J72" s="57">
        <f>'Program Data-Travel CBA'!C230</f>
        <v>13755</v>
      </c>
      <c r="K72" s="57">
        <f>'Program Data-Travel CBA'!C199</f>
        <v>17461</v>
      </c>
      <c r="L72" s="57">
        <f>'Program Data-Travel CBA'!C168</f>
        <v>9496</v>
      </c>
      <c r="M72" s="57">
        <f>'Program Data-Travel CBA'!C137</f>
        <v>3071</v>
      </c>
      <c r="N72" s="57">
        <f>'Program Data-Travel CBA'!C106</f>
        <v>9923</v>
      </c>
      <c r="O72" s="57">
        <f>'Program Data-Travel CBA'!C75</f>
        <v>18452</v>
      </c>
      <c r="P72" s="57">
        <f>'Program Data-Travel CBA'!C44</f>
        <v>22854</v>
      </c>
      <c r="Q72" s="57">
        <f>'Program Data-Travel CBA'!C13</f>
        <v>4422</v>
      </c>
      <c r="S72" s="76">
        <f t="shared" si="90"/>
        <v>-6.9521339967762288E-2</v>
      </c>
      <c r="T72" s="76">
        <f t="shared" si="62"/>
        <v>-1.1071778263161859E-2</v>
      </c>
      <c r="U72" s="76">
        <f t="shared" si="63"/>
        <v>-0.18964204112718963</v>
      </c>
      <c r="V72" s="76">
        <f t="shared" si="64"/>
        <v>0.14671052631578949</v>
      </c>
      <c r="W72" s="76">
        <f t="shared" si="65"/>
        <v>0.1944922547332186</v>
      </c>
      <c r="X72" s="76">
        <f t="shared" si="66"/>
        <v>4.7413201591875946E-2</v>
      </c>
      <c r="Y72" s="76">
        <f t="shared" si="67"/>
        <v>-0.23111693416311824</v>
      </c>
      <c r="Z72" s="76">
        <f t="shared" si="68"/>
        <v>0.17193490670529096</v>
      </c>
      <c r="AA72" s="76">
        <f t="shared" si="69"/>
        <v>0.26942929843693203</v>
      </c>
      <c r="AB72" s="76">
        <f t="shared" si="70"/>
        <v>-0.45615944104003209</v>
      </c>
      <c r="AC72" s="76">
        <f t="shared" si="71"/>
        <v>-0.67660067396798651</v>
      </c>
      <c r="AD72" s="76">
        <f t="shared" si="72"/>
        <v>2.2311950504721589</v>
      </c>
      <c r="AE72" s="76">
        <f t="shared" si="73"/>
        <v>0.85951829083946385</v>
      </c>
      <c r="AF72" s="76">
        <f t="shared" si="74"/>
        <v>0.23856492521135919</v>
      </c>
      <c r="AG72" s="76">
        <f t="shared" si="75"/>
        <v>-0.8065108952480966</v>
      </c>
      <c r="AI72" s="81">
        <f t="shared" si="91"/>
        <v>-992</v>
      </c>
      <c r="AJ72" s="81">
        <f t="shared" si="76"/>
        <v>-147</v>
      </c>
      <c r="AK72" s="81">
        <f t="shared" si="77"/>
        <v>-2490</v>
      </c>
      <c r="AL72" s="81">
        <f t="shared" si="78"/>
        <v>1561</v>
      </c>
      <c r="AM72" s="81">
        <f t="shared" si="79"/>
        <v>2373</v>
      </c>
      <c r="AN72" s="81">
        <f t="shared" si="80"/>
        <v>691</v>
      </c>
      <c r="AO72" s="81">
        <f t="shared" si="81"/>
        <v>-3528</v>
      </c>
      <c r="AP72" s="81">
        <f t="shared" si="82"/>
        <v>2018</v>
      </c>
      <c r="AQ72" s="81">
        <f t="shared" si="83"/>
        <v>3706</v>
      </c>
      <c r="AR72" s="81">
        <f t="shared" si="84"/>
        <v>-7965</v>
      </c>
      <c r="AS72" s="81">
        <f t="shared" si="85"/>
        <v>-6425</v>
      </c>
      <c r="AT72" s="81">
        <f t="shared" si="86"/>
        <v>6852</v>
      </c>
      <c r="AU72" s="81">
        <f t="shared" si="87"/>
        <v>8529</v>
      </c>
      <c r="AV72" s="81">
        <f t="shared" si="88"/>
        <v>4402</v>
      </c>
      <c r="AW72" s="81">
        <f t="shared" si="89"/>
        <v>-18432</v>
      </c>
    </row>
    <row r="73" spans="1:49" x14ac:dyDescent="0.55000000000000004">
      <c r="A73" s="58" t="s">
        <v>22</v>
      </c>
      <c r="B73" s="57">
        <f>'Program Data-Travel CBA'!C479</f>
        <v>490608</v>
      </c>
      <c r="C73" s="57">
        <f>'Program Data-Travel CBA'!C448</f>
        <v>442068</v>
      </c>
      <c r="D73" s="57">
        <f>'Program Data-Travel CBA'!C417</f>
        <v>395044</v>
      </c>
      <c r="E73" s="57">
        <f>'Program Data-Travel CBA'!C386</f>
        <v>335794</v>
      </c>
      <c r="F73" s="57">
        <f>'Program Data-Travel CBA'!C355</f>
        <v>322496</v>
      </c>
      <c r="G73" s="57">
        <f>'Program Data-Travel CBA'!C324</f>
        <v>349165</v>
      </c>
      <c r="H73" s="57">
        <f>'Program Data-Travel CBA'!C293</f>
        <v>359919</v>
      </c>
      <c r="I73" s="57">
        <f>'Program Data-Travel CBA'!C262</f>
        <v>374821</v>
      </c>
      <c r="J73" s="57">
        <f>'Program Data-Travel CBA'!C231</f>
        <v>407901</v>
      </c>
      <c r="K73" s="57">
        <f>'Program Data-Travel CBA'!C200</f>
        <v>404111</v>
      </c>
      <c r="L73" s="57">
        <f>'Program Data-Travel CBA'!C169</f>
        <v>219767</v>
      </c>
      <c r="M73" s="57">
        <f>'Program Data-Travel CBA'!C138</f>
        <v>80129</v>
      </c>
      <c r="N73" s="57">
        <f>'Program Data-Travel CBA'!C107</f>
        <v>119455</v>
      </c>
      <c r="O73" s="57">
        <f>'Program Data-Travel CBA'!C76</f>
        <v>157251</v>
      </c>
      <c r="P73" s="57">
        <f>'Program Data-Travel CBA'!C45</f>
        <v>176033</v>
      </c>
      <c r="Q73" s="57">
        <f>'Program Data-Travel CBA'!C14</f>
        <v>37223</v>
      </c>
      <c r="S73" s="76">
        <f t="shared" si="90"/>
        <v>-9.8938460033264841E-2</v>
      </c>
      <c r="T73" s="76">
        <f t="shared" si="62"/>
        <v>-0.10637277522915027</v>
      </c>
      <c r="U73" s="76">
        <f t="shared" si="63"/>
        <v>-0.14998329300027338</v>
      </c>
      <c r="V73" s="76">
        <f t="shared" si="64"/>
        <v>-3.9601660541879843E-2</v>
      </c>
      <c r="W73" s="76">
        <f t="shared" si="65"/>
        <v>8.269559932526295E-2</v>
      </c>
      <c r="X73" s="76">
        <f t="shared" si="66"/>
        <v>3.0799192358913409E-2</v>
      </c>
      <c r="Y73" s="76">
        <f t="shared" si="67"/>
        <v>4.1403760290509808E-2</v>
      </c>
      <c r="Z73" s="76">
        <f t="shared" si="68"/>
        <v>8.8255460606529515E-2</v>
      </c>
      <c r="AA73" s="76">
        <f t="shared" si="69"/>
        <v>-9.2914702341989844E-3</v>
      </c>
      <c r="AB73" s="76">
        <f t="shared" si="70"/>
        <v>-0.45617169540052116</v>
      </c>
      <c r="AC73" s="76">
        <f t="shared" si="71"/>
        <v>-0.63539111877579435</v>
      </c>
      <c r="AD73" s="76">
        <f t="shared" si="72"/>
        <v>0.49078361142657467</v>
      </c>
      <c r="AE73" s="76">
        <f t="shared" si="73"/>
        <v>0.31640366665271441</v>
      </c>
      <c r="AF73" s="76">
        <f t="shared" si="74"/>
        <v>0.11943962200558343</v>
      </c>
      <c r="AG73" s="76">
        <f t="shared" si="75"/>
        <v>-0.78854532956888768</v>
      </c>
      <c r="AI73" s="81">
        <f t="shared" si="91"/>
        <v>-48540</v>
      </c>
      <c r="AJ73" s="81">
        <f t="shared" si="76"/>
        <v>-47024</v>
      </c>
      <c r="AK73" s="81">
        <f t="shared" si="77"/>
        <v>-59250</v>
      </c>
      <c r="AL73" s="81">
        <f t="shared" si="78"/>
        <v>-13298</v>
      </c>
      <c r="AM73" s="81">
        <f t="shared" si="79"/>
        <v>26669</v>
      </c>
      <c r="AN73" s="81">
        <f t="shared" si="80"/>
        <v>10754</v>
      </c>
      <c r="AO73" s="81">
        <f t="shared" si="81"/>
        <v>14902</v>
      </c>
      <c r="AP73" s="81">
        <f t="shared" si="82"/>
        <v>33080</v>
      </c>
      <c r="AQ73" s="81">
        <f t="shared" si="83"/>
        <v>-3790</v>
      </c>
      <c r="AR73" s="81">
        <f t="shared" si="84"/>
        <v>-184344</v>
      </c>
      <c r="AS73" s="81">
        <f t="shared" si="85"/>
        <v>-139638</v>
      </c>
      <c r="AT73" s="81">
        <f t="shared" si="86"/>
        <v>39326</v>
      </c>
      <c r="AU73" s="81">
        <f t="shared" si="87"/>
        <v>37796</v>
      </c>
      <c r="AV73" s="81">
        <f t="shared" si="88"/>
        <v>18782</v>
      </c>
      <c r="AW73" s="81">
        <f t="shared" si="89"/>
        <v>-138810</v>
      </c>
    </row>
    <row r="74" spans="1:49" x14ac:dyDescent="0.55000000000000004">
      <c r="A74" s="58" t="s">
        <v>91</v>
      </c>
      <c r="B74" s="57">
        <f>'Program Data-Travel CBA'!C480</f>
        <v>426162</v>
      </c>
      <c r="C74" s="57">
        <f>'Program Data-Travel CBA'!C449</f>
        <v>284902</v>
      </c>
      <c r="D74" s="57">
        <f>'Program Data-Travel CBA'!C418</f>
        <v>348502</v>
      </c>
      <c r="E74" s="57">
        <f>'Program Data-Travel CBA'!C387</f>
        <v>300556</v>
      </c>
      <c r="F74" s="57">
        <f>'Program Data-Travel CBA'!C356</f>
        <v>319368</v>
      </c>
      <c r="G74" s="57">
        <f>'Program Data-Travel CBA'!C325</f>
        <v>401409</v>
      </c>
      <c r="H74" s="57">
        <f>'Program Data-Travel CBA'!C294</f>
        <v>577768</v>
      </c>
      <c r="I74" s="57">
        <f>'Program Data-Travel CBA'!C263</f>
        <v>467916</v>
      </c>
      <c r="J74" s="57">
        <f>'Program Data-Travel CBA'!C232</f>
        <v>389572</v>
      </c>
      <c r="K74" s="57">
        <f>'Program Data-Travel CBA'!C201</f>
        <v>422147</v>
      </c>
      <c r="L74" s="57">
        <f>'Program Data-Travel CBA'!C170</f>
        <v>256297</v>
      </c>
      <c r="M74" s="57">
        <f>'Program Data-Travel CBA'!C139</f>
        <v>216739</v>
      </c>
      <c r="N74" s="57">
        <f>'Program Data-Travel CBA'!C108</f>
        <v>267817</v>
      </c>
      <c r="O74" s="57">
        <f>'Program Data-Travel CBA'!C77</f>
        <v>335014</v>
      </c>
      <c r="P74" s="57">
        <f>'Program Data-Travel CBA'!C46</f>
        <v>374307</v>
      </c>
      <c r="Q74" s="57">
        <f>'Program Data-Travel CBA'!C15</f>
        <v>104040</v>
      </c>
      <c r="S74" s="76">
        <f t="shared" si="90"/>
        <v>-0.33147019208657741</v>
      </c>
      <c r="T74" s="76">
        <f t="shared" si="62"/>
        <v>0.22323465612737012</v>
      </c>
      <c r="U74" s="76">
        <f t="shared" si="63"/>
        <v>-0.13757740271217955</v>
      </c>
      <c r="V74" s="76">
        <f t="shared" si="64"/>
        <v>6.2590665300310086E-2</v>
      </c>
      <c r="W74" s="76">
        <f t="shared" si="65"/>
        <v>0.25688547381077631</v>
      </c>
      <c r="X74" s="76">
        <f t="shared" si="66"/>
        <v>0.43934989001243119</v>
      </c>
      <c r="Y74" s="76">
        <f t="shared" si="67"/>
        <v>-0.19013167915149334</v>
      </c>
      <c r="Z74" s="76">
        <f t="shared" si="68"/>
        <v>-0.16743176125629386</v>
      </c>
      <c r="AA74" s="76">
        <f t="shared" si="69"/>
        <v>8.3617405768381711E-2</v>
      </c>
      <c r="AB74" s="76">
        <f t="shared" si="70"/>
        <v>-0.39287262493870617</v>
      </c>
      <c r="AC74" s="76">
        <f t="shared" si="71"/>
        <v>-0.15434437390995603</v>
      </c>
      <c r="AD74" s="76">
        <f t="shared" si="72"/>
        <v>0.23566593921721518</v>
      </c>
      <c r="AE74" s="76">
        <f t="shared" si="73"/>
        <v>0.25090640250618895</v>
      </c>
      <c r="AF74" s="76">
        <f t="shared" si="74"/>
        <v>0.11728763574059592</v>
      </c>
      <c r="AG74" s="76">
        <f t="shared" si="75"/>
        <v>-0.72204634163934955</v>
      </c>
      <c r="AI74" s="81">
        <f t="shared" si="91"/>
        <v>-141260</v>
      </c>
      <c r="AJ74" s="81">
        <f t="shared" si="76"/>
        <v>63600</v>
      </c>
      <c r="AK74" s="81">
        <f t="shared" si="77"/>
        <v>-47946</v>
      </c>
      <c r="AL74" s="81">
        <f t="shared" si="78"/>
        <v>18812</v>
      </c>
      <c r="AM74" s="81">
        <f t="shared" si="79"/>
        <v>82041</v>
      </c>
      <c r="AN74" s="81">
        <f t="shared" si="80"/>
        <v>176359</v>
      </c>
      <c r="AO74" s="81">
        <f t="shared" si="81"/>
        <v>-109852</v>
      </c>
      <c r="AP74" s="81">
        <f t="shared" si="82"/>
        <v>-78344</v>
      </c>
      <c r="AQ74" s="81">
        <f t="shared" si="83"/>
        <v>32575</v>
      </c>
      <c r="AR74" s="81">
        <f t="shared" si="84"/>
        <v>-165850</v>
      </c>
      <c r="AS74" s="81">
        <f t="shared" si="85"/>
        <v>-39558</v>
      </c>
      <c r="AT74" s="81">
        <f t="shared" si="86"/>
        <v>51078</v>
      </c>
      <c r="AU74" s="81">
        <f t="shared" si="87"/>
        <v>67197</v>
      </c>
      <c r="AV74" s="81">
        <f t="shared" si="88"/>
        <v>39293</v>
      </c>
      <c r="AW74" s="81">
        <f t="shared" si="89"/>
        <v>-270267</v>
      </c>
    </row>
    <row r="75" spans="1:49" x14ac:dyDescent="0.55000000000000004">
      <c r="A75" s="58" t="s">
        <v>23</v>
      </c>
      <c r="B75" s="57">
        <f>'Program Data-Travel CBA'!C481</f>
        <v>2551</v>
      </c>
      <c r="C75" s="57">
        <f>'Program Data-Travel CBA'!C450</f>
        <v>1896</v>
      </c>
      <c r="D75" s="57">
        <f>'Program Data-Travel CBA'!C419</f>
        <v>1836</v>
      </c>
      <c r="E75" s="57">
        <f>'Program Data-Travel CBA'!C388</f>
        <v>1917</v>
      </c>
      <c r="F75" s="57">
        <f>'Program Data-Travel CBA'!C357</f>
        <v>1872</v>
      </c>
      <c r="G75" s="57">
        <f>'Program Data-Travel CBA'!C326</f>
        <v>1132</v>
      </c>
      <c r="H75" s="57">
        <f>'Program Data-Travel CBA'!C295</f>
        <v>1571</v>
      </c>
      <c r="I75" s="57">
        <f>'Program Data-Travel CBA'!C264</f>
        <v>1322</v>
      </c>
      <c r="J75" s="57">
        <f>'Program Data-Travel CBA'!C233</f>
        <v>1481</v>
      </c>
      <c r="K75" s="57">
        <f>'Program Data-Travel CBA'!C202</f>
        <v>1831</v>
      </c>
      <c r="L75" s="57">
        <f>'Program Data-Travel CBA'!C171</f>
        <v>634</v>
      </c>
      <c r="M75" s="57">
        <f>'Program Data-Travel CBA'!C140</f>
        <v>88</v>
      </c>
      <c r="N75" s="57">
        <f>'Program Data-Travel CBA'!C109</f>
        <v>582</v>
      </c>
      <c r="O75" s="57">
        <f>'Program Data-Travel CBA'!C78</f>
        <v>1486</v>
      </c>
      <c r="P75" s="57">
        <f>'Program Data-Travel CBA'!C47</f>
        <v>1828</v>
      </c>
      <c r="Q75" s="57">
        <f>'Program Data-Travel CBA'!C16</f>
        <v>373</v>
      </c>
      <c r="S75" s="76">
        <f t="shared" si="90"/>
        <v>-0.25676205409643277</v>
      </c>
      <c r="T75" s="76">
        <f t="shared" si="62"/>
        <v>-3.1645569620253167E-2</v>
      </c>
      <c r="U75" s="76">
        <f t="shared" si="63"/>
        <v>4.4117647058823532E-2</v>
      </c>
      <c r="V75" s="76">
        <f t="shared" si="64"/>
        <v>-2.3474178403755867E-2</v>
      </c>
      <c r="W75" s="76">
        <f t="shared" si="65"/>
        <v>-0.39529914529914528</v>
      </c>
      <c r="X75" s="76">
        <f t="shared" si="66"/>
        <v>0.38780918727915192</v>
      </c>
      <c r="Y75" s="76">
        <f t="shared" si="67"/>
        <v>-0.15849777211966901</v>
      </c>
      <c r="Z75" s="76">
        <f t="shared" si="68"/>
        <v>0.12027231467473525</v>
      </c>
      <c r="AA75" s="76">
        <f t="shared" si="69"/>
        <v>0.2363268062120189</v>
      </c>
      <c r="AB75" s="76">
        <f t="shared" si="70"/>
        <v>-0.65374112506826876</v>
      </c>
      <c r="AC75" s="76">
        <f t="shared" si="71"/>
        <v>-0.86119873817034698</v>
      </c>
      <c r="AD75" s="76">
        <f t="shared" si="72"/>
        <v>5.6136363636363633</v>
      </c>
      <c r="AE75" s="76">
        <f t="shared" si="73"/>
        <v>1.5532646048109966</v>
      </c>
      <c r="AF75" s="76">
        <f t="shared" si="74"/>
        <v>0.23014804845222073</v>
      </c>
      <c r="AG75" s="76">
        <f t="shared" si="75"/>
        <v>-0.7959518599562363</v>
      </c>
      <c r="AI75" s="81">
        <f t="shared" si="91"/>
        <v>-655</v>
      </c>
      <c r="AJ75" s="81">
        <f t="shared" si="76"/>
        <v>-60</v>
      </c>
      <c r="AK75" s="81">
        <f t="shared" si="77"/>
        <v>81</v>
      </c>
      <c r="AL75" s="81">
        <f t="shared" si="78"/>
        <v>-45</v>
      </c>
      <c r="AM75" s="81">
        <f t="shared" si="79"/>
        <v>-740</v>
      </c>
      <c r="AN75" s="81">
        <f t="shared" si="80"/>
        <v>439</v>
      </c>
      <c r="AO75" s="81">
        <f t="shared" si="81"/>
        <v>-249</v>
      </c>
      <c r="AP75" s="81">
        <f t="shared" si="82"/>
        <v>159</v>
      </c>
      <c r="AQ75" s="81">
        <f t="shared" si="83"/>
        <v>350</v>
      </c>
      <c r="AR75" s="81">
        <f t="shared" si="84"/>
        <v>-1197</v>
      </c>
      <c r="AS75" s="81">
        <f t="shared" si="85"/>
        <v>-546</v>
      </c>
      <c r="AT75" s="81">
        <f t="shared" si="86"/>
        <v>494</v>
      </c>
      <c r="AU75" s="81">
        <f t="shared" si="87"/>
        <v>904</v>
      </c>
      <c r="AV75" s="81">
        <f t="shared" si="88"/>
        <v>342</v>
      </c>
      <c r="AW75" s="81">
        <f t="shared" si="89"/>
        <v>-1455</v>
      </c>
    </row>
    <row r="76" spans="1:49" x14ac:dyDescent="0.55000000000000004">
      <c r="A76" s="58" t="s">
        <v>24</v>
      </c>
      <c r="B76" s="57">
        <f>'Program Data-Travel CBA'!C482</f>
        <v>3661671</v>
      </c>
      <c r="C76" s="57">
        <f>'Program Data-Travel CBA'!C451</f>
        <v>1202791</v>
      </c>
      <c r="D76" s="57">
        <f>'Program Data-Travel CBA'!C420</f>
        <v>1081931</v>
      </c>
      <c r="E76" s="57">
        <f>'Program Data-Travel CBA'!C389</f>
        <v>801833</v>
      </c>
      <c r="F76" s="57">
        <f>'Program Data-Travel CBA'!C358</f>
        <v>704841</v>
      </c>
      <c r="G76" s="57">
        <f>'Program Data-Travel CBA'!C327</f>
        <v>1005101</v>
      </c>
      <c r="H76" s="57">
        <f>'Program Data-Travel CBA'!C296</f>
        <v>1014591</v>
      </c>
      <c r="I76" s="57">
        <f>'Program Data-Travel CBA'!C265</f>
        <v>1096197</v>
      </c>
      <c r="J76" s="57">
        <f>'Program Data-Travel CBA'!C234</f>
        <v>1054846</v>
      </c>
      <c r="K76" s="57">
        <f>'Program Data-Travel CBA'!C203</f>
        <v>211116</v>
      </c>
      <c r="L76" s="57">
        <f>'Program Data-Travel CBA'!C172</f>
        <v>25144</v>
      </c>
      <c r="M76" s="57">
        <f>'Program Data-Travel CBA'!C141</f>
        <v>22211</v>
      </c>
      <c r="N76" s="57">
        <f>'Program Data-Travel CBA'!C110</f>
        <v>32558</v>
      </c>
      <c r="O76" s="57">
        <f>'Program Data-Travel CBA'!C79</f>
        <v>39115</v>
      </c>
      <c r="P76" s="57">
        <f>'Program Data-Travel CBA'!C48</f>
        <v>41793</v>
      </c>
      <c r="Q76" s="57">
        <f>'Program Data-Travel CBA'!C17</f>
        <v>7172</v>
      </c>
      <c r="S76" s="76">
        <f t="shared" si="90"/>
        <v>-0.67151854986425596</v>
      </c>
      <c r="T76" s="76">
        <f t="shared" si="62"/>
        <v>-0.10048296004875328</v>
      </c>
      <c r="U76" s="76">
        <f t="shared" si="63"/>
        <v>-0.25888711941889087</v>
      </c>
      <c r="V76" s="76">
        <f t="shared" si="64"/>
        <v>-0.1209628438839509</v>
      </c>
      <c r="W76" s="76">
        <f t="shared" si="65"/>
        <v>0.42599678509053818</v>
      </c>
      <c r="X76" s="76">
        <f t="shared" si="66"/>
        <v>9.4418371885014538E-3</v>
      </c>
      <c r="Y76" s="76">
        <f t="shared" si="67"/>
        <v>8.0432410695541356E-2</v>
      </c>
      <c r="Z76" s="76">
        <f t="shared" si="68"/>
        <v>-3.7722234233445263E-2</v>
      </c>
      <c r="AA76" s="76">
        <f t="shared" si="69"/>
        <v>-0.79986083276610997</v>
      </c>
      <c r="AB76" s="76">
        <f t="shared" si="70"/>
        <v>-0.88089960021978442</v>
      </c>
      <c r="AC76" s="76">
        <f t="shared" si="71"/>
        <v>-0.11664810690423162</v>
      </c>
      <c r="AD76" s="76">
        <f t="shared" si="72"/>
        <v>0.46585025437846111</v>
      </c>
      <c r="AE76" s="76">
        <f t="shared" si="73"/>
        <v>0.20139443454757663</v>
      </c>
      <c r="AF76" s="76">
        <f t="shared" si="74"/>
        <v>6.8464783331202858E-2</v>
      </c>
      <c r="AG76" s="76">
        <f t="shared" si="75"/>
        <v>-0.82839231450242867</v>
      </c>
      <c r="AI76" s="81">
        <f t="shared" si="91"/>
        <v>-2458880</v>
      </c>
      <c r="AJ76" s="81">
        <f t="shared" si="76"/>
        <v>-120860</v>
      </c>
      <c r="AK76" s="81">
        <f t="shared" si="77"/>
        <v>-280098</v>
      </c>
      <c r="AL76" s="81">
        <f t="shared" si="78"/>
        <v>-96992</v>
      </c>
      <c r="AM76" s="81">
        <f t="shared" si="79"/>
        <v>300260</v>
      </c>
      <c r="AN76" s="81">
        <f t="shared" si="80"/>
        <v>9490</v>
      </c>
      <c r="AO76" s="81">
        <f t="shared" si="81"/>
        <v>81606</v>
      </c>
      <c r="AP76" s="81">
        <f t="shared" si="82"/>
        <v>-41351</v>
      </c>
      <c r="AQ76" s="81">
        <f t="shared" si="83"/>
        <v>-843730</v>
      </c>
      <c r="AR76" s="81">
        <f t="shared" si="84"/>
        <v>-185972</v>
      </c>
      <c r="AS76" s="81">
        <f t="shared" si="85"/>
        <v>-2933</v>
      </c>
      <c r="AT76" s="81">
        <f t="shared" si="86"/>
        <v>10347</v>
      </c>
      <c r="AU76" s="81">
        <f t="shared" si="87"/>
        <v>6557</v>
      </c>
      <c r="AV76" s="81">
        <f t="shared" si="88"/>
        <v>2678</v>
      </c>
      <c r="AW76" s="81">
        <f t="shared" si="89"/>
        <v>-34621</v>
      </c>
    </row>
    <row r="77" spans="1:49" x14ac:dyDescent="0.55000000000000004">
      <c r="A77" s="58" t="s">
        <v>92</v>
      </c>
      <c r="B77" s="57">
        <f>'Program Data-Travel CBA'!C483</f>
        <v>280652</v>
      </c>
      <c r="C77" s="57">
        <f>'Program Data-Travel CBA'!C452</f>
        <v>250137</v>
      </c>
      <c r="D77" s="57">
        <f>'Program Data-Travel CBA'!C421</f>
        <v>250415</v>
      </c>
      <c r="E77" s="57">
        <f>'Program Data-Travel CBA'!C390</f>
        <v>204651</v>
      </c>
      <c r="F77" s="57">
        <f>'Program Data-Travel CBA'!C359</f>
        <v>200237</v>
      </c>
      <c r="G77" s="57">
        <f>'Program Data-Travel CBA'!C328</f>
        <v>257821</v>
      </c>
      <c r="H77" s="57">
        <f>'Program Data-Travel CBA'!C297</f>
        <v>274665</v>
      </c>
      <c r="I77" s="57">
        <f>'Program Data-Travel CBA'!C266</f>
        <v>255900</v>
      </c>
      <c r="J77" s="57">
        <f>'Program Data-Travel CBA'!C235</f>
        <v>270644</v>
      </c>
      <c r="K77" s="57">
        <f>'Program Data-Travel CBA'!C204</f>
        <v>273450</v>
      </c>
      <c r="L77" s="57">
        <f>'Program Data-Travel CBA'!C173</f>
        <v>160523</v>
      </c>
      <c r="M77" s="57">
        <f>'Program Data-Travel CBA'!C142</f>
        <v>123943</v>
      </c>
      <c r="N77" s="57">
        <f>'Program Data-Travel CBA'!C111</f>
        <v>213494</v>
      </c>
      <c r="O77" s="57">
        <f>'Program Data-Travel CBA'!C80</f>
        <v>255702</v>
      </c>
      <c r="P77" s="57">
        <f>'Program Data-Travel CBA'!C49</f>
        <v>235410</v>
      </c>
      <c r="Q77" s="57">
        <f>'Program Data-Travel CBA'!C18</f>
        <v>43816</v>
      </c>
      <c r="S77" s="76">
        <f t="shared" si="90"/>
        <v>-0.10872895970810827</v>
      </c>
      <c r="T77" s="76">
        <f t="shared" si="62"/>
        <v>1.1113909577551502E-3</v>
      </c>
      <c r="U77" s="76">
        <f t="shared" si="63"/>
        <v>-0.18275263063314898</v>
      </c>
      <c r="V77" s="76">
        <f t="shared" si="64"/>
        <v>-2.1568426247611787E-2</v>
      </c>
      <c r="W77" s="76">
        <f t="shared" si="65"/>
        <v>0.28757921862592828</v>
      </c>
      <c r="X77" s="76">
        <f t="shared" si="66"/>
        <v>6.5332149049146498E-2</v>
      </c>
      <c r="Y77" s="76">
        <f t="shared" si="67"/>
        <v>-6.8319589317896348E-2</v>
      </c>
      <c r="Z77" s="76">
        <f t="shared" si="68"/>
        <v>5.7616256350136771E-2</v>
      </c>
      <c r="AA77" s="76">
        <f t="shared" si="69"/>
        <v>1.0367863318603036E-2</v>
      </c>
      <c r="AB77" s="76">
        <f t="shared" si="70"/>
        <v>-0.41297129274090327</v>
      </c>
      <c r="AC77" s="76">
        <f t="shared" si="71"/>
        <v>-0.22788011686798776</v>
      </c>
      <c r="AD77" s="76">
        <f t="shared" si="72"/>
        <v>0.72251760890086569</v>
      </c>
      <c r="AE77" s="76">
        <f t="shared" si="73"/>
        <v>0.19770110635427693</v>
      </c>
      <c r="AF77" s="76">
        <f t="shared" si="74"/>
        <v>-7.9358002674988853E-2</v>
      </c>
      <c r="AG77" s="76">
        <f t="shared" si="75"/>
        <v>-0.81387366721889465</v>
      </c>
      <c r="AI77" s="81">
        <f t="shared" si="91"/>
        <v>-30515</v>
      </c>
      <c r="AJ77" s="81">
        <f t="shared" si="76"/>
        <v>278</v>
      </c>
      <c r="AK77" s="81">
        <f t="shared" si="77"/>
        <v>-45764</v>
      </c>
      <c r="AL77" s="81">
        <f t="shared" si="78"/>
        <v>-4414</v>
      </c>
      <c r="AM77" s="81">
        <f t="shared" si="79"/>
        <v>57584</v>
      </c>
      <c r="AN77" s="81">
        <f t="shared" si="80"/>
        <v>16844</v>
      </c>
      <c r="AO77" s="81">
        <f t="shared" si="81"/>
        <v>-18765</v>
      </c>
      <c r="AP77" s="81">
        <f t="shared" si="82"/>
        <v>14744</v>
      </c>
      <c r="AQ77" s="81">
        <f t="shared" si="83"/>
        <v>2806</v>
      </c>
      <c r="AR77" s="81">
        <f t="shared" si="84"/>
        <v>-112927</v>
      </c>
      <c r="AS77" s="81">
        <f t="shared" si="85"/>
        <v>-36580</v>
      </c>
      <c r="AT77" s="81">
        <f t="shared" si="86"/>
        <v>89551</v>
      </c>
      <c r="AU77" s="81">
        <f t="shared" si="87"/>
        <v>42208</v>
      </c>
      <c r="AV77" s="81">
        <f t="shared" si="88"/>
        <v>-20292</v>
      </c>
      <c r="AW77" s="81">
        <f t="shared" si="89"/>
        <v>-191594</v>
      </c>
    </row>
    <row r="78" spans="1:49" x14ac:dyDescent="0.55000000000000004">
      <c r="A78" s="58" t="s">
        <v>25</v>
      </c>
      <c r="B78" s="57">
        <f>'Program Data-Travel CBA'!C484</f>
        <v>253310</v>
      </c>
      <c r="C78" s="57">
        <f>'Program Data-Travel CBA'!C453</f>
        <v>190351</v>
      </c>
      <c r="D78" s="57">
        <f>'Program Data-Travel CBA'!C422</f>
        <v>176283</v>
      </c>
      <c r="E78" s="57">
        <f>'Program Data-Travel CBA'!C391</f>
        <v>145450</v>
      </c>
      <c r="F78" s="57">
        <f>'Program Data-Travel CBA'!C360</f>
        <v>161784</v>
      </c>
      <c r="G78" s="57">
        <f>'Program Data-Travel CBA'!C329</f>
        <v>173691</v>
      </c>
      <c r="H78" s="57">
        <f>'Program Data-Travel CBA'!C298</f>
        <v>142661</v>
      </c>
      <c r="I78" s="57">
        <f>'Program Data-Travel CBA'!C267</f>
        <v>122706</v>
      </c>
      <c r="J78" s="57">
        <f>'Program Data-Travel CBA'!C236</f>
        <v>101308</v>
      </c>
      <c r="K78" s="57">
        <f>'Program Data-Travel CBA'!C205</f>
        <v>102503</v>
      </c>
      <c r="L78" s="57">
        <f>'Program Data-Travel CBA'!C174</f>
        <v>70547</v>
      </c>
      <c r="M78" s="57">
        <f>'Program Data-Travel CBA'!C143</f>
        <v>15257</v>
      </c>
      <c r="N78" s="57">
        <f>'Program Data-Travel CBA'!C112</f>
        <v>38376</v>
      </c>
      <c r="O78" s="57">
        <f>'Program Data-Travel CBA'!C81</f>
        <v>54772</v>
      </c>
      <c r="P78" s="57">
        <f>'Program Data-Travel CBA'!C50</f>
        <v>68366</v>
      </c>
      <c r="Q78" s="57">
        <f>'Program Data-Travel CBA'!C19</f>
        <v>30342</v>
      </c>
      <c r="S78" s="76">
        <f t="shared" si="90"/>
        <v>-0.24854526074770045</v>
      </c>
      <c r="T78" s="76">
        <f t="shared" si="62"/>
        <v>-7.3905574438799901E-2</v>
      </c>
      <c r="U78" s="76">
        <f t="shared" si="63"/>
        <v>-0.1749062586863169</v>
      </c>
      <c r="V78" s="76">
        <f t="shared" si="64"/>
        <v>0.11229975936748024</v>
      </c>
      <c r="W78" s="76">
        <f t="shared" si="65"/>
        <v>7.359813084112149E-2</v>
      </c>
      <c r="X78" s="76">
        <f t="shared" si="66"/>
        <v>-0.17865059214351925</v>
      </c>
      <c r="Y78" s="76">
        <f t="shared" si="67"/>
        <v>-0.13987705119128563</v>
      </c>
      <c r="Z78" s="76">
        <f t="shared" si="68"/>
        <v>-0.17438430068619301</v>
      </c>
      <c r="AA78" s="76">
        <f t="shared" si="69"/>
        <v>1.1795712085916217E-2</v>
      </c>
      <c r="AB78" s="76">
        <f t="shared" si="70"/>
        <v>-0.31175672907134427</v>
      </c>
      <c r="AC78" s="76">
        <f t="shared" si="71"/>
        <v>-0.78373283059520604</v>
      </c>
      <c r="AD78" s="76">
        <f t="shared" si="72"/>
        <v>1.5153044504162023</v>
      </c>
      <c r="AE78" s="76">
        <f t="shared" si="73"/>
        <v>0.42724619553887849</v>
      </c>
      <c r="AF78" s="76">
        <f t="shared" si="74"/>
        <v>0.24819250712042651</v>
      </c>
      <c r="AG78" s="76">
        <f t="shared" si="75"/>
        <v>-0.55618289793172049</v>
      </c>
      <c r="AI78" s="81">
        <f t="shared" si="91"/>
        <v>-62959</v>
      </c>
      <c r="AJ78" s="81">
        <f t="shared" si="76"/>
        <v>-14068</v>
      </c>
      <c r="AK78" s="81">
        <f t="shared" si="77"/>
        <v>-30833</v>
      </c>
      <c r="AL78" s="81">
        <f t="shared" si="78"/>
        <v>16334</v>
      </c>
      <c r="AM78" s="81">
        <f t="shared" si="79"/>
        <v>11907</v>
      </c>
      <c r="AN78" s="81">
        <f t="shared" si="80"/>
        <v>-31030</v>
      </c>
      <c r="AO78" s="81">
        <f t="shared" si="81"/>
        <v>-19955</v>
      </c>
      <c r="AP78" s="81">
        <f t="shared" si="82"/>
        <v>-21398</v>
      </c>
      <c r="AQ78" s="81">
        <f t="shared" si="83"/>
        <v>1195</v>
      </c>
      <c r="AR78" s="81">
        <f t="shared" si="84"/>
        <v>-31956</v>
      </c>
      <c r="AS78" s="81">
        <f t="shared" si="85"/>
        <v>-55290</v>
      </c>
      <c r="AT78" s="81">
        <f t="shared" si="86"/>
        <v>23119</v>
      </c>
      <c r="AU78" s="81">
        <f t="shared" si="87"/>
        <v>16396</v>
      </c>
      <c r="AV78" s="81">
        <f t="shared" si="88"/>
        <v>13594</v>
      </c>
      <c r="AW78" s="81">
        <f t="shared" si="89"/>
        <v>-38024</v>
      </c>
    </row>
    <row r="79" spans="1:49" x14ac:dyDescent="0.55000000000000004">
      <c r="A79" s="58" t="s">
        <v>93</v>
      </c>
      <c r="B79" s="57">
        <f>'Program Data-Travel CBA'!C485</f>
        <v>295287</v>
      </c>
      <c r="C79" s="57">
        <f>'Program Data-Travel CBA'!C454</f>
        <v>313470</v>
      </c>
      <c r="D79" s="57">
        <f>'Program Data-Travel CBA'!C423</f>
        <v>331830</v>
      </c>
      <c r="E79" s="57">
        <f>'Program Data-Travel CBA'!C392</f>
        <v>329824</v>
      </c>
      <c r="F79" s="57">
        <f>'Program Data-Travel CBA'!C361</f>
        <v>337913</v>
      </c>
      <c r="G79" s="57">
        <f>'Program Data-Travel CBA'!C330</f>
        <v>371467</v>
      </c>
      <c r="H79" s="57">
        <f>'Program Data-Travel CBA'!C299</f>
        <v>408551</v>
      </c>
      <c r="I79" s="57">
        <f>'Program Data-Travel CBA'!C268</f>
        <v>380417</v>
      </c>
      <c r="J79" s="57">
        <f>'Program Data-Travel CBA'!C237</f>
        <v>397135</v>
      </c>
      <c r="K79" s="57">
        <f>'Program Data-Travel CBA'!C206</f>
        <v>439610</v>
      </c>
      <c r="L79" s="57">
        <f>'Program Data-Travel CBA'!C175</f>
        <v>270432</v>
      </c>
      <c r="M79" s="57">
        <f>'Program Data-Travel CBA'!C144</f>
        <v>199209</v>
      </c>
      <c r="N79" s="57">
        <f>'Program Data-Travel CBA'!C113</f>
        <v>373265</v>
      </c>
      <c r="O79" s="57">
        <f>'Program Data-Travel CBA'!C82</f>
        <v>479465</v>
      </c>
      <c r="P79" s="57">
        <f>'Program Data-Travel CBA'!C51</f>
        <v>490142</v>
      </c>
      <c r="Q79" s="57">
        <f>'Program Data-Travel CBA'!C20</f>
        <v>95729</v>
      </c>
      <c r="S79" s="76">
        <f t="shared" si="90"/>
        <v>6.1577380650011684E-2</v>
      </c>
      <c r="T79" s="76">
        <f t="shared" si="62"/>
        <v>5.8570198105081829E-2</v>
      </c>
      <c r="U79" s="76">
        <f t="shared" si="63"/>
        <v>-6.04526414127716E-3</v>
      </c>
      <c r="V79" s="76">
        <f t="shared" si="64"/>
        <v>2.4525201319491607E-2</v>
      </c>
      <c r="W79" s="76">
        <f t="shared" si="65"/>
        <v>9.9297748236972239E-2</v>
      </c>
      <c r="X79" s="76">
        <f t="shared" si="66"/>
        <v>9.9831209770989082E-2</v>
      </c>
      <c r="Y79" s="76">
        <f t="shared" si="67"/>
        <v>-6.8862883703625741E-2</v>
      </c>
      <c r="Z79" s="76">
        <f t="shared" si="68"/>
        <v>4.3946511328358091E-2</v>
      </c>
      <c r="AA79" s="76">
        <f t="shared" si="69"/>
        <v>0.10695355483651656</v>
      </c>
      <c r="AB79" s="76">
        <f t="shared" si="70"/>
        <v>-0.38483655967789632</v>
      </c>
      <c r="AC79" s="76">
        <f t="shared" si="71"/>
        <v>-0.26336750088746896</v>
      </c>
      <c r="AD79" s="76">
        <f t="shared" si="72"/>
        <v>0.87373562439448016</v>
      </c>
      <c r="AE79" s="76">
        <f t="shared" si="73"/>
        <v>0.28451636236989808</v>
      </c>
      <c r="AF79" s="76">
        <f t="shared" si="74"/>
        <v>2.2268570177176646E-2</v>
      </c>
      <c r="AG79" s="76">
        <f t="shared" si="75"/>
        <v>-0.80469129354350377</v>
      </c>
      <c r="AI79" s="81">
        <f t="shared" si="91"/>
        <v>18183</v>
      </c>
      <c r="AJ79" s="81">
        <f t="shared" si="76"/>
        <v>18360</v>
      </c>
      <c r="AK79" s="81">
        <f t="shared" si="77"/>
        <v>-2006</v>
      </c>
      <c r="AL79" s="81">
        <f t="shared" si="78"/>
        <v>8089</v>
      </c>
      <c r="AM79" s="81">
        <f t="shared" si="79"/>
        <v>33554</v>
      </c>
      <c r="AN79" s="81">
        <f t="shared" si="80"/>
        <v>37084</v>
      </c>
      <c r="AO79" s="81">
        <f t="shared" si="81"/>
        <v>-28134</v>
      </c>
      <c r="AP79" s="81">
        <f t="shared" si="82"/>
        <v>16718</v>
      </c>
      <c r="AQ79" s="81">
        <f t="shared" si="83"/>
        <v>42475</v>
      </c>
      <c r="AR79" s="81">
        <f t="shared" si="84"/>
        <v>-169178</v>
      </c>
      <c r="AS79" s="81">
        <f t="shared" si="85"/>
        <v>-71223</v>
      </c>
      <c r="AT79" s="81">
        <f t="shared" si="86"/>
        <v>174056</v>
      </c>
      <c r="AU79" s="81">
        <f t="shared" si="87"/>
        <v>106200</v>
      </c>
      <c r="AV79" s="81">
        <f t="shared" si="88"/>
        <v>10677</v>
      </c>
      <c r="AW79" s="81">
        <f t="shared" si="89"/>
        <v>-394413</v>
      </c>
    </row>
    <row r="80" spans="1:49" x14ac:dyDescent="0.55000000000000004">
      <c r="A80" s="58" t="s">
        <v>26</v>
      </c>
      <c r="B80" s="57">
        <f>'Program Data-Travel CBA'!C486</f>
        <v>31740</v>
      </c>
      <c r="C80" s="57">
        <f>'Program Data-Travel CBA'!C455</f>
        <v>35739</v>
      </c>
      <c r="D80" s="57">
        <f>'Program Data-Travel CBA'!C424</f>
        <v>35154</v>
      </c>
      <c r="E80" s="57">
        <f>'Program Data-Travel CBA'!C393</f>
        <v>25187</v>
      </c>
      <c r="F80" s="57">
        <f>'Program Data-Travel CBA'!C362</f>
        <v>27684</v>
      </c>
      <c r="G80" s="57">
        <f>'Program Data-Travel CBA'!C331</f>
        <v>34691</v>
      </c>
      <c r="H80" s="57">
        <f>'Program Data-Travel CBA'!C300</f>
        <v>27211</v>
      </c>
      <c r="I80" s="57">
        <f>'Program Data-Travel CBA'!C269</f>
        <v>22048</v>
      </c>
      <c r="J80" s="57">
        <f>'Program Data-Travel CBA'!C238</f>
        <v>20417</v>
      </c>
      <c r="K80" s="57">
        <f>'Program Data-Travel CBA'!C207</f>
        <v>20708</v>
      </c>
      <c r="L80" s="57">
        <f>'Program Data-Travel CBA'!C176</f>
        <v>13099</v>
      </c>
      <c r="M80" s="57">
        <f>'Program Data-Travel CBA'!C145</f>
        <v>11341</v>
      </c>
      <c r="N80" s="57">
        <f>'Program Data-Travel CBA'!C114</f>
        <v>14620</v>
      </c>
      <c r="O80" s="57">
        <f>'Program Data-Travel CBA'!C83</f>
        <v>20260</v>
      </c>
      <c r="P80" s="57">
        <f>'Program Data-Travel CBA'!C52</f>
        <v>22853</v>
      </c>
      <c r="Q80" s="57">
        <f>'Program Data-Travel CBA'!C21</f>
        <v>5588</v>
      </c>
      <c r="S80" s="76">
        <f t="shared" si="90"/>
        <v>0.12599243856332704</v>
      </c>
      <c r="T80" s="76">
        <f t="shared" si="62"/>
        <v>-1.6368672878368171E-2</v>
      </c>
      <c r="U80" s="76">
        <f t="shared" si="63"/>
        <v>-0.28352392330886955</v>
      </c>
      <c r="V80" s="76">
        <f t="shared" si="64"/>
        <v>9.9138444435621545E-2</v>
      </c>
      <c r="W80" s="76">
        <f t="shared" si="65"/>
        <v>0.25310648750180609</v>
      </c>
      <c r="X80" s="76">
        <f t="shared" si="66"/>
        <v>-0.21561788360093395</v>
      </c>
      <c r="Y80" s="76">
        <f t="shared" si="67"/>
        <v>-0.18973944360736467</v>
      </c>
      <c r="Z80" s="76">
        <f t="shared" si="68"/>
        <v>-7.3974963715529751E-2</v>
      </c>
      <c r="AA80" s="76">
        <f t="shared" si="69"/>
        <v>1.4252828525248567E-2</v>
      </c>
      <c r="AB80" s="76">
        <f t="shared" si="70"/>
        <v>-0.36744253428626616</v>
      </c>
      <c r="AC80" s="76">
        <f t="shared" si="71"/>
        <v>-0.13420871822276509</v>
      </c>
      <c r="AD80" s="76">
        <f t="shared" si="72"/>
        <v>0.28912794286218146</v>
      </c>
      <c r="AE80" s="76">
        <f t="shared" si="73"/>
        <v>0.38577291381668949</v>
      </c>
      <c r="AF80" s="76">
        <f t="shared" si="74"/>
        <v>0.12798617966436326</v>
      </c>
      <c r="AG80" s="76">
        <f t="shared" si="75"/>
        <v>-0.75548068087340825</v>
      </c>
      <c r="AI80" s="81">
        <f t="shared" si="91"/>
        <v>3999</v>
      </c>
      <c r="AJ80" s="81">
        <f t="shared" si="76"/>
        <v>-585</v>
      </c>
      <c r="AK80" s="81">
        <f t="shared" si="77"/>
        <v>-9967</v>
      </c>
      <c r="AL80" s="81">
        <f t="shared" si="78"/>
        <v>2497</v>
      </c>
      <c r="AM80" s="81">
        <f t="shared" si="79"/>
        <v>7007</v>
      </c>
      <c r="AN80" s="81">
        <f t="shared" si="80"/>
        <v>-7480</v>
      </c>
      <c r="AO80" s="81">
        <f t="shared" si="81"/>
        <v>-5163</v>
      </c>
      <c r="AP80" s="81">
        <f t="shared" si="82"/>
        <v>-1631</v>
      </c>
      <c r="AQ80" s="81">
        <f t="shared" si="83"/>
        <v>291</v>
      </c>
      <c r="AR80" s="81">
        <f t="shared" si="84"/>
        <v>-7609</v>
      </c>
      <c r="AS80" s="81">
        <f t="shared" si="85"/>
        <v>-1758</v>
      </c>
      <c r="AT80" s="81">
        <f t="shared" si="86"/>
        <v>3279</v>
      </c>
      <c r="AU80" s="81">
        <f t="shared" si="87"/>
        <v>5640</v>
      </c>
      <c r="AV80" s="81">
        <f t="shared" si="88"/>
        <v>2593</v>
      </c>
      <c r="AW80" s="81">
        <f t="shared" si="89"/>
        <v>-17265</v>
      </c>
    </row>
    <row r="81" spans="1:49" x14ac:dyDescent="0.55000000000000004">
      <c r="A81" s="58" t="s">
        <v>94</v>
      </c>
      <c r="B81" s="57">
        <f>'Program Data-Travel CBA'!C487</f>
        <v>25537</v>
      </c>
      <c r="C81" s="57">
        <f>'Program Data-Travel CBA'!C456</f>
        <v>16191</v>
      </c>
      <c r="D81" s="57">
        <f>'Program Data-Travel CBA'!C425</f>
        <v>14946</v>
      </c>
      <c r="E81" s="57">
        <f>'Program Data-Travel CBA'!C394</f>
        <v>10909</v>
      </c>
      <c r="F81" s="57">
        <f>'Program Data-Travel CBA'!C363</f>
        <v>10330</v>
      </c>
      <c r="G81" s="57">
        <f>'Program Data-Travel CBA'!C332</f>
        <v>11863</v>
      </c>
      <c r="H81" s="57">
        <f>'Program Data-Travel CBA'!C301</f>
        <v>12456</v>
      </c>
      <c r="I81" s="57">
        <f>'Program Data-Travel CBA'!C270</f>
        <v>11148</v>
      </c>
      <c r="J81" s="57">
        <f>'Program Data-Travel CBA'!C239</f>
        <v>11069</v>
      </c>
      <c r="K81" s="57">
        <f>'Program Data-Travel CBA'!C208</f>
        <v>12612</v>
      </c>
      <c r="L81" s="57">
        <f>'Program Data-Travel CBA'!C177</f>
        <v>6629</v>
      </c>
      <c r="M81" s="57">
        <f>'Program Data-Travel CBA'!C146</f>
        <v>5510</v>
      </c>
      <c r="N81" s="57">
        <f>'Program Data-Travel CBA'!C115</f>
        <v>10374</v>
      </c>
      <c r="O81" s="57">
        <f>'Program Data-Travel CBA'!C84</f>
        <v>15216</v>
      </c>
      <c r="P81" s="57">
        <f>'Program Data-Travel CBA'!C53</f>
        <v>18994</v>
      </c>
      <c r="Q81" s="57">
        <f>'Program Data-Travel CBA'!C22</f>
        <v>3235</v>
      </c>
      <c r="S81" s="76">
        <f t="shared" si="90"/>
        <v>-0.36597877589380118</v>
      </c>
      <c r="T81" s="76">
        <f t="shared" si="62"/>
        <v>-7.6894571057995187E-2</v>
      </c>
      <c r="U81" s="76">
        <f t="shared" si="63"/>
        <v>-0.2701057139033855</v>
      </c>
      <c r="V81" s="76">
        <f t="shared" si="64"/>
        <v>-5.3075442295352458E-2</v>
      </c>
      <c r="W81" s="76">
        <f t="shared" si="65"/>
        <v>0.14840271055179091</v>
      </c>
      <c r="X81" s="76">
        <f t="shared" si="66"/>
        <v>4.9987355643597742E-2</v>
      </c>
      <c r="Y81" s="76">
        <f t="shared" si="67"/>
        <v>-0.10500963391136801</v>
      </c>
      <c r="Z81" s="76">
        <f t="shared" si="68"/>
        <v>-7.0864729099390025E-3</v>
      </c>
      <c r="AA81" s="76">
        <f t="shared" si="69"/>
        <v>0.13939831963140301</v>
      </c>
      <c r="AB81" s="76">
        <f t="shared" si="70"/>
        <v>-0.4743894703457025</v>
      </c>
      <c r="AC81" s="76">
        <f t="shared" si="71"/>
        <v>-0.16880374113742647</v>
      </c>
      <c r="AD81" s="76">
        <f t="shared" si="72"/>
        <v>0.88275862068965516</v>
      </c>
      <c r="AE81" s="76">
        <f t="shared" si="73"/>
        <v>0.46674378253325621</v>
      </c>
      <c r="AF81" s="76">
        <f t="shared" si="74"/>
        <v>0.24829127234490012</v>
      </c>
      <c r="AG81" s="76">
        <f t="shared" si="75"/>
        <v>-0.82968305780772877</v>
      </c>
      <c r="AI81" s="81">
        <f t="shared" si="91"/>
        <v>-9346</v>
      </c>
      <c r="AJ81" s="81">
        <f t="shared" si="76"/>
        <v>-1245</v>
      </c>
      <c r="AK81" s="81">
        <f t="shared" si="77"/>
        <v>-4037</v>
      </c>
      <c r="AL81" s="81">
        <f t="shared" si="78"/>
        <v>-579</v>
      </c>
      <c r="AM81" s="81">
        <f t="shared" si="79"/>
        <v>1533</v>
      </c>
      <c r="AN81" s="81">
        <f t="shared" si="80"/>
        <v>593</v>
      </c>
      <c r="AO81" s="81">
        <f t="shared" si="81"/>
        <v>-1308</v>
      </c>
      <c r="AP81" s="81">
        <f t="shared" si="82"/>
        <v>-79</v>
      </c>
      <c r="AQ81" s="81">
        <f t="shared" si="83"/>
        <v>1543</v>
      </c>
      <c r="AR81" s="81">
        <f t="shared" si="84"/>
        <v>-5983</v>
      </c>
      <c r="AS81" s="81">
        <f t="shared" si="85"/>
        <v>-1119</v>
      </c>
      <c r="AT81" s="81">
        <f t="shared" si="86"/>
        <v>4864</v>
      </c>
      <c r="AU81" s="81">
        <f t="shared" si="87"/>
        <v>4842</v>
      </c>
      <c r="AV81" s="81">
        <f t="shared" si="88"/>
        <v>3778</v>
      </c>
      <c r="AW81" s="81">
        <f t="shared" si="89"/>
        <v>-15759</v>
      </c>
    </row>
    <row r="82" spans="1:49" x14ac:dyDescent="0.55000000000000004">
      <c r="A82" s="58" t="s">
        <v>462</v>
      </c>
      <c r="B82" s="57">
        <f>'Program Data-Travel CBA'!C488</f>
        <v>483287</v>
      </c>
      <c r="C82" s="57">
        <f>'Program Data-Travel CBA'!C457</f>
        <v>824592</v>
      </c>
      <c r="D82" s="57">
        <f>'Program Data-Travel CBA'!C426</f>
        <v>667567</v>
      </c>
      <c r="E82" s="57">
        <f>'Program Data-Travel CBA'!C395</f>
        <v>501252</v>
      </c>
      <c r="F82" s="57">
        <f>'Program Data-Travel CBA'!C364</f>
        <v>490955</v>
      </c>
      <c r="G82" s="57">
        <f>'Program Data-Travel CBA'!C333</f>
        <v>405669</v>
      </c>
      <c r="H82" s="57">
        <f>'Program Data-Travel CBA'!C302</f>
        <v>444148</v>
      </c>
      <c r="I82" s="57">
        <f>'Program Data-Travel CBA'!C271</f>
        <v>491633</v>
      </c>
      <c r="J82" s="57">
        <f>'Program Data-Travel CBA'!C240</f>
        <v>500790</v>
      </c>
      <c r="K82" s="57">
        <f>'Program Data-Travel CBA'!C209</f>
        <v>572295</v>
      </c>
      <c r="L82" s="57">
        <f>'Program Data-Travel CBA'!C178</f>
        <v>288363</v>
      </c>
      <c r="M82" s="57">
        <f>'Program Data-Travel CBA'!C147</f>
        <v>123132</v>
      </c>
      <c r="N82" s="57">
        <f>'Program Data-Travel CBA'!C116</f>
        <v>238228</v>
      </c>
      <c r="O82" s="57">
        <f>'Program Data-Travel CBA'!C85</f>
        <v>441994</v>
      </c>
      <c r="P82" s="57">
        <f>'Program Data-Travel CBA'!C54</f>
        <v>465240</v>
      </c>
      <c r="Q82" s="57">
        <f>'Program Data-Travel CBA'!C23</f>
        <v>91535</v>
      </c>
      <c r="S82" s="76">
        <f t="shared" si="90"/>
        <v>0.70621597518658685</v>
      </c>
      <c r="T82" s="76">
        <f t="shared" si="62"/>
        <v>-0.19042750839202902</v>
      </c>
      <c r="U82" s="76">
        <f t="shared" si="63"/>
        <v>-0.24913604177558207</v>
      </c>
      <c r="V82" s="76">
        <f t="shared" si="64"/>
        <v>-2.0542561426188825E-2</v>
      </c>
      <c r="W82" s="76">
        <f t="shared" si="65"/>
        <v>-0.17371449521850271</v>
      </c>
      <c r="X82" s="76">
        <f t="shared" si="66"/>
        <v>9.4853193120499724E-2</v>
      </c>
      <c r="Y82" s="76">
        <f t="shared" si="67"/>
        <v>0.10691256067797221</v>
      </c>
      <c r="Z82" s="76">
        <f t="shared" si="68"/>
        <v>1.862568216535505E-2</v>
      </c>
      <c r="AA82" s="76">
        <f t="shared" si="69"/>
        <v>0.14278440064697778</v>
      </c>
      <c r="AB82" s="76">
        <f t="shared" si="70"/>
        <v>-0.49612874479071106</v>
      </c>
      <c r="AC82" s="76">
        <f t="shared" si="71"/>
        <v>-0.5729965356165666</v>
      </c>
      <c r="AD82" s="76">
        <f t="shared" si="72"/>
        <v>0.93473670532436737</v>
      </c>
      <c r="AE82" s="76">
        <f t="shared" si="73"/>
        <v>0.85534026226975834</v>
      </c>
      <c r="AF82" s="76">
        <f t="shared" si="74"/>
        <v>5.2593474119558184E-2</v>
      </c>
      <c r="AG82" s="76">
        <f t="shared" si="75"/>
        <v>-0.80325208494540457</v>
      </c>
      <c r="AI82" s="81">
        <f t="shared" si="91"/>
        <v>341305</v>
      </c>
      <c r="AJ82" s="81">
        <f t="shared" si="76"/>
        <v>-157025</v>
      </c>
      <c r="AK82" s="81">
        <f t="shared" si="77"/>
        <v>-166315</v>
      </c>
      <c r="AL82" s="81">
        <f t="shared" si="78"/>
        <v>-10297</v>
      </c>
      <c r="AM82" s="81">
        <f t="shared" si="79"/>
        <v>-85286</v>
      </c>
      <c r="AN82" s="81">
        <f t="shared" si="80"/>
        <v>38479</v>
      </c>
      <c r="AO82" s="81">
        <f t="shared" si="81"/>
        <v>47485</v>
      </c>
      <c r="AP82" s="81">
        <f t="shared" si="82"/>
        <v>9157</v>
      </c>
      <c r="AQ82" s="81">
        <f t="shared" si="83"/>
        <v>71505</v>
      </c>
      <c r="AR82" s="81">
        <f t="shared" si="84"/>
        <v>-283932</v>
      </c>
      <c r="AS82" s="81">
        <f t="shared" si="85"/>
        <v>-165231</v>
      </c>
      <c r="AT82" s="81">
        <f t="shared" si="86"/>
        <v>115096</v>
      </c>
      <c r="AU82" s="81">
        <f t="shared" si="87"/>
        <v>203766</v>
      </c>
      <c r="AV82" s="81">
        <f t="shared" si="88"/>
        <v>23246</v>
      </c>
      <c r="AW82" s="81">
        <f t="shared" si="89"/>
        <v>-373705</v>
      </c>
    </row>
    <row r="83" spans="1:49" x14ac:dyDescent="0.55000000000000004">
      <c r="A83" s="58" t="s">
        <v>27</v>
      </c>
      <c r="B83" s="57">
        <f>'Program Data-Travel CBA'!C489</f>
        <v>10029</v>
      </c>
      <c r="C83" s="57">
        <f>'Program Data-Travel CBA'!C458</f>
        <v>9942</v>
      </c>
      <c r="D83" s="57">
        <f>'Program Data-Travel CBA'!C427</f>
        <v>6430</v>
      </c>
      <c r="E83" s="57">
        <f>'Program Data-Travel CBA'!C396</f>
        <v>4787</v>
      </c>
      <c r="F83" s="57">
        <f>'Program Data-Travel CBA'!C365</f>
        <v>5080</v>
      </c>
      <c r="G83" s="57">
        <f>'Program Data-Travel CBA'!C334</f>
        <v>5612</v>
      </c>
      <c r="H83" s="57">
        <f>'Program Data-Travel CBA'!C303</f>
        <v>7739</v>
      </c>
      <c r="I83" s="57">
        <f>'Program Data-Travel CBA'!C272</f>
        <v>6322</v>
      </c>
      <c r="J83" s="57">
        <f>'Program Data-Travel CBA'!C241</f>
        <v>4634</v>
      </c>
      <c r="K83" s="57">
        <f>'Program Data-Travel CBA'!C210</f>
        <v>18189</v>
      </c>
      <c r="L83" s="57">
        <f>'Program Data-Travel CBA'!C179</f>
        <v>8295</v>
      </c>
      <c r="M83" s="57">
        <f>'Program Data-Travel CBA'!C148</f>
        <v>1332</v>
      </c>
      <c r="N83" s="57">
        <f>'Program Data-Travel CBA'!C117</f>
        <v>4547</v>
      </c>
      <c r="O83" s="57">
        <f>'Program Data-Travel CBA'!C86</f>
        <v>10250</v>
      </c>
      <c r="P83" s="57">
        <f>'Program Data-Travel CBA'!C55</f>
        <v>11093</v>
      </c>
      <c r="Q83" s="57">
        <f>'Program Data-Travel CBA'!C24</f>
        <v>3072</v>
      </c>
      <c r="S83" s="76">
        <f t="shared" si="90"/>
        <v>-8.6748429554292551E-3</v>
      </c>
      <c r="T83" s="76">
        <f t="shared" si="62"/>
        <v>-0.3532488432910883</v>
      </c>
      <c r="U83" s="76">
        <f t="shared" si="63"/>
        <v>-0.25552099533437012</v>
      </c>
      <c r="V83" s="76">
        <f t="shared" si="64"/>
        <v>6.1207436808021723E-2</v>
      </c>
      <c r="W83" s="76">
        <f t="shared" si="65"/>
        <v>0.1047244094488189</v>
      </c>
      <c r="X83" s="76">
        <f t="shared" si="66"/>
        <v>0.37900926585887385</v>
      </c>
      <c r="Y83" s="76">
        <f t="shared" si="67"/>
        <v>-0.18309859154929578</v>
      </c>
      <c r="Z83" s="76">
        <f t="shared" si="68"/>
        <v>-0.26700411262258777</v>
      </c>
      <c r="AA83" s="76">
        <f t="shared" si="69"/>
        <v>2.9251186879585673</v>
      </c>
      <c r="AB83" s="76">
        <f t="shared" si="70"/>
        <v>-0.54395513772060033</v>
      </c>
      <c r="AC83" s="76">
        <f t="shared" si="71"/>
        <v>-0.83942133815551534</v>
      </c>
      <c r="AD83" s="76">
        <f t="shared" si="72"/>
        <v>2.4136636636636637</v>
      </c>
      <c r="AE83" s="76">
        <f t="shared" si="73"/>
        <v>1.2542335605893995</v>
      </c>
      <c r="AF83" s="76">
        <f t="shared" si="74"/>
        <v>8.2243902439024394E-2</v>
      </c>
      <c r="AG83" s="76">
        <f t="shared" si="75"/>
        <v>-0.72306860182096822</v>
      </c>
      <c r="AI83" s="81">
        <f t="shared" si="91"/>
        <v>-87</v>
      </c>
      <c r="AJ83" s="81">
        <f t="shared" si="76"/>
        <v>-3512</v>
      </c>
      <c r="AK83" s="81">
        <f t="shared" si="77"/>
        <v>-1643</v>
      </c>
      <c r="AL83" s="81">
        <f t="shared" si="78"/>
        <v>293</v>
      </c>
      <c r="AM83" s="81">
        <f t="shared" si="79"/>
        <v>532</v>
      </c>
      <c r="AN83" s="81">
        <f t="shared" si="80"/>
        <v>2127</v>
      </c>
      <c r="AO83" s="81">
        <f t="shared" si="81"/>
        <v>-1417</v>
      </c>
      <c r="AP83" s="81">
        <f t="shared" si="82"/>
        <v>-1688</v>
      </c>
      <c r="AQ83" s="81">
        <f t="shared" si="83"/>
        <v>13555</v>
      </c>
      <c r="AR83" s="81">
        <f t="shared" si="84"/>
        <v>-9894</v>
      </c>
      <c r="AS83" s="81">
        <f t="shared" si="85"/>
        <v>-6963</v>
      </c>
      <c r="AT83" s="81">
        <f t="shared" si="86"/>
        <v>3215</v>
      </c>
      <c r="AU83" s="81">
        <f t="shared" si="87"/>
        <v>5703</v>
      </c>
      <c r="AV83" s="81">
        <f t="shared" si="88"/>
        <v>843</v>
      </c>
      <c r="AW83" s="81">
        <f t="shared" si="89"/>
        <v>-8021</v>
      </c>
    </row>
    <row r="84" spans="1:49" x14ac:dyDescent="0.55000000000000004">
      <c r="A84" s="58" t="s">
        <v>95</v>
      </c>
      <c r="B84" s="57">
        <f>'Program Data-Travel CBA'!C490</f>
        <v>45619</v>
      </c>
      <c r="C84" s="57">
        <f>'Program Data-Travel CBA'!C459</f>
        <v>35249</v>
      </c>
      <c r="D84" s="57">
        <f>'Program Data-Travel CBA'!C428</f>
        <v>18151</v>
      </c>
      <c r="E84" s="57">
        <f>'Program Data-Travel CBA'!C397</f>
        <v>7701</v>
      </c>
      <c r="F84" s="57">
        <f>'Program Data-Travel CBA'!C366</f>
        <v>9493</v>
      </c>
      <c r="G84" s="57">
        <f>'Program Data-Travel CBA'!C335</f>
        <v>13118</v>
      </c>
      <c r="H84" s="57">
        <f>'Program Data-Travel CBA'!C304</f>
        <v>16224</v>
      </c>
      <c r="I84" s="57">
        <f>'Program Data-Travel CBA'!C273</f>
        <v>16974</v>
      </c>
      <c r="J84" s="57">
        <f>'Program Data-Travel CBA'!C242</f>
        <v>23702</v>
      </c>
      <c r="K84" s="57">
        <f>'Program Data-Travel CBA'!C211</f>
        <v>40114</v>
      </c>
      <c r="L84" s="57">
        <f>'Program Data-Travel CBA'!C180</f>
        <v>18360</v>
      </c>
      <c r="M84" s="57">
        <f>'Program Data-Travel CBA'!C149</f>
        <v>4004</v>
      </c>
      <c r="N84" s="57">
        <f>'Program Data-Travel CBA'!C118</f>
        <v>12871</v>
      </c>
      <c r="O84" s="57">
        <f>'Program Data-Travel CBA'!C87</f>
        <v>34609</v>
      </c>
      <c r="P84" s="57">
        <f>'Program Data-Travel CBA'!C56</f>
        <v>34359</v>
      </c>
      <c r="Q84" s="57">
        <f>'Program Data-Travel CBA'!C25</f>
        <v>6900</v>
      </c>
      <c r="S84" s="76">
        <f t="shared" si="90"/>
        <v>-0.22731756504965037</v>
      </c>
      <c r="T84" s="76">
        <f t="shared" si="62"/>
        <v>-0.48506340605407244</v>
      </c>
      <c r="U84" s="76">
        <f t="shared" si="63"/>
        <v>-0.57572585532477549</v>
      </c>
      <c r="V84" s="76">
        <f t="shared" si="64"/>
        <v>0.23269705233086613</v>
      </c>
      <c r="W84" s="76">
        <f t="shared" si="65"/>
        <v>0.38186031812914778</v>
      </c>
      <c r="X84" s="76">
        <f t="shared" si="66"/>
        <v>0.23677389846013111</v>
      </c>
      <c r="Y84" s="76">
        <f t="shared" si="67"/>
        <v>4.6227810650887574E-2</v>
      </c>
      <c r="Z84" s="76">
        <f t="shared" si="68"/>
        <v>0.39637092023094145</v>
      </c>
      <c r="AA84" s="76">
        <f t="shared" si="69"/>
        <v>0.69243101847945321</v>
      </c>
      <c r="AB84" s="76">
        <f t="shared" si="70"/>
        <v>-0.54230443236775194</v>
      </c>
      <c r="AC84" s="76">
        <f t="shared" si="71"/>
        <v>-0.78191721132897607</v>
      </c>
      <c r="AD84" s="76">
        <f t="shared" si="72"/>
        <v>2.2145354645354645</v>
      </c>
      <c r="AE84" s="76">
        <f t="shared" si="73"/>
        <v>1.6889130603682698</v>
      </c>
      <c r="AF84" s="76">
        <f t="shared" si="74"/>
        <v>-7.2235545667311968E-3</v>
      </c>
      <c r="AG84" s="76">
        <f t="shared" si="75"/>
        <v>-0.79917925434384007</v>
      </c>
      <c r="AI84" s="81">
        <f t="shared" si="91"/>
        <v>-10370</v>
      </c>
      <c r="AJ84" s="81">
        <f t="shared" si="76"/>
        <v>-17098</v>
      </c>
      <c r="AK84" s="81">
        <f t="shared" si="77"/>
        <v>-10450</v>
      </c>
      <c r="AL84" s="81">
        <f t="shared" si="78"/>
        <v>1792</v>
      </c>
      <c r="AM84" s="81">
        <f t="shared" si="79"/>
        <v>3625</v>
      </c>
      <c r="AN84" s="81">
        <f t="shared" si="80"/>
        <v>3106</v>
      </c>
      <c r="AO84" s="81">
        <f t="shared" si="81"/>
        <v>750</v>
      </c>
      <c r="AP84" s="81">
        <f t="shared" si="82"/>
        <v>6728</v>
      </c>
      <c r="AQ84" s="81">
        <f t="shared" si="83"/>
        <v>16412</v>
      </c>
      <c r="AR84" s="81">
        <f t="shared" si="84"/>
        <v>-21754</v>
      </c>
      <c r="AS84" s="81">
        <f t="shared" si="85"/>
        <v>-14356</v>
      </c>
      <c r="AT84" s="81">
        <f t="shared" si="86"/>
        <v>8867</v>
      </c>
      <c r="AU84" s="81">
        <f t="shared" si="87"/>
        <v>21738</v>
      </c>
      <c r="AV84" s="81">
        <f t="shared" si="88"/>
        <v>-250</v>
      </c>
      <c r="AW84" s="81">
        <f t="shared" si="89"/>
        <v>-27459</v>
      </c>
    </row>
    <row r="85" spans="1:49" x14ac:dyDescent="0.55000000000000004">
      <c r="A85" s="58" t="s">
        <v>380</v>
      </c>
      <c r="B85" s="57">
        <f>'Program Data-Travel CBA'!C491</f>
        <v>237829</v>
      </c>
      <c r="C85" s="57">
        <f>'Program Data-Travel CBA'!C460</f>
        <v>207517</v>
      </c>
      <c r="D85" s="57">
        <f>'Program Data-Travel CBA'!C429</f>
        <v>160370</v>
      </c>
      <c r="E85" s="57">
        <f>'Program Data-Travel CBA'!C398</f>
        <v>144966</v>
      </c>
      <c r="F85" s="57">
        <f>'Program Data-Travel CBA'!C367</f>
        <v>150802</v>
      </c>
      <c r="G85" s="57">
        <f>'Program Data-Travel CBA'!C336</f>
        <v>164514</v>
      </c>
      <c r="H85" s="57">
        <f>'Program Data-Travel CBA'!C305</f>
        <v>165587</v>
      </c>
      <c r="I85" s="57">
        <f>'Program Data-Travel CBA'!C274</f>
        <v>175338</v>
      </c>
      <c r="J85" s="57">
        <f>'Program Data-Travel CBA'!C243</f>
        <v>185676</v>
      </c>
      <c r="K85" s="57">
        <f>'Program Data-Travel CBA'!C212</f>
        <v>181437</v>
      </c>
      <c r="L85" s="57">
        <f>'Program Data-Travel CBA'!C181</f>
        <v>94000</v>
      </c>
      <c r="M85" s="57">
        <f>'Program Data-Travel CBA'!C150</f>
        <v>28050</v>
      </c>
      <c r="N85" s="57">
        <f>'Program Data-Travel CBA'!C119</f>
        <v>97525</v>
      </c>
      <c r="O85" s="57">
        <f>'Program Data-Travel CBA'!C88</f>
        <v>154011</v>
      </c>
      <c r="P85" s="57">
        <f>'Program Data-Travel CBA'!C57</f>
        <v>163434</v>
      </c>
      <c r="Q85" s="57">
        <f>'Program Data-Travel CBA'!C26</f>
        <v>37442</v>
      </c>
      <c r="S85" s="76">
        <f t="shared" si="90"/>
        <v>-0.12745291785274293</v>
      </c>
      <c r="T85" s="76">
        <f t="shared" si="62"/>
        <v>-0.2271958441958972</v>
      </c>
      <c r="U85" s="76">
        <f t="shared" si="63"/>
        <v>-9.6052877720271865E-2</v>
      </c>
      <c r="V85" s="76">
        <f t="shared" si="64"/>
        <v>4.0257715602279157E-2</v>
      </c>
      <c r="W85" s="76">
        <f t="shared" si="65"/>
        <v>9.0927176032148116E-2</v>
      </c>
      <c r="X85" s="76">
        <f t="shared" si="66"/>
        <v>6.5222412682203338E-3</v>
      </c>
      <c r="Y85" s="76">
        <f t="shared" si="67"/>
        <v>5.8887473050420622E-2</v>
      </c>
      <c r="Z85" s="76">
        <f t="shared" si="68"/>
        <v>5.8960407897888652E-2</v>
      </c>
      <c r="AA85" s="76">
        <f t="shared" si="69"/>
        <v>-2.283009112647838E-2</v>
      </c>
      <c r="AB85" s="76">
        <f t="shared" si="70"/>
        <v>-0.48191383234952079</v>
      </c>
      <c r="AC85" s="76">
        <f t="shared" si="71"/>
        <v>-0.70159574468085106</v>
      </c>
      <c r="AD85" s="76">
        <f t="shared" si="72"/>
        <v>2.4768270944741535</v>
      </c>
      <c r="AE85" s="76">
        <f t="shared" si="73"/>
        <v>0.57919507818508076</v>
      </c>
      <c r="AF85" s="76">
        <f t="shared" si="74"/>
        <v>6.1183941406782634E-2</v>
      </c>
      <c r="AG85" s="76">
        <f t="shared" si="75"/>
        <v>-0.77090446296364279</v>
      </c>
      <c r="AI85" s="81">
        <f t="shared" si="91"/>
        <v>-30312</v>
      </c>
      <c r="AJ85" s="81">
        <f t="shared" si="76"/>
        <v>-47147</v>
      </c>
      <c r="AK85" s="81">
        <f t="shared" si="77"/>
        <v>-15404</v>
      </c>
      <c r="AL85" s="81">
        <f t="shared" si="78"/>
        <v>5836</v>
      </c>
      <c r="AM85" s="81">
        <f t="shared" si="79"/>
        <v>13712</v>
      </c>
      <c r="AN85" s="81">
        <f t="shared" si="80"/>
        <v>1073</v>
      </c>
      <c r="AO85" s="81">
        <f t="shared" si="81"/>
        <v>9751</v>
      </c>
      <c r="AP85" s="81">
        <f t="shared" si="82"/>
        <v>10338</v>
      </c>
      <c r="AQ85" s="81">
        <f t="shared" si="83"/>
        <v>-4239</v>
      </c>
      <c r="AR85" s="81">
        <f t="shared" si="84"/>
        <v>-87437</v>
      </c>
      <c r="AS85" s="81">
        <f t="shared" si="85"/>
        <v>-65950</v>
      </c>
      <c r="AT85" s="81">
        <f t="shared" si="86"/>
        <v>69475</v>
      </c>
      <c r="AU85" s="81">
        <f t="shared" si="87"/>
        <v>56486</v>
      </c>
      <c r="AV85" s="81">
        <f t="shared" si="88"/>
        <v>9423</v>
      </c>
      <c r="AW85" s="81">
        <f t="shared" si="89"/>
        <v>-125992</v>
      </c>
    </row>
    <row r="86" spans="1:49" x14ac:dyDescent="0.55000000000000004">
      <c r="A86" s="58" t="s">
        <v>32</v>
      </c>
      <c r="B86" s="57">
        <f>'Program Data-Travel CBA'!C492</f>
        <v>70888</v>
      </c>
      <c r="C86" s="57">
        <f>'Program Data-Travel CBA'!C461</f>
        <v>62662</v>
      </c>
      <c r="D86" s="57">
        <f>'Program Data-Travel CBA'!C430</f>
        <v>58282</v>
      </c>
      <c r="E86" s="57">
        <f>'Program Data-Travel CBA'!C399</f>
        <v>46709</v>
      </c>
      <c r="F86" s="57">
        <f>'Program Data-Travel CBA'!C368</f>
        <v>43423</v>
      </c>
      <c r="G86" s="57">
        <f>'Program Data-Travel CBA'!C337</f>
        <v>48526</v>
      </c>
      <c r="H86" s="57">
        <f>'Program Data-Travel CBA'!C306</f>
        <v>52044</v>
      </c>
      <c r="I86" s="57">
        <f>'Program Data-Travel CBA'!C275</f>
        <v>50467</v>
      </c>
      <c r="J86" s="57">
        <f>'Program Data-Travel CBA'!C244</f>
        <v>50606</v>
      </c>
      <c r="K86" s="57">
        <f>'Program Data-Travel CBA'!C213</f>
        <v>42828</v>
      </c>
      <c r="L86" s="57">
        <f>'Program Data-Travel CBA'!C182</f>
        <v>23666</v>
      </c>
      <c r="M86" s="57">
        <f>'Program Data-Travel CBA'!C151</f>
        <v>632</v>
      </c>
      <c r="N86" s="57">
        <f>'Program Data-Travel CBA'!C120</f>
        <v>7893</v>
      </c>
      <c r="O86" s="57">
        <f>'Program Data-Travel CBA'!C89</f>
        <v>20039</v>
      </c>
      <c r="P86" s="57">
        <f>'Program Data-Travel CBA'!C58</f>
        <v>27139</v>
      </c>
      <c r="Q86" s="57">
        <f>'Program Data-Travel CBA'!C27</f>
        <v>6999</v>
      </c>
      <c r="S86" s="76">
        <f t="shared" si="90"/>
        <v>-0.11604220742579845</v>
      </c>
      <c r="T86" s="76">
        <f t="shared" si="62"/>
        <v>-6.9898822252720941E-2</v>
      </c>
      <c r="U86" s="76">
        <f t="shared" si="63"/>
        <v>-0.19856902645756838</v>
      </c>
      <c r="V86" s="76">
        <f t="shared" si="64"/>
        <v>-7.0350467789933424E-2</v>
      </c>
      <c r="W86" s="76">
        <f t="shared" si="65"/>
        <v>0.11751836584298643</v>
      </c>
      <c r="X86" s="76">
        <f t="shared" si="66"/>
        <v>7.249721798623418E-2</v>
      </c>
      <c r="Y86" s="76">
        <f t="shared" si="67"/>
        <v>-3.0301283529321342E-2</v>
      </c>
      <c r="Z86" s="76">
        <f t="shared" si="68"/>
        <v>2.7542750708383695E-3</v>
      </c>
      <c r="AA86" s="76">
        <f t="shared" si="69"/>
        <v>-0.15369719005651503</v>
      </c>
      <c r="AB86" s="76">
        <f t="shared" si="70"/>
        <v>-0.44741757728588771</v>
      </c>
      <c r="AC86" s="76">
        <f t="shared" si="71"/>
        <v>-0.97329502239499699</v>
      </c>
      <c r="AD86" s="76">
        <f t="shared" si="72"/>
        <v>11.488924050632912</v>
      </c>
      <c r="AE86" s="76">
        <f t="shared" si="73"/>
        <v>1.5388318763461295</v>
      </c>
      <c r="AF86" s="76">
        <f t="shared" si="74"/>
        <v>0.35430909726034232</v>
      </c>
      <c r="AG86" s="76">
        <f t="shared" si="75"/>
        <v>-0.74210545709127085</v>
      </c>
      <c r="AI86" s="81">
        <f t="shared" si="91"/>
        <v>-8226</v>
      </c>
      <c r="AJ86" s="81">
        <f t="shared" si="76"/>
        <v>-4380</v>
      </c>
      <c r="AK86" s="81">
        <f t="shared" si="77"/>
        <v>-11573</v>
      </c>
      <c r="AL86" s="81">
        <f t="shared" si="78"/>
        <v>-3286</v>
      </c>
      <c r="AM86" s="81">
        <f t="shared" si="79"/>
        <v>5103</v>
      </c>
      <c r="AN86" s="81">
        <f t="shared" si="80"/>
        <v>3518</v>
      </c>
      <c r="AO86" s="81">
        <f t="shared" si="81"/>
        <v>-1577</v>
      </c>
      <c r="AP86" s="81">
        <f t="shared" si="82"/>
        <v>139</v>
      </c>
      <c r="AQ86" s="81">
        <f t="shared" si="83"/>
        <v>-7778</v>
      </c>
      <c r="AR86" s="81">
        <f t="shared" si="84"/>
        <v>-19162</v>
      </c>
      <c r="AS86" s="81">
        <f t="shared" si="85"/>
        <v>-23034</v>
      </c>
      <c r="AT86" s="81">
        <f t="shared" si="86"/>
        <v>7261</v>
      </c>
      <c r="AU86" s="81">
        <f t="shared" si="87"/>
        <v>12146</v>
      </c>
      <c r="AV86" s="81">
        <f t="shared" si="88"/>
        <v>7100</v>
      </c>
      <c r="AW86" s="81">
        <f t="shared" si="89"/>
        <v>-20140</v>
      </c>
    </row>
    <row r="87" spans="1:49" x14ac:dyDescent="0.55000000000000004">
      <c r="A87" s="58" t="s">
        <v>37</v>
      </c>
      <c r="B87" s="57">
        <f>'Program Data-Travel CBA'!C493</f>
        <v>48501</v>
      </c>
      <c r="C87" s="57">
        <f>'Program Data-Travel CBA'!C462</f>
        <v>46319</v>
      </c>
      <c r="D87" s="57">
        <f>'Program Data-Travel CBA'!C431</f>
        <v>44182</v>
      </c>
      <c r="E87" s="57">
        <f>'Program Data-Travel CBA'!C400</f>
        <v>40181</v>
      </c>
      <c r="F87" s="57">
        <f>'Program Data-Travel CBA'!C369</f>
        <v>40542</v>
      </c>
      <c r="G87" s="57">
        <f>'Program Data-Travel CBA'!C338</f>
        <v>44314</v>
      </c>
      <c r="H87" s="57">
        <f>'Program Data-Travel CBA'!C307</f>
        <v>35029</v>
      </c>
      <c r="I87" s="57">
        <f>'Program Data-Travel CBA'!C276</f>
        <v>32020</v>
      </c>
      <c r="J87" s="57">
        <f>'Program Data-Travel CBA'!C245</f>
        <v>32997</v>
      </c>
      <c r="K87" s="57">
        <f>'Program Data-Travel CBA'!C214</f>
        <v>34766</v>
      </c>
      <c r="L87" s="57">
        <f>'Program Data-Travel CBA'!C183</f>
        <v>16332</v>
      </c>
      <c r="M87" s="57">
        <f>'Program Data-Travel CBA'!C152</f>
        <v>8643</v>
      </c>
      <c r="N87" s="57">
        <f>'Program Data-Travel CBA'!C121</f>
        <v>20278</v>
      </c>
      <c r="O87" s="57">
        <f>'Program Data-Travel CBA'!C90</f>
        <v>31213</v>
      </c>
      <c r="P87" s="57">
        <f>'Program Data-Travel CBA'!C59</f>
        <v>31688</v>
      </c>
      <c r="Q87" s="57">
        <f>'Program Data-Travel CBA'!C28</f>
        <v>6719</v>
      </c>
      <c r="S87" s="76">
        <f t="shared" si="90"/>
        <v>-4.4988763118286222E-2</v>
      </c>
      <c r="T87" s="76">
        <f t="shared" si="62"/>
        <v>-4.6136574623804487E-2</v>
      </c>
      <c r="U87" s="76">
        <f t="shared" si="63"/>
        <v>-9.0557240505183101E-2</v>
      </c>
      <c r="V87" s="76">
        <f t="shared" si="64"/>
        <v>8.9843458350961896E-3</v>
      </c>
      <c r="W87" s="76">
        <f t="shared" si="65"/>
        <v>9.3039317251245618E-2</v>
      </c>
      <c r="X87" s="76">
        <f t="shared" si="66"/>
        <v>-0.20952746310421086</v>
      </c>
      <c r="Y87" s="76">
        <f t="shared" si="67"/>
        <v>-8.5900254075194832E-2</v>
      </c>
      <c r="Z87" s="76">
        <f t="shared" si="68"/>
        <v>3.0512179887570268E-2</v>
      </c>
      <c r="AA87" s="76">
        <f t="shared" si="69"/>
        <v>5.3610934327363094E-2</v>
      </c>
      <c r="AB87" s="76">
        <f t="shared" si="70"/>
        <v>-0.53023068515216021</v>
      </c>
      <c r="AC87" s="76">
        <f t="shared" si="71"/>
        <v>-0.47079353416605435</v>
      </c>
      <c r="AD87" s="76">
        <f t="shared" si="72"/>
        <v>1.3461760962628717</v>
      </c>
      <c r="AE87" s="76">
        <f t="shared" si="73"/>
        <v>0.53925436433573326</v>
      </c>
      <c r="AF87" s="76">
        <f t="shared" si="74"/>
        <v>1.5218018133470028E-2</v>
      </c>
      <c r="AG87" s="76">
        <f t="shared" si="75"/>
        <v>-0.78796389800555411</v>
      </c>
      <c r="AI87" s="81">
        <f t="shared" si="91"/>
        <v>-2182</v>
      </c>
      <c r="AJ87" s="81">
        <f t="shared" si="76"/>
        <v>-2137</v>
      </c>
      <c r="AK87" s="81">
        <f t="shared" si="77"/>
        <v>-4001</v>
      </c>
      <c r="AL87" s="81">
        <f t="shared" si="78"/>
        <v>361</v>
      </c>
      <c r="AM87" s="81">
        <f t="shared" si="79"/>
        <v>3772</v>
      </c>
      <c r="AN87" s="81">
        <f t="shared" si="80"/>
        <v>-9285</v>
      </c>
      <c r="AO87" s="81">
        <f t="shared" si="81"/>
        <v>-3009</v>
      </c>
      <c r="AP87" s="81">
        <f t="shared" si="82"/>
        <v>977</v>
      </c>
      <c r="AQ87" s="81">
        <f t="shared" si="83"/>
        <v>1769</v>
      </c>
      <c r="AR87" s="81">
        <f t="shared" si="84"/>
        <v>-18434</v>
      </c>
      <c r="AS87" s="81">
        <f t="shared" si="85"/>
        <v>-7689</v>
      </c>
      <c r="AT87" s="81">
        <f t="shared" si="86"/>
        <v>11635</v>
      </c>
      <c r="AU87" s="81">
        <f t="shared" si="87"/>
        <v>10935</v>
      </c>
      <c r="AV87" s="81">
        <f t="shared" si="88"/>
        <v>475</v>
      </c>
      <c r="AW87" s="81">
        <f t="shared" si="89"/>
        <v>-24969</v>
      </c>
    </row>
    <row r="88" spans="1:49" x14ac:dyDescent="0.55000000000000004">
      <c r="A88" s="58" t="s">
        <v>33</v>
      </c>
      <c r="B88" s="57">
        <f>'Program Data-Travel CBA'!C494</f>
        <v>12645</v>
      </c>
      <c r="C88" s="57">
        <f>'Program Data-Travel CBA'!C463</f>
        <v>12883</v>
      </c>
      <c r="D88" s="57">
        <f>'Program Data-Travel CBA'!C432</f>
        <v>10463</v>
      </c>
      <c r="E88" s="57">
        <f>'Program Data-Travel CBA'!C401</f>
        <v>7516</v>
      </c>
      <c r="F88" s="57">
        <f>'Program Data-Travel CBA'!C370</f>
        <v>1677</v>
      </c>
      <c r="G88" s="57">
        <f>'Program Data-Travel CBA'!C339</f>
        <v>1487</v>
      </c>
      <c r="H88" s="57">
        <f>'Program Data-Travel CBA'!C308</f>
        <v>3203</v>
      </c>
      <c r="I88" s="57">
        <f>'Program Data-Travel CBA'!C277</f>
        <v>2587</v>
      </c>
      <c r="J88" s="57">
        <f>'Program Data-Travel CBA'!C246</f>
        <v>2290</v>
      </c>
      <c r="K88" s="57">
        <f>'Program Data-Travel CBA'!C215</f>
        <v>2686</v>
      </c>
      <c r="L88" s="57">
        <f>'Program Data-Travel CBA'!C184</f>
        <v>693</v>
      </c>
      <c r="M88" s="57">
        <f>'Program Data-Travel CBA'!C153</f>
        <v>720</v>
      </c>
      <c r="N88" s="57">
        <f>'Program Data-Travel CBA'!C122</f>
        <v>2009</v>
      </c>
      <c r="O88" s="57">
        <f>'Program Data-Travel CBA'!C91</f>
        <v>5779</v>
      </c>
      <c r="P88" s="57">
        <f>'Program Data-Travel CBA'!C60</f>
        <v>8099</v>
      </c>
      <c r="Q88" s="57">
        <f>'Program Data-Travel CBA'!C29</f>
        <v>1829</v>
      </c>
      <c r="S88" s="76">
        <f t="shared" si="90"/>
        <v>1.8821668643732702E-2</v>
      </c>
      <c r="T88" s="76">
        <f t="shared" si="62"/>
        <v>-0.18784444616937049</v>
      </c>
      <c r="U88" s="76">
        <f t="shared" si="63"/>
        <v>-0.28165917996750456</v>
      </c>
      <c r="V88" s="76">
        <f t="shared" si="64"/>
        <v>-0.77687599787120809</v>
      </c>
      <c r="W88" s="76">
        <f t="shared" si="65"/>
        <v>-0.11329755515802027</v>
      </c>
      <c r="X88" s="76">
        <f t="shared" si="66"/>
        <v>1.1540013449899125</v>
      </c>
      <c r="Y88" s="76">
        <f t="shared" si="67"/>
        <v>-0.19231970028098658</v>
      </c>
      <c r="Z88" s="76">
        <f t="shared" si="68"/>
        <v>-0.11480479319675299</v>
      </c>
      <c r="AA88" s="76">
        <f t="shared" si="69"/>
        <v>0.17292576419213973</v>
      </c>
      <c r="AB88" s="76">
        <f t="shared" si="70"/>
        <v>-0.74199553239017124</v>
      </c>
      <c r="AC88" s="76">
        <f t="shared" si="71"/>
        <v>3.896103896103896E-2</v>
      </c>
      <c r="AD88" s="76">
        <f t="shared" si="72"/>
        <v>1.7902777777777779</v>
      </c>
      <c r="AE88" s="76">
        <f t="shared" si="73"/>
        <v>1.8765555002488801</v>
      </c>
      <c r="AF88" s="76">
        <f t="shared" si="74"/>
        <v>0.40145353867451117</v>
      </c>
      <c r="AG88" s="76">
        <f t="shared" si="75"/>
        <v>-0.774169650574145</v>
      </c>
      <c r="AI88" s="81">
        <f t="shared" si="91"/>
        <v>238</v>
      </c>
      <c r="AJ88" s="81">
        <f t="shared" si="76"/>
        <v>-2420</v>
      </c>
      <c r="AK88" s="81">
        <f t="shared" si="77"/>
        <v>-2947</v>
      </c>
      <c r="AL88" s="81">
        <f t="shared" si="78"/>
        <v>-5839</v>
      </c>
      <c r="AM88" s="81">
        <f t="shared" si="79"/>
        <v>-190</v>
      </c>
      <c r="AN88" s="81">
        <f t="shared" si="80"/>
        <v>1716</v>
      </c>
      <c r="AO88" s="81">
        <f t="shared" si="81"/>
        <v>-616</v>
      </c>
      <c r="AP88" s="81">
        <f t="shared" si="82"/>
        <v>-297</v>
      </c>
      <c r="AQ88" s="81">
        <f t="shared" si="83"/>
        <v>396</v>
      </c>
      <c r="AR88" s="81">
        <f t="shared" si="84"/>
        <v>-1993</v>
      </c>
      <c r="AS88" s="81">
        <f t="shared" si="85"/>
        <v>27</v>
      </c>
      <c r="AT88" s="81">
        <f t="shared" si="86"/>
        <v>1289</v>
      </c>
      <c r="AU88" s="81">
        <f t="shared" si="87"/>
        <v>3770</v>
      </c>
      <c r="AV88" s="81">
        <f t="shared" si="88"/>
        <v>2320</v>
      </c>
      <c r="AW88" s="81">
        <f t="shared" si="89"/>
        <v>-6270</v>
      </c>
    </row>
    <row r="89" spans="1:49" x14ac:dyDescent="0.55000000000000004">
      <c r="A89" s="58" t="s">
        <v>40</v>
      </c>
      <c r="B89" s="57">
        <f>'Program Data-Travel CBA'!C495</f>
        <v>370634</v>
      </c>
      <c r="C89" s="57">
        <f>'Program Data-Travel CBA'!C464</f>
        <v>374403</v>
      </c>
      <c r="D89" s="57">
        <f>'Program Data-Travel CBA'!C433</f>
        <v>367412</v>
      </c>
      <c r="E89" s="57">
        <f>'Program Data-Travel CBA'!C402</f>
        <v>357651</v>
      </c>
      <c r="F89" s="57">
        <f>'Program Data-Travel CBA'!C371</f>
        <v>384724</v>
      </c>
      <c r="G89" s="57">
        <f>'Program Data-Travel CBA'!C340</f>
        <v>410035</v>
      </c>
      <c r="H89" s="57">
        <f>'Program Data-Travel CBA'!C309</f>
        <v>425444</v>
      </c>
      <c r="I89" s="57">
        <f>'Program Data-Travel CBA'!C278</f>
        <v>434573</v>
      </c>
      <c r="J89" s="57">
        <f>'Program Data-Travel CBA'!C247</f>
        <v>438798</v>
      </c>
      <c r="K89" s="57">
        <f>'Program Data-Travel CBA'!C216</f>
        <v>408919</v>
      </c>
      <c r="L89" s="57">
        <f>'Program Data-Travel CBA'!C185</f>
        <v>218178</v>
      </c>
      <c r="M89" s="57">
        <f>'Program Data-Travel CBA'!C154</f>
        <v>105637</v>
      </c>
      <c r="N89" s="57">
        <f>'Program Data-Travel CBA'!C123</f>
        <v>251368</v>
      </c>
      <c r="O89" s="57">
        <f>'Program Data-Travel CBA'!C92</f>
        <v>388429</v>
      </c>
      <c r="P89" s="57">
        <f>'Program Data-Travel CBA'!C61</f>
        <v>407352</v>
      </c>
      <c r="Q89" s="57">
        <f>'Program Data-Travel CBA'!C30</f>
        <v>90734</v>
      </c>
      <c r="S89" s="76">
        <f t="shared" si="90"/>
        <v>1.0169061661909054E-2</v>
      </c>
      <c r="T89" s="76">
        <f t="shared" si="62"/>
        <v>-1.8672393116508149E-2</v>
      </c>
      <c r="U89" s="76">
        <f t="shared" si="63"/>
        <v>-2.6566905816903096E-2</v>
      </c>
      <c r="V89" s="76">
        <f t="shared" si="64"/>
        <v>7.5696698737036938E-2</v>
      </c>
      <c r="W89" s="76">
        <f t="shared" si="65"/>
        <v>6.5790020898098378E-2</v>
      </c>
      <c r="X89" s="76">
        <f t="shared" si="66"/>
        <v>3.7579718804492297E-2</v>
      </c>
      <c r="Y89" s="76">
        <f t="shared" si="67"/>
        <v>2.1457583136676037E-2</v>
      </c>
      <c r="Z89" s="76">
        <f t="shared" si="68"/>
        <v>9.7221870663847035E-3</v>
      </c>
      <c r="AA89" s="76">
        <f t="shared" si="69"/>
        <v>-6.8092835427691095E-2</v>
      </c>
      <c r="AB89" s="76">
        <f t="shared" si="70"/>
        <v>-0.46645179118602953</v>
      </c>
      <c r="AC89" s="76">
        <f t="shared" si="71"/>
        <v>-0.51582194355067879</v>
      </c>
      <c r="AD89" s="76">
        <f t="shared" si="72"/>
        <v>1.3795450457699481</v>
      </c>
      <c r="AE89" s="76">
        <f t="shared" si="73"/>
        <v>0.54526033544444796</v>
      </c>
      <c r="AF89" s="76">
        <f t="shared" si="74"/>
        <v>4.8716753898395845E-2</v>
      </c>
      <c r="AG89" s="76">
        <f t="shared" si="75"/>
        <v>-0.77725897994854576</v>
      </c>
      <c r="AI89" s="81">
        <f t="shared" si="91"/>
        <v>3769</v>
      </c>
      <c r="AJ89" s="81">
        <f t="shared" si="76"/>
        <v>-6991</v>
      </c>
      <c r="AK89" s="81">
        <f t="shared" si="77"/>
        <v>-9761</v>
      </c>
      <c r="AL89" s="81">
        <f t="shared" si="78"/>
        <v>27073</v>
      </c>
      <c r="AM89" s="81">
        <f t="shared" si="79"/>
        <v>25311</v>
      </c>
      <c r="AN89" s="81">
        <f t="shared" si="80"/>
        <v>15409</v>
      </c>
      <c r="AO89" s="81">
        <f t="shared" si="81"/>
        <v>9129</v>
      </c>
      <c r="AP89" s="81">
        <f t="shared" si="82"/>
        <v>4225</v>
      </c>
      <c r="AQ89" s="81">
        <f t="shared" si="83"/>
        <v>-29879</v>
      </c>
      <c r="AR89" s="81">
        <f t="shared" si="84"/>
        <v>-190741</v>
      </c>
      <c r="AS89" s="81">
        <f t="shared" si="85"/>
        <v>-112541</v>
      </c>
      <c r="AT89" s="81">
        <f t="shared" si="86"/>
        <v>145731</v>
      </c>
      <c r="AU89" s="81">
        <f t="shared" si="87"/>
        <v>137061</v>
      </c>
      <c r="AV89" s="81">
        <f t="shared" si="88"/>
        <v>18923</v>
      </c>
      <c r="AW89" s="81">
        <f t="shared" si="89"/>
        <v>-316618</v>
      </c>
    </row>
    <row r="90" spans="1:49" x14ac:dyDescent="0.55000000000000004">
      <c r="A90" s="58" t="s">
        <v>34</v>
      </c>
      <c r="B90" s="57">
        <f>'Program Data-Travel CBA'!C496</f>
        <v>7010</v>
      </c>
      <c r="C90" s="57">
        <f>'Program Data-Travel CBA'!C465</f>
        <v>10571</v>
      </c>
      <c r="D90" s="57">
        <f>'Program Data-Travel CBA'!C434</f>
        <v>6643</v>
      </c>
      <c r="E90" s="57">
        <f>'Program Data-Travel CBA'!C403</f>
        <v>11904</v>
      </c>
      <c r="F90" s="57">
        <f>'Program Data-Travel CBA'!C372</f>
        <v>2609</v>
      </c>
      <c r="G90" s="57">
        <f>'Program Data-Travel CBA'!C341</f>
        <v>1283</v>
      </c>
      <c r="H90" s="57">
        <f>'Program Data-Travel CBA'!C310</f>
        <v>2483</v>
      </c>
      <c r="I90" s="57">
        <f>'Program Data-Travel CBA'!C279</f>
        <v>2159</v>
      </c>
      <c r="J90" s="57">
        <f>'Program Data-Travel CBA'!C248</f>
        <v>11338</v>
      </c>
      <c r="K90" s="57">
        <f>'Program Data-Travel CBA'!C217</f>
        <v>2376</v>
      </c>
      <c r="L90" s="57">
        <f>'Program Data-Travel CBA'!C186</f>
        <v>306</v>
      </c>
      <c r="M90" s="57">
        <f>'Program Data-Travel CBA'!C155</f>
        <v>168</v>
      </c>
      <c r="N90" s="57">
        <f>'Program Data-Travel CBA'!C124</f>
        <v>329</v>
      </c>
      <c r="O90" s="57">
        <f>'Program Data-Travel CBA'!C93</f>
        <v>1136</v>
      </c>
      <c r="P90" s="57">
        <f>'Program Data-Travel CBA'!C62</f>
        <v>952</v>
      </c>
      <c r="Q90" s="57">
        <f>'Program Data-Travel CBA'!C31</f>
        <v>172</v>
      </c>
      <c r="S90" s="76">
        <f t="shared" si="90"/>
        <v>0.50798858773181166</v>
      </c>
      <c r="T90" s="76">
        <f t="shared" si="62"/>
        <v>-0.3715826317283133</v>
      </c>
      <c r="U90" s="76">
        <f t="shared" si="63"/>
        <v>0.79196146319433991</v>
      </c>
      <c r="V90" s="76">
        <f t="shared" si="64"/>
        <v>-0.78082997311827962</v>
      </c>
      <c r="W90" s="76">
        <f t="shared" si="65"/>
        <v>-0.50824070525105403</v>
      </c>
      <c r="X90" s="76">
        <f t="shared" si="66"/>
        <v>0.93530787217459077</v>
      </c>
      <c r="Y90" s="76">
        <f t="shared" si="67"/>
        <v>-0.13048731373338704</v>
      </c>
      <c r="Z90" s="76">
        <f t="shared" si="68"/>
        <v>4.2515053265400651</v>
      </c>
      <c r="AA90" s="76">
        <f t="shared" si="69"/>
        <v>-0.79043923090492152</v>
      </c>
      <c r="AB90" s="76">
        <f t="shared" si="70"/>
        <v>-0.87121212121212122</v>
      </c>
      <c r="AC90" s="76">
        <f t="shared" si="71"/>
        <v>-0.45098039215686275</v>
      </c>
      <c r="AD90" s="76">
        <f t="shared" si="72"/>
        <v>0.95833333333333337</v>
      </c>
      <c r="AE90" s="76">
        <f t="shared" si="73"/>
        <v>2.452887537993921</v>
      </c>
      <c r="AF90" s="76">
        <f t="shared" si="74"/>
        <v>-0.1619718309859155</v>
      </c>
      <c r="AG90" s="76">
        <f t="shared" si="75"/>
        <v>-0.81932773109243695</v>
      </c>
      <c r="AI90" s="81">
        <f t="shared" si="91"/>
        <v>3561</v>
      </c>
      <c r="AJ90" s="81">
        <f t="shared" si="76"/>
        <v>-3928</v>
      </c>
      <c r="AK90" s="81">
        <f t="shared" si="77"/>
        <v>5261</v>
      </c>
      <c r="AL90" s="81">
        <f t="shared" si="78"/>
        <v>-9295</v>
      </c>
      <c r="AM90" s="81">
        <f t="shared" si="79"/>
        <v>-1326</v>
      </c>
      <c r="AN90" s="81">
        <f t="shared" si="80"/>
        <v>1200</v>
      </c>
      <c r="AO90" s="81">
        <f t="shared" si="81"/>
        <v>-324</v>
      </c>
      <c r="AP90" s="81">
        <f t="shared" si="82"/>
        <v>9179</v>
      </c>
      <c r="AQ90" s="81">
        <f t="shared" si="83"/>
        <v>-8962</v>
      </c>
      <c r="AR90" s="81">
        <f t="shared" si="84"/>
        <v>-2070</v>
      </c>
      <c r="AS90" s="81">
        <f t="shared" si="85"/>
        <v>-138</v>
      </c>
      <c r="AT90" s="81">
        <f t="shared" si="86"/>
        <v>161</v>
      </c>
      <c r="AU90" s="81">
        <f t="shared" si="87"/>
        <v>807</v>
      </c>
      <c r="AV90" s="81">
        <f t="shared" si="88"/>
        <v>-184</v>
      </c>
      <c r="AW90" s="81">
        <f t="shared" si="89"/>
        <v>-780</v>
      </c>
    </row>
    <row r="91" spans="1:49" x14ac:dyDescent="0.55000000000000004">
      <c r="A91" s="58" t="s">
        <v>35</v>
      </c>
      <c r="B91" s="57">
        <f>'Program Data-Travel CBA'!C497</f>
        <v>1680</v>
      </c>
      <c r="C91" s="57">
        <f>'Program Data-Travel CBA'!C466</f>
        <v>1092</v>
      </c>
      <c r="D91" s="57">
        <f>'Program Data-Travel CBA'!C435</f>
        <v>724</v>
      </c>
      <c r="E91" s="57">
        <f>'Program Data-Travel CBA'!C404</f>
        <v>474</v>
      </c>
      <c r="F91" s="57">
        <f>'Program Data-Travel CBA'!C373</f>
        <v>621</v>
      </c>
      <c r="G91" s="57">
        <f>'Program Data-Travel CBA'!C342</f>
        <v>1029</v>
      </c>
      <c r="H91" s="57">
        <f>'Program Data-Travel CBA'!C311</f>
        <v>1051</v>
      </c>
      <c r="I91" s="57">
        <f>'Program Data-Travel CBA'!C280</f>
        <v>751</v>
      </c>
      <c r="J91" s="57">
        <f>'Program Data-Travel CBA'!C249</f>
        <v>708</v>
      </c>
      <c r="K91" s="57">
        <f>'Program Data-Travel CBA'!C218</f>
        <v>594</v>
      </c>
      <c r="L91" s="57">
        <f>'Program Data-Travel CBA'!C187</f>
        <v>187</v>
      </c>
      <c r="M91" s="57">
        <f>'Program Data-Travel CBA'!C156</f>
        <v>34</v>
      </c>
      <c r="N91" s="57">
        <f>'Program Data-Travel CBA'!C125</f>
        <v>80</v>
      </c>
      <c r="O91" s="57">
        <f>'Program Data-Travel CBA'!C94</f>
        <v>114</v>
      </c>
      <c r="P91" s="57">
        <f>'Program Data-Travel CBA'!C63</f>
        <v>122</v>
      </c>
      <c r="Q91" s="57">
        <f>'Program Data-Travel CBA'!C32</f>
        <v>19</v>
      </c>
      <c r="S91" s="76">
        <f t="shared" si="90"/>
        <v>-0.35</v>
      </c>
      <c r="T91" s="76">
        <f t="shared" si="62"/>
        <v>-0.33699633699633702</v>
      </c>
      <c r="U91" s="76">
        <f t="shared" si="63"/>
        <v>-0.34530386740331492</v>
      </c>
      <c r="V91" s="76">
        <f t="shared" si="64"/>
        <v>0.310126582278481</v>
      </c>
      <c r="W91" s="76">
        <f t="shared" si="65"/>
        <v>0.65700483091787443</v>
      </c>
      <c r="X91" s="76">
        <f t="shared" si="66"/>
        <v>2.1379980563654033E-2</v>
      </c>
      <c r="Y91" s="76">
        <f t="shared" si="67"/>
        <v>-0.28544243577545197</v>
      </c>
      <c r="Z91" s="76">
        <f t="shared" si="68"/>
        <v>-5.7256990679094538E-2</v>
      </c>
      <c r="AA91" s="76">
        <f t="shared" si="69"/>
        <v>-0.16101694915254236</v>
      </c>
      <c r="AB91" s="76">
        <f t="shared" si="70"/>
        <v>-0.68518518518518523</v>
      </c>
      <c r="AC91" s="76">
        <f t="shared" si="71"/>
        <v>-0.81818181818181823</v>
      </c>
      <c r="AD91" s="76">
        <f t="shared" si="72"/>
        <v>1.3529411764705883</v>
      </c>
      <c r="AE91" s="76">
        <f t="shared" si="73"/>
        <v>0.42499999999999999</v>
      </c>
      <c r="AF91" s="76">
        <f t="shared" si="74"/>
        <v>7.0175438596491224E-2</v>
      </c>
      <c r="AG91" s="76">
        <f t="shared" si="75"/>
        <v>-0.84426229508196726</v>
      </c>
      <c r="AI91" s="81">
        <f t="shared" si="91"/>
        <v>-588</v>
      </c>
      <c r="AJ91" s="81">
        <f t="shared" si="76"/>
        <v>-368</v>
      </c>
      <c r="AK91" s="81">
        <f t="shared" si="77"/>
        <v>-250</v>
      </c>
      <c r="AL91" s="81">
        <f t="shared" si="78"/>
        <v>147</v>
      </c>
      <c r="AM91" s="81">
        <f t="shared" si="79"/>
        <v>408</v>
      </c>
      <c r="AN91" s="81">
        <f t="shared" si="80"/>
        <v>22</v>
      </c>
      <c r="AO91" s="81">
        <f t="shared" si="81"/>
        <v>-300</v>
      </c>
      <c r="AP91" s="81">
        <f t="shared" si="82"/>
        <v>-43</v>
      </c>
      <c r="AQ91" s="81">
        <f t="shared" si="83"/>
        <v>-114</v>
      </c>
      <c r="AR91" s="81">
        <f t="shared" si="84"/>
        <v>-407</v>
      </c>
      <c r="AS91" s="81">
        <f t="shared" si="85"/>
        <v>-153</v>
      </c>
      <c r="AT91" s="81">
        <f t="shared" si="86"/>
        <v>46</v>
      </c>
      <c r="AU91" s="81">
        <f t="shared" si="87"/>
        <v>34</v>
      </c>
      <c r="AV91" s="81">
        <f t="shared" si="88"/>
        <v>8</v>
      </c>
      <c r="AW91" s="81">
        <f t="shared" si="89"/>
        <v>-103</v>
      </c>
    </row>
    <row r="92" spans="1:49" s="12" customFormat="1" x14ac:dyDescent="0.55000000000000004">
      <c r="A92" s="14" t="s">
        <v>509</v>
      </c>
      <c r="B92" s="80">
        <f>SUM(B66:B91)</f>
        <v>10732829</v>
      </c>
      <c r="C92" s="80">
        <f t="shared" ref="C92:Q92" si="92">SUM(C66:C91)</f>
        <v>8160779</v>
      </c>
      <c r="D92" s="80">
        <f t="shared" si="92"/>
        <v>7326935</v>
      </c>
      <c r="E92" s="80">
        <f t="shared" si="92"/>
        <v>6281496</v>
      </c>
      <c r="F92" s="80">
        <f t="shared" si="92"/>
        <v>6012672</v>
      </c>
      <c r="G92" s="80">
        <f t="shared" si="92"/>
        <v>6394594</v>
      </c>
      <c r="H92" s="80">
        <f t="shared" si="92"/>
        <v>6607041</v>
      </c>
      <c r="I92" s="80">
        <f t="shared" si="92"/>
        <v>6554473</v>
      </c>
      <c r="J92" s="80">
        <f t="shared" si="92"/>
        <v>6488473</v>
      </c>
      <c r="K92" s="80">
        <f t="shared" si="92"/>
        <v>5732012</v>
      </c>
      <c r="L92" s="80">
        <f t="shared" si="92"/>
        <v>3687507</v>
      </c>
      <c r="M92" s="80">
        <f t="shared" si="92"/>
        <v>2753746</v>
      </c>
      <c r="N92" s="80">
        <f t="shared" si="92"/>
        <v>3557588</v>
      </c>
      <c r="O92" s="80">
        <f t="shared" si="92"/>
        <v>4396743</v>
      </c>
      <c r="P92" s="80">
        <f t="shared" si="92"/>
        <v>4661753</v>
      </c>
      <c r="Q92" s="80">
        <f t="shared" si="92"/>
        <v>1017261</v>
      </c>
      <c r="S92" s="77">
        <f t="shared" si="90"/>
        <v>-0.23964324783335317</v>
      </c>
      <c r="T92" s="77">
        <f t="shared" si="62"/>
        <v>-0.10217701030747187</v>
      </c>
      <c r="U92" s="77">
        <f t="shared" si="63"/>
        <v>-0.14268435573674396</v>
      </c>
      <c r="V92" s="77">
        <f t="shared" si="64"/>
        <v>-4.2796174669218923E-2</v>
      </c>
      <c r="W92" s="77">
        <f t="shared" si="65"/>
        <v>6.3519513454251289E-2</v>
      </c>
      <c r="X92" s="77">
        <f t="shared" si="66"/>
        <v>3.3222906724023449E-2</v>
      </c>
      <c r="Y92" s="77">
        <f t="shared" si="67"/>
        <v>-7.9563604948115207E-3</v>
      </c>
      <c r="Z92" s="77">
        <f t="shared" si="68"/>
        <v>-1.0069459436326917E-2</v>
      </c>
      <c r="AA92" s="77">
        <f t="shared" si="69"/>
        <v>-0.11658536607919923</v>
      </c>
      <c r="AB92" s="77">
        <f t="shared" si="70"/>
        <v>-0.35668191204065869</v>
      </c>
      <c r="AC92" s="77">
        <f t="shared" si="71"/>
        <v>-0.25322284133969103</v>
      </c>
      <c r="AD92" s="77">
        <f t="shared" si="72"/>
        <v>0.29190854929975385</v>
      </c>
      <c r="AE92" s="77">
        <f t="shared" si="73"/>
        <v>0.23587751026819295</v>
      </c>
      <c r="AF92" s="77">
        <f t="shared" si="74"/>
        <v>6.0274162033123156E-2</v>
      </c>
      <c r="AG92" s="77">
        <f t="shared" si="75"/>
        <v>-0.78178573596670609</v>
      </c>
      <c r="AI92" s="82">
        <f t="shared" si="91"/>
        <v>-2572050</v>
      </c>
      <c r="AJ92" s="82">
        <f t="shared" si="76"/>
        <v>-833844</v>
      </c>
      <c r="AK92" s="82">
        <f t="shared" si="77"/>
        <v>-1045439</v>
      </c>
      <c r="AL92" s="82">
        <f t="shared" si="78"/>
        <v>-268824</v>
      </c>
      <c r="AM92" s="82">
        <f t="shared" si="79"/>
        <v>381922</v>
      </c>
      <c r="AN92" s="82">
        <f t="shared" si="80"/>
        <v>212447</v>
      </c>
      <c r="AO92" s="82">
        <f t="shared" si="81"/>
        <v>-52568</v>
      </c>
      <c r="AP92" s="82">
        <f t="shared" si="82"/>
        <v>-66000</v>
      </c>
      <c r="AQ92" s="82">
        <f t="shared" si="83"/>
        <v>-756461</v>
      </c>
      <c r="AR92" s="82">
        <f t="shared" si="84"/>
        <v>-2044505</v>
      </c>
      <c r="AS92" s="82">
        <f t="shared" si="85"/>
        <v>-933761</v>
      </c>
      <c r="AT92" s="82">
        <f t="shared" si="86"/>
        <v>803842</v>
      </c>
      <c r="AU92" s="82">
        <f t="shared" si="87"/>
        <v>839155</v>
      </c>
      <c r="AV92" s="82">
        <f t="shared" si="88"/>
        <v>265010</v>
      </c>
      <c r="AW92" s="82">
        <f t="shared" si="89"/>
        <v>-3644492</v>
      </c>
    </row>
    <row r="94" spans="1:49" x14ac:dyDescent="0.55000000000000004">
      <c r="A94" s="12" t="s">
        <v>531</v>
      </c>
      <c r="S94" s="12" t="s">
        <v>528</v>
      </c>
      <c r="AI94" s="12" t="s">
        <v>519</v>
      </c>
    </row>
    <row r="95" spans="1:49" s="49" customFormat="1" x14ac:dyDescent="0.55000000000000004">
      <c r="A95" s="53" t="s">
        <v>0</v>
      </c>
      <c r="B95" s="53" t="s">
        <v>4</v>
      </c>
      <c r="C95" s="53" t="s">
        <v>5</v>
      </c>
      <c r="D95" s="53" t="s">
        <v>6</v>
      </c>
      <c r="E95" s="53" t="s">
        <v>7</v>
      </c>
      <c r="F95" s="53" t="s">
        <v>8</v>
      </c>
      <c r="G95" s="53" t="s">
        <v>9</v>
      </c>
      <c r="H95" s="53" t="s">
        <v>10</v>
      </c>
      <c r="I95" s="53" t="s">
        <v>11</v>
      </c>
      <c r="J95" s="53" t="s">
        <v>12</v>
      </c>
      <c r="K95" s="53" t="s">
        <v>13</v>
      </c>
      <c r="L95" s="53" t="s">
        <v>15</v>
      </c>
      <c r="M95" s="53" t="s">
        <v>16</v>
      </c>
      <c r="N95" s="53" t="s">
        <v>17</v>
      </c>
      <c r="O95" s="53" t="s">
        <v>38</v>
      </c>
      <c r="P95" s="53" t="s">
        <v>39</v>
      </c>
      <c r="Q95" s="53" t="s">
        <v>513</v>
      </c>
      <c r="S95" s="53" t="s">
        <v>517</v>
      </c>
      <c r="T95" s="53" t="s">
        <v>518</v>
      </c>
      <c r="U95" s="53" t="s">
        <v>555</v>
      </c>
      <c r="V95" s="53" t="s">
        <v>556</v>
      </c>
      <c r="W95" s="53" t="s">
        <v>557</v>
      </c>
      <c r="X95" s="53" t="s">
        <v>558</v>
      </c>
      <c r="Y95" s="53" t="s">
        <v>559</v>
      </c>
      <c r="Z95" s="53" t="s">
        <v>560</v>
      </c>
      <c r="AA95" s="53" t="s">
        <v>561</v>
      </c>
      <c r="AB95" s="53" t="s">
        <v>562</v>
      </c>
      <c r="AC95" s="53" t="s">
        <v>563</v>
      </c>
      <c r="AD95" s="53" t="s">
        <v>564</v>
      </c>
      <c r="AE95" s="53" t="s">
        <v>565</v>
      </c>
      <c r="AF95" s="53" t="s">
        <v>566</v>
      </c>
      <c r="AG95" s="53" t="s">
        <v>567</v>
      </c>
      <c r="AI95" s="53" t="s">
        <v>517</v>
      </c>
      <c r="AJ95" s="53" t="s">
        <v>518</v>
      </c>
      <c r="AK95" s="53" t="s">
        <v>555</v>
      </c>
      <c r="AL95" s="53" t="s">
        <v>556</v>
      </c>
      <c r="AM95" s="53" t="s">
        <v>557</v>
      </c>
      <c r="AN95" s="53" t="s">
        <v>558</v>
      </c>
      <c r="AO95" s="53" t="s">
        <v>559</v>
      </c>
      <c r="AP95" s="53" t="s">
        <v>560</v>
      </c>
      <c r="AQ95" s="53" t="s">
        <v>561</v>
      </c>
      <c r="AR95" s="53" t="s">
        <v>562</v>
      </c>
      <c r="AS95" s="53" t="s">
        <v>563</v>
      </c>
      <c r="AT95" s="53" t="s">
        <v>564</v>
      </c>
      <c r="AU95" s="53" t="s">
        <v>565</v>
      </c>
      <c r="AV95" s="53" t="s">
        <v>566</v>
      </c>
      <c r="AW95" s="53" t="s">
        <v>567</v>
      </c>
    </row>
    <row r="96" spans="1:49" x14ac:dyDescent="0.55000000000000004">
      <c r="A96" s="58" t="s">
        <v>36</v>
      </c>
      <c r="B96" s="57">
        <f>'Program Data-Travel IBA'!C472</f>
        <v>26153</v>
      </c>
      <c r="C96" s="57">
        <f>'Program Data-Travel IBA'!C441</f>
        <v>33520</v>
      </c>
      <c r="D96" s="57">
        <f>'Program Data-Travel IBA'!C410</f>
        <v>38171</v>
      </c>
      <c r="E96" s="57">
        <f>'Program Data-Travel IBA'!C379</f>
        <v>37825</v>
      </c>
      <c r="F96" s="57">
        <f>'Program Data-Travel IBA'!C348</f>
        <v>38317</v>
      </c>
      <c r="G96" s="57">
        <f>'Program Data-Travel IBA'!C317</f>
        <v>38270</v>
      </c>
      <c r="H96" s="57">
        <f>'Program Data-Travel IBA'!C286</f>
        <v>40705</v>
      </c>
      <c r="I96" s="57">
        <f>'Program Data-Travel IBA'!C255</f>
        <v>39762</v>
      </c>
      <c r="J96" s="57">
        <f>'Program Data-Travel IBA'!C224</f>
        <v>41102</v>
      </c>
      <c r="K96" s="57">
        <f>'Program Data-Travel IBA'!C193</f>
        <v>38967</v>
      </c>
      <c r="L96" s="57">
        <f>'Program Data-Travel IBA'!C162</f>
        <v>25835</v>
      </c>
      <c r="M96" s="57">
        <f>'Program Data-Travel IBA'!C131</f>
        <v>10010</v>
      </c>
      <c r="N96" s="57">
        <f>'Program Data-Travel IBA'!C100</f>
        <v>23874</v>
      </c>
      <c r="O96" s="57">
        <f>'Program Data-Travel IBA'!C69</f>
        <v>43348</v>
      </c>
      <c r="P96" s="57">
        <f>'Program Data-Travel IBA'!C38</f>
        <v>52313</v>
      </c>
      <c r="Q96" s="57">
        <f>'Program Data-Travel IBA'!C7</f>
        <v>12395</v>
      </c>
      <c r="S96" s="76">
        <f>IFERROR((C96-B96)/B96,0)</f>
        <v>0.28168852521699234</v>
      </c>
      <c r="T96" s="76">
        <f t="shared" ref="T96:T122" si="93">IFERROR((D96-C96)/C96,0)</f>
        <v>0.13875298329355609</v>
      </c>
      <c r="U96" s="76">
        <f t="shared" ref="U96:U122" si="94">IFERROR((E96-D96)/D96,0)</f>
        <v>-9.0644730292630538E-3</v>
      </c>
      <c r="V96" s="76">
        <f t="shared" ref="V96:V122" si="95">IFERROR((F96-E96)/E96,0)</f>
        <v>1.3007270323859881E-2</v>
      </c>
      <c r="W96" s="76">
        <f t="shared" ref="W96:W122" si="96">IFERROR((G96-F96)/F96,0)</f>
        <v>-1.2266095988725631E-3</v>
      </c>
      <c r="X96" s="76">
        <f t="shared" ref="X96:X122" si="97">IFERROR((H96-G96)/G96,0)</f>
        <v>6.3626861771622675E-2</v>
      </c>
      <c r="Y96" s="76">
        <f t="shared" ref="Y96:Y122" si="98">IFERROR((I96-H96)/H96,0)</f>
        <v>-2.3166687139172092E-2</v>
      </c>
      <c r="Z96" s="76">
        <f t="shared" ref="Z96:Z122" si="99">IFERROR((J96-I96)/I96,0)</f>
        <v>3.3700518082591419E-2</v>
      </c>
      <c r="AA96" s="76">
        <f t="shared" ref="AA96:AA122" si="100">IFERROR((K96-J96)/J96,0)</f>
        <v>-5.194394433360907E-2</v>
      </c>
      <c r="AB96" s="76">
        <f t="shared" ref="AB96:AB122" si="101">IFERROR((L96-K96)/K96,0)</f>
        <v>-0.33700310519157234</v>
      </c>
      <c r="AC96" s="76">
        <f t="shared" ref="AC96:AC122" si="102">IFERROR((M96-L96)/L96,0)</f>
        <v>-0.61254112637894331</v>
      </c>
      <c r="AD96" s="76">
        <f t="shared" ref="AD96:AD122" si="103">IFERROR((N96-M96)/M96,0)</f>
        <v>1.3850149850149851</v>
      </c>
      <c r="AE96" s="76">
        <f t="shared" ref="AE96:AE122" si="104">IFERROR((O96-N96)/N96,0)</f>
        <v>0.81569908687274861</v>
      </c>
      <c r="AF96" s="76">
        <f t="shared" ref="AF96:AF122" si="105">IFERROR((P96-O96)/O96,0)</f>
        <v>0.20681461659130757</v>
      </c>
      <c r="AG96" s="76">
        <f t="shared" ref="AG96:AG122" si="106">IFERROR((Q96-P96)/P96,0)</f>
        <v>-0.76306080706516544</v>
      </c>
      <c r="AI96" s="57">
        <f>C96-B96</f>
        <v>7367</v>
      </c>
      <c r="AJ96" s="57">
        <f t="shared" ref="AJ96:AJ122" si="107">D96-C96</f>
        <v>4651</v>
      </c>
      <c r="AK96" s="57">
        <f t="shared" ref="AK96:AK122" si="108">E96-D96</f>
        <v>-346</v>
      </c>
      <c r="AL96" s="57">
        <f t="shared" ref="AL96:AL122" si="109">F96-E96</f>
        <v>492</v>
      </c>
      <c r="AM96" s="57">
        <f t="shared" ref="AM96:AM122" si="110">G96-F96</f>
        <v>-47</v>
      </c>
      <c r="AN96" s="57">
        <f t="shared" ref="AN96:AN122" si="111">H96-G96</f>
        <v>2435</v>
      </c>
      <c r="AO96" s="57">
        <f t="shared" ref="AO96:AO122" si="112">I96-H96</f>
        <v>-943</v>
      </c>
      <c r="AP96" s="57">
        <f t="shared" ref="AP96:AP122" si="113">J96-I96</f>
        <v>1340</v>
      </c>
      <c r="AQ96" s="57">
        <f t="shared" ref="AQ96:AQ122" si="114">K96-J96</f>
        <v>-2135</v>
      </c>
      <c r="AR96" s="57">
        <f t="shared" ref="AR96:AR122" si="115">L96-K96</f>
        <v>-13132</v>
      </c>
      <c r="AS96" s="57">
        <f t="shared" ref="AS96:AS122" si="116">M96-L96</f>
        <v>-15825</v>
      </c>
      <c r="AT96" s="57">
        <f t="shared" ref="AT96:AT122" si="117">N96-M96</f>
        <v>13864</v>
      </c>
      <c r="AU96" s="57">
        <f t="shared" ref="AU96:AU122" si="118">O96-N96</f>
        <v>19474</v>
      </c>
      <c r="AV96" s="57">
        <f t="shared" ref="AV96:AV122" si="119">P96-O96</f>
        <v>8965</v>
      </c>
      <c r="AW96" s="57">
        <f t="shared" ref="AW96:AW122" si="120">Q96-P96</f>
        <v>-39918</v>
      </c>
    </row>
    <row r="97" spans="1:49" x14ac:dyDescent="0.55000000000000004">
      <c r="A97" s="58" t="s">
        <v>18</v>
      </c>
      <c r="B97" s="57">
        <f>'Program Data-Travel IBA'!C473</f>
        <v>1356792</v>
      </c>
      <c r="C97" s="57">
        <f>'Program Data-Travel IBA'!C442</f>
        <v>1222792</v>
      </c>
      <c r="D97" s="57">
        <f>'Program Data-Travel IBA'!C411</f>
        <v>990310</v>
      </c>
      <c r="E97" s="57">
        <f>'Program Data-Travel IBA'!C380</f>
        <v>910434</v>
      </c>
      <c r="F97" s="57">
        <f>'Program Data-Travel IBA'!C349</f>
        <v>967620</v>
      </c>
      <c r="G97" s="57">
        <f>'Program Data-Travel IBA'!C318</f>
        <v>1175129</v>
      </c>
      <c r="H97" s="57">
        <f>'Program Data-Travel IBA'!C287</f>
        <v>1200782</v>
      </c>
      <c r="I97" s="57">
        <f>'Program Data-Travel IBA'!C256</f>
        <v>1226377</v>
      </c>
      <c r="J97" s="57">
        <f>'Program Data-Travel IBA'!C225</f>
        <v>1165417</v>
      </c>
      <c r="K97" s="57">
        <f>'Program Data-Travel IBA'!C194</f>
        <v>1090365</v>
      </c>
      <c r="L97" s="57">
        <f>'Program Data-Travel IBA'!C163</f>
        <v>661067</v>
      </c>
      <c r="M97" s="57">
        <f>'Program Data-Travel IBA'!C132</f>
        <v>410439</v>
      </c>
      <c r="N97" s="57">
        <f>'Program Data-Travel IBA'!C101</f>
        <v>602087</v>
      </c>
      <c r="O97" s="57">
        <f>'Program Data-Travel IBA'!C70</f>
        <v>1021256</v>
      </c>
      <c r="P97" s="57">
        <f>'Program Data-Travel IBA'!C39</f>
        <v>1094215</v>
      </c>
      <c r="Q97" s="57">
        <f>'Program Data-Travel IBA'!C8</f>
        <v>200429</v>
      </c>
      <c r="S97" s="76">
        <f t="shared" ref="S97:S122" si="121">IFERROR((C97-B97)/B97,0)</f>
        <v>-9.8762374778153167E-2</v>
      </c>
      <c r="T97" s="76">
        <f t="shared" si="93"/>
        <v>-0.19012391314303659</v>
      </c>
      <c r="U97" s="76">
        <f t="shared" si="94"/>
        <v>-8.06575718714342E-2</v>
      </c>
      <c r="V97" s="76">
        <f t="shared" si="95"/>
        <v>6.2811801843955739E-2</v>
      </c>
      <c r="W97" s="76">
        <f t="shared" si="96"/>
        <v>0.2144529877431223</v>
      </c>
      <c r="X97" s="76">
        <f t="shared" si="97"/>
        <v>2.1829943776385401E-2</v>
      </c>
      <c r="Y97" s="76">
        <f t="shared" si="98"/>
        <v>2.1315276211668729E-2</v>
      </c>
      <c r="Z97" s="76">
        <f t="shared" si="99"/>
        <v>-4.9707390141856871E-2</v>
      </c>
      <c r="AA97" s="76">
        <f t="shared" si="100"/>
        <v>-6.4399266528633092E-2</v>
      </c>
      <c r="AB97" s="76">
        <f t="shared" si="101"/>
        <v>-0.39371953428439099</v>
      </c>
      <c r="AC97" s="76">
        <f t="shared" si="102"/>
        <v>-0.37912647280835376</v>
      </c>
      <c r="AD97" s="76">
        <f t="shared" si="103"/>
        <v>0.46693418510424206</v>
      </c>
      <c r="AE97" s="76">
        <f t="shared" si="104"/>
        <v>0.69619340726506307</v>
      </c>
      <c r="AF97" s="76">
        <f t="shared" si="105"/>
        <v>7.1440461549307915E-2</v>
      </c>
      <c r="AG97" s="76">
        <f t="shared" si="106"/>
        <v>-0.81682850262516959</v>
      </c>
      <c r="AI97" s="57">
        <f t="shared" ref="AI97:AI122" si="122">C97-B97</f>
        <v>-134000</v>
      </c>
      <c r="AJ97" s="57">
        <f t="shared" si="107"/>
        <v>-232482</v>
      </c>
      <c r="AK97" s="57">
        <f t="shared" si="108"/>
        <v>-79876</v>
      </c>
      <c r="AL97" s="57">
        <f t="shared" si="109"/>
        <v>57186</v>
      </c>
      <c r="AM97" s="57">
        <f t="shared" si="110"/>
        <v>207509</v>
      </c>
      <c r="AN97" s="57">
        <f t="shared" si="111"/>
        <v>25653</v>
      </c>
      <c r="AO97" s="57">
        <f t="shared" si="112"/>
        <v>25595</v>
      </c>
      <c r="AP97" s="57">
        <f t="shared" si="113"/>
        <v>-60960</v>
      </c>
      <c r="AQ97" s="57">
        <f t="shared" si="114"/>
        <v>-75052</v>
      </c>
      <c r="AR97" s="57">
        <f t="shared" si="115"/>
        <v>-429298</v>
      </c>
      <c r="AS97" s="57">
        <f t="shared" si="116"/>
        <v>-250628</v>
      </c>
      <c r="AT97" s="57">
        <f t="shared" si="117"/>
        <v>191648</v>
      </c>
      <c r="AU97" s="57">
        <f t="shared" si="118"/>
        <v>419169</v>
      </c>
      <c r="AV97" s="57">
        <f t="shared" si="119"/>
        <v>72959</v>
      </c>
      <c r="AW97" s="57">
        <f t="shared" si="120"/>
        <v>-893786</v>
      </c>
    </row>
    <row r="98" spans="1:49" x14ac:dyDescent="0.55000000000000004">
      <c r="A98" s="58" t="s">
        <v>20</v>
      </c>
      <c r="B98" s="57">
        <f>'Program Data-Travel IBA'!C474</f>
        <v>307655</v>
      </c>
      <c r="C98" s="57">
        <f>'Program Data-Travel IBA'!C443</f>
        <v>216290</v>
      </c>
      <c r="D98" s="57">
        <f>'Program Data-Travel IBA'!C412</f>
        <v>188168</v>
      </c>
      <c r="E98" s="57">
        <f>'Program Data-Travel IBA'!C381</f>
        <v>146229</v>
      </c>
      <c r="F98" s="57">
        <f>'Program Data-Travel IBA'!C350</f>
        <v>169958</v>
      </c>
      <c r="G98" s="57">
        <f>'Program Data-Travel IBA'!C319</f>
        <v>205452</v>
      </c>
      <c r="H98" s="57">
        <f>'Program Data-Travel IBA'!C288</f>
        <v>209658</v>
      </c>
      <c r="I98" s="57">
        <f>'Program Data-Travel IBA'!C257</f>
        <v>203213</v>
      </c>
      <c r="J98" s="57">
        <f>'Program Data-Travel IBA'!C226</f>
        <v>204500</v>
      </c>
      <c r="K98" s="57">
        <f>'Program Data-Travel IBA'!C195</f>
        <v>197752</v>
      </c>
      <c r="L98" s="57">
        <f>'Program Data-Travel IBA'!C164</f>
        <v>106773</v>
      </c>
      <c r="M98" s="57">
        <f>'Program Data-Travel IBA'!C133</f>
        <v>27915</v>
      </c>
      <c r="N98" s="57">
        <f>'Program Data-Travel IBA'!C102</f>
        <v>75993</v>
      </c>
      <c r="O98" s="57">
        <f>'Program Data-Travel IBA'!C71</f>
        <v>138713</v>
      </c>
      <c r="P98" s="57">
        <f>'Program Data-Travel IBA'!C40</f>
        <v>143554</v>
      </c>
      <c r="Q98" s="57">
        <f>'Program Data-Travel IBA'!C9</f>
        <v>33763</v>
      </c>
      <c r="S98" s="76">
        <f t="shared" si="121"/>
        <v>-0.29697225788626869</v>
      </c>
      <c r="T98" s="76">
        <f t="shared" si="93"/>
        <v>-0.13001988071570578</v>
      </c>
      <c r="U98" s="76">
        <f t="shared" si="94"/>
        <v>-0.22288061732069214</v>
      </c>
      <c r="V98" s="76">
        <f t="shared" si="95"/>
        <v>0.16227287336985138</v>
      </c>
      <c r="W98" s="76">
        <f t="shared" si="96"/>
        <v>0.20883983101707482</v>
      </c>
      <c r="X98" s="76">
        <f t="shared" si="97"/>
        <v>2.0471935050522749E-2</v>
      </c>
      <c r="Y98" s="76">
        <f t="shared" si="98"/>
        <v>-3.0740539354567914E-2</v>
      </c>
      <c r="Z98" s="76">
        <f t="shared" si="99"/>
        <v>6.3332562385280469E-3</v>
      </c>
      <c r="AA98" s="76">
        <f t="shared" si="100"/>
        <v>-3.2997555012224941E-2</v>
      </c>
      <c r="AB98" s="76">
        <f t="shared" si="101"/>
        <v>-0.46006614345240504</v>
      </c>
      <c r="AC98" s="76">
        <f t="shared" si="102"/>
        <v>-0.73855750049169733</v>
      </c>
      <c r="AD98" s="76">
        <f t="shared" si="103"/>
        <v>1.722299838796346</v>
      </c>
      <c r="AE98" s="76">
        <f t="shared" si="104"/>
        <v>0.82533917597673467</v>
      </c>
      <c r="AF98" s="76">
        <f t="shared" si="105"/>
        <v>3.489939659584898E-2</v>
      </c>
      <c r="AG98" s="76">
        <f t="shared" si="106"/>
        <v>-0.76480627499059584</v>
      </c>
      <c r="AI98" s="57">
        <f t="shared" si="122"/>
        <v>-91365</v>
      </c>
      <c r="AJ98" s="57">
        <f t="shared" si="107"/>
        <v>-28122</v>
      </c>
      <c r="AK98" s="57">
        <f t="shared" si="108"/>
        <v>-41939</v>
      </c>
      <c r="AL98" s="57">
        <f t="shared" si="109"/>
        <v>23729</v>
      </c>
      <c r="AM98" s="57">
        <f t="shared" si="110"/>
        <v>35494</v>
      </c>
      <c r="AN98" s="57">
        <f t="shared" si="111"/>
        <v>4206</v>
      </c>
      <c r="AO98" s="57">
        <f t="shared" si="112"/>
        <v>-6445</v>
      </c>
      <c r="AP98" s="57">
        <f t="shared" si="113"/>
        <v>1287</v>
      </c>
      <c r="AQ98" s="57">
        <f t="shared" si="114"/>
        <v>-6748</v>
      </c>
      <c r="AR98" s="57">
        <f t="shared" si="115"/>
        <v>-90979</v>
      </c>
      <c r="AS98" s="57">
        <f t="shared" si="116"/>
        <v>-78858</v>
      </c>
      <c r="AT98" s="57">
        <f t="shared" si="117"/>
        <v>48078</v>
      </c>
      <c r="AU98" s="57">
        <f t="shared" si="118"/>
        <v>62720</v>
      </c>
      <c r="AV98" s="57">
        <f t="shared" si="119"/>
        <v>4841</v>
      </c>
      <c r="AW98" s="57">
        <f t="shared" si="120"/>
        <v>-109791</v>
      </c>
    </row>
    <row r="99" spans="1:49" x14ac:dyDescent="0.55000000000000004">
      <c r="A99" s="58" t="s">
        <v>89</v>
      </c>
      <c r="B99" s="57">
        <f>'Program Data-Travel IBA'!C475</f>
        <v>0</v>
      </c>
      <c r="C99" s="57">
        <f>'Program Data-Travel IBA'!C444</f>
        <v>0</v>
      </c>
      <c r="D99" s="57">
        <f>'Program Data-Travel IBA'!C413</f>
        <v>0</v>
      </c>
      <c r="E99" s="57">
        <f>'Program Data-Travel IBA'!C382</f>
        <v>0</v>
      </c>
      <c r="F99" s="57">
        <f>'Program Data-Travel IBA'!C351</f>
        <v>0</v>
      </c>
      <c r="G99" s="57">
        <f>'Program Data-Travel IBA'!C320</f>
        <v>0</v>
      </c>
      <c r="H99" s="57">
        <f>'Program Data-Travel IBA'!C289</f>
        <v>0</v>
      </c>
      <c r="I99" s="57">
        <f>'Program Data-Travel IBA'!C258</f>
        <v>0</v>
      </c>
      <c r="J99" s="57">
        <f>'Program Data-Travel IBA'!C227</f>
        <v>0</v>
      </c>
      <c r="K99" s="57">
        <f>'Program Data-Travel IBA'!C196</f>
        <v>1039174</v>
      </c>
      <c r="L99" s="57">
        <f>'Program Data-Travel IBA'!C165</f>
        <v>558541</v>
      </c>
      <c r="M99" s="57">
        <f>'Program Data-Travel IBA'!C134</f>
        <v>336098</v>
      </c>
      <c r="N99" s="57">
        <f>'Program Data-Travel IBA'!C103</f>
        <v>691255</v>
      </c>
      <c r="O99" s="57">
        <f>'Program Data-Travel IBA'!C72</f>
        <v>1155227</v>
      </c>
      <c r="P99" s="57">
        <f>'Program Data-Travel IBA'!C41</f>
        <v>1311917</v>
      </c>
      <c r="Q99" s="57">
        <f>'Program Data-Travel IBA'!C10</f>
        <v>272204</v>
      </c>
      <c r="S99" s="76">
        <f t="shared" si="121"/>
        <v>0</v>
      </c>
      <c r="T99" s="76">
        <f t="shared" si="93"/>
        <v>0</v>
      </c>
      <c r="U99" s="76">
        <f t="shared" si="94"/>
        <v>0</v>
      </c>
      <c r="V99" s="76">
        <f t="shared" si="95"/>
        <v>0</v>
      </c>
      <c r="W99" s="76">
        <f t="shared" si="96"/>
        <v>0</v>
      </c>
      <c r="X99" s="76">
        <f t="shared" si="97"/>
        <v>0</v>
      </c>
      <c r="Y99" s="76">
        <f t="shared" si="98"/>
        <v>0</v>
      </c>
      <c r="Z99" s="76">
        <f t="shared" si="99"/>
        <v>0</v>
      </c>
      <c r="AA99" s="76">
        <f t="shared" si="100"/>
        <v>0</v>
      </c>
      <c r="AB99" s="76">
        <f t="shared" si="101"/>
        <v>-0.46251445859884871</v>
      </c>
      <c r="AC99" s="76">
        <f t="shared" si="102"/>
        <v>-0.39825724521566008</v>
      </c>
      <c r="AD99" s="76">
        <f t="shared" si="103"/>
        <v>1.0567066748388863</v>
      </c>
      <c r="AE99" s="76">
        <f t="shared" si="104"/>
        <v>0.67120237828297802</v>
      </c>
      <c r="AF99" s="76">
        <f t="shared" si="105"/>
        <v>0.13563568026024322</v>
      </c>
      <c r="AG99" s="76">
        <f t="shared" si="106"/>
        <v>-0.7925143130243758</v>
      </c>
      <c r="AI99" s="57">
        <f t="shared" si="122"/>
        <v>0</v>
      </c>
      <c r="AJ99" s="57">
        <f t="shared" si="107"/>
        <v>0</v>
      </c>
      <c r="AK99" s="57">
        <f t="shared" si="108"/>
        <v>0</v>
      </c>
      <c r="AL99" s="57">
        <f t="shared" si="109"/>
        <v>0</v>
      </c>
      <c r="AM99" s="57">
        <f t="shared" si="110"/>
        <v>0</v>
      </c>
      <c r="AN99" s="57">
        <f t="shared" si="111"/>
        <v>0</v>
      </c>
      <c r="AO99" s="57">
        <f t="shared" si="112"/>
        <v>0</v>
      </c>
      <c r="AP99" s="57">
        <f t="shared" si="113"/>
        <v>0</v>
      </c>
      <c r="AQ99" s="57">
        <f t="shared" si="114"/>
        <v>1039174</v>
      </c>
      <c r="AR99" s="57">
        <f t="shared" si="115"/>
        <v>-480633</v>
      </c>
      <c r="AS99" s="57">
        <f t="shared" si="116"/>
        <v>-222443</v>
      </c>
      <c r="AT99" s="57">
        <f t="shared" si="117"/>
        <v>355157</v>
      </c>
      <c r="AU99" s="57">
        <f t="shared" si="118"/>
        <v>463972</v>
      </c>
      <c r="AV99" s="57">
        <f t="shared" si="119"/>
        <v>156690</v>
      </c>
      <c r="AW99" s="57">
        <f t="shared" si="120"/>
        <v>-1039713</v>
      </c>
    </row>
    <row r="100" spans="1:49" x14ac:dyDescent="0.55000000000000004">
      <c r="A100" s="58" t="s">
        <v>510</v>
      </c>
      <c r="B100" s="57">
        <f>'Program Data-Travel IBA'!C476</f>
        <v>24463081</v>
      </c>
      <c r="C100" s="57">
        <f>'Program Data-Travel IBA'!C445</f>
        <v>25564266</v>
      </c>
      <c r="D100" s="57">
        <f>'Program Data-Travel IBA'!C414</f>
        <v>25104163</v>
      </c>
      <c r="E100" s="57">
        <f>'Program Data-Travel IBA'!C383</f>
        <v>20255945</v>
      </c>
      <c r="F100" s="57">
        <f>'Program Data-Travel IBA'!C352</f>
        <v>20933321</v>
      </c>
      <c r="G100" s="57">
        <f>'Program Data-Travel IBA'!C321</f>
        <v>22412309</v>
      </c>
      <c r="H100" s="57">
        <f>'Program Data-Travel IBA'!C290</f>
        <v>24093140</v>
      </c>
      <c r="I100" s="57">
        <f>'Program Data-Travel IBA'!C259</f>
        <v>24940071</v>
      </c>
      <c r="J100" s="57">
        <f>'Program Data-Travel IBA'!C228</f>
        <v>26141902</v>
      </c>
      <c r="K100" s="57">
        <f>'Program Data-Travel IBA'!C197</f>
        <v>24864702</v>
      </c>
      <c r="L100" s="57">
        <f>'Program Data-Travel IBA'!C166</f>
        <v>14598065</v>
      </c>
      <c r="M100" s="57">
        <f>'Program Data-Travel IBA'!C135</f>
        <v>14442853</v>
      </c>
      <c r="N100" s="57">
        <f>'Program Data-Travel IBA'!C104</f>
        <v>18689329</v>
      </c>
      <c r="O100" s="57">
        <f>'Program Data-Travel IBA'!C73</f>
        <v>21555753</v>
      </c>
      <c r="P100" s="57">
        <f>'Program Data-Travel IBA'!C42</f>
        <v>21950471</v>
      </c>
      <c r="Q100" s="57">
        <f>'Program Data-Travel IBA'!C11</f>
        <v>4622061</v>
      </c>
      <c r="S100" s="76">
        <f t="shared" si="121"/>
        <v>4.5014158273849476E-2</v>
      </c>
      <c r="T100" s="76">
        <f t="shared" si="93"/>
        <v>-1.7997895969319049E-2</v>
      </c>
      <c r="U100" s="76">
        <f t="shared" si="94"/>
        <v>-0.19312406472185509</v>
      </c>
      <c r="V100" s="76">
        <f t="shared" si="95"/>
        <v>3.3440849093932669E-2</v>
      </c>
      <c r="W100" s="76">
        <f t="shared" si="96"/>
        <v>7.0652334620006071E-2</v>
      </c>
      <c r="X100" s="76">
        <f t="shared" si="97"/>
        <v>7.4995887304605699E-2</v>
      </c>
      <c r="Y100" s="76">
        <f t="shared" si="98"/>
        <v>3.5152371172873273E-2</v>
      </c>
      <c r="Z100" s="76">
        <f t="shared" si="99"/>
        <v>4.8188756158713424E-2</v>
      </c>
      <c r="AA100" s="76">
        <f t="shared" si="100"/>
        <v>-4.8856429803768676E-2</v>
      </c>
      <c r="AB100" s="76">
        <f t="shared" si="101"/>
        <v>-0.41290006210410246</v>
      </c>
      <c r="AC100" s="76">
        <f t="shared" si="102"/>
        <v>-1.0632368056999335E-2</v>
      </c>
      <c r="AD100" s="76">
        <f t="shared" si="103"/>
        <v>0.29401919413013483</v>
      </c>
      <c r="AE100" s="76">
        <f t="shared" si="104"/>
        <v>0.15337222647212215</v>
      </c>
      <c r="AF100" s="76">
        <f t="shared" si="105"/>
        <v>1.8311492064322688E-2</v>
      </c>
      <c r="AG100" s="76">
        <f t="shared" si="106"/>
        <v>-0.78943226320747284</v>
      </c>
      <c r="AI100" s="57">
        <f t="shared" si="122"/>
        <v>1101185</v>
      </c>
      <c r="AJ100" s="57">
        <f t="shared" si="107"/>
        <v>-460103</v>
      </c>
      <c r="AK100" s="57">
        <f t="shared" si="108"/>
        <v>-4848218</v>
      </c>
      <c r="AL100" s="57">
        <f t="shared" si="109"/>
        <v>677376</v>
      </c>
      <c r="AM100" s="57">
        <f t="shared" si="110"/>
        <v>1478988</v>
      </c>
      <c r="AN100" s="57">
        <f t="shared" si="111"/>
        <v>1680831</v>
      </c>
      <c r="AO100" s="57">
        <f t="shared" si="112"/>
        <v>846931</v>
      </c>
      <c r="AP100" s="57">
        <f t="shared" si="113"/>
        <v>1201831</v>
      </c>
      <c r="AQ100" s="57">
        <f t="shared" si="114"/>
        <v>-1277200</v>
      </c>
      <c r="AR100" s="57">
        <f t="shared" si="115"/>
        <v>-10266637</v>
      </c>
      <c r="AS100" s="57">
        <f t="shared" si="116"/>
        <v>-155212</v>
      </c>
      <c r="AT100" s="57">
        <f t="shared" si="117"/>
        <v>4246476</v>
      </c>
      <c r="AU100" s="57">
        <f t="shared" si="118"/>
        <v>2866424</v>
      </c>
      <c r="AV100" s="57">
        <f t="shared" si="119"/>
        <v>394718</v>
      </c>
      <c r="AW100" s="57">
        <f t="shared" si="120"/>
        <v>-17328410</v>
      </c>
    </row>
    <row r="101" spans="1:49" x14ac:dyDescent="0.55000000000000004">
      <c r="A101" s="58" t="s">
        <v>21</v>
      </c>
      <c r="B101" s="57">
        <f>'Program Data-Travel IBA'!C477</f>
        <v>57532</v>
      </c>
      <c r="C101" s="57">
        <f>'Program Data-Travel IBA'!C446</f>
        <v>58772</v>
      </c>
      <c r="D101" s="57">
        <f>'Program Data-Travel IBA'!C415</f>
        <v>46079</v>
      </c>
      <c r="E101" s="57">
        <f>'Program Data-Travel IBA'!C384</f>
        <v>34179</v>
      </c>
      <c r="F101" s="57">
        <f>'Program Data-Travel IBA'!C353</f>
        <v>37609</v>
      </c>
      <c r="G101" s="57">
        <f>'Program Data-Travel IBA'!C322</f>
        <v>39966</v>
      </c>
      <c r="H101" s="57">
        <f>'Program Data-Travel IBA'!C291</f>
        <v>41002</v>
      </c>
      <c r="I101" s="57">
        <f>'Program Data-Travel IBA'!C260</f>
        <v>31364</v>
      </c>
      <c r="J101" s="57">
        <f>'Program Data-Travel IBA'!C229</f>
        <v>33876</v>
      </c>
      <c r="K101" s="57">
        <f>'Program Data-Travel IBA'!C198</f>
        <v>38676</v>
      </c>
      <c r="L101" s="57">
        <f>'Program Data-Travel IBA'!C167</f>
        <v>16496</v>
      </c>
      <c r="M101" s="57">
        <f>'Program Data-Travel IBA'!C136</f>
        <v>6661</v>
      </c>
      <c r="N101" s="57">
        <f>'Program Data-Travel IBA'!C105</f>
        <v>16013</v>
      </c>
      <c r="O101" s="57">
        <f>'Program Data-Travel IBA'!C74</f>
        <v>21182</v>
      </c>
      <c r="P101" s="57">
        <f>'Program Data-Travel IBA'!C43</f>
        <v>20358</v>
      </c>
      <c r="Q101" s="57">
        <f>'Program Data-Travel IBA'!C12</f>
        <v>4681</v>
      </c>
      <c r="S101" s="76">
        <f t="shared" si="121"/>
        <v>2.1553222554404505E-2</v>
      </c>
      <c r="T101" s="76">
        <f t="shared" si="93"/>
        <v>-0.21597018988634042</v>
      </c>
      <c r="U101" s="76">
        <f t="shared" si="94"/>
        <v>-0.25825213220773019</v>
      </c>
      <c r="V101" s="76">
        <f t="shared" si="95"/>
        <v>0.10035401854940168</v>
      </c>
      <c r="W101" s="76">
        <f t="shared" si="96"/>
        <v>6.2671169135047458E-2</v>
      </c>
      <c r="X101" s="76">
        <f t="shared" si="97"/>
        <v>2.5922033728669368E-2</v>
      </c>
      <c r="Y101" s="76">
        <f t="shared" si="98"/>
        <v>-0.23506170430710696</v>
      </c>
      <c r="Z101" s="76">
        <f t="shared" si="99"/>
        <v>8.0091825022318583E-2</v>
      </c>
      <c r="AA101" s="76">
        <f t="shared" si="100"/>
        <v>0.14169323414806942</v>
      </c>
      <c r="AB101" s="76">
        <f t="shared" si="101"/>
        <v>-0.57348226290205817</v>
      </c>
      <c r="AC101" s="76">
        <f t="shared" si="102"/>
        <v>-0.59620514064015517</v>
      </c>
      <c r="AD101" s="76">
        <f t="shared" si="103"/>
        <v>1.4039933943852274</v>
      </c>
      <c r="AE101" s="76">
        <f t="shared" si="104"/>
        <v>0.32280022481733589</v>
      </c>
      <c r="AF101" s="76">
        <f t="shared" si="105"/>
        <v>-3.8900953639882919E-2</v>
      </c>
      <c r="AG101" s="76">
        <f t="shared" si="106"/>
        <v>-0.77006582178995975</v>
      </c>
      <c r="AI101" s="57">
        <f t="shared" si="122"/>
        <v>1240</v>
      </c>
      <c r="AJ101" s="57">
        <f t="shared" si="107"/>
        <v>-12693</v>
      </c>
      <c r="AK101" s="57">
        <f t="shared" si="108"/>
        <v>-11900</v>
      </c>
      <c r="AL101" s="57">
        <f t="shared" si="109"/>
        <v>3430</v>
      </c>
      <c r="AM101" s="57">
        <f t="shared" si="110"/>
        <v>2357</v>
      </c>
      <c r="AN101" s="57">
        <f t="shared" si="111"/>
        <v>1036</v>
      </c>
      <c r="AO101" s="57">
        <f t="shared" si="112"/>
        <v>-9638</v>
      </c>
      <c r="AP101" s="57">
        <f t="shared" si="113"/>
        <v>2512</v>
      </c>
      <c r="AQ101" s="57">
        <f t="shared" si="114"/>
        <v>4800</v>
      </c>
      <c r="AR101" s="57">
        <f t="shared" si="115"/>
        <v>-22180</v>
      </c>
      <c r="AS101" s="57">
        <f t="shared" si="116"/>
        <v>-9835</v>
      </c>
      <c r="AT101" s="57">
        <f t="shared" si="117"/>
        <v>9352</v>
      </c>
      <c r="AU101" s="57">
        <f t="shared" si="118"/>
        <v>5169</v>
      </c>
      <c r="AV101" s="57">
        <f t="shared" si="119"/>
        <v>-824</v>
      </c>
      <c r="AW101" s="57">
        <f t="shared" si="120"/>
        <v>-15677</v>
      </c>
    </row>
    <row r="102" spans="1:49" x14ac:dyDescent="0.55000000000000004">
      <c r="A102" s="58" t="s">
        <v>90</v>
      </c>
      <c r="B102" s="57">
        <f>'Program Data-Travel IBA'!C478</f>
        <v>366856</v>
      </c>
      <c r="C102" s="57">
        <f>'Program Data-Travel IBA'!C447</f>
        <v>344204</v>
      </c>
      <c r="D102" s="57">
        <f>'Program Data-Travel IBA'!C416</f>
        <v>319785</v>
      </c>
      <c r="E102" s="57">
        <f>'Program Data-Travel IBA'!C385</f>
        <v>264741</v>
      </c>
      <c r="F102" s="57">
        <f>'Program Data-Travel IBA'!C354</f>
        <v>278683</v>
      </c>
      <c r="G102" s="57">
        <f>'Program Data-Travel IBA'!C323</f>
        <v>324797</v>
      </c>
      <c r="H102" s="57">
        <f>'Program Data-Travel IBA'!C292</f>
        <v>333345</v>
      </c>
      <c r="I102" s="57">
        <f>'Program Data-Travel IBA'!C261</f>
        <v>312738</v>
      </c>
      <c r="J102" s="57">
        <f>'Program Data-Travel IBA'!C230</f>
        <v>318274</v>
      </c>
      <c r="K102" s="57">
        <f>'Program Data-Travel IBA'!C199</f>
        <v>327238</v>
      </c>
      <c r="L102" s="57">
        <f>'Program Data-Travel IBA'!C168</f>
        <v>160495</v>
      </c>
      <c r="M102" s="57">
        <f>'Program Data-Travel IBA'!C137</f>
        <v>62308</v>
      </c>
      <c r="N102" s="57">
        <f>'Program Data-Travel IBA'!C106</f>
        <v>152169</v>
      </c>
      <c r="O102" s="57">
        <f>'Program Data-Travel IBA'!C75</f>
        <v>262505</v>
      </c>
      <c r="P102" s="57">
        <f>'Program Data-Travel IBA'!C44</f>
        <v>291980</v>
      </c>
      <c r="Q102" s="57">
        <f>'Program Data-Travel IBA'!C13</f>
        <v>64203</v>
      </c>
      <c r="S102" s="76">
        <f t="shared" si="121"/>
        <v>-6.1746298275072511E-2</v>
      </c>
      <c r="T102" s="76">
        <f t="shared" si="93"/>
        <v>-7.0943394033770674E-2</v>
      </c>
      <c r="U102" s="76">
        <f t="shared" si="94"/>
        <v>-0.17212814859984052</v>
      </c>
      <c r="V102" s="76">
        <f t="shared" si="95"/>
        <v>5.2662791180814454E-2</v>
      </c>
      <c r="W102" s="76">
        <f t="shared" si="96"/>
        <v>0.16547116257539929</v>
      </c>
      <c r="X102" s="76">
        <f t="shared" si="97"/>
        <v>2.6317977074911406E-2</v>
      </c>
      <c r="Y102" s="76">
        <f t="shared" si="98"/>
        <v>-6.1818836340728073E-2</v>
      </c>
      <c r="Z102" s="76">
        <f t="shared" si="99"/>
        <v>1.7701718371288425E-2</v>
      </c>
      <c r="AA102" s="76">
        <f t="shared" si="100"/>
        <v>2.816441179612535E-2</v>
      </c>
      <c r="AB102" s="76">
        <f t="shared" si="101"/>
        <v>-0.50954656855255198</v>
      </c>
      <c r="AC102" s="76">
        <f t="shared" si="102"/>
        <v>-0.61177606779027383</v>
      </c>
      <c r="AD102" s="76">
        <f t="shared" si="103"/>
        <v>1.4422064582397125</v>
      </c>
      <c r="AE102" s="76">
        <f t="shared" si="104"/>
        <v>0.72508855285899232</v>
      </c>
      <c r="AF102" s="76">
        <f t="shared" si="105"/>
        <v>0.11228357555094189</v>
      </c>
      <c r="AG102" s="76">
        <f t="shared" si="106"/>
        <v>-0.78011165148297834</v>
      </c>
      <c r="AI102" s="57">
        <f t="shared" si="122"/>
        <v>-22652</v>
      </c>
      <c r="AJ102" s="57">
        <f t="shared" si="107"/>
        <v>-24419</v>
      </c>
      <c r="AK102" s="57">
        <f t="shared" si="108"/>
        <v>-55044</v>
      </c>
      <c r="AL102" s="57">
        <f t="shared" si="109"/>
        <v>13942</v>
      </c>
      <c r="AM102" s="57">
        <f t="shared" si="110"/>
        <v>46114</v>
      </c>
      <c r="AN102" s="57">
        <f t="shared" si="111"/>
        <v>8548</v>
      </c>
      <c r="AO102" s="57">
        <f t="shared" si="112"/>
        <v>-20607</v>
      </c>
      <c r="AP102" s="57">
        <f t="shared" si="113"/>
        <v>5536</v>
      </c>
      <c r="AQ102" s="57">
        <f t="shared" si="114"/>
        <v>8964</v>
      </c>
      <c r="AR102" s="57">
        <f t="shared" si="115"/>
        <v>-166743</v>
      </c>
      <c r="AS102" s="57">
        <f t="shared" si="116"/>
        <v>-98187</v>
      </c>
      <c r="AT102" s="57">
        <f t="shared" si="117"/>
        <v>89861</v>
      </c>
      <c r="AU102" s="57">
        <f t="shared" si="118"/>
        <v>110336</v>
      </c>
      <c r="AV102" s="57">
        <f t="shared" si="119"/>
        <v>29475</v>
      </c>
      <c r="AW102" s="57">
        <f t="shared" si="120"/>
        <v>-227777</v>
      </c>
    </row>
    <row r="103" spans="1:49" x14ac:dyDescent="0.55000000000000004">
      <c r="A103" s="58" t="s">
        <v>22</v>
      </c>
      <c r="B103" s="57">
        <f>'Program Data-Travel IBA'!C479</f>
        <v>546637</v>
      </c>
      <c r="C103" s="57">
        <f>'Program Data-Travel IBA'!C448</f>
        <v>515850</v>
      </c>
      <c r="D103" s="57">
        <f>'Program Data-Travel IBA'!C417</f>
        <v>448705</v>
      </c>
      <c r="E103" s="57">
        <f>'Program Data-Travel IBA'!C386</f>
        <v>361953</v>
      </c>
      <c r="F103" s="57">
        <f>'Program Data-Travel IBA'!C355</f>
        <v>352453</v>
      </c>
      <c r="G103" s="57">
        <f>'Program Data-Travel IBA'!C324</f>
        <v>405240</v>
      </c>
      <c r="H103" s="57">
        <f>'Program Data-Travel IBA'!C293</f>
        <v>404243</v>
      </c>
      <c r="I103" s="57">
        <f>'Program Data-Travel IBA'!C262</f>
        <v>371154</v>
      </c>
      <c r="J103" s="57">
        <f>'Program Data-Travel IBA'!C231</f>
        <v>359123</v>
      </c>
      <c r="K103" s="57">
        <f>'Program Data-Travel IBA'!C200</f>
        <v>323959</v>
      </c>
      <c r="L103" s="57">
        <f>'Program Data-Travel IBA'!C169</f>
        <v>162476</v>
      </c>
      <c r="M103" s="57">
        <f>'Program Data-Travel IBA'!C138</f>
        <v>104589</v>
      </c>
      <c r="N103" s="57">
        <f>'Program Data-Travel IBA'!C107</f>
        <v>230680</v>
      </c>
      <c r="O103" s="57">
        <f>'Program Data-Travel IBA'!C76</f>
        <v>551354</v>
      </c>
      <c r="P103" s="57">
        <f>'Program Data-Travel IBA'!C45</f>
        <v>674964</v>
      </c>
      <c r="Q103" s="57">
        <f>'Program Data-Travel IBA'!C14</f>
        <v>145842</v>
      </c>
      <c r="S103" s="76">
        <f t="shared" si="121"/>
        <v>-5.6320739357196822E-2</v>
      </c>
      <c r="T103" s="76">
        <f t="shared" si="93"/>
        <v>-0.13016380730832605</v>
      </c>
      <c r="U103" s="76">
        <f t="shared" si="94"/>
        <v>-0.19333860777125284</v>
      </c>
      <c r="V103" s="76">
        <f t="shared" si="95"/>
        <v>-2.6246501617613337E-2</v>
      </c>
      <c r="W103" s="76">
        <f t="shared" si="96"/>
        <v>0.14977032398646062</v>
      </c>
      <c r="X103" s="76">
        <f t="shared" si="97"/>
        <v>-2.4602704570131279E-3</v>
      </c>
      <c r="Y103" s="76">
        <f t="shared" si="98"/>
        <v>-8.1854231242099423E-2</v>
      </c>
      <c r="Z103" s="76">
        <f t="shared" si="99"/>
        <v>-3.2415116097361203E-2</v>
      </c>
      <c r="AA103" s="76">
        <f t="shared" si="100"/>
        <v>-9.7916312795337537E-2</v>
      </c>
      <c r="AB103" s="76">
        <f t="shared" si="101"/>
        <v>-0.49846739865229861</v>
      </c>
      <c r="AC103" s="76">
        <f t="shared" si="102"/>
        <v>-0.35628031216918193</v>
      </c>
      <c r="AD103" s="76">
        <f t="shared" si="103"/>
        <v>1.2055856734455823</v>
      </c>
      <c r="AE103" s="76">
        <f t="shared" si="104"/>
        <v>1.3901248482746662</v>
      </c>
      <c r="AF103" s="76">
        <f t="shared" si="105"/>
        <v>0.22419353083499893</v>
      </c>
      <c r="AG103" s="76">
        <f t="shared" si="106"/>
        <v>-0.78392625384464953</v>
      </c>
      <c r="AI103" s="57">
        <f t="shared" si="122"/>
        <v>-30787</v>
      </c>
      <c r="AJ103" s="57">
        <f t="shared" si="107"/>
        <v>-67145</v>
      </c>
      <c r="AK103" s="57">
        <f t="shared" si="108"/>
        <v>-86752</v>
      </c>
      <c r="AL103" s="57">
        <f t="shared" si="109"/>
        <v>-9500</v>
      </c>
      <c r="AM103" s="57">
        <f t="shared" si="110"/>
        <v>52787</v>
      </c>
      <c r="AN103" s="57">
        <f t="shared" si="111"/>
        <v>-997</v>
      </c>
      <c r="AO103" s="57">
        <f t="shared" si="112"/>
        <v>-33089</v>
      </c>
      <c r="AP103" s="57">
        <f t="shared" si="113"/>
        <v>-12031</v>
      </c>
      <c r="AQ103" s="57">
        <f t="shared" si="114"/>
        <v>-35164</v>
      </c>
      <c r="AR103" s="57">
        <f t="shared" si="115"/>
        <v>-161483</v>
      </c>
      <c r="AS103" s="57">
        <f t="shared" si="116"/>
        <v>-57887</v>
      </c>
      <c r="AT103" s="57">
        <f t="shared" si="117"/>
        <v>126091</v>
      </c>
      <c r="AU103" s="57">
        <f t="shared" si="118"/>
        <v>320674</v>
      </c>
      <c r="AV103" s="57">
        <f t="shared" si="119"/>
        <v>123610</v>
      </c>
      <c r="AW103" s="57">
        <f t="shared" si="120"/>
        <v>-529122</v>
      </c>
    </row>
    <row r="104" spans="1:49" x14ac:dyDescent="0.55000000000000004">
      <c r="A104" s="58" t="s">
        <v>91</v>
      </c>
      <c r="B104" s="57">
        <f>'Program Data-Travel IBA'!C480</f>
        <v>2940434</v>
      </c>
      <c r="C104" s="57">
        <f>'Program Data-Travel IBA'!C449</f>
        <v>3089465</v>
      </c>
      <c r="D104" s="57">
        <f>'Program Data-Travel IBA'!C418</f>
        <v>2921003</v>
      </c>
      <c r="E104" s="57">
        <f>'Program Data-Travel IBA'!C387</f>
        <v>2336823</v>
      </c>
      <c r="F104" s="57">
        <f>'Program Data-Travel IBA'!C356</f>
        <v>2150969</v>
      </c>
      <c r="G104" s="57">
        <f>'Program Data-Travel IBA'!C325</f>
        <v>2225977</v>
      </c>
      <c r="H104" s="57">
        <f>'Program Data-Travel IBA'!C294</f>
        <v>2692847</v>
      </c>
      <c r="I104" s="57">
        <f>'Program Data-Travel IBA'!C263</f>
        <v>2958775</v>
      </c>
      <c r="J104" s="57">
        <f>'Program Data-Travel IBA'!C232</f>
        <v>3329452</v>
      </c>
      <c r="K104" s="57">
        <f>'Program Data-Travel IBA'!C201</f>
        <v>3305764</v>
      </c>
      <c r="L104" s="57">
        <f>'Program Data-Travel IBA'!C170</f>
        <v>1804401</v>
      </c>
      <c r="M104" s="57">
        <f>'Program Data-Travel IBA'!C139</f>
        <v>1684525</v>
      </c>
      <c r="N104" s="57">
        <f>'Program Data-Travel IBA'!C108</f>
        <v>2423569</v>
      </c>
      <c r="O104" s="57">
        <f>'Program Data-Travel IBA'!C77</f>
        <v>3076198</v>
      </c>
      <c r="P104" s="57">
        <f>'Program Data-Travel IBA'!C46</f>
        <v>3121227</v>
      </c>
      <c r="Q104" s="57">
        <f>'Program Data-Travel IBA'!C15</f>
        <v>906499</v>
      </c>
      <c r="S104" s="76">
        <f t="shared" si="121"/>
        <v>5.0683334500961422E-2</v>
      </c>
      <c r="T104" s="76">
        <f t="shared" si="93"/>
        <v>-5.4527887514504936E-2</v>
      </c>
      <c r="U104" s="76">
        <f t="shared" si="94"/>
        <v>-0.19999294762792097</v>
      </c>
      <c r="V104" s="76">
        <f t="shared" si="95"/>
        <v>-7.9532767351228564E-2</v>
      </c>
      <c r="W104" s="76">
        <f t="shared" si="96"/>
        <v>3.487172525498973E-2</v>
      </c>
      <c r="X104" s="76">
        <f t="shared" si="97"/>
        <v>0.20973711767911349</v>
      </c>
      <c r="Y104" s="76">
        <f t="shared" si="98"/>
        <v>9.8753475410968392E-2</v>
      </c>
      <c r="Z104" s="76">
        <f t="shared" si="99"/>
        <v>0.12528056374682089</v>
      </c>
      <c r="AA104" s="76">
        <f t="shared" si="100"/>
        <v>-7.1146843384436841E-3</v>
      </c>
      <c r="AB104" s="76">
        <f t="shared" si="101"/>
        <v>-0.45416520961568946</v>
      </c>
      <c r="AC104" s="76">
        <f t="shared" si="102"/>
        <v>-6.6435343363254615E-2</v>
      </c>
      <c r="AD104" s="76">
        <f t="shared" si="103"/>
        <v>0.43872545673112601</v>
      </c>
      <c r="AE104" s="76">
        <f t="shared" si="104"/>
        <v>0.26928426630312569</v>
      </c>
      <c r="AF104" s="76">
        <f t="shared" si="105"/>
        <v>1.463787441510592E-2</v>
      </c>
      <c r="AG104" s="76">
        <f t="shared" si="106"/>
        <v>-0.70956966603198035</v>
      </c>
      <c r="AI104" s="57">
        <f t="shared" si="122"/>
        <v>149031</v>
      </c>
      <c r="AJ104" s="57">
        <f t="shared" si="107"/>
        <v>-168462</v>
      </c>
      <c r="AK104" s="57">
        <f t="shared" si="108"/>
        <v>-584180</v>
      </c>
      <c r="AL104" s="57">
        <f t="shared" si="109"/>
        <v>-185854</v>
      </c>
      <c r="AM104" s="57">
        <f t="shared" si="110"/>
        <v>75008</v>
      </c>
      <c r="AN104" s="57">
        <f t="shared" si="111"/>
        <v>466870</v>
      </c>
      <c r="AO104" s="57">
        <f t="shared" si="112"/>
        <v>265928</v>
      </c>
      <c r="AP104" s="57">
        <f t="shared" si="113"/>
        <v>370677</v>
      </c>
      <c r="AQ104" s="57">
        <f t="shared" si="114"/>
        <v>-23688</v>
      </c>
      <c r="AR104" s="57">
        <f t="shared" si="115"/>
        <v>-1501363</v>
      </c>
      <c r="AS104" s="57">
        <f t="shared" si="116"/>
        <v>-119876</v>
      </c>
      <c r="AT104" s="57">
        <f t="shared" si="117"/>
        <v>739044</v>
      </c>
      <c r="AU104" s="57">
        <f t="shared" si="118"/>
        <v>652629</v>
      </c>
      <c r="AV104" s="57">
        <f t="shared" si="119"/>
        <v>45029</v>
      </c>
      <c r="AW104" s="57">
        <f t="shared" si="120"/>
        <v>-2214728</v>
      </c>
    </row>
    <row r="105" spans="1:49" x14ac:dyDescent="0.55000000000000004">
      <c r="A105" s="58" t="s">
        <v>23</v>
      </c>
      <c r="B105" s="57">
        <f>'Program Data-Travel IBA'!C481</f>
        <v>149462</v>
      </c>
      <c r="C105" s="57">
        <f>'Program Data-Travel IBA'!C450</f>
        <v>144710</v>
      </c>
      <c r="D105" s="57">
        <f>'Program Data-Travel IBA'!C419</f>
        <v>137104</v>
      </c>
      <c r="E105" s="57">
        <f>'Program Data-Travel IBA'!C388</f>
        <v>104283</v>
      </c>
      <c r="F105" s="57">
        <f>'Program Data-Travel IBA'!C357</f>
        <v>103077</v>
      </c>
      <c r="G105" s="57">
        <f>'Program Data-Travel IBA'!C326</f>
        <v>102784</v>
      </c>
      <c r="H105" s="57">
        <f>'Program Data-Travel IBA'!C295</f>
        <v>111729</v>
      </c>
      <c r="I105" s="57">
        <f>'Program Data-Travel IBA'!C264</f>
        <v>100342</v>
      </c>
      <c r="J105" s="57">
        <f>'Program Data-Travel IBA'!C233</f>
        <v>104547</v>
      </c>
      <c r="K105" s="57">
        <f>'Program Data-Travel IBA'!C202</f>
        <v>96260</v>
      </c>
      <c r="L105" s="57">
        <f>'Program Data-Travel IBA'!C171</f>
        <v>34761</v>
      </c>
      <c r="M105" s="57">
        <f>'Program Data-Travel IBA'!C140</f>
        <v>7790</v>
      </c>
      <c r="N105" s="57">
        <f>'Program Data-Travel IBA'!C109</f>
        <v>30294</v>
      </c>
      <c r="O105" s="57">
        <f>'Program Data-Travel IBA'!C78</f>
        <v>78212</v>
      </c>
      <c r="P105" s="57">
        <f>'Program Data-Travel IBA'!C47</f>
        <v>81930</v>
      </c>
      <c r="Q105" s="57">
        <f>'Program Data-Travel IBA'!C16</f>
        <v>16797</v>
      </c>
      <c r="S105" s="76">
        <f t="shared" si="121"/>
        <v>-3.1794034604113418E-2</v>
      </c>
      <c r="T105" s="76">
        <f t="shared" si="93"/>
        <v>-5.2560292999792688E-2</v>
      </c>
      <c r="U105" s="76">
        <f t="shared" si="94"/>
        <v>-0.23938761815847823</v>
      </c>
      <c r="V105" s="76">
        <f t="shared" si="95"/>
        <v>-1.1564684560283076E-2</v>
      </c>
      <c r="W105" s="76">
        <f t="shared" si="96"/>
        <v>-2.8425351921379165E-3</v>
      </c>
      <c r="X105" s="76">
        <f t="shared" si="97"/>
        <v>8.7027163760896642E-2</v>
      </c>
      <c r="Y105" s="76">
        <f t="shared" si="98"/>
        <v>-0.1019162437684039</v>
      </c>
      <c r="Z105" s="76">
        <f t="shared" si="99"/>
        <v>4.1906679157282092E-2</v>
      </c>
      <c r="AA105" s="76">
        <f t="shared" si="100"/>
        <v>-7.9265784766659977E-2</v>
      </c>
      <c r="AB105" s="76">
        <f t="shared" si="101"/>
        <v>-0.63888427176397256</v>
      </c>
      <c r="AC105" s="76">
        <f t="shared" si="102"/>
        <v>-0.77589827680446477</v>
      </c>
      <c r="AD105" s="76">
        <f t="shared" si="103"/>
        <v>2.8888318356867777</v>
      </c>
      <c r="AE105" s="76">
        <f t="shared" si="104"/>
        <v>1.5817653660790916</v>
      </c>
      <c r="AF105" s="76">
        <f t="shared" si="105"/>
        <v>4.7537462282002764E-2</v>
      </c>
      <c r="AG105" s="76">
        <f t="shared" si="106"/>
        <v>-0.79498352251922377</v>
      </c>
      <c r="AI105" s="57">
        <f t="shared" si="122"/>
        <v>-4752</v>
      </c>
      <c r="AJ105" s="57">
        <f t="shared" si="107"/>
        <v>-7606</v>
      </c>
      <c r="AK105" s="57">
        <f t="shared" si="108"/>
        <v>-32821</v>
      </c>
      <c r="AL105" s="57">
        <f t="shared" si="109"/>
        <v>-1206</v>
      </c>
      <c r="AM105" s="57">
        <f t="shared" si="110"/>
        <v>-293</v>
      </c>
      <c r="AN105" s="57">
        <f t="shared" si="111"/>
        <v>8945</v>
      </c>
      <c r="AO105" s="57">
        <f t="shared" si="112"/>
        <v>-11387</v>
      </c>
      <c r="AP105" s="57">
        <f t="shared" si="113"/>
        <v>4205</v>
      </c>
      <c r="AQ105" s="57">
        <f t="shared" si="114"/>
        <v>-8287</v>
      </c>
      <c r="AR105" s="57">
        <f t="shared" si="115"/>
        <v>-61499</v>
      </c>
      <c r="AS105" s="57">
        <f t="shared" si="116"/>
        <v>-26971</v>
      </c>
      <c r="AT105" s="57">
        <f t="shared" si="117"/>
        <v>22504</v>
      </c>
      <c r="AU105" s="57">
        <f t="shared" si="118"/>
        <v>47918</v>
      </c>
      <c r="AV105" s="57">
        <f t="shared" si="119"/>
        <v>3718</v>
      </c>
      <c r="AW105" s="57">
        <f t="shared" si="120"/>
        <v>-65133</v>
      </c>
    </row>
    <row r="106" spans="1:49" x14ac:dyDescent="0.55000000000000004">
      <c r="A106" s="58" t="s">
        <v>24</v>
      </c>
      <c r="B106" s="57">
        <f>'Program Data-Travel IBA'!C482</f>
        <v>0</v>
      </c>
      <c r="C106" s="57">
        <f>'Program Data-Travel IBA'!C451</f>
        <v>0</v>
      </c>
      <c r="D106" s="57">
        <f>'Program Data-Travel IBA'!C420</f>
        <v>0</v>
      </c>
      <c r="E106" s="57">
        <f>'Program Data-Travel IBA'!C389</f>
        <v>0</v>
      </c>
      <c r="F106" s="57">
        <f>'Program Data-Travel IBA'!C358</f>
        <v>0</v>
      </c>
      <c r="G106" s="57">
        <f>'Program Data-Travel IBA'!C327</f>
        <v>0</v>
      </c>
      <c r="H106" s="57">
        <f>'Program Data-Travel IBA'!C296</f>
        <v>55600</v>
      </c>
      <c r="I106" s="57">
        <f>'Program Data-Travel IBA'!C265</f>
        <v>0</v>
      </c>
      <c r="J106" s="57">
        <f>'Program Data-Travel IBA'!C234</f>
        <v>0</v>
      </c>
      <c r="K106" s="57">
        <f>'Program Data-Travel IBA'!C203</f>
        <v>790184</v>
      </c>
      <c r="L106" s="57">
        <f>'Program Data-Travel IBA'!C172</f>
        <v>555240</v>
      </c>
      <c r="M106" s="57">
        <f>'Program Data-Travel IBA'!C141</f>
        <v>291598</v>
      </c>
      <c r="N106" s="57">
        <f>'Program Data-Travel IBA'!C110</f>
        <v>519594</v>
      </c>
      <c r="O106" s="57">
        <f>'Program Data-Travel IBA'!C79</f>
        <v>884334</v>
      </c>
      <c r="P106" s="57">
        <f>'Program Data-Travel IBA'!C48</f>
        <v>962467</v>
      </c>
      <c r="Q106" s="57">
        <f>'Program Data-Travel IBA'!C17</f>
        <v>210407</v>
      </c>
      <c r="S106" s="76">
        <f t="shared" si="121"/>
        <v>0</v>
      </c>
      <c r="T106" s="76">
        <f t="shared" si="93"/>
        <v>0</v>
      </c>
      <c r="U106" s="76">
        <f t="shared" si="94"/>
        <v>0</v>
      </c>
      <c r="V106" s="76">
        <f t="shared" si="95"/>
        <v>0</v>
      </c>
      <c r="W106" s="76">
        <f t="shared" si="96"/>
        <v>0</v>
      </c>
      <c r="X106" s="76">
        <f t="shared" si="97"/>
        <v>0</v>
      </c>
      <c r="Y106" s="76">
        <f t="shared" si="98"/>
        <v>-1</v>
      </c>
      <c r="Z106" s="76">
        <f t="shared" si="99"/>
        <v>0</v>
      </c>
      <c r="AA106" s="76">
        <f t="shared" si="100"/>
        <v>0</v>
      </c>
      <c r="AB106" s="76">
        <f t="shared" si="101"/>
        <v>-0.29732821722535513</v>
      </c>
      <c r="AC106" s="76">
        <f t="shared" si="102"/>
        <v>-0.47482530077083784</v>
      </c>
      <c r="AD106" s="76">
        <f t="shared" si="103"/>
        <v>0.781884649414605</v>
      </c>
      <c r="AE106" s="76">
        <f t="shared" si="104"/>
        <v>0.70197115440132107</v>
      </c>
      <c r="AF106" s="76">
        <f t="shared" si="105"/>
        <v>8.8352364604323705E-2</v>
      </c>
      <c r="AG106" s="76">
        <f t="shared" si="106"/>
        <v>-0.78138782940090412</v>
      </c>
      <c r="AI106" s="57">
        <f t="shared" si="122"/>
        <v>0</v>
      </c>
      <c r="AJ106" s="57">
        <f t="shared" si="107"/>
        <v>0</v>
      </c>
      <c r="AK106" s="57">
        <f t="shared" si="108"/>
        <v>0</v>
      </c>
      <c r="AL106" s="57">
        <f t="shared" si="109"/>
        <v>0</v>
      </c>
      <c r="AM106" s="57">
        <f t="shared" si="110"/>
        <v>0</v>
      </c>
      <c r="AN106" s="57">
        <f t="shared" si="111"/>
        <v>55600</v>
      </c>
      <c r="AO106" s="57">
        <f t="shared" si="112"/>
        <v>-55600</v>
      </c>
      <c r="AP106" s="57">
        <f t="shared" si="113"/>
        <v>0</v>
      </c>
      <c r="AQ106" s="57">
        <f t="shared" si="114"/>
        <v>790184</v>
      </c>
      <c r="AR106" s="57">
        <f t="shared" si="115"/>
        <v>-234944</v>
      </c>
      <c r="AS106" s="57">
        <f t="shared" si="116"/>
        <v>-263642</v>
      </c>
      <c r="AT106" s="57">
        <f t="shared" si="117"/>
        <v>227996</v>
      </c>
      <c r="AU106" s="57">
        <f t="shared" si="118"/>
        <v>364740</v>
      </c>
      <c r="AV106" s="57">
        <f t="shared" si="119"/>
        <v>78133</v>
      </c>
      <c r="AW106" s="57">
        <f t="shared" si="120"/>
        <v>-752060</v>
      </c>
    </row>
    <row r="107" spans="1:49" x14ac:dyDescent="0.55000000000000004">
      <c r="A107" s="58" t="s">
        <v>92</v>
      </c>
      <c r="B107" s="57">
        <f>'Program Data-Travel IBA'!C483</f>
        <v>2562880</v>
      </c>
      <c r="C107" s="57">
        <f>'Program Data-Travel IBA'!C452</f>
        <v>2303961</v>
      </c>
      <c r="D107" s="57">
        <f>'Program Data-Travel IBA'!C421</f>
        <v>2274129</v>
      </c>
      <c r="E107" s="57">
        <f>'Program Data-Travel IBA'!C390</f>
        <v>1782270</v>
      </c>
      <c r="F107" s="57">
        <f>'Program Data-Travel IBA'!C359</f>
        <v>1798148</v>
      </c>
      <c r="G107" s="57">
        <f>'Program Data-Travel IBA'!C328</f>
        <v>2061336</v>
      </c>
      <c r="H107" s="57">
        <f>'Program Data-Travel IBA'!C297</f>
        <v>2160654</v>
      </c>
      <c r="I107" s="57">
        <f>'Program Data-Travel IBA'!C266</f>
        <v>2116672</v>
      </c>
      <c r="J107" s="57">
        <f>'Program Data-Travel IBA'!C235</f>
        <v>2186822</v>
      </c>
      <c r="K107" s="57">
        <f>'Program Data-Travel IBA'!C204</f>
        <v>1176861</v>
      </c>
      <c r="L107" s="57">
        <f>'Program Data-Travel IBA'!C173</f>
        <v>405792</v>
      </c>
      <c r="M107" s="57">
        <f>'Program Data-Travel IBA'!C142</f>
        <v>280205</v>
      </c>
      <c r="N107" s="57">
        <f>'Program Data-Travel IBA'!C111</f>
        <v>452228</v>
      </c>
      <c r="O107" s="57">
        <f>'Program Data-Travel IBA'!C80</f>
        <v>621733</v>
      </c>
      <c r="P107" s="57">
        <f>'Program Data-Travel IBA'!C49</f>
        <v>532216</v>
      </c>
      <c r="Q107" s="57">
        <f>'Program Data-Travel IBA'!C18</f>
        <v>102512</v>
      </c>
      <c r="S107" s="76">
        <f t="shared" si="121"/>
        <v>-0.10102657947309276</v>
      </c>
      <c r="T107" s="76">
        <f t="shared" si="93"/>
        <v>-1.2948135840841056E-2</v>
      </c>
      <c r="U107" s="76">
        <f t="shared" si="94"/>
        <v>-0.21628456433210252</v>
      </c>
      <c r="V107" s="76">
        <f t="shared" si="95"/>
        <v>8.9088634157563108E-3</v>
      </c>
      <c r="W107" s="76">
        <f t="shared" si="96"/>
        <v>0.14636615006106282</v>
      </c>
      <c r="X107" s="76">
        <f t="shared" si="97"/>
        <v>4.8181373633410567E-2</v>
      </c>
      <c r="Y107" s="76">
        <f t="shared" si="98"/>
        <v>-2.0355873730824092E-2</v>
      </c>
      <c r="Z107" s="76">
        <f t="shared" si="99"/>
        <v>3.3141648776947967E-2</v>
      </c>
      <c r="AA107" s="76">
        <f t="shared" si="100"/>
        <v>-0.4618396010283416</v>
      </c>
      <c r="AB107" s="76">
        <f t="shared" si="101"/>
        <v>-0.65519122479205272</v>
      </c>
      <c r="AC107" s="76">
        <f t="shared" si="102"/>
        <v>-0.30948614068291141</v>
      </c>
      <c r="AD107" s="76">
        <f t="shared" si="103"/>
        <v>0.6139183811852037</v>
      </c>
      <c r="AE107" s="76">
        <f t="shared" si="104"/>
        <v>0.37482199244628817</v>
      </c>
      <c r="AF107" s="76">
        <f t="shared" si="105"/>
        <v>-0.14397981126946777</v>
      </c>
      <c r="AG107" s="76">
        <f t="shared" si="106"/>
        <v>-0.80738647466442193</v>
      </c>
      <c r="AI107" s="57">
        <f t="shared" si="122"/>
        <v>-258919</v>
      </c>
      <c r="AJ107" s="57">
        <f t="shared" si="107"/>
        <v>-29832</v>
      </c>
      <c r="AK107" s="57">
        <f t="shared" si="108"/>
        <v>-491859</v>
      </c>
      <c r="AL107" s="57">
        <f t="shared" si="109"/>
        <v>15878</v>
      </c>
      <c r="AM107" s="57">
        <f t="shared" si="110"/>
        <v>263188</v>
      </c>
      <c r="AN107" s="57">
        <f t="shared" si="111"/>
        <v>99318</v>
      </c>
      <c r="AO107" s="57">
        <f t="shared" si="112"/>
        <v>-43982</v>
      </c>
      <c r="AP107" s="57">
        <f t="shared" si="113"/>
        <v>70150</v>
      </c>
      <c r="AQ107" s="57">
        <f t="shared" si="114"/>
        <v>-1009961</v>
      </c>
      <c r="AR107" s="57">
        <f t="shared" si="115"/>
        <v>-771069</v>
      </c>
      <c r="AS107" s="57">
        <f t="shared" si="116"/>
        <v>-125587</v>
      </c>
      <c r="AT107" s="57">
        <f t="shared" si="117"/>
        <v>172023</v>
      </c>
      <c r="AU107" s="57">
        <f t="shared" si="118"/>
        <v>169505</v>
      </c>
      <c r="AV107" s="57">
        <f t="shared" si="119"/>
        <v>-89517</v>
      </c>
      <c r="AW107" s="57">
        <f t="shared" si="120"/>
        <v>-429704</v>
      </c>
    </row>
    <row r="108" spans="1:49" x14ac:dyDescent="0.55000000000000004">
      <c r="A108" s="58" t="s">
        <v>25</v>
      </c>
      <c r="B108" s="57">
        <f>'Program Data-Travel IBA'!C484</f>
        <v>234439</v>
      </c>
      <c r="C108" s="57">
        <f>'Program Data-Travel IBA'!C453</f>
        <v>215024</v>
      </c>
      <c r="D108" s="57">
        <f>'Program Data-Travel IBA'!C422</f>
        <v>217916</v>
      </c>
      <c r="E108" s="57">
        <f>'Program Data-Travel IBA'!C391</f>
        <v>205388</v>
      </c>
      <c r="F108" s="57">
        <f>'Program Data-Travel IBA'!C360</f>
        <v>193822</v>
      </c>
      <c r="G108" s="57">
        <f>'Program Data-Travel IBA'!C329</f>
        <v>210532</v>
      </c>
      <c r="H108" s="57">
        <f>'Program Data-Travel IBA'!C298</f>
        <v>214503</v>
      </c>
      <c r="I108" s="57">
        <f>'Program Data-Travel IBA'!C267</f>
        <v>168020</v>
      </c>
      <c r="J108" s="57">
        <f>'Program Data-Travel IBA'!C236</f>
        <v>152053</v>
      </c>
      <c r="K108" s="57">
        <f>'Program Data-Travel IBA'!C205</f>
        <v>163315</v>
      </c>
      <c r="L108" s="57">
        <f>'Program Data-Travel IBA'!C174</f>
        <v>74404</v>
      </c>
      <c r="M108" s="57">
        <f>'Program Data-Travel IBA'!C143</f>
        <v>36145</v>
      </c>
      <c r="N108" s="57">
        <f>'Program Data-Travel IBA'!C112</f>
        <v>84631</v>
      </c>
      <c r="O108" s="57">
        <f>'Program Data-Travel IBA'!C81</f>
        <v>133133</v>
      </c>
      <c r="P108" s="57">
        <f>'Program Data-Travel IBA'!C50</f>
        <v>122992</v>
      </c>
      <c r="Q108" s="57">
        <f>'Program Data-Travel IBA'!C19</f>
        <v>22186</v>
      </c>
      <c r="S108" s="76">
        <f t="shared" si="121"/>
        <v>-8.2814719393957487E-2</v>
      </c>
      <c r="T108" s="76">
        <f t="shared" si="93"/>
        <v>1.3449661433142347E-2</v>
      </c>
      <c r="U108" s="76">
        <f t="shared" si="94"/>
        <v>-5.749004203454542E-2</v>
      </c>
      <c r="V108" s="76">
        <f t="shared" si="95"/>
        <v>-5.6312929674567164E-2</v>
      </c>
      <c r="W108" s="76">
        <f t="shared" si="96"/>
        <v>8.6213123381246717E-2</v>
      </c>
      <c r="X108" s="76">
        <f t="shared" si="97"/>
        <v>1.8861740733000208E-2</v>
      </c>
      <c r="Y108" s="76">
        <f t="shared" si="98"/>
        <v>-0.21670093192169806</v>
      </c>
      <c r="Z108" s="76">
        <f t="shared" si="99"/>
        <v>-9.5030353529341749E-2</v>
      </c>
      <c r="AA108" s="76">
        <f t="shared" si="100"/>
        <v>7.4066279520956513E-2</v>
      </c>
      <c r="AB108" s="76">
        <f t="shared" si="101"/>
        <v>-0.54441416893732975</v>
      </c>
      <c r="AC108" s="76">
        <f t="shared" si="102"/>
        <v>-0.51420622547174888</v>
      </c>
      <c r="AD108" s="76">
        <f t="shared" si="103"/>
        <v>1.3414303499792501</v>
      </c>
      <c r="AE108" s="76">
        <f t="shared" si="104"/>
        <v>0.57309969160236796</v>
      </c>
      <c r="AF108" s="76">
        <f t="shared" si="105"/>
        <v>-7.6171948352399474E-2</v>
      </c>
      <c r="AG108" s="76">
        <f t="shared" si="106"/>
        <v>-0.81961428385586055</v>
      </c>
      <c r="AI108" s="57">
        <f t="shared" si="122"/>
        <v>-19415</v>
      </c>
      <c r="AJ108" s="57">
        <f t="shared" si="107"/>
        <v>2892</v>
      </c>
      <c r="AK108" s="57">
        <f t="shared" si="108"/>
        <v>-12528</v>
      </c>
      <c r="AL108" s="57">
        <f t="shared" si="109"/>
        <v>-11566</v>
      </c>
      <c r="AM108" s="57">
        <f t="shared" si="110"/>
        <v>16710</v>
      </c>
      <c r="AN108" s="57">
        <f t="shared" si="111"/>
        <v>3971</v>
      </c>
      <c r="AO108" s="57">
        <f t="shared" si="112"/>
        <v>-46483</v>
      </c>
      <c r="AP108" s="57">
        <f t="shared" si="113"/>
        <v>-15967</v>
      </c>
      <c r="AQ108" s="57">
        <f t="shared" si="114"/>
        <v>11262</v>
      </c>
      <c r="AR108" s="57">
        <f t="shared" si="115"/>
        <v>-88911</v>
      </c>
      <c r="AS108" s="57">
        <f t="shared" si="116"/>
        <v>-38259</v>
      </c>
      <c r="AT108" s="57">
        <f t="shared" si="117"/>
        <v>48486</v>
      </c>
      <c r="AU108" s="57">
        <f t="shared" si="118"/>
        <v>48502</v>
      </c>
      <c r="AV108" s="57">
        <f t="shared" si="119"/>
        <v>-10141</v>
      </c>
      <c r="AW108" s="57">
        <f t="shared" si="120"/>
        <v>-100806</v>
      </c>
    </row>
    <row r="109" spans="1:49" x14ac:dyDescent="0.55000000000000004">
      <c r="A109" s="58" t="s">
        <v>93</v>
      </c>
      <c r="B109" s="57">
        <f>'Program Data-Travel IBA'!C485</f>
        <v>184115</v>
      </c>
      <c r="C109" s="57">
        <f>'Program Data-Travel IBA'!C454</f>
        <v>198651</v>
      </c>
      <c r="D109" s="57">
        <f>'Program Data-Travel IBA'!C423</f>
        <v>209948</v>
      </c>
      <c r="E109" s="57">
        <f>'Program Data-Travel IBA'!C392</f>
        <v>205383</v>
      </c>
      <c r="F109" s="57">
        <f>'Program Data-Travel IBA'!C361</f>
        <v>217657</v>
      </c>
      <c r="G109" s="57">
        <f>'Program Data-Travel IBA'!C330</f>
        <v>238592</v>
      </c>
      <c r="H109" s="57">
        <f>'Program Data-Travel IBA'!C299</f>
        <v>243293</v>
      </c>
      <c r="I109" s="57">
        <f>'Program Data-Travel IBA'!C268</f>
        <v>224687</v>
      </c>
      <c r="J109" s="57">
        <f>'Program Data-Travel IBA'!C237</f>
        <v>220801</v>
      </c>
      <c r="K109" s="57">
        <f>'Program Data-Travel IBA'!C206</f>
        <v>206074</v>
      </c>
      <c r="L109" s="57">
        <f>'Program Data-Travel IBA'!C175</f>
        <v>111852</v>
      </c>
      <c r="M109" s="57">
        <f>'Program Data-Travel IBA'!C144</f>
        <v>60495</v>
      </c>
      <c r="N109" s="57">
        <f>'Program Data-Travel IBA'!C113</f>
        <v>123195</v>
      </c>
      <c r="O109" s="57">
        <f>'Program Data-Travel IBA'!C82</f>
        <v>181777</v>
      </c>
      <c r="P109" s="57">
        <f>'Program Data-Travel IBA'!C51</f>
        <v>219459</v>
      </c>
      <c r="Q109" s="57">
        <f>'Program Data-Travel IBA'!C20</f>
        <v>59124</v>
      </c>
      <c r="S109" s="76">
        <f t="shared" si="121"/>
        <v>7.8950655840099943E-2</v>
      </c>
      <c r="T109" s="76">
        <f t="shared" si="93"/>
        <v>5.6868578562403412E-2</v>
      </c>
      <c r="U109" s="76">
        <f t="shared" si="94"/>
        <v>-2.1743479337740772E-2</v>
      </c>
      <c r="V109" s="76">
        <f t="shared" si="95"/>
        <v>5.9761518723555507E-2</v>
      </c>
      <c r="W109" s="76">
        <f t="shared" si="96"/>
        <v>9.6183444594017189E-2</v>
      </c>
      <c r="X109" s="76">
        <f t="shared" si="97"/>
        <v>1.9703091469957083E-2</v>
      </c>
      <c r="Y109" s="76">
        <f t="shared" si="98"/>
        <v>-7.6475689806118546E-2</v>
      </c>
      <c r="Z109" s="76">
        <f t="shared" si="99"/>
        <v>-1.7295170615122372E-2</v>
      </c>
      <c r="AA109" s="76">
        <f t="shared" si="100"/>
        <v>-6.6698067490636365E-2</v>
      </c>
      <c r="AB109" s="76">
        <f t="shared" si="101"/>
        <v>-0.45722410396265417</v>
      </c>
      <c r="AC109" s="76">
        <f t="shared" si="102"/>
        <v>-0.45915137860744554</v>
      </c>
      <c r="AD109" s="76">
        <f t="shared" si="103"/>
        <v>1.0364492933300273</v>
      </c>
      <c r="AE109" s="76">
        <f t="shared" si="104"/>
        <v>0.47552254555785545</v>
      </c>
      <c r="AF109" s="76">
        <f t="shared" si="105"/>
        <v>0.2072979529863514</v>
      </c>
      <c r="AG109" s="76">
        <f t="shared" si="106"/>
        <v>-0.73059204680600931</v>
      </c>
      <c r="AI109" s="57">
        <f t="shared" si="122"/>
        <v>14536</v>
      </c>
      <c r="AJ109" s="57">
        <f t="shared" si="107"/>
        <v>11297</v>
      </c>
      <c r="AK109" s="57">
        <f t="shared" si="108"/>
        <v>-4565</v>
      </c>
      <c r="AL109" s="57">
        <f t="shared" si="109"/>
        <v>12274</v>
      </c>
      <c r="AM109" s="57">
        <f t="shared" si="110"/>
        <v>20935</v>
      </c>
      <c r="AN109" s="57">
        <f t="shared" si="111"/>
        <v>4701</v>
      </c>
      <c r="AO109" s="57">
        <f t="shared" si="112"/>
        <v>-18606</v>
      </c>
      <c r="AP109" s="57">
        <f t="shared" si="113"/>
        <v>-3886</v>
      </c>
      <c r="AQ109" s="57">
        <f t="shared" si="114"/>
        <v>-14727</v>
      </c>
      <c r="AR109" s="57">
        <f t="shared" si="115"/>
        <v>-94222</v>
      </c>
      <c r="AS109" s="57">
        <f t="shared" si="116"/>
        <v>-51357</v>
      </c>
      <c r="AT109" s="57">
        <f t="shared" si="117"/>
        <v>62700</v>
      </c>
      <c r="AU109" s="57">
        <f t="shared" si="118"/>
        <v>58582</v>
      </c>
      <c r="AV109" s="57">
        <f t="shared" si="119"/>
        <v>37682</v>
      </c>
      <c r="AW109" s="57">
        <f t="shared" si="120"/>
        <v>-160335</v>
      </c>
    </row>
    <row r="110" spans="1:49" x14ac:dyDescent="0.55000000000000004">
      <c r="A110" s="58" t="s">
        <v>26</v>
      </c>
      <c r="B110" s="57">
        <f>'Program Data-Travel IBA'!C486</f>
        <v>1345267</v>
      </c>
      <c r="C110" s="57">
        <f>'Program Data-Travel IBA'!C455</f>
        <v>1185562</v>
      </c>
      <c r="D110" s="57">
        <f>'Program Data-Travel IBA'!C424</f>
        <v>1208007</v>
      </c>
      <c r="E110" s="57">
        <f>'Program Data-Travel IBA'!C393</f>
        <v>1018009</v>
      </c>
      <c r="F110" s="57">
        <f>'Program Data-Travel IBA'!C362</f>
        <v>1144108</v>
      </c>
      <c r="G110" s="57">
        <f>'Program Data-Travel IBA'!C331</f>
        <v>1225330</v>
      </c>
      <c r="H110" s="57">
        <f>'Program Data-Travel IBA'!C300</f>
        <v>1282771</v>
      </c>
      <c r="I110" s="57">
        <f>'Program Data-Travel IBA'!C269</f>
        <v>1125206</v>
      </c>
      <c r="J110" s="57">
        <f>'Program Data-Travel IBA'!C238</f>
        <v>1129574</v>
      </c>
      <c r="K110" s="57">
        <f>'Program Data-Travel IBA'!C207</f>
        <v>1064164</v>
      </c>
      <c r="L110" s="57">
        <f>'Program Data-Travel IBA'!C176</f>
        <v>535387</v>
      </c>
      <c r="M110" s="57">
        <f>'Program Data-Travel IBA'!C145</f>
        <v>233132</v>
      </c>
      <c r="N110" s="57">
        <f>'Program Data-Travel IBA'!C114</f>
        <v>539394</v>
      </c>
      <c r="O110" s="57">
        <f>'Program Data-Travel IBA'!C83</f>
        <v>837057</v>
      </c>
      <c r="P110" s="57">
        <f>'Program Data-Travel IBA'!C52</f>
        <v>923576</v>
      </c>
      <c r="Q110" s="57">
        <f>'Program Data-Travel IBA'!C21</f>
        <v>197177</v>
      </c>
      <c r="S110" s="76">
        <f t="shared" si="121"/>
        <v>-0.11871621023930566</v>
      </c>
      <c r="T110" s="76">
        <f t="shared" si="93"/>
        <v>1.8931949573282543E-2</v>
      </c>
      <c r="U110" s="76">
        <f t="shared" si="94"/>
        <v>-0.15728220117929781</v>
      </c>
      <c r="V110" s="76">
        <f t="shared" si="95"/>
        <v>0.12386825656747633</v>
      </c>
      <c r="W110" s="76">
        <f t="shared" si="96"/>
        <v>7.099154974879994E-2</v>
      </c>
      <c r="X110" s="76">
        <f t="shared" si="97"/>
        <v>4.6877983890054105E-2</v>
      </c>
      <c r="Y110" s="76">
        <f t="shared" si="98"/>
        <v>-0.12283174471515181</v>
      </c>
      <c r="Z110" s="76">
        <f t="shared" si="99"/>
        <v>3.8819558374199926E-3</v>
      </c>
      <c r="AA110" s="76">
        <f t="shared" si="100"/>
        <v>-5.790678609812195E-2</v>
      </c>
      <c r="AB110" s="76">
        <f t="shared" si="101"/>
        <v>-0.49689427569434785</v>
      </c>
      <c r="AC110" s="76">
        <f t="shared" si="102"/>
        <v>-0.56455423833600737</v>
      </c>
      <c r="AD110" s="76">
        <f t="shared" si="103"/>
        <v>1.3136849510148756</v>
      </c>
      <c r="AE110" s="76">
        <f t="shared" si="104"/>
        <v>0.55184707282617163</v>
      </c>
      <c r="AF110" s="76">
        <f t="shared" si="105"/>
        <v>0.10336094196691503</v>
      </c>
      <c r="AG110" s="76">
        <f t="shared" si="106"/>
        <v>-0.78650701187557925</v>
      </c>
      <c r="AI110" s="57">
        <f t="shared" si="122"/>
        <v>-159705</v>
      </c>
      <c r="AJ110" s="57">
        <f t="shared" si="107"/>
        <v>22445</v>
      </c>
      <c r="AK110" s="57">
        <f t="shared" si="108"/>
        <v>-189998</v>
      </c>
      <c r="AL110" s="57">
        <f t="shared" si="109"/>
        <v>126099</v>
      </c>
      <c r="AM110" s="57">
        <f t="shared" si="110"/>
        <v>81222</v>
      </c>
      <c r="AN110" s="57">
        <f t="shared" si="111"/>
        <v>57441</v>
      </c>
      <c r="AO110" s="57">
        <f t="shared" si="112"/>
        <v>-157565</v>
      </c>
      <c r="AP110" s="57">
        <f t="shared" si="113"/>
        <v>4368</v>
      </c>
      <c r="AQ110" s="57">
        <f t="shared" si="114"/>
        <v>-65410</v>
      </c>
      <c r="AR110" s="57">
        <f t="shared" si="115"/>
        <v>-528777</v>
      </c>
      <c r="AS110" s="57">
        <f t="shared" si="116"/>
        <v>-302255</v>
      </c>
      <c r="AT110" s="57">
        <f t="shared" si="117"/>
        <v>306262</v>
      </c>
      <c r="AU110" s="57">
        <f t="shared" si="118"/>
        <v>297663</v>
      </c>
      <c r="AV110" s="57">
        <f t="shared" si="119"/>
        <v>86519</v>
      </c>
      <c r="AW110" s="57">
        <f t="shared" si="120"/>
        <v>-726399</v>
      </c>
    </row>
    <row r="111" spans="1:49" x14ac:dyDescent="0.55000000000000004">
      <c r="A111" s="58" t="s">
        <v>94</v>
      </c>
      <c r="B111" s="57">
        <f>'Program Data-Travel IBA'!C487</f>
        <v>1442818</v>
      </c>
      <c r="C111" s="57">
        <f>'Program Data-Travel IBA'!C456</f>
        <v>1003187</v>
      </c>
      <c r="D111" s="57">
        <f>'Program Data-Travel IBA'!C425</f>
        <v>786354</v>
      </c>
      <c r="E111" s="57">
        <f>'Program Data-Travel IBA'!C394</f>
        <v>515341</v>
      </c>
      <c r="F111" s="57">
        <f>'Program Data-Travel IBA'!C363</f>
        <v>512932</v>
      </c>
      <c r="G111" s="57">
        <f>'Program Data-Travel IBA'!C332</f>
        <v>585205</v>
      </c>
      <c r="H111" s="57">
        <f>'Program Data-Travel IBA'!C301</f>
        <v>555788</v>
      </c>
      <c r="I111" s="57">
        <f>'Program Data-Travel IBA'!C270</f>
        <v>550966</v>
      </c>
      <c r="J111" s="57">
        <f>'Program Data-Travel IBA'!C239</f>
        <v>544957</v>
      </c>
      <c r="K111" s="57">
        <f>'Program Data-Travel IBA'!C208</f>
        <v>531326</v>
      </c>
      <c r="L111" s="57">
        <f>'Program Data-Travel IBA'!C177</f>
        <v>242999</v>
      </c>
      <c r="M111" s="57">
        <f>'Program Data-Travel IBA'!C146</f>
        <v>53678</v>
      </c>
      <c r="N111" s="57">
        <f>'Program Data-Travel IBA'!C115</f>
        <v>202436</v>
      </c>
      <c r="O111" s="57">
        <f>'Program Data-Travel IBA'!C84</f>
        <v>511712</v>
      </c>
      <c r="P111" s="57">
        <f>'Program Data-Travel IBA'!C53</f>
        <v>769471</v>
      </c>
      <c r="Q111" s="57">
        <f>'Program Data-Travel IBA'!C22</f>
        <v>183951</v>
      </c>
      <c r="S111" s="76">
        <f t="shared" si="121"/>
        <v>-0.30470301867595218</v>
      </c>
      <c r="T111" s="76">
        <f t="shared" si="93"/>
        <v>-0.21614414859841685</v>
      </c>
      <c r="U111" s="76">
        <f t="shared" si="94"/>
        <v>-0.34464503264433066</v>
      </c>
      <c r="V111" s="76">
        <f t="shared" si="95"/>
        <v>-4.674574699082743E-3</v>
      </c>
      <c r="W111" s="76">
        <f t="shared" si="96"/>
        <v>0.14090171796651407</v>
      </c>
      <c r="X111" s="76">
        <f t="shared" si="97"/>
        <v>-5.0267854854281833E-2</v>
      </c>
      <c r="Y111" s="76">
        <f t="shared" si="98"/>
        <v>-8.6759699741628098E-3</v>
      </c>
      <c r="Z111" s="76">
        <f t="shared" si="99"/>
        <v>-1.0906299118275901E-2</v>
      </c>
      <c r="AA111" s="76">
        <f t="shared" si="100"/>
        <v>-2.5012982675697348E-2</v>
      </c>
      <c r="AB111" s="76">
        <f t="shared" si="101"/>
        <v>-0.54265554480676648</v>
      </c>
      <c r="AC111" s="76">
        <f t="shared" si="102"/>
        <v>-0.77910197161305195</v>
      </c>
      <c r="AD111" s="76">
        <f t="shared" si="103"/>
        <v>2.7713029546555386</v>
      </c>
      <c r="AE111" s="76">
        <f t="shared" si="104"/>
        <v>1.5277717402043114</v>
      </c>
      <c r="AF111" s="76">
        <f t="shared" si="105"/>
        <v>0.50371888874992188</v>
      </c>
      <c r="AG111" s="76">
        <f t="shared" si="106"/>
        <v>-0.76093835895049977</v>
      </c>
      <c r="AI111" s="57">
        <f t="shared" si="122"/>
        <v>-439631</v>
      </c>
      <c r="AJ111" s="57">
        <f t="shared" si="107"/>
        <v>-216833</v>
      </c>
      <c r="AK111" s="57">
        <f t="shared" si="108"/>
        <v>-271013</v>
      </c>
      <c r="AL111" s="57">
        <f t="shared" si="109"/>
        <v>-2409</v>
      </c>
      <c r="AM111" s="57">
        <f t="shared" si="110"/>
        <v>72273</v>
      </c>
      <c r="AN111" s="57">
        <f t="shared" si="111"/>
        <v>-29417</v>
      </c>
      <c r="AO111" s="57">
        <f t="shared" si="112"/>
        <v>-4822</v>
      </c>
      <c r="AP111" s="57">
        <f t="shared" si="113"/>
        <v>-6009</v>
      </c>
      <c r="AQ111" s="57">
        <f t="shared" si="114"/>
        <v>-13631</v>
      </c>
      <c r="AR111" s="57">
        <f t="shared" si="115"/>
        <v>-288327</v>
      </c>
      <c r="AS111" s="57">
        <f t="shared" si="116"/>
        <v>-189321</v>
      </c>
      <c r="AT111" s="57">
        <f t="shared" si="117"/>
        <v>148758</v>
      </c>
      <c r="AU111" s="57">
        <f t="shared" si="118"/>
        <v>309276</v>
      </c>
      <c r="AV111" s="57">
        <f t="shared" si="119"/>
        <v>257759</v>
      </c>
      <c r="AW111" s="57">
        <f t="shared" si="120"/>
        <v>-585520</v>
      </c>
    </row>
    <row r="112" spans="1:49" x14ac:dyDescent="0.55000000000000004">
      <c r="A112" s="58" t="s">
        <v>462</v>
      </c>
      <c r="B112" s="57">
        <f>'Program Data-Travel IBA'!C488</f>
        <v>925010</v>
      </c>
      <c r="C112" s="57">
        <f>'Program Data-Travel IBA'!C457</f>
        <v>896853</v>
      </c>
      <c r="D112" s="57">
        <f>'Program Data-Travel IBA'!C426</f>
        <v>630820</v>
      </c>
      <c r="E112" s="57">
        <f>'Program Data-Travel IBA'!C395</f>
        <v>465062</v>
      </c>
      <c r="F112" s="57">
        <f>'Program Data-Travel IBA'!C364</f>
        <v>459774</v>
      </c>
      <c r="G112" s="57">
        <f>'Program Data-Travel IBA'!C333</f>
        <v>433094</v>
      </c>
      <c r="H112" s="57">
        <f>'Program Data-Travel IBA'!C302</f>
        <v>462706</v>
      </c>
      <c r="I112" s="57">
        <f>'Program Data-Travel IBA'!C271</f>
        <v>567134</v>
      </c>
      <c r="J112" s="57">
        <f>'Program Data-Travel IBA'!C240</f>
        <v>538049</v>
      </c>
      <c r="K112" s="57">
        <f>'Program Data-Travel IBA'!C209</f>
        <v>594426</v>
      </c>
      <c r="L112" s="57">
        <f>'Program Data-Travel IBA'!C178</f>
        <v>280865</v>
      </c>
      <c r="M112" s="57">
        <f>'Program Data-Travel IBA'!C147</f>
        <v>98526</v>
      </c>
      <c r="N112" s="57">
        <f>'Program Data-Travel IBA'!C116</f>
        <v>182861</v>
      </c>
      <c r="O112" s="57">
        <f>'Program Data-Travel IBA'!C85</f>
        <v>347157</v>
      </c>
      <c r="P112" s="57">
        <f>'Program Data-Travel IBA'!C54</f>
        <v>354094</v>
      </c>
      <c r="Q112" s="57">
        <f>'Program Data-Travel IBA'!C23</f>
        <v>60847</v>
      </c>
      <c r="S112" s="76">
        <f t="shared" si="121"/>
        <v>-3.0439670922476514E-2</v>
      </c>
      <c r="T112" s="76">
        <f t="shared" si="93"/>
        <v>-0.2966294364851319</v>
      </c>
      <c r="U112" s="76">
        <f t="shared" si="94"/>
        <v>-0.26276592371833485</v>
      </c>
      <c r="V112" s="76">
        <f t="shared" si="95"/>
        <v>-1.1370526940493956E-2</v>
      </c>
      <c r="W112" s="76">
        <f t="shared" si="96"/>
        <v>-5.8028509659093383E-2</v>
      </c>
      <c r="X112" s="76">
        <f t="shared" si="97"/>
        <v>6.8373147630768377E-2</v>
      </c>
      <c r="Y112" s="76">
        <f t="shared" si="98"/>
        <v>0.22568974683708445</v>
      </c>
      <c r="Z112" s="76">
        <f t="shared" si="99"/>
        <v>-5.128417622642973E-2</v>
      </c>
      <c r="AA112" s="76">
        <f t="shared" si="100"/>
        <v>0.10478041962720867</v>
      </c>
      <c r="AB112" s="76">
        <f t="shared" si="101"/>
        <v>-0.52750216174931785</v>
      </c>
      <c r="AC112" s="76">
        <f t="shared" si="102"/>
        <v>-0.64920513413917713</v>
      </c>
      <c r="AD112" s="76">
        <f t="shared" si="103"/>
        <v>0.85596695288553271</v>
      </c>
      <c r="AE112" s="76">
        <f t="shared" si="104"/>
        <v>0.89847479779723394</v>
      </c>
      <c r="AF112" s="76">
        <f t="shared" si="105"/>
        <v>1.9982313477763664E-2</v>
      </c>
      <c r="AG112" s="76">
        <f t="shared" si="106"/>
        <v>-0.82816144865487695</v>
      </c>
      <c r="AI112" s="57">
        <f t="shared" si="122"/>
        <v>-28157</v>
      </c>
      <c r="AJ112" s="57">
        <f t="shared" si="107"/>
        <v>-266033</v>
      </c>
      <c r="AK112" s="57">
        <f t="shared" si="108"/>
        <v>-165758</v>
      </c>
      <c r="AL112" s="57">
        <f t="shared" si="109"/>
        <v>-5288</v>
      </c>
      <c r="AM112" s="57">
        <f t="shared" si="110"/>
        <v>-26680</v>
      </c>
      <c r="AN112" s="57">
        <f t="shared" si="111"/>
        <v>29612</v>
      </c>
      <c r="AO112" s="57">
        <f t="shared" si="112"/>
        <v>104428</v>
      </c>
      <c r="AP112" s="57">
        <f t="shared" si="113"/>
        <v>-29085</v>
      </c>
      <c r="AQ112" s="57">
        <f t="shared" si="114"/>
        <v>56377</v>
      </c>
      <c r="AR112" s="57">
        <f t="shared" si="115"/>
        <v>-313561</v>
      </c>
      <c r="AS112" s="57">
        <f t="shared" si="116"/>
        <v>-182339</v>
      </c>
      <c r="AT112" s="57">
        <f t="shared" si="117"/>
        <v>84335</v>
      </c>
      <c r="AU112" s="57">
        <f t="shared" si="118"/>
        <v>164296</v>
      </c>
      <c r="AV112" s="57">
        <f t="shared" si="119"/>
        <v>6937</v>
      </c>
      <c r="AW112" s="57">
        <f t="shared" si="120"/>
        <v>-293247</v>
      </c>
    </row>
    <row r="113" spans="1:49" x14ac:dyDescent="0.55000000000000004">
      <c r="A113" s="58" t="s">
        <v>27</v>
      </c>
      <c r="B113" s="57">
        <f>'Program Data-Travel IBA'!C489</f>
        <v>381312</v>
      </c>
      <c r="C113" s="57">
        <f>'Program Data-Travel IBA'!C458</f>
        <v>326931</v>
      </c>
      <c r="D113" s="57">
        <f>'Program Data-Travel IBA'!C427</f>
        <v>246937</v>
      </c>
      <c r="E113" s="57">
        <f>'Program Data-Travel IBA'!C396</f>
        <v>197427</v>
      </c>
      <c r="F113" s="57">
        <f>'Program Data-Travel IBA'!C365</f>
        <v>213183</v>
      </c>
      <c r="G113" s="57">
        <f>'Program Data-Travel IBA'!C334</f>
        <v>247108</v>
      </c>
      <c r="H113" s="57">
        <f>'Program Data-Travel IBA'!C303</f>
        <v>265952</v>
      </c>
      <c r="I113" s="57">
        <f>'Program Data-Travel IBA'!C272</f>
        <v>239219</v>
      </c>
      <c r="J113" s="57">
        <f>'Program Data-Travel IBA'!C241</f>
        <v>266838</v>
      </c>
      <c r="K113" s="57">
        <f>'Program Data-Travel IBA'!C210</f>
        <v>230268</v>
      </c>
      <c r="L113" s="57">
        <f>'Program Data-Travel IBA'!C179</f>
        <v>110011</v>
      </c>
      <c r="M113" s="57">
        <f>'Program Data-Travel IBA'!C148</f>
        <v>36469</v>
      </c>
      <c r="N113" s="57">
        <f>'Program Data-Travel IBA'!C117</f>
        <v>94003</v>
      </c>
      <c r="O113" s="57">
        <f>'Program Data-Travel IBA'!C86</f>
        <v>201100</v>
      </c>
      <c r="P113" s="57">
        <f>'Program Data-Travel IBA'!C55</f>
        <v>226678</v>
      </c>
      <c r="Q113" s="57">
        <f>'Program Data-Travel IBA'!C24</f>
        <v>54659</v>
      </c>
      <c r="S113" s="76">
        <f t="shared" si="121"/>
        <v>-0.14261549597180262</v>
      </c>
      <c r="T113" s="76">
        <f t="shared" si="93"/>
        <v>-0.24468159948123611</v>
      </c>
      <c r="U113" s="76">
        <f t="shared" si="94"/>
        <v>-0.20049648290859612</v>
      </c>
      <c r="V113" s="76">
        <f t="shared" si="95"/>
        <v>7.980671336747254E-2</v>
      </c>
      <c r="W113" s="76">
        <f t="shared" si="96"/>
        <v>0.15913557835287054</v>
      </c>
      <c r="X113" s="76">
        <f t="shared" si="97"/>
        <v>7.6258154329281125E-2</v>
      </c>
      <c r="Y113" s="76">
        <f t="shared" si="98"/>
        <v>-0.10051813861147876</v>
      </c>
      <c r="Z113" s="76">
        <f t="shared" si="99"/>
        <v>0.11545487607589698</v>
      </c>
      <c r="AA113" s="76">
        <f t="shared" si="100"/>
        <v>-0.13704944573111777</v>
      </c>
      <c r="AB113" s="76">
        <f t="shared" si="101"/>
        <v>-0.52224798929942506</v>
      </c>
      <c r="AC113" s="76">
        <f t="shared" si="102"/>
        <v>-0.66849678668496781</v>
      </c>
      <c r="AD113" s="76">
        <f t="shared" si="103"/>
        <v>1.5776138638295538</v>
      </c>
      <c r="AE113" s="76">
        <f t="shared" si="104"/>
        <v>1.1392934268055275</v>
      </c>
      <c r="AF113" s="76">
        <f t="shared" si="105"/>
        <v>0.12719045251118846</v>
      </c>
      <c r="AG113" s="76">
        <f t="shared" si="106"/>
        <v>-0.75886940947070292</v>
      </c>
      <c r="AI113" s="57">
        <f t="shared" si="122"/>
        <v>-54381</v>
      </c>
      <c r="AJ113" s="57">
        <f t="shared" si="107"/>
        <v>-79994</v>
      </c>
      <c r="AK113" s="57">
        <f t="shared" si="108"/>
        <v>-49510</v>
      </c>
      <c r="AL113" s="57">
        <f t="shared" si="109"/>
        <v>15756</v>
      </c>
      <c r="AM113" s="57">
        <f t="shared" si="110"/>
        <v>33925</v>
      </c>
      <c r="AN113" s="57">
        <f t="shared" si="111"/>
        <v>18844</v>
      </c>
      <c r="AO113" s="57">
        <f t="shared" si="112"/>
        <v>-26733</v>
      </c>
      <c r="AP113" s="57">
        <f t="shared" si="113"/>
        <v>27619</v>
      </c>
      <c r="AQ113" s="57">
        <f t="shared" si="114"/>
        <v>-36570</v>
      </c>
      <c r="AR113" s="57">
        <f t="shared" si="115"/>
        <v>-120257</v>
      </c>
      <c r="AS113" s="57">
        <f t="shared" si="116"/>
        <v>-73542</v>
      </c>
      <c r="AT113" s="57">
        <f t="shared" si="117"/>
        <v>57534</v>
      </c>
      <c r="AU113" s="57">
        <f t="shared" si="118"/>
        <v>107097</v>
      </c>
      <c r="AV113" s="57">
        <f t="shared" si="119"/>
        <v>25578</v>
      </c>
      <c r="AW113" s="57">
        <f t="shared" si="120"/>
        <v>-172019</v>
      </c>
    </row>
    <row r="114" spans="1:49" x14ac:dyDescent="0.55000000000000004">
      <c r="A114" s="58" t="s">
        <v>95</v>
      </c>
      <c r="B114" s="57">
        <f>'Program Data-Travel IBA'!C490</f>
        <v>159072</v>
      </c>
      <c r="C114" s="57">
        <f>'Program Data-Travel IBA'!C459</f>
        <v>116920</v>
      </c>
      <c r="D114" s="57">
        <f>'Program Data-Travel IBA'!C428</f>
        <v>71321</v>
      </c>
      <c r="E114" s="57">
        <f>'Program Data-Travel IBA'!C397</f>
        <v>36865</v>
      </c>
      <c r="F114" s="57">
        <f>'Program Data-Travel IBA'!C366</f>
        <v>43797</v>
      </c>
      <c r="G114" s="57">
        <f>'Program Data-Travel IBA'!C335</f>
        <v>61839</v>
      </c>
      <c r="H114" s="57">
        <f>'Program Data-Travel IBA'!C304</f>
        <v>74216</v>
      </c>
      <c r="I114" s="57">
        <f>'Program Data-Travel IBA'!C273</f>
        <v>78659</v>
      </c>
      <c r="J114" s="57">
        <f>'Program Data-Travel IBA'!C242</f>
        <v>84296</v>
      </c>
      <c r="K114" s="57">
        <f>'Program Data-Travel IBA'!C211</f>
        <v>86260</v>
      </c>
      <c r="L114" s="57">
        <f>'Program Data-Travel IBA'!C180</f>
        <v>39527</v>
      </c>
      <c r="M114" s="57">
        <f>'Program Data-Travel IBA'!C149</f>
        <v>13327</v>
      </c>
      <c r="N114" s="57">
        <f>'Program Data-Travel IBA'!C118</f>
        <v>29690</v>
      </c>
      <c r="O114" s="57">
        <f>'Program Data-Travel IBA'!C87</f>
        <v>83578</v>
      </c>
      <c r="P114" s="57">
        <f>'Program Data-Travel IBA'!C56</f>
        <v>82932</v>
      </c>
      <c r="Q114" s="57">
        <f>'Program Data-Travel IBA'!C25</f>
        <v>18874</v>
      </c>
      <c r="S114" s="76">
        <f t="shared" si="121"/>
        <v>-0.26498692416012876</v>
      </c>
      <c r="T114" s="76">
        <f t="shared" si="93"/>
        <v>-0.39000171057133082</v>
      </c>
      <c r="U114" s="76">
        <f t="shared" si="94"/>
        <v>-0.48311156601842375</v>
      </c>
      <c r="V114" s="76">
        <f t="shared" si="95"/>
        <v>0.18803743388037433</v>
      </c>
      <c r="W114" s="76">
        <f t="shared" si="96"/>
        <v>0.41194602370025346</v>
      </c>
      <c r="X114" s="76">
        <f t="shared" si="97"/>
        <v>0.20014877342777213</v>
      </c>
      <c r="Y114" s="76">
        <f t="shared" si="98"/>
        <v>5.9865797132693757E-2</v>
      </c>
      <c r="Z114" s="76">
        <f t="shared" si="99"/>
        <v>7.1663763841391323E-2</v>
      </c>
      <c r="AA114" s="76">
        <f t="shared" si="100"/>
        <v>2.3298851665559457E-2</v>
      </c>
      <c r="AB114" s="76">
        <f t="shared" si="101"/>
        <v>-0.54176907025272436</v>
      </c>
      <c r="AC114" s="76">
        <f t="shared" si="102"/>
        <v>-0.66283806006021195</v>
      </c>
      <c r="AD114" s="76">
        <f t="shared" si="103"/>
        <v>1.227808208899227</v>
      </c>
      <c r="AE114" s="76">
        <f t="shared" si="104"/>
        <v>1.81502189289323</v>
      </c>
      <c r="AF114" s="76">
        <f t="shared" si="105"/>
        <v>-7.7293067553662444E-3</v>
      </c>
      <c r="AG114" s="76">
        <f t="shared" si="106"/>
        <v>-0.77241595524043793</v>
      </c>
      <c r="AI114" s="57">
        <f t="shared" si="122"/>
        <v>-42152</v>
      </c>
      <c r="AJ114" s="57">
        <f t="shared" si="107"/>
        <v>-45599</v>
      </c>
      <c r="AK114" s="57">
        <f t="shared" si="108"/>
        <v>-34456</v>
      </c>
      <c r="AL114" s="57">
        <f t="shared" si="109"/>
        <v>6932</v>
      </c>
      <c r="AM114" s="57">
        <f t="shared" si="110"/>
        <v>18042</v>
      </c>
      <c r="AN114" s="57">
        <f t="shared" si="111"/>
        <v>12377</v>
      </c>
      <c r="AO114" s="57">
        <f t="shared" si="112"/>
        <v>4443</v>
      </c>
      <c r="AP114" s="57">
        <f t="shared" si="113"/>
        <v>5637</v>
      </c>
      <c r="AQ114" s="57">
        <f t="shared" si="114"/>
        <v>1964</v>
      </c>
      <c r="AR114" s="57">
        <f t="shared" si="115"/>
        <v>-46733</v>
      </c>
      <c r="AS114" s="57">
        <f t="shared" si="116"/>
        <v>-26200</v>
      </c>
      <c r="AT114" s="57">
        <f t="shared" si="117"/>
        <v>16363</v>
      </c>
      <c r="AU114" s="57">
        <f t="shared" si="118"/>
        <v>53888</v>
      </c>
      <c r="AV114" s="57">
        <f t="shared" si="119"/>
        <v>-646</v>
      </c>
      <c r="AW114" s="57">
        <f t="shared" si="120"/>
        <v>-64058</v>
      </c>
    </row>
    <row r="115" spans="1:49" x14ac:dyDescent="0.55000000000000004">
      <c r="A115" s="58" t="s">
        <v>380</v>
      </c>
      <c r="B115" s="57">
        <f>'Program Data-Travel IBA'!C491</f>
        <v>276580</v>
      </c>
      <c r="C115" s="57">
        <f>'Program Data-Travel IBA'!C460</f>
        <v>236705</v>
      </c>
      <c r="D115" s="57">
        <f>'Program Data-Travel IBA'!C429</f>
        <v>186997</v>
      </c>
      <c r="E115" s="57">
        <f>'Program Data-Travel IBA'!C398</f>
        <v>173072</v>
      </c>
      <c r="F115" s="57">
        <f>'Program Data-Travel IBA'!C367</f>
        <v>180285</v>
      </c>
      <c r="G115" s="57">
        <f>'Program Data-Travel IBA'!C336</f>
        <v>203686</v>
      </c>
      <c r="H115" s="57">
        <f>'Program Data-Travel IBA'!C305</f>
        <v>199521</v>
      </c>
      <c r="I115" s="57">
        <f>'Program Data-Travel IBA'!C274</f>
        <v>237781</v>
      </c>
      <c r="J115" s="57">
        <f>'Program Data-Travel IBA'!C243</f>
        <v>258742</v>
      </c>
      <c r="K115" s="57">
        <f>'Program Data-Travel IBA'!C212</f>
        <v>255259</v>
      </c>
      <c r="L115" s="57">
        <f>'Program Data-Travel IBA'!C181</f>
        <v>130405</v>
      </c>
      <c r="M115" s="57">
        <f>'Program Data-Travel IBA'!C150</f>
        <v>37400</v>
      </c>
      <c r="N115" s="57">
        <f>'Program Data-Travel IBA'!C119</f>
        <v>139209</v>
      </c>
      <c r="O115" s="57">
        <f>'Program Data-Travel IBA'!C88</f>
        <v>221772</v>
      </c>
      <c r="P115" s="57">
        <f>'Program Data-Travel IBA'!C57</f>
        <v>231886</v>
      </c>
      <c r="Q115" s="57">
        <f>'Program Data-Travel IBA'!C26</f>
        <v>52902</v>
      </c>
      <c r="S115" s="76">
        <f t="shared" si="121"/>
        <v>-0.14417166823342251</v>
      </c>
      <c r="T115" s="76">
        <f t="shared" si="93"/>
        <v>-0.20999978876660821</v>
      </c>
      <c r="U115" s="76">
        <f t="shared" si="94"/>
        <v>-7.4466435290405725E-2</v>
      </c>
      <c r="V115" s="76">
        <f t="shared" si="95"/>
        <v>4.1676296570213552E-2</v>
      </c>
      <c r="W115" s="76">
        <f t="shared" si="96"/>
        <v>0.12980003882741215</v>
      </c>
      <c r="X115" s="76">
        <f t="shared" si="97"/>
        <v>-2.0448140765688363E-2</v>
      </c>
      <c r="Y115" s="76">
        <f t="shared" si="98"/>
        <v>0.19175926343592906</v>
      </c>
      <c r="Z115" s="76">
        <f t="shared" si="99"/>
        <v>8.815254372721118E-2</v>
      </c>
      <c r="AA115" s="76">
        <f t="shared" si="100"/>
        <v>-1.3461285759559715E-2</v>
      </c>
      <c r="AB115" s="76">
        <f t="shared" si="101"/>
        <v>-0.48912673010550067</v>
      </c>
      <c r="AC115" s="76">
        <f t="shared" si="102"/>
        <v>-0.71320118093631379</v>
      </c>
      <c r="AD115" s="76">
        <f t="shared" si="103"/>
        <v>2.7221657754010695</v>
      </c>
      <c r="AE115" s="76">
        <f t="shared" si="104"/>
        <v>0.59308665388013704</v>
      </c>
      <c r="AF115" s="76">
        <f t="shared" si="105"/>
        <v>4.560539653337662E-2</v>
      </c>
      <c r="AG115" s="76">
        <f t="shared" si="106"/>
        <v>-0.77186203565545142</v>
      </c>
      <c r="AI115" s="57">
        <f t="shared" si="122"/>
        <v>-39875</v>
      </c>
      <c r="AJ115" s="57">
        <f t="shared" si="107"/>
        <v>-49708</v>
      </c>
      <c r="AK115" s="57">
        <f t="shared" si="108"/>
        <v>-13925</v>
      </c>
      <c r="AL115" s="57">
        <f t="shared" si="109"/>
        <v>7213</v>
      </c>
      <c r="AM115" s="57">
        <f t="shared" si="110"/>
        <v>23401</v>
      </c>
      <c r="AN115" s="57">
        <f t="shared" si="111"/>
        <v>-4165</v>
      </c>
      <c r="AO115" s="57">
        <f t="shared" si="112"/>
        <v>38260</v>
      </c>
      <c r="AP115" s="57">
        <f t="shared" si="113"/>
        <v>20961</v>
      </c>
      <c r="AQ115" s="57">
        <f t="shared" si="114"/>
        <v>-3483</v>
      </c>
      <c r="AR115" s="57">
        <f t="shared" si="115"/>
        <v>-124854</v>
      </c>
      <c r="AS115" s="57">
        <f t="shared" si="116"/>
        <v>-93005</v>
      </c>
      <c r="AT115" s="57">
        <f t="shared" si="117"/>
        <v>101809</v>
      </c>
      <c r="AU115" s="57">
        <f t="shared" si="118"/>
        <v>82563</v>
      </c>
      <c r="AV115" s="57">
        <f t="shared" si="119"/>
        <v>10114</v>
      </c>
      <c r="AW115" s="57">
        <f t="shared" si="120"/>
        <v>-178984</v>
      </c>
    </row>
    <row r="116" spans="1:49" x14ac:dyDescent="0.55000000000000004">
      <c r="A116" s="58" t="s">
        <v>32</v>
      </c>
      <c r="B116" s="57">
        <f>'Program Data-Travel IBA'!C492</f>
        <v>8371</v>
      </c>
      <c r="C116" s="57">
        <f>'Program Data-Travel IBA'!C461</f>
        <v>7156</v>
      </c>
      <c r="D116" s="57">
        <f>'Program Data-Travel IBA'!C430</f>
        <v>6194</v>
      </c>
      <c r="E116" s="57">
        <f>'Program Data-Travel IBA'!C399</f>
        <v>4755</v>
      </c>
      <c r="F116" s="57">
        <f>'Program Data-Travel IBA'!C368</f>
        <v>4004</v>
      </c>
      <c r="G116" s="57">
        <f>'Program Data-Travel IBA'!C337</f>
        <v>4570</v>
      </c>
      <c r="H116" s="57">
        <f>'Program Data-Travel IBA'!C306</f>
        <v>5226</v>
      </c>
      <c r="I116" s="57">
        <f>'Program Data-Travel IBA'!C275</f>
        <v>4854</v>
      </c>
      <c r="J116" s="57">
        <f>'Program Data-Travel IBA'!C244</f>
        <v>4930</v>
      </c>
      <c r="K116" s="57">
        <f>'Program Data-Travel IBA'!C213</f>
        <v>4278</v>
      </c>
      <c r="L116" s="57">
        <f>'Program Data-Travel IBA'!C182</f>
        <v>1600</v>
      </c>
      <c r="M116" s="57">
        <f>'Program Data-Travel IBA'!C151</f>
        <v>54</v>
      </c>
      <c r="N116" s="57">
        <f>'Program Data-Travel IBA'!C120</f>
        <v>1900</v>
      </c>
      <c r="O116" s="57">
        <f>'Program Data-Travel IBA'!C89</f>
        <v>3248</v>
      </c>
      <c r="P116" s="57">
        <f>'Program Data-Travel IBA'!C58</f>
        <v>4851</v>
      </c>
      <c r="Q116" s="57">
        <f>'Program Data-Travel IBA'!C27</f>
        <v>1225</v>
      </c>
      <c r="S116" s="76">
        <f t="shared" si="121"/>
        <v>-0.14514394934894279</v>
      </c>
      <c r="T116" s="76">
        <f t="shared" si="93"/>
        <v>-0.1344326439351593</v>
      </c>
      <c r="U116" s="76">
        <f t="shared" si="94"/>
        <v>-0.23232160154988699</v>
      </c>
      <c r="V116" s="76">
        <f t="shared" si="95"/>
        <v>-0.15793901156677181</v>
      </c>
      <c r="W116" s="76">
        <f t="shared" si="96"/>
        <v>0.14135864135864135</v>
      </c>
      <c r="X116" s="76">
        <f t="shared" si="97"/>
        <v>0.14354485776805251</v>
      </c>
      <c r="Y116" s="76">
        <f t="shared" si="98"/>
        <v>-7.1182548794489098E-2</v>
      </c>
      <c r="Z116" s="76">
        <f t="shared" si="99"/>
        <v>1.5657189946435928E-2</v>
      </c>
      <c r="AA116" s="76">
        <f t="shared" si="100"/>
        <v>-0.13225152129817444</v>
      </c>
      <c r="AB116" s="76">
        <f t="shared" si="101"/>
        <v>-0.62599345488546054</v>
      </c>
      <c r="AC116" s="76">
        <f t="shared" si="102"/>
        <v>-0.96625000000000005</v>
      </c>
      <c r="AD116" s="76">
        <f t="shared" si="103"/>
        <v>34.185185185185183</v>
      </c>
      <c r="AE116" s="76">
        <f t="shared" si="104"/>
        <v>0.70947368421052637</v>
      </c>
      <c r="AF116" s="76">
        <f t="shared" si="105"/>
        <v>0.49353448275862066</v>
      </c>
      <c r="AG116" s="76">
        <f t="shared" si="106"/>
        <v>-0.74747474747474751</v>
      </c>
      <c r="AI116" s="57">
        <f t="shared" si="122"/>
        <v>-1215</v>
      </c>
      <c r="AJ116" s="57">
        <f t="shared" si="107"/>
        <v>-962</v>
      </c>
      <c r="AK116" s="57">
        <f t="shared" si="108"/>
        <v>-1439</v>
      </c>
      <c r="AL116" s="57">
        <f t="shared" si="109"/>
        <v>-751</v>
      </c>
      <c r="AM116" s="57">
        <f t="shared" si="110"/>
        <v>566</v>
      </c>
      <c r="AN116" s="57">
        <f t="shared" si="111"/>
        <v>656</v>
      </c>
      <c r="AO116" s="57">
        <f t="shared" si="112"/>
        <v>-372</v>
      </c>
      <c r="AP116" s="57">
        <f t="shared" si="113"/>
        <v>76</v>
      </c>
      <c r="AQ116" s="57">
        <f t="shared" si="114"/>
        <v>-652</v>
      </c>
      <c r="AR116" s="57">
        <f t="shared" si="115"/>
        <v>-2678</v>
      </c>
      <c r="AS116" s="57">
        <f t="shared" si="116"/>
        <v>-1546</v>
      </c>
      <c r="AT116" s="57">
        <f t="shared" si="117"/>
        <v>1846</v>
      </c>
      <c r="AU116" s="57">
        <f t="shared" si="118"/>
        <v>1348</v>
      </c>
      <c r="AV116" s="57">
        <f t="shared" si="119"/>
        <v>1603</v>
      </c>
      <c r="AW116" s="57">
        <f t="shared" si="120"/>
        <v>-3626</v>
      </c>
    </row>
    <row r="117" spans="1:49" x14ac:dyDescent="0.55000000000000004">
      <c r="A117" s="58" t="s">
        <v>37</v>
      </c>
      <c r="B117" s="57">
        <f>'Program Data-Travel IBA'!C493</f>
        <v>60971</v>
      </c>
      <c r="C117" s="57">
        <f>'Program Data-Travel IBA'!C462</f>
        <v>55574</v>
      </c>
      <c r="D117" s="57">
        <f>'Program Data-Travel IBA'!C431</f>
        <v>53116</v>
      </c>
      <c r="E117" s="57">
        <f>'Program Data-Travel IBA'!C400</f>
        <v>45730</v>
      </c>
      <c r="F117" s="57">
        <f>'Program Data-Travel IBA'!C369</f>
        <v>46444</v>
      </c>
      <c r="G117" s="57">
        <f>'Program Data-Travel IBA'!C338</f>
        <v>48072</v>
      </c>
      <c r="H117" s="57">
        <f>'Program Data-Travel IBA'!C307</f>
        <v>36169</v>
      </c>
      <c r="I117" s="57">
        <f>'Program Data-Travel IBA'!C276</f>
        <v>39879</v>
      </c>
      <c r="J117" s="57">
        <f>'Program Data-Travel IBA'!C245</f>
        <v>39461</v>
      </c>
      <c r="K117" s="57">
        <f>'Program Data-Travel IBA'!C214</f>
        <v>41492</v>
      </c>
      <c r="L117" s="57">
        <f>'Program Data-Travel IBA'!C183</f>
        <v>16856</v>
      </c>
      <c r="M117" s="57">
        <f>'Program Data-Travel IBA'!C152</f>
        <v>11516</v>
      </c>
      <c r="N117" s="57">
        <f>'Program Data-Travel IBA'!C121</f>
        <v>22968</v>
      </c>
      <c r="O117" s="57">
        <f>'Program Data-Travel IBA'!C90</f>
        <v>33246</v>
      </c>
      <c r="P117" s="57">
        <f>'Program Data-Travel IBA'!C59</f>
        <v>38170</v>
      </c>
      <c r="Q117" s="57">
        <f>'Program Data-Travel IBA'!C28</f>
        <v>7810</v>
      </c>
      <c r="S117" s="76">
        <f t="shared" si="121"/>
        <v>-8.8517491922389335E-2</v>
      </c>
      <c r="T117" s="76">
        <f t="shared" si="93"/>
        <v>-4.4229315867132114E-2</v>
      </c>
      <c r="U117" s="76">
        <f t="shared" si="94"/>
        <v>-0.13905414564349725</v>
      </c>
      <c r="V117" s="76">
        <f t="shared" si="95"/>
        <v>1.5613382899628252E-2</v>
      </c>
      <c r="W117" s="76">
        <f t="shared" si="96"/>
        <v>3.5052967014038414E-2</v>
      </c>
      <c r="X117" s="76">
        <f t="shared" si="97"/>
        <v>-0.2476077550341155</v>
      </c>
      <c r="Y117" s="76">
        <f t="shared" si="98"/>
        <v>0.10257402748209793</v>
      </c>
      <c r="Z117" s="76">
        <f t="shared" si="99"/>
        <v>-1.0481707164171619E-2</v>
      </c>
      <c r="AA117" s="76">
        <f t="shared" si="100"/>
        <v>5.1468538557056333E-2</v>
      </c>
      <c r="AB117" s="76">
        <f t="shared" si="101"/>
        <v>-0.59375301262894054</v>
      </c>
      <c r="AC117" s="76">
        <f t="shared" si="102"/>
        <v>-0.31680113906027529</v>
      </c>
      <c r="AD117" s="76">
        <f t="shared" si="103"/>
        <v>0.99444251476207013</v>
      </c>
      <c r="AE117" s="76">
        <f t="shared" si="104"/>
        <v>0.44749216300940436</v>
      </c>
      <c r="AF117" s="76">
        <f t="shared" si="105"/>
        <v>0.14810804307285086</v>
      </c>
      <c r="AG117" s="76">
        <f t="shared" si="106"/>
        <v>-0.79538904899135443</v>
      </c>
      <c r="AI117" s="57">
        <f t="shared" si="122"/>
        <v>-5397</v>
      </c>
      <c r="AJ117" s="57">
        <f t="shared" si="107"/>
        <v>-2458</v>
      </c>
      <c r="AK117" s="57">
        <f t="shared" si="108"/>
        <v>-7386</v>
      </c>
      <c r="AL117" s="57">
        <f t="shared" si="109"/>
        <v>714</v>
      </c>
      <c r="AM117" s="57">
        <f t="shared" si="110"/>
        <v>1628</v>
      </c>
      <c r="AN117" s="57">
        <f t="shared" si="111"/>
        <v>-11903</v>
      </c>
      <c r="AO117" s="57">
        <f t="shared" si="112"/>
        <v>3710</v>
      </c>
      <c r="AP117" s="57">
        <f t="shared" si="113"/>
        <v>-418</v>
      </c>
      <c r="AQ117" s="57">
        <f t="shared" si="114"/>
        <v>2031</v>
      </c>
      <c r="AR117" s="57">
        <f t="shared" si="115"/>
        <v>-24636</v>
      </c>
      <c r="AS117" s="57">
        <f t="shared" si="116"/>
        <v>-5340</v>
      </c>
      <c r="AT117" s="57">
        <f t="shared" si="117"/>
        <v>11452</v>
      </c>
      <c r="AU117" s="57">
        <f t="shared" si="118"/>
        <v>10278</v>
      </c>
      <c r="AV117" s="57">
        <f t="shared" si="119"/>
        <v>4924</v>
      </c>
      <c r="AW117" s="57">
        <f t="shared" si="120"/>
        <v>-30360</v>
      </c>
    </row>
    <row r="118" spans="1:49" x14ac:dyDescent="0.55000000000000004">
      <c r="A118" s="58" t="s">
        <v>33</v>
      </c>
      <c r="B118" s="57">
        <f>'Program Data-Travel IBA'!C494</f>
        <v>41841</v>
      </c>
      <c r="C118" s="57">
        <f>'Program Data-Travel IBA'!C463</f>
        <v>41320</v>
      </c>
      <c r="D118" s="57">
        <f>'Program Data-Travel IBA'!C432</f>
        <v>32674</v>
      </c>
      <c r="E118" s="57">
        <f>'Program Data-Travel IBA'!C401</f>
        <v>30794</v>
      </c>
      <c r="F118" s="57">
        <f>'Program Data-Travel IBA'!C370</f>
        <v>29341</v>
      </c>
      <c r="G118" s="57">
        <f>'Program Data-Travel IBA'!C339</f>
        <v>30538</v>
      </c>
      <c r="H118" s="57">
        <f>'Program Data-Travel IBA'!C308</f>
        <v>40218</v>
      </c>
      <c r="I118" s="57">
        <f>'Program Data-Travel IBA'!C277</f>
        <v>42247</v>
      </c>
      <c r="J118" s="57">
        <f>'Program Data-Travel IBA'!C246</f>
        <v>50438</v>
      </c>
      <c r="K118" s="57">
        <f>'Program Data-Travel IBA'!C215</f>
        <v>46981</v>
      </c>
      <c r="L118" s="57">
        <f>'Program Data-Travel IBA'!C184</f>
        <v>8055</v>
      </c>
      <c r="M118" s="57">
        <f>'Program Data-Travel IBA'!C153</f>
        <v>1815</v>
      </c>
      <c r="N118" s="57">
        <f>'Program Data-Travel IBA'!C122</f>
        <v>2134</v>
      </c>
      <c r="O118" s="57">
        <f>'Program Data-Travel IBA'!C91</f>
        <v>7942</v>
      </c>
      <c r="P118" s="57">
        <f>'Program Data-Travel IBA'!C60</f>
        <v>10574</v>
      </c>
      <c r="Q118" s="57">
        <f>'Program Data-Travel IBA'!C29</f>
        <v>2026</v>
      </c>
      <c r="S118" s="76">
        <f t="shared" si="121"/>
        <v>-1.2451901245190125E-2</v>
      </c>
      <c r="T118" s="76">
        <f t="shared" si="93"/>
        <v>-0.20924491771539205</v>
      </c>
      <c r="U118" s="76">
        <f t="shared" si="94"/>
        <v>-5.753810369100814E-2</v>
      </c>
      <c r="V118" s="76">
        <f t="shared" si="95"/>
        <v>-4.7184516464246283E-2</v>
      </c>
      <c r="W118" s="76">
        <f t="shared" si="96"/>
        <v>4.0796155550253912E-2</v>
      </c>
      <c r="X118" s="76">
        <f t="shared" si="97"/>
        <v>0.31698212063658393</v>
      </c>
      <c r="Y118" s="76">
        <f t="shared" si="98"/>
        <v>5.0450047242528225E-2</v>
      </c>
      <c r="Z118" s="76">
        <f t="shared" si="99"/>
        <v>0.19388358936729236</v>
      </c>
      <c r="AA118" s="76">
        <f t="shared" si="100"/>
        <v>-6.8539593163884374E-2</v>
      </c>
      <c r="AB118" s="76">
        <f t="shared" si="101"/>
        <v>-0.82854771077669698</v>
      </c>
      <c r="AC118" s="76">
        <f t="shared" si="102"/>
        <v>-0.77467411545623832</v>
      </c>
      <c r="AD118" s="76">
        <f t="shared" si="103"/>
        <v>0.17575757575757575</v>
      </c>
      <c r="AE118" s="76">
        <f t="shared" si="104"/>
        <v>2.7216494845360826</v>
      </c>
      <c r="AF118" s="76">
        <f t="shared" si="105"/>
        <v>0.33140266935280788</v>
      </c>
      <c r="AG118" s="76">
        <f t="shared" si="106"/>
        <v>-0.80839795725364105</v>
      </c>
      <c r="AI118" s="57">
        <f t="shared" si="122"/>
        <v>-521</v>
      </c>
      <c r="AJ118" s="57">
        <f t="shared" si="107"/>
        <v>-8646</v>
      </c>
      <c r="AK118" s="57">
        <f t="shared" si="108"/>
        <v>-1880</v>
      </c>
      <c r="AL118" s="57">
        <f t="shared" si="109"/>
        <v>-1453</v>
      </c>
      <c r="AM118" s="57">
        <f t="shared" si="110"/>
        <v>1197</v>
      </c>
      <c r="AN118" s="57">
        <f t="shared" si="111"/>
        <v>9680</v>
      </c>
      <c r="AO118" s="57">
        <f t="shared" si="112"/>
        <v>2029</v>
      </c>
      <c r="AP118" s="57">
        <f t="shared" si="113"/>
        <v>8191</v>
      </c>
      <c r="AQ118" s="57">
        <f t="shared" si="114"/>
        <v>-3457</v>
      </c>
      <c r="AR118" s="57">
        <f t="shared" si="115"/>
        <v>-38926</v>
      </c>
      <c r="AS118" s="57">
        <f t="shared" si="116"/>
        <v>-6240</v>
      </c>
      <c r="AT118" s="57">
        <f t="shared" si="117"/>
        <v>319</v>
      </c>
      <c r="AU118" s="57">
        <f t="shared" si="118"/>
        <v>5808</v>
      </c>
      <c r="AV118" s="57">
        <f t="shared" si="119"/>
        <v>2632</v>
      </c>
      <c r="AW118" s="57">
        <f t="shared" si="120"/>
        <v>-8548</v>
      </c>
    </row>
    <row r="119" spans="1:49" x14ac:dyDescent="0.55000000000000004">
      <c r="A119" s="58" t="s">
        <v>40</v>
      </c>
      <c r="B119" s="57">
        <f>'Program Data-Travel IBA'!C495</f>
        <v>1420102</v>
      </c>
      <c r="C119" s="57">
        <f>'Program Data-Travel IBA'!C464</f>
        <v>1413267</v>
      </c>
      <c r="D119" s="57">
        <f>'Program Data-Travel IBA'!C433</f>
        <v>1398828</v>
      </c>
      <c r="E119" s="57">
        <f>'Program Data-Travel IBA'!C402</f>
        <v>1295054</v>
      </c>
      <c r="F119" s="57">
        <f>'Program Data-Travel IBA'!C371</f>
        <v>1290228</v>
      </c>
      <c r="G119" s="57">
        <f>'Program Data-Travel IBA'!C340</f>
        <v>1384402</v>
      </c>
      <c r="H119" s="57">
        <f>'Program Data-Travel IBA'!C309</f>
        <v>1405282</v>
      </c>
      <c r="I119" s="57">
        <f>'Program Data-Travel IBA'!C278</f>
        <v>1340779</v>
      </c>
      <c r="J119" s="57">
        <f>'Program Data-Travel IBA'!C247</f>
        <v>1371945</v>
      </c>
      <c r="K119" s="57">
        <f>'Program Data-Travel IBA'!C216</f>
        <v>1292188</v>
      </c>
      <c r="L119" s="57">
        <f>'Program Data-Travel IBA'!C185</f>
        <v>613650</v>
      </c>
      <c r="M119" s="57">
        <f>'Program Data-Travel IBA'!C154</f>
        <v>283663</v>
      </c>
      <c r="N119" s="57">
        <f>'Program Data-Travel IBA'!C123</f>
        <v>613120</v>
      </c>
      <c r="O119" s="57">
        <f>'Program Data-Travel IBA'!C92</f>
        <v>979411</v>
      </c>
      <c r="P119" s="57">
        <f>'Program Data-Travel IBA'!C61</f>
        <v>1098106</v>
      </c>
      <c r="Q119" s="57">
        <f>'Program Data-Travel IBA'!C30</f>
        <v>230016</v>
      </c>
      <c r="S119" s="76">
        <f t="shared" si="121"/>
        <v>-4.8130345566726896E-3</v>
      </c>
      <c r="T119" s="76">
        <f t="shared" si="93"/>
        <v>-1.0216753097610005E-2</v>
      </c>
      <c r="U119" s="76">
        <f t="shared" si="94"/>
        <v>-7.4186390321040185E-2</v>
      </c>
      <c r="V119" s="76">
        <f t="shared" si="95"/>
        <v>-3.7264855365104466E-3</v>
      </c>
      <c r="W119" s="76">
        <f t="shared" si="96"/>
        <v>7.299020018167332E-2</v>
      </c>
      <c r="X119" s="76">
        <f t="shared" si="97"/>
        <v>1.5082324353764297E-2</v>
      </c>
      <c r="Y119" s="76">
        <f t="shared" si="98"/>
        <v>-4.5900395792445932E-2</v>
      </c>
      <c r="Z119" s="76">
        <f t="shared" si="99"/>
        <v>2.3244695807437318E-2</v>
      </c>
      <c r="AA119" s="76">
        <f t="shared" si="100"/>
        <v>-5.8134254653065535E-2</v>
      </c>
      <c r="AB119" s="76">
        <f t="shared" si="101"/>
        <v>-0.52510780165115289</v>
      </c>
      <c r="AC119" s="76">
        <f t="shared" si="102"/>
        <v>-0.53774464271164346</v>
      </c>
      <c r="AD119" s="76">
        <f t="shared" si="103"/>
        <v>1.1614380444400574</v>
      </c>
      <c r="AE119" s="76">
        <f t="shared" si="104"/>
        <v>0.59742138569937364</v>
      </c>
      <c r="AF119" s="76">
        <f t="shared" si="105"/>
        <v>0.12119018471305713</v>
      </c>
      <c r="AG119" s="76">
        <f t="shared" si="106"/>
        <v>-0.7905338828856231</v>
      </c>
      <c r="AI119" s="57">
        <f t="shared" si="122"/>
        <v>-6835</v>
      </c>
      <c r="AJ119" s="57">
        <f t="shared" si="107"/>
        <v>-14439</v>
      </c>
      <c r="AK119" s="57">
        <f t="shared" si="108"/>
        <v>-103774</v>
      </c>
      <c r="AL119" s="57">
        <f t="shared" si="109"/>
        <v>-4826</v>
      </c>
      <c r="AM119" s="57">
        <f t="shared" si="110"/>
        <v>94174</v>
      </c>
      <c r="AN119" s="57">
        <f t="shared" si="111"/>
        <v>20880</v>
      </c>
      <c r="AO119" s="57">
        <f t="shared" si="112"/>
        <v>-64503</v>
      </c>
      <c r="AP119" s="57">
        <f t="shared" si="113"/>
        <v>31166</v>
      </c>
      <c r="AQ119" s="57">
        <f t="shared" si="114"/>
        <v>-79757</v>
      </c>
      <c r="AR119" s="57">
        <f t="shared" si="115"/>
        <v>-678538</v>
      </c>
      <c r="AS119" s="57">
        <f t="shared" si="116"/>
        <v>-329987</v>
      </c>
      <c r="AT119" s="57">
        <f t="shared" si="117"/>
        <v>329457</v>
      </c>
      <c r="AU119" s="57">
        <f t="shared" si="118"/>
        <v>366291</v>
      </c>
      <c r="AV119" s="57">
        <f t="shared" si="119"/>
        <v>118695</v>
      </c>
      <c r="AW119" s="57">
        <f t="shared" si="120"/>
        <v>-868090</v>
      </c>
    </row>
    <row r="120" spans="1:49" x14ac:dyDescent="0.55000000000000004">
      <c r="A120" s="58" t="s">
        <v>34</v>
      </c>
      <c r="B120" s="57">
        <f>'Program Data-Travel IBA'!C496</f>
        <v>61044</v>
      </c>
      <c r="C120" s="57">
        <f>'Program Data-Travel IBA'!C465</f>
        <v>73944</v>
      </c>
      <c r="D120" s="57">
        <f>'Program Data-Travel IBA'!C434</f>
        <v>65244</v>
      </c>
      <c r="E120" s="57">
        <f>'Program Data-Travel IBA'!C403</f>
        <v>76446</v>
      </c>
      <c r="F120" s="57">
        <f>'Program Data-Travel IBA'!C372</f>
        <v>39505</v>
      </c>
      <c r="G120" s="57">
        <f>'Program Data-Travel IBA'!C341</f>
        <v>45033</v>
      </c>
      <c r="H120" s="57">
        <f>'Program Data-Travel IBA'!C310</f>
        <v>75361</v>
      </c>
      <c r="I120" s="57">
        <f>'Program Data-Travel IBA'!C279</f>
        <v>68866</v>
      </c>
      <c r="J120" s="57">
        <f>'Program Data-Travel IBA'!C248</f>
        <v>141431</v>
      </c>
      <c r="K120" s="57">
        <f>'Program Data-Travel IBA'!C217</f>
        <v>89941</v>
      </c>
      <c r="L120" s="57">
        <f>'Program Data-Travel IBA'!C186</f>
        <v>32711</v>
      </c>
      <c r="M120" s="57">
        <f>'Program Data-Travel IBA'!C155</f>
        <v>24351</v>
      </c>
      <c r="N120" s="57">
        <f>'Program Data-Travel IBA'!C124</f>
        <v>67850</v>
      </c>
      <c r="O120" s="57">
        <f>'Program Data-Travel IBA'!C93</f>
        <v>117919</v>
      </c>
      <c r="P120" s="57">
        <f>'Program Data-Travel IBA'!C62</f>
        <v>100301</v>
      </c>
      <c r="Q120" s="57">
        <f>'Program Data-Travel IBA'!C31</f>
        <v>35940</v>
      </c>
      <c r="S120" s="76">
        <f t="shared" si="121"/>
        <v>0.21132298014546885</v>
      </c>
      <c r="T120" s="76">
        <f t="shared" si="93"/>
        <v>-0.11765660499837716</v>
      </c>
      <c r="U120" s="76">
        <f t="shared" si="94"/>
        <v>0.1716939488688615</v>
      </c>
      <c r="V120" s="76">
        <f t="shared" si="95"/>
        <v>-0.48322999241294506</v>
      </c>
      <c r="W120" s="76">
        <f t="shared" si="96"/>
        <v>0.13993165422098469</v>
      </c>
      <c r="X120" s="76">
        <f t="shared" si="97"/>
        <v>0.67346168365420911</v>
      </c>
      <c r="Y120" s="76">
        <f t="shared" si="98"/>
        <v>-8.6185162086490366E-2</v>
      </c>
      <c r="Z120" s="76">
        <f t="shared" si="99"/>
        <v>1.0537130078703569</v>
      </c>
      <c r="AA120" s="76">
        <f t="shared" si="100"/>
        <v>-0.36406445545884564</v>
      </c>
      <c r="AB120" s="76">
        <f t="shared" si="101"/>
        <v>-0.63630602283719329</v>
      </c>
      <c r="AC120" s="76">
        <f t="shared" si="102"/>
        <v>-0.25557152028369662</v>
      </c>
      <c r="AD120" s="76">
        <f t="shared" si="103"/>
        <v>1.7863332101351075</v>
      </c>
      <c r="AE120" s="76">
        <f t="shared" si="104"/>
        <v>0.73793662490788503</v>
      </c>
      <c r="AF120" s="76">
        <f t="shared" si="105"/>
        <v>-0.14940764423036151</v>
      </c>
      <c r="AG120" s="76">
        <f t="shared" si="106"/>
        <v>-0.64167854757180887</v>
      </c>
      <c r="AI120" s="57">
        <f t="shared" si="122"/>
        <v>12900</v>
      </c>
      <c r="AJ120" s="57">
        <f t="shared" si="107"/>
        <v>-8700</v>
      </c>
      <c r="AK120" s="57">
        <f t="shared" si="108"/>
        <v>11202</v>
      </c>
      <c r="AL120" s="57">
        <f t="shared" si="109"/>
        <v>-36941</v>
      </c>
      <c r="AM120" s="57">
        <f t="shared" si="110"/>
        <v>5528</v>
      </c>
      <c r="AN120" s="57">
        <f t="shared" si="111"/>
        <v>30328</v>
      </c>
      <c r="AO120" s="57">
        <f t="shared" si="112"/>
        <v>-6495</v>
      </c>
      <c r="AP120" s="57">
        <f t="shared" si="113"/>
        <v>72565</v>
      </c>
      <c r="AQ120" s="57">
        <f t="shared" si="114"/>
        <v>-51490</v>
      </c>
      <c r="AR120" s="57">
        <f t="shared" si="115"/>
        <v>-57230</v>
      </c>
      <c r="AS120" s="57">
        <f t="shared" si="116"/>
        <v>-8360</v>
      </c>
      <c r="AT120" s="57">
        <f t="shared" si="117"/>
        <v>43499</v>
      </c>
      <c r="AU120" s="57">
        <f t="shared" si="118"/>
        <v>50069</v>
      </c>
      <c r="AV120" s="57">
        <f t="shared" si="119"/>
        <v>-17618</v>
      </c>
      <c r="AW120" s="57">
        <f t="shared" si="120"/>
        <v>-64361</v>
      </c>
    </row>
    <row r="121" spans="1:49" x14ac:dyDescent="0.55000000000000004">
      <c r="A121" s="58" t="s">
        <v>35</v>
      </c>
      <c r="B121" s="57">
        <f>'Program Data-Travel IBA'!C497</f>
        <v>194863</v>
      </c>
      <c r="C121" s="57">
        <f>'Program Data-Travel IBA'!C466</f>
        <v>129701</v>
      </c>
      <c r="D121" s="57">
        <f>'Program Data-Travel IBA'!C435</f>
        <v>98628</v>
      </c>
      <c r="E121" s="57">
        <f>'Program Data-Travel IBA'!C404</f>
        <v>82842</v>
      </c>
      <c r="F121" s="57">
        <f>'Program Data-Travel IBA'!C373</f>
        <v>76901</v>
      </c>
      <c r="G121" s="57">
        <f>'Program Data-Travel IBA'!C342</f>
        <v>121151</v>
      </c>
      <c r="H121" s="57">
        <f>'Program Data-Travel IBA'!C311</f>
        <v>99727</v>
      </c>
      <c r="I121" s="57">
        <f>'Program Data-Travel IBA'!C280</f>
        <v>53349</v>
      </c>
      <c r="J121" s="57">
        <f>'Program Data-Travel IBA'!C249</f>
        <v>69675</v>
      </c>
      <c r="K121" s="57">
        <f>'Program Data-Travel IBA'!C218</f>
        <v>69054</v>
      </c>
      <c r="L121" s="57">
        <f>'Program Data-Travel IBA'!C187</f>
        <v>23647</v>
      </c>
      <c r="M121" s="57">
        <f>'Program Data-Travel IBA'!C156</f>
        <v>13984</v>
      </c>
      <c r="N121" s="57">
        <f>'Program Data-Travel IBA'!C125</f>
        <v>13658</v>
      </c>
      <c r="O121" s="57">
        <f>'Program Data-Travel IBA'!C94</f>
        <v>33669</v>
      </c>
      <c r="P121" s="57">
        <f>'Program Data-Travel IBA'!C63</f>
        <v>48058</v>
      </c>
      <c r="Q121" s="57">
        <f>'Program Data-Travel IBA'!C32</f>
        <v>5287</v>
      </c>
      <c r="S121" s="76">
        <f t="shared" si="121"/>
        <v>-0.33439903932506426</v>
      </c>
      <c r="T121" s="76">
        <f t="shared" si="93"/>
        <v>-0.23957409734697496</v>
      </c>
      <c r="U121" s="76">
        <f t="shared" si="94"/>
        <v>-0.16005596787930404</v>
      </c>
      <c r="V121" s="76">
        <f t="shared" si="95"/>
        <v>-7.1714830641462057E-2</v>
      </c>
      <c r="W121" s="76">
        <f t="shared" si="96"/>
        <v>0.57541514414636996</v>
      </c>
      <c r="X121" s="76">
        <f t="shared" si="97"/>
        <v>-0.17683717014304462</v>
      </c>
      <c r="Y121" s="76">
        <f t="shared" si="98"/>
        <v>-0.4650495853680548</v>
      </c>
      <c r="Z121" s="76">
        <f t="shared" si="99"/>
        <v>0.30602260585952878</v>
      </c>
      <c r="AA121" s="76">
        <f t="shared" si="100"/>
        <v>-8.9128094725511309E-3</v>
      </c>
      <c r="AB121" s="76">
        <f t="shared" si="101"/>
        <v>-0.65755785327424909</v>
      </c>
      <c r="AC121" s="76">
        <f t="shared" si="102"/>
        <v>-0.40863534486404196</v>
      </c>
      <c r="AD121" s="76">
        <f t="shared" si="103"/>
        <v>-2.3312356979405036E-2</v>
      </c>
      <c r="AE121" s="76">
        <f t="shared" si="104"/>
        <v>1.4651486308390687</v>
      </c>
      <c r="AF121" s="76">
        <f t="shared" si="105"/>
        <v>0.42736642014909859</v>
      </c>
      <c r="AG121" s="76">
        <f t="shared" si="106"/>
        <v>-0.88998709892213579</v>
      </c>
      <c r="AI121" s="57">
        <f t="shared" si="122"/>
        <v>-65162</v>
      </c>
      <c r="AJ121" s="57">
        <f t="shared" si="107"/>
        <v>-31073</v>
      </c>
      <c r="AK121" s="57">
        <f t="shared" si="108"/>
        <v>-15786</v>
      </c>
      <c r="AL121" s="57">
        <f t="shared" si="109"/>
        <v>-5941</v>
      </c>
      <c r="AM121" s="57">
        <f t="shared" si="110"/>
        <v>44250</v>
      </c>
      <c r="AN121" s="57">
        <f t="shared" si="111"/>
        <v>-21424</v>
      </c>
      <c r="AO121" s="57">
        <f t="shared" si="112"/>
        <v>-46378</v>
      </c>
      <c r="AP121" s="57">
        <f t="shared" si="113"/>
        <v>16326</v>
      </c>
      <c r="AQ121" s="57">
        <f t="shared" si="114"/>
        <v>-621</v>
      </c>
      <c r="AR121" s="57">
        <f t="shared" si="115"/>
        <v>-45407</v>
      </c>
      <c r="AS121" s="57">
        <f t="shared" si="116"/>
        <v>-9663</v>
      </c>
      <c r="AT121" s="57">
        <f t="shared" si="117"/>
        <v>-326</v>
      </c>
      <c r="AU121" s="57">
        <f t="shared" si="118"/>
        <v>20011</v>
      </c>
      <c r="AV121" s="57">
        <f t="shared" si="119"/>
        <v>14389</v>
      </c>
      <c r="AW121" s="57">
        <f t="shared" si="120"/>
        <v>-42771</v>
      </c>
    </row>
    <row r="122" spans="1:49" s="12" customFormat="1" x14ac:dyDescent="0.55000000000000004">
      <c r="A122" s="14" t="s">
        <v>509</v>
      </c>
      <c r="B122" s="80">
        <f>SUM(B96:B121)</f>
        <v>39513287</v>
      </c>
      <c r="C122" s="80">
        <f t="shared" ref="C122:Q122" si="123">SUM(C96:C121)</f>
        <v>39394625</v>
      </c>
      <c r="D122" s="80">
        <f t="shared" si="123"/>
        <v>37680601</v>
      </c>
      <c r="E122" s="80">
        <f t="shared" si="123"/>
        <v>30586850</v>
      </c>
      <c r="F122" s="80">
        <f t="shared" si="123"/>
        <v>31282136</v>
      </c>
      <c r="G122" s="80">
        <f t="shared" si="123"/>
        <v>33830412</v>
      </c>
      <c r="H122" s="80">
        <f t="shared" si="123"/>
        <v>36304438</v>
      </c>
      <c r="I122" s="80">
        <f t="shared" si="123"/>
        <v>37042114</v>
      </c>
      <c r="J122" s="80">
        <f t="shared" si="123"/>
        <v>38758205</v>
      </c>
      <c r="K122" s="80">
        <f t="shared" si="123"/>
        <v>37964928</v>
      </c>
      <c r="L122" s="80">
        <f t="shared" si="123"/>
        <v>21311911</v>
      </c>
      <c r="M122" s="80">
        <f t="shared" si="123"/>
        <v>18569546</v>
      </c>
      <c r="N122" s="80">
        <f t="shared" si="123"/>
        <v>26024134</v>
      </c>
      <c r="O122" s="80">
        <f t="shared" si="123"/>
        <v>33102536</v>
      </c>
      <c r="P122" s="80">
        <f t="shared" si="123"/>
        <v>34468760</v>
      </c>
      <c r="Q122" s="80">
        <f t="shared" si="123"/>
        <v>7523817</v>
      </c>
      <c r="S122" s="77">
        <f t="shared" si="121"/>
        <v>-3.0030910868032823E-3</v>
      </c>
      <c r="T122" s="77">
        <f t="shared" si="93"/>
        <v>-4.3509082774617097E-2</v>
      </c>
      <c r="U122" s="77">
        <f t="shared" si="94"/>
        <v>-0.1882600280181306</v>
      </c>
      <c r="V122" s="77">
        <f t="shared" si="95"/>
        <v>2.2731533322326424E-2</v>
      </c>
      <c r="W122" s="77">
        <f t="shared" si="96"/>
        <v>8.1461061354633837E-2</v>
      </c>
      <c r="X122" s="77">
        <f t="shared" si="97"/>
        <v>7.3130235599850213E-2</v>
      </c>
      <c r="Y122" s="77">
        <f t="shared" si="98"/>
        <v>2.0319168692268422E-2</v>
      </c>
      <c r="Z122" s="77">
        <f t="shared" si="99"/>
        <v>4.6328106435825987E-2</v>
      </c>
      <c r="AA122" s="77">
        <f t="shared" si="100"/>
        <v>-2.0467330723907363E-2</v>
      </c>
      <c r="AB122" s="77">
        <f t="shared" si="101"/>
        <v>-0.43864213307608541</v>
      </c>
      <c r="AC122" s="77">
        <f t="shared" si="102"/>
        <v>-0.12867757377552863</v>
      </c>
      <c r="AD122" s="77">
        <f t="shared" si="103"/>
        <v>0.40144158613247732</v>
      </c>
      <c r="AE122" s="77">
        <f t="shared" si="104"/>
        <v>0.27199375779420748</v>
      </c>
      <c r="AF122" s="77">
        <f t="shared" si="105"/>
        <v>4.1272487400965292E-2</v>
      </c>
      <c r="AG122" s="77">
        <f t="shared" si="106"/>
        <v>-0.78172069433307145</v>
      </c>
      <c r="AI122" s="80">
        <f t="shared" si="122"/>
        <v>-118662</v>
      </c>
      <c r="AJ122" s="80">
        <f t="shared" si="107"/>
        <v>-1714024</v>
      </c>
      <c r="AK122" s="80">
        <f t="shared" si="108"/>
        <v>-7093751</v>
      </c>
      <c r="AL122" s="80">
        <f t="shared" si="109"/>
        <v>695286</v>
      </c>
      <c r="AM122" s="80">
        <f t="shared" si="110"/>
        <v>2548276</v>
      </c>
      <c r="AN122" s="80">
        <f t="shared" si="111"/>
        <v>2474026</v>
      </c>
      <c r="AO122" s="80">
        <f t="shared" si="112"/>
        <v>737676</v>
      </c>
      <c r="AP122" s="80">
        <f t="shared" si="113"/>
        <v>1716091</v>
      </c>
      <c r="AQ122" s="80">
        <f t="shared" si="114"/>
        <v>-793277</v>
      </c>
      <c r="AR122" s="80">
        <f t="shared" si="115"/>
        <v>-16653017</v>
      </c>
      <c r="AS122" s="80">
        <f t="shared" si="116"/>
        <v>-2742365</v>
      </c>
      <c r="AT122" s="80">
        <f t="shared" si="117"/>
        <v>7454588</v>
      </c>
      <c r="AU122" s="80">
        <f t="shared" si="118"/>
        <v>7078402</v>
      </c>
      <c r="AV122" s="80">
        <f t="shared" si="119"/>
        <v>1366224</v>
      </c>
      <c r="AW122" s="80">
        <f t="shared" si="120"/>
        <v>-26944943</v>
      </c>
    </row>
    <row r="124" spans="1:49" x14ac:dyDescent="0.55000000000000004">
      <c r="A124" s="12" t="s">
        <v>86</v>
      </c>
      <c r="S124" s="12" t="s">
        <v>528</v>
      </c>
      <c r="AI124" s="12" t="s">
        <v>519</v>
      </c>
    </row>
    <row r="125" spans="1:49" s="49" customFormat="1" x14ac:dyDescent="0.55000000000000004">
      <c r="A125" s="53" t="s">
        <v>0</v>
      </c>
      <c r="B125" s="53" t="s">
        <v>4</v>
      </c>
      <c r="C125" s="53" t="s">
        <v>5</v>
      </c>
      <c r="D125" s="53" t="s">
        <v>6</v>
      </c>
      <c r="E125" s="53" t="s">
        <v>7</v>
      </c>
      <c r="F125" s="53" t="s">
        <v>8</v>
      </c>
      <c r="G125" s="53" t="s">
        <v>9</v>
      </c>
      <c r="H125" s="53" t="s">
        <v>10</v>
      </c>
      <c r="I125" s="53" t="s">
        <v>11</v>
      </c>
      <c r="J125" s="53" t="s">
        <v>12</v>
      </c>
      <c r="K125" s="53" t="s">
        <v>13</v>
      </c>
      <c r="L125" s="53" t="s">
        <v>15</v>
      </c>
      <c r="M125" s="53" t="s">
        <v>16</v>
      </c>
      <c r="N125" s="53" t="s">
        <v>17</v>
      </c>
      <c r="O125" s="53" t="s">
        <v>38</v>
      </c>
      <c r="P125" s="53" t="s">
        <v>39</v>
      </c>
      <c r="Q125" s="53" t="s">
        <v>513</v>
      </c>
      <c r="S125" s="53" t="s">
        <v>517</v>
      </c>
      <c r="T125" s="53" t="s">
        <v>518</v>
      </c>
      <c r="U125" s="53" t="s">
        <v>555</v>
      </c>
      <c r="V125" s="53" t="s">
        <v>556</v>
      </c>
      <c r="W125" s="53" t="s">
        <v>557</v>
      </c>
      <c r="X125" s="53" t="s">
        <v>558</v>
      </c>
      <c r="Y125" s="53" t="s">
        <v>559</v>
      </c>
      <c r="Z125" s="53" t="s">
        <v>560</v>
      </c>
      <c r="AA125" s="53" t="s">
        <v>561</v>
      </c>
      <c r="AB125" s="53" t="s">
        <v>562</v>
      </c>
      <c r="AC125" s="53" t="s">
        <v>563</v>
      </c>
      <c r="AD125" s="53" t="s">
        <v>564</v>
      </c>
      <c r="AE125" s="53" t="s">
        <v>565</v>
      </c>
      <c r="AF125" s="53" t="s">
        <v>566</v>
      </c>
      <c r="AG125" s="53" t="s">
        <v>567</v>
      </c>
      <c r="AI125" s="53" t="s">
        <v>517</v>
      </c>
      <c r="AJ125" s="53" t="s">
        <v>518</v>
      </c>
      <c r="AK125" s="53" t="s">
        <v>555</v>
      </c>
      <c r="AL125" s="53" t="s">
        <v>556</v>
      </c>
      <c r="AM125" s="53" t="s">
        <v>557</v>
      </c>
      <c r="AN125" s="53" t="s">
        <v>558</v>
      </c>
      <c r="AO125" s="53" t="s">
        <v>559</v>
      </c>
      <c r="AP125" s="53" t="s">
        <v>560</v>
      </c>
      <c r="AQ125" s="53" t="s">
        <v>561</v>
      </c>
      <c r="AR125" s="53" t="s">
        <v>562</v>
      </c>
      <c r="AS125" s="53" t="s">
        <v>563</v>
      </c>
      <c r="AT125" s="53" t="s">
        <v>564</v>
      </c>
      <c r="AU125" s="53" t="s">
        <v>565</v>
      </c>
      <c r="AV125" s="53" t="s">
        <v>566</v>
      </c>
      <c r="AW125" s="53" t="s">
        <v>567</v>
      </c>
    </row>
    <row r="126" spans="1:49" x14ac:dyDescent="0.55000000000000004">
      <c r="A126" s="58" t="s">
        <v>36</v>
      </c>
      <c r="B126" s="57">
        <f>'Program Data-Fleet'!C472</f>
        <v>0</v>
      </c>
      <c r="C126" s="57">
        <f>'Program Data-Fleet'!C441</f>
        <v>0</v>
      </c>
      <c r="D126" s="57">
        <f>'Program Data-Fleet'!C410</f>
        <v>0</v>
      </c>
      <c r="E126" s="57">
        <f>'Program Data-Fleet'!C379</f>
        <v>0</v>
      </c>
      <c r="F126" s="57">
        <f>'Program Data-Fleet'!C348</f>
        <v>0</v>
      </c>
      <c r="G126" s="57">
        <f>'Program Data-Fleet'!C317</f>
        <v>0</v>
      </c>
      <c r="H126" s="57">
        <f>'Program Data-Fleet'!C286</f>
        <v>0</v>
      </c>
      <c r="I126" s="57">
        <f>'Program Data-Fleet'!C255</f>
        <v>0</v>
      </c>
      <c r="J126" s="57">
        <f>'Program Data-Fleet'!C224</f>
        <v>0</v>
      </c>
      <c r="K126" s="57">
        <f>'Program Data-Fleet'!C193</f>
        <v>0</v>
      </c>
      <c r="L126" s="57">
        <f>'Program Data-Fleet'!C162</f>
        <v>0</v>
      </c>
      <c r="M126" s="57">
        <f>'Program Data-Fleet'!C131</f>
        <v>0</v>
      </c>
      <c r="N126" s="57">
        <f>'Program Data-Fleet'!C100</f>
        <v>0</v>
      </c>
      <c r="O126" s="57">
        <f>'Program Data-Fleet'!C69</f>
        <v>0</v>
      </c>
      <c r="P126" s="57">
        <f>'Program Data-Fleet'!C38</f>
        <v>0</v>
      </c>
      <c r="Q126" s="57">
        <f>'Program Data-Fleet'!C7</f>
        <v>0</v>
      </c>
      <c r="S126" s="76">
        <f>IFERROR((C126-B126)/B126,0)</f>
        <v>0</v>
      </c>
      <c r="T126" s="76">
        <f t="shared" ref="T126:T152" si="124">IFERROR((D126-C126)/C126,0)</f>
        <v>0</v>
      </c>
      <c r="U126" s="76">
        <f t="shared" ref="U126:U152" si="125">IFERROR((E126-D126)/D126,0)</f>
        <v>0</v>
      </c>
      <c r="V126" s="76">
        <f t="shared" ref="V126:V152" si="126">IFERROR((F126-E126)/E126,0)</f>
        <v>0</v>
      </c>
      <c r="W126" s="76">
        <f t="shared" ref="W126:W152" si="127">IFERROR((G126-F126)/F126,0)</f>
        <v>0</v>
      </c>
      <c r="X126" s="76">
        <f t="shared" ref="X126:X152" si="128">IFERROR((H126-G126)/G126,0)</f>
        <v>0</v>
      </c>
      <c r="Y126" s="76">
        <f t="shared" ref="Y126:Y152" si="129">IFERROR((I126-H126)/H126,0)</f>
        <v>0</v>
      </c>
      <c r="Z126" s="76">
        <f t="shared" ref="Z126:Z152" si="130">IFERROR((J126-I126)/I126,0)</f>
        <v>0</v>
      </c>
      <c r="AA126" s="76">
        <f t="shared" ref="AA126:AA152" si="131">IFERROR((K126-J126)/J126,0)</f>
        <v>0</v>
      </c>
      <c r="AB126" s="76">
        <f t="shared" ref="AB126:AB152" si="132">IFERROR((L126-K126)/K126,0)</f>
        <v>0</v>
      </c>
      <c r="AC126" s="76">
        <f t="shared" ref="AC126:AC152" si="133">IFERROR((M126-L126)/L126,0)</f>
        <v>0</v>
      </c>
      <c r="AD126" s="76">
        <f t="shared" ref="AD126:AD152" si="134">IFERROR((N126-M126)/M126,0)</f>
        <v>0</v>
      </c>
      <c r="AE126" s="76">
        <f t="shared" ref="AE126:AE152" si="135">IFERROR((O126-N126)/N126,0)</f>
        <v>0</v>
      </c>
      <c r="AF126" s="76">
        <f t="shared" ref="AF126:AF152" si="136">IFERROR((P126-O126)/O126,0)</f>
        <v>0</v>
      </c>
      <c r="AG126" s="76">
        <f t="shared" ref="AG126:AG152" si="137">IFERROR((Q126-P126)/P126,0)</f>
        <v>0</v>
      </c>
      <c r="AI126" s="57">
        <f>C126-B126</f>
        <v>0</v>
      </c>
      <c r="AJ126" s="57">
        <f t="shared" ref="AJ126:AJ152" si="138">D126-C126</f>
        <v>0</v>
      </c>
      <c r="AK126" s="57">
        <f t="shared" ref="AK126:AK152" si="139">E126-D126</f>
        <v>0</v>
      </c>
      <c r="AL126" s="57">
        <f t="shared" ref="AL126:AL152" si="140">F126-E126</f>
        <v>0</v>
      </c>
      <c r="AM126" s="57">
        <f t="shared" ref="AM126:AM152" si="141">G126-F126</f>
        <v>0</v>
      </c>
      <c r="AN126" s="57">
        <f t="shared" ref="AN126:AN152" si="142">H126-G126</f>
        <v>0</v>
      </c>
      <c r="AO126" s="57">
        <f t="shared" ref="AO126:AO152" si="143">I126-H126</f>
        <v>0</v>
      </c>
      <c r="AP126" s="57">
        <f t="shared" ref="AP126:AP152" si="144">J126-I126</f>
        <v>0</v>
      </c>
      <c r="AQ126" s="57">
        <f t="shared" ref="AQ126:AQ152" si="145">K126-J126</f>
        <v>0</v>
      </c>
      <c r="AR126" s="57">
        <f t="shared" ref="AR126:AR152" si="146">L126-K126</f>
        <v>0</v>
      </c>
      <c r="AS126" s="57">
        <f t="shared" ref="AS126:AS152" si="147">M126-L126</f>
        <v>0</v>
      </c>
      <c r="AT126" s="57">
        <f t="shared" ref="AT126:AT152" si="148">N126-M126</f>
        <v>0</v>
      </c>
      <c r="AU126" s="57">
        <f t="shared" ref="AU126:AU152" si="149">O126-N126</f>
        <v>0</v>
      </c>
      <c r="AV126" s="57">
        <f t="shared" ref="AV126:AV152" si="150">P126-O126</f>
        <v>0</v>
      </c>
      <c r="AW126" s="57">
        <f t="shared" ref="AW126:AW152" si="151">Q126-P126</f>
        <v>0</v>
      </c>
    </row>
    <row r="127" spans="1:49" x14ac:dyDescent="0.55000000000000004">
      <c r="A127" s="58" t="s">
        <v>18</v>
      </c>
      <c r="B127" s="57">
        <f>'Program Data-Fleet'!C473</f>
        <v>1426018</v>
      </c>
      <c r="C127" s="57">
        <f>'Program Data-Fleet'!C442</f>
        <v>1474464</v>
      </c>
      <c r="D127" s="57">
        <f>'Program Data-Fleet'!C411</f>
        <v>1437866</v>
      </c>
      <c r="E127" s="57">
        <f>'Program Data-Fleet'!C380</f>
        <v>1364355</v>
      </c>
      <c r="F127" s="57">
        <f>'Program Data-Fleet'!C349</f>
        <v>1198175</v>
      </c>
      <c r="G127" s="57">
        <f>'Program Data-Fleet'!C318</f>
        <v>1291027</v>
      </c>
      <c r="H127" s="57">
        <f>'Program Data-Fleet'!C287</f>
        <v>1274814</v>
      </c>
      <c r="I127" s="57">
        <f>'Program Data-Fleet'!C256</f>
        <v>1204537</v>
      </c>
      <c r="J127" s="57">
        <f>'Program Data-Fleet'!C225</f>
        <v>1171933</v>
      </c>
      <c r="K127" s="57">
        <f>'Program Data-Fleet'!C194</f>
        <v>1011757</v>
      </c>
      <c r="L127" s="57">
        <f>'Program Data-Fleet'!C163</f>
        <v>965488</v>
      </c>
      <c r="M127" s="57">
        <f>'Program Data-Fleet'!C132</f>
        <v>981916</v>
      </c>
      <c r="N127" s="57">
        <f>'Program Data-Fleet'!C101</f>
        <v>973435</v>
      </c>
      <c r="O127" s="57">
        <f>'Program Data-Fleet'!C70</f>
        <v>1053468</v>
      </c>
      <c r="P127" s="57">
        <f>'Program Data-Fleet'!C39</f>
        <v>1121670</v>
      </c>
      <c r="Q127" s="57">
        <f>'Program Data-Fleet'!C8</f>
        <v>227263</v>
      </c>
      <c r="S127" s="76">
        <f t="shared" ref="S127:S152" si="152">IFERROR((C127-B127)/B127,0)</f>
        <v>3.3972923202932923E-2</v>
      </c>
      <c r="T127" s="76">
        <f t="shared" si="124"/>
        <v>-2.4821223169911234E-2</v>
      </c>
      <c r="U127" s="76">
        <f t="shared" si="125"/>
        <v>-5.1125070069116318E-2</v>
      </c>
      <c r="V127" s="76">
        <f t="shared" si="126"/>
        <v>-0.12180114413037663</v>
      </c>
      <c r="W127" s="76">
        <f t="shared" si="127"/>
        <v>7.7494522920274589E-2</v>
      </c>
      <c r="X127" s="76">
        <f t="shared" si="128"/>
        <v>-1.2558219154208239E-2</v>
      </c>
      <c r="Y127" s="76">
        <f t="shared" si="129"/>
        <v>-5.51272577803507E-2</v>
      </c>
      <c r="Z127" s="76">
        <f t="shared" si="130"/>
        <v>-2.7067661682455581E-2</v>
      </c>
      <c r="AA127" s="76">
        <f t="shared" si="131"/>
        <v>-0.13667675541178548</v>
      </c>
      <c r="AB127" s="76">
        <f t="shared" si="132"/>
        <v>-4.5731336674715371E-2</v>
      </c>
      <c r="AC127" s="76">
        <f t="shared" si="133"/>
        <v>1.7015229604096582E-2</v>
      </c>
      <c r="AD127" s="76">
        <f t="shared" si="134"/>
        <v>-8.6371950350131784E-3</v>
      </c>
      <c r="AE127" s="76">
        <f t="shared" si="135"/>
        <v>8.2217097186766452E-2</v>
      </c>
      <c r="AF127" s="76">
        <f t="shared" si="136"/>
        <v>6.4740457232682916E-2</v>
      </c>
      <c r="AG127" s="76">
        <f t="shared" si="137"/>
        <v>-0.79738871504096576</v>
      </c>
      <c r="AI127" s="57">
        <f t="shared" ref="AI127:AI152" si="153">C127-B127</f>
        <v>48446</v>
      </c>
      <c r="AJ127" s="57">
        <f t="shared" si="138"/>
        <v>-36598</v>
      </c>
      <c r="AK127" s="57">
        <f t="shared" si="139"/>
        <v>-73511</v>
      </c>
      <c r="AL127" s="57">
        <f t="shared" si="140"/>
        <v>-166180</v>
      </c>
      <c r="AM127" s="57">
        <f t="shared" si="141"/>
        <v>92852</v>
      </c>
      <c r="AN127" s="57">
        <f t="shared" si="142"/>
        <v>-16213</v>
      </c>
      <c r="AO127" s="57">
        <f t="shared" si="143"/>
        <v>-70277</v>
      </c>
      <c r="AP127" s="57">
        <f t="shared" si="144"/>
        <v>-32604</v>
      </c>
      <c r="AQ127" s="57">
        <f t="shared" si="145"/>
        <v>-160176</v>
      </c>
      <c r="AR127" s="57">
        <f t="shared" si="146"/>
        <v>-46269</v>
      </c>
      <c r="AS127" s="57">
        <f t="shared" si="147"/>
        <v>16428</v>
      </c>
      <c r="AT127" s="57">
        <f t="shared" si="148"/>
        <v>-8481</v>
      </c>
      <c r="AU127" s="57">
        <f t="shared" si="149"/>
        <v>80033</v>
      </c>
      <c r="AV127" s="57">
        <f t="shared" si="150"/>
        <v>68202</v>
      </c>
      <c r="AW127" s="57">
        <f t="shared" si="151"/>
        <v>-894407</v>
      </c>
    </row>
    <row r="128" spans="1:49" x14ac:dyDescent="0.55000000000000004">
      <c r="A128" s="58" t="s">
        <v>20</v>
      </c>
      <c r="B128" s="57">
        <f>'Program Data-Fleet'!C474</f>
        <v>31166</v>
      </c>
      <c r="C128" s="57">
        <f>'Program Data-Fleet'!C443</f>
        <v>26240</v>
      </c>
      <c r="D128" s="57">
        <f>'Program Data-Fleet'!C412</f>
        <v>22066</v>
      </c>
      <c r="E128" s="57">
        <f>'Program Data-Fleet'!C381</f>
        <v>17493</v>
      </c>
      <c r="F128" s="57">
        <f>'Program Data-Fleet'!C350</f>
        <v>14847</v>
      </c>
      <c r="G128" s="57">
        <f>'Program Data-Fleet'!C319</f>
        <v>13027</v>
      </c>
      <c r="H128" s="57">
        <f>'Program Data-Fleet'!C288</f>
        <v>11072</v>
      </c>
      <c r="I128" s="57">
        <f>'Program Data-Fleet'!C257</f>
        <v>8961</v>
      </c>
      <c r="J128" s="57">
        <f>'Program Data-Fleet'!C226</f>
        <v>6893</v>
      </c>
      <c r="K128" s="57">
        <f>'Program Data-Fleet'!C195</f>
        <v>5828</v>
      </c>
      <c r="L128" s="57">
        <f>'Program Data-Fleet'!C164</f>
        <v>3857</v>
      </c>
      <c r="M128" s="57">
        <f>'Program Data-Fleet'!C133</f>
        <v>3825</v>
      </c>
      <c r="N128" s="57">
        <f>'Program Data-Fleet'!C102</f>
        <v>5077</v>
      </c>
      <c r="O128" s="57">
        <f>'Program Data-Fleet'!C71</f>
        <v>5280</v>
      </c>
      <c r="P128" s="57">
        <f>'Program Data-Fleet'!C40</f>
        <v>4999</v>
      </c>
      <c r="Q128" s="57">
        <f>'Program Data-Fleet'!C9</f>
        <v>964</v>
      </c>
      <c r="S128" s="76">
        <f t="shared" si="152"/>
        <v>-0.15805685683116216</v>
      </c>
      <c r="T128" s="76">
        <f t="shared" si="124"/>
        <v>-0.1590701219512195</v>
      </c>
      <c r="U128" s="76">
        <f t="shared" si="125"/>
        <v>-0.20724191063174113</v>
      </c>
      <c r="V128" s="76">
        <f t="shared" si="126"/>
        <v>-0.15126050420168066</v>
      </c>
      <c r="W128" s="76">
        <f t="shared" si="127"/>
        <v>-0.12258368694012259</v>
      </c>
      <c r="X128" s="76">
        <f t="shared" si="128"/>
        <v>-0.15007292546250095</v>
      </c>
      <c r="Y128" s="76">
        <f t="shared" si="129"/>
        <v>-0.19066112716763006</v>
      </c>
      <c r="Z128" s="76">
        <f t="shared" si="130"/>
        <v>-0.23077781497600713</v>
      </c>
      <c r="AA128" s="76">
        <f t="shared" si="131"/>
        <v>-0.15450456985347455</v>
      </c>
      <c r="AB128" s="76">
        <f t="shared" si="132"/>
        <v>-0.33819492107069321</v>
      </c>
      <c r="AC128" s="76">
        <f t="shared" si="133"/>
        <v>-8.2966035779102922E-3</v>
      </c>
      <c r="AD128" s="76">
        <f t="shared" si="134"/>
        <v>0.32732026143790849</v>
      </c>
      <c r="AE128" s="76">
        <f t="shared" si="135"/>
        <v>3.9984242662989958E-2</v>
      </c>
      <c r="AF128" s="76">
        <f t="shared" si="136"/>
        <v>-5.3219696969696972E-2</v>
      </c>
      <c r="AG128" s="76">
        <f t="shared" si="137"/>
        <v>-0.80716143228645731</v>
      </c>
      <c r="AI128" s="57">
        <f t="shared" si="153"/>
        <v>-4926</v>
      </c>
      <c r="AJ128" s="57">
        <f t="shared" si="138"/>
        <v>-4174</v>
      </c>
      <c r="AK128" s="57">
        <f t="shared" si="139"/>
        <v>-4573</v>
      </c>
      <c r="AL128" s="57">
        <f t="shared" si="140"/>
        <v>-2646</v>
      </c>
      <c r="AM128" s="57">
        <f t="shared" si="141"/>
        <v>-1820</v>
      </c>
      <c r="AN128" s="57">
        <f t="shared" si="142"/>
        <v>-1955</v>
      </c>
      <c r="AO128" s="57">
        <f t="shared" si="143"/>
        <v>-2111</v>
      </c>
      <c r="AP128" s="57">
        <f t="shared" si="144"/>
        <v>-2068</v>
      </c>
      <c r="AQ128" s="57">
        <f t="shared" si="145"/>
        <v>-1065</v>
      </c>
      <c r="AR128" s="57">
        <f t="shared" si="146"/>
        <v>-1971</v>
      </c>
      <c r="AS128" s="57">
        <f t="shared" si="147"/>
        <v>-32</v>
      </c>
      <c r="AT128" s="57">
        <f t="shared" si="148"/>
        <v>1252</v>
      </c>
      <c r="AU128" s="57">
        <f t="shared" si="149"/>
        <v>203</v>
      </c>
      <c r="AV128" s="57">
        <f t="shared" si="150"/>
        <v>-281</v>
      </c>
      <c r="AW128" s="57">
        <f t="shared" si="151"/>
        <v>-4035</v>
      </c>
    </row>
    <row r="129" spans="1:49" x14ac:dyDescent="0.55000000000000004">
      <c r="A129" s="58" t="s">
        <v>89</v>
      </c>
      <c r="B129" s="57">
        <f>'Program Data-Fleet'!C475</f>
        <v>0</v>
      </c>
      <c r="C129" s="57">
        <f>'Program Data-Fleet'!C444</f>
        <v>0</v>
      </c>
      <c r="D129" s="57">
        <f>'Program Data-Fleet'!C413</f>
        <v>0</v>
      </c>
      <c r="E129" s="57">
        <f>'Program Data-Fleet'!C382</f>
        <v>0</v>
      </c>
      <c r="F129" s="57">
        <f>'Program Data-Fleet'!C351</f>
        <v>0</v>
      </c>
      <c r="G129" s="57">
        <f>'Program Data-Fleet'!C320</f>
        <v>0</v>
      </c>
      <c r="H129" s="57">
        <f>'Program Data-Fleet'!C289</f>
        <v>0</v>
      </c>
      <c r="I129" s="57">
        <f>'Program Data-Fleet'!C258</f>
        <v>0</v>
      </c>
      <c r="J129" s="57">
        <f>'Program Data-Fleet'!C227</f>
        <v>0</v>
      </c>
      <c r="K129" s="57">
        <f>'Program Data-Fleet'!C196</f>
        <v>0</v>
      </c>
      <c r="L129" s="57">
        <f>'Program Data-Fleet'!C165</f>
        <v>0</v>
      </c>
      <c r="M129" s="57">
        <f>'Program Data-Fleet'!C134</f>
        <v>0</v>
      </c>
      <c r="N129" s="57">
        <f>'Program Data-Fleet'!C103</f>
        <v>0</v>
      </c>
      <c r="O129" s="57">
        <f>'Program Data-Fleet'!C72</f>
        <v>0</v>
      </c>
      <c r="P129" s="57">
        <f>'Program Data-Fleet'!C41</f>
        <v>0</v>
      </c>
      <c r="Q129" s="57">
        <f>'Program Data-Fleet'!C10</f>
        <v>0</v>
      </c>
      <c r="S129" s="76">
        <f t="shared" si="152"/>
        <v>0</v>
      </c>
      <c r="T129" s="76">
        <f t="shared" si="124"/>
        <v>0</v>
      </c>
      <c r="U129" s="76">
        <f t="shared" si="125"/>
        <v>0</v>
      </c>
      <c r="V129" s="76">
        <f t="shared" si="126"/>
        <v>0</v>
      </c>
      <c r="W129" s="76">
        <f t="shared" si="127"/>
        <v>0</v>
      </c>
      <c r="X129" s="76">
        <f t="shared" si="128"/>
        <v>0</v>
      </c>
      <c r="Y129" s="76">
        <f t="shared" si="129"/>
        <v>0</v>
      </c>
      <c r="Z129" s="76">
        <f t="shared" si="130"/>
        <v>0</v>
      </c>
      <c r="AA129" s="76">
        <f t="shared" si="131"/>
        <v>0</v>
      </c>
      <c r="AB129" s="76">
        <f t="shared" si="132"/>
        <v>0</v>
      </c>
      <c r="AC129" s="76">
        <f t="shared" si="133"/>
        <v>0</v>
      </c>
      <c r="AD129" s="76">
        <f t="shared" si="134"/>
        <v>0</v>
      </c>
      <c r="AE129" s="76">
        <f t="shared" si="135"/>
        <v>0</v>
      </c>
      <c r="AF129" s="76">
        <f t="shared" si="136"/>
        <v>0</v>
      </c>
      <c r="AG129" s="76">
        <f t="shared" si="137"/>
        <v>0</v>
      </c>
      <c r="AI129" s="57">
        <f t="shared" si="153"/>
        <v>0</v>
      </c>
      <c r="AJ129" s="57">
        <f t="shared" si="138"/>
        <v>0</v>
      </c>
      <c r="AK129" s="57">
        <f t="shared" si="139"/>
        <v>0</v>
      </c>
      <c r="AL129" s="57">
        <f t="shared" si="140"/>
        <v>0</v>
      </c>
      <c r="AM129" s="57">
        <f t="shared" si="141"/>
        <v>0</v>
      </c>
      <c r="AN129" s="57">
        <f t="shared" si="142"/>
        <v>0</v>
      </c>
      <c r="AO129" s="57">
        <f t="shared" si="143"/>
        <v>0</v>
      </c>
      <c r="AP129" s="57">
        <f t="shared" si="144"/>
        <v>0</v>
      </c>
      <c r="AQ129" s="57">
        <f t="shared" si="145"/>
        <v>0</v>
      </c>
      <c r="AR129" s="57">
        <f t="shared" si="146"/>
        <v>0</v>
      </c>
      <c r="AS129" s="57">
        <f t="shared" si="147"/>
        <v>0</v>
      </c>
      <c r="AT129" s="57">
        <f t="shared" si="148"/>
        <v>0</v>
      </c>
      <c r="AU129" s="57">
        <f t="shared" si="149"/>
        <v>0</v>
      </c>
      <c r="AV129" s="57">
        <f t="shared" si="150"/>
        <v>0</v>
      </c>
      <c r="AW129" s="57">
        <f t="shared" si="151"/>
        <v>0</v>
      </c>
    </row>
    <row r="130" spans="1:49" x14ac:dyDescent="0.55000000000000004">
      <c r="A130" s="58" t="s">
        <v>510</v>
      </c>
      <c r="B130" s="57">
        <f>'Program Data-Fleet'!C476</f>
        <v>660436</v>
      </c>
      <c r="C130" s="57">
        <f>'Program Data-Fleet'!C445</f>
        <v>753856</v>
      </c>
      <c r="D130" s="57">
        <f>'Program Data-Fleet'!C414</f>
        <v>766726</v>
      </c>
      <c r="E130" s="57">
        <f>'Program Data-Fleet'!C383</f>
        <v>617373</v>
      </c>
      <c r="F130" s="57">
        <f>'Program Data-Fleet'!C352</f>
        <v>659220</v>
      </c>
      <c r="G130" s="57">
        <f>'Program Data-Fleet'!C321</f>
        <v>741954</v>
      </c>
      <c r="H130" s="57">
        <f>'Program Data-Fleet'!C290</f>
        <v>714085</v>
      </c>
      <c r="I130" s="57">
        <f>'Program Data-Fleet'!C259</f>
        <v>728948</v>
      </c>
      <c r="J130" s="57">
        <f>'Program Data-Fleet'!C228</f>
        <v>700857</v>
      </c>
      <c r="K130" s="57">
        <f>'Program Data-Fleet'!C197</f>
        <v>733036</v>
      </c>
      <c r="L130" s="57">
        <f>'Program Data-Fleet'!C166</f>
        <v>606159</v>
      </c>
      <c r="M130" s="57">
        <f>'Program Data-Fleet'!C135</f>
        <v>669600</v>
      </c>
      <c r="N130" s="57">
        <f>'Program Data-Fleet'!C104</f>
        <v>683353</v>
      </c>
      <c r="O130" s="57">
        <f>'Program Data-Fleet'!C73</f>
        <v>547874</v>
      </c>
      <c r="P130" s="57">
        <f>'Program Data-Fleet'!C42</f>
        <v>550599</v>
      </c>
      <c r="Q130" s="57">
        <f>'Program Data-Fleet'!C11</f>
        <v>100745</v>
      </c>
      <c r="S130" s="76">
        <f t="shared" si="152"/>
        <v>0.14145201049003991</v>
      </c>
      <c r="T130" s="76">
        <f t="shared" si="124"/>
        <v>1.7072225995415569E-2</v>
      </c>
      <c r="U130" s="76">
        <f t="shared" si="125"/>
        <v>-0.19479318557085581</v>
      </c>
      <c r="V130" s="76">
        <f t="shared" si="126"/>
        <v>6.7782361716498776E-2</v>
      </c>
      <c r="W130" s="76">
        <f t="shared" si="127"/>
        <v>0.12550286702466551</v>
      </c>
      <c r="X130" s="76">
        <f t="shared" si="128"/>
        <v>-3.7561627809810309E-2</v>
      </c>
      <c r="Y130" s="76">
        <f t="shared" si="129"/>
        <v>2.0814048747698103E-2</v>
      </c>
      <c r="Z130" s="76">
        <f t="shared" si="130"/>
        <v>-3.8536356502795813E-2</v>
      </c>
      <c r="AA130" s="76">
        <f t="shared" si="131"/>
        <v>4.5913788404767307E-2</v>
      </c>
      <c r="AB130" s="76">
        <f t="shared" si="132"/>
        <v>-0.17308426871258711</v>
      </c>
      <c r="AC130" s="76">
        <f t="shared" si="133"/>
        <v>0.10466065834211816</v>
      </c>
      <c r="AD130" s="76">
        <f t="shared" si="134"/>
        <v>2.0539127837514933E-2</v>
      </c>
      <c r="AE130" s="76">
        <f t="shared" si="135"/>
        <v>-0.19825624530806188</v>
      </c>
      <c r="AF130" s="76">
        <f t="shared" si="136"/>
        <v>4.9737713415858387E-3</v>
      </c>
      <c r="AG130" s="76">
        <f t="shared" si="137"/>
        <v>-0.81702654745104875</v>
      </c>
      <c r="AI130" s="57">
        <f t="shared" si="153"/>
        <v>93420</v>
      </c>
      <c r="AJ130" s="57">
        <f t="shared" si="138"/>
        <v>12870</v>
      </c>
      <c r="AK130" s="57">
        <f t="shared" si="139"/>
        <v>-149353</v>
      </c>
      <c r="AL130" s="57">
        <f t="shared" si="140"/>
        <v>41847</v>
      </c>
      <c r="AM130" s="57">
        <f t="shared" si="141"/>
        <v>82734</v>
      </c>
      <c r="AN130" s="57">
        <f t="shared" si="142"/>
        <v>-27869</v>
      </c>
      <c r="AO130" s="57">
        <f t="shared" si="143"/>
        <v>14863</v>
      </c>
      <c r="AP130" s="57">
        <f t="shared" si="144"/>
        <v>-28091</v>
      </c>
      <c r="AQ130" s="57">
        <f t="shared" si="145"/>
        <v>32179</v>
      </c>
      <c r="AR130" s="57">
        <f t="shared" si="146"/>
        <v>-126877</v>
      </c>
      <c r="AS130" s="57">
        <f t="shared" si="147"/>
        <v>63441</v>
      </c>
      <c r="AT130" s="57">
        <f t="shared" si="148"/>
        <v>13753</v>
      </c>
      <c r="AU130" s="57">
        <f t="shared" si="149"/>
        <v>-135479</v>
      </c>
      <c r="AV130" s="57">
        <f t="shared" si="150"/>
        <v>2725</v>
      </c>
      <c r="AW130" s="57">
        <f t="shared" si="151"/>
        <v>-449854</v>
      </c>
    </row>
    <row r="131" spans="1:49" x14ac:dyDescent="0.55000000000000004">
      <c r="A131" s="58" t="s">
        <v>21</v>
      </c>
      <c r="B131" s="57">
        <f>'Program Data-Fleet'!C477</f>
        <v>143</v>
      </c>
      <c r="C131" s="57">
        <f>'Program Data-Fleet'!C446</f>
        <v>155</v>
      </c>
      <c r="D131" s="57">
        <f>'Program Data-Fleet'!C415</f>
        <v>175</v>
      </c>
      <c r="E131" s="57">
        <f>'Program Data-Fleet'!C384</f>
        <v>189</v>
      </c>
      <c r="F131" s="57">
        <f>'Program Data-Fleet'!C353</f>
        <v>168</v>
      </c>
      <c r="G131" s="57">
        <f>'Program Data-Fleet'!C322</f>
        <v>157</v>
      </c>
      <c r="H131" s="57">
        <f>'Program Data-Fleet'!C291</f>
        <v>155</v>
      </c>
      <c r="I131" s="57">
        <f>'Program Data-Fleet'!C260</f>
        <v>84</v>
      </c>
      <c r="J131" s="57">
        <f>'Program Data-Fleet'!C229</f>
        <v>174</v>
      </c>
      <c r="K131" s="57">
        <f>'Program Data-Fleet'!C198</f>
        <v>160</v>
      </c>
      <c r="L131" s="57">
        <f>'Program Data-Fleet'!C167</f>
        <v>134</v>
      </c>
      <c r="M131" s="57">
        <f>'Program Data-Fleet'!C136</f>
        <v>385</v>
      </c>
      <c r="N131" s="57">
        <f>'Program Data-Fleet'!C105</f>
        <v>602</v>
      </c>
      <c r="O131" s="57">
        <f>'Program Data-Fleet'!C74</f>
        <v>659</v>
      </c>
      <c r="P131" s="57">
        <f>'Program Data-Fleet'!C43</f>
        <v>595</v>
      </c>
      <c r="Q131" s="57">
        <f>'Program Data-Fleet'!C12</f>
        <v>107</v>
      </c>
      <c r="S131" s="76">
        <f t="shared" si="152"/>
        <v>8.3916083916083919E-2</v>
      </c>
      <c r="T131" s="76">
        <f t="shared" si="124"/>
        <v>0.12903225806451613</v>
      </c>
      <c r="U131" s="76">
        <f t="shared" si="125"/>
        <v>0.08</v>
      </c>
      <c r="V131" s="76">
        <f t="shared" si="126"/>
        <v>-0.1111111111111111</v>
      </c>
      <c r="W131" s="76">
        <f t="shared" si="127"/>
        <v>-6.5476190476190479E-2</v>
      </c>
      <c r="X131" s="76">
        <f t="shared" si="128"/>
        <v>-1.2738853503184714E-2</v>
      </c>
      <c r="Y131" s="76">
        <f t="shared" si="129"/>
        <v>-0.45806451612903226</v>
      </c>
      <c r="Z131" s="76">
        <f t="shared" si="130"/>
        <v>1.0714285714285714</v>
      </c>
      <c r="AA131" s="76">
        <f t="shared" si="131"/>
        <v>-8.0459770114942528E-2</v>
      </c>
      <c r="AB131" s="76">
        <f t="shared" si="132"/>
        <v>-0.16250000000000001</v>
      </c>
      <c r="AC131" s="76">
        <f t="shared" si="133"/>
        <v>1.8731343283582089</v>
      </c>
      <c r="AD131" s="76">
        <f t="shared" si="134"/>
        <v>0.5636363636363636</v>
      </c>
      <c r="AE131" s="76">
        <f t="shared" si="135"/>
        <v>9.4684385382059796E-2</v>
      </c>
      <c r="AF131" s="76">
        <f t="shared" si="136"/>
        <v>-9.7116843702579669E-2</v>
      </c>
      <c r="AG131" s="76">
        <f t="shared" si="137"/>
        <v>-0.82016806722689073</v>
      </c>
      <c r="AI131" s="57">
        <f t="shared" si="153"/>
        <v>12</v>
      </c>
      <c r="AJ131" s="57">
        <f t="shared" si="138"/>
        <v>20</v>
      </c>
      <c r="AK131" s="57">
        <f t="shared" si="139"/>
        <v>14</v>
      </c>
      <c r="AL131" s="57">
        <f t="shared" si="140"/>
        <v>-21</v>
      </c>
      <c r="AM131" s="57">
        <f t="shared" si="141"/>
        <v>-11</v>
      </c>
      <c r="AN131" s="57">
        <f t="shared" si="142"/>
        <v>-2</v>
      </c>
      <c r="AO131" s="57">
        <f t="shared" si="143"/>
        <v>-71</v>
      </c>
      <c r="AP131" s="57">
        <f t="shared" si="144"/>
        <v>90</v>
      </c>
      <c r="AQ131" s="57">
        <f t="shared" si="145"/>
        <v>-14</v>
      </c>
      <c r="AR131" s="57">
        <f t="shared" si="146"/>
        <v>-26</v>
      </c>
      <c r="AS131" s="57">
        <f t="shared" si="147"/>
        <v>251</v>
      </c>
      <c r="AT131" s="57">
        <f t="shared" si="148"/>
        <v>217</v>
      </c>
      <c r="AU131" s="57">
        <f t="shared" si="149"/>
        <v>57</v>
      </c>
      <c r="AV131" s="57">
        <f t="shared" si="150"/>
        <v>-64</v>
      </c>
      <c r="AW131" s="57">
        <f t="shared" si="151"/>
        <v>-488</v>
      </c>
    </row>
    <row r="132" spans="1:49" x14ac:dyDescent="0.55000000000000004">
      <c r="A132" s="58" t="s">
        <v>90</v>
      </c>
      <c r="B132" s="57">
        <f>'Program Data-Fleet'!C478</f>
        <v>29001</v>
      </c>
      <c r="C132" s="57">
        <f>'Program Data-Fleet'!C447</f>
        <v>29834</v>
      </c>
      <c r="D132" s="57">
        <f>'Program Data-Fleet'!C416</f>
        <v>30496</v>
      </c>
      <c r="E132" s="57">
        <f>'Program Data-Fleet'!C385</f>
        <v>26826</v>
      </c>
      <c r="F132" s="57">
        <f>'Program Data-Fleet'!C354</f>
        <v>30465</v>
      </c>
      <c r="G132" s="57">
        <f>'Program Data-Fleet'!C323</f>
        <v>30178</v>
      </c>
      <c r="H132" s="57">
        <f>'Program Data-Fleet'!C292</f>
        <v>30249</v>
      </c>
      <c r="I132" s="57">
        <f>'Program Data-Fleet'!C261</f>
        <v>31556</v>
      </c>
      <c r="J132" s="57">
        <f>'Program Data-Fleet'!C230</f>
        <v>31444</v>
      </c>
      <c r="K132" s="57">
        <f>'Program Data-Fleet'!C199</f>
        <v>34385</v>
      </c>
      <c r="L132" s="57">
        <f>'Program Data-Fleet'!C168</f>
        <v>32710</v>
      </c>
      <c r="M132" s="57">
        <f>'Program Data-Fleet'!C137</f>
        <v>31533</v>
      </c>
      <c r="N132" s="57">
        <f>'Program Data-Fleet'!C106</f>
        <v>32169</v>
      </c>
      <c r="O132" s="57">
        <f>'Program Data-Fleet'!C75</f>
        <v>32876</v>
      </c>
      <c r="P132" s="57">
        <f>'Program Data-Fleet'!C44</f>
        <v>32594</v>
      </c>
      <c r="Q132" s="57">
        <f>'Program Data-Fleet'!C13</f>
        <v>7900</v>
      </c>
      <c r="S132" s="76">
        <f t="shared" si="152"/>
        <v>2.8723147477673183E-2</v>
      </c>
      <c r="T132" s="76">
        <f t="shared" si="124"/>
        <v>2.2189448280485351E-2</v>
      </c>
      <c r="U132" s="76">
        <f t="shared" si="125"/>
        <v>-0.12034365162644281</v>
      </c>
      <c r="V132" s="76">
        <f t="shared" si="126"/>
        <v>0.13565197942294788</v>
      </c>
      <c r="W132" s="76">
        <f t="shared" si="127"/>
        <v>-9.4206466436894797E-3</v>
      </c>
      <c r="X132" s="76">
        <f t="shared" si="128"/>
        <v>2.3527072701968322E-3</v>
      </c>
      <c r="Y132" s="76">
        <f t="shared" si="129"/>
        <v>4.3208039935204466E-2</v>
      </c>
      <c r="Z132" s="76">
        <f t="shared" si="130"/>
        <v>-3.5492457852706301E-3</v>
      </c>
      <c r="AA132" s="76">
        <f t="shared" si="131"/>
        <v>9.3531357333672557E-2</v>
      </c>
      <c r="AB132" s="76">
        <f t="shared" si="132"/>
        <v>-4.8713101643158355E-2</v>
      </c>
      <c r="AC132" s="76">
        <f t="shared" si="133"/>
        <v>-3.5982879853255885E-2</v>
      </c>
      <c r="AD132" s="76">
        <f t="shared" si="134"/>
        <v>2.0169346399010562E-2</v>
      </c>
      <c r="AE132" s="76">
        <f t="shared" si="135"/>
        <v>2.1977680375516801E-2</v>
      </c>
      <c r="AF132" s="76">
        <f t="shared" si="136"/>
        <v>-8.5776858498600797E-3</v>
      </c>
      <c r="AG132" s="76">
        <f t="shared" si="137"/>
        <v>-0.75762410259556978</v>
      </c>
      <c r="AI132" s="57">
        <f t="shared" si="153"/>
        <v>833</v>
      </c>
      <c r="AJ132" s="57">
        <f t="shared" si="138"/>
        <v>662</v>
      </c>
      <c r="AK132" s="57">
        <f t="shared" si="139"/>
        <v>-3670</v>
      </c>
      <c r="AL132" s="57">
        <f t="shared" si="140"/>
        <v>3639</v>
      </c>
      <c r="AM132" s="57">
        <f t="shared" si="141"/>
        <v>-287</v>
      </c>
      <c r="AN132" s="57">
        <f t="shared" si="142"/>
        <v>71</v>
      </c>
      <c r="AO132" s="57">
        <f t="shared" si="143"/>
        <v>1307</v>
      </c>
      <c r="AP132" s="57">
        <f t="shared" si="144"/>
        <v>-112</v>
      </c>
      <c r="AQ132" s="57">
        <f t="shared" si="145"/>
        <v>2941</v>
      </c>
      <c r="AR132" s="57">
        <f t="shared" si="146"/>
        <v>-1675</v>
      </c>
      <c r="AS132" s="57">
        <f t="shared" si="147"/>
        <v>-1177</v>
      </c>
      <c r="AT132" s="57">
        <f t="shared" si="148"/>
        <v>636</v>
      </c>
      <c r="AU132" s="57">
        <f t="shared" si="149"/>
        <v>707</v>
      </c>
      <c r="AV132" s="57">
        <f t="shared" si="150"/>
        <v>-282</v>
      </c>
      <c r="AW132" s="57">
        <f t="shared" si="151"/>
        <v>-24694</v>
      </c>
    </row>
    <row r="133" spans="1:49" x14ac:dyDescent="0.55000000000000004">
      <c r="A133" s="58" t="s">
        <v>22</v>
      </c>
      <c r="B133" s="57">
        <f>'Program Data-Fleet'!C479</f>
        <v>7529</v>
      </c>
      <c r="C133" s="57">
        <f>'Program Data-Fleet'!C448</f>
        <v>7747</v>
      </c>
      <c r="D133" s="57">
        <f>'Program Data-Fleet'!C417</f>
        <v>7625</v>
      </c>
      <c r="E133" s="57">
        <f>'Program Data-Fleet'!C386</f>
        <v>8395</v>
      </c>
      <c r="F133" s="57">
        <f>'Program Data-Fleet'!C355</f>
        <v>7859</v>
      </c>
      <c r="G133" s="57">
        <f>'Program Data-Fleet'!C324</f>
        <v>8907</v>
      </c>
      <c r="H133" s="57">
        <f>'Program Data-Fleet'!C293</f>
        <v>9135</v>
      </c>
      <c r="I133" s="57">
        <f>'Program Data-Fleet'!C262</f>
        <v>8078</v>
      </c>
      <c r="J133" s="57">
        <f>'Program Data-Fleet'!C231</f>
        <v>7659</v>
      </c>
      <c r="K133" s="57">
        <f>'Program Data-Fleet'!C200</f>
        <v>7593</v>
      </c>
      <c r="L133" s="57">
        <f>'Program Data-Fleet'!C169</f>
        <v>5539</v>
      </c>
      <c r="M133" s="57">
        <f>'Program Data-Fleet'!C138</f>
        <v>5157</v>
      </c>
      <c r="N133" s="57">
        <f>'Program Data-Fleet'!C107</f>
        <v>5384</v>
      </c>
      <c r="O133" s="57">
        <f>'Program Data-Fleet'!C76</f>
        <v>5963</v>
      </c>
      <c r="P133" s="57">
        <f>'Program Data-Fleet'!C45</f>
        <v>6102</v>
      </c>
      <c r="Q133" s="57">
        <f>'Program Data-Fleet'!C14</f>
        <v>1262</v>
      </c>
      <c r="S133" s="76">
        <f t="shared" si="152"/>
        <v>2.8954708460618941E-2</v>
      </c>
      <c r="T133" s="76">
        <f t="shared" si="124"/>
        <v>-1.5748031496062992E-2</v>
      </c>
      <c r="U133" s="76">
        <f t="shared" si="125"/>
        <v>0.10098360655737705</v>
      </c>
      <c r="V133" s="76">
        <f t="shared" si="126"/>
        <v>-6.38475282906492E-2</v>
      </c>
      <c r="W133" s="76">
        <f t="shared" si="127"/>
        <v>0.13335029902023157</v>
      </c>
      <c r="X133" s="76">
        <f t="shared" si="128"/>
        <v>2.5597844392051195E-2</v>
      </c>
      <c r="Y133" s="76">
        <f t="shared" si="129"/>
        <v>-0.11570881226053639</v>
      </c>
      <c r="Z133" s="76">
        <f t="shared" si="130"/>
        <v>-5.1869274572914091E-2</v>
      </c>
      <c r="AA133" s="76">
        <f t="shared" si="131"/>
        <v>-8.6173129651390522E-3</v>
      </c>
      <c r="AB133" s="76">
        <f t="shared" si="132"/>
        <v>-0.27051231397339653</v>
      </c>
      <c r="AC133" s="76">
        <f t="shared" si="133"/>
        <v>-6.8965517241379309E-2</v>
      </c>
      <c r="AD133" s="76">
        <f t="shared" si="134"/>
        <v>4.4017839829358155E-2</v>
      </c>
      <c r="AE133" s="76">
        <f t="shared" si="135"/>
        <v>0.10754086181277861</v>
      </c>
      <c r="AF133" s="76">
        <f t="shared" si="136"/>
        <v>2.3310414221029682E-2</v>
      </c>
      <c r="AG133" s="76">
        <f t="shared" si="137"/>
        <v>-0.79318256309406754</v>
      </c>
      <c r="AI133" s="57">
        <f t="shared" si="153"/>
        <v>218</v>
      </c>
      <c r="AJ133" s="57">
        <f t="shared" si="138"/>
        <v>-122</v>
      </c>
      <c r="AK133" s="57">
        <f t="shared" si="139"/>
        <v>770</v>
      </c>
      <c r="AL133" s="57">
        <f t="shared" si="140"/>
        <v>-536</v>
      </c>
      <c r="AM133" s="57">
        <f t="shared" si="141"/>
        <v>1048</v>
      </c>
      <c r="AN133" s="57">
        <f t="shared" si="142"/>
        <v>228</v>
      </c>
      <c r="AO133" s="57">
        <f t="shared" si="143"/>
        <v>-1057</v>
      </c>
      <c r="AP133" s="57">
        <f t="shared" si="144"/>
        <v>-419</v>
      </c>
      <c r="AQ133" s="57">
        <f t="shared" si="145"/>
        <v>-66</v>
      </c>
      <c r="AR133" s="57">
        <f t="shared" si="146"/>
        <v>-2054</v>
      </c>
      <c r="AS133" s="57">
        <f t="shared" si="147"/>
        <v>-382</v>
      </c>
      <c r="AT133" s="57">
        <f t="shared" si="148"/>
        <v>227</v>
      </c>
      <c r="AU133" s="57">
        <f t="shared" si="149"/>
        <v>579</v>
      </c>
      <c r="AV133" s="57">
        <f t="shared" si="150"/>
        <v>139</v>
      </c>
      <c r="AW133" s="57">
        <f t="shared" si="151"/>
        <v>-4840</v>
      </c>
    </row>
    <row r="134" spans="1:49" x14ac:dyDescent="0.55000000000000004">
      <c r="A134" s="58" t="s">
        <v>91</v>
      </c>
      <c r="B134" s="57">
        <f>'Program Data-Fleet'!C480</f>
        <v>2514818</v>
      </c>
      <c r="C134" s="57">
        <f>'Program Data-Fleet'!C449</f>
        <v>2452672</v>
      </c>
      <c r="D134" s="57">
        <f>'Program Data-Fleet'!C418</f>
        <v>2381856</v>
      </c>
      <c r="E134" s="57">
        <f>'Program Data-Fleet'!C387</f>
        <v>1773278</v>
      </c>
      <c r="F134" s="57">
        <f>'Program Data-Fleet'!C356</f>
        <v>1474302</v>
      </c>
      <c r="G134" s="57">
        <f>'Program Data-Fleet'!C325</f>
        <v>1384797</v>
      </c>
      <c r="H134" s="57">
        <f>'Program Data-Fleet'!C294</f>
        <v>1398967</v>
      </c>
      <c r="I134" s="57">
        <f>'Program Data-Fleet'!C263</f>
        <v>1370949</v>
      </c>
      <c r="J134" s="57">
        <f>'Program Data-Fleet'!C232</f>
        <v>1369843</v>
      </c>
      <c r="K134" s="57">
        <f>'Program Data-Fleet'!C201</f>
        <v>1273762</v>
      </c>
      <c r="L134" s="57">
        <f>'Program Data-Fleet'!C170</f>
        <v>1086246</v>
      </c>
      <c r="M134" s="57">
        <f>'Program Data-Fleet'!C139</f>
        <v>945922</v>
      </c>
      <c r="N134" s="57">
        <f>'Program Data-Fleet'!C108</f>
        <v>892189</v>
      </c>
      <c r="O134" s="57">
        <f>'Program Data-Fleet'!C77</f>
        <v>906542</v>
      </c>
      <c r="P134" s="57">
        <f>'Program Data-Fleet'!C46</f>
        <v>909033</v>
      </c>
      <c r="Q134" s="57">
        <f>'Program Data-Fleet'!C15</f>
        <v>219433</v>
      </c>
      <c r="S134" s="76">
        <f t="shared" si="152"/>
        <v>-2.4711927463538116E-2</v>
      </c>
      <c r="T134" s="76">
        <f t="shared" si="124"/>
        <v>-2.8873000547973801E-2</v>
      </c>
      <c r="U134" s="76">
        <f t="shared" si="125"/>
        <v>-0.25550579044241128</v>
      </c>
      <c r="V134" s="76">
        <f t="shared" si="126"/>
        <v>-0.16860074957226109</v>
      </c>
      <c r="W134" s="76">
        <f t="shared" si="127"/>
        <v>-6.0710085179291627E-2</v>
      </c>
      <c r="X134" s="76">
        <f t="shared" si="128"/>
        <v>1.0232546719844136E-2</v>
      </c>
      <c r="Y134" s="76">
        <f t="shared" si="129"/>
        <v>-2.002763467615748E-2</v>
      </c>
      <c r="Z134" s="76">
        <f t="shared" si="130"/>
        <v>-8.0674044038107906E-4</v>
      </c>
      <c r="AA134" s="76">
        <f t="shared" si="131"/>
        <v>-7.014015474766086E-2</v>
      </c>
      <c r="AB134" s="76">
        <f t="shared" si="132"/>
        <v>-0.14721431476209842</v>
      </c>
      <c r="AC134" s="76">
        <f t="shared" si="133"/>
        <v>-0.12918252403230945</v>
      </c>
      <c r="AD134" s="76">
        <f t="shared" si="134"/>
        <v>-5.6804895118202137E-2</v>
      </c>
      <c r="AE134" s="76">
        <f t="shared" si="135"/>
        <v>1.6087398522062028E-2</v>
      </c>
      <c r="AF134" s="76">
        <f t="shared" si="136"/>
        <v>2.7478042936786161E-3</v>
      </c>
      <c r="AG134" s="76">
        <f t="shared" si="137"/>
        <v>-0.75860832335019746</v>
      </c>
      <c r="AI134" s="57">
        <f t="shared" si="153"/>
        <v>-62146</v>
      </c>
      <c r="AJ134" s="57">
        <f t="shared" si="138"/>
        <v>-70816</v>
      </c>
      <c r="AK134" s="57">
        <f t="shared" si="139"/>
        <v>-608578</v>
      </c>
      <c r="AL134" s="57">
        <f t="shared" si="140"/>
        <v>-298976</v>
      </c>
      <c r="AM134" s="57">
        <f t="shared" si="141"/>
        <v>-89505</v>
      </c>
      <c r="AN134" s="57">
        <f t="shared" si="142"/>
        <v>14170</v>
      </c>
      <c r="AO134" s="57">
        <f t="shared" si="143"/>
        <v>-28018</v>
      </c>
      <c r="AP134" s="57">
        <f t="shared" si="144"/>
        <v>-1106</v>
      </c>
      <c r="AQ134" s="57">
        <f t="shared" si="145"/>
        <v>-96081</v>
      </c>
      <c r="AR134" s="57">
        <f t="shared" si="146"/>
        <v>-187516</v>
      </c>
      <c r="AS134" s="57">
        <f t="shared" si="147"/>
        <v>-140324</v>
      </c>
      <c r="AT134" s="57">
        <f t="shared" si="148"/>
        <v>-53733</v>
      </c>
      <c r="AU134" s="57">
        <f t="shared" si="149"/>
        <v>14353</v>
      </c>
      <c r="AV134" s="57">
        <f t="shared" si="150"/>
        <v>2491</v>
      </c>
      <c r="AW134" s="57">
        <f t="shared" si="151"/>
        <v>-689600</v>
      </c>
    </row>
    <row r="135" spans="1:49" x14ac:dyDescent="0.55000000000000004">
      <c r="A135" s="58" t="s">
        <v>23</v>
      </c>
      <c r="B135" s="57">
        <f>'Program Data-Fleet'!C481</f>
        <v>507</v>
      </c>
      <c r="C135" s="57">
        <f>'Program Data-Fleet'!C450</f>
        <v>555</v>
      </c>
      <c r="D135" s="57">
        <f>'Program Data-Fleet'!C419</f>
        <v>507</v>
      </c>
      <c r="E135" s="57">
        <f>'Program Data-Fleet'!C388</f>
        <v>499</v>
      </c>
      <c r="F135" s="57">
        <f>'Program Data-Fleet'!C357</f>
        <v>511</v>
      </c>
      <c r="G135" s="57">
        <f>'Program Data-Fleet'!C326</f>
        <v>468</v>
      </c>
      <c r="H135" s="57">
        <f>'Program Data-Fleet'!C295</f>
        <v>391</v>
      </c>
      <c r="I135" s="57">
        <f>'Program Data-Fleet'!C264</f>
        <v>443</v>
      </c>
      <c r="J135" s="57">
        <f>'Program Data-Fleet'!C233</f>
        <v>577</v>
      </c>
      <c r="K135" s="57">
        <f>'Program Data-Fleet'!C202</f>
        <v>589</v>
      </c>
      <c r="L135" s="57">
        <f>'Program Data-Fleet'!C171</f>
        <v>365</v>
      </c>
      <c r="M135" s="57">
        <f>'Program Data-Fleet'!C140</f>
        <v>128</v>
      </c>
      <c r="N135" s="57">
        <f>'Program Data-Fleet'!C109</f>
        <v>54</v>
      </c>
      <c r="O135" s="57">
        <f>'Program Data-Fleet'!C78</f>
        <v>62</v>
      </c>
      <c r="P135" s="57">
        <f>'Program Data-Fleet'!C47</f>
        <v>102</v>
      </c>
      <c r="Q135" s="57">
        <f>'Program Data-Fleet'!C16</f>
        <v>21</v>
      </c>
      <c r="S135" s="76">
        <f t="shared" si="152"/>
        <v>9.4674556213017749E-2</v>
      </c>
      <c r="T135" s="76">
        <f t="shared" si="124"/>
        <v>-8.6486486486486491E-2</v>
      </c>
      <c r="U135" s="76">
        <f t="shared" si="125"/>
        <v>-1.5779092702169626E-2</v>
      </c>
      <c r="V135" s="76">
        <f t="shared" si="126"/>
        <v>2.4048096192384769E-2</v>
      </c>
      <c r="W135" s="76">
        <f t="shared" si="127"/>
        <v>-8.4148727984344418E-2</v>
      </c>
      <c r="X135" s="76">
        <f t="shared" si="128"/>
        <v>-0.16452991452991453</v>
      </c>
      <c r="Y135" s="76">
        <f t="shared" si="129"/>
        <v>0.13299232736572891</v>
      </c>
      <c r="Z135" s="76">
        <f t="shared" si="130"/>
        <v>0.30248306997742663</v>
      </c>
      <c r="AA135" s="76">
        <f t="shared" si="131"/>
        <v>2.0797227036395149E-2</v>
      </c>
      <c r="AB135" s="76">
        <f t="shared" si="132"/>
        <v>-0.38030560271646857</v>
      </c>
      <c r="AC135" s="76">
        <f t="shared" si="133"/>
        <v>-0.64931506849315068</v>
      </c>
      <c r="AD135" s="76">
        <f t="shared" si="134"/>
        <v>-0.578125</v>
      </c>
      <c r="AE135" s="76">
        <f t="shared" si="135"/>
        <v>0.14814814814814814</v>
      </c>
      <c r="AF135" s="76">
        <f t="shared" si="136"/>
        <v>0.64516129032258063</v>
      </c>
      <c r="AG135" s="76">
        <f t="shared" si="137"/>
        <v>-0.79411764705882348</v>
      </c>
      <c r="AI135" s="57">
        <f t="shared" si="153"/>
        <v>48</v>
      </c>
      <c r="AJ135" s="57">
        <f t="shared" si="138"/>
        <v>-48</v>
      </c>
      <c r="AK135" s="57">
        <f t="shared" si="139"/>
        <v>-8</v>
      </c>
      <c r="AL135" s="57">
        <f t="shared" si="140"/>
        <v>12</v>
      </c>
      <c r="AM135" s="57">
        <f t="shared" si="141"/>
        <v>-43</v>
      </c>
      <c r="AN135" s="57">
        <f t="shared" si="142"/>
        <v>-77</v>
      </c>
      <c r="AO135" s="57">
        <f t="shared" si="143"/>
        <v>52</v>
      </c>
      <c r="AP135" s="57">
        <f t="shared" si="144"/>
        <v>134</v>
      </c>
      <c r="AQ135" s="57">
        <f t="shared" si="145"/>
        <v>12</v>
      </c>
      <c r="AR135" s="57">
        <f t="shared" si="146"/>
        <v>-224</v>
      </c>
      <c r="AS135" s="57">
        <f t="shared" si="147"/>
        <v>-237</v>
      </c>
      <c r="AT135" s="57">
        <f t="shared" si="148"/>
        <v>-74</v>
      </c>
      <c r="AU135" s="57">
        <f t="shared" si="149"/>
        <v>8</v>
      </c>
      <c r="AV135" s="57">
        <f t="shared" si="150"/>
        <v>40</v>
      </c>
      <c r="AW135" s="57">
        <f t="shared" si="151"/>
        <v>-81</v>
      </c>
    </row>
    <row r="136" spans="1:49" x14ac:dyDescent="0.55000000000000004">
      <c r="A136" s="58" t="s">
        <v>24</v>
      </c>
      <c r="B136" s="57">
        <f>'Program Data-Fleet'!C482</f>
        <v>0</v>
      </c>
      <c r="C136" s="57">
        <f>'Program Data-Fleet'!C451</f>
        <v>760082</v>
      </c>
      <c r="D136" s="57">
        <f>'Program Data-Fleet'!C420</f>
        <v>768807</v>
      </c>
      <c r="E136" s="57">
        <f>'Program Data-Fleet'!C389</f>
        <v>607730</v>
      </c>
      <c r="F136" s="57">
        <f>'Program Data-Fleet'!C358</f>
        <v>557579</v>
      </c>
      <c r="G136" s="57">
        <f>'Program Data-Fleet'!C327</f>
        <v>627493</v>
      </c>
      <c r="H136" s="57">
        <f>'Program Data-Fleet'!C296</f>
        <v>596330</v>
      </c>
      <c r="I136" s="57">
        <f>'Program Data-Fleet'!C265</f>
        <v>633132</v>
      </c>
      <c r="J136" s="57">
        <f>'Program Data-Fleet'!C234</f>
        <v>633904</v>
      </c>
      <c r="K136" s="57">
        <f>'Program Data-Fleet'!C203</f>
        <v>585024</v>
      </c>
      <c r="L136" s="57">
        <f>'Program Data-Fleet'!C172</f>
        <v>538594</v>
      </c>
      <c r="M136" s="57">
        <f>'Program Data-Fleet'!C141</f>
        <v>565455</v>
      </c>
      <c r="N136" s="57">
        <f>'Program Data-Fleet'!C110</f>
        <v>578117</v>
      </c>
      <c r="O136" s="57">
        <f>'Program Data-Fleet'!C79</f>
        <v>601213</v>
      </c>
      <c r="P136" s="57">
        <f>'Program Data-Fleet'!C48</f>
        <v>616649</v>
      </c>
      <c r="Q136" s="57">
        <f>'Program Data-Fleet'!C17</f>
        <v>129554</v>
      </c>
      <c r="S136" s="76">
        <f t="shared" si="152"/>
        <v>0</v>
      </c>
      <c r="T136" s="76">
        <f t="shared" si="124"/>
        <v>1.1479024631552912E-2</v>
      </c>
      <c r="U136" s="76">
        <f t="shared" si="125"/>
        <v>-0.20951552210112551</v>
      </c>
      <c r="V136" s="76">
        <f t="shared" si="126"/>
        <v>-8.2521843581853785E-2</v>
      </c>
      <c r="W136" s="76">
        <f t="shared" si="127"/>
        <v>0.12538850996899095</v>
      </c>
      <c r="X136" s="76">
        <f t="shared" si="128"/>
        <v>-4.9662705400697699E-2</v>
      </c>
      <c r="Y136" s="76">
        <f t="shared" si="129"/>
        <v>6.1714151560377642E-2</v>
      </c>
      <c r="Z136" s="76">
        <f t="shared" si="130"/>
        <v>1.2193349885963748E-3</v>
      </c>
      <c r="AA136" s="76">
        <f t="shared" si="131"/>
        <v>-7.7109467679648658E-2</v>
      </c>
      <c r="AB136" s="76">
        <f t="shared" si="132"/>
        <v>-7.9364265397658895E-2</v>
      </c>
      <c r="AC136" s="76">
        <f t="shared" si="133"/>
        <v>4.9872445664080924E-2</v>
      </c>
      <c r="AD136" s="76">
        <f t="shared" si="134"/>
        <v>2.2392586501136253E-2</v>
      </c>
      <c r="AE136" s="76">
        <f t="shared" si="135"/>
        <v>3.9950390664865415E-2</v>
      </c>
      <c r="AF136" s="76">
        <f t="shared" si="136"/>
        <v>2.5674760858464471E-2</v>
      </c>
      <c r="AG136" s="76">
        <f t="shared" si="137"/>
        <v>-0.7899064135350905</v>
      </c>
      <c r="AI136" s="57">
        <f t="shared" si="153"/>
        <v>760082</v>
      </c>
      <c r="AJ136" s="57">
        <f t="shared" si="138"/>
        <v>8725</v>
      </c>
      <c r="AK136" s="57">
        <f t="shared" si="139"/>
        <v>-161077</v>
      </c>
      <c r="AL136" s="57">
        <f t="shared" si="140"/>
        <v>-50151</v>
      </c>
      <c r="AM136" s="57">
        <f t="shared" si="141"/>
        <v>69914</v>
      </c>
      <c r="AN136" s="57">
        <f t="shared" si="142"/>
        <v>-31163</v>
      </c>
      <c r="AO136" s="57">
        <f t="shared" si="143"/>
        <v>36802</v>
      </c>
      <c r="AP136" s="57">
        <f t="shared" si="144"/>
        <v>772</v>
      </c>
      <c r="AQ136" s="57">
        <f t="shared" si="145"/>
        <v>-48880</v>
      </c>
      <c r="AR136" s="57">
        <f t="shared" si="146"/>
        <v>-46430</v>
      </c>
      <c r="AS136" s="57">
        <f t="shared" si="147"/>
        <v>26861</v>
      </c>
      <c r="AT136" s="57">
        <f t="shared" si="148"/>
        <v>12662</v>
      </c>
      <c r="AU136" s="57">
        <f t="shared" si="149"/>
        <v>23096</v>
      </c>
      <c r="AV136" s="57">
        <f t="shared" si="150"/>
        <v>15436</v>
      </c>
      <c r="AW136" s="57">
        <f t="shared" si="151"/>
        <v>-487095</v>
      </c>
    </row>
    <row r="137" spans="1:49" x14ac:dyDescent="0.55000000000000004">
      <c r="A137" s="58" t="s">
        <v>92</v>
      </c>
      <c r="B137" s="57">
        <f>'Program Data-Fleet'!C483</f>
        <v>1036269</v>
      </c>
      <c r="C137" s="57">
        <f>'Program Data-Fleet'!C452</f>
        <v>1066341</v>
      </c>
      <c r="D137" s="57">
        <f>'Program Data-Fleet'!C421</f>
        <v>1031613</v>
      </c>
      <c r="E137" s="57">
        <f>'Program Data-Fleet'!C390</f>
        <v>852043</v>
      </c>
      <c r="F137" s="57">
        <f>'Program Data-Fleet'!C359</f>
        <v>755885</v>
      </c>
      <c r="G137" s="57">
        <f>'Program Data-Fleet'!C328</f>
        <v>756887</v>
      </c>
      <c r="H137" s="57">
        <f>'Program Data-Fleet'!C297</f>
        <v>749747</v>
      </c>
      <c r="I137" s="57">
        <f>'Program Data-Fleet'!C266</f>
        <v>743701</v>
      </c>
      <c r="J137" s="57">
        <f>'Program Data-Fleet'!C235</f>
        <v>736700</v>
      </c>
      <c r="K137" s="57">
        <f>'Program Data-Fleet'!C204</f>
        <v>728733</v>
      </c>
      <c r="L137" s="57">
        <f>'Program Data-Fleet'!C173</f>
        <v>642706</v>
      </c>
      <c r="M137" s="57">
        <f>'Program Data-Fleet'!C142</f>
        <v>660016</v>
      </c>
      <c r="N137" s="57">
        <f>'Program Data-Fleet'!C111</f>
        <v>666858</v>
      </c>
      <c r="O137" s="57">
        <f>'Program Data-Fleet'!C80</f>
        <v>532620</v>
      </c>
      <c r="P137" s="57">
        <f>'Program Data-Fleet'!C49</f>
        <v>516390</v>
      </c>
      <c r="Q137" s="57">
        <f>'Program Data-Fleet'!C18</f>
        <v>119308</v>
      </c>
      <c r="S137" s="76">
        <f t="shared" si="152"/>
        <v>2.9019492043089196E-2</v>
      </c>
      <c r="T137" s="76">
        <f t="shared" si="124"/>
        <v>-3.2567443247516509E-2</v>
      </c>
      <c r="U137" s="76">
        <f t="shared" si="125"/>
        <v>-0.17406721318944215</v>
      </c>
      <c r="V137" s="76">
        <f t="shared" si="126"/>
        <v>-0.11285580657314244</v>
      </c>
      <c r="W137" s="76">
        <f t="shared" si="127"/>
        <v>1.3255984706668342E-3</v>
      </c>
      <c r="X137" s="76">
        <f t="shared" si="128"/>
        <v>-9.433376448531948E-3</v>
      </c>
      <c r="Y137" s="76">
        <f t="shared" si="129"/>
        <v>-8.0640536074169013E-3</v>
      </c>
      <c r="Z137" s="76">
        <f t="shared" si="130"/>
        <v>-9.4137294423430919E-3</v>
      </c>
      <c r="AA137" s="76">
        <f t="shared" si="131"/>
        <v>-1.0814442785394326E-2</v>
      </c>
      <c r="AB137" s="76">
        <f t="shared" si="132"/>
        <v>-0.11805009516517023</v>
      </c>
      <c r="AC137" s="76">
        <f t="shared" si="133"/>
        <v>2.6932998913966884E-2</v>
      </c>
      <c r="AD137" s="76">
        <f t="shared" si="134"/>
        <v>1.0366415359627646E-2</v>
      </c>
      <c r="AE137" s="76">
        <f t="shared" si="135"/>
        <v>-0.20129922712181603</v>
      </c>
      <c r="AF137" s="76">
        <f t="shared" si="136"/>
        <v>-3.0472006308437535E-2</v>
      </c>
      <c r="AG137" s="76">
        <f t="shared" si="137"/>
        <v>-0.76895757082825</v>
      </c>
      <c r="AI137" s="57">
        <f t="shared" si="153"/>
        <v>30072</v>
      </c>
      <c r="AJ137" s="57">
        <f t="shared" si="138"/>
        <v>-34728</v>
      </c>
      <c r="AK137" s="57">
        <f t="shared" si="139"/>
        <v>-179570</v>
      </c>
      <c r="AL137" s="57">
        <f t="shared" si="140"/>
        <v>-96158</v>
      </c>
      <c r="AM137" s="57">
        <f t="shared" si="141"/>
        <v>1002</v>
      </c>
      <c r="AN137" s="57">
        <f t="shared" si="142"/>
        <v>-7140</v>
      </c>
      <c r="AO137" s="57">
        <f t="shared" si="143"/>
        <v>-6046</v>
      </c>
      <c r="AP137" s="57">
        <f t="shared" si="144"/>
        <v>-7001</v>
      </c>
      <c r="AQ137" s="57">
        <f t="shared" si="145"/>
        <v>-7967</v>
      </c>
      <c r="AR137" s="57">
        <f t="shared" si="146"/>
        <v>-86027</v>
      </c>
      <c r="AS137" s="57">
        <f t="shared" si="147"/>
        <v>17310</v>
      </c>
      <c r="AT137" s="57">
        <f t="shared" si="148"/>
        <v>6842</v>
      </c>
      <c r="AU137" s="57">
        <f t="shared" si="149"/>
        <v>-134238</v>
      </c>
      <c r="AV137" s="57">
        <f t="shared" si="150"/>
        <v>-16230</v>
      </c>
      <c r="AW137" s="57">
        <f t="shared" si="151"/>
        <v>-397082</v>
      </c>
    </row>
    <row r="138" spans="1:49" x14ac:dyDescent="0.55000000000000004">
      <c r="A138" s="58" t="s">
        <v>25</v>
      </c>
      <c r="B138" s="57">
        <f>'Program Data-Fleet'!C484</f>
        <v>580</v>
      </c>
      <c r="C138" s="57">
        <f>'Program Data-Fleet'!C453</f>
        <v>532</v>
      </c>
      <c r="D138" s="57">
        <f>'Program Data-Fleet'!C422</f>
        <v>265</v>
      </c>
      <c r="E138" s="57">
        <f>'Program Data-Fleet'!C391</f>
        <v>259</v>
      </c>
      <c r="F138" s="57">
        <f>'Program Data-Fleet'!C360</f>
        <v>157</v>
      </c>
      <c r="G138" s="57">
        <f>'Program Data-Fleet'!C329</f>
        <v>216</v>
      </c>
      <c r="H138" s="57">
        <f>'Program Data-Fleet'!C298</f>
        <v>238</v>
      </c>
      <c r="I138" s="57">
        <f>'Program Data-Fleet'!C267</f>
        <v>207</v>
      </c>
      <c r="J138" s="57">
        <f>'Program Data-Fleet'!C236</f>
        <v>163</v>
      </c>
      <c r="K138" s="57">
        <f>'Program Data-Fleet'!C205</f>
        <v>169</v>
      </c>
      <c r="L138" s="57">
        <f>'Program Data-Fleet'!C174</f>
        <v>260</v>
      </c>
      <c r="M138" s="57">
        <f>'Program Data-Fleet'!C143</f>
        <v>308</v>
      </c>
      <c r="N138" s="57">
        <f>'Program Data-Fleet'!C112</f>
        <v>327</v>
      </c>
      <c r="O138" s="57">
        <f>'Program Data-Fleet'!C81</f>
        <v>240</v>
      </c>
      <c r="P138" s="57">
        <f>'Program Data-Fleet'!C50</f>
        <v>129</v>
      </c>
      <c r="Q138" s="57">
        <f>'Program Data-Fleet'!C19</f>
        <v>21</v>
      </c>
      <c r="S138" s="76">
        <f t="shared" si="152"/>
        <v>-8.2758620689655171E-2</v>
      </c>
      <c r="T138" s="76">
        <f t="shared" si="124"/>
        <v>-0.50187969924812026</v>
      </c>
      <c r="U138" s="76">
        <f t="shared" si="125"/>
        <v>-2.2641509433962263E-2</v>
      </c>
      <c r="V138" s="76">
        <f t="shared" si="126"/>
        <v>-0.39382239382239381</v>
      </c>
      <c r="W138" s="76">
        <f t="shared" si="127"/>
        <v>0.37579617834394907</v>
      </c>
      <c r="X138" s="76">
        <f t="shared" si="128"/>
        <v>0.10185185185185185</v>
      </c>
      <c r="Y138" s="76">
        <f t="shared" si="129"/>
        <v>-0.13025210084033614</v>
      </c>
      <c r="Z138" s="76">
        <f t="shared" si="130"/>
        <v>-0.21256038647342995</v>
      </c>
      <c r="AA138" s="76">
        <f t="shared" si="131"/>
        <v>3.6809815950920248E-2</v>
      </c>
      <c r="AB138" s="76">
        <f t="shared" si="132"/>
        <v>0.53846153846153844</v>
      </c>
      <c r="AC138" s="76">
        <f t="shared" si="133"/>
        <v>0.18461538461538463</v>
      </c>
      <c r="AD138" s="76">
        <f t="shared" si="134"/>
        <v>6.1688311688311688E-2</v>
      </c>
      <c r="AE138" s="76">
        <f t="shared" si="135"/>
        <v>-0.26605504587155965</v>
      </c>
      <c r="AF138" s="76">
        <f t="shared" si="136"/>
        <v>-0.46250000000000002</v>
      </c>
      <c r="AG138" s="76">
        <f t="shared" si="137"/>
        <v>-0.83720930232558144</v>
      </c>
      <c r="AI138" s="57">
        <f t="shared" si="153"/>
        <v>-48</v>
      </c>
      <c r="AJ138" s="57">
        <f t="shared" si="138"/>
        <v>-267</v>
      </c>
      <c r="AK138" s="57">
        <f t="shared" si="139"/>
        <v>-6</v>
      </c>
      <c r="AL138" s="57">
        <f t="shared" si="140"/>
        <v>-102</v>
      </c>
      <c r="AM138" s="57">
        <f t="shared" si="141"/>
        <v>59</v>
      </c>
      <c r="AN138" s="57">
        <f t="shared" si="142"/>
        <v>22</v>
      </c>
      <c r="AO138" s="57">
        <f t="shared" si="143"/>
        <v>-31</v>
      </c>
      <c r="AP138" s="57">
        <f t="shared" si="144"/>
        <v>-44</v>
      </c>
      <c r="AQ138" s="57">
        <f t="shared" si="145"/>
        <v>6</v>
      </c>
      <c r="AR138" s="57">
        <f t="shared" si="146"/>
        <v>91</v>
      </c>
      <c r="AS138" s="57">
        <f t="shared" si="147"/>
        <v>48</v>
      </c>
      <c r="AT138" s="57">
        <f t="shared" si="148"/>
        <v>19</v>
      </c>
      <c r="AU138" s="57">
        <f t="shared" si="149"/>
        <v>-87</v>
      </c>
      <c r="AV138" s="57">
        <f t="shared" si="150"/>
        <v>-111</v>
      </c>
      <c r="AW138" s="57">
        <f t="shared" si="151"/>
        <v>-108</v>
      </c>
    </row>
    <row r="139" spans="1:49" x14ac:dyDescent="0.55000000000000004">
      <c r="A139" s="58" t="s">
        <v>93</v>
      </c>
      <c r="B139" s="57">
        <f>'Program Data-Fleet'!C485</f>
        <v>10099</v>
      </c>
      <c r="C139" s="57">
        <f>'Program Data-Fleet'!C454</f>
        <v>13368</v>
      </c>
      <c r="D139" s="57">
        <f>'Program Data-Fleet'!C423</f>
        <v>20319</v>
      </c>
      <c r="E139" s="57">
        <f>'Program Data-Fleet'!C392</f>
        <v>13209</v>
      </c>
      <c r="F139" s="57">
        <f>'Program Data-Fleet'!C361</f>
        <v>12047</v>
      </c>
      <c r="G139" s="57">
        <f>'Program Data-Fleet'!C330</f>
        <v>10625</v>
      </c>
      <c r="H139" s="57">
        <f>'Program Data-Fleet'!C299</f>
        <v>9086</v>
      </c>
      <c r="I139" s="57">
        <f>'Program Data-Fleet'!C268</f>
        <v>8665</v>
      </c>
      <c r="J139" s="57">
        <f>'Program Data-Fleet'!C237</f>
        <v>7494</v>
      </c>
      <c r="K139" s="57">
        <f>'Program Data-Fleet'!C206</f>
        <v>6962</v>
      </c>
      <c r="L139" s="57">
        <f>'Program Data-Fleet'!C175</f>
        <v>5576</v>
      </c>
      <c r="M139" s="57">
        <f>'Program Data-Fleet'!C144</f>
        <v>8593</v>
      </c>
      <c r="N139" s="57">
        <f>'Program Data-Fleet'!C113</f>
        <v>9174</v>
      </c>
      <c r="O139" s="57">
        <f>'Program Data-Fleet'!C82</f>
        <v>9137</v>
      </c>
      <c r="P139" s="57">
        <f>'Program Data-Fleet'!C51</f>
        <v>7966</v>
      </c>
      <c r="Q139" s="57">
        <f>'Program Data-Fleet'!C20</f>
        <v>1743</v>
      </c>
      <c r="S139" s="76">
        <f t="shared" si="152"/>
        <v>0.32369541538766217</v>
      </c>
      <c r="T139" s="76">
        <f t="shared" si="124"/>
        <v>0.51997307001795334</v>
      </c>
      <c r="U139" s="76">
        <f t="shared" si="125"/>
        <v>-0.34991879521630004</v>
      </c>
      <c r="V139" s="76">
        <f t="shared" si="126"/>
        <v>-8.7970323264440917E-2</v>
      </c>
      <c r="W139" s="76">
        <f t="shared" si="127"/>
        <v>-0.11803768573088735</v>
      </c>
      <c r="X139" s="76">
        <f t="shared" si="128"/>
        <v>-0.14484705882352941</v>
      </c>
      <c r="Y139" s="76">
        <f t="shared" si="129"/>
        <v>-4.6335020911292095E-2</v>
      </c>
      <c r="Z139" s="76">
        <f t="shared" si="130"/>
        <v>-0.13514137334102713</v>
      </c>
      <c r="AA139" s="76">
        <f t="shared" si="131"/>
        <v>-7.0990125433680273E-2</v>
      </c>
      <c r="AB139" s="76">
        <f t="shared" si="132"/>
        <v>-0.1990807239299052</v>
      </c>
      <c r="AC139" s="76">
        <f t="shared" si="133"/>
        <v>0.5410688665710186</v>
      </c>
      <c r="AD139" s="76">
        <f t="shared" si="134"/>
        <v>6.7613173513324798E-2</v>
      </c>
      <c r="AE139" s="76">
        <f t="shared" si="135"/>
        <v>-4.0331371266623065E-3</v>
      </c>
      <c r="AF139" s="76">
        <f t="shared" si="136"/>
        <v>-0.12816022764583562</v>
      </c>
      <c r="AG139" s="76">
        <f t="shared" si="137"/>
        <v>-0.78119507908611596</v>
      </c>
      <c r="AI139" s="57">
        <f t="shared" si="153"/>
        <v>3269</v>
      </c>
      <c r="AJ139" s="57">
        <f t="shared" si="138"/>
        <v>6951</v>
      </c>
      <c r="AK139" s="57">
        <f t="shared" si="139"/>
        <v>-7110</v>
      </c>
      <c r="AL139" s="57">
        <f t="shared" si="140"/>
        <v>-1162</v>
      </c>
      <c r="AM139" s="57">
        <f t="shared" si="141"/>
        <v>-1422</v>
      </c>
      <c r="AN139" s="57">
        <f t="shared" si="142"/>
        <v>-1539</v>
      </c>
      <c r="AO139" s="57">
        <f t="shared" si="143"/>
        <v>-421</v>
      </c>
      <c r="AP139" s="57">
        <f t="shared" si="144"/>
        <v>-1171</v>
      </c>
      <c r="AQ139" s="57">
        <f t="shared" si="145"/>
        <v>-532</v>
      </c>
      <c r="AR139" s="57">
        <f t="shared" si="146"/>
        <v>-1386</v>
      </c>
      <c r="AS139" s="57">
        <f t="shared" si="147"/>
        <v>3017</v>
      </c>
      <c r="AT139" s="57">
        <f t="shared" si="148"/>
        <v>581</v>
      </c>
      <c r="AU139" s="57">
        <f t="shared" si="149"/>
        <v>-37</v>
      </c>
      <c r="AV139" s="57">
        <f t="shared" si="150"/>
        <v>-1171</v>
      </c>
      <c r="AW139" s="57">
        <f t="shared" si="151"/>
        <v>-6223</v>
      </c>
    </row>
    <row r="140" spans="1:49" x14ac:dyDescent="0.55000000000000004">
      <c r="A140" s="58" t="s">
        <v>26</v>
      </c>
      <c r="B140" s="57">
        <f>'Program Data-Fleet'!C486</f>
        <v>358</v>
      </c>
      <c r="C140" s="57">
        <f>'Program Data-Fleet'!C455</f>
        <v>300</v>
      </c>
      <c r="D140" s="57">
        <f>'Program Data-Fleet'!C424</f>
        <v>382</v>
      </c>
      <c r="E140" s="57">
        <f>'Program Data-Fleet'!C393</f>
        <v>317</v>
      </c>
      <c r="F140" s="57">
        <f>'Program Data-Fleet'!C362</f>
        <v>313</v>
      </c>
      <c r="G140" s="57">
        <f>'Program Data-Fleet'!C331</f>
        <v>323</v>
      </c>
      <c r="H140" s="57">
        <f>'Program Data-Fleet'!C300</f>
        <v>299</v>
      </c>
      <c r="I140" s="57">
        <f>'Program Data-Fleet'!C269</f>
        <v>739</v>
      </c>
      <c r="J140" s="57">
        <f>'Program Data-Fleet'!C238</f>
        <v>335</v>
      </c>
      <c r="K140" s="57">
        <f>'Program Data-Fleet'!C207</f>
        <v>68</v>
      </c>
      <c r="L140" s="57">
        <f>'Program Data-Fleet'!C176</f>
        <v>0</v>
      </c>
      <c r="M140" s="57">
        <f>'Program Data-Fleet'!C145</f>
        <v>0</v>
      </c>
      <c r="N140" s="57">
        <f>'Program Data-Fleet'!C114</f>
        <v>0</v>
      </c>
      <c r="O140" s="57">
        <f>'Program Data-Fleet'!C83</f>
        <v>0</v>
      </c>
      <c r="P140" s="57">
        <f>'Program Data-Fleet'!C52</f>
        <v>0</v>
      </c>
      <c r="Q140" s="57">
        <f>'Program Data-Fleet'!C21</f>
        <v>0</v>
      </c>
      <c r="S140" s="76">
        <f t="shared" si="152"/>
        <v>-0.16201117318435754</v>
      </c>
      <c r="T140" s="76">
        <f t="shared" si="124"/>
        <v>0.27333333333333332</v>
      </c>
      <c r="U140" s="76">
        <f t="shared" si="125"/>
        <v>-0.17015706806282724</v>
      </c>
      <c r="V140" s="76">
        <f t="shared" si="126"/>
        <v>-1.2618296529968454E-2</v>
      </c>
      <c r="W140" s="76">
        <f t="shared" si="127"/>
        <v>3.1948881789137379E-2</v>
      </c>
      <c r="X140" s="76">
        <f t="shared" si="128"/>
        <v>-7.4303405572755415E-2</v>
      </c>
      <c r="Y140" s="76">
        <f t="shared" si="129"/>
        <v>1.471571906354515</v>
      </c>
      <c r="Z140" s="76">
        <f t="shared" si="130"/>
        <v>-0.54668470906630584</v>
      </c>
      <c r="AA140" s="76">
        <f t="shared" si="131"/>
        <v>-0.79701492537313434</v>
      </c>
      <c r="AB140" s="76">
        <f t="shared" si="132"/>
        <v>-1</v>
      </c>
      <c r="AC140" s="76">
        <f t="shared" si="133"/>
        <v>0</v>
      </c>
      <c r="AD140" s="76">
        <f t="shared" si="134"/>
        <v>0</v>
      </c>
      <c r="AE140" s="76">
        <f t="shared" si="135"/>
        <v>0</v>
      </c>
      <c r="AF140" s="76">
        <f t="shared" si="136"/>
        <v>0</v>
      </c>
      <c r="AG140" s="76">
        <f t="shared" si="137"/>
        <v>0</v>
      </c>
      <c r="AI140" s="57">
        <f t="shared" si="153"/>
        <v>-58</v>
      </c>
      <c r="AJ140" s="57">
        <f t="shared" si="138"/>
        <v>82</v>
      </c>
      <c r="AK140" s="57">
        <f t="shared" si="139"/>
        <v>-65</v>
      </c>
      <c r="AL140" s="57">
        <f t="shared" si="140"/>
        <v>-4</v>
      </c>
      <c r="AM140" s="57">
        <f t="shared" si="141"/>
        <v>10</v>
      </c>
      <c r="AN140" s="57">
        <f t="shared" si="142"/>
        <v>-24</v>
      </c>
      <c r="AO140" s="57">
        <f t="shared" si="143"/>
        <v>440</v>
      </c>
      <c r="AP140" s="57">
        <f t="shared" si="144"/>
        <v>-404</v>
      </c>
      <c r="AQ140" s="57">
        <f t="shared" si="145"/>
        <v>-267</v>
      </c>
      <c r="AR140" s="57">
        <f t="shared" si="146"/>
        <v>-68</v>
      </c>
      <c r="AS140" s="57">
        <f t="shared" si="147"/>
        <v>0</v>
      </c>
      <c r="AT140" s="57">
        <f t="shared" si="148"/>
        <v>0</v>
      </c>
      <c r="AU140" s="57">
        <f t="shared" si="149"/>
        <v>0</v>
      </c>
      <c r="AV140" s="57">
        <f t="shared" si="150"/>
        <v>0</v>
      </c>
      <c r="AW140" s="57">
        <f t="shared" si="151"/>
        <v>0</v>
      </c>
    </row>
    <row r="141" spans="1:49" x14ac:dyDescent="0.55000000000000004">
      <c r="A141" s="58" t="s">
        <v>94</v>
      </c>
      <c r="B141" s="57">
        <f>'Program Data-Fleet'!C487</f>
        <v>149546</v>
      </c>
      <c r="C141" s="57">
        <f>'Program Data-Fleet'!C456</f>
        <v>154143</v>
      </c>
      <c r="D141" s="57">
        <f>'Program Data-Fleet'!C425</f>
        <v>139013</v>
      </c>
      <c r="E141" s="57">
        <f>'Program Data-Fleet'!C394</f>
        <v>115582</v>
      </c>
      <c r="F141" s="57">
        <f>'Program Data-Fleet'!C363</f>
        <v>9348</v>
      </c>
      <c r="G141" s="57">
        <f>'Program Data-Fleet'!C332</f>
        <v>673</v>
      </c>
      <c r="H141" s="57">
        <f>'Program Data-Fleet'!C301</f>
        <v>813</v>
      </c>
      <c r="I141" s="57">
        <f>'Program Data-Fleet'!C270</f>
        <v>841</v>
      </c>
      <c r="J141" s="57">
        <f>'Program Data-Fleet'!C239</f>
        <v>681</v>
      </c>
      <c r="K141" s="57">
        <f>'Program Data-Fleet'!C208</f>
        <v>610</v>
      </c>
      <c r="L141" s="57">
        <f>'Program Data-Fleet'!C177</f>
        <v>516</v>
      </c>
      <c r="M141" s="57">
        <f>'Program Data-Fleet'!C146</f>
        <v>325</v>
      </c>
      <c r="N141" s="57">
        <f>'Program Data-Fleet'!C115</f>
        <v>381</v>
      </c>
      <c r="O141" s="57">
        <f>'Program Data-Fleet'!C84</f>
        <v>396</v>
      </c>
      <c r="P141" s="57">
        <f>'Program Data-Fleet'!C53</f>
        <v>430</v>
      </c>
      <c r="Q141" s="57">
        <f>'Program Data-Fleet'!C22</f>
        <v>108</v>
      </c>
      <c r="S141" s="76">
        <f t="shared" si="152"/>
        <v>3.0739705508672915E-2</v>
      </c>
      <c r="T141" s="76">
        <f t="shared" si="124"/>
        <v>-9.8155608752911253E-2</v>
      </c>
      <c r="U141" s="76">
        <f t="shared" si="125"/>
        <v>-0.16855258141324911</v>
      </c>
      <c r="V141" s="76">
        <f t="shared" si="126"/>
        <v>-0.91912235469190706</v>
      </c>
      <c r="W141" s="76">
        <f t="shared" si="127"/>
        <v>-0.92800599058622169</v>
      </c>
      <c r="X141" s="76">
        <f t="shared" si="128"/>
        <v>0.20802377414561665</v>
      </c>
      <c r="Y141" s="76">
        <f t="shared" si="129"/>
        <v>3.4440344403444033E-2</v>
      </c>
      <c r="Z141" s="76">
        <f t="shared" si="130"/>
        <v>-0.19024970273483949</v>
      </c>
      <c r="AA141" s="76">
        <f t="shared" si="131"/>
        <v>-0.10425844346549193</v>
      </c>
      <c r="AB141" s="76">
        <f t="shared" si="132"/>
        <v>-0.1540983606557377</v>
      </c>
      <c r="AC141" s="76">
        <f t="shared" si="133"/>
        <v>-0.37015503875968991</v>
      </c>
      <c r="AD141" s="76">
        <f t="shared" si="134"/>
        <v>0.1723076923076923</v>
      </c>
      <c r="AE141" s="76">
        <f t="shared" si="135"/>
        <v>3.937007874015748E-2</v>
      </c>
      <c r="AF141" s="76">
        <f t="shared" si="136"/>
        <v>8.5858585858585856E-2</v>
      </c>
      <c r="AG141" s="76">
        <f t="shared" si="137"/>
        <v>-0.74883720930232556</v>
      </c>
      <c r="AI141" s="57">
        <f t="shared" si="153"/>
        <v>4597</v>
      </c>
      <c r="AJ141" s="57">
        <f t="shared" si="138"/>
        <v>-15130</v>
      </c>
      <c r="AK141" s="57">
        <f t="shared" si="139"/>
        <v>-23431</v>
      </c>
      <c r="AL141" s="57">
        <f t="shared" si="140"/>
        <v>-106234</v>
      </c>
      <c r="AM141" s="57">
        <f t="shared" si="141"/>
        <v>-8675</v>
      </c>
      <c r="AN141" s="57">
        <f t="shared" si="142"/>
        <v>140</v>
      </c>
      <c r="AO141" s="57">
        <f t="shared" si="143"/>
        <v>28</v>
      </c>
      <c r="AP141" s="57">
        <f t="shared" si="144"/>
        <v>-160</v>
      </c>
      <c r="AQ141" s="57">
        <f t="shared" si="145"/>
        <v>-71</v>
      </c>
      <c r="AR141" s="57">
        <f t="shared" si="146"/>
        <v>-94</v>
      </c>
      <c r="AS141" s="57">
        <f t="shared" si="147"/>
        <v>-191</v>
      </c>
      <c r="AT141" s="57">
        <f t="shared" si="148"/>
        <v>56</v>
      </c>
      <c r="AU141" s="57">
        <f t="shared" si="149"/>
        <v>15</v>
      </c>
      <c r="AV141" s="57">
        <f t="shared" si="150"/>
        <v>34</v>
      </c>
      <c r="AW141" s="57">
        <f t="shared" si="151"/>
        <v>-322</v>
      </c>
    </row>
    <row r="142" spans="1:49" x14ac:dyDescent="0.55000000000000004">
      <c r="A142" s="58" t="s">
        <v>462</v>
      </c>
      <c r="B142" s="57">
        <f>'Program Data-Fleet'!C488</f>
        <v>183620</v>
      </c>
      <c r="C142" s="57">
        <f>'Program Data-Fleet'!C457</f>
        <v>205417</v>
      </c>
      <c r="D142" s="57">
        <f>'Program Data-Fleet'!C426</f>
        <v>220013</v>
      </c>
      <c r="E142" s="57">
        <f>'Program Data-Fleet'!C395</f>
        <v>228177</v>
      </c>
      <c r="F142" s="57">
        <f>'Program Data-Fleet'!C364</f>
        <v>239519</v>
      </c>
      <c r="G142" s="57">
        <f>'Program Data-Fleet'!C333</f>
        <v>241432</v>
      </c>
      <c r="H142" s="57">
        <f>'Program Data-Fleet'!C302</f>
        <v>242234</v>
      </c>
      <c r="I142" s="57">
        <f>'Program Data-Fleet'!C271</f>
        <v>233003</v>
      </c>
      <c r="J142" s="57">
        <f>'Program Data-Fleet'!C240</f>
        <v>231109</v>
      </c>
      <c r="K142" s="57">
        <f>'Program Data-Fleet'!C209</f>
        <v>225162</v>
      </c>
      <c r="L142" s="57">
        <f>'Program Data-Fleet'!C178</f>
        <v>151580</v>
      </c>
      <c r="M142" s="57">
        <f>'Program Data-Fleet'!C147</f>
        <v>143229</v>
      </c>
      <c r="N142" s="57">
        <f>'Program Data-Fleet'!C116</f>
        <v>159705</v>
      </c>
      <c r="O142" s="57">
        <f>'Program Data-Fleet'!C85</f>
        <v>167169</v>
      </c>
      <c r="P142" s="57">
        <f>'Program Data-Fleet'!C54</f>
        <v>171488</v>
      </c>
      <c r="Q142" s="57">
        <f>'Program Data-Fleet'!C23</f>
        <v>39969</v>
      </c>
      <c r="S142" s="76">
        <f t="shared" si="152"/>
        <v>0.11870711251497658</v>
      </c>
      <c r="T142" s="76">
        <f t="shared" si="124"/>
        <v>7.105546279032407E-2</v>
      </c>
      <c r="U142" s="76">
        <f t="shared" si="125"/>
        <v>3.7106898228741032E-2</v>
      </c>
      <c r="V142" s="76">
        <f t="shared" si="126"/>
        <v>4.9707025686199752E-2</v>
      </c>
      <c r="W142" s="76">
        <f t="shared" si="127"/>
        <v>7.986840292419391E-3</v>
      </c>
      <c r="X142" s="76">
        <f t="shared" si="128"/>
        <v>3.3218463169753802E-3</v>
      </c>
      <c r="Y142" s="76">
        <f t="shared" si="129"/>
        <v>-3.810778008041811E-2</v>
      </c>
      <c r="Z142" s="76">
        <f t="shared" si="130"/>
        <v>-8.1286507040681886E-3</v>
      </c>
      <c r="AA142" s="76">
        <f t="shared" si="131"/>
        <v>-2.5732446594464085E-2</v>
      </c>
      <c r="AB142" s="76">
        <f t="shared" si="132"/>
        <v>-0.32679581812206321</v>
      </c>
      <c r="AC142" s="76">
        <f t="shared" si="133"/>
        <v>-5.5093020187359808E-2</v>
      </c>
      <c r="AD142" s="76">
        <f t="shared" si="134"/>
        <v>0.11503257021971808</v>
      </c>
      <c r="AE142" s="76">
        <f t="shared" si="135"/>
        <v>4.6736169813092893E-2</v>
      </c>
      <c r="AF142" s="76">
        <f t="shared" si="136"/>
        <v>2.5836129904467934E-2</v>
      </c>
      <c r="AG142" s="76">
        <f t="shared" si="137"/>
        <v>-0.76692829818996078</v>
      </c>
      <c r="AI142" s="57">
        <f t="shared" si="153"/>
        <v>21797</v>
      </c>
      <c r="AJ142" s="57">
        <f t="shared" si="138"/>
        <v>14596</v>
      </c>
      <c r="AK142" s="57">
        <f t="shared" si="139"/>
        <v>8164</v>
      </c>
      <c r="AL142" s="57">
        <f t="shared" si="140"/>
        <v>11342</v>
      </c>
      <c r="AM142" s="57">
        <f t="shared" si="141"/>
        <v>1913</v>
      </c>
      <c r="AN142" s="57">
        <f t="shared" si="142"/>
        <v>802</v>
      </c>
      <c r="AO142" s="57">
        <f t="shared" si="143"/>
        <v>-9231</v>
      </c>
      <c r="AP142" s="57">
        <f t="shared" si="144"/>
        <v>-1894</v>
      </c>
      <c r="AQ142" s="57">
        <f t="shared" si="145"/>
        <v>-5947</v>
      </c>
      <c r="AR142" s="57">
        <f t="shared" si="146"/>
        <v>-73582</v>
      </c>
      <c r="AS142" s="57">
        <f t="shared" si="147"/>
        <v>-8351</v>
      </c>
      <c r="AT142" s="57">
        <f t="shared" si="148"/>
        <v>16476</v>
      </c>
      <c r="AU142" s="57">
        <f t="shared" si="149"/>
        <v>7464</v>
      </c>
      <c r="AV142" s="57">
        <f t="shared" si="150"/>
        <v>4319</v>
      </c>
      <c r="AW142" s="57">
        <f t="shared" si="151"/>
        <v>-131519</v>
      </c>
    </row>
    <row r="143" spans="1:49" x14ac:dyDescent="0.55000000000000004">
      <c r="A143" s="58" t="s">
        <v>27</v>
      </c>
      <c r="B143" s="57">
        <f>'Program Data-Fleet'!C489</f>
        <v>8832</v>
      </c>
      <c r="C143" s="57">
        <f>'Program Data-Fleet'!C458</f>
        <v>7819</v>
      </c>
      <c r="D143" s="57">
        <f>'Program Data-Fleet'!C427</f>
        <v>6654</v>
      </c>
      <c r="E143" s="57">
        <f>'Program Data-Fleet'!C396</f>
        <v>4524</v>
      </c>
      <c r="F143" s="57">
        <f>'Program Data-Fleet'!C365</f>
        <v>3743</v>
      </c>
      <c r="G143" s="57">
        <f>'Program Data-Fleet'!C334</f>
        <v>3588</v>
      </c>
      <c r="H143" s="57">
        <f>'Program Data-Fleet'!C303</f>
        <v>3319</v>
      </c>
      <c r="I143" s="57">
        <f>'Program Data-Fleet'!C272</f>
        <v>3071</v>
      </c>
      <c r="J143" s="57">
        <f>'Program Data-Fleet'!C241</f>
        <v>2946</v>
      </c>
      <c r="K143" s="57">
        <f>'Program Data-Fleet'!C210</f>
        <v>3149</v>
      </c>
      <c r="L143" s="57">
        <f>'Program Data-Fleet'!C179</f>
        <v>1782</v>
      </c>
      <c r="M143" s="57">
        <f>'Program Data-Fleet'!C148</f>
        <v>1934</v>
      </c>
      <c r="N143" s="57">
        <f>'Program Data-Fleet'!C117</f>
        <v>2192</v>
      </c>
      <c r="O143" s="57">
        <f>'Program Data-Fleet'!C86</f>
        <v>2344</v>
      </c>
      <c r="P143" s="57">
        <f>'Program Data-Fleet'!C55</f>
        <v>2446</v>
      </c>
      <c r="Q143" s="57">
        <f>'Program Data-Fleet'!C24</f>
        <v>719</v>
      </c>
      <c r="S143" s="76">
        <f t="shared" si="152"/>
        <v>-0.1146965579710145</v>
      </c>
      <c r="T143" s="76">
        <f t="shared" si="124"/>
        <v>-0.14899603529863154</v>
      </c>
      <c r="U143" s="76">
        <f t="shared" si="125"/>
        <v>-0.3201082055906222</v>
      </c>
      <c r="V143" s="76">
        <f t="shared" si="126"/>
        <v>-0.17263483642793986</v>
      </c>
      <c r="W143" s="76">
        <f t="shared" si="127"/>
        <v>-4.1410633181939618E-2</v>
      </c>
      <c r="X143" s="76">
        <f t="shared" si="128"/>
        <v>-7.4972129319955408E-2</v>
      </c>
      <c r="Y143" s="76">
        <f t="shared" si="129"/>
        <v>-7.4721301596866532E-2</v>
      </c>
      <c r="Z143" s="76">
        <f t="shared" si="130"/>
        <v>-4.0703353956366005E-2</v>
      </c>
      <c r="AA143" s="76">
        <f t="shared" si="131"/>
        <v>6.8906992532247122E-2</v>
      </c>
      <c r="AB143" s="76">
        <f t="shared" si="132"/>
        <v>-0.43410606541759289</v>
      </c>
      <c r="AC143" s="76">
        <f t="shared" si="133"/>
        <v>8.5297418630751964E-2</v>
      </c>
      <c r="AD143" s="76">
        <f t="shared" si="134"/>
        <v>0.13340227507755947</v>
      </c>
      <c r="AE143" s="76">
        <f t="shared" si="135"/>
        <v>6.9343065693430656E-2</v>
      </c>
      <c r="AF143" s="76">
        <f t="shared" si="136"/>
        <v>4.3515358361774746E-2</v>
      </c>
      <c r="AG143" s="76">
        <f t="shared" si="137"/>
        <v>-0.70605069501226492</v>
      </c>
      <c r="AI143" s="57">
        <f t="shared" si="153"/>
        <v>-1013</v>
      </c>
      <c r="AJ143" s="57">
        <f t="shared" si="138"/>
        <v>-1165</v>
      </c>
      <c r="AK143" s="57">
        <f t="shared" si="139"/>
        <v>-2130</v>
      </c>
      <c r="AL143" s="57">
        <f t="shared" si="140"/>
        <v>-781</v>
      </c>
      <c r="AM143" s="57">
        <f t="shared" si="141"/>
        <v>-155</v>
      </c>
      <c r="AN143" s="57">
        <f t="shared" si="142"/>
        <v>-269</v>
      </c>
      <c r="AO143" s="57">
        <f t="shared" si="143"/>
        <v>-248</v>
      </c>
      <c r="AP143" s="57">
        <f t="shared" si="144"/>
        <v>-125</v>
      </c>
      <c r="AQ143" s="57">
        <f t="shared" si="145"/>
        <v>203</v>
      </c>
      <c r="AR143" s="57">
        <f t="shared" si="146"/>
        <v>-1367</v>
      </c>
      <c r="AS143" s="57">
        <f t="shared" si="147"/>
        <v>152</v>
      </c>
      <c r="AT143" s="57">
        <f t="shared" si="148"/>
        <v>258</v>
      </c>
      <c r="AU143" s="57">
        <f t="shared" si="149"/>
        <v>152</v>
      </c>
      <c r="AV143" s="57">
        <f t="shared" si="150"/>
        <v>102</v>
      </c>
      <c r="AW143" s="57">
        <f t="shared" si="151"/>
        <v>-1727</v>
      </c>
    </row>
    <row r="144" spans="1:49" x14ac:dyDescent="0.55000000000000004">
      <c r="A144" s="58" t="s">
        <v>95</v>
      </c>
      <c r="B144" s="57">
        <f>'Program Data-Fleet'!C490</f>
        <v>8134697</v>
      </c>
      <c r="C144" s="57">
        <f>'Program Data-Fleet'!C459</f>
        <v>9068228</v>
      </c>
      <c r="D144" s="57">
        <f>'Program Data-Fleet'!C428</f>
        <v>8055682</v>
      </c>
      <c r="E144" s="57">
        <f>'Program Data-Fleet'!C397</f>
        <v>7357772</v>
      </c>
      <c r="F144" s="57">
        <f>'Program Data-Fleet'!C366</f>
        <v>7356657</v>
      </c>
      <c r="G144" s="57">
        <f>'Program Data-Fleet'!C335</f>
        <v>7958149</v>
      </c>
      <c r="H144" s="57">
        <f>'Program Data-Fleet'!C304</f>
        <v>7997701</v>
      </c>
      <c r="I144" s="57">
        <f>'Program Data-Fleet'!C273</f>
        <v>7970921</v>
      </c>
      <c r="J144" s="57">
        <f>'Program Data-Fleet'!C242</f>
        <v>8182358</v>
      </c>
      <c r="K144" s="57">
        <f>'Program Data-Fleet'!C211</f>
        <v>7652095</v>
      </c>
      <c r="L144" s="57">
        <f>'Program Data-Fleet'!C180</f>
        <v>6247733</v>
      </c>
      <c r="M144" s="57">
        <f>'Program Data-Fleet'!C149</f>
        <v>6293525</v>
      </c>
      <c r="N144" s="57">
        <f>'Program Data-Fleet'!C118</f>
        <v>6700091</v>
      </c>
      <c r="O144" s="57">
        <f>'Program Data-Fleet'!C87</f>
        <v>7025281</v>
      </c>
      <c r="P144" s="57">
        <f>'Program Data-Fleet'!C56</f>
        <v>7265836</v>
      </c>
      <c r="Q144" s="57">
        <f>'Program Data-Fleet'!C25</f>
        <v>1702930</v>
      </c>
      <c r="S144" s="76">
        <f t="shared" si="152"/>
        <v>0.11475916066695539</v>
      </c>
      <c r="T144" s="76">
        <f t="shared" si="124"/>
        <v>-0.11165863937254335</v>
      </c>
      <c r="U144" s="76">
        <f t="shared" si="125"/>
        <v>-8.6635743565845816E-2</v>
      </c>
      <c r="V144" s="76">
        <f t="shared" si="126"/>
        <v>-1.5154043914380604E-4</v>
      </c>
      <c r="W144" s="76">
        <f t="shared" si="127"/>
        <v>8.1761593615143402E-2</v>
      </c>
      <c r="X144" s="76">
        <f t="shared" si="128"/>
        <v>4.9699999334015992E-3</v>
      </c>
      <c r="Y144" s="76">
        <f t="shared" si="129"/>
        <v>-3.3484622643432157E-3</v>
      </c>
      <c r="Z144" s="76">
        <f t="shared" si="130"/>
        <v>2.6526043853652544E-2</v>
      </c>
      <c r="AA144" s="76">
        <f t="shared" si="131"/>
        <v>-6.4805646489679375E-2</v>
      </c>
      <c r="AB144" s="76">
        <f t="shared" si="132"/>
        <v>-0.18352647216219872</v>
      </c>
      <c r="AC144" s="76">
        <f t="shared" si="133"/>
        <v>7.3293785121739353E-3</v>
      </c>
      <c r="AD144" s="76">
        <f t="shared" si="134"/>
        <v>6.4600680858501403E-2</v>
      </c>
      <c r="AE144" s="76">
        <f t="shared" si="135"/>
        <v>4.8535161686609929E-2</v>
      </c>
      <c r="AF144" s="76">
        <f t="shared" si="136"/>
        <v>3.4241334972935605E-2</v>
      </c>
      <c r="AG144" s="76">
        <f t="shared" si="137"/>
        <v>-0.76562504300950363</v>
      </c>
      <c r="AI144" s="57">
        <f t="shared" si="153"/>
        <v>933531</v>
      </c>
      <c r="AJ144" s="57">
        <f t="shared" si="138"/>
        <v>-1012546</v>
      </c>
      <c r="AK144" s="57">
        <f t="shared" si="139"/>
        <v>-697910</v>
      </c>
      <c r="AL144" s="57">
        <f t="shared" si="140"/>
        <v>-1115</v>
      </c>
      <c r="AM144" s="57">
        <f t="shared" si="141"/>
        <v>601492</v>
      </c>
      <c r="AN144" s="57">
        <f t="shared" si="142"/>
        <v>39552</v>
      </c>
      <c r="AO144" s="57">
        <f t="shared" si="143"/>
        <v>-26780</v>
      </c>
      <c r="AP144" s="57">
        <f t="shared" si="144"/>
        <v>211437</v>
      </c>
      <c r="AQ144" s="57">
        <f t="shared" si="145"/>
        <v>-530263</v>
      </c>
      <c r="AR144" s="57">
        <f t="shared" si="146"/>
        <v>-1404362</v>
      </c>
      <c r="AS144" s="57">
        <f t="shared" si="147"/>
        <v>45792</v>
      </c>
      <c r="AT144" s="57">
        <f t="shared" si="148"/>
        <v>406566</v>
      </c>
      <c r="AU144" s="57">
        <f t="shared" si="149"/>
        <v>325190</v>
      </c>
      <c r="AV144" s="57">
        <f t="shared" si="150"/>
        <v>240555</v>
      </c>
      <c r="AW144" s="57">
        <f t="shared" si="151"/>
        <v>-5562906</v>
      </c>
    </row>
    <row r="145" spans="1:49" x14ac:dyDescent="0.55000000000000004">
      <c r="A145" s="58" t="s">
        <v>380</v>
      </c>
      <c r="B145" s="57">
        <f>'Program Data-Fleet'!C491</f>
        <v>1070</v>
      </c>
      <c r="C145" s="57">
        <f>'Program Data-Fleet'!C460</f>
        <v>1008</v>
      </c>
      <c r="D145" s="57">
        <f>'Program Data-Fleet'!C429</f>
        <v>945</v>
      </c>
      <c r="E145" s="57">
        <f>'Program Data-Fleet'!C398</f>
        <v>762</v>
      </c>
      <c r="F145" s="57">
        <f>'Program Data-Fleet'!C367</f>
        <v>983</v>
      </c>
      <c r="G145" s="57">
        <f>'Program Data-Fleet'!C336</f>
        <v>659</v>
      </c>
      <c r="H145" s="57">
        <f>'Program Data-Fleet'!C305</f>
        <v>778</v>
      </c>
      <c r="I145" s="57">
        <f>'Program Data-Fleet'!C274</f>
        <v>772</v>
      </c>
      <c r="J145" s="57">
        <f>'Program Data-Fleet'!C243</f>
        <v>1078</v>
      </c>
      <c r="K145" s="57">
        <f>'Program Data-Fleet'!C212</f>
        <v>1098</v>
      </c>
      <c r="L145" s="57">
        <f>'Program Data-Fleet'!C181</f>
        <v>651</v>
      </c>
      <c r="M145" s="57">
        <f>'Program Data-Fleet'!C150</f>
        <v>1128</v>
      </c>
      <c r="N145" s="57">
        <f>'Program Data-Fleet'!C119</f>
        <v>1158</v>
      </c>
      <c r="O145" s="57">
        <f>'Program Data-Fleet'!C88</f>
        <v>982</v>
      </c>
      <c r="P145" s="57">
        <f>'Program Data-Fleet'!C57</f>
        <v>918</v>
      </c>
      <c r="Q145" s="57">
        <f>'Program Data-Fleet'!C26</f>
        <v>190</v>
      </c>
      <c r="S145" s="76">
        <f t="shared" si="152"/>
        <v>-5.7943925233644861E-2</v>
      </c>
      <c r="T145" s="76">
        <f t="shared" si="124"/>
        <v>-6.25E-2</v>
      </c>
      <c r="U145" s="76">
        <f t="shared" si="125"/>
        <v>-0.19365079365079366</v>
      </c>
      <c r="V145" s="76">
        <f t="shared" si="126"/>
        <v>0.29002624671916011</v>
      </c>
      <c r="W145" s="76">
        <f t="shared" si="127"/>
        <v>-0.32960325534079349</v>
      </c>
      <c r="X145" s="76">
        <f t="shared" si="128"/>
        <v>0.18057663125948406</v>
      </c>
      <c r="Y145" s="76">
        <f t="shared" si="129"/>
        <v>-7.7120822622107968E-3</v>
      </c>
      <c r="Z145" s="76">
        <f t="shared" si="130"/>
        <v>0.39637305699481867</v>
      </c>
      <c r="AA145" s="76">
        <f t="shared" si="131"/>
        <v>1.8552875695732839E-2</v>
      </c>
      <c r="AB145" s="76">
        <f t="shared" si="132"/>
        <v>-0.40710382513661203</v>
      </c>
      <c r="AC145" s="76">
        <f t="shared" si="133"/>
        <v>0.73271889400921664</v>
      </c>
      <c r="AD145" s="76">
        <f t="shared" si="134"/>
        <v>2.6595744680851064E-2</v>
      </c>
      <c r="AE145" s="76">
        <f t="shared" si="135"/>
        <v>-0.15198618307426598</v>
      </c>
      <c r="AF145" s="76">
        <f t="shared" si="136"/>
        <v>-6.5173116089613028E-2</v>
      </c>
      <c r="AG145" s="76">
        <f t="shared" si="137"/>
        <v>-0.79302832244008714</v>
      </c>
      <c r="AI145" s="57">
        <f t="shared" si="153"/>
        <v>-62</v>
      </c>
      <c r="AJ145" s="57">
        <f t="shared" si="138"/>
        <v>-63</v>
      </c>
      <c r="AK145" s="57">
        <f t="shared" si="139"/>
        <v>-183</v>
      </c>
      <c r="AL145" s="57">
        <f t="shared" si="140"/>
        <v>221</v>
      </c>
      <c r="AM145" s="57">
        <f t="shared" si="141"/>
        <v>-324</v>
      </c>
      <c r="AN145" s="57">
        <f t="shared" si="142"/>
        <v>119</v>
      </c>
      <c r="AO145" s="57">
        <f t="shared" si="143"/>
        <v>-6</v>
      </c>
      <c r="AP145" s="57">
        <f t="shared" si="144"/>
        <v>306</v>
      </c>
      <c r="AQ145" s="57">
        <f t="shared" si="145"/>
        <v>20</v>
      </c>
      <c r="AR145" s="57">
        <f t="shared" si="146"/>
        <v>-447</v>
      </c>
      <c r="AS145" s="57">
        <f t="shared" si="147"/>
        <v>477</v>
      </c>
      <c r="AT145" s="57">
        <f t="shared" si="148"/>
        <v>30</v>
      </c>
      <c r="AU145" s="57">
        <f t="shared" si="149"/>
        <v>-176</v>
      </c>
      <c r="AV145" s="57">
        <f t="shared" si="150"/>
        <v>-64</v>
      </c>
      <c r="AW145" s="57">
        <f t="shared" si="151"/>
        <v>-728</v>
      </c>
    </row>
    <row r="146" spans="1:49" x14ac:dyDescent="0.55000000000000004">
      <c r="A146" s="58" t="s">
        <v>32</v>
      </c>
      <c r="B146" s="57">
        <f>'Program Data-Fleet'!C492</f>
        <v>0</v>
      </c>
      <c r="C146" s="57">
        <f>'Program Data-Fleet'!C461</f>
        <v>0</v>
      </c>
      <c r="D146" s="57">
        <f>'Program Data-Fleet'!C430</f>
        <v>0</v>
      </c>
      <c r="E146" s="57">
        <f>'Program Data-Fleet'!C399</f>
        <v>0</v>
      </c>
      <c r="F146" s="57">
        <f>'Program Data-Fleet'!C368</f>
        <v>0</v>
      </c>
      <c r="G146" s="57">
        <f>'Program Data-Fleet'!C337</f>
        <v>0</v>
      </c>
      <c r="H146" s="57">
        <f>'Program Data-Fleet'!C306</f>
        <v>0</v>
      </c>
      <c r="I146" s="57">
        <f>'Program Data-Fleet'!C275</f>
        <v>0</v>
      </c>
      <c r="J146" s="57">
        <f>'Program Data-Fleet'!C244</f>
        <v>0</v>
      </c>
      <c r="K146" s="57">
        <f>'Program Data-Fleet'!C213</f>
        <v>0</v>
      </c>
      <c r="L146" s="57">
        <f>'Program Data-Fleet'!C182</f>
        <v>0</v>
      </c>
      <c r="M146" s="57">
        <f>'Program Data-Fleet'!C151</f>
        <v>0</v>
      </c>
      <c r="N146" s="57">
        <f>'Program Data-Fleet'!C120</f>
        <v>0</v>
      </c>
      <c r="O146" s="57">
        <f>'Program Data-Fleet'!C89</f>
        <v>0</v>
      </c>
      <c r="P146" s="57">
        <f>'Program Data-Fleet'!C58</f>
        <v>0</v>
      </c>
      <c r="Q146" s="57">
        <f>'Program Data-Fleet'!C27</f>
        <v>0</v>
      </c>
      <c r="S146" s="76">
        <f t="shared" si="152"/>
        <v>0</v>
      </c>
      <c r="T146" s="76">
        <f t="shared" si="124"/>
        <v>0</v>
      </c>
      <c r="U146" s="76">
        <f t="shared" si="125"/>
        <v>0</v>
      </c>
      <c r="V146" s="76">
        <f t="shared" si="126"/>
        <v>0</v>
      </c>
      <c r="W146" s="76">
        <f t="shared" si="127"/>
        <v>0</v>
      </c>
      <c r="X146" s="76">
        <f t="shared" si="128"/>
        <v>0</v>
      </c>
      <c r="Y146" s="76">
        <f t="shared" si="129"/>
        <v>0</v>
      </c>
      <c r="Z146" s="76">
        <f t="shared" si="130"/>
        <v>0</v>
      </c>
      <c r="AA146" s="76">
        <f t="shared" si="131"/>
        <v>0</v>
      </c>
      <c r="AB146" s="76">
        <f t="shared" si="132"/>
        <v>0</v>
      </c>
      <c r="AC146" s="76">
        <f t="shared" si="133"/>
        <v>0</v>
      </c>
      <c r="AD146" s="76">
        <f t="shared" si="134"/>
        <v>0</v>
      </c>
      <c r="AE146" s="76">
        <f t="shared" si="135"/>
        <v>0</v>
      </c>
      <c r="AF146" s="76">
        <f t="shared" si="136"/>
        <v>0</v>
      </c>
      <c r="AG146" s="76">
        <f t="shared" si="137"/>
        <v>0</v>
      </c>
      <c r="AI146" s="57">
        <f t="shared" si="153"/>
        <v>0</v>
      </c>
      <c r="AJ146" s="57">
        <f t="shared" si="138"/>
        <v>0</v>
      </c>
      <c r="AK146" s="57">
        <f t="shared" si="139"/>
        <v>0</v>
      </c>
      <c r="AL146" s="57">
        <f t="shared" si="140"/>
        <v>0</v>
      </c>
      <c r="AM146" s="57">
        <f t="shared" si="141"/>
        <v>0</v>
      </c>
      <c r="AN146" s="57">
        <f t="shared" si="142"/>
        <v>0</v>
      </c>
      <c r="AO146" s="57">
        <f t="shared" si="143"/>
        <v>0</v>
      </c>
      <c r="AP146" s="57">
        <f t="shared" si="144"/>
        <v>0</v>
      </c>
      <c r="AQ146" s="57">
        <f t="shared" si="145"/>
        <v>0</v>
      </c>
      <c r="AR146" s="57">
        <f t="shared" si="146"/>
        <v>0</v>
      </c>
      <c r="AS146" s="57">
        <f t="shared" si="147"/>
        <v>0</v>
      </c>
      <c r="AT146" s="57">
        <f t="shared" si="148"/>
        <v>0</v>
      </c>
      <c r="AU146" s="57">
        <f t="shared" si="149"/>
        <v>0</v>
      </c>
      <c r="AV146" s="57">
        <f t="shared" si="150"/>
        <v>0</v>
      </c>
      <c r="AW146" s="57">
        <f t="shared" si="151"/>
        <v>0</v>
      </c>
    </row>
    <row r="147" spans="1:49" x14ac:dyDescent="0.55000000000000004">
      <c r="A147" s="58" t="s">
        <v>37</v>
      </c>
      <c r="B147" s="57">
        <f>'Program Data-Fleet'!C493</f>
        <v>0</v>
      </c>
      <c r="C147" s="57">
        <f>'Program Data-Fleet'!C462</f>
        <v>0</v>
      </c>
      <c r="D147" s="57">
        <f>'Program Data-Fleet'!C431</f>
        <v>0</v>
      </c>
      <c r="E147" s="57">
        <f>'Program Data-Fleet'!C400</f>
        <v>0</v>
      </c>
      <c r="F147" s="57">
        <f>'Program Data-Fleet'!C369</f>
        <v>0</v>
      </c>
      <c r="G147" s="57">
        <f>'Program Data-Fleet'!C338</f>
        <v>0</v>
      </c>
      <c r="H147" s="57">
        <f>'Program Data-Fleet'!C307</f>
        <v>0</v>
      </c>
      <c r="I147" s="57">
        <f>'Program Data-Fleet'!C276</f>
        <v>0</v>
      </c>
      <c r="J147" s="57">
        <f>'Program Data-Fleet'!C245</f>
        <v>0</v>
      </c>
      <c r="K147" s="57">
        <f>'Program Data-Fleet'!C214</f>
        <v>0</v>
      </c>
      <c r="L147" s="57">
        <f>'Program Data-Fleet'!C183</f>
        <v>0</v>
      </c>
      <c r="M147" s="57">
        <f>'Program Data-Fleet'!C152</f>
        <v>0</v>
      </c>
      <c r="N147" s="57">
        <f>'Program Data-Fleet'!C121</f>
        <v>0</v>
      </c>
      <c r="O147" s="57">
        <f>'Program Data-Fleet'!C90</f>
        <v>0</v>
      </c>
      <c r="P147" s="57">
        <f>'Program Data-Fleet'!C59</f>
        <v>0</v>
      </c>
      <c r="Q147" s="57">
        <f>'Program Data-Fleet'!C28</f>
        <v>0</v>
      </c>
      <c r="S147" s="76">
        <f t="shared" si="152"/>
        <v>0</v>
      </c>
      <c r="T147" s="76">
        <f t="shared" si="124"/>
        <v>0</v>
      </c>
      <c r="U147" s="76">
        <f t="shared" si="125"/>
        <v>0</v>
      </c>
      <c r="V147" s="76">
        <f t="shared" si="126"/>
        <v>0</v>
      </c>
      <c r="W147" s="76">
        <f t="shared" si="127"/>
        <v>0</v>
      </c>
      <c r="X147" s="76">
        <f t="shared" si="128"/>
        <v>0</v>
      </c>
      <c r="Y147" s="76">
        <f t="shared" si="129"/>
        <v>0</v>
      </c>
      <c r="Z147" s="76">
        <f t="shared" si="130"/>
        <v>0</v>
      </c>
      <c r="AA147" s="76">
        <f t="shared" si="131"/>
        <v>0</v>
      </c>
      <c r="AB147" s="76">
        <f t="shared" si="132"/>
        <v>0</v>
      </c>
      <c r="AC147" s="76">
        <f t="shared" si="133"/>
        <v>0</v>
      </c>
      <c r="AD147" s="76">
        <f t="shared" si="134"/>
        <v>0</v>
      </c>
      <c r="AE147" s="76">
        <f t="shared" si="135"/>
        <v>0</v>
      </c>
      <c r="AF147" s="76">
        <f t="shared" si="136"/>
        <v>0</v>
      </c>
      <c r="AG147" s="76">
        <f t="shared" si="137"/>
        <v>0</v>
      </c>
      <c r="AI147" s="57">
        <f t="shared" si="153"/>
        <v>0</v>
      </c>
      <c r="AJ147" s="57">
        <f t="shared" si="138"/>
        <v>0</v>
      </c>
      <c r="AK147" s="57">
        <f t="shared" si="139"/>
        <v>0</v>
      </c>
      <c r="AL147" s="57">
        <f t="shared" si="140"/>
        <v>0</v>
      </c>
      <c r="AM147" s="57">
        <f t="shared" si="141"/>
        <v>0</v>
      </c>
      <c r="AN147" s="57">
        <f t="shared" si="142"/>
        <v>0</v>
      </c>
      <c r="AO147" s="57">
        <f t="shared" si="143"/>
        <v>0</v>
      </c>
      <c r="AP147" s="57">
        <f t="shared" si="144"/>
        <v>0</v>
      </c>
      <c r="AQ147" s="57">
        <f t="shared" si="145"/>
        <v>0</v>
      </c>
      <c r="AR147" s="57">
        <f t="shared" si="146"/>
        <v>0</v>
      </c>
      <c r="AS147" s="57">
        <f t="shared" si="147"/>
        <v>0</v>
      </c>
      <c r="AT147" s="57">
        <f t="shared" si="148"/>
        <v>0</v>
      </c>
      <c r="AU147" s="57">
        <f t="shared" si="149"/>
        <v>0</v>
      </c>
      <c r="AV147" s="57">
        <f t="shared" si="150"/>
        <v>0</v>
      </c>
      <c r="AW147" s="57">
        <f t="shared" si="151"/>
        <v>0</v>
      </c>
    </row>
    <row r="148" spans="1:49" x14ac:dyDescent="0.55000000000000004">
      <c r="A148" s="58" t="s">
        <v>33</v>
      </c>
      <c r="B148" s="57">
        <f>'Program Data-Fleet'!C494</f>
        <v>1247</v>
      </c>
      <c r="C148" s="57">
        <f>'Program Data-Fleet'!C463</f>
        <v>369</v>
      </c>
      <c r="D148" s="57">
        <f>'Program Data-Fleet'!C432</f>
        <v>195</v>
      </c>
      <c r="E148" s="57">
        <f>'Program Data-Fleet'!C401</f>
        <v>73</v>
      </c>
      <c r="F148" s="57">
        <f>'Program Data-Fleet'!C370</f>
        <v>91</v>
      </c>
      <c r="G148" s="57">
        <f>'Program Data-Fleet'!C339</f>
        <v>69</v>
      </c>
      <c r="H148" s="57">
        <f>'Program Data-Fleet'!C308</f>
        <v>85</v>
      </c>
      <c r="I148" s="57">
        <f>'Program Data-Fleet'!C277</f>
        <v>65</v>
      </c>
      <c r="J148" s="57">
        <f>'Program Data-Fleet'!C246</f>
        <v>1</v>
      </c>
      <c r="K148" s="57">
        <f>'Program Data-Fleet'!C215</f>
        <v>0</v>
      </c>
      <c r="L148" s="57">
        <f>'Program Data-Fleet'!C184</f>
        <v>0</v>
      </c>
      <c r="M148" s="57">
        <f>'Program Data-Fleet'!C153</f>
        <v>0</v>
      </c>
      <c r="N148" s="57">
        <f>'Program Data-Fleet'!C122</f>
        <v>0</v>
      </c>
      <c r="O148" s="57">
        <f>'Program Data-Fleet'!C91</f>
        <v>0</v>
      </c>
      <c r="P148" s="57">
        <f>'Program Data-Fleet'!C60</f>
        <v>0</v>
      </c>
      <c r="Q148" s="57">
        <f>'Program Data-Fleet'!C29</f>
        <v>0</v>
      </c>
      <c r="S148" s="76">
        <f t="shared" si="152"/>
        <v>-0.70408981555733763</v>
      </c>
      <c r="T148" s="76">
        <f t="shared" si="124"/>
        <v>-0.47154471544715448</v>
      </c>
      <c r="U148" s="76">
        <f t="shared" si="125"/>
        <v>-0.62564102564102564</v>
      </c>
      <c r="V148" s="76">
        <f t="shared" si="126"/>
        <v>0.24657534246575341</v>
      </c>
      <c r="W148" s="76">
        <f t="shared" si="127"/>
        <v>-0.24175824175824176</v>
      </c>
      <c r="X148" s="76">
        <f t="shared" si="128"/>
        <v>0.2318840579710145</v>
      </c>
      <c r="Y148" s="76">
        <f t="shared" si="129"/>
        <v>-0.23529411764705882</v>
      </c>
      <c r="Z148" s="76">
        <f t="shared" si="130"/>
        <v>-0.98461538461538467</v>
      </c>
      <c r="AA148" s="76">
        <f t="shared" si="131"/>
        <v>-1</v>
      </c>
      <c r="AB148" s="76">
        <f t="shared" si="132"/>
        <v>0</v>
      </c>
      <c r="AC148" s="76">
        <f t="shared" si="133"/>
        <v>0</v>
      </c>
      <c r="AD148" s="76">
        <f t="shared" si="134"/>
        <v>0</v>
      </c>
      <c r="AE148" s="76">
        <f t="shared" si="135"/>
        <v>0</v>
      </c>
      <c r="AF148" s="76">
        <f t="shared" si="136"/>
        <v>0</v>
      </c>
      <c r="AG148" s="76">
        <f t="shared" si="137"/>
        <v>0</v>
      </c>
      <c r="AI148" s="57">
        <f t="shared" si="153"/>
        <v>-878</v>
      </c>
      <c r="AJ148" s="57">
        <f t="shared" si="138"/>
        <v>-174</v>
      </c>
      <c r="AK148" s="57">
        <f t="shared" si="139"/>
        <v>-122</v>
      </c>
      <c r="AL148" s="57">
        <f t="shared" si="140"/>
        <v>18</v>
      </c>
      <c r="AM148" s="57">
        <f t="shared" si="141"/>
        <v>-22</v>
      </c>
      <c r="AN148" s="57">
        <f t="shared" si="142"/>
        <v>16</v>
      </c>
      <c r="AO148" s="57">
        <f t="shared" si="143"/>
        <v>-20</v>
      </c>
      <c r="AP148" s="57">
        <f t="shared" si="144"/>
        <v>-64</v>
      </c>
      <c r="AQ148" s="57">
        <f t="shared" si="145"/>
        <v>-1</v>
      </c>
      <c r="AR148" s="57">
        <f t="shared" si="146"/>
        <v>0</v>
      </c>
      <c r="AS148" s="57">
        <f t="shared" si="147"/>
        <v>0</v>
      </c>
      <c r="AT148" s="57">
        <f t="shared" si="148"/>
        <v>0</v>
      </c>
      <c r="AU148" s="57">
        <f t="shared" si="149"/>
        <v>0</v>
      </c>
      <c r="AV148" s="57">
        <f t="shared" si="150"/>
        <v>0</v>
      </c>
      <c r="AW148" s="57">
        <f t="shared" si="151"/>
        <v>0</v>
      </c>
    </row>
    <row r="149" spans="1:49" x14ac:dyDescent="0.55000000000000004">
      <c r="A149" s="58" t="s">
        <v>40</v>
      </c>
      <c r="B149" s="57">
        <f>'Program Data-Fleet'!C495</f>
        <v>13516589</v>
      </c>
      <c r="C149" s="57">
        <f>'Program Data-Fleet'!C464</f>
        <v>14023895</v>
      </c>
      <c r="D149" s="57">
        <f>'Program Data-Fleet'!C433</f>
        <v>14180365</v>
      </c>
      <c r="E149" s="57">
        <f>'Program Data-Fleet'!C402</f>
        <v>14256066</v>
      </c>
      <c r="F149" s="57">
        <f>'Program Data-Fleet'!C371</f>
        <v>15113649</v>
      </c>
      <c r="G149" s="57">
        <f>'Program Data-Fleet'!C340</f>
        <v>15695308</v>
      </c>
      <c r="H149" s="57">
        <f>'Program Data-Fleet'!C309</f>
        <v>15240970</v>
      </c>
      <c r="I149" s="57">
        <f>'Program Data-Fleet'!C278</f>
        <v>16024926</v>
      </c>
      <c r="J149" s="57">
        <f>'Program Data-Fleet'!C247</f>
        <v>16788746</v>
      </c>
      <c r="K149" s="57">
        <f>'Program Data-Fleet'!C216</f>
        <v>18394161</v>
      </c>
      <c r="L149" s="57">
        <f>'Program Data-Fleet'!C185</f>
        <v>17924287</v>
      </c>
      <c r="M149" s="57">
        <f>'Program Data-Fleet'!C154</f>
        <v>18490909</v>
      </c>
      <c r="N149" s="57">
        <f>'Program Data-Fleet'!C123</f>
        <v>18994216</v>
      </c>
      <c r="O149" s="57">
        <f>'Program Data-Fleet'!C92</f>
        <v>19388711</v>
      </c>
      <c r="P149" s="57">
        <f>'Program Data-Fleet'!C61</f>
        <v>19157540</v>
      </c>
      <c r="Q149" s="57">
        <f>'Program Data-Fleet'!C30</f>
        <v>4781026</v>
      </c>
      <c r="S149" s="76">
        <f t="shared" si="152"/>
        <v>3.7532102218984391E-2</v>
      </c>
      <c r="T149" s="76">
        <f t="shared" si="124"/>
        <v>1.1157385305580225E-2</v>
      </c>
      <c r="U149" s="76">
        <f t="shared" si="125"/>
        <v>5.3384380444367972E-3</v>
      </c>
      <c r="V149" s="76">
        <f t="shared" si="126"/>
        <v>6.0155655845027654E-2</v>
      </c>
      <c r="W149" s="76">
        <f t="shared" si="127"/>
        <v>3.8485676093179086E-2</v>
      </c>
      <c r="X149" s="76">
        <f t="shared" si="128"/>
        <v>-2.8947377139715895E-2</v>
      </c>
      <c r="Y149" s="76">
        <f t="shared" si="129"/>
        <v>5.1437408511400523E-2</v>
      </c>
      <c r="Z149" s="76">
        <f t="shared" si="130"/>
        <v>4.7664494675357626E-2</v>
      </c>
      <c r="AA149" s="76">
        <f t="shared" si="131"/>
        <v>9.5624473680166466E-2</v>
      </c>
      <c r="AB149" s="76">
        <f t="shared" si="132"/>
        <v>-2.5544736723789686E-2</v>
      </c>
      <c r="AC149" s="76">
        <f t="shared" si="133"/>
        <v>3.1611968721545244E-2</v>
      </c>
      <c r="AD149" s="76">
        <f t="shared" si="134"/>
        <v>2.7219159425856242E-2</v>
      </c>
      <c r="AE149" s="76">
        <f t="shared" si="135"/>
        <v>2.0769217323842164E-2</v>
      </c>
      <c r="AF149" s="76">
        <f t="shared" si="136"/>
        <v>-1.1922968989532105E-2</v>
      </c>
      <c r="AG149" s="76">
        <f t="shared" si="137"/>
        <v>-0.75043632950785955</v>
      </c>
      <c r="AI149" s="57">
        <f t="shared" si="153"/>
        <v>507306</v>
      </c>
      <c r="AJ149" s="57">
        <f t="shared" si="138"/>
        <v>156470</v>
      </c>
      <c r="AK149" s="57">
        <f t="shared" si="139"/>
        <v>75701</v>
      </c>
      <c r="AL149" s="57">
        <f t="shared" si="140"/>
        <v>857583</v>
      </c>
      <c r="AM149" s="57">
        <f t="shared" si="141"/>
        <v>581659</v>
      </c>
      <c r="AN149" s="57">
        <f t="shared" si="142"/>
        <v>-454338</v>
      </c>
      <c r="AO149" s="57">
        <f t="shared" si="143"/>
        <v>783956</v>
      </c>
      <c r="AP149" s="57">
        <f t="shared" si="144"/>
        <v>763820</v>
      </c>
      <c r="AQ149" s="57">
        <f t="shared" si="145"/>
        <v>1605415</v>
      </c>
      <c r="AR149" s="57">
        <f t="shared" si="146"/>
        <v>-469874</v>
      </c>
      <c r="AS149" s="57">
        <f t="shared" si="147"/>
        <v>566622</v>
      </c>
      <c r="AT149" s="57">
        <f t="shared" si="148"/>
        <v>503307</v>
      </c>
      <c r="AU149" s="57">
        <f t="shared" si="149"/>
        <v>394495</v>
      </c>
      <c r="AV149" s="57">
        <f t="shared" si="150"/>
        <v>-231171</v>
      </c>
      <c r="AW149" s="57">
        <f t="shared" si="151"/>
        <v>-14376514</v>
      </c>
    </row>
    <row r="150" spans="1:49" x14ac:dyDescent="0.55000000000000004">
      <c r="A150" s="58" t="s">
        <v>34</v>
      </c>
      <c r="B150" s="57">
        <f>'Program Data-Fleet'!C496</f>
        <v>0</v>
      </c>
      <c r="C150" s="57">
        <f>'Program Data-Fleet'!C465</f>
        <v>0</v>
      </c>
      <c r="D150" s="57">
        <f>'Program Data-Fleet'!C434</f>
        <v>0</v>
      </c>
      <c r="E150" s="57">
        <f>'Program Data-Fleet'!C403</f>
        <v>0</v>
      </c>
      <c r="F150" s="57">
        <f>'Program Data-Fleet'!C372</f>
        <v>0</v>
      </c>
      <c r="G150" s="57">
        <f>'Program Data-Fleet'!C341</f>
        <v>0</v>
      </c>
      <c r="H150" s="57">
        <f>'Program Data-Fleet'!C310</f>
        <v>0</v>
      </c>
      <c r="I150" s="57">
        <f>'Program Data-Fleet'!C279</f>
        <v>0</v>
      </c>
      <c r="J150" s="57">
        <f>'Program Data-Fleet'!C248</f>
        <v>0</v>
      </c>
      <c r="K150" s="57">
        <f>'Program Data-Fleet'!C217</f>
        <v>0</v>
      </c>
      <c r="L150" s="57">
        <f>'Program Data-Fleet'!C186</f>
        <v>0</v>
      </c>
      <c r="M150" s="57">
        <f>'Program Data-Fleet'!C155</f>
        <v>0</v>
      </c>
      <c r="N150" s="57">
        <f>'Program Data-Fleet'!C124</f>
        <v>0</v>
      </c>
      <c r="O150" s="57">
        <f>'Program Data-Fleet'!C93</f>
        <v>0</v>
      </c>
      <c r="P150" s="57">
        <f>'Program Data-Fleet'!C62</f>
        <v>0</v>
      </c>
      <c r="Q150" s="57">
        <f>'Program Data-Fleet'!C31</f>
        <v>0</v>
      </c>
      <c r="S150" s="76">
        <f t="shared" si="152"/>
        <v>0</v>
      </c>
      <c r="T150" s="76">
        <f t="shared" si="124"/>
        <v>0</v>
      </c>
      <c r="U150" s="76">
        <f t="shared" si="125"/>
        <v>0</v>
      </c>
      <c r="V150" s="76">
        <f t="shared" si="126"/>
        <v>0</v>
      </c>
      <c r="W150" s="76">
        <f t="shared" si="127"/>
        <v>0</v>
      </c>
      <c r="X150" s="76">
        <f t="shared" si="128"/>
        <v>0</v>
      </c>
      <c r="Y150" s="76">
        <f t="shared" si="129"/>
        <v>0</v>
      </c>
      <c r="Z150" s="76">
        <f t="shared" si="130"/>
        <v>0</v>
      </c>
      <c r="AA150" s="76">
        <f t="shared" si="131"/>
        <v>0</v>
      </c>
      <c r="AB150" s="76">
        <f t="shared" si="132"/>
        <v>0</v>
      </c>
      <c r="AC150" s="76">
        <f t="shared" si="133"/>
        <v>0</v>
      </c>
      <c r="AD150" s="76">
        <f t="shared" si="134"/>
        <v>0</v>
      </c>
      <c r="AE150" s="76">
        <f t="shared" si="135"/>
        <v>0</v>
      </c>
      <c r="AF150" s="76">
        <f t="shared" si="136"/>
        <v>0</v>
      </c>
      <c r="AG150" s="76">
        <f t="shared" si="137"/>
        <v>0</v>
      </c>
      <c r="AI150" s="57">
        <f t="shared" si="153"/>
        <v>0</v>
      </c>
      <c r="AJ150" s="57">
        <f t="shared" si="138"/>
        <v>0</v>
      </c>
      <c r="AK150" s="57">
        <f t="shared" si="139"/>
        <v>0</v>
      </c>
      <c r="AL150" s="57">
        <f t="shared" si="140"/>
        <v>0</v>
      </c>
      <c r="AM150" s="57">
        <f t="shared" si="141"/>
        <v>0</v>
      </c>
      <c r="AN150" s="57">
        <f t="shared" si="142"/>
        <v>0</v>
      </c>
      <c r="AO150" s="57">
        <f t="shared" si="143"/>
        <v>0</v>
      </c>
      <c r="AP150" s="57">
        <f t="shared" si="144"/>
        <v>0</v>
      </c>
      <c r="AQ150" s="57">
        <f t="shared" si="145"/>
        <v>0</v>
      </c>
      <c r="AR150" s="57">
        <f t="shared" si="146"/>
        <v>0</v>
      </c>
      <c r="AS150" s="57">
        <f t="shared" si="147"/>
        <v>0</v>
      </c>
      <c r="AT150" s="57">
        <f t="shared" si="148"/>
        <v>0</v>
      </c>
      <c r="AU150" s="57">
        <f t="shared" si="149"/>
        <v>0</v>
      </c>
      <c r="AV150" s="57">
        <f t="shared" si="150"/>
        <v>0</v>
      </c>
      <c r="AW150" s="57">
        <f t="shared" si="151"/>
        <v>0</v>
      </c>
    </row>
    <row r="151" spans="1:49" x14ac:dyDescent="0.55000000000000004">
      <c r="A151" s="58" t="s">
        <v>35</v>
      </c>
      <c r="B151" s="57">
        <f>'Program Data-Fleet'!C497</f>
        <v>154</v>
      </c>
      <c r="C151" s="57">
        <f>'Program Data-Fleet'!C466</f>
        <v>356</v>
      </c>
      <c r="D151" s="57">
        <f>'Program Data-Fleet'!C435</f>
        <v>193</v>
      </c>
      <c r="E151" s="57">
        <f>'Program Data-Fleet'!C404</f>
        <v>101</v>
      </c>
      <c r="F151" s="57">
        <f>'Program Data-Fleet'!C373</f>
        <v>64</v>
      </c>
      <c r="G151" s="57">
        <f>'Program Data-Fleet'!C342</f>
        <v>43</v>
      </c>
      <c r="H151" s="57">
        <f>'Program Data-Fleet'!C311</f>
        <v>77</v>
      </c>
      <c r="I151" s="57">
        <f>'Program Data-Fleet'!C280</f>
        <v>62</v>
      </c>
      <c r="J151" s="57">
        <f>'Program Data-Fleet'!C249</f>
        <v>15</v>
      </c>
      <c r="K151" s="57">
        <f>'Program Data-Fleet'!C218</f>
        <v>0</v>
      </c>
      <c r="L151" s="57">
        <f>'Program Data-Fleet'!C187</f>
        <v>0</v>
      </c>
      <c r="M151" s="57">
        <f>'Program Data-Fleet'!C156</f>
        <v>0</v>
      </c>
      <c r="N151" s="57">
        <f>'Program Data-Fleet'!C125</f>
        <v>0</v>
      </c>
      <c r="O151" s="57">
        <f>'Program Data-Fleet'!C94</f>
        <v>0</v>
      </c>
      <c r="P151" s="57">
        <f>'Program Data-Fleet'!C63</f>
        <v>0</v>
      </c>
      <c r="Q151" s="57">
        <f>'Program Data-Fleet'!C32</f>
        <v>0</v>
      </c>
      <c r="S151" s="76">
        <f t="shared" si="152"/>
        <v>1.3116883116883118</v>
      </c>
      <c r="T151" s="76">
        <f t="shared" si="124"/>
        <v>-0.45786516853932585</v>
      </c>
      <c r="U151" s="76">
        <f t="shared" si="125"/>
        <v>-0.47668393782383417</v>
      </c>
      <c r="V151" s="76">
        <f t="shared" si="126"/>
        <v>-0.36633663366336633</v>
      </c>
      <c r="W151" s="76">
        <f t="shared" si="127"/>
        <v>-0.328125</v>
      </c>
      <c r="X151" s="76">
        <f t="shared" si="128"/>
        <v>0.79069767441860461</v>
      </c>
      <c r="Y151" s="76">
        <f t="shared" si="129"/>
        <v>-0.19480519480519481</v>
      </c>
      <c r="Z151" s="76">
        <f t="shared" si="130"/>
        <v>-0.75806451612903225</v>
      </c>
      <c r="AA151" s="76">
        <f t="shared" si="131"/>
        <v>-1</v>
      </c>
      <c r="AB151" s="76">
        <f t="shared" si="132"/>
        <v>0</v>
      </c>
      <c r="AC151" s="76">
        <f t="shared" si="133"/>
        <v>0</v>
      </c>
      <c r="AD151" s="76">
        <f t="shared" si="134"/>
        <v>0</v>
      </c>
      <c r="AE151" s="76">
        <f t="shared" si="135"/>
        <v>0</v>
      </c>
      <c r="AF151" s="76">
        <f t="shared" si="136"/>
        <v>0</v>
      </c>
      <c r="AG151" s="76">
        <f t="shared" si="137"/>
        <v>0</v>
      </c>
      <c r="AI151" s="57">
        <f t="shared" si="153"/>
        <v>202</v>
      </c>
      <c r="AJ151" s="57">
        <f t="shared" si="138"/>
        <v>-163</v>
      </c>
      <c r="AK151" s="57">
        <f t="shared" si="139"/>
        <v>-92</v>
      </c>
      <c r="AL151" s="57">
        <f t="shared" si="140"/>
        <v>-37</v>
      </c>
      <c r="AM151" s="57">
        <f t="shared" si="141"/>
        <v>-21</v>
      </c>
      <c r="AN151" s="57">
        <f t="shared" si="142"/>
        <v>34</v>
      </c>
      <c r="AO151" s="57">
        <f t="shared" si="143"/>
        <v>-15</v>
      </c>
      <c r="AP151" s="57">
        <f t="shared" si="144"/>
        <v>-47</v>
      </c>
      <c r="AQ151" s="57">
        <f t="shared" si="145"/>
        <v>-15</v>
      </c>
      <c r="AR151" s="57">
        <f t="shared" si="146"/>
        <v>0</v>
      </c>
      <c r="AS151" s="57">
        <f t="shared" si="147"/>
        <v>0</v>
      </c>
      <c r="AT151" s="57">
        <f t="shared" si="148"/>
        <v>0</v>
      </c>
      <c r="AU151" s="57">
        <f t="shared" si="149"/>
        <v>0</v>
      </c>
      <c r="AV151" s="57">
        <f t="shared" si="150"/>
        <v>0</v>
      </c>
      <c r="AW151" s="57">
        <f t="shared" si="151"/>
        <v>0</v>
      </c>
    </row>
    <row r="152" spans="1:49" s="12" customFormat="1" x14ac:dyDescent="0.55000000000000004">
      <c r="A152" s="14" t="s">
        <v>509</v>
      </c>
      <c r="B152" s="80">
        <f>SUM(B126:B151)</f>
        <v>27712679</v>
      </c>
      <c r="C152" s="80">
        <f t="shared" ref="C152:Q152" si="154">SUM(C126:C151)</f>
        <v>30047381</v>
      </c>
      <c r="D152" s="80">
        <f t="shared" si="154"/>
        <v>29071763</v>
      </c>
      <c r="E152" s="80">
        <f t="shared" si="154"/>
        <v>27245023</v>
      </c>
      <c r="F152" s="80">
        <f t="shared" si="154"/>
        <v>27435582</v>
      </c>
      <c r="G152" s="80">
        <f t="shared" si="154"/>
        <v>28765980</v>
      </c>
      <c r="H152" s="80">
        <f t="shared" si="154"/>
        <v>28280545</v>
      </c>
      <c r="I152" s="80">
        <f t="shared" si="154"/>
        <v>28973661</v>
      </c>
      <c r="J152" s="80">
        <f t="shared" si="154"/>
        <v>29874910</v>
      </c>
      <c r="K152" s="80">
        <f t="shared" si="154"/>
        <v>30664341</v>
      </c>
      <c r="L152" s="80">
        <f t="shared" si="154"/>
        <v>28214183</v>
      </c>
      <c r="M152" s="80">
        <f t="shared" si="154"/>
        <v>28803888</v>
      </c>
      <c r="N152" s="80">
        <f t="shared" si="154"/>
        <v>29704482</v>
      </c>
      <c r="O152" s="80">
        <f t="shared" si="154"/>
        <v>30280817</v>
      </c>
      <c r="P152" s="80">
        <f t="shared" si="154"/>
        <v>30365486</v>
      </c>
      <c r="Q152" s="80">
        <f t="shared" si="154"/>
        <v>7333263</v>
      </c>
      <c r="S152" s="77">
        <f t="shared" si="152"/>
        <v>8.4246708880076154E-2</v>
      </c>
      <c r="T152" s="77">
        <f t="shared" si="124"/>
        <v>-3.2469319039819144E-2</v>
      </c>
      <c r="U152" s="77">
        <f t="shared" si="125"/>
        <v>-6.2835542515945794E-2</v>
      </c>
      <c r="V152" s="77">
        <f t="shared" si="126"/>
        <v>6.9942682742459052E-3</v>
      </c>
      <c r="W152" s="77">
        <f t="shared" si="127"/>
        <v>4.8491699574661838E-2</v>
      </c>
      <c r="X152" s="77">
        <f t="shared" si="128"/>
        <v>-1.6875315911364742E-2</v>
      </c>
      <c r="Y152" s="77">
        <f t="shared" si="129"/>
        <v>2.4508580014989102E-2</v>
      </c>
      <c r="Z152" s="77">
        <f t="shared" si="130"/>
        <v>3.1105803301833344E-2</v>
      </c>
      <c r="AA152" s="77">
        <f t="shared" si="131"/>
        <v>2.6424548224580426E-2</v>
      </c>
      <c r="AB152" s="77">
        <f t="shared" si="132"/>
        <v>-7.9902516085377476E-2</v>
      </c>
      <c r="AC152" s="77">
        <f t="shared" si="133"/>
        <v>2.0901012799130141E-2</v>
      </c>
      <c r="AD152" s="77">
        <f t="shared" si="134"/>
        <v>3.1266404035455213E-2</v>
      </c>
      <c r="AE152" s="77">
        <f t="shared" si="135"/>
        <v>1.9402290873141635E-2</v>
      </c>
      <c r="AF152" s="77">
        <f t="shared" si="136"/>
        <v>2.7961266698979755E-3</v>
      </c>
      <c r="AG152" s="77">
        <f t="shared" si="137"/>
        <v>-0.75850006155014282</v>
      </c>
      <c r="AI152" s="80">
        <f t="shared" si="153"/>
        <v>2334702</v>
      </c>
      <c r="AJ152" s="80">
        <f t="shared" si="138"/>
        <v>-975618</v>
      </c>
      <c r="AK152" s="80">
        <f t="shared" si="139"/>
        <v>-1826740</v>
      </c>
      <c r="AL152" s="80">
        <f t="shared" si="140"/>
        <v>190559</v>
      </c>
      <c r="AM152" s="80">
        <f t="shared" si="141"/>
        <v>1330398</v>
      </c>
      <c r="AN152" s="80">
        <f t="shared" si="142"/>
        <v>-485435</v>
      </c>
      <c r="AO152" s="80">
        <f t="shared" si="143"/>
        <v>693116</v>
      </c>
      <c r="AP152" s="80">
        <f t="shared" si="144"/>
        <v>901249</v>
      </c>
      <c r="AQ152" s="80">
        <f t="shared" si="145"/>
        <v>789431</v>
      </c>
      <c r="AR152" s="80">
        <f t="shared" si="146"/>
        <v>-2450158</v>
      </c>
      <c r="AS152" s="80">
        <f t="shared" si="147"/>
        <v>589705</v>
      </c>
      <c r="AT152" s="80">
        <f t="shared" si="148"/>
        <v>900594</v>
      </c>
      <c r="AU152" s="80">
        <f t="shared" si="149"/>
        <v>576335</v>
      </c>
      <c r="AV152" s="80">
        <f t="shared" si="150"/>
        <v>84669</v>
      </c>
      <c r="AW152" s="80">
        <f t="shared" si="151"/>
        <v>-23032223</v>
      </c>
    </row>
  </sheetData>
  <conditionalFormatting sqref="A1:A2">
    <cfRule type="cellIs" dxfId="0" priority="1" operator="equal">
      <formula>"zzz"</formula>
    </cfRule>
  </conditionalFormatting>
  <dataValidations disablePrompts="1" count="1">
    <dataValidation type="list" allowBlank="1" showInputMessage="1" showErrorMessage="1" sqref="B3" xr:uid="{7E44889D-5125-41D3-89A2-4AC5C485BD9C}">
      <formula1>"January, Febuary, March, April, May, June, July, August, September, October, November, December"</formula1>
    </dataValidation>
  </dataValidations>
  <hyperlinks>
    <hyperlink ref="A2" location="Introduction!A1" display="HOME" xr:uid="{1C5D2595-A61B-46B6-BE9F-97707F90769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AFB8-062B-42A0-B14B-B28FC883E95A}">
  <sheetPr>
    <tabColor rgb="FF0070C0"/>
  </sheetPr>
  <dimension ref="A1:I619"/>
  <sheetViews>
    <sheetView workbookViewId="0">
      <pane ySplit="4" topLeftCell="A101" activePane="bottomLeft" state="frozen"/>
      <selection pane="bottomLeft" activeCell="A2" sqref="A2"/>
    </sheetView>
  </sheetViews>
  <sheetFormatPr defaultColWidth="9.15625" defaultRowHeight="14.4" x14ac:dyDescent="0.55000000000000004"/>
  <cols>
    <col min="1" max="1" width="73.68359375" style="9" bestFit="1" customWidth="1"/>
    <col min="2" max="3" width="13.15625" style="9" bestFit="1" customWidth="1"/>
    <col min="4" max="4" width="21.68359375" style="9" bestFit="1" customWidth="1"/>
    <col min="5" max="5" width="22" style="9" customWidth="1"/>
    <col min="6" max="6" width="35.26171875" style="9" customWidth="1"/>
    <col min="7" max="7" width="31.68359375" style="9" bestFit="1" customWidth="1"/>
    <col min="8" max="8" width="47.68359375" style="9" bestFit="1" customWidth="1"/>
    <col min="9" max="9" width="43.41796875" style="9" bestFit="1" customWidth="1"/>
    <col min="10" max="16384" width="9.15625" style="9"/>
  </cols>
  <sheetData>
    <row r="1" spans="1:8" ht="23.1" x14ac:dyDescent="0.85">
      <c r="A1" s="15" t="s">
        <v>101</v>
      </c>
      <c r="B1" s="16"/>
      <c r="C1" s="16"/>
      <c r="D1" s="16"/>
      <c r="E1" s="16"/>
      <c r="F1" s="16"/>
      <c r="G1" s="16"/>
      <c r="H1" s="16"/>
    </row>
    <row r="2" spans="1:8" ht="18.3" x14ac:dyDescent="0.7">
      <c r="A2" s="8" t="s">
        <v>48</v>
      </c>
      <c r="B2" s="16"/>
      <c r="C2" s="16"/>
      <c r="D2" s="16"/>
      <c r="E2" s="16"/>
      <c r="F2" s="16"/>
      <c r="G2" s="16"/>
      <c r="H2" s="16"/>
    </row>
    <row r="3" spans="1:8" ht="15" customHeight="1" x14ac:dyDescent="0.55000000000000004">
      <c r="A3" s="17"/>
      <c r="B3" s="17"/>
      <c r="C3" s="17"/>
      <c r="D3" s="110" t="s">
        <v>487</v>
      </c>
      <c r="E3" s="110"/>
      <c r="F3" s="110"/>
      <c r="G3" s="16"/>
      <c r="H3" s="17"/>
    </row>
    <row r="4" spans="1:8" ht="28.8" x14ac:dyDescent="0.55000000000000004">
      <c r="A4" s="18" t="s">
        <v>102</v>
      </c>
      <c r="B4" s="18" t="s">
        <v>103</v>
      </c>
      <c r="C4" s="18" t="s">
        <v>104</v>
      </c>
      <c r="D4" s="18" t="s">
        <v>0</v>
      </c>
      <c r="E4" s="18" t="s">
        <v>488</v>
      </c>
      <c r="F4" s="18" t="s">
        <v>489</v>
      </c>
      <c r="G4" s="18" t="s">
        <v>490</v>
      </c>
      <c r="H4" s="19"/>
    </row>
    <row r="5" spans="1:8" x14ac:dyDescent="0.55000000000000004">
      <c r="A5" s="20" t="s">
        <v>105</v>
      </c>
      <c r="B5" s="20" t="s">
        <v>106</v>
      </c>
      <c r="C5" s="20" t="s">
        <v>107</v>
      </c>
      <c r="D5" s="21" t="s">
        <v>108</v>
      </c>
      <c r="E5" s="21"/>
      <c r="F5" s="21"/>
      <c r="G5" s="21" t="s">
        <v>108</v>
      </c>
      <c r="H5" s="16"/>
    </row>
    <row r="6" spans="1:8" x14ac:dyDescent="0.55000000000000004">
      <c r="A6" s="20" t="s">
        <v>105</v>
      </c>
      <c r="B6" s="20" t="s">
        <v>109</v>
      </c>
      <c r="C6" s="20" t="s">
        <v>86</v>
      </c>
      <c r="D6" s="21" t="s">
        <v>108</v>
      </c>
      <c r="E6" s="21"/>
      <c r="F6" s="21"/>
      <c r="G6" s="21" t="s">
        <v>108</v>
      </c>
      <c r="H6" s="16"/>
    </row>
    <row r="7" spans="1:8" x14ac:dyDescent="0.55000000000000004">
      <c r="A7" s="20" t="s">
        <v>105</v>
      </c>
      <c r="B7" s="20" t="s">
        <v>106</v>
      </c>
      <c r="C7" s="20" t="s">
        <v>110</v>
      </c>
      <c r="D7" s="21" t="s">
        <v>108</v>
      </c>
      <c r="E7" s="21"/>
      <c r="F7" s="21"/>
      <c r="G7" s="21" t="s">
        <v>108</v>
      </c>
      <c r="H7" s="16"/>
    </row>
    <row r="8" spans="1:8" x14ac:dyDescent="0.55000000000000004">
      <c r="A8" s="20" t="s">
        <v>105</v>
      </c>
      <c r="B8" s="20" t="s">
        <v>111</v>
      </c>
      <c r="C8" s="20" t="s">
        <v>111</v>
      </c>
      <c r="D8" s="21" t="s">
        <v>108</v>
      </c>
      <c r="E8" s="21"/>
      <c r="F8" s="21"/>
      <c r="G8" s="21" t="s">
        <v>108</v>
      </c>
      <c r="H8" s="16"/>
    </row>
    <row r="9" spans="1:8" x14ac:dyDescent="0.55000000000000004">
      <c r="A9" s="20" t="s">
        <v>112</v>
      </c>
      <c r="B9" s="20" t="s">
        <v>106</v>
      </c>
      <c r="C9" s="20" t="s">
        <v>107</v>
      </c>
      <c r="D9" s="21" t="s">
        <v>113</v>
      </c>
      <c r="E9" s="21"/>
      <c r="F9" s="21"/>
      <c r="G9" s="21" t="s">
        <v>113</v>
      </c>
      <c r="H9" s="16"/>
    </row>
    <row r="10" spans="1:8" x14ac:dyDescent="0.55000000000000004">
      <c r="A10" s="20" t="s">
        <v>112</v>
      </c>
      <c r="B10" s="20" t="s">
        <v>106</v>
      </c>
      <c r="C10" s="20" t="s">
        <v>110</v>
      </c>
      <c r="D10" s="21" t="s">
        <v>113</v>
      </c>
      <c r="E10" s="21"/>
      <c r="F10" s="21"/>
      <c r="G10" s="21" t="s">
        <v>113</v>
      </c>
      <c r="H10" s="16"/>
    </row>
    <row r="11" spans="1:8" x14ac:dyDescent="0.55000000000000004">
      <c r="A11" s="20" t="s">
        <v>114</v>
      </c>
      <c r="B11" s="20" t="s">
        <v>106</v>
      </c>
      <c r="C11" s="20" t="s">
        <v>107</v>
      </c>
      <c r="D11" s="21" t="s">
        <v>113</v>
      </c>
      <c r="E11" s="21"/>
      <c r="F11" s="21"/>
      <c r="G11" s="21" t="s">
        <v>113</v>
      </c>
      <c r="H11" s="16"/>
    </row>
    <row r="12" spans="1:8" x14ac:dyDescent="0.55000000000000004">
      <c r="A12" s="20" t="s">
        <v>114</v>
      </c>
      <c r="B12" s="20" t="s">
        <v>106</v>
      </c>
      <c r="C12" s="20" t="s">
        <v>110</v>
      </c>
      <c r="D12" s="21" t="s">
        <v>113</v>
      </c>
      <c r="E12" s="21"/>
      <c r="F12" s="21"/>
      <c r="G12" s="21" t="s">
        <v>113</v>
      </c>
      <c r="H12" s="16"/>
    </row>
    <row r="13" spans="1:8" x14ac:dyDescent="0.55000000000000004">
      <c r="A13" s="20" t="s">
        <v>115</v>
      </c>
      <c r="B13" s="20" t="s">
        <v>106</v>
      </c>
      <c r="C13" s="20" t="s">
        <v>107</v>
      </c>
      <c r="D13" s="21" t="s">
        <v>113</v>
      </c>
      <c r="E13" s="21"/>
      <c r="F13" s="21"/>
      <c r="G13" s="21" t="s">
        <v>113</v>
      </c>
      <c r="H13" s="16"/>
    </row>
    <row r="14" spans="1:8" x14ac:dyDescent="0.55000000000000004">
      <c r="A14" s="20" t="s">
        <v>115</v>
      </c>
      <c r="B14" s="20" t="s">
        <v>106</v>
      </c>
      <c r="C14" s="20" t="s">
        <v>110</v>
      </c>
      <c r="D14" s="21" t="s">
        <v>113</v>
      </c>
      <c r="E14" s="21"/>
      <c r="F14" s="21"/>
      <c r="G14" s="21" t="s">
        <v>113</v>
      </c>
      <c r="H14" s="16"/>
    </row>
    <row r="15" spans="1:8" x14ac:dyDescent="0.55000000000000004">
      <c r="A15" s="20" t="s">
        <v>116</v>
      </c>
      <c r="B15" s="20" t="s">
        <v>106</v>
      </c>
      <c r="C15" s="20" t="s">
        <v>107</v>
      </c>
      <c r="D15" s="21" t="s">
        <v>113</v>
      </c>
      <c r="E15" s="21"/>
      <c r="F15" s="21"/>
      <c r="G15" s="21" t="s">
        <v>113</v>
      </c>
      <c r="H15" s="16"/>
    </row>
    <row r="16" spans="1:8" x14ac:dyDescent="0.55000000000000004">
      <c r="A16" s="20" t="s">
        <v>116</v>
      </c>
      <c r="B16" s="20" t="s">
        <v>106</v>
      </c>
      <c r="C16" s="20" t="s">
        <v>110</v>
      </c>
      <c r="D16" s="21" t="s">
        <v>113</v>
      </c>
      <c r="E16" s="21"/>
      <c r="F16" s="21"/>
      <c r="G16" s="21" t="s">
        <v>113</v>
      </c>
      <c r="H16" s="16"/>
    </row>
    <row r="17" spans="1:8" x14ac:dyDescent="0.55000000000000004">
      <c r="A17" s="20" t="s">
        <v>117</v>
      </c>
      <c r="B17" s="20" t="s">
        <v>106</v>
      </c>
      <c r="C17" s="20" t="s">
        <v>107</v>
      </c>
      <c r="D17" s="21" t="s">
        <v>113</v>
      </c>
      <c r="E17" s="21"/>
      <c r="F17" s="21"/>
      <c r="G17" s="21" t="s">
        <v>113</v>
      </c>
      <c r="H17" s="16"/>
    </row>
    <row r="18" spans="1:8" x14ac:dyDescent="0.55000000000000004">
      <c r="A18" s="20" t="s">
        <v>117</v>
      </c>
      <c r="B18" s="20" t="s">
        <v>106</v>
      </c>
      <c r="C18" s="20" t="s">
        <v>110</v>
      </c>
      <c r="D18" s="21" t="s">
        <v>113</v>
      </c>
      <c r="E18" s="21"/>
      <c r="F18" s="21"/>
      <c r="G18" s="21" t="s">
        <v>113</v>
      </c>
      <c r="H18" s="16"/>
    </row>
    <row r="19" spans="1:8" x14ac:dyDescent="0.55000000000000004">
      <c r="A19" s="20" t="s">
        <v>118</v>
      </c>
      <c r="B19" s="20" t="s">
        <v>106</v>
      </c>
      <c r="C19" s="20" t="s">
        <v>107</v>
      </c>
      <c r="D19" s="21" t="s">
        <v>119</v>
      </c>
      <c r="E19" s="21"/>
      <c r="F19" s="21"/>
      <c r="G19" s="21" t="s">
        <v>119</v>
      </c>
      <c r="H19" s="16"/>
    </row>
    <row r="20" spans="1:8" x14ac:dyDescent="0.55000000000000004">
      <c r="A20" s="20" t="s">
        <v>118</v>
      </c>
      <c r="B20" s="20" t="s">
        <v>109</v>
      </c>
      <c r="C20" s="20" t="s">
        <v>86</v>
      </c>
      <c r="D20" s="21" t="s">
        <v>119</v>
      </c>
      <c r="E20" s="21"/>
      <c r="F20" s="21"/>
      <c r="G20" s="21" t="s">
        <v>119</v>
      </c>
      <c r="H20" s="16"/>
    </row>
    <row r="21" spans="1:8" x14ac:dyDescent="0.55000000000000004">
      <c r="A21" s="20" t="s">
        <v>118</v>
      </c>
      <c r="B21" s="20" t="s">
        <v>106</v>
      </c>
      <c r="C21" s="20" t="s">
        <v>110</v>
      </c>
      <c r="D21" s="21" t="s">
        <v>119</v>
      </c>
      <c r="E21" s="21"/>
      <c r="F21" s="21"/>
      <c r="G21" s="21" t="s">
        <v>119</v>
      </c>
      <c r="H21" s="16"/>
    </row>
    <row r="22" spans="1:8" x14ac:dyDescent="0.55000000000000004">
      <c r="A22" s="20" t="s">
        <v>118</v>
      </c>
      <c r="B22" s="20" t="s">
        <v>111</v>
      </c>
      <c r="C22" s="20" t="s">
        <v>111</v>
      </c>
      <c r="D22" s="21" t="s">
        <v>119</v>
      </c>
      <c r="E22" s="21"/>
      <c r="F22" s="21"/>
      <c r="G22" s="21" t="s">
        <v>119</v>
      </c>
      <c r="H22" s="16"/>
    </row>
    <row r="23" spans="1:8" x14ac:dyDescent="0.55000000000000004">
      <c r="A23" s="20" t="s">
        <v>120</v>
      </c>
      <c r="B23" s="20" t="s">
        <v>106</v>
      </c>
      <c r="C23" s="20" t="s">
        <v>107</v>
      </c>
      <c r="D23" s="21" t="s">
        <v>121</v>
      </c>
      <c r="E23" s="21"/>
      <c r="F23" s="21"/>
      <c r="G23" s="21" t="s">
        <v>121</v>
      </c>
      <c r="H23" s="16"/>
    </row>
    <row r="24" spans="1:8" x14ac:dyDescent="0.55000000000000004">
      <c r="A24" s="20" t="s">
        <v>120</v>
      </c>
      <c r="B24" s="20" t="s">
        <v>109</v>
      </c>
      <c r="C24" s="20" t="s">
        <v>86</v>
      </c>
      <c r="D24" s="21" t="s">
        <v>121</v>
      </c>
      <c r="E24" s="21"/>
      <c r="F24" s="21"/>
      <c r="G24" s="21" t="s">
        <v>121</v>
      </c>
      <c r="H24" s="16"/>
    </row>
    <row r="25" spans="1:8" x14ac:dyDescent="0.55000000000000004">
      <c r="A25" s="20" t="s">
        <v>120</v>
      </c>
      <c r="B25" s="20" t="s">
        <v>106</v>
      </c>
      <c r="C25" s="20" t="s">
        <v>110</v>
      </c>
      <c r="D25" s="21" t="s">
        <v>121</v>
      </c>
      <c r="E25" s="21"/>
      <c r="F25" s="21"/>
      <c r="G25" s="21" t="s">
        <v>121</v>
      </c>
      <c r="H25" s="16"/>
    </row>
    <row r="26" spans="1:8" x14ac:dyDescent="0.55000000000000004">
      <c r="A26" s="20" t="s">
        <v>120</v>
      </c>
      <c r="B26" s="20" t="s">
        <v>111</v>
      </c>
      <c r="C26" s="20" t="s">
        <v>111</v>
      </c>
      <c r="D26" s="21" t="s">
        <v>121</v>
      </c>
      <c r="E26" s="21"/>
      <c r="F26" s="21"/>
      <c r="G26" s="21" t="s">
        <v>121</v>
      </c>
      <c r="H26" s="16"/>
    </row>
    <row r="27" spans="1:8" x14ac:dyDescent="0.55000000000000004">
      <c r="A27" s="20" t="s">
        <v>122</v>
      </c>
      <c r="B27" s="20" t="s">
        <v>106</v>
      </c>
      <c r="C27" s="20" t="s">
        <v>107</v>
      </c>
      <c r="D27" s="21" t="s">
        <v>123</v>
      </c>
      <c r="E27" s="21"/>
      <c r="F27" s="21"/>
      <c r="G27" s="21" t="s">
        <v>123</v>
      </c>
      <c r="H27" s="16"/>
    </row>
    <row r="28" spans="1:8" x14ac:dyDescent="0.55000000000000004">
      <c r="A28" s="20" t="s">
        <v>122</v>
      </c>
      <c r="B28" s="20" t="s">
        <v>109</v>
      </c>
      <c r="C28" s="20" t="s">
        <v>86</v>
      </c>
      <c r="D28" s="21" t="s">
        <v>123</v>
      </c>
      <c r="E28" s="21"/>
      <c r="F28" s="21"/>
      <c r="G28" s="21" t="s">
        <v>123</v>
      </c>
      <c r="H28" s="16"/>
    </row>
    <row r="29" spans="1:8" x14ac:dyDescent="0.55000000000000004">
      <c r="A29" s="20" t="s">
        <v>122</v>
      </c>
      <c r="B29" s="20" t="s">
        <v>106</v>
      </c>
      <c r="C29" s="20" t="s">
        <v>110</v>
      </c>
      <c r="D29" s="21" t="s">
        <v>123</v>
      </c>
      <c r="E29" s="21"/>
      <c r="F29" s="21"/>
      <c r="G29" s="21" t="s">
        <v>123</v>
      </c>
      <c r="H29" s="16"/>
    </row>
    <row r="30" spans="1:8" x14ac:dyDescent="0.55000000000000004">
      <c r="A30" s="20" t="s">
        <v>122</v>
      </c>
      <c r="B30" s="20" t="s">
        <v>111</v>
      </c>
      <c r="C30" s="20" t="s">
        <v>111</v>
      </c>
      <c r="D30" s="21" t="s">
        <v>123</v>
      </c>
      <c r="E30" s="21"/>
      <c r="F30" s="21"/>
      <c r="G30" s="21" t="s">
        <v>123</v>
      </c>
      <c r="H30" s="16"/>
    </row>
    <row r="31" spans="1:8" x14ac:dyDescent="0.55000000000000004">
      <c r="A31" s="20" t="s">
        <v>124</v>
      </c>
      <c r="B31" s="20" t="s">
        <v>106</v>
      </c>
      <c r="C31" s="20" t="s">
        <v>107</v>
      </c>
      <c r="D31" s="21" t="s">
        <v>125</v>
      </c>
      <c r="E31" s="21"/>
      <c r="F31" s="21"/>
      <c r="G31" s="21" t="s">
        <v>125</v>
      </c>
      <c r="H31" s="16"/>
    </row>
    <row r="32" spans="1:8" x14ac:dyDescent="0.55000000000000004">
      <c r="A32" s="20" t="s">
        <v>124</v>
      </c>
      <c r="B32" s="20" t="s">
        <v>106</v>
      </c>
      <c r="C32" s="20" t="s">
        <v>110</v>
      </c>
      <c r="D32" s="21" t="s">
        <v>125</v>
      </c>
      <c r="E32" s="21"/>
      <c r="F32" s="21"/>
      <c r="G32" s="21" t="s">
        <v>125</v>
      </c>
      <c r="H32" s="16"/>
    </row>
    <row r="33" spans="1:8" x14ac:dyDescent="0.55000000000000004">
      <c r="A33" s="20" t="s">
        <v>124</v>
      </c>
      <c r="B33" s="20" t="s">
        <v>111</v>
      </c>
      <c r="C33" s="20" t="s">
        <v>111</v>
      </c>
      <c r="D33" s="21" t="s">
        <v>125</v>
      </c>
      <c r="E33" s="21"/>
      <c r="F33" s="21"/>
      <c r="G33" s="21" t="s">
        <v>125</v>
      </c>
      <c r="H33" s="16"/>
    </row>
    <row r="34" spans="1:8" x14ac:dyDescent="0.55000000000000004">
      <c r="A34" s="20" t="s">
        <v>124</v>
      </c>
      <c r="B34" s="20" t="s">
        <v>109</v>
      </c>
      <c r="C34" s="20" t="s">
        <v>126</v>
      </c>
      <c r="D34" s="21" t="s">
        <v>125</v>
      </c>
      <c r="E34" s="21"/>
      <c r="F34" s="21"/>
      <c r="G34" s="21" t="s">
        <v>125</v>
      </c>
      <c r="H34" s="16"/>
    </row>
    <row r="35" spans="1:8" x14ac:dyDescent="0.55000000000000004">
      <c r="A35" s="20" t="s">
        <v>127</v>
      </c>
      <c r="B35" s="20" t="s">
        <v>106</v>
      </c>
      <c r="C35" s="20" t="s">
        <v>107</v>
      </c>
      <c r="D35" s="21" t="s">
        <v>128</v>
      </c>
      <c r="E35" s="21"/>
      <c r="F35" s="21"/>
      <c r="G35" s="21" t="s">
        <v>128</v>
      </c>
      <c r="H35" s="16"/>
    </row>
    <row r="36" spans="1:8" x14ac:dyDescent="0.55000000000000004">
      <c r="A36" s="20" t="s">
        <v>127</v>
      </c>
      <c r="B36" s="20" t="s">
        <v>109</v>
      </c>
      <c r="C36" s="20" t="s">
        <v>86</v>
      </c>
      <c r="D36" s="21" t="s">
        <v>128</v>
      </c>
      <c r="E36" s="21"/>
      <c r="F36" s="21"/>
      <c r="G36" s="21" t="s">
        <v>128</v>
      </c>
      <c r="H36" s="16"/>
    </row>
    <row r="37" spans="1:8" x14ac:dyDescent="0.55000000000000004">
      <c r="A37" s="20" t="s">
        <v>127</v>
      </c>
      <c r="B37" s="20" t="s">
        <v>106</v>
      </c>
      <c r="C37" s="20" t="s">
        <v>110</v>
      </c>
      <c r="D37" s="21" t="s">
        <v>128</v>
      </c>
      <c r="E37" s="21"/>
      <c r="F37" s="21"/>
      <c r="G37" s="21" t="s">
        <v>128</v>
      </c>
      <c r="H37" s="16"/>
    </row>
    <row r="38" spans="1:8" x14ac:dyDescent="0.55000000000000004">
      <c r="A38" s="20" t="s">
        <v>127</v>
      </c>
      <c r="B38" s="20" t="s">
        <v>111</v>
      </c>
      <c r="C38" s="20" t="s">
        <v>111</v>
      </c>
      <c r="D38" s="21" t="s">
        <v>128</v>
      </c>
      <c r="E38" s="21"/>
      <c r="F38" s="21"/>
      <c r="G38" s="21" t="s">
        <v>128</v>
      </c>
      <c r="H38" s="16"/>
    </row>
    <row r="39" spans="1:8" x14ac:dyDescent="0.55000000000000004">
      <c r="A39" s="20" t="s">
        <v>129</v>
      </c>
      <c r="B39" s="20" t="s">
        <v>106</v>
      </c>
      <c r="C39" s="20" t="s">
        <v>107</v>
      </c>
      <c r="D39" s="21" t="s">
        <v>128</v>
      </c>
      <c r="E39" s="21"/>
      <c r="F39" s="21"/>
      <c r="G39" s="21" t="s">
        <v>128</v>
      </c>
      <c r="H39" s="16"/>
    </row>
    <row r="40" spans="1:8" x14ac:dyDescent="0.55000000000000004">
      <c r="A40" s="20" t="s">
        <v>129</v>
      </c>
      <c r="B40" s="20" t="s">
        <v>109</v>
      </c>
      <c r="C40" s="20" t="s">
        <v>86</v>
      </c>
      <c r="D40" s="21" t="s">
        <v>128</v>
      </c>
      <c r="E40" s="21"/>
      <c r="F40" s="21"/>
      <c r="G40" s="21" t="s">
        <v>128</v>
      </c>
      <c r="H40" s="16"/>
    </row>
    <row r="41" spans="1:8" x14ac:dyDescent="0.55000000000000004">
      <c r="A41" s="20" t="s">
        <v>129</v>
      </c>
      <c r="B41" s="20" t="s">
        <v>106</v>
      </c>
      <c r="C41" s="20" t="s">
        <v>110</v>
      </c>
      <c r="D41" s="21" t="s">
        <v>128</v>
      </c>
      <c r="E41" s="21"/>
      <c r="F41" s="21"/>
      <c r="G41" s="21" t="s">
        <v>128</v>
      </c>
      <c r="H41" s="16"/>
    </row>
    <row r="42" spans="1:8" x14ac:dyDescent="0.55000000000000004">
      <c r="A42" s="20" t="s">
        <v>129</v>
      </c>
      <c r="B42" s="20" t="s">
        <v>111</v>
      </c>
      <c r="C42" s="20" t="s">
        <v>111</v>
      </c>
      <c r="D42" s="21" t="s">
        <v>128</v>
      </c>
      <c r="E42" s="21"/>
      <c r="F42" s="21"/>
      <c r="G42" s="21" t="s">
        <v>128</v>
      </c>
      <c r="H42" s="16"/>
    </row>
    <row r="43" spans="1:8" x14ac:dyDescent="0.55000000000000004">
      <c r="A43" s="20" t="s">
        <v>130</v>
      </c>
      <c r="B43" s="20" t="s">
        <v>106</v>
      </c>
      <c r="C43" s="20" t="s">
        <v>107</v>
      </c>
      <c r="D43" s="21" t="s">
        <v>128</v>
      </c>
      <c r="E43" s="21"/>
      <c r="F43" s="21"/>
      <c r="G43" s="21" t="s">
        <v>128</v>
      </c>
      <c r="H43" s="16"/>
    </row>
    <row r="44" spans="1:8" x14ac:dyDescent="0.55000000000000004">
      <c r="A44" s="20" t="s">
        <v>130</v>
      </c>
      <c r="B44" s="20" t="s">
        <v>109</v>
      </c>
      <c r="C44" s="20" t="s">
        <v>86</v>
      </c>
      <c r="D44" s="21" t="s">
        <v>128</v>
      </c>
      <c r="E44" s="21"/>
      <c r="F44" s="21"/>
      <c r="G44" s="21" t="s">
        <v>128</v>
      </c>
      <c r="H44" s="16"/>
    </row>
    <row r="45" spans="1:8" x14ac:dyDescent="0.55000000000000004">
      <c r="A45" s="20" t="s">
        <v>130</v>
      </c>
      <c r="B45" s="20" t="s">
        <v>106</v>
      </c>
      <c r="C45" s="20" t="s">
        <v>110</v>
      </c>
      <c r="D45" s="21" t="s">
        <v>128</v>
      </c>
      <c r="E45" s="21"/>
      <c r="F45" s="21"/>
      <c r="G45" s="21" t="s">
        <v>128</v>
      </c>
      <c r="H45" s="16"/>
    </row>
    <row r="46" spans="1:8" x14ac:dyDescent="0.55000000000000004">
      <c r="A46" s="20" t="s">
        <v>130</v>
      </c>
      <c r="B46" s="20" t="s">
        <v>111</v>
      </c>
      <c r="C46" s="20" t="s">
        <v>111</v>
      </c>
      <c r="D46" s="21" t="s">
        <v>128</v>
      </c>
      <c r="E46" s="21"/>
      <c r="F46" s="21"/>
      <c r="G46" s="21" t="s">
        <v>128</v>
      </c>
      <c r="H46" s="16"/>
    </row>
    <row r="47" spans="1:8" x14ac:dyDescent="0.55000000000000004">
      <c r="A47" s="20" t="s">
        <v>131</v>
      </c>
      <c r="B47" s="20" t="s">
        <v>106</v>
      </c>
      <c r="C47" s="20" t="s">
        <v>107</v>
      </c>
      <c r="D47" s="21" t="s">
        <v>128</v>
      </c>
      <c r="E47" s="21"/>
      <c r="F47" s="21"/>
      <c r="G47" s="21" t="s">
        <v>128</v>
      </c>
      <c r="H47" s="16"/>
    </row>
    <row r="48" spans="1:8" x14ac:dyDescent="0.55000000000000004">
      <c r="A48" s="20" t="s">
        <v>131</v>
      </c>
      <c r="B48" s="20" t="s">
        <v>109</v>
      </c>
      <c r="C48" s="20" t="s">
        <v>86</v>
      </c>
      <c r="D48" s="21" t="s">
        <v>128</v>
      </c>
      <c r="E48" s="21"/>
      <c r="F48" s="21"/>
      <c r="G48" s="21" t="s">
        <v>128</v>
      </c>
      <c r="H48" s="16"/>
    </row>
    <row r="49" spans="1:8" x14ac:dyDescent="0.55000000000000004">
      <c r="A49" s="20" t="s">
        <v>131</v>
      </c>
      <c r="B49" s="20" t="s">
        <v>106</v>
      </c>
      <c r="C49" s="20" t="s">
        <v>110</v>
      </c>
      <c r="D49" s="21" t="s">
        <v>128</v>
      </c>
      <c r="E49" s="21"/>
      <c r="F49" s="21"/>
      <c r="G49" s="21" t="s">
        <v>128</v>
      </c>
      <c r="H49" s="16"/>
    </row>
    <row r="50" spans="1:8" x14ac:dyDescent="0.55000000000000004">
      <c r="A50" s="20" t="s">
        <v>131</v>
      </c>
      <c r="B50" s="20" t="s">
        <v>111</v>
      </c>
      <c r="C50" s="20" t="s">
        <v>111</v>
      </c>
      <c r="D50" s="21" t="s">
        <v>128</v>
      </c>
      <c r="E50" s="21"/>
      <c r="F50" s="21"/>
      <c r="G50" s="21" t="s">
        <v>128</v>
      </c>
      <c r="H50" s="16"/>
    </row>
    <row r="51" spans="1:8" x14ac:dyDescent="0.55000000000000004">
      <c r="A51" s="20" t="s">
        <v>131</v>
      </c>
      <c r="B51" s="20" t="s">
        <v>109</v>
      </c>
      <c r="C51" s="20" t="s">
        <v>126</v>
      </c>
      <c r="D51" s="21" t="s">
        <v>128</v>
      </c>
      <c r="E51" s="21"/>
      <c r="F51" s="21"/>
      <c r="G51" s="21" t="s">
        <v>128</v>
      </c>
      <c r="H51" s="16"/>
    </row>
    <row r="52" spans="1:8" x14ac:dyDescent="0.55000000000000004">
      <c r="A52" s="20" t="s">
        <v>132</v>
      </c>
      <c r="B52" s="20" t="s">
        <v>106</v>
      </c>
      <c r="C52" s="20" t="s">
        <v>107</v>
      </c>
      <c r="D52" s="21" t="s">
        <v>128</v>
      </c>
      <c r="E52" s="21"/>
      <c r="F52" s="21"/>
      <c r="G52" s="21" t="s">
        <v>128</v>
      </c>
      <c r="H52" s="16"/>
    </row>
    <row r="53" spans="1:8" x14ac:dyDescent="0.55000000000000004">
      <c r="A53" s="20" t="s">
        <v>132</v>
      </c>
      <c r="B53" s="20" t="s">
        <v>109</v>
      </c>
      <c r="C53" s="20" t="s">
        <v>86</v>
      </c>
      <c r="D53" s="21" t="s">
        <v>128</v>
      </c>
      <c r="E53" s="21"/>
      <c r="F53" s="21"/>
      <c r="G53" s="21" t="s">
        <v>128</v>
      </c>
      <c r="H53" s="16"/>
    </row>
    <row r="54" spans="1:8" x14ac:dyDescent="0.55000000000000004">
      <c r="A54" s="20" t="s">
        <v>132</v>
      </c>
      <c r="B54" s="20" t="s">
        <v>106</v>
      </c>
      <c r="C54" s="20" t="s">
        <v>110</v>
      </c>
      <c r="D54" s="21" t="s">
        <v>128</v>
      </c>
      <c r="E54" s="21"/>
      <c r="F54" s="21"/>
      <c r="G54" s="21" t="s">
        <v>128</v>
      </c>
      <c r="H54" s="16"/>
    </row>
    <row r="55" spans="1:8" x14ac:dyDescent="0.55000000000000004">
      <c r="A55" s="20" t="s">
        <v>132</v>
      </c>
      <c r="B55" s="20" t="s">
        <v>111</v>
      </c>
      <c r="C55" s="20" t="s">
        <v>111</v>
      </c>
      <c r="D55" s="21" t="s">
        <v>128</v>
      </c>
      <c r="E55" s="21"/>
      <c r="F55" s="21"/>
      <c r="G55" s="21" t="s">
        <v>128</v>
      </c>
      <c r="H55" s="16"/>
    </row>
    <row r="56" spans="1:8" x14ac:dyDescent="0.55000000000000004">
      <c r="A56" s="20" t="s">
        <v>133</v>
      </c>
      <c r="B56" s="20" t="s">
        <v>106</v>
      </c>
      <c r="C56" s="20" t="s">
        <v>107</v>
      </c>
      <c r="D56" s="21" t="s">
        <v>128</v>
      </c>
      <c r="E56" s="21"/>
      <c r="F56" s="21"/>
      <c r="G56" s="21" t="s">
        <v>128</v>
      </c>
      <c r="H56" s="16"/>
    </row>
    <row r="57" spans="1:8" x14ac:dyDescent="0.55000000000000004">
      <c r="A57" s="20" t="s">
        <v>133</v>
      </c>
      <c r="B57" s="20" t="s">
        <v>109</v>
      </c>
      <c r="C57" s="20" t="s">
        <v>86</v>
      </c>
      <c r="D57" s="21" t="s">
        <v>128</v>
      </c>
      <c r="E57" s="21"/>
      <c r="F57" s="21"/>
      <c r="G57" s="21" t="s">
        <v>128</v>
      </c>
      <c r="H57" s="16"/>
    </row>
    <row r="58" spans="1:8" x14ac:dyDescent="0.55000000000000004">
      <c r="A58" s="20" t="s">
        <v>133</v>
      </c>
      <c r="B58" s="20" t="s">
        <v>106</v>
      </c>
      <c r="C58" s="20" t="s">
        <v>110</v>
      </c>
      <c r="D58" s="21" t="s">
        <v>128</v>
      </c>
      <c r="E58" s="21"/>
      <c r="F58" s="21"/>
      <c r="G58" s="21" t="s">
        <v>128</v>
      </c>
      <c r="H58" s="16"/>
    </row>
    <row r="59" spans="1:8" x14ac:dyDescent="0.55000000000000004">
      <c r="A59" s="20" t="s">
        <v>133</v>
      </c>
      <c r="B59" s="20" t="s">
        <v>111</v>
      </c>
      <c r="C59" s="20" t="s">
        <v>111</v>
      </c>
      <c r="D59" s="21" t="s">
        <v>128</v>
      </c>
      <c r="E59" s="21"/>
      <c r="F59" s="21"/>
      <c r="G59" s="21" t="s">
        <v>128</v>
      </c>
      <c r="H59" s="16"/>
    </row>
    <row r="60" spans="1:8" x14ac:dyDescent="0.55000000000000004">
      <c r="A60" s="20" t="s">
        <v>134</v>
      </c>
      <c r="B60" s="20" t="s">
        <v>106</v>
      </c>
      <c r="C60" s="20" t="s">
        <v>107</v>
      </c>
      <c r="D60" s="21" t="s">
        <v>128</v>
      </c>
      <c r="E60" s="21"/>
      <c r="F60" s="21"/>
      <c r="G60" s="21" t="s">
        <v>128</v>
      </c>
      <c r="H60" s="16"/>
    </row>
    <row r="61" spans="1:8" x14ac:dyDescent="0.55000000000000004">
      <c r="A61" s="20" t="s">
        <v>134</v>
      </c>
      <c r="B61" s="20" t="s">
        <v>109</v>
      </c>
      <c r="C61" s="20" t="s">
        <v>86</v>
      </c>
      <c r="D61" s="21" t="s">
        <v>128</v>
      </c>
      <c r="E61" s="21"/>
      <c r="F61" s="21"/>
      <c r="G61" s="21" t="s">
        <v>128</v>
      </c>
      <c r="H61" s="16"/>
    </row>
    <row r="62" spans="1:8" x14ac:dyDescent="0.55000000000000004">
      <c r="A62" s="20" t="s">
        <v>134</v>
      </c>
      <c r="B62" s="20" t="s">
        <v>106</v>
      </c>
      <c r="C62" s="20" t="s">
        <v>110</v>
      </c>
      <c r="D62" s="21" t="s">
        <v>128</v>
      </c>
      <c r="E62" s="21"/>
      <c r="F62" s="21"/>
      <c r="G62" s="21" t="s">
        <v>128</v>
      </c>
      <c r="H62" s="16"/>
    </row>
    <row r="63" spans="1:8" x14ac:dyDescent="0.55000000000000004">
      <c r="A63" s="20" t="s">
        <v>134</v>
      </c>
      <c r="B63" s="20" t="s">
        <v>111</v>
      </c>
      <c r="C63" s="20" t="s">
        <v>111</v>
      </c>
      <c r="D63" s="21" t="s">
        <v>128</v>
      </c>
      <c r="E63" s="21"/>
      <c r="F63" s="21"/>
      <c r="G63" s="21" t="s">
        <v>128</v>
      </c>
      <c r="H63" s="16"/>
    </row>
    <row r="64" spans="1:8" x14ac:dyDescent="0.55000000000000004">
      <c r="A64" s="20" t="s">
        <v>135</v>
      </c>
      <c r="B64" s="20" t="s">
        <v>106</v>
      </c>
      <c r="C64" s="20" t="s">
        <v>110</v>
      </c>
      <c r="D64" s="21" t="s">
        <v>128</v>
      </c>
      <c r="E64" s="21"/>
      <c r="F64" s="21"/>
      <c r="G64" s="21" t="s">
        <v>128</v>
      </c>
      <c r="H64" s="16"/>
    </row>
    <row r="65" spans="1:8" x14ac:dyDescent="0.55000000000000004">
      <c r="A65" s="20" t="s">
        <v>136</v>
      </c>
      <c r="B65" s="20" t="s">
        <v>106</v>
      </c>
      <c r="C65" s="20" t="s">
        <v>107</v>
      </c>
      <c r="D65" s="21" t="s">
        <v>128</v>
      </c>
      <c r="E65" s="21"/>
      <c r="F65" s="21"/>
      <c r="G65" s="21" t="s">
        <v>128</v>
      </c>
      <c r="H65" s="16"/>
    </row>
    <row r="66" spans="1:8" x14ac:dyDescent="0.55000000000000004">
      <c r="A66" s="20" t="s">
        <v>136</v>
      </c>
      <c r="B66" s="20" t="s">
        <v>109</v>
      </c>
      <c r="C66" s="20" t="s">
        <v>86</v>
      </c>
      <c r="D66" s="21" t="s">
        <v>128</v>
      </c>
      <c r="E66" s="21"/>
      <c r="F66" s="21"/>
      <c r="G66" s="21" t="s">
        <v>128</v>
      </c>
      <c r="H66" s="16"/>
    </row>
    <row r="67" spans="1:8" x14ac:dyDescent="0.55000000000000004">
      <c r="A67" s="20" t="s">
        <v>136</v>
      </c>
      <c r="B67" s="20" t="s">
        <v>106</v>
      </c>
      <c r="C67" s="20" t="s">
        <v>110</v>
      </c>
      <c r="D67" s="21" t="s">
        <v>128</v>
      </c>
      <c r="E67" s="21"/>
      <c r="F67" s="21"/>
      <c r="G67" s="21" t="s">
        <v>128</v>
      </c>
      <c r="H67" s="16"/>
    </row>
    <row r="68" spans="1:8" x14ac:dyDescent="0.55000000000000004">
      <c r="A68" s="20" t="s">
        <v>136</v>
      </c>
      <c r="B68" s="20" t="s">
        <v>111</v>
      </c>
      <c r="C68" s="20" t="s">
        <v>111</v>
      </c>
      <c r="D68" s="21" t="s">
        <v>128</v>
      </c>
      <c r="E68" s="21"/>
      <c r="F68" s="21"/>
      <c r="G68" s="21" t="s">
        <v>128</v>
      </c>
      <c r="H68" s="16"/>
    </row>
    <row r="69" spans="1:8" x14ac:dyDescent="0.55000000000000004">
      <c r="A69" s="20" t="s">
        <v>137</v>
      </c>
      <c r="B69" s="20" t="s">
        <v>106</v>
      </c>
      <c r="C69" s="20" t="s">
        <v>107</v>
      </c>
      <c r="D69" s="21" t="s">
        <v>128</v>
      </c>
      <c r="E69" s="21"/>
      <c r="F69" s="21"/>
      <c r="G69" s="21" t="s">
        <v>128</v>
      </c>
      <c r="H69" s="16"/>
    </row>
    <row r="70" spans="1:8" x14ac:dyDescent="0.55000000000000004">
      <c r="A70" s="20" t="s">
        <v>137</v>
      </c>
      <c r="B70" s="20" t="s">
        <v>106</v>
      </c>
      <c r="C70" s="20" t="s">
        <v>110</v>
      </c>
      <c r="D70" s="21" t="s">
        <v>128</v>
      </c>
      <c r="E70" s="21"/>
      <c r="F70" s="21"/>
      <c r="G70" s="21" t="s">
        <v>128</v>
      </c>
      <c r="H70" s="16"/>
    </row>
    <row r="71" spans="1:8" x14ac:dyDescent="0.55000000000000004">
      <c r="A71" s="20" t="s">
        <v>137</v>
      </c>
      <c r="B71" s="20" t="s">
        <v>111</v>
      </c>
      <c r="C71" s="20" t="s">
        <v>111</v>
      </c>
      <c r="D71" s="21" t="s">
        <v>128</v>
      </c>
      <c r="E71" s="21"/>
      <c r="F71" s="21"/>
      <c r="G71" s="21" t="s">
        <v>128</v>
      </c>
      <c r="H71" s="16"/>
    </row>
    <row r="72" spans="1:8" x14ac:dyDescent="0.55000000000000004">
      <c r="A72" s="20" t="s">
        <v>138</v>
      </c>
      <c r="B72" s="20" t="s">
        <v>106</v>
      </c>
      <c r="C72" s="20" t="s">
        <v>107</v>
      </c>
      <c r="D72" s="21" t="s">
        <v>128</v>
      </c>
      <c r="E72" s="21"/>
      <c r="F72" s="21"/>
      <c r="G72" s="21" t="s">
        <v>128</v>
      </c>
      <c r="H72" s="16"/>
    </row>
    <row r="73" spans="1:8" x14ac:dyDescent="0.55000000000000004">
      <c r="A73" s="20" t="s">
        <v>138</v>
      </c>
      <c r="B73" s="20" t="s">
        <v>109</v>
      </c>
      <c r="C73" s="20" t="s">
        <v>86</v>
      </c>
      <c r="D73" s="21" t="s">
        <v>128</v>
      </c>
      <c r="E73" s="21"/>
      <c r="F73" s="21"/>
      <c r="G73" s="21" t="s">
        <v>128</v>
      </c>
      <c r="H73" s="16"/>
    </row>
    <row r="74" spans="1:8" x14ac:dyDescent="0.55000000000000004">
      <c r="A74" s="20" t="s">
        <v>138</v>
      </c>
      <c r="B74" s="20" t="s">
        <v>106</v>
      </c>
      <c r="C74" s="20" t="s">
        <v>110</v>
      </c>
      <c r="D74" s="21" t="s">
        <v>128</v>
      </c>
      <c r="E74" s="21"/>
      <c r="F74" s="21"/>
      <c r="G74" s="21" t="s">
        <v>128</v>
      </c>
      <c r="H74" s="16"/>
    </row>
    <row r="75" spans="1:8" x14ac:dyDescent="0.55000000000000004">
      <c r="A75" s="20" t="s">
        <v>138</v>
      </c>
      <c r="B75" s="20" t="s">
        <v>111</v>
      </c>
      <c r="C75" s="20" t="s">
        <v>111</v>
      </c>
      <c r="D75" s="21" t="s">
        <v>128</v>
      </c>
      <c r="E75" s="21"/>
      <c r="F75" s="21"/>
      <c r="G75" s="21" t="s">
        <v>128</v>
      </c>
      <c r="H75" s="16"/>
    </row>
    <row r="76" spans="1:8" x14ac:dyDescent="0.55000000000000004">
      <c r="A76" s="20" t="s">
        <v>139</v>
      </c>
      <c r="B76" s="20" t="s">
        <v>106</v>
      </c>
      <c r="C76" s="20" t="s">
        <v>107</v>
      </c>
      <c r="D76" s="21" t="s">
        <v>128</v>
      </c>
      <c r="E76" s="21"/>
      <c r="F76" s="21"/>
      <c r="G76" s="21" t="s">
        <v>128</v>
      </c>
      <c r="H76" s="16"/>
    </row>
    <row r="77" spans="1:8" x14ac:dyDescent="0.55000000000000004">
      <c r="A77" s="20" t="s">
        <v>139</v>
      </c>
      <c r="B77" s="20" t="s">
        <v>109</v>
      </c>
      <c r="C77" s="20" t="s">
        <v>86</v>
      </c>
      <c r="D77" s="21" t="s">
        <v>128</v>
      </c>
      <c r="E77" s="21"/>
      <c r="F77" s="21"/>
      <c r="G77" s="21" t="s">
        <v>128</v>
      </c>
      <c r="H77" s="16"/>
    </row>
    <row r="78" spans="1:8" x14ac:dyDescent="0.55000000000000004">
      <c r="A78" s="20" t="s">
        <v>139</v>
      </c>
      <c r="B78" s="20" t="s">
        <v>106</v>
      </c>
      <c r="C78" s="20" t="s">
        <v>110</v>
      </c>
      <c r="D78" s="21" t="s">
        <v>128</v>
      </c>
      <c r="E78" s="21"/>
      <c r="F78" s="21"/>
      <c r="G78" s="21" t="s">
        <v>128</v>
      </c>
      <c r="H78" s="16"/>
    </row>
    <row r="79" spans="1:8" x14ac:dyDescent="0.55000000000000004">
      <c r="A79" s="20" t="s">
        <v>139</v>
      </c>
      <c r="B79" s="20" t="s">
        <v>111</v>
      </c>
      <c r="C79" s="20" t="s">
        <v>111</v>
      </c>
      <c r="D79" s="21" t="s">
        <v>128</v>
      </c>
      <c r="E79" s="21"/>
      <c r="F79" s="21"/>
      <c r="G79" s="21" t="s">
        <v>128</v>
      </c>
      <c r="H79" s="16"/>
    </row>
    <row r="80" spans="1:8" x14ac:dyDescent="0.55000000000000004">
      <c r="A80" s="20" t="s">
        <v>140</v>
      </c>
      <c r="B80" s="20" t="s">
        <v>106</v>
      </c>
      <c r="C80" s="20" t="s">
        <v>107</v>
      </c>
      <c r="D80" s="21" t="s">
        <v>128</v>
      </c>
      <c r="E80" s="21"/>
      <c r="F80" s="21"/>
      <c r="G80" s="21" t="s">
        <v>128</v>
      </c>
      <c r="H80" s="16"/>
    </row>
    <row r="81" spans="1:8" x14ac:dyDescent="0.55000000000000004">
      <c r="A81" s="20" t="s">
        <v>140</v>
      </c>
      <c r="B81" s="20" t="s">
        <v>109</v>
      </c>
      <c r="C81" s="20" t="s">
        <v>86</v>
      </c>
      <c r="D81" s="21" t="s">
        <v>128</v>
      </c>
      <c r="E81" s="21"/>
      <c r="F81" s="21"/>
      <c r="G81" s="21" t="s">
        <v>128</v>
      </c>
      <c r="H81" s="16"/>
    </row>
    <row r="82" spans="1:8" x14ac:dyDescent="0.55000000000000004">
      <c r="A82" s="20" t="s">
        <v>140</v>
      </c>
      <c r="B82" s="20" t="s">
        <v>106</v>
      </c>
      <c r="C82" s="20" t="s">
        <v>110</v>
      </c>
      <c r="D82" s="21" t="s">
        <v>128</v>
      </c>
      <c r="E82" s="21"/>
      <c r="F82" s="21"/>
      <c r="G82" s="21" t="s">
        <v>128</v>
      </c>
      <c r="H82" s="16"/>
    </row>
    <row r="83" spans="1:8" x14ac:dyDescent="0.55000000000000004">
      <c r="A83" s="20" t="s">
        <v>140</v>
      </c>
      <c r="B83" s="20" t="s">
        <v>111</v>
      </c>
      <c r="C83" s="20" t="s">
        <v>111</v>
      </c>
      <c r="D83" s="21" t="s">
        <v>128</v>
      </c>
      <c r="E83" s="21"/>
      <c r="F83" s="21"/>
      <c r="G83" s="21" t="s">
        <v>128</v>
      </c>
      <c r="H83" s="16"/>
    </row>
    <row r="84" spans="1:8" x14ac:dyDescent="0.55000000000000004">
      <c r="A84" s="20" t="s">
        <v>141</v>
      </c>
      <c r="B84" s="20" t="s">
        <v>106</v>
      </c>
      <c r="C84" s="20" t="s">
        <v>107</v>
      </c>
      <c r="D84" s="21" t="s">
        <v>128</v>
      </c>
      <c r="E84" s="21"/>
      <c r="F84" s="21"/>
      <c r="G84" s="21" t="s">
        <v>128</v>
      </c>
      <c r="H84" s="16"/>
    </row>
    <row r="85" spans="1:8" x14ac:dyDescent="0.55000000000000004">
      <c r="A85" s="20" t="s">
        <v>141</v>
      </c>
      <c r="B85" s="20" t="s">
        <v>109</v>
      </c>
      <c r="C85" s="20" t="s">
        <v>86</v>
      </c>
      <c r="D85" s="21" t="s">
        <v>128</v>
      </c>
      <c r="E85" s="21"/>
      <c r="F85" s="21"/>
      <c r="G85" s="21" t="s">
        <v>128</v>
      </c>
      <c r="H85" s="16"/>
    </row>
    <row r="86" spans="1:8" x14ac:dyDescent="0.55000000000000004">
      <c r="A86" s="20" t="s">
        <v>141</v>
      </c>
      <c r="B86" s="20" t="s">
        <v>106</v>
      </c>
      <c r="C86" s="20" t="s">
        <v>110</v>
      </c>
      <c r="D86" s="21" t="s">
        <v>128</v>
      </c>
      <c r="E86" s="21"/>
      <c r="F86" s="21"/>
      <c r="G86" s="21" t="s">
        <v>128</v>
      </c>
      <c r="H86" s="16"/>
    </row>
    <row r="87" spans="1:8" x14ac:dyDescent="0.55000000000000004">
      <c r="A87" s="20" t="s">
        <v>141</v>
      </c>
      <c r="B87" s="20" t="s">
        <v>111</v>
      </c>
      <c r="C87" s="20" t="s">
        <v>111</v>
      </c>
      <c r="D87" s="21" t="s">
        <v>128</v>
      </c>
      <c r="E87" s="21"/>
      <c r="F87" s="21"/>
      <c r="G87" s="21" t="s">
        <v>128</v>
      </c>
      <c r="H87" s="16"/>
    </row>
    <row r="88" spans="1:8" x14ac:dyDescent="0.55000000000000004">
      <c r="A88" s="20" t="s">
        <v>142</v>
      </c>
      <c r="B88" s="20" t="s">
        <v>106</v>
      </c>
      <c r="C88" s="20" t="s">
        <v>107</v>
      </c>
      <c r="D88" s="21" t="s">
        <v>128</v>
      </c>
      <c r="E88" s="21"/>
      <c r="F88" s="21"/>
      <c r="G88" s="21" t="s">
        <v>128</v>
      </c>
      <c r="H88" s="16"/>
    </row>
    <row r="89" spans="1:8" x14ac:dyDescent="0.55000000000000004">
      <c r="A89" s="20" t="s">
        <v>142</v>
      </c>
      <c r="B89" s="20" t="s">
        <v>109</v>
      </c>
      <c r="C89" s="20" t="s">
        <v>86</v>
      </c>
      <c r="D89" s="21" t="s">
        <v>128</v>
      </c>
      <c r="E89" s="21"/>
      <c r="F89" s="21"/>
      <c r="G89" s="21" t="s">
        <v>128</v>
      </c>
      <c r="H89" s="16"/>
    </row>
    <row r="90" spans="1:8" x14ac:dyDescent="0.55000000000000004">
      <c r="A90" s="20" t="s">
        <v>142</v>
      </c>
      <c r="B90" s="20" t="s">
        <v>106</v>
      </c>
      <c r="C90" s="20" t="s">
        <v>110</v>
      </c>
      <c r="D90" s="21" t="s">
        <v>128</v>
      </c>
      <c r="E90" s="21"/>
      <c r="F90" s="21"/>
      <c r="G90" s="21" t="s">
        <v>128</v>
      </c>
      <c r="H90" s="16"/>
    </row>
    <row r="91" spans="1:8" x14ac:dyDescent="0.55000000000000004">
      <c r="A91" s="20" t="s">
        <v>142</v>
      </c>
      <c r="B91" s="20" t="s">
        <v>111</v>
      </c>
      <c r="C91" s="20" t="s">
        <v>111</v>
      </c>
      <c r="D91" s="21" t="s">
        <v>128</v>
      </c>
      <c r="E91" s="21"/>
      <c r="F91" s="21"/>
      <c r="G91" s="21" t="s">
        <v>128</v>
      </c>
      <c r="H91" s="16"/>
    </row>
    <row r="92" spans="1:8" x14ac:dyDescent="0.55000000000000004">
      <c r="A92" s="20" t="s">
        <v>143</v>
      </c>
      <c r="B92" s="20" t="s">
        <v>106</v>
      </c>
      <c r="C92" s="20" t="s">
        <v>107</v>
      </c>
      <c r="D92" s="21"/>
      <c r="E92" s="21" t="s">
        <v>144</v>
      </c>
      <c r="F92" s="21"/>
      <c r="G92" s="22" t="s">
        <v>40</v>
      </c>
      <c r="H92" s="16"/>
    </row>
    <row r="93" spans="1:8" x14ac:dyDescent="0.55000000000000004">
      <c r="A93" s="20" t="s">
        <v>143</v>
      </c>
      <c r="B93" s="20" t="s">
        <v>106</v>
      </c>
      <c r="C93" s="20" t="s">
        <v>110</v>
      </c>
      <c r="D93" s="21"/>
      <c r="E93" s="21" t="s">
        <v>144</v>
      </c>
      <c r="F93" s="21"/>
      <c r="G93" s="22" t="s">
        <v>40</v>
      </c>
      <c r="H93" s="16"/>
    </row>
    <row r="94" spans="1:8" x14ac:dyDescent="0.55000000000000004">
      <c r="A94" s="20" t="s">
        <v>143</v>
      </c>
      <c r="B94" s="20" t="s">
        <v>111</v>
      </c>
      <c r="C94" s="20" t="s">
        <v>111</v>
      </c>
      <c r="D94" s="21"/>
      <c r="E94" s="21" t="s">
        <v>144</v>
      </c>
      <c r="F94" s="21"/>
      <c r="G94" s="22" t="s">
        <v>40</v>
      </c>
      <c r="H94" s="16"/>
    </row>
    <row r="95" spans="1:8" x14ac:dyDescent="0.55000000000000004">
      <c r="A95" s="20" t="s">
        <v>145</v>
      </c>
      <c r="B95" s="20" t="s">
        <v>106</v>
      </c>
      <c r="C95" s="20" t="s">
        <v>107</v>
      </c>
      <c r="D95" s="21"/>
      <c r="E95" s="21" t="s">
        <v>144</v>
      </c>
      <c r="F95" s="21"/>
      <c r="G95" s="22" t="s">
        <v>40</v>
      </c>
      <c r="H95" s="16"/>
    </row>
    <row r="96" spans="1:8" x14ac:dyDescent="0.55000000000000004">
      <c r="A96" s="20" t="s">
        <v>145</v>
      </c>
      <c r="B96" s="20" t="s">
        <v>111</v>
      </c>
      <c r="C96" s="20" t="s">
        <v>111</v>
      </c>
      <c r="D96" s="21"/>
      <c r="E96" s="21" t="s">
        <v>144</v>
      </c>
      <c r="F96" s="21"/>
      <c r="G96" s="22" t="s">
        <v>40</v>
      </c>
      <c r="H96" s="16"/>
    </row>
    <row r="97" spans="1:8" x14ac:dyDescent="0.55000000000000004">
      <c r="A97" s="20" t="s">
        <v>145</v>
      </c>
      <c r="B97" s="20" t="s">
        <v>106</v>
      </c>
      <c r="C97" s="20" t="s">
        <v>106</v>
      </c>
      <c r="D97" s="21"/>
      <c r="E97" s="21" t="s">
        <v>144</v>
      </c>
      <c r="F97" s="21"/>
      <c r="G97" s="22" t="s">
        <v>40</v>
      </c>
      <c r="H97" s="16"/>
    </row>
    <row r="98" spans="1:8" x14ac:dyDescent="0.55000000000000004">
      <c r="A98" s="20" t="s">
        <v>146</v>
      </c>
      <c r="B98" s="20" t="s">
        <v>106</v>
      </c>
      <c r="C98" s="20" t="s">
        <v>107</v>
      </c>
      <c r="D98" s="21"/>
      <c r="E98" s="21" t="s">
        <v>144</v>
      </c>
      <c r="F98" s="21"/>
      <c r="G98" s="22" t="s">
        <v>40</v>
      </c>
      <c r="H98" s="16"/>
    </row>
    <row r="99" spans="1:8" x14ac:dyDescent="0.55000000000000004">
      <c r="A99" s="20" t="s">
        <v>146</v>
      </c>
      <c r="B99" s="20" t="s">
        <v>111</v>
      </c>
      <c r="C99" s="20" t="s">
        <v>111</v>
      </c>
      <c r="D99" s="21"/>
      <c r="E99" s="21" t="s">
        <v>144</v>
      </c>
      <c r="F99" s="21"/>
      <c r="G99" s="22" t="s">
        <v>40</v>
      </c>
      <c r="H99" s="16"/>
    </row>
    <row r="100" spans="1:8" x14ac:dyDescent="0.55000000000000004">
      <c r="A100" s="20" t="s">
        <v>147</v>
      </c>
      <c r="B100" s="20" t="s">
        <v>106</v>
      </c>
      <c r="C100" s="20" t="s">
        <v>107</v>
      </c>
      <c r="D100" s="21"/>
      <c r="E100" s="21" t="s">
        <v>144</v>
      </c>
      <c r="F100" s="21"/>
      <c r="G100" s="22" t="s">
        <v>40</v>
      </c>
      <c r="H100" s="16"/>
    </row>
    <row r="101" spans="1:8" x14ac:dyDescent="0.55000000000000004">
      <c r="A101" s="20" t="s">
        <v>147</v>
      </c>
      <c r="B101" s="20" t="s">
        <v>106</v>
      </c>
      <c r="C101" s="20" t="s">
        <v>110</v>
      </c>
      <c r="D101" s="21"/>
      <c r="E101" s="21" t="s">
        <v>144</v>
      </c>
      <c r="F101" s="21"/>
      <c r="G101" s="22" t="s">
        <v>40</v>
      </c>
      <c r="H101" s="16"/>
    </row>
    <row r="102" spans="1:8" x14ac:dyDescent="0.55000000000000004">
      <c r="A102" s="20" t="s">
        <v>147</v>
      </c>
      <c r="B102" s="20" t="s">
        <v>111</v>
      </c>
      <c r="C102" s="20" t="s">
        <v>111</v>
      </c>
      <c r="D102" s="21"/>
      <c r="E102" s="21" t="s">
        <v>144</v>
      </c>
      <c r="F102" s="21"/>
      <c r="G102" s="22" t="s">
        <v>40</v>
      </c>
      <c r="H102" s="16"/>
    </row>
    <row r="103" spans="1:8" x14ac:dyDescent="0.55000000000000004">
      <c r="A103" s="20" t="s">
        <v>148</v>
      </c>
      <c r="B103" s="20" t="s">
        <v>106</v>
      </c>
      <c r="C103" s="20" t="s">
        <v>107</v>
      </c>
      <c r="D103" s="21"/>
      <c r="E103" s="21" t="s">
        <v>144</v>
      </c>
      <c r="F103" s="21"/>
      <c r="G103" s="22" t="s">
        <v>40</v>
      </c>
      <c r="H103" s="16"/>
    </row>
    <row r="104" spans="1:8" x14ac:dyDescent="0.55000000000000004">
      <c r="A104" s="20" t="s">
        <v>148</v>
      </c>
      <c r="B104" s="20" t="s">
        <v>111</v>
      </c>
      <c r="C104" s="20" t="s">
        <v>111</v>
      </c>
      <c r="D104" s="21"/>
      <c r="E104" s="21" t="s">
        <v>144</v>
      </c>
      <c r="F104" s="21"/>
      <c r="G104" s="22" t="s">
        <v>40</v>
      </c>
      <c r="H104" s="16"/>
    </row>
    <row r="105" spans="1:8" x14ac:dyDescent="0.55000000000000004">
      <c r="A105" s="20" t="s">
        <v>149</v>
      </c>
      <c r="B105" s="20" t="s">
        <v>106</v>
      </c>
      <c r="C105" s="20" t="s">
        <v>107</v>
      </c>
      <c r="D105" s="21" t="s">
        <v>150</v>
      </c>
      <c r="E105" s="21"/>
      <c r="F105" s="21"/>
      <c r="G105" s="21" t="s">
        <v>150</v>
      </c>
      <c r="H105" s="16"/>
    </row>
    <row r="106" spans="1:8" x14ac:dyDescent="0.55000000000000004">
      <c r="A106" s="20" t="s">
        <v>149</v>
      </c>
      <c r="B106" s="20" t="s">
        <v>109</v>
      </c>
      <c r="C106" s="20" t="s">
        <v>86</v>
      </c>
      <c r="D106" s="21" t="s">
        <v>150</v>
      </c>
      <c r="E106" s="21"/>
      <c r="F106" s="21"/>
      <c r="G106" s="21" t="s">
        <v>150</v>
      </c>
      <c r="H106" s="16"/>
    </row>
    <row r="107" spans="1:8" x14ac:dyDescent="0.55000000000000004">
      <c r="A107" s="20" t="s">
        <v>149</v>
      </c>
      <c r="B107" s="20" t="s">
        <v>106</v>
      </c>
      <c r="C107" s="20" t="s">
        <v>110</v>
      </c>
      <c r="D107" s="21" t="s">
        <v>150</v>
      </c>
      <c r="E107" s="21"/>
      <c r="F107" s="21"/>
      <c r="G107" s="21" t="s">
        <v>150</v>
      </c>
      <c r="H107" s="16"/>
    </row>
    <row r="108" spans="1:8" x14ac:dyDescent="0.55000000000000004">
      <c r="A108" s="20" t="s">
        <v>149</v>
      </c>
      <c r="B108" s="20" t="s">
        <v>111</v>
      </c>
      <c r="C108" s="20" t="s">
        <v>111</v>
      </c>
      <c r="D108" s="21" t="s">
        <v>150</v>
      </c>
      <c r="E108" s="21"/>
      <c r="F108" s="21"/>
      <c r="G108" s="21" t="s">
        <v>150</v>
      </c>
      <c r="H108" s="16"/>
    </row>
    <row r="109" spans="1:8" x14ac:dyDescent="0.55000000000000004">
      <c r="A109" s="20" t="s">
        <v>151</v>
      </c>
      <c r="B109" s="20" t="s">
        <v>106</v>
      </c>
      <c r="C109" s="20" t="s">
        <v>107</v>
      </c>
      <c r="D109" s="21" t="s">
        <v>150</v>
      </c>
      <c r="E109" s="21"/>
      <c r="F109" s="21"/>
      <c r="G109" s="21" t="s">
        <v>150</v>
      </c>
      <c r="H109" s="16"/>
    </row>
    <row r="110" spans="1:8" x14ac:dyDescent="0.55000000000000004">
      <c r="A110" s="20" t="s">
        <v>152</v>
      </c>
      <c r="B110" s="20" t="s">
        <v>106</v>
      </c>
      <c r="C110" s="20" t="s">
        <v>107</v>
      </c>
      <c r="D110" s="21"/>
      <c r="E110" s="21" t="s">
        <v>144</v>
      </c>
      <c r="F110" s="21"/>
      <c r="G110" s="22" t="s">
        <v>40</v>
      </c>
      <c r="H110" s="16"/>
    </row>
    <row r="111" spans="1:8" x14ac:dyDescent="0.55000000000000004">
      <c r="A111" s="20" t="s">
        <v>152</v>
      </c>
      <c r="B111" s="20" t="s">
        <v>106</v>
      </c>
      <c r="C111" s="20" t="s">
        <v>110</v>
      </c>
      <c r="D111" s="21"/>
      <c r="E111" s="21" t="s">
        <v>144</v>
      </c>
      <c r="F111" s="21"/>
      <c r="G111" s="22" t="s">
        <v>40</v>
      </c>
      <c r="H111" s="16"/>
    </row>
    <row r="112" spans="1:8" x14ac:dyDescent="0.55000000000000004">
      <c r="A112" s="20" t="s">
        <v>152</v>
      </c>
      <c r="B112" s="20" t="s">
        <v>111</v>
      </c>
      <c r="C112" s="20" t="s">
        <v>111</v>
      </c>
      <c r="D112" s="21"/>
      <c r="E112" s="21" t="s">
        <v>144</v>
      </c>
      <c r="F112" s="21"/>
      <c r="G112" s="22" t="s">
        <v>40</v>
      </c>
      <c r="H112" s="16"/>
    </row>
    <row r="113" spans="1:8" x14ac:dyDescent="0.55000000000000004">
      <c r="A113" s="20" t="s">
        <v>153</v>
      </c>
      <c r="B113" s="20" t="s">
        <v>106</v>
      </c>
      <c r="C113" s="20" t="s">
        <v>107</v>
      </c>
      <c r="D113" s="21"/>
      <c r="E113" s="21" t="s">
        <v>144</v>
      </c>
      <c r="F113" s="21"/>
      <c r="G113" s="22" t="s">
        <v>40</v>
      </c>
      <c r="H113" s="16"/>
    </row>
    <row r="114" spans="1:8" x14ac:dyDescent="0.55000000000000004">
      <c r="A114" s="20" t="s">
        <v>153</v>
      </c>
      <c r="B114" s="20" t="s">
        <v>106</v>
      </c>
      <c r="C114" s="20" t="s">
        <v>110</v>
      </c>
      <c r="D114" s="21"/>
      <c r="E114" s="21" t="s">
        <v>144</v>
      </c>
      <c r="F114" s="21"/>
      <c r="G114" s="22" t="s">
        <v>40</v>
      </c>
      <c r="H114" s="16"/>
    </row>
    <row r="115" spans="1:8" x14ac:dyDescent="0.55000000000000004">
      <c r="A115" s="20" t="s">
        <v>153</v>
      </c>
      <c r="B115" s="20" t="s">
        <v>111</v>
      </c>
      <c r="C115" s="20" t="s">
        <v>111</v>
      </c>
      <c r="D115" s="21"/>
      <c r="E115" s="21" t="s">
        <v>144</v>
      </c>
      <c r="F115" s="21"/>
      <c r="G115" s="22" t="s">
        <v>40</v>
      </c>
      <c r="H115" s="16"/>
    </row>
    <row r="116" spans="1:8" x14ac:dyDescent="0.55000000000000004">
      <c r="A116" s="20" t="s">
        <v>154</v>
      </c>
      <c r="B116" s="20" t="s">
        <v>106</v>
      </c>
      <c r="C116" s="20" t="s">
        <v>107</v>
      </c>
      <c r="D116" s="21"/>
      <c r="E116" s="21" t="s">
        <v>144</v>
      </c>
      <c r="F116" s="21"/>
      <c r="G116" s="22" t="s">
        <v>40</v>
      </c>
      <c r="H116" s="16"/>
    </row>
    <row r="117" spans="1:8" x14ac:dyDescent="0.55000000000000004">
      <c r="A117" s="20" t="s">
        <v>154</v>
      </c>
      <c r="B117" s="20" t="s">
        <v>106</v>
      </c>
      <c r="C117" s="20" t="s">
        <v>110</v>
      </c>
      <c r="D117" s="21"/>
      <c r="E117" s="21" t="s">
        <v>144</v>
      </c>
      <c r="F117" s="21"/>
      <c r="G117" s="22" t="s">
        <v>40</v>
      </c>
      <c r="H117" s="16"/>
    </row>
    <row r="118" spans="1:8" x14ac:dyDescent="0.55000000000000004">
      <c r="A118" s="20" t="s">
        <v>154</v>
      </c>
      <c r="B118" s="20" t="s">
        <v>111</v>
      </c>
      <c r="C118" s="20" t="s">
        <v>111</v>
      </c>
      <c r="D118" s="21"/>
      <c r="E118" s="21" t="s">
        <v>144</v>
      </c>
      <c r="F118" s="21"/>
      <c r="G118" s="22" t="s">
        <v>40</v>
      </c>
      <c r="H118" s="16"/>
    </row>
    <row r="119" spans="1:8" x14ac:dyDescent="0.55000000000000004">
      <c r="A119" s="20" t="s">
        <v>154</v>
      </c>
      <c r="B119" s="20" t="s">
        <v>86</v>
      </c>
      <c r="C119" s="20" t="s">
        <v>86</v>
      </c>
      <c r="D119" s="21" t="s">
        <v>491</v>
      </c>
      <c r="E119" s="21"/>
      <c r="F119" s="21"/>
      <c r="G119" s="22" t="s">
        <v>40</v>
      </c>
      <c r="H119" s="16"/>
    </row>
    <row r="120" spans="1:8" x14ac:dyDescent="0.55000000000000004">
      <c r="A120" s="20" t="s">
        <v>155</v>
      </c>
      <c r="B120" s="20" t="s">
        <v>106</v>
      </c>
      <c r="C120" s="20" t="s">
        <v>107</v>
      </c>
      <c r="D120" s="21"/>
      <c r="E120" s="21"/>
      <c r="F120" s="21" t="s">
        <v>144</v>
      </c>
      <c r="G120" s="22" t="s">
        <v>40</v>
      </c>
      <c r="H120" s="16"/>
    </row>
    <row r="121" spans="1:8" x14ac:dyDescent="0.55000000000000004">
      <c r="A121" s="20" t="s">
        <v>156</v>
      </c>
      <c r="B121" s="20" t="s">
        <v>106</v>
      </c>
      <c r="C121" s="20" t="s">
        <v>107</v>
      </c>
      <c r="D121" s="21"/>
      <c r="E121" s="21" t="s">
        <v>144</v>
      </c>
      <c r="F121" s="21"/>
      <c r="G121" s="22" t="s">
        <v>40</v>
      </c>
      <c r="H121" s="16"/>
    </row>
    <row r="122" spans="1:8" x14ac:dyDescent="0.55000000000000004">
      <c r="A122" s="20" t="s">
        <v>156</v>
      </c>
      <c r="B122" s="20" t="s">
        <v>106</v>
      </c>
      <c r="C122" s="20" t="s">
        <v>110</v>
      </c>
      <c r="D122" s="21"/>
      <c r="E122" s="21" t="s">
        <v>144</v>
      </c>
      <c r="F122" s="21"/>
      <c r="G122" s="22" t="s">
        <v>40</v>
      </c>
      <c r="H122" s="16"/>
    </row>
    <row r="123" spans="1:8" x14ac:dyDescent="0.55000000000000004">
      <c r="A123" s="20" t="s">
        <v>156</v>
      </c>
      <c r="B123" s="20" t="s">
        <v>111</v>
      </c>
      <c r="C123" s="20" t="s">
        <v>111</v>
      </c>
      <c r="D123" s="21"/>
      <c r="E123" s="21" t="s">
        <v>144</v>
      </c>
      <c r="F123" s="21"/>
      <c r="G123" s="22" t="s">
        <v>40</v>
      </c>
      <c r="H123" s="16"/>
    </row>
    <row r="124" spans="1:8" x14ac:dyDescent="0.55000000000000004">
      <c r="A124" s="20" t="s">
        <v>156</v>
      </c>
      <c r="B124" s="20" t="s">
        <v>109</v>
      </c>
      <c r="C124" s="20" t="s">
        <v>126</v>
      </c>
      <c r="D124" s="21"/>
      <c r="E124" s="21" t="s">
        <v>144</v>
      </c>
      <c r="F124" s="21"/>
      <c r="G124" s="22" t="s">
        <v>40</v>
      </c>
      <c r="H124" s="16"/>
    </row>
    <row r="125" spans="1:8" x14ac:dyDescent="0.55000000000000004">
      <c r="A125" s="20" t="s">
        <v>156</v>
      </c>
      <c r="B125" s="20" t="s">
        <v>109</v>
      </c>
      <c r="C125" s="20" t="s">
        <v>86</v>
      </c>
      <c r="D125" s="21" t="s">
        <v>492</v>
      </c>
      <c r="E125" s="21"/>
      <c r="F125" s="21"/>
      <c r="G125" s="22" t="s">
        <v>40</v>
      </c>
      <c r="H125" s="16"/>
    </row>
    <row r="126" spans="1:8" x14ac:dyDescent="0.55000000000000004">
      <c r="A126" s="20" t="s">
        <v>157</v>
      </c>
      <c r="B126" s="20" t="s">
        <v>106</v>
      </c>
      <c r="C126" s="20" t="s">
        <v>107</v>
      </c>
      <c r="D126" s="21"/>
      <c r="E126" s="21" t="s">
        <v>144</v>
      </c>
      <c r="F126" s="21"/>
      <c r="G126" s="22" t="s">
        <v>40</v>
      </c>
      <c r="H126" s="16"/>
    </row>
    <row r="127" spans="1:8" x14ac:dyDescent="0.55000000000000004">
      <c r="A127" s="20" t="s">
        <v>157</v>
      </c>
      <c r="B127" s="20" t="s">
        <v>111</v>
      </c>
      <c r="C127" s="20" t="s">
        <v>111</v>
      </c>
      <c r="D127" s="21"/>
      <c r="E127" s="21" t="s">
        <v>144</v>
      </c>
      <c r="F127" s="21"/>
      <c r="G127" s="22" t="s">
        <v>40</v>
      </c>
      <c r="H127" s="16"/>
    </row>
    <row r="128" spans="1:8" x14ac:dyDescent="0.55000000000000004">
      <c r="A128" s="20" t="s">
        <v>158</v>
      </c>
      <c r="B128" s="20" t="s">
        <v>106</v>
      </c>
      <c r="C128" s="20" t="s">
        <v>107</v>
      </c>
      <c r="D128" s="21"/>
      <c r="E128" s="21" t="s">
        <v>144</v>
      </c>
      <c r="F128" s="21"/>
      <c r="G128" s="22" t="s">
        <v>40</v>
      </c>
      <c r="H128" s="16"/>
    </row>
    <row r="129" spans="1:8" x14ac:dyDescent="0.55000000000000004">
      <c r="A129" s="20" t="s">
        <v>158</v>
      </c>
      <c r="B129" s="20" t="s">
        <v>106</v>
      </c>
      <c r="C129" s="20" t="s">
        <v>110</v>
      </c>
      <c r="D129" s="21"/>
      <c r="E129" s="21" t="s">
        <v>144</v>
      </c>
      <c r="F129" s="21"/>
      <c r="G129" s="22" t="s">
        <v>40</v>
      </c>
      <c r="H129" s="16"/>
    </row>
    <row r="130" spans="1:8" x14ac:dyDescent="0.55000000000000004">
      <c r="A130" s="20" t="s">
        <v>158</v>
      </c>
      <c r="B130" s="20" t="s">
        <v>111</v>
      </c>
      <c r="C130" s="20" t="s">
        <v>111</v>
      </c>
      <c r="D130" s="21"/>
      <c r="E130" s="21" t="s">
        <v>144</v>
      </c>
      <c r="F130" s="21"/>
      <c r="G130" s="22" t="s">
        <v>40</v>
      </c>
      <c r="H130" s="16"/>
    </row>
    <row r="131" spans="1:8" x14ac:dyDescent="0.55000000000000004">
      <c r="A131" s="20" t="s">
        <v>159</v>
      </c>
      <c r="B131" s="20" t="s">
        <v>106</v>
      </c>
      <c r="C131" s="20" t="s">
        <v>107</v>
      </c>
      <c r="D131" s="21"/>
      <c r="E131" s="21" t="s">
        <v>144</v>
      </c>
      <c r="F131" s="21"/>
      <c r="G131" s="22" t="s">
        <v>40</v>
      </c>
      <c r="H131" s="16"/>
    </row>
    <row r="132" spans="1:8" x14ac:dyDescent="0.55000000000000004">
      <c r="A132" s="20" t="s">
        <v>159</v>
      </c>
      <c r="B132" s="20" t="s">
        <v>111</v>
      </c>
      <c r="C132" s="20" t="s">
        <v>111</v>
      </c>
      <c r="D132" s="21"/>
      <c r="E132" s="21" t="s">
        <v>144</v>
      </c>
      <c r="F132" s="21"/>
      <c r="G132" s="22" t="s">
        <v>40</v>
      </c>
      <c r="H132" s="16"/>
    </row>
    <row r="133" spans="1:8" x14ac:dyDescent="0.55000000000000004">
      <c r="A133" s="20" t="s">
        <v>160</v>
      </c>
      <c r="B133" s="20" t="s">
        <v>106</v>
      </c>
      <c r="C133" s="20" t="s">
        <v>107</v>
      </c>
      <c r="D133" s="21"/>
      <c r="E133" s="21" t="s">
        <v>144</v>
      </c>
      <c r="F133" s="21"/>
      <c r="G133" s="22" t="s">
        <v>40</v>
      </c>
      <c r="H133" s="16"/>
    </row>
    <row r="134" spans="1:8" x14ac:dyDescent="0.55000000000000004">
      <c r="A134" s="20" t="s">
        <v>160</v>
      </c>
      <c r="B134" s="20" t="s">
        <v>106</v>
      </c>
      <c r="C134" s="20" t="s">
        <v>110</v>
      </c>
      <c r="D134" s="21"/>
      <c r="E134" s="21" t="s">
        <v>144</v>
      </c>
      <c r="F134" s="21"/>
      <c r="G134" s="22" t="s">
        <v>40</v>
      </c>
      <c r="H134" s="16"/>
    </row>
    <row r="135" spans="1:8" x14ac:dyDescent="0.55000000000000004">
      <c r="A135" s="20" t="s">
        <v>160</v>
      </c>
      <c r="B135" s="20" t="s">
        <v>111</v>
      </c>
      <c r="C135" s="20" t="s">
        <v>111</v>
      </c>
      <c r="D135" s="21"/>
      <c r="E135" s="21" t="s">
        <v>144</v>
      </c>
      <c r="F135" s="21"/>
      <c r="G135" s="22" t="s">
        <v>40</v>
      </c>
      <c r="H135" s="16"/>
    </row>
    <row r="136" spans="1:8" x14ac:dyDescent="0.55000000000000004">
      <c r="A136" s="20" t="s">
        <v>161</v>
      </c>
      <c r="B136" s="20" t="s">
        <v>106</v>
      </c>
      <c r="C136" s="20" t="s">
        <v>107</v>
      </c>
      <c r="D136" s="21"/>
      <c r="E136" s="21" t="s">
        <v>144</v>
      </c>
      <c r="F136" s="21"/>
      <c r="G136" s="22" t="s">
        <v>40</v>
      </c>
      <c r="H136" s="16"/>
    </row>
    <row r="137" spans="1:8" x14ac:dyDescent="0.55000000000000004">
      <c r="A137" s="20" t="s">
        <v>161</v>
      </c>
      <c r="B137" s="20" t="s">
        <v>111</v>
      </c>
      <c r="C137" s="20" t="s">
        <v>111</v>
      </c>
      <c r="D137" s="21"/>
      <c r="E137" s="21" t="s">
        <v>144</v>
      </c>
      <c r="F137" s="21"/>
      <c r="G137" s="22" t="s">
        <v>40</v>
      </c>
      <c r="H137" s="16"/>
    </row>
    <row r="138" spans="1:8" x14ac:dyDescent="0.55000000000000004">
      <c r="A138" s="20" t="s">
        <v>162</v>
      </c>
      <c r="B138" s="20" t="s">
        <v>106</v>
      </c>
      <c r="C138" s="20" t="s">
        <v>107</v>
      </c>
      <c r="D138" s="21"/>
      <c r="E138" s="21" t="s">
        <v>144</v>
      </c>
      <c r="F138" s="21"/>
      <c r="G138" s="22" t="s">
        <v>40</v>
      </c>
      <c r="H138" s="16"/>
    </row>
    <row r="139" spans="1:8" x14ac:dyDescent="0.55000000000000004">
      <c r="A139" s="20" t="s">
        <v>162</v>
      </c>
      <c r="B139" s="20" t="s">
        <v>106</v>
      </c>
      <c r="C139" s="20" t="s">
        <v>110</v>
      </c>
      <c r="D139" s="21"/>
      <c r="E139" s="21" t="s">
        <v>144</v>
      </c>
      <c r="F139" s="21"/>
      <c r="G139" s="22" t="s">
        <v>40</v>
      </c>
      <c r="H139" s="16"/>
    </row>
    <row r="140" spans="1:8" x14ac:dyDescent="0.55000000000000004">
      <c r="A140" s="20" t="s">
        <v>162</v>
      </c>
      <c r="B140" s="20" t="s">
        <v>111</v>
      </c>
      <c r="C140" s="20" t="s">
        <v>111</v>
      </c>
      <c r="D140" s="21"/>
      <c r="E140" s="21" t="s">
        <v>144</v>
      </c>
      <c r="F140" s="21"/>
      <c r="G140" s="22" t="s">
        <v>40</v>
      </c>
      <c r="H140" s="16"/>
    </row>
    <row r="141" spans="1:8" x14ac:dyDescent="0.55000000000000004">
      <c r="A141" s="20" t="s">
        <v>163</v>
      </c>
      <c r="B141" s="20" t="s">
        <v>106</v>
      </c>
      <c r="C141" s="20" t="s">
        <v>107</v>
      </c>
      <c r="D141" s="21" t="s">
        <v>493</v>
      </c>
      <c r="E141" s="21"/>
      <c r="F141" s="21"/>
      <c r="G141" s="22" t="s">
        <v>40</v>
      </c>
      <c r="H141" s="16"/>
    </row>
    <row r="142" spans="1:8" x14ac:dyDescent="0.55000000000000004">
      <c r="A142" s="20" t="s">
        <v>163</v>
      </c>
      <c r="B142" s="20" t="s">
        <v>109</v>
      </c>
      <c r="C142" s="20" t="s">
        <v>86</v>
      </c>
      <c r="D142" s="21" t="s">
        <v>493</v>
      </c>
      <c r="E142" s="21"/>
      <c r="F142" s="21"/>
      <c r="G142" s="22" t="s">
        <v>40</v>
      </c>
      <c r="H142" s="16"/>
    </row>
    <row r="143" spans="1:8" x14ac:dyDescent="0.55000000000000004">
      <c r="A143" s="20" t="s">
        <v>163</v>
      </c>
      <c r="B143" s="20" t="s">
        <v>106</v>
      </c>
      <c r="C143" s="20" t="s">
        <v>110</v>
      </c>
      <c r="D143" s="21" t="s">
        <v>493</v>
      </c>
      <c r="E143" s="21"/>
      <c r="F143" s="21"/>
      <c r="G143" s="22" t="s">
        <v>40</v>
      </c>
      <c r="H143" s="16"/>
    </row>
    <row r="144" spans="1:8" x14ac:dyDescent="0.55000000000000004">
      <c r="A144" s="20" t="s">
        <v>163</v>
      </c>
      <c r="B144" s="20" t="s">
        <v>111</v>
      </c>
      <c r="C144" s="20" t="s">
        <v>111</v>
      </c>
      <c r="D144" s="21" t="s">
        <v>493</v>
      </c>
      <c r="E144" s="21"/>
      <c r="F144" s="21"/>
      <c r="G144" s="22" t="s">
        <v>40</v>
      </c>
      <c r="H144" s="16"/>
    </row>
    <row r="145" spans="1:8" x14ac:dyDescent="0.55000000000000004">
      <c r="A145" s="20" t="s">
        <v>164</v>
      </c>
      <c r="B145" s="20" t="s">
        <v>106</v>
      </c>
      <c r="C145" s="20" t="s">
        <v>165</v>
      </c>
      <c r="D145" s="21"/>
      <c r="E145" s="21" t="s">
        <v>144</v>
      </c>
      <c r="F145" s="21"/>
      <c r="G145" s="22" t="s">
        <v>40</v>
      </c>
      <c r="H145" s="16"/>
    </row>
    <row r="146" spans="1:8" x14ac:dyDescent="0.55000000000000004">
      <c r="A146" s="20" t="s">
        <v>164</v>
      </c>
      <c r="B146" s="20" t="s">
        <v>109</v>
      </c>
      <c r="C146" s="20" t="s">
        <v>86</v>
      </c>
      <c r="D146" s="21"/>
      <c r="E146" s="21" t="s">
        <v>144</v>
      </c>
      <c r="F146" s="21"/>
      <c r="G146" s="22" t="s">
        <v>40</v>
      </c>
      <c r="H146" s="16"/>
    </row>
    <row r="147" spans="1:8" x14ac:dyDescent="0.55000000000000004">
      <c r="A147" s="20" t="s">
        <v>164</v>
      </c>
      <c r="B147" s="20" t="s">
        <v>106</v>
      </c>
      <c r="C147" s="20" t="s">
        <v>110</v>
      </c>
      <c r="D147" s="21"/>
      <c r="E147" s="21" t="s">
        <v>144</v>
      </c>
      <c r="F147" s="21"/>
      <c r="G147" s="22" t="s">
        <v>40</v>
      </c>
      <c r="H147" s="16"/>
    </row>
    <row r="148" spans="1:8" x14ac:dyDescent="0.55000000000000004">
      <c r="A148" s="20" t="s">
        <v>164</v>
      </c>
      <c r="B148" s="20" t="s">
        <v>111</v>
      </c>
      <c r="C148" s="20" t="s">
        <v>111</v>
      </c>
      <c r="D148" s="21"/>
      <c r="E148" s="21" t="s">
        <v>144</v>
      </c>
      <c r="F148" s="21"/>
      <c r="G148" s="22" t="s">
        <v>40</v>
      </c>
      <c r="H148" s="16"/>
    </row>
    <row r="149" spans="1:8" x14ac:dyDescent="0.55000000000000004">
      <c r="A149" s="20" t="s">
        <v>166</v>
      </c>
      <c r="B149" s="20" t="s">
        <v>106</v>
      </c>
      <c r="C149" s="20" t="s">
        <v>107</v>
      </c>
      <c r="D149" s="21"/>
      <c r="E149" s="21" t="s">
        <v>144</v>
      </c>
      <c r="F149" s="21"/>
      <c r="G149" s="22" t="s">
        <v>40</v>
      </c>
      <c r="H149" s="16"/>
    </row>
    <row r="150" spans="1:8" x14ac:dyDescent="0.55000000000000004">
      <c r="A150" s="20" t="s">
        <v>166</v>
      </c>
      <c r="B150" s="20" t="s">
        <v>106</v>
      </c>
      <c r="C150" s="20" t="s">
        <v>110</v>
      </c>
      <c r="D150" s="21"/>
      <c r="E150" s="21" t="s">
        <v>144</v>
      </c>
      <c r="F150" s="21"/>
      <c r="G150" s="22" t="s">
        <v>40</v>
      </c>
      <c r="H150" s="16"/>
    </row>
    <row r="151" spans="1:8" x14ac:dyDescent="0.55000000000000004">
      <c r="A151" s="20" t="s">
        <v>166</v>
      </c>
      <c r="B151" s="20" t="s">
        <v>111</v>
      </c>
      <c r="C151" s="20" t="s">
        <v>111</v>
      </c>
      <c r="D151" s="21"/>
      <c r="E151" s="21" t="s">
        <v>144</v>
      </c>
      <c r="F151" s="21"/>
      <c r="G151" s="22" t="s">
        <v>40</v>
      </c>
      <c r="H151" s="16"/>
    </row>
    <row r="152" spans="1:8" x14ac:dyDescent="0.55000000000000004">
      <c r="A152" s="20" t="s">
        <v>167</v>
      </c>
      <c r="B152" s="20" t="s">
        <v>106</v>
      </c>
      <c r="C152" s="20" t="s">
        <v>107</v>
      </c>
      <c r="D152" s="21" t="s">
        <v>168</v>
      </c>
      <c r="E152" s="21"/>
      <c r="F152" s="21"/>
      <c r="G152" s="21" t="s">
        <v>168</v>
      </c>
      <c r="H152" s="16"/>
    </row>
    <row r="153" spans="1:8" x14ac:dyDescent="0.55000000000000004">
      <c r="A153" s="20" t="s">
        <v>167</v>
      </c>
      <c r="B153" s="20" t="s">
        <v>109</v>
      </c>
      <c r="C153" s="20" t="s">
        <v>86</v>
      </c>
      <c r="D153" s="21" t="s">
        <v>168</v>
      </c>
      <c r="E153" s="21"/>
      <c r="F153" s="21"/>
      <c r="G153" s="21" t="s">
        <v>168</v>
      </c>
      <c r="H153" s="16"/>
    </row>
    <row r="154" spans="1:8" x14ac:dyDescent="0.55000000000000004">
      <c r="A154" s="20" t="s">
        <v>167</v>
      </c>
      <c r="B154" s="20" t="s">
        <v>106</v>
      </c>
      <c r="C154" s="20" t="s">
        <v>110</v>
      </c>
      <c r="D154" s="21" t="s">
        <v>168</v>
      </c>
      <c r="E154" s="21"/>
      <c r="F154" s="21"/>
      <c r="G154" s="21" t="s">
        <v>168</v>
      </c>
      <c r="H154" s="16"/>
    </row>
    <row r="155" spans="1:8" x14ac:dyDescent="0.55000000000000004">
      <c r="A155" s="20" t="s">
        <v>167</v>
      </c>
      <c r="B155" s="20" t="s">
        <v>111</v>
      </c>
      <c r="C155" s="20" t="s">
        <v>111</v>
      </c>
      <c r="D155" s="21" t="s">
        <v>168</v>
      </c>
      <c r="E155" s="21"/>
      <c r="F155" s="21"/>
      <c r="G155" s="21" t="s">
        <v>168</v>
      </c>
      <c r="H155" s="16"/>
    </row>
    <row r="156" spans="1:8" x14ac:dyDescent="0.55000000000000004">
      <c r="A156" s="20" t="s">
        <v>169</v>
      </c>
      <c r="B156" s="20" t="s">
        <v>106</v>
      </c>
      <c r="C156" s="20" t="s">
        <v>107</v>
      </c>
      <c r="D156" s="21" t="s">
        <v>170</v>
      </c>
      <c r="E156" s="21"/>
      <c r="F156" s="21"/>
      <c r="G156" s="21" t="s">
        <v>170</v>
      </c>
      <c r="H156" s="16"/>
    </row>
    <row r="157" spans="1:8" x14ac:dyDescent="0.55000000000000004">
      <c r="A157" s="20" t="s">
        <v>169</v>
      </c>
      <c r="B157" s="20" t="s">
        <v>171</v>
      </c>
      <c r="C157" s="20" t="s">
        <v>171</v>
      </c>
      <c r="D157" s="21" t="s">
        <v>170</v>
      </c>
      <c r="E157" s="21"/>
      <c r="F157" s="21"/>
      <c r="G157" s="21" t="s">
        <v>170</v>
      </c>
      <c r="H157" s="16"/>
    </row>
    <row r="158" spans="1:8" x14ac:dyDescent="0.55000000000000004">
      <c r="A158" s="20" t="s">
        <v>169</v>
      </c>
      <c r="B158" s="20" t="s">
        <v>111</v>
      </c>
      <c r="C158" s="20" t="s">
        <v>111</v>
      </c>
      <c r="D158" s="21" t="s">
        <v>170</v>
      </c>
      <c r="E158" s="21"/>
      <c r="F158" s="21"/>
      <c r="G158" s="21" t="s">
        <v>170</v>
      </c>
      <c r="H158" s="16"/>
    </row>
    <row r="159" spans="1:8" x14ac:dyDescent="0.55000000000000004">
      <c r="A159" s="20" t="s">
        <v>172</v>
      </c>
      <c r="B159" s="20" t="s">
        <v>106</v>
      </c>
      <c r="C159" s="20" t="s">
        <v>107</v>
      </c>
      <c r="D159" s="21" t="s">
        <v>170</v>
      </c>
      <c r="E159" s="21"/>
      <c r="F159" s="21"/>
      <c r="G159" s="21" t="s">
        <v>170</v>
      </c>
      <c r="H159" s="16"/>
    </row>
    <row r="160" spans="1:8" x14ac:dyDescent="0.55000000000000004">
      <c r="A160" s="20" t="s">
        <v>172</v>
      </c>
      <c r="B160" s="20" t="s">
        <v>109</v>
      </c>
      <c r="C160" s="20" t="s">
        <v>86</v>
      </c>
      <c r="D160" s="21" t="s">
        <v>170</v>
      </c>
      <c r="E160" s="21"/>
      <c r="F160" s="21"/>
      <c r="G160" s="21" t="s">
        <v>170</v>
      </c>
      <c r="H160" s="16"/>
    </row>
    <row r="161" spans="1:8" x14ac:dyDescent="0.55000000000000004">
      <c r="A161" s="20" t="s">
        <v>172</v>
      </c>
      <c r="B161" s="20" t="s">
        <v>106</v>
      </c>
      <c r="C161" s="20" t="s">
        <v>110</v>
      </c>
      <c r="D161" s="21" t="s">
        <v>170</v>
      </c>
      <c r="E161" s="21"/>
      <c r="F161" s="21"/>
      <c r="G161" s="21" t="s">
        <v>170</v>
      </c>
      <c r="H161" s="16"/>
    </row>
    <row r="162" spans="1:8" x14ac:dyDescent="0.55000000000000004">
      <c r="A162" s="20" t="s">
        <v>172</v>
      </c>
      <c r="B162" s="20" t="s">
        <v>111</v>
      </c>
      <c r="C162" s="20" t="s">
        <v>111</v>
      </c>
      <c r="D162" s="21" t="s">
        <v>170</v>
      </c>
      <c r="E162" s="21"/>
      <c r="F162" s="21"/>
      <c r="G162" s="21" t="s">
        <v>170</v>
      </c>
      <c r="H162" s="16"/>
    </row>
    <row r="163" spans="1:8" x14ac:dyDescent="0.55000000000000004">
      <c r="A163" s="20" t="s">
        <v>173</v>
      </c>
      <c r="B163" s="20" t="s">
        <v>106</v>
      </c>
      <c r="C163" s="20" t="s">
        <v>107</v>
      </c>
      <c r="D163" s="21" t="s">
        <v>170</v>
      </c>
      <c r="E163" s="21"/>
      <c r="F163" s="21"/>
      <c r="G163" s="21" t="s">
        <v>170</v>
      </c>
      <c r="H163" s="16"/>
    </row>
    <row r="164" spans="1:8" x14ac:dyDescent="0.55000000000000004">
      <c r="A164" s="20" t="s">
        <v>173</v>
      </c>
      <c r="B164" s="20" t="s">
        <v>109</v>
      </c>
      <c r="C164" s="20" t="s">
        <v>86</v>
      </c>
      <c r="D164" s="21" t="s">
        <v>170</v>
      </c>
      <c r="E164" s="21"/>
      <c r="F164" s="21"/>
      <c r="G164" s="21" t="s">
        <v>170</v>
      </c>
      <c r="H164" s="16"/>
    </row>
    <row r="165" spans="1:8" x14ac:dyDescent="0.55000000000000004">
      <c r="A165" s="20" t="s">
        <v>173</v>
      </c>
      <c r="B165" s="20" t="s">
        <v>106</v>
      </c>
      <c r="C165" s="20" t="s">
        <v>110</v>
      </c>
      <c r="D165" s="21" t="s">
        <v>170</v>
      </c>
      <c r="E165" s="21"/>
      <c r="F165" s="21"/>
      <c r="G165" s="21" t="s">
        <v>170</v>
      </c>
      <c r="H165" s="16"/>
    </row>
    <row r="166" spans="1:8" x14ac:dyDescent="0.55000000000000004">
      <c r="A166" s="20" t="s">
        <v>173</v>
      </c>
      <c r="B166" s="20" t="s">
        <v>111</v>
      </c>
      <c r="C166" s="20" t="s">
        <v>111</v>
      </c>
      <c r="D166" s="21" t="s">
        <v>170</v>
      </c>
      <c r="E166" s="21"/>
      <c r="F166" s="21"/>
      <c r="G166" s="21" t="s">
        <v>170</v>
      </c>
      <c r="H166" s="16"/>
    </row>
    <row r="167" spans="1:8" x14ac:dyDescent="0.55000000000000004">
      <c r="A167" s="20" t="s">
        <v>174</v>
      </c>
      <c r="B167" s="20" t="s">
        <v>106</v>
      </c>
      <c r="C167" s="20" t="s">
        <v>107</v>
      </c>
      <c r="D167" s="21" t="s">
        <v>170</v>
      </c>
      <c r="E167" s="21"/>
      <c r="F167" s="21"/>
      <c r="G167" s="21" t="s">
        <v>170</v>
      </c>
      <c r="H167" s="16"/>
    </row>
    <row r="168" spans="1:8" x14ac:dyDescent="0.55000000000000004">
      <c r="A168" s="20" t="s">
        <v>174</v>
      </c>
      <c r="B168" s="20" t="s">
        <v>109</v>
      </c>
      <c r="C168" s="20" t="s">
        <v>86</v>
      </c>
      <c r="D168" s="21" t="s">
        <v>170</v>
      </c>
      <c r="E168" s="21"/>
      <c r="F168" s="21"/>
      <c r="G168" s="21" t="s">
        <v>170</v>
      </c>
      <c r="H168" s="16"/>
    </row>
    <row r="169" spans="1:8" x14ac:dyDescent="0.55000000000000004">
      <c r="A169" s="20" t="s">
        <v>174</v>
      </c>
      <c r="B169" s="20" t="s">
        <v>171</v>
      </c>
      <c r="C169" s="20" t="s">
        <v>171</v>
      </c>
      <c r="D169" s="21" t="s">
        <v>170</v>
      </c>
      <c r="E169" s="21"/>
      <c r="F169" s="21"/>
      <c r="G169" s="21" t="s">
        <v>170</v>
      </c>
      <c r="H169" s="16"/>
    </row>
    <row r="170" spans="1:8" x14ac:dyDescent="0.55000000000000004">
      <c r="A170" s="20" t="s">
        <v>174</v>
      </c>
      <c r="B170" s="20" t="s">
        <v>111</v>
      </c>
      <c r="C170" s="20" t="s">
        <v>111</v>
      </c>
      <c r="D170" s="21" t="s">
        <v>170</v>
      </c>
      <c r="E170" s="21"/>
      <c r="F170" s="21"/>
      <c r="G170" s="21" t="s">
        <v>170</v>
      </c>
      <c r="H170" s="16"/>
    </row>
    <row r="171" spans="1:8" x14ac:dyDescent="0.55000000000000004">
      <c r="A171" s="20" t="s">
        <v>175</v>
      </c>
      <c r="B171" s="20" t="s">
        <v>106</v>
      </c>
      <c r="C171" s="20" t="s">
        <v>107</v>
      </c>
      <c r="D171" s="21" t="s">
        <v>170</v>
      </c>
      <c r="E171" s="21"/>
      <c r="F171" s="21"/>
      <c r="G171" s="21" t="s">
        <v>170</v>
      </c>
      <c r="H171" s="16"/>
    </row>
    <row r="172" spans="1:8" x14ac:dyDescent="0.55000000000000004">
      <c r="A172" s="20" t="s">
        <v>175</v>
      </c>
      <c r="B172" s="20" t="s">
        <v>109</v>
      </c>
      <c r="C172" s="20" t="s">
        <v>86</v>
      </c>
      <c r="D172" s="21" t="s">
        <v>170</v>
      </c>
      <c r="E172" s="21"/>
      <c r="F172" s="21"/>
      <c r="G172" s="21" t="s">
        <v>170</v>
      </c>
      <c r="H172" s="16"/>
    </row>
    <row r="173" spans="1:8" x14ac:dyDescent="0.55000000000000004">
      <c r="A173" s="20" t="s">
        <v>175</v>
      </c>
      <c r="B173" s="20" t="s">
        <v>106</v>
      </c>
      <c r="C173" s="20" t="s">
        <v>110</v>
      </c>
      <c r="D173" s="21" t="s">
        <v>170</v>
      </c>
      <c r="E173" s="21"/>
      <c r="F173" s="21"/>
      <c r="G173" s="21" t="s">
        <v>170</v>
      </c>
      <c r="H173" s="16"/>
    </row>
    <row r="174" spans="1:8" x14ac:dyDescent="0.55000000000000004">
      <c r="A174" s="20" t="s">
        <v>175</v>
      </c>
      <c r="B174" s="20" t="s">
        <v>111</v>
      </c>
      <c r="C174" s="20" t="s">
        <v>111</v>
      </c>
      <c r="D174" s="21" t="s">
        <v>170</v>
      </c>
      <c r="E174" s="21"/>
      <c r="F174" s="21"/>
      <c r="G174" s="21" t="s">
        <v>170</v>
      </c>
      <c r="H174" s="16"/>
    </row>
    <row r="175" spans="1:8" x14ac:dyDescent="0.55000000000000004">
      <c r="A175" s="20" t="s">
        <v>176</v>
      </c>
      <c r="B175" s="20" t="s">
        <v>106</v>
      </c>
      <c r="C175" s="20" t="s">
        <v>107</v>
      </c>
      <c r="D175" s="21" t="s">
        <v>170</v>
      </c>
      <c r="E175" s="21"/>
      <c r="F175" s="21"/>
      <c r="G175" s="21" t="s">
        <v>170</v>
      </c>
      <c r="H175" s="16"/>
    </row>
    <row r="176" spans="1:8" x14ac:dyDescent="0.55000000000000004">
      <c r="A176" s="20" t="s">
        <v>176</v>
      </c>
      <c r="B176" s="20" t="s">
        <v>106</v>
      </c>
      <c r="C176" s="20" t="s">
        <v>110</v>
      </c>
      <c r="D176" s="21" t="s">
        <v>170</v>
      </c>
      <c r="E176" s="21"/>
      <c r="F176" s="21"/>
      <c r="G176" s="21" t="s">
        <v>170</v>
      </c>
      <c r="H176" s="16"/>
    </row>
    <row r="177" spans="1:8" x14ac:dyDescent="0.55000000000000004">
      <c r="A177" s="20" t="s">
        <v>176</v>
      </c>
      <c r="B177" s="20" t="s">
        <v>111</v>
      </c>
      <c r="C177" s="20" t="s">
        <v>111</v>
      </c>
      <c r="D177" s="21" t="s">
        <v>170</v>
      </c>
      <c r="E177" s="21"/>
      <c r="F177" s="21"/>
      <c r="G177" s="21" t="s">
        <v>170</v>
      </c>
      <c r="H177" s="16"/>
    </row>
    <row r="178" spans="1:8" x14ac:dyDescent="0.55000000000000004">
      <c r="A178" s="20" t="s">
        <v>177</v>
      </c>
      <c r="B178" s="20" t="s">
        <v>106</v>
      </c>
      <c r="C178" s="20" t="s">
        <v>107</v>
      </c>
      <c r="D178" s="21" t="s">
        <v>170</v>
      </c>
      <c r="E178" s="21"/>
      <c r="F178" s="21"/>
      <c r="G178" s="21" t="s">
        <v>170</v>
      </c>
      <c r="H178" s="16"/>
    </row>
    <row r="179" spans="1:8" x14ac:dyDescent="0.55000000000000004">
      <c r="A179" s="20" t="s">
        <v>177</v>
      </c>
      <c r="B179" s="20" t="s">
        <v>106</v>
      </c>
      <c r="C179" s="20" t="s">
        <v>110</v>
      </c>
      <c r="D179" s="21" t="s">
        <v>170</v>
      </c>
      <c r="E179" s="21"/>
      <c r="F179" s="21"/>
      <c r="G179" s="21" t="s">
        <v>170</v>
      </c>
      <c r="H179" s="16"/>
    </row>
    <row r="180" spans="1:8" x14ac:dyDescent="0.55000000000000004">
      <c r="A180" s="20" t="s">
        <v>177</v>
      </c>
      <c r="B180" s="20" t="s">
        <v>111</v>
      </c>
      <c r="C180" s="20" t="s">
        <v>111</v>
      </c>
      <c r="D180" s="21" t="s">
        <v>170</v>
      </c>
      <c r="E180" s="21"/>
      <c r="F180" s="21"/>
      <c r="G180" s="21" t="s">
        <v>170</v>
      </c>
      <c r="H180" s="16"/>
    </row>
    <row r="181" spans="1:8" x14ac:dyDescent="0.55000000000000004">
      <c r="A181" s="20" t="s">
        <v>178</v>
      </c>
      <c r="B181" s="20" t="s">
        <v>106</v>
      </c>
      <c r="C181" s="20" t="s">
        <v>107</v>
      </c>
      <c r="D181" s="21" t="s">
        <v>170</v>
      </c>
      <c r="E181" s="21"/>
      <c r="F181" s="21"/>
      <c r="G181" s="21" t="s">
        <v>170</v>
      </c>
      <c r="H181" s="16"/>
    </row>
    <row r="182" spans="1:8" x14ac:dyDescent="0.55000000000000004">
      <c r="A182" s="20" t="s">
        <v>178</v>
      </c>
      <c r="B182" s="20" t="s">
        <v>109</v>
      </c>
      <c r="C182" s="20" t="s">
        <v>86</v>
      </c>
      <c r="D182" s="21" t="s">
        <v>170</v>
      </c>
      <c r="E182" s="21"/>
      <c r="F182" s="21"/>
      <c r="G182" s="21" t="s">
        <v>170</v>
      </c>
      <c r="H182" s="16"/>
    </row>
    <row r="183" spans="1:8" x14ac:dyDescent="0.55000000000000004">
      <c r="A183" s="20" t="s">
        <v>178</v>
      </c>
      <c r="B183" s="20" t="s">
        <v>106</v>
      </c>
      <c r="C183" s="20" t="s">
        <v>110</v>
      </c>
      <c r="D183" s="21" t="s">
        <v>170</v>
      </c>
      <c r="E183" s="21"/>
      <c r="F183" s="21"/>
      <c r="G183" s="21" t="s">
        <v>170</v>
      </c>
      <c r="H183" s="16"/>
    </row>
    <row r="184" spans="1:8" x14ac:dyDescent="0.55000000000000004">
      <c r="A184" s="20" t="s">
        <v>178</v>
      </c>
      <c r="B184" s="20" t="s">
        <v>111</v>
      </c>
      <c r="C184" s="20" t="s">
        <v>111</v>
      </c>
      <c r="D184" s="21" t="s">
        <v>170</v>
      </c>
      <c r="E184" s="21"/>
      <c r="F184" s="21"/>
      <c r="G184" s="21" t="s">
        <v>170</v>
      </c>
      <c r="H184" s="16"/>
    </row>
    <row r="185" spans="1:8" x14ac:dyDescent="0.55000000000000004">
      <c r="A185" s="20" t="s">
        <v>179</v>
      </c>
      <c r="B185" s="20" t="s">
        <v>106</v>
      </c>
      <c r="C185" s="20" t="s">
        <v>107</v>
      </c>
      <c r="D185" s="21" t="s">
        <v>494</v>
      </c>
      <c r="E185" s="21"/>
      <c r="F185" s="21"/>
      <c r="G185" s="22" t="s">
        <v>40</v>
      </c>
      <c r="H185" s="16"/>
    </row>
    <row r="186" spans="1:8" x14ac:dyDescent="0.55000000000000004">
      <c r="A186" s="20" t="s">
        <v>179</v>
      </c>
      <c r="B186" s="20" t="s">
        <v>109</v>
      </c>
      <c r="C186" s="20" t="s">
        <v>86</v>
      </c>
      <c r="D186" s="21" t="s">
        <v>494</v>
      </c>
      <c r="E186" s="21"/>
      <c r="F186" s="21"/>
      <c r="G186" s="22" t="s">
        <v>40</v>
      </c>
      <c r="H186" s="16"/>
    </row>
    <row r="187" spans="1:8" x14ac:dyDescent="0.55000000000000004">
      <c r="A187" s="20" t="s">
        <v>179</v>
      </c>
      <c r="B187" s="20" t="s">
        <v>106</v>
      </c>
      <c r="C187" s="20" t="s">
        <v>110</v>
      </c>
      <c r="D187" s="21" t="s">
        <v>494</v>
      </c>
      <c r="E187" s="21"/>
      <c r="F187" s="21"/>
      <c r="G187" s="22" t="s">
        <v>40</v>
      </c>
      <c r="H187" s="16"/>
    </row>
    <row r="188" spans="1:8" x14ac:dyDescent="0.55000000000000004">
      <c r="A188" s="20" t="s">
        <v>179</v>
      </c>
      <c r="B188" s="20" t="s">
        <v>111</v>
      </c>
      <c r="C188" s="20" t="s">
        <v>111</v>
      </c>
      <c r="D188" s="21" t="s">
        <v>494</v>
      </c>
      <c r="E188" s="21"/>
      <c r="F188" s="21"/>
      <c r="G188" s="22" t="s">
        <v>40</v>
      </c>
      <c r="H188" s="16"/>
    </row>
    <row r="189" spans="1:8" x14ac:dyDescent="0.55000000000000004">
      <c r="A189" s="20" t="s">
        <v>180</v>
      </c>
      <c r="B189" s="20" t="s">
        <v>106</v>
      </c>
      <c r="C189" s="20" t="s">
        <v>107</v>
      </c>
      <c r="D189" s="21"/>
      <c r="E189" s="21" t="s">
        <v>144</v>
      </c>
      <c r="F189" s="21"/>
      <c r="G189" s="22" t="s">
        <v>40</v>
      </c>
      <c r="H189" s="16"/>
    </row>
    <row r="190" spans="1:8" x14ac:dyDescent="0.55000000000000004">
      <c r="A190" s="20" t="s">
        <v>180</v>
      </c>
      <c r="B190" s="20" t="s">
        <v>106</v>
      </c>
      <c r="C190" s="20" t="s">
        <v>110</v>
      </c>
      <c r="D190" s="21"/>
      <c r="E190" s="21" t="s">
        <v>144</v>
      </c>
      <c r="F190" s="21"/>
      <c r="G190" s="22" t="s">
        <v>40</v>
      </c>
      <c r="H190" s="16"/>
    </row>
    <row r="191" spans="1:8" x14ac:dyDescent="0.55000000000000004">
      <c r="A191" s="20" t="s">
        <v>180</v>
      </c>
      <c r="B191" s="20" t="s">
        <v>111</v>
      </c>
      <c r="C191" s="20" t="s">
        <v>111</v>
      </c>
      <c r="D191" s="21"/>
      <c r="E191" s="21" t="s">
        <v>144</v>
      </c>
      <c r="F191" s="21"/>
      <c r="G191" s="22" t="s">
        <v>40</v>
      </c>
      <c r="H191" s="16"/>
    </row>
    <row r="192" spans="1:8" x14ac:dyDescent="0.55000000000000004">
      <c r="A192" s="20" t="s">
        <v>181</v>
      </c>
      <c r="B192" s="20" t="s">
        <v>106</v>
      </c>
      <c r="C192" s="20" t="s">
        <v>107</v>
      </c>
      <c r="D192" s="21"/>
      <c r="E192" s="21" t="s">
        <v>144</v>
      </c>
      <c r="F192" s="21"/>
      <c r="G192" s="22" t="s">
        <v>40</v>
      </c>
      <c r="H192" s="16"/>
    </row>
    <row r="193" spans="1:8" x14ac:dyDescent="0.55000000000000004">
      <c r="A193" s="20" t="s">
        <v>181</v>
      </c>
      <c r="B193" s="20" t="s">
        <v>109</v>
      </c>
      <c r="C193" s="20" t="s">
        <v>86</v>
      </c>
      <c r="D193" s="21"/>
      <c r="E193" s="21" t="s">
        <v>144</v>
      </c>
      <c r="F193" s="21"/>
      <c r="G193" s="22" t="s">
        <v>40</v>
      </c>
      <c r="H193" s="16"/>
    </row>
    <row r="194" spans="1:8" x14ac:dyDescent="0.55000000000000004">
      <c r="A194" s="20" t="s">
        <v>181</v>
      </c>
      <c r="B194" s="20" t="s">
        <v>106</v>
      </c>
      <c r="C194" s="20" t="s">
        <v>110</v>
      </c>
      <c r="D194" s="21"/>
      <c r="E194" s="21" t="s">
        <v>144</v>
      </c>
      <c r="F194" s="21"/>
      <c r="G194" s="22" t="s">
        <v>40</v>
      </c>
      <c r="H194" s="16"/>
    </row>
    <row r="195" spans="1:8" x14ac:dyDescent="0.55000000000000004">
      <c r="A195" s="20" t="s">
        <v>181</v>
      </c>
      <c r="B195" s="20" t="s">
        <v>111</v>
      </c>
      <c r="C195" s="20" t="s">
        <v>111</v>
      </c>
      <c r="D195" s="21"/>
      <c r="E195" s="21" t="s">
        <v>144</v>
      </c>
      <c r="F195" s="21"/>
      <c r="G195" s="22" t="s">
        <v>40</v>
      </c>
      <c r="H195" s="16"/>
    </row>
    <row r="196" spans="1:8" x14ac:dyDescent="0.55000000000000004">
      <c r="A196" s="20" t="s">
        <v>182</v>
      </c>
      <c r="B196" s="20" t="s">
        <v>106</v>
      </c>
      <c r="C196" s="20" t="s">
        <v>107</v>
      </c>
      <c r="D196" s="21"/>
      <c r="E196" s="21"/>
      <c r="F196" s="21" t="s">
        <v>144</v>
      </c>
      <c r="G196" s="22" t="s">
        <v>40</v>
      </c>
      <c r="H196" s="16"/>
    </row>
    <row r="197" spans="1:8" x14ac:dyDescent="0.55000000000000004">
      <c r="A197" s="20" t="s">
        <v>182</v>
      </c>
      <c r="B197" s="20" t="s">
        <v>109</v>
      </c>
      <c r="C197" s="20" t="s">
        <v>86</v>
      </c>
      <c r="D197" s="21"/>
      <c r="E197" s="21"/>
      <c r="F197" s="21" t="s">
        <v>144</v>
      </c>
      <c r="G197" s="22" t="s">
        <v>40</v>
      </c>
      <c r="H197" s="16"/>
    </row>
    <row r="198" spans="1:8" x14ac:dyDescent="0.55000000000000004">
      <c r="A198" s="20" t="s">
        <v>182</v>
      </c>
      <c r="B198" s="20" t="s">
        <v>106</v>
      </c>
      <c r="C198" s="20" t="s">
        <v>110</v>
      </c>
      <c r="D198" s="21"/>
      <c r="E198" s="21"/>
      <c r="F198" s="21" t="s">
        <v>144</v>
      </c>
      <c r="G198" s="22" t="s">
        <v>40</v>
      </c>
      <c r="H198" s="16"/>
    </row>
    <row r="199" spans="1:8" x14ac:dyDescent="0.55000000000000004">
      <c r="A199" s="20" t="s">
        <v>182</v>
      </c>
      <c r="B199" s="20" t="s">
        <v>111</v>
      </c>
      <c r="C199" s="20" t="s">
        <v>111</v>
      </c>
      <c r="D199" s="21"/>
      <c r="E199" s="21"/>
      <c r="F199" s="21" t="s">
        <v>144</v>
      </c>
      <c r="G199" s="22" t="s">
        <v>40</v>
      </c>
      <c r="H199" s="16"/>
    </row>
    <row r="200" spans="1:8" x14ac:dyDescent="0.55000000000000004">
      <c r="A200" s="20" t="s">
        <v>183</v>
      </c>
      <c r="B200" s="20" t="s">
        <v>106</v>
      </c>
      <c r="C200" s="20" t="s">
        <v>107</v>
      </c>
      <c r="D200" s="21"/>
      <c r="E200" s="21" t="s">
        <v>144</v>
      </c>
      <c r="F200" s="21"/>
      <c r="G200" s="22" t="s">
        <v>40</v>
      </c>
      <c r="H200" s="16"/>
    </row>
    <row r="201" spans="1:8" x14ac:dyDescent="0.55000000000000004">
      <c r="A201" s="20" t="s">
        <v>183</v>
      </c>
      <c r="B201" s="20" t="s">
        <v>106</v>
      </c>
      <c r="C201" s="20" t="s">
        <v>110</v>
      </c>
      <c r="D201" s="21"/>
      <c r="E201" s="21" t="s">
        <v>144</v>
      </c>
      <c r="F201" s="21"/>
      <c r="G201" s="22" t="s">
        <v>40</v>
      </c>
      <c r="H201" s="16"/>
    </row>
    <row r="202" spans="1:8" x14ac:dyDescent="0.55000000000000004">
      <c r="A202" s="20" t="s">
        <v>183</v>
      </c>
      <c r="B202" s="20" t="s">
        <v>111</v>
      </c>
      <c r="C202" s="20" t="s">
        <v>111</v>
      </c>
      <c r="D202" s="21"/>
      <c r="E202" s="21" t="s">
        <v>144</v>
      </c>
      <c r="F202" s="21"/>
      <c r="G202" s="22" t="s">
        <v>40</v>
      </c>
      <c r="H202" s="16"/>
    </row>
    <row r="203" spans="1:8" x14ac:dyDescent="0.55000000000000004">
      <c r="A203" s="20" t="s">
        <v>184</v>
      </c>
      <c r="B203" s="20" t="s">
        <v>106</v>
      </c>
      <c r="C203" s="20" t="s">
        <v>107</v>
      </c>
      <c r="D203" s="21"/>
      <c r="E203" s="21" t="s">
        <v>144</v>
      </c>
      <c r="F203" s="21"/>
      <c r="G203" s="22" t="s">
        <v>40</v>
      </c>
      <c r="H203" s="16"/>
    </row>
    <row r="204" spans="1:8" x14ac:dyDescent="0.55000000000000004">
      <c r="A204" s="20" t="s">
        <v>184</v>
      </c>
      <c r="B204" s="20" t="s">
        <v>106</v>
      </c>
      <c r="C204" s="20" t="s">
        <v>110</v>
      </c>
      <c r="D204" s="21"/>
      <c r="E204" s="21" t="s">
        <v>144</v>
      </c>
      <c r="F204" s="21"/>
      <c r="G204" s="22" t="s">
        <v>40</v>
      </c>
      <c r="H204" s="16"/>
    </row>
    <row r="205" spans="1:8" x14ac:dyDescent="0.55000000000000004">
      <c r="A205" s="20" t="s">
        <v>184</v>
      </c>
      <c r="B205" s="20" t="s">
        <v>111</v>
      </c>
      <c r="C205" s="20" t="s">
        <v>111</v>
      </c>
      <c r="D205" s="21"/>
      <c r="E205" s="21" t="s">
        <v>144</v>
      </c>
      <c r="F205" s="21"/>
      <c r="G205" s="22" t="s">
        <v>40</v>
      </c>
      <c r="H205" s="16"/>
    </row>
    <row r="206" spans="1:8" x14ac:dyDescent="0.55000000000000004">
      <c r="A206" s="20" t="s">
        <v>185</v>
      </c>
      <c r="B206" s="20" t="s">
        <v>106</v>
      </c>
      <c r="C206" s="20" t="s">
        <v>107</v>
      </c>
      <c r="D206" s="21" t="s">
        <v>186</v>
      </c>
      <c r="E206" s="21"/>
      <c r="F206" s="21"/>
      <c r="G206" s="21" t="s">
        <v>186</v>
      </c>
      <c r="H206" s="16"/>
    </row>
    <row r="207" spans="1:8" x14ac:dyDescent="0.55000000000000004">
      <c r="A207" s="20" t="s">
        <v>185</v>
      </c>
      <c r="B207" s="20" t="s">
        <v>106</v>
      </c>
      <c r="C207" s="20" t="s">
        <v>110</v>
      </c>
      <c r="D207" s="21" t="s">
        <v>186</v>
      </c>
      <c r="E207" s="21"/>
      <c r="F207" s="21"/>
      <c r="G207" s="21" t="s">
        <v>186</v>
      </c>
      <c r="H207" s="16"/>
    </row>
    <row r="208" spans="1:8" x14ac:dyDescent="0.55000000000000004">
      <c r="A208" s="20" t="s">
        <v>185</v>
      </c>
      <c r="B208" s="20" t="s">
        <v>111</v>
      </c>
      <c r="C208" s="20" t="s">
        <v>111</v>
      </c>
      <c r="D208" s="21" t="s">
        <v>186</v>
      </c>
      <c r="E208" s="21"/>
      <c r="F208" s="21"/>
      <c r="G208" s="21" t="s">
        <v>186</v>
      </c>
      <c r="H208" s="16"/>
    </row>
    <row r="209" spans="1:8" x14ac:dyDescent="0.55000000000000004">
      <c r="A209" s="20" t="s">
        <v>187</v>
      </c>
      <c r="B209" s="20" t="s">
        <v>106</v>
      </c>
      <c r="C209" s="20" t="s">
        <v>107</v>
      </c>
      <c r="D209" s="21"/>
      <c r="E209" s="21" t="s">
        <v>144</v>
      </c>
      <c r="F209" s="21"/>
      <c r="G209" s="22" t="s">
        <v>40</v>
      </c>
      <c r="H209" s="16"/>
    </row>
    <row r="210" spans="1:8" x14ac:dyDescent="0.55000000000000004">
      <c r="A210" s="20" t="s">
        <v>187</v>
      </c>
      <c r="B210" s="20" t="s">
        <v>111</v>
      </c>
      <c r="C210" s="20" t="s">
        <v>111</v>
      </c>
      <c r="D210" s="21"/>
      <c r="E210" s="21" t="s">
        <v>144</v>
      </c>
      <c r="F210" s="21"/>
      <c r="G210" s="22" t="s">
        <v>40</v>
      </c>
      <c r="H210" s="16"/>
    </row>
    <row r="211" spans="1:8" x14ac:dyDescent="0.55000000000000004">
      <c r="A211" s="20" t="s">
        <v>188</v>
      </c>
      <c r="B211" s="20" t="s">
        <v>106</v>
      </c>
      <c r="C211" s="20" t="s">
        <v>107</v>
      </c>
      <c r="D211" s="21" t="s">
        <v>189</v>
      </c>
      <c r="E211" s="21"/>
      <c r="F211" s="21"/>
      <c r="G211" s="21" t="s">
        <v>189</v>
      </c>
      <c r="H211" s="16"/>
    </row>
    <row r="212" spans="1:8" x14ac:dyDescent="0.55000000000000004">
      <c r="A212" s="20" t="s">
        <v>188</v>
      </c>
      <c r="B212" s="20" t="s">
        <v>106</v>
      </c>
      <c r="C212" s="20" t="s">
        <v>110</v>
      </c>
      <c r="D212" s="21" t="s">
        <v>189</v>
      </c>
      <c r="E212" s="21"/>
      <c r="F212" s="21"/>
      <c r="G212" s="21" t="s">
        <v>189</v>
      </c>
      <c r="H212" s="16"/>
    </row>
    <row r="213" spans="1:8" x14ac:dyDescent="0.55000000000000004">
      <c r="A213" s="20" t="s">
        <v>188</v>
      </c>
      <c r="B213" s="20" t="s">
        <v>111</v>
      </c>
      <c r="C213" s="20" t="s">
        <v>111</v>
      </c>
      <c r="D213" s="21" t="s">
        <v>189</v>
      </c>
      <c r="E213" s="21"/>
      <c r="F213" s="21"/>
      <c r="G213" s="21" t="s">
        <v>189</v>
      </c>
      <c r="H213" s="16"/>
    </row>
    <row r="214" spans="1:8" x14ac:dyDescent="0.55000000000000004">
      <c r="A214" s="20" t="s">
        <v>190</v>
      </c>
      <c r="B214" s="20" t="s">
        <v>111</v>
      </c>
      <c r="C214" s="20" t="s">
        <v>111</v>
      </c>
      <c r="D214" s="21" t="s">
        <v>125</v>
      </c>
      <c r="E214" s="21"/>
      <c r="F214" s="21"/>
      <c r="G214" s="21" t="s">
        <v>125</v>
      </c>
      <c r="H214" s="16"/>
    </row>
    <row r="215" spans="1:8" x14ac:dyDescent="0.55000000000000004">
      <c r="A215" s="20" t="s">
        <v>191</v>
      </c>
      <c r="B215" s="20" t="s">
        <v>106</v>
      </c>
      <c r="C215" s="20" t="s">
        <v>107</v>
      </c>
      <c r="D215" s="21" t="s">
        <v>495</v>
      </c>
      <c r="E215" s="21"/>
      <c r="F215" s="21"/>
      <c r="G215" s="22" t="s">
        <v>40</v>
      </c>
      <c r="H215" s="16"/>
    </row>
    <row r="216" spans="1:8" x14ac:dyDescent="0.55000000000000004">
      <c r="A216" s="20" t="s">
        <v>191</v>
      </c>
      <c r="B216" s="20" t="s">
        <v>106</v>
      </c>
      <c r="C216" s="20" t="s">
        <v>110</v>
      </c>
      <c r="D216" s="21" t="s">
        <v>495</v>
      </c>
      <c r="E216" s="21"/>
      <c r="F216" s="21"/>
      <c r="G216" s="22" t="s">
        <v>40</v>
      </c>
      <c r="H216" s="16"/>
    </row>
    <row r="217" spans="1:8" x14ac:dyDescent="0.55000000000000004">
      <c r="A217" s="20" t="s">
        <v>191</v>
      </c>
      <c r="B217" s="20" t="s">
        <v>111</v>
      </c>
      <c r="C217" s="20" t="s">
        <v>111</v>
      </c>
      <c r="D217" s="21" t="s">
        <v>495</v>
      </c>
      <c r="E217" s="21"/>
      <c r="F217" s="21"/>
      <c r="G217" s="22" t="s">
        <v>40</v>
      </c>
      <c r="H217" s="16"/>
    </row>
    <row r="218" spans="1:8" x14ac:dyDescent="0.55000000000000004">
      <c r="A218" s="20" t="s">
        <v>192</v>
      </c>
      <c r="B218" s="20" t="s">
        <v>106</v>
      </c>
      <c r="C218" s="20" t="s">
        <v>107</v>
      </c>
      <c r="D218" s="21" t="s">
        <v>125</v>
      </c>
      <c r="E218" s="21"/>
      <c r="F218" s="21"/>
      <c r="G218" s="21" t="s">
        <v>125</v>
      </c>
      <c r="H218" s="16"/>
    </row>
    <row r="219" spans="1:8" x14ac:dyDescent="0.55000000000000004">
      <c r="A219" s="20" t="s">
        <v>192</v>
      </c>
      <c r="B219" s="20" t="s">
        <v>106</v>
      </c>
      <c r="C219" s="20" t="s">
        <v>110</v>
      </c>
      <c r="D219" s="21" t="s">
        <v>125</v>
      </c>
      <c r="E219" s="21"/>
      <c r="F219" s="21"/>
      <c r="G219" s="21" t="s">
        <v>125</v>
      </c>
      <c r="H219" s="16"/>
    </row>
    <row r="220" spans="1:8" x14ac:dyDescent="0.55000000000000004">
      <c r="A220" s="20" t="s">
        <v>192</v>
      </c>
      <c r="B220" s="20" t="s">
        <v>111</v>
      </c>
      <c r="C220" s="20" t="s">
        <v>111</v>
      </c>
      <c r="D220" s="21" t="s">
        <v>125</v>
      </c>
      <c r="E220" s="21"/>
      <c r="F220" s="21"/>
      <c r="G220" s="21" t="s">
        <v>125</v>
      </c>
      <c r="H220" s="16"/>
    </row>
    <row r="221" spans="1:8" x14ac:dyDescent="0.55000000000000004">
      <c r="A221" s="20" t="s">
        <v>193</v>
      </c>
      <c r="B221" s="20" t="s">
        <v>109</v>
      </c>
      <c r="C221" s="20" t="s">
        <v>86</v>
      </c>
      <c r="D221" s="21" t="s">
        <v>125</v>
      </c>
      <c r="E221" s="21"/>
      <c r="F221" s="21"/>
      <c r="G221" s="21" t="s">
        <v>125</v>
      </c>
      <c r="H221" s="16"/>
    </row>
    <row r="222" spans="1:8" x14ac:dyDescent="0.55000000000000004">
      <c r="A222" s="20" t="s">
        <v>194</v>
      </c>
      <c r="B222" s="20" t="s">
        <v>106</v>
      </c>
      <c r="C222" s="20" t="s">
        <v>107</v>
      </c>
      <c r="D222" s="21"/>
      <c r="E222" s="21" t="s">
        <v>144</v>
      </c>
      <c r="F222" s="21"/>
      <c r="G222" s="22" t="s">
        <v>40</v>
      </c>
      <c r="H222" s="16"/>
    </row>
    <row r="223" spans="1:8" x14ac:dyDescent="0.55000000000000004">
      <c r="A223" s="20" t="s">
        <v>194</v>
      </c>
      <c r="B223" s="20" t="s">
        <v>106</v>
      </c>
      <c r="C223" s="20" t="s">
        <v>110</v>
      </c>
      <c r="D223" s="21"/>
      <c r="E223" s="21" t="s">
        <v>144</v>
      </c>
      <c r="F223" s="21"/>
      <c r="G223" s="22" t="s">
        <v>40</v>
      </c>
      <c r="H223" s="16"/>
    </row>
    <row r="224" spans="1:8" x14ac:dyDescent="0.55000000000000004">
      <c r="A224" s="20" t="s">
        <v>194</v>
      </c>
      <c r="B224" s="20" t="s">
        <v>111</v>
      </c>
      <c r="C224" s="20" t="s">
        <v>111</v>
      </c>
      <c r="D224" s="21"/>
      <c r="E224" s="21" t="s">
        <v>144</v>
      </c>
      <c r="F224" s="21"/>
      <c r="G224" s="22" t="s">
        <v>40</v>
      </c>
      <c r="H224" s="16"/>
    </row>
    <row r="225" spans="1:8" x14ac:dyDescent="0.55000000000000004">
      <c r="A225" s="20" t="s">
        <v>195</v>
      </c>
      <c r="B225" s="20" t="s">
        <v>106</v>
      </c>
      <c r="C225" s="20" t="s">
        <v>107</v>
      </c>
      <c r="D225" s="21" t="s">
        <v>125</v>
      </c>
      <c r="E225" s="21"/>
      <c r="F225" s="21"/>
      <c r="G225" s="21" t="s">
        <v>125</v>
      </c>
      <c r="H225" s="16"/>
    </row>
    <row r="226" spans="1:8" x14ac:dyDescent="0.55000000000000004">
      <c r="A226" s="20" t="s">
        <v>195</v>
      </c>
      <c r="B226" s="20" t="s">
        <v>106</v>
      </c>
      <c r="C226" s="20" t="s">
        <v>110</v>
      </c>
      <c r="D226" s="21" t="s">
        <v>125</v>
      </c>
      <c r="E226" s="21"/>
      <c r="F226" s="21"/>
      <c r="G226" s="21" t="s">
        <v>125</v>
      </c>
      <c r="H226" s="16"/>
    </row>
    <row r="227" spans="1:8" x14ac:dyDescent="0.55000000000000004">
      <c r="A227" s="20" t="s">
        <v>196</v>
      </c>
      <c r="B227" s="20" t="s">
        <v>106</v>
      </c>
      <c r="C227" s="20" t="s">
        <v>107</v>
      </c>
      <c r="D227" s="21"/>
      <c r="E227" s="21" t="s">
        <v>144</v>
      </c>
      <c r="F227" s="21"/>
      <c r="G227" s="22" t="s">
        <v>40</v>
      </c>
      <c r="H227" s="16"/>
    </row>
    <row r="228" spans="1:8" x14ac:dyDescent="0.55000000000000004">
      <c r="A228" s="20" t="s">
        <v>196</v>
      </c>
      <c r="B228" s="20" t="s">
        <v>106</v>
      </c>
      <c r="C228" s="20" t="s">
        <v>110</v>
      </c>
      <c r="D228" s="21"/>
      <c r="E228" s="21" t="s">
        <v>144</v>
      </c>
      <c r="F228" s="21"/>
      <c r="G228" s="22" t="s">
        <v>40</v>
      </c>
      <c r="H228" s="16"/>
    </row>
    <row r="229" spans="1:8" x14ac:dyDescent="0.55000000000000004">
      <c r="A229" s="20" t="s">
        <v>196</v>
      </c>
      <c r="B229" s="20" t="s">
        <v>111</v>
      </c>
      <c r="C229" s="20" t="s">
        <v>111</v>
      </c>
      <c r="D229" s="21"/>
      <c r="E229" s="21" t="s">
        <v>144</v>
      </c>
      <c r="F229" s="21"/>
      <c r="G229" s="22" t="s">
        <v>40</v>
      </c>
      <c r="H229" s="16"/>
    </row>
    <row r="230" spans="1:8" x14ac:dyDescent="0.55000000000000004">
      <c r="A230" s="20" t="s">
        <v>197</v>
      </c>
      <c r="B230" s="20" t="s">
        <v>106</v>
      </c>
      <c r="C230" s="20" t="s">
        <v>107</v>
      </c>
      <c r="D230" s="21" t="s">
        <v>125</v>
      </c>
      <c r="E230" s="21"/>
      <c r="F230" s="21"/>
      <c r="G230" s="21" t="s">
        <v>125</v>
      </c>
      <c r="H230" s="16"/>
    </row>
    <row r="231" spans="1:8" x14ac:dyDescent="0.55000000000000004">
      <c r="A231" s="20" t="s">
        <v>198</v>
      </c>
      <c r="B231" s="20" t="s">
        <v>106</v>
      </c>
      <c r="C231" s="20" t="s">
        <v>107</v>
      </c>
      <c r="D231" s="21"/>
      <c r="E231" s="21" t="s">
        <v>144</v>
      </c>
      <c r="F231" s="21"/>
      <c r="G231" s="22" t="s">
        <v>40</v>
      </c>
      <c r="H231" s="16"/>
    </row>
    <row r="232" spans="1:8" x14ac:dyDescent="0.55000000000000004">
      <c r="A232" s="20" t="s">
        <v>198</v>
      </c>
      <c r="B232" s="20" t="s">
        <v>106</v>
      </c>
      <c r="C232" s="20" t="s">
        <v>110</v>
      </c>
      <c r="D232" s="21"/>
      <c r="E232" s="21" t="s">
        <v>144</v>
      </c>
      <c r="F232" s="21"/>
      <c r="G232" s="22" t="s">
        <v>40</v>
      </c>
      <c r="H232" s="16"/>
    </row>
    <row r="233" spans="1:8" x14ac:dyDescent="0.55000000000000004">
      <c r="A233" s="20" t="s">
        <v>198</v>
      </c>
      <c r="B233" s="20" t="s">
        <v>111</v>
      </c>
      <c r="C233" s="20" t="s">
        <v>111</v>
      </c>
      <c r="D233" s="21"/>
      <c r="E233" s="21" t="s">
        <v>144</v>
      </c>
      <c r="F233" s="21"/>
      <c r="G233" s="22" t="s">
        <v>40</v>
      </c>
      <c r="H233" s="16"/>
    </row>
    <row r="234" spans="1:8" x14ac:dyDescent="0.55000000000000004">
      <c r="A234" s="20" t="s">
        <v>199</v>
      </c>
      <c r="B234" s="20" t="s">
        <v>109</v>
      </c>
      <c r="C234" s="20" t="s">
        <v>86</v>
      </c>
      <c r="D234" s="21" t="s">
        <v>199</v>
      </c>
      <c r="E234" s="21"/>
      <c r="F234" s="21"/>
      <c r="G234" s="21" t="s">
        <v>199</v>
      </c>
      <c r="H234" s="16"/>
    </row>
    <row r="235" spans="1:8" x14ac:dyDescent="0.55000000000000004">
      <c r="A235" s="20" t="s">
        <v>200</v>
      </c>
      <c r="B235" s="20" t="s">
        <v>106</v>
      </c>
      <c r="C235" s="20" t="s">
        <v>107</v>
      </c>
      <c r="D235" s="21" t="s">
        <v>201</v>
      </c>
      <c r="E235" s="21"/>
      <c r="F235" s="21"/>
      <c r="G235" s="21" t="s">
        <v>201</v>
      </c>
      <c r="H235" s="16"/>
    </row>
    <row r="236" spans="1:8" x14ac:dyDescent="0.55000000000000004">
      <c r="A236" s="20" t="s">
        <v>200</v>
      </c>
      <c r="B236" s="20" t="s">
        <v>109</v>
      </c>
      <c r="C236" s="20" t="s">
        <v>86</v>
      </c>
      <c r="D236" s="21" t="s">
        <v>201</v>
      </c>
      <c r="E236" s="21"/>
      <c r="F236" s="21"/>
      <c r="G236" s="21" t="s">
        <v>201</v>
      </c>
      <c r="H236" s="16"/>
    </row>
    <row r="237" spans="1:8" x14ac:dyDescent="0.55000000000000004">
      <c r="A237" s="20" t="s">
        <v>200</v>
      </c>
      <c r="B237" s="20" t="s">
        <v>106</v>
      </c>
      <c r="C237" s="20" t="s">
        <v>110</v>
      </c>
      <c r="D237" s="21" t="s">
        <v>201</v>
      </c>
      <c r="E237" s="21"/>
      <c r="F237" s="21"/>
      <c r="G237" s="21" t="s">
        <v>201</v>
      </c>
      <c r="H237" s="16"/>
    </row>
    <row r="238" spans="1:8" x14ac:dyDescent="0.55000000000000004">
      <c r="A238" s="20" t="s">
        <v>200</v>
      </c>
      <c r="B238" s="20" t="s">
        <v>111</v>
      </c>
      <c r="C238" s="20" t="s">
        <v>111</v>
      </c>
      <c r="D238" s="21" t="s">
        <v>201</v>
      </c>
      <c r="E238" s="21"/>
      <c r="F238" s="21"/>
      <c r="G238" s="21" t="s">
        <v>201</v>
      </c>
      <c r="H238" s="16"/>
    </row>
    <row r="239" spans="1:8" x14ac:dyDescent="0.55000000000000004">
      <c r="A239" s="20" t="s">
        <v>202</v>
      </c>
      <c r="B239" s="20" t="s">
        <v>111</v>
      </c>
      <c r="C239" s="20" t="s">
        <v>111</v>
      </c>
      <c r="D239" s="21" t="s">
        <v>201</v>
      </c>
      <c r="E239" s="21"/>
      <c r="F239" s="21"/>
      <c r="G239" s="21" t="s">
        <v>201</v>
      </c>
      <c r="H239" s="16"/>
    </row>
    <row r="240" spans="1:8" x14ac:dyDescent="0.55000000000000004">
      <c r="A240" s="20" t="s">
        <v>203</v>
      </c>
      <c r="B240" s="20" t="s">
        <v>106</v>
      </c>
      <c r="C240" s="20" t="s">
        <v>107</v>
      </c>
      <c r="D240" s="21"/>
      <c r="E240" s="21" t="s">
        <v>144</v>
      </c>
      <c r="F240" s="21"/>
      <c r="G240" s="22" t="s">
        <v>40</v>
      </c>
      <c r="H240" s="16"/>
    </row>
    <row r="241" spans="1:8" x14ac:dyDescent="0.55000000000000004">
      <c r="A241" s="20" t="s">
        <v>203</v>
      </c>
      <c r="B241" s="20" t="s">
        <v>106</v>
      </c>
      <c r="C241" s="20" t="s">
        <v>110</v>
      </c>
      <c r="D241" s="21"/>
      <c r="E241" s="21" t="s">
        <v>144</v>
      </c>
      <c r="F241" s="21"/>
      <c r="G241" s="22" t="s">
        <v>40</v>
      </c>
      <c r="H241" s="16"/>
    </row>
    <row r="242" spans="1:8" x14ac:dyDescent="0.55000000000000004">
      <c r="A242" s="20" t="s">
        <v>203</v>
      </c>
      <c r="B242" s="20" t="s">
        <v>111</v>
      </c>
      <c r="C242" s="20" t="s">
        <v>111</v>
      </c>
      <c r="D242" s="21"/>
      <c r="E242" s="21" t="s">
        <v>144</v>
      </c>
      <c r="F242" s="21"/>
      <c r="G242" s="22" t="s">
        <v>40</v>
      </c>
      <c r="H242" s="16"/>
    </row>
    <row r="243" spans="1:8" x14ac:dyDescent="0.55000000000000004">
      <c r="A243" s="20" t="s">
        <v>204</v>
      </c>
      <c r="B243" s="20" t="s">
        <v>171</v>
      </c>
      <c r="C243" s="20" t="s">
        <v>171</v>
      </c>
      <c r="D243" s="21"/>
      <c r="E243" s="21" t="s">
        <v>144</v>
      </c>
      <c r="F243" s="21"/>
      <c r="G243" s="22" t="s">
        <v>40</v>
      </c>
      <c r="H243" s="16"/>
    </row>
    <row r="244" spans="1:8" x14ac:dyDescent="0.55000000000000004">
      <c r="A244" s="20" t="s">
        <v>205</v>
      </c>
      <c r="B244" s="20" t="s">
        <v>106</v>
      </c>
      <c r="C244" s="20" t="s">
        <v>107</v>
      </c>
      <c r="D244" s="21" t="s">
        <v>206</v>
      </c>
      <c r="E244" s="21"/>
      <c r="F244" s="21"/>
      <c r="G244" s="21" t="s">
        <v>206</v>
      </c>
      <c r="H244" s="16"/>
    </row>
    <row r="245" spans="1:8" x14ac:dyDescent="0.55000000000000004">
      <c r="A245" s="20" t="s">
        <v>205</v>
      </c>
      <c r="B245" s="20" t="s">
        <v>106</v>
      </c>
      <c r="C245" s="20" t="s">
        <v>110</v>
      </c>
      <c r="D245" s="21" t="s">
        <v>206</v>
      </c>
      <c r="E245" s="21"/>
      <c r="F245" s="21"/>
      <c r="G245" s="21" t="s">
        <v>206</v>
      </c>
      <c r="H245" s="16"/>
    </row>
    <row r="246" spans="1:8" x14ac:dyDescent="0.55000000000000004">
      <c r="A246" s="20" t="s">
        <v>205</v>
      </c>
      <c r="B246" s="20" t="s">
        <v>111</v>
      </c>
      <c r="C246" s="20" t="s">
        <v>111</v>
      </c>
      <c r="D246" s="21" t="s">
        <v>206</v>
      </c>
      <c r="E246" s="21"/>
      <c r="F246" s="21"/>
      <c r="G246" s="21" t="s">
        <v>206</v>
      </c>
      <c r="H246" s="16"/>
    </row>
    <row r="247" spans="1:8" x14ac:dyDescent="0.55000000000000004">
      <c r="A247" s="20" t="s">
        <v>207</v>
      </c>
      <c r="B247" s="20" t="s">
        <v>106</v>
      </c>
      <c r="C247" s="20" t="s">
        <v>107</v>
      </c>
      <c r="D247" s="21"/>
      <c r="E247" s="21" t="s">
        <v>144</v>
      </c>
      <c r="F247" s="21"/>
      <c r="G247" s="22" t="s">
        <v>40</v>
      </c>
      <c r="H247" s="16"/>
    </row>
    <row r="248" spans="1:8" x14ac:dyDescent="0.55000000000000004">
      <c r="A248" s="20" t="s">
        <v>207</v>
      </c>
      <c r="B248" s="20" t="s">
        <v>106</v>
      </c>
      <c r="C248" s="20" t="s">
        <v>110</v>
      </c>
      <c r="D248" s="21"/>
      <c r="E248" s="21" t="s">
        <v>144</v>
      </c>
      <c r="F248" s="21"/>
      <c r="G248" s="22" t="s">
        <v>40</v>
      </c>
      <c r="H248" s="16"/>
    </row>
    <row r="249" spans="1:8" x14ac:dyDescent="0.55000000000000004">
      <c r="A249" s="20" t="s">
        <v>207</v>
      </c>
      <c r="B249" s="20" t="s">
        <v>111</v>
      </c>
      <c r="C249" s="20" t="s">
        <v>111</v>
      </c>
      <c r="D249" s="21"/>
      <c r="E249" s="21" t="s">
        <v>144</v>
      </c>
      <c r="F249" s="21"/>
      <c r="G249" s="22" t="s">
        <v>40</v>
      </c>
      <c r="H249" s="16"/>
    </row>
    <row r="250" spans="1:8" x14ac:dyDescent="0.55000000000000004">
      <c r="A250" s="20" t="s">
        <v>208</v>
      </c>
      <c r="B250" s="20" t="s">
        <v>106</v>
      </c>
      <c r="C250" s="20" t="s">
        <v>107</v>
      </c>
      <c r="D250" s="21" t="s">
        <v>496</v>
      </c>
      <c r="E250" s="21"/>
      <c r="F250" s="21"/>
      <c r="G250" s="22" t="s">
        <v>40</v>
      </c>
      <c r="H250" s="16"/>
    </row>
    <row r="251" spans="1:8" x14ac:dyDescent="0.55000000000000004">
      <c r="A251" s="20" t="s">
        <v>208</v>
      </c>
      <c r="B251" s="20" t="s">
        <v>109</v>
      </c>
      <c r="C251" s="20" t="s">
        <v>86</v>
      </c>
      <c r="D251" s="21" t="s">
        <v>496</v>
      </c>
      <c r="E251" s="21"/>
      <c r="F251" s="21"/>
      <c r="G251" s="22" t="s">
        <v>40</v>
      </c>
      <c r="H251" s="16"/>
    </row>
    <row r="252" spans="1:8" x14ac:dyDescent="0.55000000000000004">
      <c r="A252" s="20" t="s">
        <v>208</v>
      </c>
      <c r="B252" s="20" t="s">
        <v>106</v>
      </c>
      <c r="C252" s="20" t="s">
        <v>110</v>
      </c>
      <c r="D252" s="21" t="s">
        <v>496</v>
      </c>
      <c r="E252" s="21"/>
      <c r="F252" s="21"/>
      <c r="G252" s="22" t="s">
        <v>40</v>
      </c>
      <c r="H252" s="16"/>
    </row>
    <row r="253" spans="1:8" x14ac:dyDescent="0.55000000000000004">
      <c r="A253" s="20" t="s">
        <v>208</v>
      </c>
      <c r="B253" s="20" t="s">
        <v>111</v>
      </c>
      <c r="C253" s="20" t="s">
        <v>111</v>
      </c>
      <c r="D253" s="21" t="s">
        <v>496</v>
      </c>
      <c r="E253" s="21"/>
      <c r="F253" s="21"/>
      <c r="G253" s="22" t="s">
        <v>40</v>
      </c>
      <c r="H253" s="16"/>
    </row>
    <row r="254" spans="1:8" x14ac:dyDescent="0.55000000000000004">
      <c r="A254" s="20" t="s">
        <v>209</v>
      </c>
      <c r="B254" s="20" t="s">
        <v>106</v>
      </c>
      <c r="C254" s="20" t="s">
        <v>107</v>
      </c>
      <c r="D254" s="21" t="s">
        <v>497</v>
      </c>
      <c r="E254" s="21"/>
      <c r="F254" s="21"/>
      <c r="G254" s="22" t="s">
        <v>40</v>
      </c>
      <c r="H254" s="16"/>
    </row>
    <row r="255" spans="1:8" x14ac:dyDescent="0.55000000000000004">
      <c r="A255" s="20" t="s">
        <v>209</v>
      </c>
      <c r="B255" s="20" t="s">
        <v>109</v>
      </c>
      <c r="C255" s="20" t="s">
        <v>86</v>
      </c>
      <c r="D255" s="21" t="s">
        <v>497</v>
      </c>
      <c r="E255" s="21"/>
      <c r="F255" s="21"/>
      <c r="G255" s="22" t="s">
        <v>40</v>
      </c>
      <c r="H255" s="16"/>
    </row>
    <row r="256" spans="1:8" x14ac:dyDescent="0.55000000000000004">
      <c r="A256" s="20" t="s">
        <v>209</v>
      </c>
      <c r="B256" s="20" t="s">
        <v>106</v>
      </c>
      <c r="C256" s="20" t="s">
        <v>110</v>
      </c>
      <c r="D256" s="21" t="s">
        <v>497</v>
      </c>
      <c r="E256" s="21"/>
      <c r="F256" s="21"/>
      <c r="G256" s="22" t="s">
        <v>40</v>
      </c>
      <c r="H256" s="16"/>
    </row>
    <row r="257" spans="1:8" x14ac:dyDescent="0.55000000000000004">
      <c r="A257" s="20" t="s">
        <v>209</v>
      </c>
      <c r="B257" s="20" t="s">
        <v>111</v>
      </c>
      <c r="C257" s="20" t="s">
        <v>111</v>
      </c>
      <c r="D257" s="21" t="s">
        <v>497</v>
      </c>
      <c r="E257" s="21"/>
      <c r="F257" s="21"/>
      <c r="G257" s="22" t="s">
        <v>40</v>
      </c>
      <c r="H257" s="16"/>
    </row>
    <row r="258" spans="1:8" x14ac:dyDescent="0.55000000000000004">
      <c r="A258" s="20" t="s">
        <v>210</v>
      </c>
      <c r="B258" s="20" t="s">
        <v>106</v>
      </c>
      <c r="C258" s="20" t="s">
        <v>107</v>
      </c>
      <c r="D258" s="21" t="s">
        <v>211</v>
      </c>
      <c r="E258" s="21"/>
      <c r="F258" s="21"/>
      <c r="G258" s="21" t="s">
        <v>211</v>
      </c>
      <c r="H258" s="16"/>
    </row>
    <row r="259" spans="1:8" x14ac:dyDescent="0.55000000000000004">
      <c r="A259" s="20" t="s">
        <v>210</v>
      </c>
      <c r="B259" s="20" t="s">
        <v>106</v>
      </c>
      <c r="C259" s="20" t="s">
        <v>110</v>
      </c>
      <c r="D259" s="21" t="s">
        <v>211</v>
      </c>
      <c r="E259" s="21"/>
      <c r="F259" s="21"/>
      <c r="G259" s="21" t="s">
        <v>211</v>
      </c>
      <c r="H259" s="16"/>
    </row>
    <row r="260" spans="1:8" x14ac:dyDescent="0.55000000000000004">
      <c r="A260" s="20" t="s">
        <v>210</v>
      </c>
      <c r="B260" s="20" t="s">
        <v>111</v>
      </c>
      <c r="C260" s="20" t="s">
        <v>111</v>
      </c>
      <c r="D260" s="21" t="s">
        <v>211</v>
      </c>
      <c r="E260" s="21"/>
      <c r="F260" s="21"/>
      <c r="G260" s="21" t="s">
        <v>211</v>
      </c>
      <c r="H260" s="16"/>
    </row>
    <row r="261" spans="1:8" x14ac:dyDescent="0.55000000000000004">
      <c r="A261" s="20" t="s">
        <v>35</v>
      </c>
      <c r="B261" s="20" t="s">
        <v>106</v>
      </c>
      <c r="C261" s="20" t="s">
        <v>107</v>
      </c>
      <c r="D261" s="21" t="s">
        <v>211</v>
      </c>
      <c r="E261" s="21"/>
      <c r="F261" s="21"/>
      <c r="G261" s="21" t="s">
        <v>211</v>
      </c>
      <c r="H261" s="16"/>
    </row>
    <row r="262" spans="1:8" x14ac:dyDescent="0.55000000000000004">
      <c r="A262" s="20" t="s">
        <v>35</v>
      </c>
      <c r="B262" s="20" t="s">
        <v>106</v>
      </c>
      <c r="C262" s="20" t="s">
        <v>110</v>
      </c>
      <c r="D262" s="21" t="s">
        <v>211</v>
      </c>
      <c r="E262" s="21"/>
      <c r="F262" s="21"/>
      <c r="G262" s="21" t="s">
        <v>211</v>
      </c>
      <c r="H262" s="16"/>
    </row>
    <row r="263" spans="1:8" x14ac:dyDescent="0.55000000000000004">
      <c r="A263" s="20" t="s">
        <v>35</v>
      </c>
      <c r="B263" s="20" t="s">
        <v>111</v>
      </c>
      <c r="C263" s="20" t="s">
        <v>111</v>
      </c>
      <c r="D263" s="21" t="s">
        <v>211</v>
      </c>
      <c r="E263" s="21"/>
      <c r="F263" s="21"/>
      <c r="G263" s="21" t="s">
        <v>211</v>
      </c>
      <c r="H263" s="16"/>
    </row>
    <row r="264" spans="1:8" x14ac:dyDescent="0.55000000000000004">
      <c r="A264" s="20" t="s">
        <v>212</v>
      </c>
      <c r="B264" s="20" t="s">
        <v>106</v>
      </c>
      <c r="C264" s="20" t="s">
        <v>107</v>
      </c>
      <c r="D264" s="21" t="s">
        <v>213</v>
      </c>
      <c r="E264" s="21"/>
      <c r="F264" s="21"/>
      <c r="G264" s="21" t="s">
        <v>213</v>
      </c>
      <c r="H264" s="16"/>
    </row>
    <row r="265" spans="1:8" x14ac:dyDescent="0.55000000000000004">
      <c r="A265" s="20" t="s">
        <v>212</v>
      </c>
      <c r="B265" s="20" t="s">
        <v>106</v>
      </c>
      <c r="C265" s="20" t="s">
        <v>110</v>
      </c>
      <c r="D265" s="21" t="s">
        <v>213</v>
      </c>
      <c r="E265" s="21"/>
      <c r="F265" s="21"/>
      <c r="G265" s="21" t="s">
        <v>213</v>
      </c>
      <c r="H265" s="16"/>
    </row>
    <row r="266" spans="1:8" x14ac:dyDescent="0.55000000000000004">
      <c r="A266" s="20" t="s">
        <v>212</v>
      </c>
      <c r="B266" s="20" t="s">
        <v>111</v>
      </c>
      <c r="C266" s="20" t="s">
        <v>111</v>
      </c>
      <c r="D266" s="21" t="s">
        <v>213</v>
      </c>
      <c r="E266" s="21"/>
      <c r="F266" s="21"/>
      <c r="G266" s="21" t="s">
        <v>213</v>
      </c>
      <c r="H266" s="16"/>
    </row>
    <row r="267" spans="1:8" x14ac:dyDescent="0.55000000000000004">
      <c r="A267" s="20" t="s">
        <v>214</v>
      </c>
      <c r="B267" s="20" t="s">
        <v>106</v>
      </c>
      <c r="C267" s="20" t="s">
        <v>107</v>
      </c>
      <c r="D267" s="21" t="s">
        <v>213</v>
      </c>
      <c r="E267" s="21"/>
      <c r="F267" s="21"/>
      <c r="G267" s="21" t="s">
        <v>213</v>
      </c>
      <c r="H267" s="16"/>
    </row>
    <row r="268" spans="1:8" x14ac:dyDescent="0.55000000000000004">
      <c r="A268" s="20" t="s">
        <v>214</v>
      </c>
      <c r="B268" s="20" t="s">
        <v>106</v>
      </c>
      <c r="C268" s="20" t="s">
        <v>110</v>
      </c>
      <c r="D268" s="21" t="s">
        <v>213</v>
      </c>
      <c r="E268" s="21"/>
      <c r="F268" s="21"/>
      <c r="G268" s="21" t="s">
        <v>213</v>
      </c>
      <c r="H268" s="16"/>
    </row>
    <row r="269" spans="1:8" x14ac:dyDescent="0.55000000000000004">
      <c r="A269" s="20" t="s">
        <v>214</v>
      </c>
      <c r="B269" s="20" t="s">
        <v>111</v>
      </c>
      <c r="C269" s="20" t="s">
        <v>111</v>
      </c>
      <c r="D269" s="21" t="s">
        <v>213</v>
      </c>
      <c r="E269" s="21"/>
      <c r="F269" s="21"/>
      <c r="G269" s="21" t="s">
        <v>213</v>
      </c>
      <c r="H269" s="16"/>
    </row>
    <row r="270" spans="1:8" x14ac:dyDescent="0.55000000000000004">
      <c r="A270" s="20" t="s">
        <v>215</v>
      </c>
      <c r="B270" s="20" t="s">
        <v>111</v>
      </c>
      <c r="C270" s="20" t="s">
        <v>111</v>
      </c>
      <c r="D270" s="21" t="s">
        <v>213</v>
      </c>
      <c r="E270" s="21"/>
      <c r="F270" s="21"/>
      <c r="G270" s="21" t="s">
        <v>213</v>
      </c>
      <c r="H270" s="16"/>
    </row>
    <row r="271" spans="1:8" x14ac:dyDescent="0.55000000000000004">
      <c r="A271" s="20" t="s">
        <v>216</v>
      </c>
      <c r="B271" s="20" t="s">
        <v>111</v>
      </c>
      <c r="C271" s="20" t="s">
        <v>111</v>
      </c>
      <c r="D271" s="21" t="s">
        <v>213</v>
      </c>
      <c r="E271" s="21"/>
      <c r="F271" s="21"/>
      <c r="G271" s="21" t="s">
        <v>213</v>
      </c>
      <c r="H271" s="16"/>
    </row>
    <row r="272" spans="1:8" x14ac:dyDescent="0.55000000000000004">
      <c r="A272" s="20" t="s">
        <v>217</v>
      </c>
      <c r="B272" s="20" t="s">
        <v>106</v>
      </c>
      <c r="C272" s="20" t="s">
        <v>107</v>
      </c>
      <c r="D272" s="21" t="s">
        <v>213</v>
      </c>
      <c r="E272" s="21"/>
      <c r="F272" s="21"/>
      <c r="G272" s="21" t="s">
        <v>213</v>
      </c>
      <c r="H272" s="16"/>
    </row>
    <row r="273" spans="1:8" x14ac:dyDescent="0.55000000000000004">
      <c r="A273" s="20" t="s">
        <v>217</v>
      </c>
      <c r="B273" s="20" t="s">
        <v>106</v>
      </c>
      <c r="C273" s="20" t="s">
        <v>110</v>
      </c>
      <c r="D273" s="21" t="s">
        <v>213</v>
      </c>
      <c r="E273" s="21"/>
      <c r="F273" s="21"/>
      <c r="G273" s="21" t="s">
        <v>213</v>
      </c>
      <c r="H273" s="16"/>
    </row>
    <row r="274" spans="1:8" x14ac:dyDescent="0.55000000000000004">
      <c r="A274" s="20" t="s">
        <v>217</v>
      </c>
      <c r="B274" s="20" t="s">
        <v>111</v>
      </c>
      <c r="C274" s="20" t="s">
        <v>111</v>
      </c>
      <c r="D274" s="21" t="s">
        <v>213</v>
      </c>
      <c r="E274" s="21"/>
      <c r="F274" s="21"/>
      <c r="G274" s="21" t="s">
        <v>213</v>
      </c>
      <c r="H274" s="16"/>
    </row>
    <row r="275" spans="1:8" x14ac:dyDescent="0.55000000000000004">
      <c r="A275" s="20" t="s">
        <v>218</v>
      </c>
      <c r="B275" s="20" t="s">
        <v>106</v>
      </c>
      <c r="C275" s="20" t="s">
        <v>107</v>
      </c>
      <c r="D275" s="21" t="s">
        <v>213</v>
      </c>
      <c r="E275" s="21"/>
      <c r="F275" s="21"/>
      <c r="G275" s="21" t="s">
        <v>213</v>
      </c>
      <c r="H275" s="16"/>
    </row>
    <row r="276" spans="1:8" x14ac:dyDescent="0.55000000000000004">
      <c r="A276" s="20" t="s">
        <v>218</v>
      </c>
      <c r="B276" s="20" t="s">
        <v>106</v>
      </c>
      <c r="C276" s="20" t="s">
        <v>110</v>
      </c>
      <c r="D276" s="21" t="s">
        <v>213</v>
      </c>
      <c r="E276" s="21"/>
      <c r="F276" s="21"/>
      <c r="G276" s="21" t="s">
        <v>213</v>
      </c>
      <c r="H276" s="16"/>
    </row>
    <row r="277" spans="1:8" x14ac:dyDescent="0.55000000000000004">
      <c r="A277" s="20" t="s">
        <v>218</v>
      </c>
      <c r="B277" s="20" t="s">
        <v>106</v>
      </c>
      <c r="C277" s="20" t="s">
        <v>110</v>
      </c>
      <c r="D277" s="21" t="s">
        <v>213</v>
      </c>
      <c r="E277" s="21"/>
      <c r="F277" s="21"/>
      <c r="G277" s="21" t="s">
        <v>213</v>
      </c>
      <c r="H277" s="16"/>
    </row>
    <row r="278" spans="1:8" x14ac:dyDescent="0.55000000000000004">
      <c r="A278" s="20" t="s">
        <v>218</v>
      </c>
      <c r="B278" s="20" t="s">
        <v>111</v>
      </c>
      <c r="C278" s="20" t="s">
        <v>111</v>
      </c>
      <c r="D278" s="21" t="s">
        <v>213</v>
      </c>
      <c r="E278" s="21"/>
      <c r="F278" s="21"/>
      <c r="G278" s="21" t="s">
        <v>213</v>
      </c>
      <c r="H278" s="16"/>
    </row>
    <row r="279" spans="1:8" x14ac:dyDescent="0.55000000000000004">
      <c r="A279" s="20" t="s">
        <v>219</v>
      </c>
      <c r="B279" s="20" t="s">
        <v>106</v>
      </c>
      <c r="C279" s="20" t="s">
        <v>107</v>
      </c>
      <c r="D279" s="21" t="s">
        <v>213</v>
      </c>
      <c r="E279" s="21"/>
      <c r="F279" s="21"/>
      <c r="G279" s="21" t="s">
        <v>213</v>
      </c>
      <c r="H279" s="16"/>
    </row>
    <row r="280" spans="1:8" x14ac:dyDescent="0.55000000000000004">
      <c r="A280" s="20" t="s">
        <v>219</v>
      </c>
      <c r="B280" s="20" t="s">
        <v>109</v>
      </c>
      <c r="C280" s="20" t="s">
        <v>86</v>
      </c>
      <c r="D280" s="21" t="s">
        <v>213</v>
      </c>
      <c r="E280" s="21"/>
      <c r="F280" s="21"/>
      <c r="G280" s="21" t="s">
        <v>213</v>
      </c>
      <c r="H280" s="16"/>
    </row>
    <row r="281" spans="1:8" x14ac:dyDescent="0.55000000000000004">
      <c r="A281" s="20" t="s">
        <v>219</v>
      </c>
      <c r="B281" s="20" t="s">
        <v>106</v>
      </c>
      <c r="C281" s="20" t="s">
        <v>110</v>
      </c>
      <c r="D281" s="21" t="s">
        <v>213</v>
      </c>
      <c r="E281" s="21"/>
      <c r="F281" s="21"/>
      <c r="G281" s="21" t="s">
        <v>213</v>
      </c>
      <c r="H281" s="16"/>
    </row>
    <row r="282" spans="1:8" x14ac:dyDescent="0.55000000000000004">
      <c r="A282" s="20" t="s">
        <v>219</v>
      </c>
      <c r="B282" s="20" t="s">
        <v>111</v>
      </c>
      <c r="C282" s="20" t="s">
        <v>111</v>
      </c>
      <c r="D282" s="21" t="s">
        <v>213</v>
      </c>
      <c r="E282" s="21"/>
      <c r="F282" s="21"/>
      <c r="G282" s="21" t="s">
        <v>213</v>
      </c>
      <c r="H282" s="16"/>
    </row>
    <row r="283" spans="1:8" x14ac:dyDescent="0.55000000000000004">
      <c r="A283" s="20" t="s">
        <v>220</v>
      </c>
      <c r="B283" s="20" t="s">
        <v>106</v>
      </c>
      <c r="C283" s="20" t="s">
        <v>107</v>
      </c>
      <c r="D283" s="21" t="s">
        <v>213</v>
      </c>
      <c r="E283" s="21"/>
      <c r="F283" s="21"/>
      <c r="G283" s="21" t="s">
        <v>213</v>
      </c>
      <c r="H283" s="16"/>
    </row>
    <row r="284" spans="1:8" x14ac:dyDescent="0.55000000000000004">
      <c r="A284" s="20" t="s">
        <v>220</v>
      </c>
      <c r="B284" s="20" t="s">
        <v>106</v>
      </c>
      <c r="C284" s="20" t="s">
        <v>110</v>
      </c>
      <c r="D284" s="21" t="s">
        <v>213</v>
      </c>
      <c r="E284" s="21"/>
      <c r="F284" s="21"/>
      <c r="G284" s="21" t="s">
        <v>213</v>
      </c>
      <c r="H284" s="16"/>
    </row>
    <row r="285" spans="1:8" x14ac:dyDescent="0.55000000000000004">
      <c r="A285" s="20" t="s">
        <v>220</v>
      </c>
      <c r="B285" s="20" t="s">
        <v>111</v>
      </c>
      <c r="C285" s="20" t="s">
        <v>111</v>
      </c>
      <c r="D285" s="21" t="s">
        <v>213</v>
      </c>
      <c r="E285" s="21"/>
      <c r="F285" s="21"/>
      <c r="G285" s="21" t="s">
        <v>213</v>
      </c>
      <c r="H285" s="16"/>
    </row>
    <row r="286" spans="1:8" x14ac:dyDescent="0.55000000000000004">
      <c r="A286" s="20" t="s">
        <v>221</v>
      </c>
      <c r="B286" s="20" t="s">
        <v>106</v>
      </c>
      <c r="C286" s="20" t="s">
        <v>107</v>
      </c>
      <c r="D286" s="21" t="s">
        <v>213</v>
      </c>
      <c r="E286" s="21"/>
      <c r="F286" s="21"/>
      <c r="G286" s="21" t="s">
        <v>213</v>
      </c>
      <c r="H286" s="16"/>
    </row>
    <row r="287" spans="1:8" x14ac:dyDescent="0.55000000000000004">
      <c r="A287" s="20" t="s">
        <v>221</v>
      </c>
      <c r="B287" s="20" t="s">
        <v>106</v>
      </c>
      <c r="C287" s="20" t="s">
        <v>110</v>
      </c>
      <c r="D287" s="21" t="s">
        <v>213</v>
      </c>
      <c r="E287" s="21"/>
      <c r="F287" s="21"/>
      <c r="G287" s="21" t="s">
        <v>213</v>
      </c>
      <c r="H287" s="16"/>
    </row>
    <row r="288" spans="1:8" x14ac:dyDescent="0.55000000000000004">
      <c r="A288" s="20" t="s">
        <v>221</v>
      </c>
      <c r="B288" s="20" t="s">
        <v>111</v>
      </c>
      <c r="C288" s="20" t="s">
        <v>111</v>
      </c>
      <c r="D288" s="21" t="s">
        <v>213</v>
      </c>
      <c r="E288" s="21"/>
      <c r="F288" s="21"/>
      <c r="G288" s="21" t="s">
        <v>213</v>
      </c>
      <c r="H288" s="16"/>
    </row>
    <row r="289" spans="1:8" x14ac:dyDescent="0.55000000000000004">
      <c r="A289" s="20" t="s">
        <v>222</v>
      </c>
      <c r="B289" s="20" t="s">
        <v>106</v>
      </c>
      <c r="C289" s="20" t="s">
        <v>107</v>
      </c>
      <c r="D289" s="21" t="s">
        <v>213</v>
      </c>
      <c r="E289" s="21"/>
      <c r="F289" s="21"/>
      <c r="G289" s="21" t="s">
        <v>213</v>
      </c>
      <c r="H289" s="16"/>
    </row>
    <row r="290" spans="1:8" x14ac:dyDescent="0.55000000000000004">
      <c r="A290" s="20" t="s">
        <v>222</v>
      </c>
      <c r="B290" s="20" t="s">
        <v>106</v>
      </c>
      <c r="C290" s="20" t="s">
        <v>110</v>
      </c>
      <c r="D290" s="21" t="s">
        <v>213</v>
      </c>
      <c r="E290" s="21"/>
      <c r="F290" s="21"/>
      <c r="G290" s="21" t="s">
        <v>213</v>
      </c>
      <c r="H290" s="16"/>
    </row>
    <row r="291" spans="1:8" x14ac:dyDescent="0.55000000000000004">
      <c r="A291" s="20" t="s">
        <v>222</v>
      </c>
      <c r="B291" s="20" t="s">
        <v>111</v>
      </c>
      <c r="C291" s="20" t="s">
        <v>111</v>
      </c>
      <c r="D291" s="21" t="s">
        <v>213</v>
      </c>
      <c r="E291" s="21"/>
      <c r="F291" s="21"/>
      <c r="G291" s="21" t="s">
        <v>213</v>
      </c>
      <c r="H291" s="16"/>
    </row>
    <row r="292" spans="1:8" x14ac:dyDescent="0.55000000000000004">
      <c r="A292" s="20" t="s">
        <v>223</v>
      </c>
      <c r="B292" s="20" t="s">
        <v>106</v>
      </c>
      <c r="C292" s="20" t="s">
        <v>107</v>
      </c>
      <c r="D292" s="21" t="s">
        <v>213</v>
      </c>
      <c r="E292" s="21"/>
      <c r="F292" s="21"/>
      <c r="G292" s="21" t="s">
        <v>213</v>
      </c>
      <c r="H292" s="16"/>
    </row>
    <row r="293" spans="1:8" x14ac:dyDescent="0.55000000000000004">
      <c r="A293" s="20" t="s">
        <v>223</v>
      </c>
      <c r="B293" s="20" t="s">
        <v>106</v>
      </c>
      <c r="C293" s="20" t="s">
        <v>110</v>
      </c>
      <c r="D293" s="21" t="s">
        <v>213</v>
      </c>
      <c r="E293" s="21"/>
      <c r="F293" s="21"/>
      <c r="G293" s="21" t="s">
        <v>213</v>
      </c>
      <c r="H293" s="16"/>
    </row>
    <row r="294" spans="1:8" x14ac:dyDescent="0.55000000000000004">
      <c r="A294" s="20" t="s">
        <v>223</v>
      </c>
      <c r="B294" s="20" t="s">
        <v>111</v>
      </c>
      <c r="C294" s="20" t="s">
        <v>111</v>
      </c>
      <c r="D294" s="21" t="s">
        <v>213</v>
      </c>
      <c r="E294" s="21"/>
      <c r="F294" s="21"/>
      <c r="G294" s="21" t="s">
        <v>213</v>
      </c>
      <c r="H294" s="16"/>
    </row>
    <row r="295" spans="1:8" x14ac:dyDescent="0.55000000000000004">
      <c r="A295" s="20" t="s">
        <v>224</v>
      </c>
      <c r="B295" s="20" t="s">
        <v>106</v>
      </c>
      <c r="C295" s="20" t="s">
        <v>107</v>
      </c>
      <c r="D295" s="21" t="s">
        <v>213</v>
      </c>
      <c r="E295" s="21"/>
      <c r="F295" s="21"/>
      <c r="G295" s="21" t="s">
        <v>213</v>
      </c>
      <c r="H295" s="16"/>
    </row>
    <row r="296" spans="1:8" x14ac:dyDescent="0.55000000000000004">
      <c r="A296" s="20" t="s">
        <v>224</v>
      </c>
      <c r="B296" s="20" t="s">
        <v>106</v>
      </c>
      <c r="C296" s="20" t="s">
        <v>110</v>
      </c>
      <c r="D296" s="21" t="s">
        <v>213</v>
      </c>
      <c r="E296" s="21"/>
      <c r="F296" s="21"/>
      <c r="G296" s="21" t="s">
        <v>213</v>
      </c>
      <c r="H296" s="16"/>
    </row>
    <row r="297" spans="1:8" x14ac:dyDescent="0.55000000000000004">
      <c r="A297" s="20" t="s">
        <v>224</v>
      </c>
      <c r="B297" s="20" t="s">
        <v>111</v>
      </c>
      <c r="C297" s="20" t="s">
        <v>111</v>
      </c>
      <c r="D297" s="21" t="s">
        <v>213</v>
      </c>
      <c r="E297" s="21"/>
      <c r="F297" s="21"/>
      <c r="G297" s="21" t="s">
        <v>213</v>
      </c>
      <c r="H297" s="16"/>
    </row>
    <row r="298" spans="1:8" x14ac:dyDescent="0.55000000000000004">
      <c r="A298" s="20" t="s">
        <v>225</v>
      </c>
      <c r="B298" s="20" t="s">
        <v>106</v>
      </c>
      <c r="C298" s="20" t="s">
        <v>107</v>
      </c>
      <c r="D298" s="21" t="s">
        <v>213</v>
      </c>
      <c r="E298" s="21"/>
      <c r="F298" s="21"/>
      <c r="G298" s="21" t="s">
        <v>213</v>
      </c>
      <c r="H298" s="16"/>
    </row>
    <row r="299" spans="1:8" x14ac:dyDescent="0.55000000000000004">
      <c r="A299" s="20" t="s">
        <v>225</v>
      </c>
      <c r="B299" s="20" t="s">
        <v>106</v>
      </c>
      <c r="C299" s="20" t="s">
        <v>110</v>
      </c>
      <c r="D299" s="21" t="s">
        <v>213</v>
      </c>
      <c r="E299" s="21"/>
      <c r="F299" s="21"/>
      <c r="G299" s="21" t="s">
        <v>213</v>
      </c>
      <c r="H299" s="16"/>
    </row>
    <row r="300" spans="1:8" x14ac:dyDescent="0.55000000000000004">
      <c r="A300" s="20" t="s">
        <v>225</v>
      </c>
      <c r="B300" s="20" t="s">
        <v>111</v>
      </c>
      <c r="C300" s="20" t="s">
        <v>111</v>
      </c>
      <c r="D300" s="21" t="s">
        <v>213</v>
      </c>
      <c r="E300" s="21"/>
      <c r="F300" s="21"/>
      <c r="G300" s="21" t="s">
        <v>213</v>
      </c>
      <c r="H300" s="16"/>
    </row>
    <row r="301" spans="1:8" x14ac:dyDescent="0.55000000000000004">
      <c r="A301" s="20" t="s">
        <v>226</v>
      </c>
      <c r="B301" s="20" t="s">
        <v>106</v>
      </c>
      <c r="C301" s="20" t="s">
        <v>107</v>
      </c>
      <c r="D301" s="21" t="s">
        <v>213</v>
      </c>
      <c r="E301" s="21"/>
      <c r="F301" s="21"/>
      <c r="G301" s="21" t="s">
        <v>213</v>
      </c>
      <c r="H301" s="16"/>
    </row>
    <row r="302" spans="1:8" x14ac:dyDescent="0.55000000000000004">
      <c r="A302" s="20" t="s">
        <v>226</v>
      </c>
      <c r="B302" s="20" t="s">
        <v>106</v>
      </c>
      <c r="C302" s="20" t="s">
        <v>110</v>
      </c>
      <c r="D302" s="21" t="s">
        <v>213</v>
      </c>
      <c r="E302" s="21"/>
      <c r="F302" s="21"/>
      <c r="G302" s="21" t="s">
        <v>213</v>
      </c>
      <c r="H302" s="16"/>
    </row>
    <row r="303" spans="1:8" x14ac:dyDescent="0.55000000000000004">
      <c r="A303" s="20" t="s">
        <v>226</v>
      </c>
      <c r="B303" s="20" t="s">
        <v>111</v>
      </c>
      <c r="C303" s="20" t="s">
        <v>111</v>
      </c>
      <c r="D303" s="21" t="s">
        <v>213</v>
      </c>
      <c r="E303" s="21"/>
      <c r="F303" s="21"/>
      <c r="G303" s="21" t="s">
        <v>213</v>
      </c>
      <c r="H303" s="16"/>
    </row>
    <row r="304" spans="1:8" x14ac:dyDescent="0.55000000000000004">
      <c r="A304" s="20" t="s">
        <v>227</v>
      </c>
      <c r="B304" s="20" t="s">
        <v>106</v>
      </c>
      <c r="C304" s="20" t="s">
        <v>107</v>
      </c>
      <c r="D304" s="21"/>
      <c r="E304" s="21" t="s">
        <v>144</v>
      </c>
      <c r="F304" s="21"/>
      <c r="G304" s="22" t="s">
        <v>40</v>
      </c>
      <c r="H304" s="16"/>
    </row>
    <row r="305" spans="1:8" x14ac:dyDescent="0.55000000000000004">
      <c r="A305" s="20" t="s">
        <v>227</v>
      </c>
      <c r="B305" s="20" t="s">
        <v>106</v>
      </c>
      <c r="C305" s="20" t="s">
        <v>110</v>
      </c>
      <c r="D305" s="21"/>
      <c r="E305" s="21" t="s">
        <v>144</v>
      </c>
      <c r="F305" s="21"/>
      <c r="G305" s="22" t="s">
        <v>40</v>
      </c>
      <c r="H305" s="16"/>
    </row>
    <row r="306" spans="1:8" x14ac:dyDescent="0.55000000000000004">
      <c r="A306" s="20" t="s">
        <v>227</v>
      </c>
      <c r="B306" s="20" t="s">
        <v>111</v>
      </c>
      <c r="C306" s="20" t="s">
        <v>111</v>
      </c>
      <c r="D306" s="21"/>
      <c r="E306" s="21" t="s">
        <v>144</v>
      </c>
      <c r="F306" s="21"/>
      <c r="G306" s="22" t="s">
        <v>40</v>
      </c>
      <c r="H306" s="16"/>
    </row>
    <row r="307" spans="1:8" x14ac:dyDescent="0.55000000000000004">
      <c r="A307" s="20" t="s">
        <v>228</v>
      </c>
      <c r="B307" s="20" t="s">
        <v>106</v>
      </c>
      <c r="C307" s="20" t="s">
        <v>107</v>
      </c>
      <c r="D307" s="21"/>
      <c r="E307" s="21" t="s">
        <v>144</v>
      </c>
      <c r="F307" s="21"/>
      <c r="G307" s="22" t="s">
        <v>40</v>
      </c>
      <c r="H307" s="16"/>
    </row>
    <row r="308" spans="1:8" x14ac:dyDescent="0.55000000000000004">
      <c r="A308" s="20" t="s">
        <v>228</v>
      </c>
      <c r="B308" s="20" t="s">
        <v>106</v>
      </c>
      <c r="C308" s="20" t="s">
        <v>110</v>
      </c>
      <c r="D308" s="21"/>
      <c r="E308" s="21" t="s">
        <v>144</v>
      </c>
      <c r="F308" s="21"/>
      <c r="G308" s="22" t="s">
        <v>40</v>
      </c>
      <c r="H308" s="16"/>
    </row>
    <row r="309" spans="1:8" x14ac:dyDescent="0.55000000000000004">
      <c r="A309" s="20" t="s">
        <v>228</v>
      </c>
      <c r="B309" s="20" t="s">
        <v>111</v>
      </c>
      <c r="C309" s="20" t="s">
        <v>111</v>
      </c>
      <c r="D309" s="21"/>
      <c r="E309" s="21" t="s">
        <v>144</v>
      </c>
      <c r="F309" s="21"/>
      <c r="G309" s="22" t="s">
        <v>40</v>
      </c>
      <c r="H309" s="16"/>
    </row>
    <row r="310" spans="1:8" x14ac:dyDescent="0.55000000000000004">
      <c r="A310" s="20" t="s">
        <v>229</v>
      </c>
      <c r="B310" s="20" t="s">
        <v>106</v>
      </c>
      <c r="C310" s="20" t="s">
        <v>107</v>
      </c>
      <c r="D310" s="21"/>
      <c r="E310" s="21" t="s">
        <v>144</v>
      </c>
      <c r="F310" s="21"/>
      <c r="G310" s="22" t="s">
        <v>40</v>
      </c>
      <c r="H310" s="16"/>
    </row>
    <row r="311" spans="1:8" x14ac:dyDescent="0.55000000000000004">
      <c r="A311" s="20" t="s">
        <v>229</v>
      </c>
      <c r="B311" s="20" t="s">
        <v>106</v>
      </c>
      <c r="C311" s="20" t="s">
        <v>110</v>
      </c>
      <c r="D311" s="21"/>
      <c r="E311" s="21" t="s">
        <v>144</v>
      </c>
      <c r="F311" s="21"/>
      <c r="G311" s="22" t="s">
        <v>40</v>
      </c>
      <c r="H311" s="16"/>
    </row>
    <row r="312" spans="1:8" x14ac:dyDescent="0.55000000000000004">
      <c r="A312" s="20" t="s">
        <v>229</v>
      </c>
      <c r="B312" s="20" t="s">
        <v>111</v>
      </c>
      <c r="C312" s="20" t="s">
        <v>111</v>
      </c>
      <c r="D312" s="21"/>
      <c r="E312" s="21" t="s">
        <v>144</v>
      </c>
      <c r="F312" s="21"/>
      <c r="G312" s="22" t="s">
        <v>40</v>
      </c>
      <c r="H312" s="16"/>
    </row>
    <row r="313" spans="1:8" x14ac:dyDescent="0.55000000000000004">
      <c r="A313" s="20" t="s">
        <v>230</v>
      </c>
      <c r="B313" s="20" t="s">
        <v>106</v>
      </c>
      <c r="C313" s="20" t="s">
        <v>107</v>
      </c>
      <c r="D313" s="21"/>
      <c r="E313" s="21" t="s">
        <v>144</v>
      </c>
      <c r="F313" s="21"/>
      <c r="G313" s="22" t="s">
        <v>40</v>
      </c>
      <c r="H313" s="16"/>
    </row>
    <row r="314" spans="1:8" x14ac:dyDescent="0.55000000000000004">
      <c r="A314" s="20" t="s">
        <v>230</v>
      </c>
      <c r="B314" s="20" t="s">
        <v>106</v>
      </c>
      <c r="C314" s="20" t="s">
        <v>110</v>
      </c>
      <c r="D314" s="21"/>
      <c r="E314" s="21" t="s">
        <v>144</v>
      </c>
      <c r="F314" s="21"/>
      <c r="G314" s="22" t="s">
        <v>40</v>
      </c>
      <c r="H314" s="16"/>
    </row>
    <row r="315" spans="1:8" x14ac:dyDescent="0.55000000000000004">
      <c r="A315" s="20" t="s">
        <v>230</v>
      </c>
      <c r="B315" s="20" t="s">
        <v>111</v>
      </c>
      <c r="C315" s="20" t="s">
        <v>111</v>
      </c>
      <c r="D315" s="21"/>
      <c r="E315" s="21" t="s">
        <v>144</v>
      </c>
      <c r="F315" s="21"/>
      <c r="G315" s="22" t="s">
        <v>40</v>
      </c>
      <c r="H315" s="16"/>
    </row>
    <row r="316" spans="1:8" x14ac:dyDescent="0.55000000000000004">
      <c r="A316" s="20" t="s">
        <v>231</v>
      </c>
      <c r="B316" s="20" t="s">
        <v>106</v>
      </c>
      <c r="C316" s="20" t="s">
        <v>107</v>
      </c>
      <c r="D316" s="21" t="s">
        <v>213</v>
      </c>
      <c r="E316" s="21"/>
      <c r="F316" s="21"/>
      <c r="G316" s="21" t="s">
        <v>213</v>
      </c>
      <c r="H316" s="16"/>
    </row>
    <row r="317" spans="1:8" x14ac:dyDescent="0.55000000000000004">
      <c r="A317" s="20" t="s">
        <v>231</v>
      </c>
      <c r="B317" s="20" t="s">
        <v>106</v>
      </c>
      <c r="C317" s="20" t="s">
        <v>110</v>
      </c>
      <c r="D317" s="21" t="s">
        <v>213</v>
      </c>
      <c r="E317" s="21"/>
      <c r="F317" s="21"/>
      <c r="G317" s="21" t="s">
        <v>213</v>
      </c>
      <c r="H317" s="16"/>
    </row>
    <row r="318" spans="1:8" x14ac:dyDescent="0.55000000000000004">
      <c r="A318" s="20" t="s">
        <v>231</v>
      </c>
      <c r="B318" s="20" t="s">
        <v>111</v>
      </c>
      <c r="C318" s="20" t="s">
        <v>111</v>
      </c>
      <c r="D318" s="21" t="s">
        <v>213</v>
      </c>
      <c r="E318" s="21"/>
      <c r="F318" s="21"/>
      <c r="G318" s="21" t="s">
        <v>213</v>
      </c>
      <c r="H318" s="16"/>
    </row>
    <row r="319" spans="1:8" x14ac:dyDescent="0.55000000000000004">
      <c r="A319" s="20" t="s">
        <v>232</v>
      </c>
      <c r="B319" s="20" t="s">
        <v>106</v>
      </c>
      <c r="C319" s="20" t="s">
        <v>107</v>
      </c>
      <c r="D319" s="21" t="s">
        <v>213</v>
      </c>
      <c r="E319" s="21"/>
      <c r="F319" s="21"/>
      <c r="G319" s="21" t="s">
        <v>213</v>
      </c>
      <c r="H319" s="16"/>
    </row>
    <row r="320" spans="1:8" x14ac:dyDescent="0.55000000000000004">
      <c r="A320" s="20" t="s">
        <v>232</v>
      </c>
      <c r="B320" s="20" t="s">
        <v>109</v>
      </c>
      <c r="C320" s="20" t="s">
        <v>86</v>
      </c>
      <c r="D320" s="21" t="s">
        <v>498</v>
      </c>
      <c r="E320" s="21"/>
      <c r="F320" s="21"/>
      <c r="G320" s="22" t="s">
        <v>40</v>
      </c>
      <c r="H320" s="16"/>
    </row>
    <row r="321" spans="1:8" x14ac:dyDescent="0.55000000000000004">
      <c r="A321" s="20" t="s">
        <v>232</v>
      </c>
      <c r="B321" s="20" t="s">
        <v>106</v>
      </c>
      <c r="C321" s="20" t="s">
        <v>110</v>
      </c>
      <c r="D321" s="21" t="s">
        <v>498</v>
      </c>
      <c r="E321" s="21"/>
      <c r="F321" s="21"/>
      <c r="G321" s="22" t="s">
        <v>40</v>
      </c>
      <c r="H321" s="16"/>
    </row>
    <row r="322" spans="1:8" x14ac:dyDescent="0.55000000000000004">
      <c r="A322" s="20" t="s">
        <v>232</v>
      </c>
      <c r="B322" s="20" t="s">
        <v>111</v>
      </c>
      <c r="C322" s="20" t="s">
        <v>111</v>
      </c>
      <c r="D322" s="21" t="s">
        <v>498</v>
      </c>
      <c r="E322" s="21"/>
      <c r="F322" s="21"/>
      <c r="G322" s="22" t="s">
        <v>40</v>
      </c>
      <c r="H322" s="16"/>
    </row>
    <row r="323" spans="1:8" x14ac:dyDescent="0.55000000000000004">
      <c r="A323" s="20" t="s">
        <v>233</v>
      </c>
      <c r="B323" s="20" t="s">
        <v>106</v>
      </c>
      <c r="C323" s="20" t="s">
        <v>107</v>
      </c>
      <c r="D323" s="21"/>
      <c r="E323" s="21" t="s">
        <v>144</v>
      </c>
      <c r="F323" s="21"/>
      <c r="G323" s="22" t="s">
        <v>40</v>
      </c>
      <c r="H323" s="16"/>
    </row>
    <row r="324" spans="1:8" x14ac:dyDescent="0.55000000000000004">
      <c r="A324" s="20" t="s">
        <v>233</v>
      </c>
      <c r="B324" s="20" t="s">
        <v>106</v>
      </c>
      <c r="C324" s="20" t="s">
        <v>110</v>
      </c>
      <c r="D324" s="21"/>
      <c r="E324" s="21" t="s">
        <v>144</v>
      </c>
      <c r="F324" s="21"/>
      <c r="G324" s="22" t="s">
        <v>40</v>
      </c>
      <c r="H324" s="16"/>
    </row>
    <row r="325" spans="1:8" x14ac:dyDescent="0.55000000000000004">
      <c r="A325" s="20" t="s">
        <v>233</v>
      </c>
      <c r="B325" s="20" t="s">
        <v>111</v>
      </c>
      <c r="C325" s="20" t="s">
        <v>111</v>
      </c>
      <c r="D325" s="21"/>
      <c r="E325" s="21" t="s">
        <v>144</v>
      </c>
      <c r="F325" s="21"/>
      <c r="G325" s="22" t="s">
        <v>40</v>
      </c>
      <c r="H325" s="16"/>
    </row>
    <row r="326" spans="1:8" x14ac:dyDescent="0.55000000000000004">
      <c r="A326" s="20" t="s">
        <v>234</v>
      </c>
      <c r="B326" s="20" t="s">
        <v>106</v>
      </c>
      <c r="C326" s="20" t="s">
        <v>107</v>
      </c>
      <c r="D326" s="21"/>
      <c r="E326" s="21" t="s">
        <v>144</v>
      </c>
      <c r="F326" s="21"/>
      <c r="G326" s="22" t="s">
        <v>40</v>
      </c>
      <c r="H326" s="16"/>
    </row>
    <row r="327" spans="1:8" x14ac:dyDescent="0.55000000000000004">
      <c r="A327" s="20" t="s">
        <v>234</v>
      </c>
      <c r="B327" s="20" t="s">
        <v>106</v>
      </c>
      <c r="C327" s="20" t="s">
        <v>110</v>
      </c>
      <c r="D327" s="21"/>
      <c r="E327" s="21" t="s">
        <v>144</v>
      </c>
      <c r="F327" s="21"/>
      <c r="G327" s="22" t="s">
        <v>40</v>
      </c>
      <c r="H327" s="16"/>
    </row>
    <row r="328" spans="1:8" x14ac:dyDescent="0.55000000000000004">
      <c r="A328" s="20" t="s">
        <v>234</v>
      </c>
      <c r="B328" s="20" t="s">
        <v>111</v>
      </c>
      <c r="C328" s="20" t="s">
        <v>111</v>
      </c>
      <c r="D328" s="21"/>
      <c r="E328" s="21" t="s">
        <v>144</v>
      </c>
      <c r="F328" s="21"/>
      <c r="G328" s="22" t="s">
        <v>40</v>
      </c>
      <c r="H328" s="16"/>
    </row>
    <row r="329" spans="1:8" x14ac:dyDescent="0.55000000000000004">
      <c r="A329" s="20" t="s">
        <v>235</v>
      </c>
      <c r="B329" s="20" t="s">
        <v>106</v>
      </c>
      <c r="C329" s="20" t="s">
        <v>107</v>
      </c>
      <c r="D329" s="21" t="s">
        <v>213</v>
      </c>
      <c r="E329" s="21"/>
      <c r="F329" s="21"/>
      <c r="G329" s="21" t="s">
        <v>213</v>
      </c>
      <c r="H329" s="16"/>
    </row>
    <row r="330" spans="1:8" x14ac:dyDescent="0.55000000000000004">
      <c r="A330" s="20" t="s">
        <v>235</v>
      </c>
      <c r="B330" s="20" t="s">
        <v>106</v>
      </c>
      <c r="C330" s="20" t="s">
        <v>110</v>
      </c>
      <c r="D330" s="21" t="s">
        <v>213</v>
      </c>
      <c r="E330" s="21"/>
      <c r="F330" s="21"/>
      <c r="G330" s="21" t="s">
        <v>213</v>
      </c>
      <c r="H330" s="16"/>
    </row>
    <row r="331" spans="1:8" x14ac:dyDescent="0.55000000000000004">
      <c r="A331" s="20" t="s">
        <v>235</v>
      </c>
      <c r="B331" s="20" t="s">
        <v>111</v>
      </c>
      <c r="C331" s="20" t="s">
        <v>111</v>
      </c>
      <c r="D331" s="21" t="s">
        <v>213</v>
      </c>
      <c r="E331" s="21"/>
      <c r="F331" s="21"/>
      <c r="G331" s="21" t="s">
        <v>213</v>
      </c>
      <c r="H331" s="16"/>
    </row>
    <row r="332" spans="1:8" x14ac:dyDescent="0.55000000000000004">
      <c r="A332" s="20" t="s">
        <v>236</v>
      </c>
      <c r="B332" s="20" t="s">
        <v>106</v>
      </c>
      <c r="C332" s="20" t="s">
        <v>107</v>
      </c>
      <c r="D332" s="21" t="s">
        <v>237</v>
      </c>
      <c r="E332" s="21"/>
      <c r="F332" s="21"/>
      <c r="G332" s="21" t="s">
        <v>237</v>
      </c>
      <c r="H332" s="16"/>
    </row>
    <row r="333" spans="1:8" x14ac:dyDescent="0.55000000000000004">
      <c r="A333" s="20" t="s">
        <v>236</v>
      </c>
      <c r="B333" s="20" t="s">
        <v>109</v>
      </c>
      <c r="C333" s="20" t="s">
        <v>86</v>
      </c>
      <c r="D333" s="21" t="s">
        <v>237</v>
      </c>
      <c r="E333" s="21"/>
      <c r="F333" s="21"/>
      <c r="G333" s="21" t="s">
        <v>237</v>
      </c>
      <c r="H333" s="16"/>
    </row>
    <row r="334" spans="1:8" x14ac:dyDescent="0.55000000000000004">
      <c r="A334" s="20" t="s">
        <v>236</v>
      </c>
      <c r="B334" s="20" t="s">
        <v>106</v>
      </c>
      <c r="C334" s="20" t="s">
        <v>110</v>
      </c>
      <c r="D334" s="21" t="s">
        <v>237</v>
      </c>
      <c r="E334" s="21"/>
      <c r="F334" s="21"/>
      <c r="G334" s="21" t="s">
        <v>237</v>
      </c>
      <c r="H334" s="16"/>
    </row>
    <row r="335" spans="1:8" x14ac:dyDescent="0.55000000000000004">
      <c r="A335" s="20" t="s">
        <v>236</v>
      </c>
      <c r="B335" s="20" t="s">
        <v>111</v>
      </c>
      <c r="C335" s="20" t="s">
        <v>111</v>
      </c>
      <c r="D335" s="21" t="s">
        <v>237</v>
      </c>
      <c r="E335" s="21"/>
      <c r="F335" s="21"/>
      <c r="G335" s="21" t="s">
        <v>237</v>
      </c>
      <c r="H335" s="16"/>
    </row>
    <row r="336" spans="1:8" x14ac:dyDescent="0.55000000000000004">
      <c r="A336" s="20" t="s">
        <v>238</v>
      </c>
      <c r="B336" s="20" t="s">
        <v>106</v>
      </c>
      <c r="C336" s="20" t="s">
        <v>107</v>
      </c>
      <c r="D336" s="21" t="s">
        <v>213</v>
      </c>
      <c r="E336" s="21"/>
      <c r="F336" s="21"/>
      <c r="G336" s="21" t="s">
        <v>213</v>
      </c>
      <c r="H336" s="16"/>
    </row>
    <row r="337" spans="1:8" x14ac:dyDescent="0.55000000000000004">
      <c r="A337" s="20" t="s">
        <v>238</v>
      </c>
      <c r="B337" s="20" t="s">
        <v>109</v>
      </c>
      <c r="C337" s="20" t="s">
        <v>86</v>
      </c>
      <c r="D337" s="21" t="s">
        <v>213</v>
      </c>
      <c r="E337" s="21"/>
      <c r="F337" s="21"/>
      <c r="G337" s="21" t="s">
        <v>213</v>
      </c>
      <c r="H337" s="16"/>
    </row>
    <row r="338" spans="1:8" x14ac:dyDescent="0.55000000000000004">
      <c r="A338" s="20" t="s">
        <v>238</v>
      </c>
      <c r="B338" s="20" t="s">
        <v>106</v>
      </c>
      <c r="C338" s="20" t="s">
        <v>110</v>
      </c>
      <c r="D338" s="21" t="s">
        <v>213</v>
      </c>
      <c r="E338" s="21"/>
      <c r="F338" s="21"/>
      <c r="G338" s="21" t="s">
        <v>213</v>
      </c>
      <c r="H338" s="16"/>
    </row>
    <row r="339" spans="1:8" x14ac:dyDescent="0.55000000000000004">
      <c r="A339" s="20" t="s">
        <v>238</v>
      </c>
      <c r="B339" s="20" t="s">
        <v>111</v>
      </c>
      <c r="C339" s="20" t="s">
        <v>111</v>
      </c>
      <c r="D339" s="21" t="s">
        <v>213</v>
      </c>
      <c r="E339" s="21"/>
      <c r="F339" s="21"/>
      <c r="G339" s="21" t="s">
        <v>213</v>
      </c>
      <c r="H339" s="16"/>
    </row>
    <row r="340" spans="1:8" x14ac:dyDescent="0.55000000000000004">
      <c r="A340" s="20" t="s">
        <v>239</v>
      </c>
      <c r="B340" s="20" t="s">
        <v>106</v>
      </c>
      <c r="C340" s="20" t="s">
        <v>107</v>
      </c>
      <c r="D340" s="21" t="s">
        <v>213</v>
      </c>
      <c r="E340" s="21"/>
      <c r="F340" s="21"/>
      <c r="G340" s="21" t="s">
        <v>213</v>
      </c>
      <c r="H340" s="16"/>
    </row>
    <row r="341" spans="1:8" x14ac:dyDescent="0.55000000000000004">
      <c r="A341" s="20" t="s">
        <v>239</v>
      </c>
      <c r="B341" s="20" t="s">
        <v>106</v>
      </c>
      <c r="C341" s="20" t="s">
        <v>110</v>
      </c>
      <c r="D341" s="21" t="s">
        <v>213</v>
      </c>
      <c r="E341" s="21"/>
      <c r="F341" s="21"/>
      <c r="G341" s="21" t="s">
        <v>213</v>
      </c>
      <c r="H341" s="16"/>
    </row>
    <row r="342" spans="1:8" x14ac:dyDescent="0.55000000000000004">
      <c r="A342" s="20" t="s">
        <v>239</v>
      </c>
      <c r="B342" s="20" t="s">
        <v>111</v>
      </c>
      <c r="C342" s="20" t="s">
        <v>111</v>
      </c>
      <c r="D342" s="21" t="s">
        <v>213</v>
      </c>
      <c r="E342" s="21"/>
      <c r="F342" s="21"/>
      <c r="G342" s="21" t="s">
        <v>213</v>
      </c>
      <c r="H342" s="16"/>
    </row>
    <row r="343" spans="1:8" x14ac:dyDescent="0.55000000000000004">
      <c r="A343" s="20" t="s">
        <v>240</v>
      </c>
      <c r="B343" s="20" t="s">
        <v>106</v>
      </c>
      <c r="C343" s="20" t="s">
        <v>107</v>
      </c>
      <c r="D343" s="21" t="s">
        <v>499</v>
      </c>
      <c r="E343" s="21"/>
      <c r="F343" s="21"/>
      <c r="G343" s="22" t="s">
        <v>40</v>
      </c>
      <c r="H343" s="16"/>
    </row>
    <row r="344" spans="1:8" x14ac:dyDescent="0.55000000000000004">
      <c r="A344" s="20" t="s">
        <v>240</v>
      </c>
      <c r="B344" s="20" t="s">
        <v>109</v>
      </c>
      <c r="C344" s="20" t="s">
        <v>86</v>
      </c>
      <c r="D344" s="21" t="s">
        <v>499</v>
      </c>
      <c r="E344" s="21"/>
      <c r="F344" s="21"/>
      <c r="G344" s="22" t="s">
        <v>40</v>
      </c>
      <c r="H344" s="16"/>
    </row>
    <row r="345" spans="1:8" x14ac:dyDescent="0.55000000000000004">
      <c r="A345" s="20" t="s">
        <v>240</v>
      </c>
      <c r="B345" s="20" t="s">
        <v>106</v>
      </c>
      <c r="C345" s="20" t="s">
        <v>110</v>
      </c>
      <c r="D345" s="21" t="s">
        <v>499</v>
      </c>
      <c r="E345" s="21"/>
      <c r="F345" s="21"/>
      <c r="G345" s="22" t="s">
        <v>40</v>
      </c>
      <c r="H345" s="16"/>
    </row>
    <row r="346" spans="1:8" x14ac:dyDescent="0.55000000000000004">
      <c r="A346" s="20" t="s">
        <v>240</v>
      </c>
      <c r="B346" s="20" t="s">
        <v>111</v>
      </c>
      <c r="C346" s="20" t="s">
        <v>111</v>
      </c>
      <c r="D346" s="21" t="s">
        <v>499</v>
      </c>
      <c r="E346" s="21"/>
      <c r="F346" s="21"/>
      <c r="G346" s="22" t="s">
        <v>40</v>
      </c>
      <c r="H346" s="16"/>
    </row>
    <row r="347" spans="1:8" x14ac:dyDescent="0.55000000000000004">
      <c r="A347" s="20" t="s">
        <v>241</v>
      </c>
      <c r="B347" s="20" t="s">
        <v>106</v>
      </c>
      <c r="C347" s="20" t="s">
        <v>107</v>
      </c>
      <c r="D347" s="21" t="s">
        <v>500</v>
      </c>
      <c r="E347" s="21"/>
      <c r="F347" s="21"/>
      <c r="G347" s="22" t="s">
        <v>40</v>
      </c>
      <c r="H347" s="16"/>
    </row>
    <row r="348" spans="1:8" x14ac:dyDescent="0.55000000000000004">
      <c r="A348" s="20" t="s">
        <v>241</v>
      </c>
      <c r="B348" s="20" t="s">
        <v>109</v>
      </c>
      <c r="C348" s="20" t="s">
        <v>86</v>
      </c>
      <c r="D348" s="21" t="s">
        <v>500</v>
      </c>
      <c r="E348" s="21"/>
      <c r="F348" s="21"/>
      <c r="G348" s="22" t="s">
        <v>40</v>
      </c>
      <c r="H348" s="16"/>
    </row>
    <row r="349" spans="1:8" x14ac:dyDescent="0.55000000000000004">
      <c r="A349" s="20" t="s">
        <v>241</v>
      </c>
      <c r="B349" s="20" t="s">
        <v>106</v>
      </c>
      <c r="C349" s="20" t="s">
        <v>110</v>
      </c>
      <c r="D349" s="21" t="s">
        <v>500</v>
      </c>
      <c r="E349" s="21"/>
      <c r="F349" s="21"/>
      <c r="G349" s="22" t="s">
        <v>40</v>
      </c>
      <c r="H349" s="16"/>
    </row>
    <row r="350" spans="1:8" x14ac:dyDescent="0.55000000000000004">
      <c r="A350" s="20" t="s">
        <v>241</v>
      </c>
      <c r="B350" s="20" t="s">
        <v>111</v>
      </c>
      <c r="C350" s="20" t="s">
        <v>111</v>
      </c>
      <c r="D350" s="21" t="s">
        <v>500</v>
      </c>
      <c r="E350" s="21"/>
      <c r="F350" s="21"/>
      <c r="G350" s="22" t="s">
        <v>40</v>
      </c>
      <c r="H350" s="16"/>
    </row>
    <row r="351" spans="1:8" x14ac:dyDescent="0.55000000000000004">
      <c r="A351" s="20" t="s">
        <v>242</v>
      </c>
      <c r="B351" s="20" t="s">
        <v>106</v>
      </c>
      <c r="C351" s="20" t="s">
        <v>110</v>
      </c>
      <c r="D351" s="21"/>
      <c r="E351" s="21" t="s">
        <v>144</v>
      </c>
      <c r="F351" s="21"/>
      <c r="G351" s="22" t="s">
        <v>40</v>
      </c>
      <c r="H351" s="16"/>
    </row>
    <row r="352" spans="1:8" x14ac:dyDescent="0.55000000000000004">
      <c r="A352" s="20" t="s">
        <v>242</v>
      </c>
      <c r="B352" s="20" t="s">
        <v>111</v>
      </c>
      <c r="C352" s="20" t="s">
        <v>111</v>
      </c>
      <c r="D352" s="21"/>
      <c r="E352" s="21" t="s">
        <v>144</v>
      </c>
      <c r="F352" s="21"/>
      <c r="G352" s="22" t="s">
        <v>40</v>
      </c>
      <c r="H352" s="16"/>
    </row>
    <row r="353" spans="1:8" x14ac:dyDescent="0.55000000000000004">
      <c r="A353" s="20" t="s">
        <v>243</v>
      </c>
      <c r="B353" s="20" t="s">
        <v>106</v>
      </c>
      <c r="C353" s="20" t="s">
        <v>107</v>
      </c>
      <c r="D353" s="21"/>
      <c r="E353" s="21" t="s">
        <v>144</v>
      </c>
      <c r="F353" s="21"/>
      <c r="G353" s="22" t="s">
        <v>40</v>
      </c>
      <c r="H353" s="16"/>
    </row>
    <row r="354" spans="1:8" x14ac:dyDescent="0.55000000000000004">
      <c r="A354" s="20" t="s">
        <v>243</v>
      </c>
      <c r="B354" s="20" t="s">
        <v>106</v>
      </c>
      <c r="C354" s="20" t="s">
        <v>110</v>
      </c>
      <c r="D354" s="21"/>
      <c r="E354" s="21" t="s">
        <v>144</v>
      </c>
      <c r="F354" s="21"/>
      <c r="G354" s="22" t="s">
        <v>40</v>
      </c>
      <c r="H354" s="16"/>
    </row>
    <row r="355" spans="1:8" x14ac:dyDescent="0.55000000000000004">
      <c r="A355" s="20" t="s">
        <v>243</v>
      </c>
      <c r="B355" s="20" t="s">
        <v>111</v>
      </c>
      <c r="C355" s="20" t="s">
        <v>111</v>
      </c>
      <c r="D355" s="21"/>
      <c r="E355" s="21" t="s">
        <v>144</v>
      </c>
      <c r="F355" s="21"/>
      <c r="G355" s="22" t="s">
        <v>40</v>
      </c>
      <c r="H355" s="16"/>
    </row>
    <row r="356" spans="1:8" x14ac:dyDescent="0.55000000000000004">
      <c r="A356" s="20" t="s">
        <v>244</v>
      </c>
      <c r="B356" s="20" t="s">
        <v>106</v>
      </c>
      <c r="C356" s="20" t="s">
        <v>107</v>
      </c>
      <c r="D356" s="21" t="s">
        <v>501</v>
      </c>
      <c r="E356" s="21"/>
      <c r="F356" s="21"/>
      <c r="G356" s="22" t="s">
        <v>40</v>
      </c>
      <c r="H356" s="16"/>
    </row>
    <row r="357" spans="1:8" x14ac:dyDescent="0.55000000000000004">
      <c r="A357" s="20" t="s">
        <v>244</v>
      </c>
      <c r="B357" s="20" t="s">
        <v>106</v>
      </c>
      <c r="C357" s="20" t="s">
        <v>110</v>
      </c>
      <c r="D357" s="21" t="s">
        <v>501</v>
      </c>
      <c r="E357" s="21"/>
      <c r="F357" s="21"/>
      <c r="G357" s="22" t="s">
        <v>40</v>
      </c>
      <c r="H357" s="16"/>
    </row>
    <row r="358" spans="1:8" x14ac:dyDescent="0.55000000000000004">
      <c r="A358" s="20" t="s">
        <v>244</v>
      </c>
      <c r="B358" s="20" t="s">
        <v>111</v>
      </c>
      <c r="C358" s="20" t="s">
        <v>111</v>
      </c>
      <c r="D358" s="21" t="s">
        <v>501</v>
      </c>
      <c r="E358" s="21"/>
      <c r="F358" s="21"/>
      <c r="G358" s="22" t="s">
        <v>40</v>
      </c>
      <c r="H358" s="16"/>
    </row>
    <row r="359" spans="1:8" x14ac:dyDescent="0.55000000000000004">
      <c r="A359" s="20" t="s">
        <v>245</v>
      </c>
      <c r="B359" s="20" t="s">
        <v>106</v>
      </c>
      <c r="C359" s="20" t="s">
        <v>107</v>
      </c>
      <c r="D359" s="21"/>
      <c r="E359" s="21" t="s">
        <v>144</v>
      </c>
      <c r="F359" s="21"/>
      <c r="G359" s="22" t="s">
        <v>40</v>
      </c>
      <c r="H359" s="16"/>
    </row>
    <row r="360" spans="1:8" x14ac:dyDescent="0.55000000000000004">
      <c r="A360" s="20" t="s">
        <v>245</v>
      </c>
      <c r="B360" s="20" t="s">
        <v>106</v>
      </c>
      <c r="C360" s="20" t="s">
        <v>110</v>
      </c>
      <c r="D360" s="21"/>
      <c r="E360" s="21" t="s">
        <v>144</v>
      </c>
      <c r="F360" s="21"/>
      <c r="G360" s="22" t="s">
        <v>40</v>
      </c>
      <c r="H360" s="16"/>
    </row>
    <row r="361" spans="1:8" x14ac:dyDescent="0.55000000000000004">
      <c r="A361" s="20" t="s">
        <v>245</v>
      </c>
      <c r="B361" s="20" t="s">
        <v>111</v>
      </c>
      <c r="C361" s="20" t="s">
        <v>111</v>
      </c>
      <c r="D361" s="21"/>
      <c r="E361" s="21" t="s">
        <v>144</v>
      </c>
      <c r="F361" s="21"/>
      <c r="G361" s="22" t="s">
        <v>40</v>
      </c>
      <c r="H361" s="16"/>
    </row>
    <row r="362" spans="1:8" x14ac:dyDescent="0.55000000000000004">
      <c r="A362" s="20" t="s">
        <v>246</v>
      </c>
      <c r="B362" s="20" t="s">
        <v>106</v>
      </c>
      <c r="C362" s="20" t="s">
        <v>107</v>
      </c>
      <c r="D362" s="21"/>
      <c r="E362" s="21" t="s">
        <v>144</v>
      </c>
      <c r="F362" s="21"/>
      <c r="G362" s="22" t="s">
        <v>40</v>
      </c>
      <c r="H362" s="16"/>
    </row>
    <row r="363" spans="1:8" x14ac:dyDescent="0.55000000000000004">
      <c r="A363" s="20" t="s">
        <v>246</v>
      </c>
      <c r="B363" s="20" t="s">
        <v>106</v>
      </c>
      <c r="C363" s="20" t="s">
        <v>110</v>
      </c>
      <c r="D363" s="21"/>
      <c r="E363" s="21" t="s">
        <v>144</v>
      </c>
      <c r="F363" s="21"/>
      <c r="G363" s="22" t="s">
        <v>40</v>
      </c>
      <c r="H363" s="16"/>
    </row>
    <row r="364" spans="1:8" x14ac:dyDescent="0.55000000000000004">
      <c r="A364" s="20" t="s">
        <v>246</v>
      </c>
      <c r="B364" s="20" t="s">
        <v>111</v>
      </c>
      <c r="C364" s="20" t="s">
        <v>111</v>
      </c>
      <c r="D364" s="21"/>
      <c r="E364" s="21" t="s">
        <v>144</v>
      </c>
      <c r="F364" s="21"/>
      <c r="G364" s="22" t="s">
        <v>40</v>
      </c>
      <c r="H364" s="16"/>
    </row>
    <row r="365" spans="1:8" x14ac:dyDescent="0.55000000000000004">
      <c r="A365" s="20" t="s">
        <v>247</v>
      </c>
      <c r="B365" s="20" t="s">
        <v>106</v>
      </c>
      <c r="C365" s="20" t="s">
        <v>107</v>
      </c>
      <c r="D365" s="21"/>
      <c r="E365" s="21" t="s">
        <v>144</v>
      </c>
      <c r="F365" s="21"/>
      <c r="G365" s="22" t="s">
        <v>40</v>
      </c>
      <c r="H365" s="16"/>
    </row>
    <row r="366" spans="1:8" x14ac:dyDescent="0.55000000000000004">
      <c r="A366" s="20" t="s">
        <v>247</v>
      </c>
      <c r="B366" s="20" t="s">
        <v>106</v>
      </c>
      <c r="C366" s="20" t="s">
        <v>110</v>
      </c>
      <c r="D366" s="21"/>
      <c r="E366" s="21" t="s">
        <v>144</v>
      </c>
      <c r="F366" s="21"/>
      <c r="G366" s="22" t="s">
        <v>40</v>
      </c>
      <c r="H366" s="16"/>
    </row>
    <row r="367" spans="1:8" x14ac:dyDescent="0.55000000000000004">
      <c r="A367" s="20" t="s">
        <v>247</v>
      </c>
      <c r="B367" s="20" t="s">
        <v>111</v>
      </c>
      <c r="C367" s="20" t="s">
        <v>111</v>
      </c>
      <c r="D367" s="21"/>
      <c r="E367" s="21" t="s">
        <v>144</v>
      </c>
      <c r="F367" s="21"/>
      <c r="G367" s="22" t="s">
        <v>40</v>
      </c>
      <c r="H367" s="16"/>
    </row>
    <row r="368" spans="1:8" x14ac:dyDescent="0.55000000000000004">
      <c r="A368" s="20" t="s">
        <v>248</v>
      </c>
      <c r="B368" s="20" t="s">
        <v>106</v>
      </c>
      <c r="C368" s="20" t="s">
        <v>107</v>
      </c>
      <c r="D368" s="21"/>
      <c r="E368" s="21" t="s">
        <v>144</v>
      </c>
      <c r="F368" s="21"/>
      <c r="G368" s="22" t="s">
        <v>40</v>
      </c>
      <c r="H368" s="16"/>
    </row>
    <row r="369" spans="1:8" x14ac:dyDescent="0.55000000000000004">
      <c r="A369" s="20" t="s">
        <v>248</v>
      </c>
      <c r="B369" s="20" t="s">
        <v>106</v>
      </c>
      <c r="C369" s="20" t="s">
        <v>110</v>
      </c>
      <c r="D369" s="21"/>
      <c r="E369" s="21" t="s">
        <v>144</v>
      </c>
      <c r="F369" s="21"/>
      <c r="G369" s="22" t="s">
        <v>40</v>
      </c>
      <c r="H369" s="16"/>
    </row>
    <row r="370" spans="1:8" x14ac:dyDescent="0.55000000000000004">
      <c r="A370" s="20" t="s">
        <v>248</v>
      </c>
      <c r="B370" s="20" t="s">
        <v>111</v>
      </c>
      <c r="C370" s="20" t="s">
        <v>111</v>
      </c>
      <c r="D370" s="21"/>
      <c r="E370" s="21" t="s">
        <v>144</v>
      </c>
      <c r="F370" s="21"/>
      <c r="G370" s="22" t="s">
        <v>40</v>
      </c>
      <c r="H370" s="16"/>
    </row>
    <row r="371" spans="1:8" x14ac:dyDescent="0.55000000000000004">
      <c r="A371" s="20" t="s">
        <v>249</v>
      </c>
      <c r="B371" s="20" t="s">
        <v>106</v>
      </c>
      <c r="C371" s="20" t="s">
        <v>107</v>
      </c>
      <c r="D371" s="21"/>
      <c r="E371" s="21" t="s">
        <v>144</v>
      </c>
      <c r="F371" s="21"/>
      <c r="G371" s="22" t="s">
        <v>40</v>
      </c>
      <c r="H371" s="16"/>
    </row>
    <row r="372" spans="1:8" x14ac:dyDescent="0.55000000000000004">
      <c r="A372" s="20" t="s">
        <v>249</v>
      </c>
      <c r="B372" s="20" t="s">
        <v>106</v>
      </c>
      <c r="C372" s="20" t="s">
        <v>110</v>
      </c>
      <c r="D372" s="21"/>
      <c r="E372" s="21" t="s">
        <v>144</v>
      </c>
      <c r="F372" s="21"/>
      <c r="G372" s="22" t="s">
        <v>40</v>
      </c>
      <c r="H372" s="16"/>
    </row>
    <row r="373" spans="1:8" x14ac:dyDescent="0.55000000000000004">
      <c r="A373" s="20" t="s">
        <v>249</v>
      </c>
      <c r="B373" s="20" t="s">
        <v>111</v>
      </c>
      <c r="C373" s="20" t="s">
        <v>111</v>
      </c>
      <c r="D373" s="21"/>
      <c r="E373" s="21" t="s">
        <v>144</v>
      </c>
      <c r="F373" s="21"/>
      <c r="G373" s="22" t="s">
        <v>40</v>
      </c>
      <c r="H373" s="16"/>
    </row>
    <row r="374" spans="1:8" x14ac:dyDescent="0.55000000000000004">
      <c r="A374" s="20" t="s">
        <v>250</v>
      </c>
      <c r="B374" s="20" t="s">
        <v>106</v>
      </c>
      <c r="C374" s="20" t="s">
        <v>107</v>
      </c>
      <c r="D374" s="21"/>
      <c r="E374" s="21" t="s">
        <v>144</v>
      </c>
      <c r="F374" s="21"/>
      <c r="G374" s="22" t="s">
        <v>40</v>
      </c>
      <c r="H374" s="16"/>
    </row>
    <row r="375" spans="1:8" x14ac:dyDescent="0.55000000000000004">
      <c r="A375" s="20" t="s">
        <v>250</v>
      </c>
      <c r="B375" s="20" t="s">
        <v>106</v>
      </c>
      <c r="C375" s="20" t="s">
        <v>110</v>
      </c>
      <c r="D375" s="21"/>
      <c r="E375" s="21" t="s">
        <v>144</v>
      </c>
      <c r="F375" s="21"/>
      <c r="G375" s="22" t="s">
        <v>40</v>
      </c>
      <c r="H375" s="16"/>
    </row>
    <row r="376" spans="1:8" x14ac:dyDescent="0.55000000000000004">
      <c r="A376" s="20" t="s">
        <v>250</v>
      </c>
      <c r="B376" s="20" t="s">
        <v>111</v>
      </c>
      <c r="C376" s="20" t="s">
        <v>111</v>
      </c>
      <c r="D376" s="21"/>
      <c r="E376" s="21" t="s">
        <v>144</v>
      </c>
      <c r="F376" s="21"/>
      <c r="G376" s="22" t="s">
        <v>40</v>
      </c>
      <c r="H376" s="16"/>
    </row>
    <row r="377" spans="1:8" x14ac:dyDescent="0.55000000000000004">
      <c r="A377" s="20" t="s">
        <v>251</v>
      </c>
      <c r="B377" s="20" t="s">
        <v>106</v>
      </c>
      <c r="C377" s="20" t="s">
        <v>107</v>
      </c>
      <c r="D377" s="21"/>
      <c r="E377" s="21" t="s">
        <v>144</v>
      </c>
      <c r="F377" s="21"/>
      <c r="G377" s="22" t="s">
        <v>40</v>
      </c>
      <c r="H377" s="16"/>
    </row>
    <row r="378" spans="1:8" x14ac:dyDescent="0.55000000000000004">
      <c r="A378" s="20" t="s">
        <v>251</v>
      </c>
      <c r="B378" s="20" t="s">
        <v>109</v>
      </c>
      <c r="C378" s="20" t="s">
        <v>86</v>
      </c>
      <c r="D378" s="21"/>
      <c r="E378" s="21" t="s">
        <v>144</v>
      </c>
      <c r="F378" s="21"/>
      <c r="G378" s="22" t="s">
        <v>40</v>
      </c>
      <c r="H378" s="16"/>
    </row>
    <row r="379" spans="1:8" x14ac:dyDescent="0.55000000000000004">
      <c r="A379" s="20" t="s">
        <v>251</v>
      </c>
      <c r="B379" s="20" t="s">
        <v>106</v>
      </c>
      <c r="C379" s="20" t="s">
        <v>110</v>
      </c>
      <c r="D379" s="21"/>
      <c r="E379" s="21" t="s">
        <v>144</v>
      </c>
      <c r="F379" s="21"/>
      <c r="G379" s="22" t="s">
        <v>40</v>
      </c>
      <c r="H379" s="16"/>
    </row>
    <row r="380" spans="1:8" x14ac:dyDescent="0.55000000000000004">
      <c r="A380" s="20" t="s">
        <v>251</v>
      </c>
      <c r="B380" s="20" t="s">
        <v>111</v>
      </c>
      <c r="C380" s="20" t="s">
        <v>111</v>
      </c>
      <c r="D380" s="21"/>
      <c r="E380" s="21" t="s">
        <v>144</v>
      </c>
      <c r="F380" s="21"/>
      <c r="G380" s="22" t="s">
        <v>40</v>
      </c>
      <c r="H380" s="16"/>
    </row>
    <row r="381" spans="1:8" x14ac:dyDescent="0.55000000000000004">
      <c r="A381" s="20" t="s">
        <v>252</v>
      </c>
      <c r="B381" s="20" t="s">
        <v>106</v>
      </c>
      <c r="C381" s="20" t="s">
        <v>107</v>
      </c>
      <c r="D381" s="21" t="s">
        <v>502</v>
      </c>
      <c r="E381" s="21"/>
      <c r="F381" s="21"/>
      <c r="G381" s="22" t="s">
        <v>40</v>
      </c>
      <c r="H381" s="16"/>
    </row>
    <row r="382" spans="1:8" x14ac:dyDescent="0.55000000000000004">
      <c r="A382" s="20" t="s">
        <v>252</v>
      </c>
      <c r="B382" s="20" t="s">
        <v>106</v>
      </c>
      <c r="C382" s="20" t="s">
        <v>110</v>
      </c>
      <c r="D382" s="21" t="s">
        <v>502</v>
      </c>
      <c r="E382" s="21"/>
      <c r="F382" s="21"/>
      <c r="G382" s="22" t="s">
        <v>40</v>
      </c>
      <c r="H382" s="16"/>
    </row>
    <row r="383" spans="1:8" x14ac:dyDescent="0.55000000000000004">
      <c r="A383" s="20" t="s">
        <v>252</v>
      </c>
      <c r="B383" s="20" t="s">
        <v>111</v>
      </c>
      <c r="C383" s="20" t="s">
        <v>111</v>
      </c>
      <c r="D383" s="21" t="s">
        <v>502</v>
      </c>
      <c r="E383" s="21"/>
      <c r="F383" s="21"/>
      <c r="G383" s="22" t="s">
        <v>40</v>
      </c>
      <c r="H383" s="16"/>
    </row>
    <row r="384" spans="1:8" x14ac:dyDescent="0.55000000000000004">
      <c r="A384" s="20" t="s">
        <v>253</v>
      </c>
      <c r="B384" s="20" t="s">
        <v>106</v>
      </c>
      <c r="C384" s="20" t="s">
        <v>107</v>
      </c>
      <c r="D384" s="21"/>
      <c r="E384" s="21" t="s">
        <v>144</v>
      </c>
      <c r="F384" s="21"/>
      <c r="G384" s="22" t="s">
        <v>40</v>
      </c>
      <c r="H384" s="16"/>
    </row>
    <row r="385" spans="1:8" x14ac:dyDescent="0.55000000000000004">
      <c r="A385" s="20" t="s">
        <v>253</v>
      </c>
      <c r="B385" s="20" t="s">
        <v>106</v>
      </c>
      <c r="C385" s="20" t="s">
        <v>110</v>
      </c>
      <c r="D385" s="21"/>
      <c r="E385" s="21" t="s">
        <v>144</v>
      </c>
      <c r="F385" s="21"/>
      <c r="G385" s="22" t="s">
        <v>40</v>
      </c>
      <c r="H385" s="16"/>
    </row>
    <row r="386" spans="1:8" x14ac:dyDescent="0.55000000000000004">
      <c r="A386" s="20" t="s">
        <v>253</v>
      </c>
      <c r="B386" s="20" t="s">
        <v>111</v>
      </c>
      <c r="C386" s="20" t="s">
        <v>111</v>
      </c>
      <c r="D386" s="21"/>
      <c r="E386" s="21" t="s">
        <v>144</v>
      </c>
      <c r="F386" s="21"/>
      <c r="G386" s="22" t="s">
        <v>40</v>
      </c>
      <c r="H386" s="16"/>
    </row>
    <row r="387" spans="1:8" x14ac:dyDescent="0.55000000000000004">
      <c r="A387" s="20" t="s">
        <v>254</v>
      </c>
      <c r="B387" s="20" t="s">
        <v>106</v>
      </c>
      <c r="C387" s="20" t="s">
        <v>107</v>
      </c>
      <c r="D387" s="21"/>
      <c r="E387" s="21" t="s">
        <v>144</v>
      </c>
      <c r="F387" s="21"/>
      <c r="G387" s="22" t="s">
        <v>40</v>
      </c>
      <c r="H387" s="16"/>
    </row>
    <row r="388" spans="1:8" x14ac:dyDescent="0.55000000000000004">
      <c r="A388" s="20" t="s">
        <v>254</v>
      </c>
      <c r="B388" s="20" t="s">
        <v>106</v>
      </c>
      <c r="C388" s="20" t="s">
        <v>110</v>
      </c>
      <c r="D388" s="21"/>
      <c r="E388" s="21" t="s">
        <v>144</v>
      </c>
      <c r="F388" s="21"/>
      <c r="G388" s="22" t="s">
        <v>40</v>
      </c>
      <c r="H388" s="16"/>
    </row>
    <row r="389" spans="1:8" x14ac:dyDescent="0.55000000000000004">
      <c r="A389" s="20" t="s">
        <v>254</v>
      </c>
      <c r="B389" s="20" t="s">
        <v>111</v>
      </c>
      <c r="C389" s="20" t="s">
        <v>111</v>
      </c>
      <c r="D389" s="21"/>
      <c r="E389" s="21" t="s">
        <v>144</v>
      </c>
      <c r="F389" s="21"/>
      <c r="G389" s="22" t="s">
        <v>40</v>
      </c>
      <c r="H389" s="16"/>
    </row>
    <row r="390" spans="1:8" x14ac:dyDescent="0.55000000000000004">
      <c r="A390" s="20" t="s">
        <v>255</v>
      </c>
      <c r="B390" s="20" t="s">
        <v>106</v>
      </c>
      <c r="C390" s="20" t="s">
        <v>107</v>
      </c>
      <c r="D390" s="21"/>
      <c r="E390" s="21" t="s">
        <v>144</v>
      </c>
      <c r="F390" s="21"/>
      <c r="G390" s="22" t="s">
        <v>40</v>
      </c>
      <c r="H390" s="16"/>
    </row>
    <row r="391" spans="1:8" x14ac:dyDescent="0.55000000000000004">
      <c r="A391" s="20" t="s">
        <v>255</v>
      </c>
      <c r="B391" s="20" t="s">
        <v>106</v>
      </c>
      <c r="C391" s="20" t="s">
        <v>110</v>
      </c>
      <c r="D391" s="21"/>
      <c r="E391" s="21" t="s">
        <v>144</v>
      </c>
      <c r="F391" s="21"/>
      <c r="G391" s="22" t="s">
        <v>40</v>
      </c>
      <c r="H391" s="16"/>
    </row>
    <row r="392" spans="1:8" x14ac:dyDescent="0.55000000000000004">
      <c r="A392" s="20" t="s">
        <v>255</v>
      </c>
      <c r="B392" s="20" t="s">
        <v>111</v>
      </c>
      <c r="C392" s="20" t="s">
        <v>111</v>
      </c>
      <c r="D392" s="21"/>
      <c r="E392" s="21" t="s">
        <v>144</v>
      </c>
      <c r="F392" s="21"/>
      <c r="G392" s="22" t="s">
        <v>40</v>
      </c>
      <c r="H392" s="16"/>
    </row>
    <row r="393" spans="1:8" x14ac:dyDescent="0.55000000000000004">
      <c r="A393" s="20" t="s">
        <v>256</v>
      </c>
      <c r="B393" s="20" t="s">
        <v>106</v>
      </c>
      <c r="C393" s="20" t="s">
        <v>107</v>
      </c>
      <c r="D393" s="21"/>
      <c r="E393" s="21" t="s">
        <v>144</v>
      </c>
      <c r="F393" s="21"/>
      <c r="G393" s="22" t="s">
        <v>40</v>
      </c>
      <c r="H393" s="16"/>
    </row>
    <row r="394" spans="1:8" x14ac:dyDescent="0.55000000000000004">
      <c r="A394" s="20" t="s">
        <v>256</v>
      </c>
      <c r="B394" s="20" t="s">
        <v>106</v>
      </c>
      <c r="C394" s="20" t="s">
        <v>110</v>
      </c>
      <c r="D394" s="21"/>
      <c r="E394" s="21" t="s">
        <v>144</v>
      </c>
      <c r="F394" s="21"/>
      <c r="G394" s="22" t="s">
        <v>40</v>
      </c>
      <c r="H394" s="16"/>
    </row>
    <row r="395" spans="1:8" x14ac:dyDescent="0.55000000000000004">
      <c r="A395" s="20" t="s">
        <v>256</v>
      </c>
      <c r="B395" s="20" t="s">
        <v>111</v>
      </c>
      <c r="C395" s="20" t="s">
        <v>111</v>
      </c>
      <c r="D395" s="21"/>
      <c r="E395" s="21" t="s">
        <v>144</v>
      </c>
      <c r="F395" s="21"/>
      <c r="G395" s="22" t="s">
        <v>40</v>
      </c>
      <c r="H395" s="16"/>
    </row>
    <row r="396" spans="1:8" x14ac:dyDescent="0.55000000000000004">
      <c r="A396" s="20" t="s">
        <v>257</v>
      </c>
      <c r="B396" s="20" t="s">
        <v>106</v>
      </c>
      <c r="C396" s="20" t="s">
        <v>107</v>
      </c>
      <c r="D396" s="21"/>
      <c r="E396" s="21" t="s">
        <v>144</v>
      </c>
      <c r="F396" s="21"/>
      <c r="G396" s="22" t="s">
        <v>40</v>
      </c>
      <c r="H396" s="16"/>
    </row>
    <row r="397" spans="1:8" x14ac:dyDescent="0.55000000000000004">
      <c r="A397" s="20" t="s">
        <v>257</v>
      </c>
      <c r="B397" s="20" t="s">
        <v>111</v>
      </c>
      <c r="C397" s="20" t="s">
        <v>111</v>
      </c>
      <c r="D397" s="21"/>
      <c r="E397" s="21" t="s">
        <v>144</v>
      </c>
      <c r="F397" s="21"/>
      <c r="G397" s="22" t="s">
        <v>40</v>
      </c>
      <c r="H397" s="16"/>
    </row>
    <row r="398" spans="1:8" x14ac:dyDescent="0.55000000000000004">
      <c r="A398" s="20" t="s">
        <v>258</v>
      </c>
      <c r="B398" s="20" t="s">
        <v>106</v>
      </c>
      <c r="C398" s="20" t="s">
        <v>107</v>
      </c>
      <c r="D398" s="21" t="s">
        <v>213</v>
      </c>
      <c r="E398" s="21"/>
      <c r="F398" s="21"/>
      <c r="G398" s="21" t="s">
        <v>213</v>
      </c>
      <c r="H398" s="16"/>
    </row>
    <row r="399" spans="1:8" x14ac:dyDescent="0.55000000000000004">
      <c r="A399" s="20" t="s">
        <v>258</v>
      </c>
      <c r="B399" s="20" t="s">
        <v>106</v>
      </c>
      <c r="C399" s="20" t="s">
        <v>110</v>
      </c>
      <c r="D399" s="21" t="s">
        <v>213</v>
      </c>
      <c r="E399" s="21"/>
      <c r="F399" s="21"/>
      <c r="G399" s="21" t="s">
        <v>213</v>
      </c>
      <c r="H399" s="16"/>
    </row>
    <row r="400" spans="1:8" x14ac:dyDescent="0.55000000000000004">
      <c r="A400" s="20" t="s">
        <v>258</v>
      </c>
      <c r="B400" s="20" t="s">
        <v>111</v>
      </c>
      <c r="C400" s="20" t="s">
        <v>111</v>
      </c>
      <c r="D400" s="21" t="s">
        <v>213</v>
      </c>
      <c r="E400" s="21"/>
      <c r="F400" s="21"/>
      <c r="G400" s="21" t="s">
        <v>213</v>
      </c>
      <c r="H400" s="16"/>
    </row>
    <row r="401" spans="1:9" x14ac:dyDescent="0.55000000000000004">
      <c r="A401" s="20" t="s">
        <v>259</v>
      </c>
      <c r="B401" s="20" t="s">
        <v>106</v>
      </c>
      <c r="C401" s="20" t="s">
        <v>107</v>
      </c>
      <c r="D401" s="21" t="s">
        <v>259</v>
      </c>
      <c r="E401" s="21"/>
      <c r="F401" s="21"/>
      <c r="G401" s="22" t="s">
        <v>40</v>
      </c>
      <c r="H401" s="16"/>
    </row>
    <row r="402" spans="1:9" x14ac:dyDescent="0.55000000000000004">
      <c r="A402" s="20" t="s">
        <v>259</v>
      </c>
      <c r="B402" s="20" t="s">
        <v>106</v>
      </c>
      <c r="C402" s="20" t="s">
        <v>110</v>
      </c>
      <c r="D402" s="21" t="s">
        <v>259</v>
      </c>
      <c r="E402" s="21"/>
      <c r="F402" s="21"/>
      <c r="G402" s="22" t="s">
        <v>40</v>
      </c>
      <c r="H402" s="16"/>
    </row>
    <row r="403" spans="1:9" x14ac:dyDescent="0.55000000000000004">
      <c r="A403" s="20" t="s">
        <v>259</v>
      </c>
      <c r="B403" s="20" t="s">
        <v>111</v>
      </c>
      <c r="C403" s="20" t="s">
        <v>111</v>
      </c>
      <c r="D403" s="21" t="s">
        <v>259</v>
      </c>
      <c r="E403" s="21"/>
      <c r="F403" s="21"/>
      <c r="G403" s="22" t="s">
        <v>40</v>
      </c>
      <c r="H403" s="16"/>
    </row>
    <row r="404" spans="1:9" x14ac:dyDescent="0.55000000000000004">
      <c r="A404" s="20" t="s">
        <v>260</v>
      </c>
      <c r="B404" s="20" t="s">
        <v>106</v>
      </c>
      <c r="C404" s="20" t="s">
        <v>107</v>
      </c>
      <c r="D404" s="21"/>
      <c r="E404" s="21" t="s">
        <v>144</v>
      </c>
      <c r="F404" s="21"/>
      <c r="G404" s="22" t="s">
        <v>40</v>
      </c>
      <c r="H404" s="16"/>
    </row>
    <row r="405" spans="1:9" x14ac:dyDescent="0.55000000000000004">
      <c r="A405" s="20" t="s">
        <v>260</v>
      </c>
      <c r="B405" s="20" t="s">
        <v>106</v>
      </c>
      <c r="C405" s="20" t="s">
        <v>110</v>
      </c>
      <c r="D405" s="21"/>
      <c r="E405" s="21" t="s">
        <v>144</v>
      </c>
      <c r="F405" s="21"/>
      <c r="G405" s="22" t="s">
        <v>40</v>
      </c>
      <c r="H405" s="16"/>
    </row>
    <row r="406" spans="1:9" x14ac:dyDescent="0.55000000000000004">
      <c r="A406" s="20" t="s">
        <v>260</v>
      </c>
      <c r="B406" s="20" t="s">
        <v>111</v>
      </c>
      <c r="C406" s="20" t="s">
        <v>111</v>
      </c>
      <c r="D406" s="21"/>
      <c r="E406" s="21" t="s">
        <v>144</v>
      </c>
      <c r="F406" s="21"/>
      <c r="G406" s="22" t="s">
        <v>40</v>
      </c>
      <c r="H406" s="16"/>
    </row>
    <row r="407" spans="1:9" x14ac:dyDescent="0.55000000000000004">
      <c r="A407" s="20" t="s">
        <v>261</v>
      </c>
      <c r="B407" s="20" t="s">
        <v>109</v>
      </c>
      <c r="C407" s="20" t="s">
        <v>86</v>
      </c>
      <c r="D407" s="21" t="s">
        <v>261</v>
      </c>
      <c r="E407" s="21"/>
      <c r="F407" s="21"/>
      <c r="G407" s="21" t="s">
        <v>261</v>
      </c>
      <c r="H407" s="16"/>
    </row>
    <row r="408" spans="1:9" x14ac:dyDescent="0.55000000000000004">
      <c r="A408" s="20" t="s">
        <v>262</v>
      </c>
      <c r="B408" s="20" t="s">
        <v>106</v>
      </c>
      <c r="C408" s="20" t="s">
        <v>107</v>
      </c>
      <c r="D408" s="21" t="s">
        <v>262</v>
      </c>
      <c r="E408" s="21"/>
      <c r="F408" s="21"/>
      <c r="G408" s="22" t="s">
        <v>40</v>
      </c>
      <c r="H408" s="16"/>
    </row>
    <row r="409" spans="1:9" x14ac:dyDescent="0.55000000000000004">
      <c r="A409" s="20" t="s">
        <v>262</v>
      </c>
      <c r="B409" s="20" t="s">
        <v>106</v>
      </c>
      <c r="C409" s="20" t="s">
        <v>110</v>
      </c>
      <c r="D409" s="21" t="s">
        <v>262</v>
      </c>
      <c r="E409" s="21"/>
      <c r="F409" s="21"/>
      <c r="G409" s="22" t="s">
        <v>40</v>
      </c>
      <c r="H409" s="16"/>
    </row>
    <row r="410" spans="1:9" x14ac:dyDescent="0.55000000000000004">
      <c r="A410" s="20" t="s">
        <v>262</v>
      </c>
      <c r="B410" s="20" t="s">
        <v>109</v>
      </c>
      <c r="C410" s="20" t="s">
        <v>263</v>
      </c>
      <c r="D410" s="21" t="s">
        <v>262</v>
      </c>
      <c r="E410" s="21"/>
      <c r="F410" s="21"/>
      <c r="G410" s="22" t="s">
        <v>40</v>
      </c>
      <c r="H410" s="16"/>
    </row>
    <row r="411" spans="1:9" x14ac:dyDescent="0.55000000000000004">
      <c r="A411" s="16"/>
      <c r="B411" s="16"/>
      <c r="C411" s="16"/>
      <c r="D411" s="16"/>
      <c r="E411" s="16"/>
      <c r="F411" s="16"/>
      <c r="G411" s="16"/>
      <c r="H411" s="16"/>
    </row>
    <row r="412" spans="1:9" x14ac:dyDescent="0.55000000000000004">
      <c r="A412" s="16"/>
      <c r="B412" s="16"/>
      <c r="C412" s="16"/>
      <c r="D412" s="16"/>
      <c r="E412" s="16"/>
      <c r="F412" s="16"/>
      <c r="G412" s="16"/>
      <c r="H412" s="16"/>
    </row>
    <row r="413" spans="1:9" x14ac:dyDescent="0.55000000000000004">
      <c r="A413" s="16"/>
      <c r="B413" s="16"/>
      <c r="C413" s="16"/>
      <c r="D413" s="16"/>
      <c r="E413" s="16"/>
      <c r="F413" s="16"/>
      <c r="G413" s="16"/>
      <c r="H413" s="23" t="s">
        <v>503</v>
      </c>
      <c r="I413" s="16"/>
    </row>
    <row r="414" spans="1:9" x14ac:dyDescent="0.55000000000000004">
      <c r="A414" s="24" t="s">
        <v>264</v>
      </c>
      <c r="B414" s="111" t="s">
        <v>265</v>
      </c>
      <c r="C414" s="111"/>
      <c r="D414" s="111"/>
      <c r="E414" s="111"/>
      <c r="F414" s="111"/>
      <c r="G414" s="24" t="s">
        <v>266</v>
      </c>
      <c r="H414" s="24" t="s">
        <v>267</v>
      </c>
      <c r="I414" s="18" t="s">
        <v>490</v>
      </c>
    </row>
    <row r="415" spans="1:9" x14ac:dyDescent="0.55000000000000004">
      <c r="A415" s="22" t="s">
        <v>268</v>
      </c>
      <c r="B415" s="25" t="s">
        <v>85</v>
      </c>
      <c r="C415" s="26" t="s">
        <v>269</v>
      </c>
      <c r="D415" s="26"/>
      <c r="E415" s="26"/>
      <c r="F415" s="26"/>
      <c r="G415" s="26" t="s">
        <v>270</v>
      </c>
      <c r="H415" s="27" t="s">
        <v>504</v>
      </c>
      <c r="I415" s="22" t="s">
        <v>40</v>
      </c>
    </row>
    <row r="416" spans="1:9" x14ac:dyDescent="0.55000000000000004">
      <c r="A416" s="22" t="s">
        <v>271</v>
      </c>
      <c r="B416" s="25" t="s">
        <v>85</v>
      </c>
      <c r="C416" s="26" t="s">
        <v>269</v>
      </c>
      <c r="D416" s="26"/>
      <c r="E416" s="26"/>
      <c r="F416" s="26"/>
      <c r="G416" s="26" t="s">
        <v>270</v>
      </c>
      <c r="H416" s="27" t="s">
        <v>504</v>
      </c>
      <c r="I416" s="22" t="s">
        <v>40</v>
      </c>
    </row>
    <row r="417" spans="1:9" x14ac:dyDescent="0.55000000000000004">
      <c r="A417" s="22" t="s">
        <v>272</v>
      </c>
      <c r="B417" s="25" t="s">
        <v>85</v>
      </c>
      <c r="C417" s="26" t="s">
        <v>269</v>
      </c>
      <c r="D417" s="26"/>
      <c r="E417" s="26"/>
      <c r="F417" s="26"/>
      <c r="G417" s="26" t="s">
        <v>270</v>
      </c>
      <c r="H417" s="27" t="s">
        <v>505</v>
      </c>
      <c r="I417" s="22" t="s">
        <v>40</v>
      </c>
    </row>
    <row r="418" spans="1:9" x14ac:dyDescent="0.55000000000000004">
      <c r="A418" s="22" t="s">
        <v>273</v>
      </c>
      <c r="B418" s="25" t="s">
        <v>85</v>
      </c>
      <c r="C418" s="26" t="s">
        <v>269</v>
      </c>
      <c r="D418" s="26"/>
      <c r="E418" s="26"/>
      <c r="F418" s="26"/>
      <c r="G418" s="26" t="s">
        <v>270</v>
      </c>
      <c r="H418" s="27" t="s">
        <v>504</v>
      </c>
      <c r="I418" s="22" t="s">
        <v>40</v>
      </c>
    </row>
    <row r="419" spans="1:9" x14ac:dyDescent="0.55000000000000004">
      <c r="A419" s="22" t="s">
        <v>274</v>
      </c>
      <c r="B419" s="25" t="s">
        <v>85</v>
      </c>
      <c r="C419" s="26" t="s">
        <v>269</v>
      </c>
      <c r="D419" s="28" t="s">
        <v>275</v>
      </c>
      <c r="E419" s="26"/>
      <c r="F419" s="26"/>
      <c r="G419" s="26" t="s">
        <v>270</v>
      </c>
      <c r="H419" s="27" t="s">
        <v>505</v>
      </c>
      <c r="I419" s="22" t="s">
        <v>40</v>
      </c>
    </row>
    <row r="420" spans="1:9" x14ac:dyDescent="0.55000000000000004">
      <c r="A420" s="22" t="s">
        <v>276</v>
      </c>
      <c r="B420" s="26" t="s">
        <v>269</v>
      </c>
      <c r="C420" s="26"/>
      <c r="D420" s="26"/>
      <c r="E420" s="26"/>
      <c r="F420" s="26"/>
      <c r="G420" s="26" t="s">
        <v>270</v>
      </c>
      <c r="H420" s="27" t="s">
        <v>505</v>
      </c>
      <c r="I420" s="22" t="s">
        <v>40</v>
      </c>
    </row>
    <row r="421" spans="1:9" x14ac:dyDescent="0.55000000000000004">
      <c r="A421" s="22" t="s">
        <v>277</v>
      </c>
      <c r="B421" s="25" t="s">
        <v>85</v>
      </c>
      <c r="C421" s="26"/>
      <c r="D421" s="26"/>
      <c r="E421" s="26"/>
      <c r="F421" s="26"/>
      <c r="G421" s="26" t="s">
        <v>270</v>
      </c>
      <c r="H421" s="27" t="s">
        <v>504</v>
      </c>
      <c r="I421" s="22" t="s">
        <v>40</v>
      </c>
    </row>
    <row r="422" spans="1:9" x14ac:dyDescent="0.55000000000000004">
      <c r="A422" s="22" t="s">
        <v>278</v>
      </c>
      <c r="B422" s="25" t="s">
        <v>85</v>
      </c>
      <c r="C422" s="26"/>
      <c r="D422" s="26"/>
      <c r="E422" s="26"/>
      <c r="F422" s="26"/>
      <c r="G422" s="26" t="s">
        <v>270</v>
      </c>
      <c r="H422" s="27" t="s">
        <v>505</v>
      </c>
      <c r="I422" s="22" t="s">
        <v>40</v>
      </c>
    </row>
    <row r="423" spans="1:9" x14ac:dyDescent="0.55000000000000004">
      <c r="A423" s="22" t="s">
        <v>279</v>
      </c>
      <c r="B423" s="26" t="s">
        <v>269</v>
      </c>
      <c r="C423" s="26"/>
      <c r="D423" s="26"/>
      <c r="E423" s="26"/>
      <c r="F423" s="26"/>
      <c r="G423" s="26" t="s">
        <v>270</v>
      </c>
      <c r="H423" s="27" t="s">
        <v>505</v>
      </c>
      <c r="I423" s="22" t="s">
        <v>40</v>
      </c>
    </row>
    <row r="424" spans="1:9" x14ac:dyDescent="0.55000000000000004">
      <c r="A424" s="22" t="s">
        <v>280</v>
      </c>
      <c r="B424" s="26" t="s">
        <v>269</v>
      </c>
      <c r="C424" s="26"/>
      <c r="D424" s="26"/>
      <c r="E424" s="26"/>
      <c r="F424" s="26"/>
      <c r="G424" s="26" t="s">
        <v>270</v>
      </c>
      <c r="H424" s="27" t="s">
        <v>504</v>
      </c>
      <c r="I424" s="22" t="s">
        <v>40</v>
      </c>
    </row>
    <row r="425" spans="1:9" x14ac:dyDescent="0.55000000000000004">
      <c r="A425" s="22" t="s">
        <v>281</v>
      </c>
      <c r="B425" s="25" t="s">
        <v>85</v>
      </c>
      <c r="C425" s="26" t="s">
        <v>269</v>
      </c>
      <c r="D425" s="26"/>
      <c r="E425" s="26"/>
      <c r="F425" s="26"/>
      <c r="G425" s="26" t="s">
        <v>270</v>
      </c>
      <c r="H425" s="27" t="s">
        <v>504</v>
      </c>
      <c r="I425" s="22" t="s">
        <v>40</v>
      </c>
    </row>
    <row r="426" spans="1:9" x14ac:dyDescent="0.55000000000000004">
      <c r="A426" s="22" t="s">
        <v>282</v>
      </c>
      <c r="B426" s="25" t="s">
        <v>85</v>
      </c>
      <c r="C426" s="26" t="s">
        <v>269</v>
      </c>
      <c r="D426" s="26"/>
      <c r="E426" s="26"/>
      <c r="F426" s="26"/>
      <c r="G426" s="26" t="s">
        <v>270</v>
      </c>
      <c r="H426" s="27" t="s">
        <v>504</v>
      </c>
      <c r="I426" s="22" t="s">
        <v>40</v>
      </c>
    </row>
    <row r="427" spans="1:9" x14ac:dyDescent="0.55000000000000004">
      <c r="A427" s="22" t="s">
        <v>283</v>
      </c>
      <c r="B427" s="25" t="s">
        <v>85</v>
      </c>
      <c r="C427" s="26" t="s">
        <v>269</v>
      </c>
      <c r="D427" s="28" t="s">
        <v>275</v>
      </c>
      <c r="E427" s="26"/>
      <c r="F427" s="26"/>
      <c r="G427" s="26" t="s">
        <v>270</v>
      </c>
      <c r="H427" s="27" t="s">
        <v>504</v>
      </c>
      <c r="I427" s="22" t="s">
        <v>40</v>
      </c>
    </row>
    <row r="428" spans="1:9" x14ac:dyDescent="0.55000000000000004">
      <c r="A428" s="22" t="s">
        <v>284</v>
      </c>
      <c r="B428" s="25" t="s">
        <v>85</v>
      </c>
      <c r="C428" s="26" t="s">
        <v>269</v>
      </c>
      <c r="D428" s="26"/>
      <c r="E428" s="26"/>
      <c r="F428" s="26"/>
      <c r="G428" s="26" t="s">
        <v>270</v>
      </c>
      <c r="H428" s="27" t="s">
        <v>504</v>
      </c>
      <c r="I428" s="22" t="s">
        <v>40</v>
      </c>
    </row>
    <row r="429" spans="1:9" x14ac:dyDescent="0.55000000000000004">
      <c r="A429" s="22" t="s">
        <v>285</v>
      </c>
      <c r="B429" s="25" t="s">
        <v>85</v>
      </c>
      <c r="C429" s="26" t="s">
        <v>269</v>
      </c>
      <c r="D429" s="28" t="s">
        <v>275</v>
      </c>
      <c r="E429" s="26"/>
      <c r="F429" s="26"/>
      <c r="G429" s="26" t="s">
        <v>270</v>
      </c>
      <c r="H429" s="27" t="s">
        <v>504</v>
      </c>
      <c r="I429" s="22" t="s">
        <v>40</v>
      </c>
    </row>
    <row r="430" spans="1:9" x14ac:dyDescent="0.55000000000000004">
      <c r="A430" s="22" t="s">
        <v>286</v>
      </c>
      <c r="B430" s="26" t="s">
        <v>269</v>
      </c>
      <c r="C430" s="26"/>
      <c r="D430" s="26"/>
      <c r="E430" s="26"/>
      <c r="F430" s="26"/>
      <c r="G430" s="26" t="s">
        <v>270</v>
      </c>
      <c r="H430" s="27" t="s">
        <v>504</v>
      </c>
      <c r="I430" s="22" t="s">
        <v>40</v>
      </c>
    </row>
    <row r="431" spans="1:9" x14ac:dyDescent="0.55000000000000004">
      <c r="A431" s="22" t="s">
        <v>287</v>
      </c>
      <c r="B431" s="25" t="s">
        <v>85</v>
      </c>
      <c r="C431" s="26"/>
      <c r="D431" s="26"/>
      <c r="E431" s="26"/>
      <c r="F431" s="26"/>
      <c r="G431" s="26" t="s">
        <v>270</v>
      </c>
      <c r="H431" s="27" t="s">
        <v>505</v>
      </c>
      <c r="I431" s="22" t="s">
        <v>40</v>
      </c>
    </row>
    <row r="432" spans="1:9" x14ac:dyDescent="0.55000000000000004">
      <c r="A432" s="22" t="s">
        <v>288</v>
      </c>
      <c r="B432" s="25" t="s">
        <v>85</v>
      </c>
      <c r="C432" s="26" t="s">
        <v>269</v>
      </c>
      <c r="D432" s="26"/>
      <c r="E432" s="26"/>
      <c r="F432" s="26"/>
      <c r="G432" s="26" t="s">
        <v>270</v>
      </c>
      <c r="H432" s="27" t="s">
        <v>504</v>
      </c>
      <c r="I432" s="22" t="s">
        <v>40</v>
      </c>
    </row>
    <row r="433" spans="1:9" x14ac:dyDescent="0.55000000000000004">
      <c r="A433" s="22" t="s">
        <v>289</v>
      </c>
      <c r="B433" s="25" t="s">
        <v>85</v>
      </c>
      <c r="C433" s="26" t="s">
        <v>269</v>
      </c>
      <c r="D433" s="26"/>
      <c r="E433" s="26"/>
      <c r="F433" s="26"/>
      <c r="G433" s="26" t="s">
        <v>270</v>
      </c>
      <c r="H433" s="27" t="s">
        <v>504</v>
      </c>
      <c r="I433" s="22" t="s">
        <v>40</v>
      </c>
    </row>
    <row r="434" spans="1:9" x14ac:dyDescent="0.55000000000000004">
      <c r="A434" s="22" t="s">
        <v>290</v>
      </c>
      <c r="B434" s="26" t="s">
        <v>269</v>
      </c>
      <c r="C434" s="26"/>
      <c r="D434" s="26"/>
      <c r="E434" s="26"/>
      <c r="F434" s="26"/>
      <c r="G434" s="26" t="s">
        <v>270</v>
      </c>
      <c r="H434" s="27" t="s">
        <v>504</v>
      </c>
      <c r="I434" s="22" t="s">
        <v>40</v>
      </c>
    </row>
    <row r="435" spans="1:9" x14ac:dyDescent="0.55000000000000004">
      <c r="A435" s="22" t="s">
        <v>291</v>
      </c>
      <c r="B435" s="26" t="s">
        <v>269</v>
      </c>
      <c r="C435" s="26"/>
      <c r="D435" s="26"/>
      <c r="E435" s="26"/>
      <c r="F435" s="26"/>
      <c r="G435" s="26" t="s">
        <v>270</v>
      </c>
      <c r="H435" s="27" t="s">
        <v>504</v>
      </c>
      <c r="I435" s="22" t="s">
        <v>40</v>
      </c>
    </row>
    <row r="436" spans="1:9" x14ac:dyDescent="0.55000000000000004">
      <c r="A436" s="22" t="s">
        <v>292</v>
      </c>
      <c r="B436" s="25" t="s">
        <v>85</v>
      </c>
      <c r="C436" s="26" t="s">
        <v>269</v>
      </c>
      <c r="D436" s="26"/>
      <c r="E436" s="26"/>
      <c r="F436" s="26"/>
      <c r="G436" s="26" t="s">
        <v>270</v>
      </c>
      <c r="H436" s="27" t="s">
        <v>505</v>
      </c>
      <c r="I436" s="22" t="s">
        <v>40</v>
      </c>
    </row>
    <row r="437" spans="1:9" x14ac:dyDescent="0.55000000000000004">
      <c r="A437" s="22" t="s">
        <v>293</v>
      </c>
      <c r="B437" s="26" t="s">
        <v>269</v>
      </c>
      <c r="C437" s="26"/>
      <c r="D437" s="26"/>
      <c r="E437" s="26"/>
      <c r="F437" s="26"/>
      <c r="G437" s="26" t="s">
        <v>270</v>
      </c>
      <c r="H437" s="27" t="s">
        <v>504</v>
      </c>
      <c r="I437" s="22" t="s">
        <v>40</v>
      </c>
    </row>
    <row r="438" spans="1:9" x14ac:dyDescent="0.55000000000000004">
      <c r="A438" s="22" t="s">
        <v>294</v>
      </c>
      <c r="B438" s="25" t="s">
        <v>85</v>
      </c>
      <c r="C438" s="26" t="s">
        <v>269</v>
      </c>
      <c r="D438" s="26"/>
      <c r="E438" s="26"/>
      <c r="F438" s="26"/>
      <c r="G438" s="26" t="s">
        <v>270</v>
      </c>
      <c r="H438" s="27" t="s">
        <v>504</v>
      </c>
      <c r="I438" s="22" t="s">
        <v>40</v>
      </c>
    </row>
    <row r="439" spans="1:9" x14ac:dyDescent="0.55000000000000004">
      <c r="A439" s="22" t="s">
        <v>295</v>
      </c>
      <c r="B439" s="25" t="s">
        <v>85</v>
      </c>
      <c r="C439" s="26" t="s">
        <v>269</v>
      </c>
      <c r="D439" s="26"/>
      <c r="E439" s="26"/>
      <c r="F439" s="26"/>
      <c r="G439" s="26" t="s">
        <v>270</v>
      </c>
      <c r="H439" s="27" t="s">
        <v>504</v>
      </c>
      <c r="I439" s="22" t="s">
        <v>40</v>
      </c>
    </row>
    <row r="440" spans="1:9" x14ac:dyDescent="0.55000000000000004">
      <c r="A440" s="22" t="s">
        <v>296</v>
      </c>
      <c r="B440" s="25" t="s">
        <v>85</v>
      </c>
      <c r="C440" s="26" t="s">
        <v>269</v>
      </c>
      <c r="D440" s="28" t="s">
        <v>275</v>
      </c>
      <c r="E440" s="26"/>
      <c r="F440" s="26"/>
      <c r="G440" s="26" t="s">
        <v>297</v>
      </c>
      <c r="H440" s="29" t="s">
        <v>506</v>
      </c>
      <c r="I440" s="22" t="s">
        <v>40</v>
      </c>
    </row>
    <row r="441" spans="1:9" x14ac:dyDescent="0.55000000000000004">
      <c r="A441" s="22" t="s">
        <v>298</v>
      </c>
      <c r="B441" s="25" t="s">
        <v>85</v>
      </c>
      <c r="C441" s="26" t="s">
        <v>269</v>
      </c>
      <c r="D441" s="26"/>
      <c r="E441" s="26"/>
      <c r="F441" s="26"/>
      <c r="G441" s="26" t="s">
        <v>270</v>
      </c>
      <c r="H441" s="27" t="s">
        <v>504</v>
      </c>
      <c r="I441" s="22" t="s">
        <v>40</v>
      </c>
    </row>
    <row r="442" spans="1:9" x14ac:dyDescent="0.55000000000000004">
      <c r="A442" s="22" t="s">
        <v>299</v>
      </c>
      <c r="B442" s="25" t="s">
        <v>85</v>
      </c>
      <c r="C442" s="26" t="s">
        <v>269</v>
      </c>
      <c r="D442" s="26"/>
      <c r="E442" s="26"/>
      <c r="F442" s="26"/>
      <c r="G442" s="26" t="s">
        <v>270</v>
      </c>
      <c r="H442" s="27" t="s">
        <v>504</v>
      </c>
      <c r="I442" s="22" t="s">
        <v>40</v>
      </c>
    </row>
    <row r="443" spans="1:9" x14ac:dyDescent="0.55000000000000004">
      <c r="A443" s="22" t="s">
        <v>300</v>
      </c>
      <c r="B443" s="26" t="s">
        <v>269</v>
      </c>
      <c r="C443" s="26"/>
      <c r="D443" s="26"/>
      <c r="E443" s="26"/>
      <c r="F443" s="26"/>
      <c r="G443" s="26" t="s">
        <v>270</v>
      </c>
      <c r="H443" s="27" t="s">
        <v>504</v>
      </c>
      <c r="I443" s="22" t="s">
        <v>40</v>
      </c>
    </row>
    <row r="444" spans="1:9" x14ac:dyDescent="0.55000000000000004">
      <c r="A444" s="22" t="s">
        <v>301</v>
      </c>
      <c r="B444" s="25" t="s">
        <v>85</v>
      </c>
      <c r="C444" s="26"/>
      <c r="D444" s="26"/>
      <c r="E444" s="26"/>
      <c r="F444" s="26"/>
      <c r="G444" s="26" t="s">
        <v>270</v>
      </c>
      <c r="H444" s="27" t="s">
        <v>504</v>
      </c>
      <c r="I444" s="22" t="s">
        <v>40</v>
      </c>
    </row>
    <row r="445" spans="1:9" x14ac:dyDescent="0.55000000000000004">
      <c r="A445" s="22" t="s">
        <v>302</v>
      </c>
      <c r="B445" s="25" t="s">
        <v>85</v>
      </c>
      <c r="C445" s="26" t="s">
        <v>269</v>
      </c>
      <c r="D445" s="26"/>
      <c r="E445" s="26"/>
      <c r="F445" s="26"/>
      <c r="G445" s="26" t="s">
        <v>270</v>
      </c>
      <c r="H445" s="27" t="s">
        <v>504</v>
      </c>
      <c r="I445" s="22" t="s">
        <v>40</v>
      </c>
    </row>
    <row r="446" spans="1:9" x14ac:dyDescent="0.55000000000000004">
      <c r="A446" s="22" t="s">
        <v>303</v>
      </c>
      <c r="B446" s="25" t="s">
        <v>85</v>
      </c>
      <c r="C446" s="26" t="s">
        <v>269</v>
      </c>
      <c r="D446" s="26"/>
      <c r="E446" s="26"/>
      <c r="F446" s="26"/>
      <c r="G446" s="26" t="s">
        <v>270</v>
      </c>
      <c r="H446" s="27" t="s">
        <v>504</v>
      </c>
      <c r="I446" s="22" t="s">
        <v>40</v>
      </c>
    </row>
    <row r="447" spans="1:9" x14ac:dyDescent="0.55000000000000004">
      <c r="A447" s="22" t="s">
        <v>304</v>
      </c>
      <c r="B447" s="25" t="s">
        <v>85</v>
      </c>
      <c r="C447" s="26" t="s">
        <v>269</v>
      </c>
      <c r="D447" s="28" t="s">
        <v>275</v>
      </c>
      <c r="E447" s="26"/>
      <c r="F447" s="26"/>
      <c r="G447" s="26" t="s">
        <v>270</v>
      </c>
      <c r="H447" s="27" t="s">
        <v>505</v>
      </c>
      <c r="I447" s="22" t="s">
        <v>40</v>
      </c>
    </row>
    <row r="448" spans="1:9" x14ac:dyDescent="0.55000000000000004">
      <c r="A448" s="22" t="s">
        <v>305</v>
      </c>
      <c r="B448" s="26" t="s">
        <v>269</v>
      </c>
      <c r="C448" s="26"/>
      <c r="D448" s="26"/>
      <c r="E448" s="26"/>
      <c r="F448" s="26"/>
      <c r="G448" s="26" t="s">
        <v>270</v>
      </c>
      <c r="H448" s="27" t="s">
        <v>504</v>
      </c>
      <c r="I448" s="22" t="s">
        <v>40</v>
      </c>
    </row>
    <row r="449" spans="1:9" x14ac:dyDescent="0.55000000000000004">
      <c r="A449" s="22" t="s">
        <v>306</v>
      </c>
      <c r="B449" s="26" t="s">
        <v>269</v>
      </c>
      <c r="C449" s="26"/>
      <c r="D449" s="26"/>
      <c r="E449" s="26"/>
      <c r="F449" s="26"/>
      <c r="G449" s="26" t="s">
        <v>270</v>
      </c>
      <c r="H449" s="27" t="s">
        <v>504</v>
      </c>
      <c r="I449" s="22" t="s">
        <v>40</v>
      </c>
    </row>
    <row r="450" spans="1:9" ht="60" customHeight="1" x14ac:dyDescent="0.55000000000000004">
      <c r="A450" s="22" t="s">
        <v>307</v>
      </c>
      <c r="B450" s="28" t="s">
        <v>308</v>
      </c>
      <c r="C450" s="28" t="s">
        <v>309</v>
      </c>
      <c r="D450" s="26"/>
      <c r="E450" s="26"/>
      <c r="F450" s="26"/>
      <c r="G450" s="26" t="s">
        <v>86</v>
      </c>
      <c r="H450" s="30" t="s">
        <v>310</v>
      </c>
      <c r="I450" s="30" t="s">
        <v>89</v>
      </c>
    </row>
    <row r="451" spans="1:9" x14ac:dyDescent="0.55000000000000004">
      <c r="A451" s="22" t="s">
        <v>311</v>
      </c>
      <c r="B451" s="25" t="s">
        <v>85</v>
      </c>
      <c r="C451" s="26" t="s">
        <v>269</v>
      </c>
      <c r="D451" s="28" t="s">
        <v>275</v>
      </c>
      <c r="E451" s="26"/>
      <c r="F451" s="26"/>
      <c r="G451" s="26" t="s">
        <v>297</v>
      </c>
      <c r="H451" s="29" t="s">
        <v>506</v>
      </c>
      <c r="I451" s="22" t="s">
        <v>40</v>
      </c>
    </row>
    <row r="452" spans="1:9" x14ac:dyDescent="0.55000000000000004">
      <c r="A452" s="22" t="s">
        <v>312</v>
      </c>
      <c r="B452" s="26" t="s">
        <v>269</v>
      </c>
      <c r="C452" s="26"/>
      <c r="D452" s="26"/>
      <c r="E452" s="26"/>
      <c r="F452" s="26"/>
      <c r="G452" s="26" t="s">
        <v>270</v>
      </c>
      <c r="H452" s="27" t="s">
        <v>504</v>
      </c>
      <c r="I452" s="22" t="s">
        <v>40</v>
      </c>
    </row>
    <row r="453" spans="1:9" x14ac:dyDescent="0.55000000000000004">
      <c r="A453" s="22" t="s">
        <v>313</v>
      </c>
      <c r="B453" s="25" t="s">
        <v>85</v>
      </c>
      <c r="C453" s="26" t="s">
        <v>269</v>
      </c>
      <c r="D453" s="26"/>
      <c r="E453" s="26"/>
      <c r="F453" s="26"/>
      <c r="G453" s="26" t="s">
        <v>270</v>
      </c>
      <c r="H453" s="27" t="s">
        <v>504</v>
      </c>
      <c r="I453" s="22" t="s">
        <v>40</v>
      </c>
    </row>
    <row r="454" spans="1:9" x14ac:dyDescent="0.55000000000000004">
      <c r="A454" s="22" t="s">
        <v>314</v>
      </c>
      <c r="B454" s="25" t="s">
        <v>85</v>
      </c>
      <c r="C454" s="26" t="s">
        <v>269</v>
      </c>
      <c r="D454" s="26"/>
      <c r="E454" s="26"/>
      <c r="F454" s="26"/>
      <c r="G454" s="26" t="s">
        <v>270</v>
      </c>
      <c r="H454" s="27" t="s">
        <v>505</v>
      </c>
      <c r="I454" s="22" t="s">
        <v>40</v>
      </c>
    </row>
    <row r="455" spans="1:9" x14ac:dyDescent="0.55000000000000004">
      <c r="A455" s="22" t="s">
        <v>315</v>
      </c>
      <c r="B455" s="25" t="s">
        <v>85</v>
      </c>
      <c r="C455" s="26"/>
      <c r="D455" s="26"/>
      <c r="E455" s="26"/>
      <c r="F455" s="26"/>
      <c r="G455" s="26" t="s">
        <v>316</v>
      </c>
      <c r="H455" s="29" t="s">
        <v>317</v>
      </c>
      <c r="I455" s="29" t="s">
        <v>317</v>
      </c>
    </row>
    <row r="456" spans="1:9" x14ac:dyDescent="0.55000000000000004">
      <c r="A456" s="22" t="s">
        <v>318</v>
      </c>
      <c r="B456" s="25" t="s">
        <v>85</v>
      </c>
      <c r="C456" s="26" t="s">
        <v>269</v>
      </c>
      <c r="D456" s="28" t="s">
        <v>275</v>
      </c>
      <c r="E456" s="26"/>
      <c r="F456" s="26"/>
      <c r="G456" s="26" t="s">
        <v>319</v>
      </c>
      <c r="H456" s="29" t="s">
        <v>26</v>
      </c>
      <c r="I456" s="29" t="s">
        <v>26</v>
      </c>
    </row>
    <row r="457" spans="1:9" x14ac:dyDescent="0.55000000000000004">
      <c r="A457" s="22" t="s">
        <v>320</v>
      </c>
      <c r="B457" s="25" t="s">
        <v>85</v>
      </c>
      <c r="C457" s="26" t="s">
        <v>269</v>
      </c>
      <c r="D457" s="26"/>
      <c r="E457" s="26"/>
      <c r="F457" s="26"/>
      <c r="G457" s="26" t="s">
        <v>270</v>
      </c>
      <c r="H457" s="27" t="s">
        <v>505</v>
      </c>
      <c r="I457" s="22" t="s">
        <v>40</v>
      </c>
    </row>
    <row r="458" spans="1:9" x14ac:dyDescent="0.55000000000000004">
      <c r="A458" s="22" t="s">
        <v>321</v>
      </c>
      <c r="B458" s="25" t="s">
        <v>85</v>
      </c>
      <c r="C458" s="26" t="s">
        <v>269</v>
      </c>
      <c r="D458" s="26"/>
      <c r="E458" s="26"/>
      <c r="F458" s="26"/>
      <c r="G458" s="26" t="s">
        <v>270</v>
      </c>
      <c r="H458" s="27" t="s">
        <v>504</v>
      </c>
      <c r="I458" s="22" t="s">
        <v>40</v>
      </c>
    </row>
    <row r="459" spans="1:9" x14ac:dyDescent="0.55000000000000004">
      <c r="A459" s="22" t="s">
        <v>322</v>
      </c>
      <c r="B459" s="26" t="s">
        <v>269</v>
      </c>
      <c r="C459" s="26"/>
      <c r="D459" s="26"/>
      <c r="E459" s="26"/>
      <c r="F459" s="26"/>
      <c r="G459" s="26" t="s">
        <v>270</v>
      </c>
      <c r="H459" s="27" t="s">
        <v>505</v>
      </c>
      <c r="I459" s="22" t="s">
        <v>40</v>
      </c>
    </row>
    <row r="460" spans="1:9" x14ac:dyDescent="0.55000000000000004">
      <c r="A460" s="22" t="s">
        <v>323</v>
      </c>
      <c r="B460" s="25" t="s">
        <v>85</v>
      </c>
      <c r="C460" s="26" t="s">
        <v>269</v>
      </c>
      <c r="D460" s="26"/>
      <c r="E460" s="26"/>
      <c r="F460" s="26"/>
      <c r="G460" s="26" t="s">
        <v>270</v>
      </c>
      <c r="H460" s="27" t="s">
        <v>504</v>
      </c>
      <c r="I460" s="22" t="s">
        <v>40</v>
      </c>
    </row>
    <row r="461" spans="1:9" x14ac:dyDescent="0.55000000000000004">
      <c r="A461" s="22" t="s">
        <v>28</v>
      </c>
      <c r="B461" s="25" t="s">
        <v>85</v>
      </c>
      <c r="C461" s="26" t="s">
        <v>269</v>
      </c>
      <c r="D461" s="28" t="s">
        <v>275</v>
      </c>
      <c r="E461" s="28" t="s">
        <v>308</v>
      </c>
      <c r="F461" s="26"/>
      <c r="G461" s="26" t="s">
        <v>270</v>
      </c>
      <c r="H461" s="27" t="s">
        <v>505</v>
      </c>
      <c r="I461" s="22" t="s">
        <v>40</v>
      </c>
    </row>
    <row r="462" spans="1:9" x14ac:dyDescent="0.55000000000000004">
      <c r="A462" s="22" t="s">
        <v>29</v>
      </c>
      <c r="B462" s="25" t="s">
        <v>85</v>
      </c>
      <c r="C462" s="26" t="s">
        <v>269</v>
      </c>
      <c r="D462" s="28" t="s">
        <v>275</v>
      </c>
      <c r="E462" s="26"/>
      <c r="F462" s="26"/>
      <c r="G462" s="26" t="s">
        <v>297</v>
      </c>
      <c r="H462" s="29" t="s">
        <v>29</v>
      </c>
      <c r="I462" s="22" t="s">
        <v>40</v>
      </c>
    </row>
    <row r="463" spans="1:9" x14ac:dyDescent="0.55000000000000004">
      <c r="A463" s="22" t="s">
        <v>324</v>
      </c>
      <c r="B463" s="25" t="s">
        <v>85</v>
      </c>
      <c r="C463" s="28" t="s">
        <v>275</v>
      </c>
      <c r="D463" s="26"/>
      <c r="E463" s="26"/>
      <c r="F463" s="26"/>
      <c r="G463" s="26" t="s">
        <v>270</v>
      </c>
      <c r="H463" s="27" t="s">
        <v>505</v>
      </c>
      <c r="I463" s="22" t="s">
        <v>40</v>
      </c>
    </row>
    <row r="464" spans="1:9" x14ac:dyDescent="0.55000000000000004">
      <c r="A464" s="22" t="s">
        <v>325</v>
      </c>
      <c r="B464" s="26" t="s">
        <v>269</v>
      </c>
      <c r="C464" s="26"/>
      <c r="D464" s="26"/>
      <c r="E464" s="26"/>
      <c r="F464" s="26"/>
      <c r="G464" s="26" t="s">
        <v>270</v>
      </c>
      <c r="H464" s="27" t="s">
        <v>505</v>
      </c>
      <c r="I464" s="22" t="s">
        <v>40</v>
      </c>
    </row>
    <row r="465" spans="1:9" x14ac:dyDescent="0.55000000000000004">
      <c r="A465" s="22" t="s">
        <v>326</v>
      </c>
      <c r="B465" s="25" t="s">
        <v>85</v>
      </c>
      <c r="C465" s="26" t="s">
        <v>269</v>
      </c>
      <c r="D465" s="28" t="s">
        <v>275</v>
      </c>
      <c r="E465" s="26"/>
      <c r="F465" s="26"/>
      <c r="G465" s="26" t="s">
        <v>297</v>
      </c>
      <c r="H465" s="27" t="s">
        <v>505</v>
      </c>
      <c r="I465" s="22" t="s">
        <v>40</v>
      </c>
    </row>
    <row r="466" spans="1:9" x14ac:dyDescent="0.55000000000000004">
      <c r="A466" s="22" t="s">
        <v>327</v>
      </c>
      <c r="B466" s="25" t="s">
        <v>85</v>
      </c>
      <c r="C466" s="26" t="s">
        <v>269</v>
      </c>
      <c r="D466" s="28" t="s">
        <v>275</v>
      </c>
      <c r="E466" s="26"/>
      <c r="F466" s="26"/>
      <c r="G466" s="26" t="s">
        <v>270</v>
      </c>
      <c r="H466" s="27" t="s">
        <v>505</v>
      </c>
      <c r="I466" s="22" t="s">
        <v>40</v>
      </c>
    </row>
    <row r="467" spans="1:9" x14ac:dyDescent="0.55000000000000004">
      <c r="A467" s="22" t="s">
        <v>328</v>
      </c>
      <c r="B467" s="25" t="s">
        <v>85</v>
      </c>
      <c r="C467" s="28" t="s">
        <v>275</v>
      </c>
      <c r="D467" s="26"/>
      <c r="E467" s="26"/>
      <c r="F467" s="26"/>
      <c r="G467" s="26" t="s">
        <v>270</v>
      </c>
      <c r="H467" s="27" t="s">
        <v>505</v>
      </c>
      <c r="I467" s="22" t="s">
        <v>40</v>
      </c>
    </row>
    <row r="468" spans="1:9" x14ac:dyDescent="0.55000000000000004">
      <c r="A468" s="22" t="s">
        <v>329</v>
      </c>
      <c r="B468" s="25" t="s">
        <v>85</v>
      </c>
      <c r="C468" s="26" t="s">
        <v>269</v>
      </c>
      <c r="D468" s="28" t="s">
        <v>275</v>
      </c>
      <c r="E468" s="26"/>
      <c r="F468" s="26"/>
      <c r="G468" s="26" t="s">
        <v>270</v>
      </c>
      <c r="H468" s="27" t="s">
        <v>504</v>
      </c>
      <c r="I468" s="22" t="s">
        <v>40</v>
      </c>
    </row>
    <row r="469" spans="1:9" x14ac:dyDescent="0.55000000000000004">
      <c r="A469" s="22" t="s">
        <v>330</v>
      </c>
      <c r="B469" s="25" t="s">
        <v>85</v>
      </c>
      <c r="C469" s="26" t="s">
        <v>269</v>
      </c>
      <c r="D469" s="26"/>
      <c r="E469" s="26"/>
      <c r="F469" s="26"/>
      <c r="G469" s="26" t="s">
        <v>270</v>
      </c>
      <c r="H469" s="27" t="s">
        <v>504</v>
      </c>
      <c r="I469" s="22" t="s">
        <v>40</v>
      </c>
    </row>
    <row r="470" spans="1:9" x14ac:dyDescent="0.55000000000000004">
      <c r="A470" s="22" t="s">
        <v>331</v>
      </c>
      <c r="B470" s="25" t="s">
        <v>85</v>
      </c>
      <c r="C470" s="26" t="s">
        <v>269</v>
      </c>
      <c r="D470" s="26"/>
      <c r="E470" s="26"/>
      <c r="F470" s="26"/>
      <c r="G470" s="26" t="s">
        <v>270</v>
      </c>
      <c r="H470" s="27" t="s">
        <v>504</v>
      </c>
      <c r="I470" s="22" t="s">
        <v>40</v>
      </c>
    </row>
    <row r="471" spans="1:9" x14ac:dyDescent="0.55000000000000004">
      <c r="A471" s="22" t="s">
        <v>332</v>
      </c>
      <c r="B471" s="26" t="s">
        <v>269</v>
      </c>
      <c r="C471" s="26"/>
      <c r="D471" s="26"/>
      <c r="E471" s="26"/>
      <c r="F471" s="26"/>
      <c r="G471" s="26" t="s">
        <v>270</v>
      </c>
      <c r="H471" s="27" t="s">
        <v>505</v>
      </c>
      <c r="I471" s="22" t="s">
        <v>40</v>
      </c>
    </row>
    <row r="472" spans="1:9" x14ac:dyDescent="0.55000000000000004">
      <c r="A472" s="22" t="s">
        <v>95</v>
      </c>
      <c r="B472" s="25" t="s">
        <v>85</v>
      </c>
      <c r="C472" s="26" t="s">
        <v>269</v>
      </c>
      <c r="D472" s="28" t="s">
        <v>275</v>
      </c>
      <c r="E472" s="26"/>
      <c r="F472" s="26"/>
      <c r="G472" s="26" t="s">
        <v>297</v>
      </c>
      <c r="H472" s="27" t="s">
        <v>95</v>
      </c>
      <c r="I472" s="27" t="s">
        <v>95</v>
      </c>
    </row>
    <row r="473" spans="1:9" x14ac:dyDescent="0.55000000000000004">
      <c r="A473" s="22" t="s">
        <v>333</v>
      </c>
      <c r="B473" s="25" t="s">
        <v>85</v>
      </c>
      <c r="C473" s="26" t="s">
        <v>269</v>
      </c>
      <c r="D473" s="26"/>
      <c r="E473" s="26"/>
      <c r="F473" s="26"/>
      <c r="G473" s="26" t="s">
        <v>270</v>
      </c>
      <c r="H473" s="27" t="s">
        <v>504</v>
      </c>
      <c r="I473" s="22" t="s">
        <v>40</v>
      </c>
    </row>
    <row r="474" spans="1:9" x14ac:dyDescent="0.55000000000000004">
      <c r="A474" s="22" t="s">
        <v>334</v>
      </c>
      <c r="B474" s="25" t="s">
        <v>85</v>
      </c>
      <c r="C474" s="26" t="s">
        <v>269</v>
      </c>
      <c r="D474" s="28" t="s">
        <v>275</v>
      </c>
      <c r="E474" s="26"/>
      <c r="F474" s="26"/>
      <c r="G474" s="26" t="s">
        <v>297</v>
      </c>
      <c r="H474" s="22" t="s">
        <v>334</v>
      </c>
      <c r="I474" s="22" t="s">
        <v>40</v>
      </c>
    </row>
    <row r="475" spans="1:9" x14ac:dyDescent="0.55000000000000004">
      <c r="A475" s="22" t="s">
        <v>335</v>
      </c>
      <c r="B475" s="25" t="s">
        <v>85</v>
      </c>
      <c r="C475" s="26" t="s">
        <v>269</v>
      </c>
      <c r="D475" s="26"/>
      <c r="E475" s="26"/>
      <c r="F475" s="26"/>
      <c r="G475" s="26" t="s">
        <v>270</v>
      </c>
      <c r="H475" s="27" t="s">
        <v>505</v>
      </c>
      <c r="I475" s="22" t="s">
        <v>40</v>
      </c>
    </row>
    <row r="476" spans="1:9" x14ac:dyDescent="0.55000000000000004">
      <c r="A476" s="22" t="s">
        <v>336</v>
      </c>
      <c r="B476" s="26" t="s">
        <v>269</v>
      </c>
      <c r="C476" s="26"/>
      <c r="D476" s="26"/>
      <c r="E476" s="26"/>
      <c r="F476" s="26"/>
      <c r="G476" s="26" t="s">
        <v>270</v>
      </c>
      <c r="H476" s="27" t="s">
        <v>504</v>
      </c>
      <c r="I476" s="22" t="s">
        <v>40</v>
      </c>
    </row>
    <row r="477" spans="1:9" x14ac:dyDescent="0.55000000000000004">
      <c r="A477" s="22" t="s">
        <v>337</v>
      </c>
      <c r="B477" s="25" t="s">
        <v>85</v>
      </c>
      <c r="C477" s="26" t="s">
        <v>269</v>
      </c>
      <c r="D477" s="26"/>
      <c r="E477" s="26"/>
      <c r="F477" s="26"/>
      <c r="G477" s="26" t="s">
        <v>270</v>
      </c>
      <c r="H477" s="27" t="s">
        <v>504</v>
      </c>
      <c r="I477" s="22" t="s">
        <v>40</v>
      </c>
    </row>
    <row r="478" spans="1:9" x14ac:dyDescent="0.55000000000000004">
      <c r="A478" s="22" t="s">
        <v>338</v>
      </c>
      <c r="B478" s="25" t="s">
        <v>85</v>
      </c>
      <c r="C478" s="26"/>
      <c r="D478" s="26"/>
      <c r="E478" s="26"/>
      <c r="F478" s="26"/>
      <c r="G478" s="26" t="s">
        <v>270</v>
      </c>
      <c r="H478" s="27" t="s">
        <v>505</v>
      </c>
      <c r="I478" s="22" t="s">
        <v>40</v>
      </c>
    </row>
    <row r="479" spans="1:9" x14ac:dyDescent="0.55000000000000004">
      <c r="A479" s="22" t="s">
        <v>339</v>
      </c>
      <c r="B479" s="25" t="s">
        <v>85</v>
      </c>
      <c r="C479" s="26"/>
      <c r="D479" s="26"/>
      <c r="E479" s="26"/>
      <c r="F479" s="26"/>
      <c r="G479" s="26" t="s">
        <v>270</v>
      </c>
      <c r="H479" s="27" t="s">
        <v>504</v>
      </c>
      <c r="I479" s="22" t="s">
        <v>40</v>
      </c>
    </row>
    <row r="480" spans="1:9" x14ac:dyDescent="0.55000000000000004">
      <c r="A480" s="22" t="s">
        <v>340</v>
      </c>
      <c r="B480" s="25" t="s">
        <v>85</v>
      </c>
      <c r="C480" s="26" t="s">
        <v>269</v>
      </c>
      <c r="D480" s="26"/>
      <c r="E480" s="26"/>
      <c r="F480" s="26"/>
      <c r="G480" s="26" t="s">
        <v>270</v>
      </c>
      <c r="H480" s="27" t="s">
        <v>504</v>
      </c>
      <c r="I480" s="22" t="s">
        <v>40</v>
      </c>
    </row>
    <row r="481" spans="1:9" x14ac:dyDescent="0.55000000000000004">
      <c r="A481" s="22" t="s">
        <v>341</v>
      </c>
      <c r="B481" s="25" t="s">
        <v>85</v>
      </c>
      <c r="C481" s="26" t="s">
        <v>269</v>
      </c>
      <c r="D481" s="26"/>
      <c r="E481" s="26"/>
      <c r="F481" s="26"/>
      <c r="G481" s="26" t="s">
        <v>270</v>
      </c>
      <c r="H481" s="27" t="s">
        <v>504</v>
      </c>
      <c r="I481" s="22" t="s">
        <v>40</v>
      </c>
    </row>
    <row r="482" spans="1:9" x14ac:dyDescent="0.55000000000000004">
      <c r="A482" s="22" t="s">
        <v>342</v>
      </c>
      <c r="B482" s="25" t="s">
        <v>85</v>
      </c>
      <c r="C482" s="26" t="s">
        <v>269</v>
      </c>
      <c r="D482" s="26"/>
      <c r="E482" s="26"/>
      <c r="F482" s="26"/>
      <c r="G482" s="26" t="s">
        <v>270</v>
      </c>
      <c r="H482" s="27" t="s">
        <v>504</v>
      </c>
      <c r="I482" s="22" t="s">
        <v>40</v>
      </c>
    </row>
    <row r="483" spans="1:9" x14ac:dyDescent="0.55000000000000004">
      <c r="A483" s="22" t="s">
        <v>343</v>
      </c>
      <c r="B483" s="25" t="s">
        <v>85</v>
      </c>
      <c r="C483" s="26" t="s">
        <v>269</v>
      </c>
      <c r="D483" s="26"/>
      <c r="E483" s="26"/>
      <c r="F483" s="26"/>
      <c r="G483" s="26" t="s">
        <v>270</v>
      </c>
      <c r="H483" s="27" t="s">
        <v>504</v>
      </c>
      <c r="I483" s="22" t="s">
        <v>40</v>
      </c>
    </row>
    <row r="484" spans="1:9" x14ac:dyDescent="0.55000000000000004">
      <c r="A484" s="22" t="s">
        <v>344</v>
      </c>
      <c r="B484" s="25" t="s">
        <v>85</v>
      </c>
      <c r="C484" s="28" t="s">
        <v>275</v>
      </c>
      <c r="D484" s="26"/>
      <c r="E484" s="26"/>
      <c r="F484" s="26"/>
      <c r="G484" s="26" t="s">
        <v>270</v>
      </c>
      <c r="H484" s="27" t="s">
        <v>504</v>
      </c>
      <c r="I484" s="22" t="s">
        <v>40</v>
      </c>
    </row>
    <row r="485" spans="1:9" x14ac:dyDescent="0.55000000000000004">
      <c r="A485" s="22" t="s">
        <v>345</v>
      </c>
      <c r="B485" s="25" t="s">
        <v>85</v>
      </c>
      <c r="C485" s="26" t="s">
        <v>269</v>
      </c>
      <c r="D485" s="26"/>
      <c r="E485" s="26"/>
      <c r="F485" s="26"/>
      <c r="G485" s="26" t="s">
        <v>270</v>
      </c>
      <c r="H485" s="27" t="s">
        <v>504</v>
      </c>
      <c r="I485" s="22" t="s">
        <v>40</v>
      </c>
    </row>
    <row r="486" spans="1:9" x14ac:dyDescent="0.55000000000000004">
      <c r="A486" s="22" t="s">
        <v>346</v>
      </c>
      <c r="B486" s="26" t="s">
        <v>269</v>
      </c>
      <c r="C486" s="26"/>
      <c r="D486" s="26"/>
      <c r="E486" s="26"/>
      <c r="F486" s="26"/>
      <c r="G486" s="26" t="s">
        <v>270</v>
      </c>
      <c r="H486" s="27" t="s">
        <v>504</v>
      </c>
      <c r="I486" s="22" t="s">
        <v>40</v>
      </c>
    </row>
    <row r="487" spans="1:9" x14ac:dyDescent="0.55000000000000004">
      <c r="A487" s="22" t="s">
        <v>347</v>
      </c>
      <c r="B487" s="25" t="s">
        <v>85</v>
      </c>
      <c r="C487" s="26" t="s">
        <v>269</v>
      </c>
      <c r="D487" s="26"/>
      <c r="E487" s="26"/>
      <c r="F487" s="26"/>
      <c r="G487" s="26" t="s">
        <v>270</v>
      </c>
      <c r="H487" s="27" t="s">
        <v>504</v>
      </c>
      <c r="I487" s="22" t="s">
        <v>40</v>
      </c>
    </row>
    <row r="488" spans="1:9" x14ac:dyDescent="0.55000000000000004">
      <c r="A488" s="22" t="s">
        <v>348</v>
      </c>
      <c r="B488" s="25" t="s">
        <v>85</v>
      </c>
      <c r="C488" s="26" t="s">
        <v>269</v>
      </c>
      <c r="D488" s="28" t="s">
        <v>275</v>
      </c>
      <c r="E488" s="26"/>
      <c r="F488" s="26"/>
      <c r="G488" s="26" t="s">
        <v>270</v>
      </c>
      <c r="H488" s="27" t="s">
        <v>505</v>
      </c>
      <c r="I488" s="22" t="s">
        <v>40</v>
      </c>
    </row>
    <row r="489" spans="1:9" x14ac:dyDescent="0.55000000000000004">
      <c r="A489" s="22" t="s">
        <v>349</v>
      </c>
      <c r="B489" s="25" t="s">
        <v>85</v>
      </c>
      <c r="C489" s="26" t="s">
        <v>269</v>
      </c>
      <c r="D489" s="26"/>
      <c r="E489" s="26"/>
      <c r="F489" s="26"/>
      <c r="G489" s="26" t="s">
        <v>270</v>
      </c>
      <c r="H489" s="27" t="s">
        <v>505</v>
      </c>
      <c r="I489" s="22" t="s">
        <v>40</v>
      </c>
    </row>
    <row r="490" spans="1:9" x14ac:dyDescent="0.55000000000000004">
      <c r="A490" s="22" t="s">
        <v>350</v>
      </c>
      <c r="B490" s="26" t="s">
        <v>269</v>
      </c>
      <c r="C490" s="26"/>
      <c r="D490" s="26"/>
      <c r="E490" s="26"/>
      <c r="F490" s="26"/>
      <c r="G490" s="26" t="s">
        <v>270</v>
      </c>
      <c r="H490" s="27" t="s">
        <v>504</v>
      </c>
      <c r="I490" s="22" t="s">
        <v>40</v>
      </c>
    </row>
    <row r="491" spans="1:9" x14ac:dyDescent="0.55000000000000004">
      <c r="A491" s="22" t="s">
        <v>351</v>
      </c>
      <c r="B491" s="26" t="s">
        <v>269</v>
      </c>
      <c r="C491" s="26"/>
      <c r="D491" s="26"/>
      <c r="E491" s="26"/>
      <c r="F491" s="26"/>
      <c r="G491" s="26" t="s">
        <v>270</v>
      </c>
      <c r="H491" s="27" t="s">
        <v>504</v>
      </c>
      <c r="I491" s="22" t="s">
        <v>40</v>
      </c>
    </row>
    <row r="492" spans="1:9" x14ac:dyDescent="0.55000000000000004">
      <c r="A492" s="22" t="s">
        <v>352</v>
      </c>
      <c r="B492" s="25" t="s">
        <v>85</v>
      </c>
      <c r="C492" s="26" t="s">
        <v>269</v>
      </c>
      <c r="D492" s="26"/>
      <c r="E492" s="26"/>
      <c r="F492" s="26"/>
      <c r="G492" s="26" t="s">
        <v>270</v>
      </c>
      <c r="H492" s="27" t="s">
        <v>504</v>
      </c>
      <c r="I492" s="22" t="s">
        <v>40</v>
      </c>
    </row>
    <row r="493" spans="1:9" x14ac:dyDescent="0.55000000000000004">
      <c r="A493" s="22" t="s">
        <v>353</v>
      </c>
      <c r="B493" s="25" t="s">
        <v>85</v>
      </c>
      <c r="C493" s="26"/>
      <c r="D493" s="26"/>
      <c r="E493" s="26"/>
      <c r="F493" s="26"/>
      <c r="G493" s="26" t="s">
        <v>270</v>
      </c>
      <c r="H493" s="27" t="s">
        <v>505</v>
      </c>
      <c r="I493" s="22" t="s">
        <v>40</v>
      </c>
    </row>
    <row r="494" spans="1:9" x14ac:dyDescent="0.55000000000000004">
      <c r="A494" s="22" t="s">
        <v>354</v>
      </c>
      <c r="B494" s="26" t="s">
        <v>269</v>
      </c>
      <c r="C494" s="26"/>
      <c r="D494" s="26"/>
      <c r="E494" s="26"/>
      <c r="F494" s="26"/>
      <c r="G494" s="26" t="s">
        <v>270</v>
      </c>
      <c r="H494" s="27" t="s">
        <v>504</v>
      </c>
      <c r="I494" s="22" t="s">
        <v>40</v>
      </c>
    </row>
    <row r="495" spans="1:9" x14ac:dyDescent="0.55000000000000004">
      <c r="A495" s="22" t="s">
        <v>355</v>
      </c>
      <c r="B495" s="25" t="s">
        <v>85</v>
      </c>
      <c r="C495" s="26" t="s">
        <v>269</v>
      </c>
      <c r="D495" s="26"/>
      <c r="E495" s="26"/>
      <c r="F495" s="26"/>
      <c r="G495" s="26" t="s">
        <v>270</v>
      </c>
      <c r="H495" s="27" t="s">
        <v>505</v>
      </c>
      <c r="I495" s="22" t="s">
        <v>40</v>
      </c>
    </row>
    <row r="496" spans="1:9" x14ac:dyDescent="0.55000000000000004">
      <c r="A496" s="22" t="s">
        <v>356</v>
      </c>
      <c r="B496" s="25" t="s">
        <v>85</v>
      </c>
      <c r="C496" s="26" t="s">
        <v>269</v>
      </c>
      <c r="D496" s="26"/>
      <c r="E496" s="26"/>
      <c r="F496" s="26"/>
      <c r="G496" s="26" t="s">
        <v>270</v>
      </c>
      <c r="H496" s="27" t="s">
        <v>504</v>
      </c>
      <c r="I496" s="22" t="s">
        <v>40</v>
      </c>
    </row>
    <row r="497" spans="1:9" x14ac:dyDescent="0.55000000000000004">
      <c r="A497" s="22" t="s">
        <v>357</v>
      </c>
      <c r="B497" s="25" t="s">
        <v>85</v>
      </c>
      <c r="C497" s="26" t="s">
        <v>269</v>
      </c>
      <c r="D497" s="28" t="s">
        <v>275</v>
      </c>
      <c r="E497" s="26"/>
      <c r="F497" s="26"/>
      <c r="G497" s="26" t="s">
        <v>270</v>
      </c>
      <c r="H497" s="27" t="s">
        <v>505</v>
      </c>
      <c r="I497" s="22" t="s">
        <v>40</v>
      </c>
    </row>
    <row r="498" spans="1:9" x14ac:dyDescent="0.55000000000000004">
      <c r="A498" s="22" t="s">
        <v>358</v>
      </c>
      <c r="B498" s="26" t="s">
        <v>269</v>
      </c>
      <c r="C498" s="26"/>
      <c r="D498" s="26"/>
      <c r="E498" s="26"/>
      <c r="F498" s="26"/>
      <c r="G498" s="26" t="s">
        <v>270</v>
      </c>
      <c r="H498" s="27" t="s">
        <v>504</v>
      </c>
      <c r="I498" s="22" t="s">
        <v>40</v>
      </c>
    </row>
    <row r="499" spans="1:9" x14ac:dyDescent="0.55000000000000004">
      <c r="A499" s="22" t="s">
        <v>359</v>
      </c>
      <c r="B499" s="26" t="s">
        <v>269</v>
      </c>
      <c r="C499" s="26"/>
      <c r="D499" s="26"/>
      <c r="E499" s="26"/>
      <c r="F499" s="26"/>
      <c r="G499" s="26" t="s">
        <v>270</v>
      </c>
      <c r="H499" s="27" t="s">
        <v>504</v>
      </c>
      <c r="I499" s="22" t="s">
        <v>40</v>
      </c>
    </row>
    <row r="500" spans="1:9" x14ac:dyDescent="0.55000000000000004">
      <c r="A500" s="22" t="s">
        <v>360</v>
      </c>
      <c r="B500" s="25" t="s">
        <v>85</v>
      </c>
      <c r="C500" s="26"/>
      <c r="D500" s="26"/>
      <c r="E500" s="26"/>
      <c r="F500" s="26"/>
      <c r="G500" s="26" t="s">
        <v>270</v>
      </c>
      <c r="H500" s="27" t="s">
        <v>504</v>
      </c>
      <c r="I500" s="22" t="s">
        <v>40</v>
      </c>
    </row>
    <row r="501" spans="1:9" x14ac:dyDescent="0.55000000000000004">
      <c r="A501" s="22" t="s">
        <v>361</v>
      </c>
      <c r="B501" s="25" t="s">
        <v>85</v>
      </c>
      <c r="C501" s="26" t="s">
        <v>269</v>
      </c>
      <c r="D501" s="26"/>
      <c r="E501" s="26"/>
      <c r="F501" s="26"/>
      <c r="G501" s="26" t="s">
        <v>270</v>
      </c>
      <c r="H501" s="27" t="s">
        <v>504</v>
      </c>
      <c r="I501" s="22" t="s">
        <v>40</v>
      </c>
    </row>
    <row r="502" spans="1:9" x14ac:dyDescent="0.55000000000000004">
      <c r="A502" s="22" t="s">
        <v>362</v>
      </c>
      <c r="B502" s="25" t="s">
        <v>85</v>
      </c>
      <c r="C502" s="26" t="s">
        <v>269</v>
      </c>
      <c r="D502" s="26"/>
      <c r="E502" s="26"/>
      <c r="F502" s="26"/>
      <c r="G502" s="26" t="s">
        <v>270</v>
      </c>
      <c r="H502" s="27" t="s">
        <v>504</v>
      </c>
      <c r="I502" s="22" t="s">
        <v>40</v>
      </c>
    </row>
    <row r="503" spans="1:9" x14ac:dyDescent="0.55000000000000004">
      <c r="A503" s="22" t="s">
        <v>363</v>
      </c>
      <c r="B503" s="26" t="s">
        <v>269</v>
      </c>
      <c r="C503" s="26"/>
      <c r="D503" s="26"/>
      <c r="E503" s="26"/>
      <c r="F503" s="26"/>
      <c r="G503" s="26" t="s">
        <v>270</v>
      </c>
      <c r="H503" s="27" t="s">
        <v>504</v>
      </c>
      <c r="I503" s="22" t="s">
        <v>40</v>
      </c>
    </row>
    <row r="504" spans="1:9" x14ac:dyDescent="0.55000000000000004">
      <c r="A504" s="22" t="s">
        <v>364</v>
      </c>
      <c r="B504" s="25" t="s">
        <v>85</v>
      </c>
      <c r="C504" s="26"/>
      <c r="D504" s="26"/>
      <c r="E504" s="26"/>
      <c r="F504" s="26"/>
      <c r="G504" s="26" t="s">
        <v>270</v>
      </c>
      <c r="H504" s="27" t="s">
        <v>504</v>
      </c>
      <c r="I504" s="22" t="s">
        <v>40</v>
      </c>
    </row>
    <row r="505" spans="1:9" x14ac:dyDescent="0.55000000000000004">
      <c r="A505" s="22" t="s">
        <v>365</v>
      </c>
      <c r="B505" s="25" t="s">
        <v>85</v>
      </c>
      <c r="C505" s="26" t="s">
        <v>269</v>
      </c>
      <c r="D505" s="26"/>
      <c r="E505" s="26"/>
      <c r="F505" s="26"/>
      <c r="G505" s="26" t="s">
        <v>270</v>
      </c>
      <c r="H505" s="27" t="s">
        <v>504</v>
      </c>
      <c r="I505" s="22" t="s">
        <v>40</v>
      </c>
    </row>
    <row r="506" spans="1:9" x14ac:dyDescent="0.55000000000000004">
      <c r="A506" s="22" t="s">
        <v>366</v>
      </c>
      <c r="B506" s="25" t="s">
        <v>85</v>
      </c>
      <c r="C506" s="26" t="s">
        <v>269</v>
      </c>
      <c r="D506" s="26"/>
      <c r="E506" s="26"/>
      <c r="F506" s="26"/>
      <c r="G506" s="26" t="s">
        <v>270</v>
      </c>
      <c r="H506" s="27" t="s">
        <v>504</v>
      </c>
      <c r="I506" s="22" t="s">
        <v>40</v>
      </c>
    </row>
    <row r="507" spans="1:9" x14ac:dyDescent="0.55000000000000004">
      <c r="A507" s="22" t="s">
        <v>367</v>
      </c>
      <c r="B507" s="25" t="s">
        <v>85</v>
      </c>
      <c r="C507" s="26" t="s">
        <v>269</v>
      </c>
      <c r="D507" s="26"/>
      <c r="E507" s="26"/>
      <c r="F507" s="26"/>
      <c r="G507" s="26" t="s">
        <v>270</v>
      </c>
      <c r="H507" s="27" t="s">
        <v>504</v>
      </c>
      <c r="I507" s="22" t="s">
        <v>40</v>
      </c>
    </row>
    <row r="508" spans="1:9" x14ac:dyDescent="0.55000000000000004">
      <c r="A508" s="22" t="s">
        <v>368</v>
      </c>
      <c r="B508" s="26" t="s">
        <v>269</v>
      </c>
      <c r="C508" s="26"/>
      <c r="D508" s="26"/>
      <c r="E508" s="26"/>
      <c r="F508" s="26"/>
      <c r="G508" s="26" t="s">
        <v>270</v>
      </c>
      <c r="H508" s="27" t="s">
        <v>504</v>
      </c>
      <c r="I508" s="22" t="s">
        <v>40</v>
      </c>
    </row>
    <row r="509" spans="1:9" x14ac:dyDescent="0.55000000000000004">
      <c r="A509" s="22" t="s">
        <v>369</v>
      </c>
      <c r="B509" s="25" t="s">
        <v>85</v>
      </c>
      <c r="C509" s="26" t="s">
        <v>269</v>
      </c>
      <c r="D509" s="26"/>
      <c r="E509" s="26"/>
      <c r="F509" s="26"/>
      <c r="G509" s="26" t="s">
        <v>270</v>
      </c>
      <c r="H509" s="27" t="s">
        <v>504</v>
      </c>
      <c r="I509" s="22" t="s">
        <v>40</v>
      </c>
    </row>
    <row r="510" spans="1:9" x14ac:dyDescent="0.55000000000000004">
      <c r="A510" s="22" t="s">
        <v>370</v>
      </c>
      <c r="B510" s="26" t="s">
        <v>269</v>
      </c>
      <c r="C510" s="26"/>
      <c r="D510" s="26"/>
      <c r="E510" s="26"/>
      <c r="F510" s="26"/>
      <c r="G510" s="26" t="s">
        <v>270</v>
      </c>
      <c r="H510" s="27" t="s">
        <v>504</v>
      </c>
      <c r="I510" s="22" t="s">
        <v>40</v>
      </c>
    </row>
    <row r="511" spans="1:9" x14ac:dyDescent="0.55000000000000004">
      <c r="A511" s="22" t="s">
        <v>371</v>
      </c>
      <c r="B511" s="25" t="s">
        <v>85</v>
      </c>
      <c r="C511" s="26" t="s">
        <v>269</v>
      </c>
      <c r="D511" s="26"/>
      <c r="E511" s="26"/>
      <c r="F511" s="26"/>
      <c r="G511" s="26" t="s">
        <v>270</v>
      </c>
      <c r="H511" s="27" t="s">
        <v>504</v>
      </c>
      <c r="I511" s="22" t="s">
        <v>40</v>
      </c>
    </row>
    <row r="512" spans="1:9" x14ac:dyDescent="0.55000000000000004">
      <c r="A512" s="22" t="s">
        <v>372</v>
      </c>
      <c r="B512" s="25" t="s">
        <v>85</v>
      </c>
      <c r="C512" s="26" t="s">
        <v>269</v>
      </c>
      <c r="D512" s="28" t="s">
        <v>275</v>
      </c>
      <c r="E512" s="26"/>
      <c r="F512" s="26"/>
      <c r="G512" s="26" t="s">
        <v>270</v>
      </c>
      <c r="H512" s="27" t="s">
        <v>505</v>
      </c>
      <c r="I512" s="22" t="s">
        <v>40</v>
      </c>
    </row>
    <row r="513" spans="1:9" x14ac:dyDescent="0.55000000000000004">
      <c r="A513" s="22" t="s">
        <v>373</v>
      </c>
      <c r="B513" s="25" t="s">
        <v>85</v>
      </c>
      <c r="C513" s="26" t="s">
        <v>269</v>
      </c>
      <c r="D513" s="26"/>
      <c r="E513" s="26"/>
      <c r="F513" s="26"/>
      <c r="G513" s="26" t="s">
        <v>270</v>
      </c>
      <c r="H513" s="27" t="s">
        <v>504</v>
      </c>
      <c r="I513" s="22" t="s">
        <v>40</v>
      </c>
    </row>
    <row r="514" spans="1:9" x14ac:dyDescent="0.55000000000000004">
      <c r="A514" s="22" t="s">
        <v>374</v>
      </c>
      <c r="B514" s="25" t="s">
        <v>85</v>
      </c>
      <c r="C514" s="26" t="s">
        <v>269</v>
      </c>
      <c r="D514" s="26"/>
      <c r="E514" s="26"/>
      <c r="F514" s="26"/>
      <c r="G514" s="26" t="s">
        <v>270</v>
      </c>
      <c r="H514" s="27" t="s">
        <v>505</v>
      </c>
      <c r="I514" s="22" t="s">
        <v>40</v>
      </c>
    </row>
    <row r="515" spans="1:9" x14ac:dyDescent="0.55000000000000004">
      <c r="A515" s="22" t="s">
        <v>375</v>
      </c>
      <c r="B515" s="25" t="s">
        <v>85</v>
      </c>
      <c r="C515" s="26" t="s">
        <v>269</v>
      </c>
      <c r="D515" s="26"/>
      <c r="E515" s="26"/>
      <c r="F515" s="26"/>
      <c r="G515" s="26" t="s">
        <v>270</v>
      </c>
      <c r="H515" s="27" t="s">
        <v>504</v>
      </c>
      <c r="I515" s="22" t="s">
        <v>40</v>
      </c>
    </row>
    <row r="516" spans="1:9" x14ac:dyDescent="0.55000000000000004">
      <c r="A516" s="22" t="s">
        <v>376</v>
      </c>
      <c r="B516" s="26" t="s">
        <v>269</v>
      </c>
      <c r="C516" s="26"/>
      <c r="D516" s="26"/>
      <c r="E516" s="26"/>
      <c r="F516" s="26"/>
      <c r="G516" s="26" t="s">
        <v>270</v>
      </c>
      <c r="H516" s="27" t="s">
        <v>504</v>
      </c>
      <c r="I516" s="22" t="s">
        <v>40</v>
      </c>
    </row>
    <row r="517" spans="1:9" x14ac:dyDescent="0.55000000000000004">
      <c r="A517" s="22" t="s">
        <v>377</v>
      </c>
      <c r="B517" s="26" t="s">
        <v>269</v>
      </c>
      <c r="C517" s="26"/>
      <c r="D517" s="26"/>
      <c r="E517" s="26"/>
      <c r="F517" s="26"/>
      <c r="G517" s="26" t="s">
        <v>270</v>
      </c>
      <c r="H517" s="27" t="s">
        <v>504</v>
      </c>
      <c r="I517" s="22" t="s">
        <v>40</v>
      </c>
    </row>
    <row r="518" spans="1:9" x14ac:dyDescent="0.55000000000000004">
      <c r="A518" s="22" t="s">
        <v>378</v>
      </c>
      <c r="B518" s="26" t="s">
        <v>269</v>
      </c>
      <c r="C518" s="26"/>
      <c r="D518" s="26"/>
      <c r="E518" s="26"/>
      <c r="F518" s="26"/>
      <c r="G518" s="26" t="s">
        <v>270</v>
      </c>
      <c r="H518" s="27" t="s">
        <v>504</v>
      </c>
      <c r="I518" s="22" t="s">
        <v>40</v>
      </c>
    </row>
    <row r="519" spans="1:9" x14ac:dyDescent="0.55000000000000004">
      <c r="A519" s="22" t="s">
        <v>379</v>
      </c>
      <c r="B519" s="25" t="s">
        <v>85</v>
      </c>
      <c r="C519" s="26" t="s">
        <v>269</v>
      </c>
      <c r="D519" s="26"/>
      <c r="E519" s="26"/>
      <c r="F519" s="26"/>
      <c r="G519" s="26" t="s">
        <v>270</v>
      </c>
      <c r="H519" s="27" t="s">
        <v>504</v>
      </c>
      <c r="I519" s="22" t="s">
        <v>40</v>
      </c>
    </row>
    <row r="520" spans="1:9" ht="90" customHeight="1" x14ac:dyDescent="0.55000000000000004">
      <c r="A520" s="22" t="s">
        <v>380</v>
      </c>
      <c r="B520" s="25" t="s">
        <v>85</v>
      </c>
      <c r="C520" s="26" t="s">
        <v>269</v>
      </c>
      <c r="D520" s="28" t="s">
        <v>275</v>
      </c>
      <c r="E520" s="28" t="s">
        <v>308</v>
      </c>
      <c r="F520" s="28" t="s">
        <v>309</v>
      </c>
      <c r="G520" s="26" t="s">
        <v>381</v>
      </c>
      <c r="H520" s="31" t="s">
        <v>380</v>
      </c>
      <c r="I520" s="31" t="s">
        <v>380</v>
      </c>
    </row>
    <row r="521" spans="1:9" x14ac:dyDescent="0.55000000000000004">
      <c r="A521" s="22" t="s">
        <v>382</v>
      </c>
      <c r="B521" s="25" t="s">
        <v>85</v>
      </c>
      <c r="C521" s="26" t="s">
        <v>269</v>
      </c>
      <c r="D521" s="26"/>
      <c r="E521" s="26"/>
      <c r="F521" s="26"/>
      <c r="G521" s="26" t="s">
        <v>270</v>
      </c>
      <c r="H521" s="27" t="s">
        <v>505</v>
      </c>
      <c r="I521" s="22" t="s">
        <v>40</v>
      </c>
    </row>
    <row r="522" spans="1:9" ht="75" customHeight="1" x14ac:dyDescent="0.55000000000000004">
      <c r="A522" s="22" t="s">
        <v>31</v>
      </c>
      <c r="B522" s="25" t="s">
        <v>85</v>
      </c>
      <c r="C522" s="26" t="s">
        <v>269</v>
      </c>
      <c r="D522" s="28" t="s">
        <v>275</v>
      </c>
      <c r="E522" s="26"/>
      <c r="F522" s="26"/>
      <c r="G522" s="26" t="s">
        <v>297</v>
      </c>
      <c r="H522" s="31" t="s">
        <v>31</v>
      </c>
      <c r="I522" s="22" t="s">
        <v>40</v>
      </c>
    </row>
    <row r="523" spans="1:9" x14ac:dyDescent="0.55000000000000004">
      <c r="A523" s="22" t="s">
        <v>383</v>
      </c>
      <c r="B523" s="25" t="s">
        <v>85</v>
      </c>
      <c r="C523" s="26" t="s">
        <v>269</v>
      </c>
      <c r="D523" s="28" t="s">
        <v>275</v>
      </c>
      <c r="E523" s="26"/>
      <c r="F523" s="26"/>
      <c r="G523" s="26" t="s">
        <v>270</v>
      </c>
      <c r="H523" s="27" t="s">
        <v>505</v>
      </c>
      <c r="I523" s="22" t="s">
        <v>40</v>
      </c>
    </row>
    <row r="524" spans="1:9" x14ac:dyDescent="0.55000000000000004">
      <c r="A524" s="22" t="s">
        <v>384</v>
      </c>
      <c r="B524" s="25" t="s">
        <v>85</v>
      </c>
      <c r="C524" s="26" t="s">
        <v>269</v>
      </c>
      <c r="D524" s="28" t="s">
        <v>275</v>
      </c>
      <c r="E524" s="26"/>
      <c r="F524" s="26"/>
      <c r="G524" s="26" t="s">
        <v>270</v>
      </c>
      <c r="H524" s="27" t="s">
        <v>505</v>
      </c>
      <c r="I524" s="22" t="s">
        <v>40</v>
      </c>
    </row>
    <row r="525" spans="1:9" x14ac:dyDescent="0.55000000000000004">
      <c r="A525" s="22" t="s">
        <v>385</v>
      </c>
      <c r="B525" s="26" t="s">
        <v>269</v>
      </c>
      <c r="C525" s="28" t="s">
        <v>275</v>
      </c>
      <c r="D525" s="26"/>
      <c r="E525" s="26"/>
      <c r="F525" s="26"/>
      <c r="G525" s="26" t="s">
        <v>270</v>
      </c>
      <c r="H525" s="27" t="s">
        <v>505</v>
      </c>
      <c r="I525" s="22" t="s">
        <v>40</v>
      </c>
    </row>
    <row r="526" spans="1:9" x14ac:dyDescent="0.55000000000000004">
      <c r="A526" s="22" t="s">
        <v>386</v>
      </c>
      <c r="B526" s="26" t="s">
        <v>269</v>
      </c>
      <c r="C526" s="26"/>
      <c r="D526" s="26"/>
      <c r="E526" s="26"/>
      <c r="F526" s="26"/>
      <c r="G526" s="26" t="s">
        <v>270</v>
      </c>
      <c r="H526" s="27" t="s">
        <v>504</v>
      </c>
      <c r="I526" s="22" t="s">
        <v>40</v>
      </c>
    </row>
    <row r="527" spans="1:9" x14ac:dyDescent="0.55000000000000004">
      <c r="A527" s="22" t="s">
        <v>387</v>
      </c>
      <c r="B527" s="26" t="s">
        <v>269</v>
      </c>
      <c r="C527" s="26"/>
      <c r="D527" s="26"/>
      <c r="E527" s="26"/>
      <c r="F527" s="26"/>
      <c r="G527" s="26" t="s">
        <v>270</v>
      </c>
      <c r="H527" s="27" t="s">
        <v>505</v>
      </c>
      <c r="I527" s="22" t="s">
        <v>40</v>
      </c>
    </row>
    <row r="528" spans="1:9" x14ac:dyDescent="0.55000000000000004">
      <c r="A528" s="22" t="s">
        <v>388</v>
      </c>
      <c r="B528" s="25" t="s">
        <v>85</v>
      </c>
      <c r="C528" s="26" t="s">
        <v>269</v>
      </c>
      <c r="D528" s="28" t="s">
        <v>275</v>
      </c>
      <c r="E528" s="26"/>
      <c r="F528" s="26"/>
      <c r="G528" s="26" t="s">
        <v>297</v>
      </c>
      <c r="H528" s="29" t="s">
        <v>506</v>
      </c>
      <c r="I528" s="22" t="s">
        <v>40</v>
      </c>
    </row>
    <row r="529" spans="1:9" x14ac:dyDescent="0.55000000000000004">
      <c r="A529" s="22" t="s">
        <v>389</v>
      </c>
      <c r="B529" s="26" t="s">
        <v>269</v>
      </c>
      <c r="C529" s="26"/>
      <c r="D529" s="26"/>
      <c r="E529" s="26"/>
      <c r="F529" s="26"/>
      <c r="G529" s="26" t="s">
        <v>270</v>
      </c>
      <c r="H529" s="27" t="s">
        <v>504</v>
      </c>
      <c r="I529" s="22" t="s">
        <v>40</v>
      </c>
    </row>
    <row r="530" spans="1:9" x14ac:dyDescent="0.55000000000000004">
      <c r="A530" s="22" t="s">
        <v>390</v>
      </c>
      <c r="B530" s="25" t="s">
        <v>85</v>
      </c>
      <c r="C530" s="26"/>
      <c r="D530" s="26"/>
      <c r="E530" s="26"/>
      <c r="F530" s="26"/>
      <c r="G530" s="26" t="s">
        <v>270</v>
      </c>
      <c r="H530" s="27" t="s">
        <v>504</v>
      </c>
      <c r="I530" s="22" t="s">
        <v>40</v>
      </c>
    </row>
    <row r="531" spans="1:9" x14ac:dyDescent="0.55000000000000004">
      <c r="A531" s="22" t="s">
        <v>391</v>
      </c>
      <c r="B531" s="26" t="s">
        <v>269</v>
      </c>
      <c r="C531" s="26"/>
      <c r="D531" s="26"/>
      <c r="E531" s="26"/>
      <c r="F531" s="26"/>
      <c r="G531" s="26" t="s">
        <v>270</v>
      </c>
      <c r="H531" s="27" t="s">
        <v>504</v>
      </c>
      <c r="I531" s="22" t="s">
        <v>40</v>
      </c>
    </row>
    <row r="532" spans="1:9" x14ac:dyDescent="0.55000000000000004">
      <c r="A532" s="22" t="s">
        <v>392</v>
      </c>
      <c r="B532" s="25" t="s">
        <v>85</v>
      </c>
      <c r="C532" s="26"/>
      <c r="D532" s="26"/>
      <c r="E532" s="26"/>
      <c r="F532" s="26"/>
      <c r="G532" s="26" t="s">
        <v>270</v>
      </c>
      <c r="H532" s="27" t="s">
        <v>504</v>
      </c>
      <c r="I532" s="22" t="s">
        <v>40</v>
      </c>
    </row>
    <row r="533" spans="1:9" x14ac:dyDescent="0.55000000000000004">
      <c r="A533" s="22" t="s">
        <v>393</v>
      </c>
      <c r="B533" s="25" t="s">
        <v>85</v>
      </c>
      <c r="C533" s="28" t="s">
        <v>275</v>
      </c>
      <c r="D533" s="26"/>
      <c r="E533" s="26"/>
      <c r="F533" s="26"/>
      <c r="G533" s="26" t="s">
        <v>270</v>
      </c>
      <c r="H533" s="27" t="s">
        <v>504</v>
      </c>
      <c r="I533" s="22" t="s">
        <v>40</v>
      </c>
    </row>
    <row r="534" spans="1:9" x14ac:dyDescent="0.55000000000000004">
      <c r="A534" s="22" t="s">
        <v>394</v>
      </c>
      <c r="B534" s="25" t="s">
        <v>85</v>
      </c>
      <c r="C534" s="26" t="s">
        <v>269</v>
      </c>
      <c r="D534" s="26"/>
      <c r="E534" s="26"/>
      <c r="F534" s="26"/>
      <c r="G534" s="26" t="s">
        <v>270</v>
      </c>
      <c r="H534" s="27" t="s">
        <v>504</v>
      </c>
      <c r="I534" s="22" t="s">
        <v>40</v>
      </c>
    </row>
    <row r="535" spans="1:9" x14ac:dyDescent="0.55000000000000004">
      <c r="A535" s="22" t="s">
        <v>395</v>
      </c>
      <c r="B535" s="25" t="s">
        <v>85</v>
      </c>
      <c r="C535" s="26" t="s">
        <v>269</v>
      </c>
      <c r="D535" s="26"/>
      <c r="E535" s="26"/>
      <c r="F535" s="26"/>
      <c r="G535" s="26" t="s">
        <v>270</v>
      </c>
      <c r="H535" s="27" t="s">
        <v>505</v>
      </c>
      <c r="I535" s="22" t="s">
        <v>40</v>
      </c>
    </row>
    <row r="536" spans="1:9" x14ac:dyDescent="0.55000000000000004">
      <c r="A536" s="22" t="s">
        <v>396</v>
      </c>
      <c r="B536" s="25" t="s">
        <v>85</v>
      </c>
      <c r="C536" s="26"/>
      <c r="D536" s="26"/>
      <c r="E536" s="26"/>
      <c r="F536" s="26"/>
      <c r="G536" s="26" t="s">
        <v>270</v>
      </c>
      <c r="H536" s="27" t="s">
        <v>504</v>
      </c>
      <c r="I536" s="22" t="s">
        <v>40</v>
      </c>
    </row>
    <row r="537" spans="1:9" x14ac:dyDescent="0.55000000000000004">
      <c r="A537" s="22" t="s">
        <v>397</v>
      </c>
      <c r="B537" s="25" t="s">
        <v>85</v>
      </c>
      <c r="C537" s="26" t="s">
        <v>269</v>
      </c>
      <c r="D537" s="26"/>
      <c r="E537" s="26"/>
      <c r="F537" s="26"/>
      <c r="G537" s="26" t="s">
        <v>270</v>
      </c>
      <c r="H537" s="27" t="s">
        <v>504</v>
      </c>
      <c r="I537" s="22" t="s">
        <v>40</v>
      </c>
    </row>
    <row r="538" spans="1:9" x14ac:dyDescent="0.55000000000000004">
      <c r="A538" s="22" t="s">
        <v>398</v>
      </c>
      <c r="B538" s="25" t="s">
        <v>85</v>
      </c>
      <c r="C538" s="26" t="s">
        <v>269</v>
      </c>
      <c r="D538" s="26"/>
      <c r="E538" s="26"/>
      <c r="F538" s="26"/>
      <c r="G538" s="26" t="s">
        <v>270</v>
      </c>
      <c r="H538" s="27" t="s">
        <v>504</v>
      </c>
      <c r="I538" s="22" t="s">
        <v>40</v>
      </c>
    </row>
    <row r="539" spans="1:9" x14ac:dyDescent="0.55000000000000004">
      <c r="A539" s="22" t="s">
        <v>399</v>
      </c>
      <c r="B539" s="26" t="s">
        <v>269</v>
      </c>
      <c r="C539" s="26"/>
      <c r="D539" s="26"/>
      <c r="E539" s="26"/>
      <c r="F539" s="26"/>
      <c r="G539" s="26" t="s">
        <v>270</v>
      </c>
      <c r="H539" s="27" t="s">
        <v>504</v>
      </c>
      <c r="I539" s="22" t="s">
        <v>40</v>
      </c>
    </row>
    <row r="540" spans="1:9" x14ac:dyDescent="0.55000000000000004">
      <c r="A540" s="22" t="s">
        <v>400</v>
      </c>
      <c r="B540" s="25" t="s">
        <v>85</v>
      </c>
      <c r="C540" s="26" t="s">
        <v>269</v>
      </c>
      <c r="D540" s="28" t="s">
        <v>275</v>
      </c>
      <c r="E540" s="26"/>
      <c r="F540" s="26"/>
      <c r="G540" s="26" t="s">
        <v>270</v>
      </c>
      <c r="H540" s="27" t="s">
        <v>505</v>
      </c>
      <c r="I540" s="22" t="s">
        <v>40</v>
      </c>
    </row>
    <row r="541" spans="1:9" x14ac:dyDescent="0.55000000000000004">
      <c r="A541" s="22" t="s">
        <v>401</v>
      </c>
      <c r="B541" s="25" t="s">
        <v>85</v>
      </c>
      <c r="C541" s="28" t="s">
        <v>275</v>
      </c>
      <c r="D541" s="26"/>
      <c r="E541" s="26"/>
      <c r="F541" s="26"/>
      <c r="G541" s="26" t="s">
        <v>270</v>
      </c>
      <c r="H541" s="27" t="s">
        <v>504</v>
      </c>
      <c r="I541" s="22" t="s">
        <v>40</v>
      </c>
    </row>
    <row r="542" spans="1:9" x14ac:dyDescent="0.55000000000000004">
      <c r="A542" s="22" t="s">
        <v>402</v>
      </c>
      <c r="B542" s="25" t="s">
        <v>85</v>
      </c>
      <c r="C542" s="26" t="s">
        <v>269</v>
      </c>
      <c r="D542" s="26"/>
      <c r="E542" s="26"/>
      <c r="F542" s="26"/>
      <c r="G542" s="26" t="s">
        <v>270</v>
      </c>
      <c r="H542" s="27" t="s">
        <v>504</v>
      </c>
      <c r="I542" s="22" t="s">
        <v>40</v>
      </c>
    </row>
    <row r="543" spans="1:9" x14ac:dyDescent="0.55000000000000004">
      <c r="A543" s="22" t="s">
        <v>403</v>
      </c>
      <c r="B543" s="26" t="s">
        <v>269</v>
      </c>
      <c r="C543" s="26"/>
      <c r="D543" s="26"/>
      <c r="E543" s="26"/>
      <c r="F543" s="26"/>
      <c r="G543" s="26" t="s">
        <v>270</v>
      </c>
      <c r="H543" s="27" t="s">
        <v>504</v>
      </c>
      <c r="I543" s="22" t="s">
        <v>40</v>
      </c>
    </row>
    <row r="544" spans="1:9" x14ac:dyDescent="0.55000000000000004">
      <c r="A544" s="22" t="s">
        <v>404</v>
      </c>
      <c r="B544" s="25" t="s">
        <v>85</v>
      </c>
      <c r="C544" s="26" t="s">
        <v>269</v>
      </c>
      <c r="D544" s="28" t="s">
        <v>275</v>
      </c>
      <c r="E544" s="26"/>
      <c r="F544" s="26"/>
      <c r="G544" s="26" t="s">
        <v>270</v>
      </c>
      <c r="H544" s="27" t="s">
        <v>505</v>
      </c>
      <c r="I544" s="22" t="s">
        <v>40</v>
      </c>
    </row>
    <row r="545" spans="1:9" x14ac:dyDescent="0.55000000000000004">
      <c r="A545" s="22" t="s">
        <v>405</v>
      </c>
      <c r="B545" s="25" t="s">
        <v>85</v>
      </c>
      <c r="C545" s="26" t="s">
        <v>269</v>
      </c>
      <c r="D545" s="26"/>
      <c r="E545" s="26"/>
      <c r="F545" s="26"/>
      <c r="G545" s="26" t="s">
        <v>270</v>
      </c>
      <c r="H545" s="27" t="s">
        <v>504</v>
      </c>
      <c r="I545" s="22" t="s">
        <v>40</v>
      </c>
    </row>
    <row r="546" spans="1:9" x14ac:dyDescent="0.55000000000000004">
      <c r="A546" s="22" t="s">
        <v>406</v>
      </c>
      <c r="B546" s="25" t="s">
        <v>85</v>
      </c>
      <c r="C546" s="26" t="s">
        <v>269</v>
      </c>
      <c r="D546" s="26"/>
      <c r="E546" s="26"/>
      <c r="F546" s="26"/>
      <c r="G546" s="26" t="s">
        <v>270</v>
      </c>
      <c r="H546" s="27" t="s">
        <v>504</v>
      </c>
      <c r="I546" s="22" t="s">
        <v>40</v>
      </c>
    </row>
    <row r="547" spans="1:9" x14ac:dyDescent="0.55000000000000004">
      <c r="A547" s="22" t="s">
        <v>407</v>
      </c>
      <c r="B547" s="25" t="s">
        <v>85</v>
      </c>
      <c r="C547" s="26" t="s">
        <v>269</v>
      </c>
      <c r="D547" s="26"/>
      <c r="E547" s="26"/>
      <c r="F547" s="26"/>
      <c r="G547" s="26" t="s">
        <v>270</v>
      </c>
      <c r="H547" s="27" t="s">
        <v>504</v>
      </c>
      <c r="I547" s="22" t="s">
        <v>40</v>
      </c>
    </row>
    <row r="548" spans="1:9" x14ac:dyDescent="0.55000000000000004">
      <c r="A548" s="22" t="s">
        <v>408</v>
      </c>
      <c r="B548" s="25" t="s">
        <v>85</v>
      </c>
      <c r="C548" s="26" t="s">
        <v>269</v>
      </c>
      <c r="D548" s="26"/>
      <c r="E548" s="26"/>
      <c r="F548" s="26"/>
      <c r="G548" s="26" t="s">
        <v>270</v>
      </c>
      <c r="H548" s="27" t="s">
        <v>504</v>
      </c>
      <c r="I548" s="22" t="s">
        <v>40</v>
      </c>
    </row>
    <row r="549" spans="1:9" x14ac:dyDescent="0.55000000000000004">
      <c r="A549" s="22" t="s">
        <v>409</v>
      </c>
      <c r="B549" s="25" t="s">
        <v>85</v>
      </c>
      <c r="C549" s="26" t="s">
        <v>269</v>
      </c>
      <c r="D549" s="28" t="s">
        <v>275</v>
      </c>
      <c r="E549" s="26"/>
      <c r="F549" s="26"/>
      <c r="G549" s="26" t="s">
        <v>297</v>
      </c>
      <c r="H549" s="29" t="s">
        <v>506</v>
      </c>
      <c r="I549" s="22" t="s">
        <v>40</v>
      </c>
    </row>
    <row r="550" spans="1:9" x14ac:dyDescent="0.55000000000000004">
      <c r="A550" s="22" t="s">
        <v>410</v>
      </c>
      <c r="B550" s="25" t="s">
        <v>85</v>
      </c>
      <c r="C550" s="26" t="s">
        <v>269</v>
      </c>
      <c r="D550" s="28" t="s">
        <v>275</v>
      </c>
      <c r="E550" s="26"/>
      <c r="F550" s="26"/>
      <c r="G550" s="26" t="s">
        <v>270</v>
      </c>
      <c r="H550" s="27" t="s">
        <v>505</v>
      </c>
      <c r="I550" s="22" t="s">
        <v>40</v>
      </c>
    </row>
    <row r="551" spans="1:9" x14ac:dyDescent="0.55000000000000004">
      <c r="A551" s="22" t="s">
        <v>411</v>
      </c>
      <c r="B551" s="25" t="s">
        <v>85</v>
      </c>
      <c r="C551" s="26" t="s">
        <v>269</v>
      </c>
      <c r="D551" s="28" t="s">
        <v>275</v>
      </c>
      <c r="E551" s="26"/>
      <c r="F551" s="26"/>
      <c r="G551" s="26" t="s">
        <v>270</v>
      </c>
      <c r="H551" s="27" t="s">
        <v>505</v>
      </c>
      <c r="I551" s="22" t="s">
        <v>40</v>
      </c>
    </row>
    <row r="552" spans="1:9" x14ac:dyDescent="0.55000000000000004">
      <c r="A552" s="22" t="s">
        <v>412</v>
      </c>
      <c r="B552" s="26" t="s">
        <v>269</v>
      </c>
      <c r="C552" s="26"/>
      <c r="D552" s="26"/>
      <c r="E552" s="26"/>
      <c r="F552" s="26"/>
      <c r="G552" s="26" t="s">
        <v>270</v>
      </c>
      <c r="H552" s="27" t="s">
        <v>504</v>
      </c>
      <c r="I552" s="22" t="s">
        <v>40</v>
      </c>
    </row>
    <row r="553" spans="1:9" x14ac:dyDescent="0.55000000000000004">
      <c r="A553" s="22" t="s">
        <v>413</v>
      </c>
      <c r="B553" s="25" t="s">
        <v>85</v>
      </c>
      <c r="C553" s="26" t="s">
        <v>269</v>
      </c>
      <c r="D553" s="26"/>
      <c r="E553" s="26"/>
      <c r="F553" s="26"/>
      <c r="G553" s="26" t="s">
        <v>270</v>
      </c>
      <c r="H553" s="27" t="s">
        <v>504</v>
      </c>
      <c r="I553" s="22" t="s">
        <v>40</v>
      </c>
    </row>
    <row r="554" spans="1:9" x14ac:dyDescent="0.55000000000000004">
      <c r="A554" s="22" t="s">
        <v>414</v>
      </c>
      <c r="B554" s="25" t="s">
        <v>85</v>
      </c>
      <c r="C554" s="26" t="s">
        <v>269</v>
      </c>
      <c r="D554" s="26"/>
      <c r="E554" s="26"/>
      <c r="F554" s="26"/>
      <c r="G554" s="26" t="s">
        <v>270</v>
      </c>
      <c r="H554" s="27" t="s">
        <v>504</v>
      </c>
      <c r="I554" s="22" t="s">
        <v>40</v>
      </c>
    </row>
    <row r="555" spans="1:9" x14ac:dyDescent="0.55000000000000004">
      <c r="A555" s="22" t="s">
        <v>415</v>
      </c>
      <c r="B555" s="25" t="s">
        <v>85</v>
      </c>
      <c r="C555" s="26"/>
      <c r="D555" s="26"/>
      <c r="E555" s="26"/>
      <c r="F555" s="26"/>
      <c r="G555" s="26" t="s">
        <v>270</v>
      </c>
      <c r="H555" s="27" t="s">
        <v>504</v>
      </c>
      <c r="I555" s="22" t="s">
        <v>40</v>
      </c>
    </row>
    <row r="556" spans="1:9" x14ac:dyDescent="0.55000000000000004">
      <c r="A556" s="22" t="s">
        <v>416</v>
      </c>
      <c r="B556" s="25" t="s">
        <v>85</v>
      </c>
      <c r="C556" s="26" t="s">
        <v>269</v>
      </c>
      <c r="D556" s="26"/>
      <c r="E556" s="26"/>
      <c r="F556" s="26"/>
      <c r="G556" s="26" t="s">
        <v>270</v>
      </c>
      <c r="H556" s="27" t="s">
        <v>504</v>
      </c>
      <c r="I556" s="22" t="s">
        <v>40</v>
      </c>
    </row>
    <row r="557" spans="1:9" x14ac:dyDescent="0.55000000000000004">
      <c r="A557" s="22" t="s">
        <v>417</v>
      </c>
      <c r="B557" s="25" t="s">
        <v>85</v>
      </c>
      <c r="C557" s="26"/>
      <c r="D557" s="26"/>
      <c r="E557" s="26"/>
      <c r="F557" s="26"/>
      <c r="G557" s="26" t="s">
        <v>270</v>
      </c>
      <c r="H557" s="27" t="s">
        <v>504</v>
      </c>
      <c r="I557" s="22" t="s">
        <v>40</v>
      </c>
    </row>
    <row r="558" spans="1:9" x14ac:dyDescent="0.55000000000000004">
      <c r="A558" s="22" t="s">
        <v>418</v>
      </c>
      <c r="B558" s="26" t="s">
        <v>269</v>
      </c>
      <c r="C558" s="28" t="s">
        <v>275</v>
      </c>
      <c r="D558" s="26"/>
      <c r="E558" s="26"/>
      <c r="F558" s="26"/>
      <c r="G558" s="26" t="s">
        <v>270</v>
      </c>
      <c r="H558" s="27" t="s">
        <v>504</v>
      </c>
      <c r="I558" s="22" t="s">
        <v>40</v>
      </c>
    </row>
    <row r="559" spans="1:9" x14ac:dyDescent="0.55000000000000004">
      <c r="A559" s="22" t="s">
        <v>419</v>
      </c>
      <c r="B559" s="25" t="s">
        <v>85</v>
      </c>
      <c r="C559" s="26" t="s">
        <v>269</v>
      </c>
      <c r="D559" s="26"/>
      <c r="E559" s="26"/>
      <c r="F559" s="26"/>
      <c r="G559" s="26" t="s">
        <v>270</v>
      </c>
      <c r="H559" s="27" t="s">
        <v>504</v>
      </c>
      <c r="I559" s="22" t="s">
        <v>40</v>
      </c>
    </row>
    <row r="560" spans="1:9" x14ac:dyDescent="0.55000000000000004">
      <c r="A560" s="22" t="s">
        <v>420</v>
      </c>
      <c r="B560" s="26" t="s">
        <v>269</v>
      </c>
      <c r="C560" s="26"/>
      <c r="D560" s="26"/>
      <c r="E560" s="26"/>
      <c r="F560" s="26"/>
      <c r="G560" s="26" t="s">
        <v>270</v>
      </c>
      <c r="H560" s="27" t="s">
        <v>504</v>
      </c>
      <c r="I560" s="22" t="s">
        <v>40</v>
      </c>
    </row>
    <row r="561" spans="1:9" x14ac:dyDescent="0.55000000000000004">
      <c r="A561" s="22" t="s">
        <v>421</v>
      </c>
      <c r="B561" s="25" t="s">
        <v>85</v>
      </c>
      <c r="C561" s="26" t="s">
        <v>269</v>
      </c>
      <c r="D561" s="26"/>
      <c r="E561" s="26"/>
      <c r="F561" s="26"/>
      <c r="G561" s="26" t="s">
        <v>270</v>
      </c>
      <c r="H561" s="27" t="s">
        <v>504</v>
      </c>
      <c r="I561" s="22" t="s">
        <v>40</v>
      </c>
    </row>
    <row r="562" spans="1:9" x14ac:dyDescent="0.55000000000000004">
      <c r="A562" s="22" t="s">
        <v>422</v>
      </c>
      <c r="B562" s="26" t="s">
        <v>269</v>
      </c>
      <c r="C562" s="26"/>
      <c r="D562" s="26"/>
      <c r="E562" s="26"/>
      <c r="F562" s="26"/>
      <c r="G562" s="26" t="s">
        <v>270</v>
      </c>
      <c r="H562" s="27" t="s">
        <v>504</v>
      </c>
      <c r="I562" s="22" t="s">
        <v>40</v>
      </c>
    </row>
    <row r="563" spans="1:9" x14ac:dyDescent="0.55000000000000004">
      <c r="A563" s="22" t="s">
        <v>423</v>
      </c>
      <c r="B563" s="25" t="s">
        <v>85</v>
      </c>
      <c r="C563" s="26" t="s">
        <v>269</v>
      </c>
      <c r="D563" s="26"/>
      <c r="E563" s="26"/>
      <c r="F563" s="26"/>
      <c r="G563" s="26" t="s">
        <v>270</v>
      </c>
      <c r="H563" s="27" t="s">
        <v>504</v>
      </c>
      <c r="I563" s="22" t="s">
        <v>40</v>
      </c>
    </row>
    <row r="564" spans="1:9" x14ac:dyDescent="0.55000000000000004">
      <c r="A564" s="22" t="s">
        <v>424</v>
      </c>
      <c r="B564" s="25" t="s">
        <v>85</v>
      </c>
      <c r="C564" s="26" t="s">
        <v>269</v>
      </c>
      <c r="D564" s="26"/>
      <c r="E564" s="26"/>
      <c r="F564" s="26"/>
      <c r="G564" s="26" t="s">
        <v>270</v>
      </c>
      <c r="H564" s="27" t="s">
        <v>504</v>
      </c>
      <c r="I564" s="22" t="s">
        <v>40</v>
      </c>
    </row>
    <row r="565" spans="1:9" x14ac:dyDescent="0.55000000000000004">
      <c r="A565" s="22" t="s">
        <v>425</v>
      </c>
      <c r="B565" s="25" t="s">
        <v>85</v>
      </c>
      <c r="C565" s="26" t="s">
        <v>269</v>
      </c>
      <c r="D565" s="26"/>
      <c r="E565" s="26"/>
      <c r="F565" s="26"/>
      <c r="G565" s="26" t="s">
        <v>270</v>
      </c>
      <c r="H565" s="27" t="s">
        <v>504</v>
      </c>
      <c r="I565" s="22" t="s">
        <v>40</v>
      </c>
    </row>
    <row r="566" spans="1:9" x14ac:dyDescent="0.55000000000000004">
      <c r="A566" s="22" t="s">
        <v>426</v>
      </c>
      <c r="B566" s="25" t="s">
        <v>85</v>
      </c>
      <c r="C566" s="28" t="s">
        <v>275</v>
      </c>
      <c r="D566" s="26"/>
      <c r="E566" s="26"/>
      <c r="F566" s="26"/>
      <c r="G566" s="26" t="s">
        <v>270</v>
      </c>
      <c r="H566" s="27" t="s">
        <v>505</v>
      </c>
      <c r="I566" s="22" t="s">
        <v>40</v>
      </c>
    </row>
    <row r="567" spans="1:9" x14ac:dyDescent="0.55000000000000004">
      <c r="A567" s="22" t="s">
        <v>427</v>
      </c>
      <c r="B567" s="26" t="s">
        <v>269</v>
      </c>
      <c r="C567" s="26"/>
      <c r="D567" s="26"/>
      <c r="E567" s="26"/>
      <c r="F567" s="26"/>
      <c r="G567" s="26" t="s">
        <v>270</v>
      </c>
      <c r="H567" s="27" t="s">
        <v>504</v>
      </c>
      <c r="I567" s="22" t="s">
        <v>40</v>
      </c>
    </row>
    <row r="568" spans="1:9" x14ac:dyDescent="0.55000000000000004">
      <c r="A568" s="22" t="s">
        <v>428</v>
      </c>
      <c r="B568" s="25" t="s">
        <v>85</v>
      </c>
      <c r="C568" s="26" t="s">
        <v>269</v>
      </c>
      <c r="D568" s="26"/>
      <c r="E568" s="26"/>
      <c r="F568" s="26"/>
      <c r="G568" s="26" t="s">
        <v>270</v>
      </c>
      <c r="H568" s="27" t="s">
        <v>504</v>
      </c>
      <c r="I568" s="22" t="s">
        <v>40</v>
      </c>
    </row>
    <row r="569" spans="1:9" x14ac:dyDescent="0.55000000000000004">
      <c r="A569" s="22" t="s">
        <v>429</v>
      </c>
      <c r="B569" s="25" t="s">
        <v>85</v>
      </c>
      <c r="C569" s="26" t="s">
        <v>269</v>
      </c>
      <c r="D569" s="26"/>
      <c r="E569" s="26"/>
      <c r="F569" s="26"/>
      <c r="G569" s="26" t="s">
        <v>270</v>
      </c>
      <c r="H569" s="27" t="s">
        <v>504</v>
      </c>
      <c r="I569" s="22" t="s">
        <v>40</v>
      </c>
    </row>
    <row r="570" spans="1:9" x14ac:dyDescent="0.55000000000000004">
      <c r="A570" s="22" t="s">
        <v>430</v>
      </c>
      <c r="B570" s="25" t="s">
        <v>85</v>
      </c>
      <c r="C570" s="26" t="s">
        <v>269</v>
      </c>
      <c r="D570" s="26"/>
      <c r="E570" s="26"/>
      <c r="F570" s="26"/>
      <c r="G570" s="26" t="s">
        <v>270</v>
      </c>
      <c r="H570" s="27" t="s">
        <v>504</v>
      </c>
      <c r="I570" s="22" t="s">
        <v>40</v>
      </c>
    </row>
    <row r="571" spans="1:9" x14ac:dyDescent="0.55000000000000004">
      <c r="A571" s="22" t="s">
        <v>431</v>
      </c>
      <c r="B571" s="25" t="s">
        <v>85</v>
      </c>
      <c r="C571" s="26" t="s">
        <v>269</v>
      </c>
      <c r="D571" s="26"/>
      <c r="E571" s="26"/>
      <c r="F571" s="26"/>
      <c r="G571" s="26" t="s">
        <v>270</v>
      </c>
      <c r="H571" s="27" t="s">
        <v>505</v>
      </c>
      <c r="I571" s="22" t="s">
        <v>40</v>
      </c>
    </row>
    <row r="572" spans="1:9" x14ac:dyDescent="0.55000000000000004">
      <c r="A572" s="22" t="s">
        <v>432</v>
      </c>
      <c r="B572" s="25" t="s">
        <v>85</v>
      </c>
      <c r="C572" s="26" t="s">
        <v>269</v>
      </c>
      <c r="D572" s="26"/>
      <c r="E572" s="26"/>
      <c r="F572" s="26"/>
      <c r="G572" s="26" t="s">
        <v>270</v>
      </c>
      <c r="H572" s="27" t="s">
        <v>504</v>
      </c>
      <c r="I572" s="22" t="s">
        <v>40</v>
      </c>
    </row>
    <row r="573" spans="1:9" x14ac:dyDescent="0.55000000000000004">
      <c r="A573" s="22" t="s">
        <v>433</v>
      </c>
      <c r="B573" s="25" t="s">
        <v>85</v>
      </c>
      <c r="C573" s="28" t="s">
        <v>275</v>
      </c>
      <c r="D573" s="26"/>
      <c r="E573" s="26"/>
      <c r="F573" s="26"/>
      <c r="G573" s="26" t="s">
        <v>270</v>
      </c>
      <c r="H573" s="27" t="s">
        <v>505</v>
      </c>
      <c r="I573" s="22" t="s">
        <v>40</v>
      </c>
    </row>
    <row r="574" spans="1:9" x14ac:dyDescent="0.55000000000000004">
      <c r="A574" s="22" t="s">
        <v>434</v>
      </c>
      <c r="B574" s="26" t="s">
        <v>269</v>
      </c>
      <c r="C574" s="26"/>
      <c r="D574" s="26"/>
      <c r="E574" s="26"/>
      <c r="F574" s="26"/>
      <c r="G574" s="26" t="s">
        <v>270</v>
      </c>
      <c r="H574" s="27" t="s">
        <v>504</v>
      </c>
      <c r="I574" s="22" t="s">
        <v>40</v>
      </c>
    </row>
    <row r="575" spans="1:9" x14ac:dyDescent="0.55000000000000004">
      <c r="A575" s="22" t="s">
        <v>435</v>
      </c>
      <c r="B575" s="26" t="s">
        <v>269</v>
      </c>
      <c r="C575" s="26"/>
      <c r="D575" s="26"/>
      <c r="E575" s="26"/>
      <c r="F575" s="26"/>
      <c r="G575" s="26" t="s">
        <v>270</v>
      </c>
      <c r="H575" s="27" t="s">
        <v>504</v>
      </c>
      <c r="I575" s="22" t="s">
        <v>40</v>
      </c>
    </row>
    <row r="576" spans="1:9" x14ac:dyDescent="0.55000000000000004">
      <c r="A576" s="22" t="s">
        <v>436</v>
      </c>
      <c r="B576" s="25" t="s">
        <v>85</v>
      </c>
      <c r="C576" s="26" t="s">
        <v>269</v>
      </c>
      <c r="D576" s="26"/>
      <c r="E576" s="26"/>
      <c r="F576" s="26"/>
      <c r="G576" s="26" t="s">
        <v>270</v>
      </c>
      <c r="H576" s="27" t="s">
        <v>504</v>
      </c>
      <c r="I576" s="22" t="s">
        <v>40</v>
      </c>
    </row>
    <row r="577" spans="1:9" x14ac:dyDescent="0.55000000000000004">
      <c r="A577" s="22" t="s">
        <v>437</v>
      </c>
      <c r="B577" s="25" t="s">
        <v>85</v>
      </c>
      <c r="C577" s="26" t="s">
        <v>269</v>
      </c>
      <c r="D577" s="28" t="s">
        <v>275</v>
      </c>
      <c r="E577" s="26"/>
      <c r="F577" s="26"/>
      <c r="G577" s="26" t="s">
        <v>270</v>
      </c>
      <c r="H577" s="27" t="s">
        <v>505</v>
      </c>
      <c r="I577" s="22" t="s">
        <v>40</v>
      </c>
    </row>
    <row r="578" spans="1:9" x14ac:dyDescent="0.55000000000000004">
      <c r="A578" s="22" t="s">
        <v>438</v>
      </c>
      <c r="B578" s="25" t="s">
        <v>85</v>
      </c>
      <c r="C578" s="26" t="s">
        <v>269</v>
      </c>
      <c r="D578" s="28" t="s">
        <v>275</v>
      </c>
      <c r="E578" s="26"/>
      <c r="F578" s="26"/>
      <c r="G578" s="26" t="s">
        <v>270</v>
      </c>
      <c r="H578" s="27" t="s">
        <v>504</v>
      </c>
      <c r="I578" s="22" t="s">
        <v>40</v>
      </c>
    </row>
    <row r="579" spans="1:9" x14ac:dyDescent="0.55000000000000004">
      <c r="A579" s="22" t="s">
        <v>439</v>
      </c>
      <c r="B579" s="26" t="s">
        <v>269</v>
      </c>
      <c r="C579" s="26"/>
      <c r="D579" s="26"/>
      <c r="E579" s="26"/>
      <c r="F579" s="26"/>
      <c r="G579" s="26" t="s">
        <v>270</v>
      </c>
      <c r="H579" s="27" t="s">
        <v>504</v>
      </c>
      <c r="I579" s="22" t="s">
        <v>40</v>
      </c>
    </row>
    <row r="580" spans="1:9" x14ac:dyDescent="0.55000000000000004">
      <c r="A580" s="22" t="s">
        <v>440</v>
      </c>
      <c r="B580" s="26" t="s">
        <v>269</v>
      </c>
      <c r="C580" s="26"/>
      <c r="D580" s="26"/>
      <c r="E580" s="26"/>
      <c r="F580" s="26"/>
      <c r="G580" s="26" t="s">
        <v>270</v>
      </c>
      <c r="H580" s="27" t="s">
        <v>504</v>
      </c>
      <c r="I580" s="22" t="s">
        <v>40</v>
      </c>
    </row>
    <row r="581" spans="1:9" x14ac:dyDescent="0.55000000000000004">
      <c r="A581" s="22" t="s">
        <v>441</v>
      </c>
      <c r="B581" s="25" t="s">
        <v>85</v>
      </c>
      <c r="C581" s="26" t="s">
        <v>269</v>
      </c>
      <c r="D581" s="28" t="s">
        <v>275</v>
      </c>
      <c r="E581" s="26"/>
      <c r="F581" s="26"/>
      <c r="G581" s="26" t="s">
        <v>270</v>
      </c>
      <c r="H581" s="27" t="s">
        <v>505</v>
      </c>
      <c r="I581" s="22" t="s">
        <v>40</v>
      </c>
    </row>
    <row r="582" spans="1:9" x14ac:dyDescent="0.55000000000000004">
      <c r="A582" s="22" t="s">
        <v>442</v>
      </c>
      <c r="B582" s="25" t="s">
        <v>85</v>
      </c>
      <c r="C582" s="26" t="s">
        <v>269</v>
      </c>
      <c r="D582" s="28" t="s">
        <v>275</v>
      </c>
      <c r="E582" s="26"/>
      <c r="F582" s="26"/>
      <c r="G582" s="26" t="s">
        <v>270</v>
      </c>
      <c r="H582" s="27" t="s">
        <v>505</v>
      </c>
      <c r="I582" s="22" t="s">
        <v>40</v>
      </c>
    </row>
    <row r="583" spans="1:9" x14ac:dyDescent="0.55000000000000004">
      <c r="A583" s="22" t="s">
        <v>443</v>
      </c>
      <c r="B583" s="25" t="s">
        <v>85</v>
      </c>
      <c r="C583" s="26" t="s">
        <v>269</v>
      </c>
      <c r="D583" s="28" t="s">
        <v>308</v>
      </c>
      <c r="E583" s="26"/>
      <c r="F583" s="26"/>
      <c r="G583" s="26" t="s">
        <v>270</v>
      </c>
      <c r="H583" s="27" t="s">
        <v>504</v>
      </c>
      <c r="I583" s="22" t="s">
        <v>40</v>
      </c>
    </row>
    <row r="584" spans="1:9" x14ac:dyDescent="0.55000000000000004">
      <c r="A584" s="22" t="s">
        <v>444</v>
      </c>
      <c r="B584" s="25" t="s">
        <v>85</v>
      </c>
      <c r="C584" s="26" t="s">
        <v>269</v>
      </c>
      <c r="D584" s="26"/>
      <c r="E584" s="26"/>
      <c r="F584" s="26"/>
      <c r="G584" s="26" t="s">
        <v>270</v>
      </c>
      <c r="H584" s="27" t="s">
        <v>504</v>
      </c>
      <c r="I584" s="22" t="s">
        <v>40</v>
      </c>
    </row>
    <row r="585" spans="1:9" x14ac:dyDescent="0.55000000000000004">
      <c r="A585" s="22" t="s">
        <v>445</v>
      </c>
      <c r="B585" s="26" t="s">
        <v>269</v>
      </c>
      <c r="C585" s="26"/>
      <c r="D585" s="26"/>
      <c r="E585" s="26"/>
      <c r="F585" s="26"/>
      <c r="G585" s="26" t="s">
        <v>270</v>
      </c>
      <c r="H585" s="27" t="s">
        <v>504</v>
      </c>
      <c r="I585" s="22" t="s">
        <v>40</v>
      </c>
    </row>
    <row r="586" spans="1:9" x14ac:dyDescent="0.55000000000000004">
      <c r="A586" s="22" t="s">
        <v>446</v>
      </c>
      <c r="B586" s="25" t="s">
        <v>85</v>
      </c>
      <c r="C586" s="26" t="s">
        <v>269</v>
      </c>
      <c r="D586" s="26"/>
      <c r="E586" s="26"/>
      <c r="F586" s="26"/>
      <c r="G586" s="26" t="s">
        <v>270</v>
      </c>
      <c r="H586" s="27" t="s">
        <v>505</v>
      </c>
      <c r="I586" s="22" t="s">
        <v>40</v>
      </c>
    </row>
    <row r="587" spans="1:9" x14ac:dyDescent="0.55000000000000004">
      <c r="A587" s="22" t="s">
        <v>447</v>
      </c>
      <c r="B587" s="25" t="s">
        <v>85</v>
      </c>
      <c r="C587" s="26" t="s">
        <v>269</v>
      </c>
      <c r="D587" s="28" t="s">
        <v>275</v>
      </c>
      <c r="E587" s="26"/>
      <c r="F587" s="26"/>
      <c r="G587" s="26" t="s">
        <v>270</v>
      </c>
      <c r="H587" s="27" t="s">
        <v>505</v>
      </c>
      <c r="I587" s="22" t="s">
        <v>40</v>
      </c>
    </row>
    <row r="588" spans="1:9" x14ac:dyDescent="0.55000000000000004">
      <c r="A588" s="22" t="s">
        <v>448</v>
      </c>
      <c r="B588" s="25" t="s">
        <v>85</v>
      </c>
      <c r="C588" s="26"/>
      <c r="D588" s="26"/>
      <c r="E588" s="26"/>
      <c r="F588" s="26"/>
      <c r="G588" s="26" t="s">
        <v>85</v>
      </c>
      <c r="H588" s="29" t="s">
        <v>89</v>
      </c>
      <c r="I588" s="29" t="s">
        <v>89</v>
      </c>
    </row>
    <row r="589" spans="1:9" x14ac:dyDescent="0.55000000000000004">
      <c r="A589" s="22" t="s">
        <v>449</v>
      </c>
      <c r="B589" s="25" t="s">
        <v>85</v>
      </c>
      <c r="C589" s="26" t="s">
        <v>269</v>
      </c>
      <c r="D589" s="28" t="s">
        <v>275</v>
      </c>
      <c r="E589" s="26"/>
      <c r="F589" s="26"/>
      <c r="G589" s="26" t="s">
        <v>270</v>
      </c>
      <c r="H589" s="27" t="s">
        <v>505</v>
      </c>
      <c r="I589" s="22" t="s">
        <v>40</v>
      </c>
    </row>
    <row r="590" spans="1:9" x14ac:dyDescent="0.55000000000000004">
      <c r="A590" s="22" t="s">
        <v>450</v>
      </c>
      <c r="B590" s="25" t="s">
        <v>85</v>
      </c>
      <c r="C590" s="26" t="s">
        <v>269</v>
      </c>
      <c r="D590" s="28" t="s">
        <v>275</v>
      </c>
      <c r="E590" s="26"/>
      <c r="F590" s="26"/>
      <c r="G590" s="26" t="s">
        <v>270</v>
      </c>
      <c r="H590" s="27" t="s">
        <v>505</v>
      </c>
      <c r="I590" s="22" t="s">
        <v>40</v>
      </c>
    </row>
    <row r="591" spans="1:9" x14ac:dyDescent="0.55000000000000004">
      <c r="A591" s="22" t="s">
        <v>451</v>
      </c>
      <c r="B591" s="25" t="s">
        <v>85</v>
      </c>
      <c r="C591" s="26" t="s">
        <v>269</v>
      </c>
      <c r="D591" s="28" t="s">
        <v>275</v>
      </c>
      <c r="E591" s="28" t="s">
        <v>308</v>
      </c>
      <c r="F591" s="26"/>
      <c r="G591" s="26" t="s">
        <v>297</v>
      </c>
      <c r="H591" s="29" t="s">
        <v>21</v>
      </c>
      <c r="I591" s="29" t="s">
        <v>21</v>
      </c>
    </row>
    <row r="592" spans="1:9" x14ac:dyDescent="0.55000000000000004">
      <c r="A592" s="22" t="s">
        <v>452</v>
      </c>
      <c r="B592" s="25" t="s">
        <v>85</v>
      </c>
      <c r="C592" s="26" t="s">
        <v>269</v>
      </c>
      <c r="D592" s="28" t="s">
        <v>275</v>
      </c>
      <c r="E592" s="26"/>
      <c r="F592" s="26"/>
      <c r="G592" s="26" t="s">
        <v>270</v>
      </c>
      <c r="H592" s="27" t="s">
        <v>505</v>
      </c>
      <c r="I592" s="22" t="s">
        <v>40</v>
      </c>
    </row>
    <row r="593" spans="1:9" x14ac:dyDescent="0.55000000000000004">
      <c r="A593" s="22" t="s">
        <v>453</v>
      </c>
      <c r="B593" s="25" t="s">
        <v>85</v>
      </c>
      <c r="C593" s="26" t="s">
        <v>269</v>
      </c>
      <c r="D593" s="28" t="s">
        <v>275</v>
      </c>
      <c r="E593" s="26"/>
      <c r="F593" s="26"/>
      <c r="G593" s="26" t="s">
        <v>270</v>
      </c>
      <c r="H593" s="27" t="s">
        <v>505</v>
      </c>
      <c r="I593" s="22" t="s">
        <v>40</v>
      </c>
    </row>
    <row r="594" spans="1:9" x14ac:dyDescent="0.55000000000000004">
      <c r="A594" s="22" t="s">
        <v>454</v>
      </c>
      <c r="B594" s="25" t="s">
        <v>85</v>
      </c>
      <c r="C594" s="26" t="s">
        <v>269</v>
      </c>
      <c r="D594" s="28" t="s">
        <v>275</v>
      </c>
      <c r="E594" s="26"/>
      <c r="F594" s="26"/>
      <c r="G594" s="26" t="s">
        <v>270</v>
      </c>
      <c r="H594" s="27" t="s">
        <v>505</v>
      </c>
      <c r="I594" s="22" t="s">
        <v>40</v>
      </c>
    </row>
    <row r="595" spans="1:9" x14ac:dyDescent="0.55000000000000004">
      <c r="A595" s="22" t="s">
        <v>455</v>
      </c>
      <c r="B595" s="25" t="s">
        <v>85</v>
      </c>
      <c r="C595" s="26" t="s">
        <v>269</v>
      </c>
      <c r="D595" s="26"/>
      <c r="E595" s="26"/>
      <c r="F595" s="26"/>
      <c r="G595" s="26" t="s">
        <v>270</v>
      </c>
      <c r="H595" s="27" t="s">
        <v>504</v>
      </c>
      <c r="I595" s="22" t="s">
        <v>40</v>
      </c>
    </row>
    <row r="596" spans="1:9" x14ac:dyDescent="0.55000000000000004">
      <c r="A596" s="22" t="s">
        <v>456</v>
      </c>
      <c r="B596" s="25" t="s">
        <v>85</v>
      </c>
      <c r="C596" s="26"/>
      <c r="D596" s="26"/>
      <c r="E596" s="26"/>
      <c r="F596" s="26"/>
      <c r="G596" s="26" t="s">
        <v>85</v>
      </c>
      <c r="H596" s="29" t="s">
        <v>89</v>
      </c>
      <c r="I596" s="29" t="s">
        <v>89</v>
      </c>
    </row>
    <row r="597" spans="1:9" x14ac:dyDescent="0.55000000000000004">
      <c r="A597" s="22" t="s">
        <v>457</v>
      </c>
      <c r="B597" s="25" t="s">
        <v>85</v>
      </c>
      <c r="C597" s="26" t="s">
        <v>269</v>
      </c>
      <c r="D597" s="26"/>
      <c r="E597" s="26"/>
      <c r="F597" s="26"/>
      <c r="G597" s="26" t="s">
        <v>270</v>
      </c>
      <c r="H597" s="27" t="s">
        <v>505</v>
      </c>
      <c r="I597" s="22" t="s">
        <v>40</v>
      </c>
    </row>
    <row r="598" spans="1:9" x14ac:dyDescent="0.55000000000000004">
      <c r="A598" s="22" t="s">
        <v>458</v>
      </c>
      <c r="B598" s="25" t="s">
        <v>85</v>
      </c>
      <c r="C598" s="26" t="s">
        <v>269</v>
      </c>
      <c r="D598" s="28" t="s">
        <v>275</v>
      </c>
      <c r="E598" s="26"/>
      <c r="F598" s="26"/>
      <c r="G598" s="26" t="s">
        <v>297</v>
      </c>
      <c r="H598" s="29" t="s">
        <v>18</v>
      </c>
      <c r="I598" s="29" t="s">
        <v>18</v>
      </c>
    </row>
    <row r="599" spans="1:9" x14ac:dyDescent="0.55000000000000004">
      <c r="A599" s="22" t="s">
        <v>459</v>
      </c>
      <c r="B599" s="25" t="s">
        <v>85</v>
      </c>
      <c r="C599" s="26"/>
      <c r="D599" s="26"/>
      <c r="E599" s="26"/>
      <c r="F599" s="26"/>
      <c r="G599" s="26" t="s">
        <v>85</v>
      </c>
      <c r="H599" s="29" t="s">
        <v>507</v>
      </c>
      <c r="I599" s="29" t="s">
        <v>89</v>
      </c>
    </row>
    <row r="600" spans="1:9" x14ac:dyDescent="0.55000000000000004">
      <c r="A600" s="22" t="s">
        <v>460</v>
      </c>
      <c r="B600" s="25" t="s">
        <v>85</v>
      </c>
      <c r="C600" s="26" t="s">
        <v>269</v>
      </c>
      <c r="D600" s="28" t="s">
        <v>275</v>
      </c>
      <c r="E600" s="28" t="s">
        <v>308</v>
      </c>
      <c r="F600" s="28" t="s">
        <v>461</v>
      </c>
      <c r="G600" s="26" t="s">
        <v>319</v>
      </c>
      <c r="H600" s="29" t="s">
        <v>462</v>
      </c>
      <c r="I600" s="29" t="s">
        <v>462</v>
      </c>
    </row>
    <row r="601" spans="1:9" x14ac:dyDescent="0.55000000000000004">
      <c r="A601" s="22" t="s">
        <v>463</v>
      </c>
      <c r="B601" s="25" t="s">
        <v>85</v>
      </c>
      <c r="C601" s="26" t="s">
        <v>269</v>
      </c>
      <c r="D601" s="26"/>
      <c r="E601" s="26"/>
      <c r="F601" s="26"/>
      <c r="G601" s="26" t="s">
        <v>270</v>
      </c>
      <c r="H601" s="27" t="s">
        <v>505</v>
      </c>
      <c r="I601" s="22" t="s">
        <v>40</v>
      </c>
    </row>
    <row r="602" spans="1:9" x14ac:dyDescent="0.55000000000000004">
      <c r="A602" s="22" t="s">
        <v>464</v>
      </c>
      <c r="B602" s="25" t="s">
        <v>85</v>
      </c>
      <c r="C602" s="26" t="s">
        <v>269</v>
      </c>
      <c r="D602" s="26"/>
      <c r="E602" s="26"/>
      <c r="F602" s="26"/>
      <c r="G602" s="26" t="s">
        <v>270</v>
      </c>
      <c r="H602" s="27" t="s">
        <v>505</v>
      </c>
      <c r="I602" s="22" t="s">
        <v>40</v>
      </c>
    </row>
    <row r="603" spans="1:9" x14ac:dyDescent="0.55000000000000004">
      <c r="A603" s="22" t="s">
        <v>465</v>
      </c>
      <c r="B603" s="25" t="s">
        <v>85</v>
      </c>
      <c r="C603" s="28" t="s">
        <v>308</v>
      </c>
      <c r="D603" s="28" t="s">
        <v>309</v>
      </c>
      <c r="E603" s="26"/>
      <c r="F603" s="26"/>
      <c r="G603" s="26" t="s">
        <v>466</v>
      </c>
      <c r="H603" s="27" t="s">
        <v>508</v>
      </c>
      <c r="I603" s="22" t="s">
        <v>40</v>
      </c>
    </row>
    <row r="604" spans="1:9" x14ac:dyDescent="0.55000000000000004">
      <c r="A604" s="22" t="s">
        <v>467</v>
      </c>
      <c r="B604" s="25" t="s">
        <v>85</v>
      </c>
      <c r="C604" s="26" t="s">
        <v>269</v>
      </c>
      <c r="D604" s="28" t="s">
        <v>275</v>
      </c>
      <c r="E604" s="26"/>
      <c r="F604" s="26"/>
      <c r="G604" s="26" t="s">
        <v>297</v>
      </c>
      <c r="H604" s="29" t="s">
        <v>506</v>
      </c>
      <c r="I604" s="22" t="s">
        <v>40</v>
      </c>
    </row>
    <row r="605" spans="1:9" x14ac:dyDescent="0.55000000000000004">
      <c r="A605" s="22" t="s">
        <v>468</v>
      </c>
      <c r="B605" s="25" t="s">
        <v>85</v>
      </c>
      <c r="C605" s="26" t="s">
        <v>269</v>
      </c>
      <c r="D605" s="26"/>
      <c r="E605" s="26"/>
      <c r="F605" s="26"/>
      <c r="G605" s="26" t="s">
        <v>270</v>
      </c>
      <c r="H605" s="27" t="s">
        <v>505</v>
      </c>
      <c r="I605" s="22" t="s">
        <v>40</v>
      </c>
    </row>
    <row r="606" spans="1:9" x14ac:dyDescent="0.55000000000000004">
      <c r="A606" s="22" t="s">
        <v>469</v>
      </c>
      <c r="B606" s="25" t="s">
        <v>85</v>
      </c>
      <c r="C606" s="26" t="s">
        <v>269</v>
      </c>
      <c r="D606" s="26"/>
      <c r="E606" s="26"/>
      <c r="F606" s="26"/>
      <c r="G606" s="26" t="s">
        <v>270</v>
      </c>
      <c r="H606" s="27" t="s">
        <v>504</v>
      </c>
      <c r="I606" s="22" t="s">
        <v>40</v>
      </c>
    </row>
    <row r="607" spans="1:9" x14ac:dyDescent="0.55000000000000004">
      <c r="A607" s="22" t="s">
        <v>470</v>
      </c>
      <c r="B607" s="25" t="s">
        <v>85</v>
      </c>
      <c r="C607" s="26" t="s">
        <v>269</v>
      </c>
      <c r="D607" s="26"/>
      <c r="E607" s="26"/>
      <c r="F607" s="26"/>
      <c r="G607" s="26" t="s">
        <v>270</v>
      </c>
      <c r="H607" s="27" t="s">
        <v>504</v>
      </c>
      <c r="I607" s="22" t="s">
        <v>40</v>
      </c>
    </row>
    <row r="608" spans="1:9" x14ac:dyDescent="0.55000000000000004">
      <c r="A608" s="22" t="s">
        <v>471</v>
      </c>
      <c r="B608" s="25" t="s">
        <v>85</v>
      </c>
      <c r="C608" s="26" t="s">
        <v>269</v>
      </c>
      <c r="D608" s="26"/>
      <c r="E608" s="26"/>
      <c r="F608" s="26"/>
      <c r="G608" s="26" t="s">
        <v>270</v>
      </c>
      <c r="H608" s="27" t="s">
        <v>505</v>
      </c>
      <c r="I608" s="22" t="s">
        <v>40</v>
      </c>
    </row>
    <row r="609" spans="1:9" ht="75" customHeight="1" x14ac:dyDescent="0.55000000000000004">
      <c r="A609" s="22" t="s">
        <v>472</v>
      </c>
      <c r="B609" s="25" t="s">
        <v>85</v>
      </c>
      <c r="C609" s="26" t="s">
        <v>269</v>
      </c>
      <c r="D609" s="28" t="s">
        <v>275</v>
      </c>
      <c r="E609" s="26"/>
      <c r="F609" s="26"/>
      <c r="G609" s="26" t="s">
        <v>297</v>
      </c>
      <c r="H609" s="32" t="s">
        <v>37</v>
      </c>
      <c r="I609" s="32" t="s">
        <v>37</v>
      </c>
    </row>
    <row r="610" spans="1:9" x14ac:dyDescent="0.55000000000000004">
      <c r="A610" s="22" t="s">
        <v>473</v>
      </c>
      <c r="B610" s="25" t="s">
        <v>85</v>
      </c>
      <c r="C610" s="26" t="s">
        <v>269</v>
      </c>
      <c r="D610" s="26"/>
      <c r="E610" s="26"/>
      <c r="F610" s="26"/>
      <c r="G610" s="26" t="s">
        <v>270</v>
      </c>
      <c r="H610" s="27" t="s">
        <v>504</v>
      </c>
      <c r="I610" s="22" t="s">
        <v>40</v>
      </c>
    </row>
    <row r="611" spans="1:9" x14ac:dyDescent="0.55000000000000004">
      <c r="A611" s="22" t="s">
        <v>474</v>
      </c>
      <c r="B611" s="25" t="s">
        <v>85</v>
      </c>
      <c r="C611" s="26" t="s">
        <v>269</v>
      </c>
      <c r="D611" s="26"/>
      <c r="E611" s="26"/>
      <c r="F611" s="26"/>
      <c r="G611" s="26" t="s">
        <v>270</v>
      </c>
      <c r="H611" s="27" t="s">
        <v>504</v>
      </c>
      <c r="I611" s="22" t="s">
        <v>40</v>
      </c>
    </row>
    <row r="612" spans="1:9" x14ac:dyDescent="0.55000000000000004">
      <c r="A612" s="22" t="s">
        <v>475</v>
      </c>
      <c r="B612" s="25" t="s">
        <v>85</v>
      </c>
      <c r="C612" s="26" t="s">
        <v>269</v>
      </c>
      <c r="D612" s="26"/>
      <c r="E612" s="26"/>
      <c r="F612" s="26"/>
      <c r="G612" s="26" t="s">
        <v>270</v>
      </c>
      <c r="H612" s="27" t="s">
        <v>504</v>
      </c>
      <c r="I612" s="22" t="s">
        <v>40</v>
      </c>
    </row>
    <row r="613" spans="1:9" x14ac:dyDescent="0.55000000000000004">
      <c r="A613" s="22" t="s">
        <v>476</v>
      </c>
      <c r="B613" s="25" t="s">
        <v>85</v>
      </c>
      <c r="C613" s="26" t="s">
        <v>269</v>
      </c>
      <c r="D613" s="26"/>
      <c r="E613" s="26"/>
      <c r="F613" s="26"/>
      <c r="G613" s="26" t="s">
        <v>270</v>
      </c>
      <c r="H613" s="27" t="s">
        <v>504</v>
      </c>
      <c r="I613" s="22" t="s">
        <v>40</v>
      </c>
    </row>
    <row r="614" spans="1:9" x14ac:dyDescent="0.55000000000000004">
      <c r="A614" s="22" t="s">
        <v>477</v>
      </c>
      <c r="B614" s="26" t="s">
        <v>269</v>
      </c>
      <c r="C614" s="26"/>
      <c r="D614" s="26"/>
      <c r="E614" s="26"/>
      <c r="F614" s="26"/>
      <c r="G614" s="26" t="s">
        <v>270</v>
      </c>
      <c r="H614" s="27" t="s">
        <v>504</v>
      </c>
      <c r="I614" s="22" t="s">
        <v>40</v>
      </c>
    </row>
    <row r="615" spans="1:9" x14ac:dyDescent="0.55000000000000004">
      <c r="A615" s="22" t="s">
        <v>478</v>
      </c>
      <c r="B615" s="25" t="s">
        <v>85</v>
      </c>
      <c r="C615" s="26" t="s">
        <v>269</v>
      </c>
      <c r="D615" s="26"/>
      <c r="E615" s="26"/>
      <c r="F615" s="26"/>
      <c r="G615" s="26" t="s">
        <v>270</v>
      </c>
      <c r="H615" s="27" t="s">
        <v>504</v>
      </c>
      <c r="I615" s="22" t="s">
        <v>40</v>
      </c>
    </row>
    <row r="616" spans="1:9" x14ac:dyDescent="0.55000000000000004">
      <c r="A616" s="22" t="s">
        <v>479</v>
      </c>
      <c r="B616" s="25" t="s">
        <v>85</v>
      </c>
      <c r="C616" s="26" t="s">
        <v>269</v>
      </c>
      <c r="D616" s="26"/>
      <c r="E616" s="26"/>
      <c r="F616" s="26"/>
      <c r="G616" s="26" t="s">
        <v>270</v>
      </c>
      <c r="H616" s="27" t="s">
        <v>504</v>
      </c>
      <c r="I616" s="22" t="s">
        <v>40</v>
      </c>
    </row>
    <row r="617" spans="1:9" x14ac:dyDescent="0.55000000000000004">
      <c r="A617" s="22" t="s">
        <v>480</v>
      </c>
      <c r="B617" s="25" t="s">
        <v>85</v>
      </c>
      <c r="C617" s="26" t="s">
        <v>269</v>
      </c>
      <c r="D617" s="26"/>
      <c r="E617" s="26"/>
      <c r="F617" s="26"/>
      <c r="G617" s="26" t="s">
        <v>270</v>
      </c>
      <c r="H617" s="27" t="s">
        <v>504</v>
      </c>
      <c r="I617" s="22" t="s">
        <v>40</v>
      </c>
    </row>
    <row r="618" spans="1:9" x14ac:dyDescent="0.55000000000000004">
      <c r="A618" s="22" t="s">
        <v>481</v>
      </c>
      <c r="B618" s="25" t="s">
        <v>85</v>
      </c>
      <c r="C618" s="26" t="s">
        <v>269</v>
      </c>
      <c r="D618" s="26"/>
      <c r="E618" s="26"/>
      <c r="F618" s="26"/>
      <c r="G618" s="26" t="s">
        <v>270</v>
      </c>
      <c r="H618" s="27" t="s">
        <v>504</v>
      </c>
      <c r="I618" s="22" t="s">
        <v>40</v>
      </c>
    </row>
    <row r="619" spans="1:9" x14ac:dyDescent="0.55000000000000004">
      <c r="A619" s="22" t="s">
        <v>482</v>
      </c>
      <c r="B619" s="26" t="s">
        <v>269</v>
      </c>
      <c r="C619" s="26"/>
      <c r="D619" s="26"/>
      <c r="E619" s="26"/>
      <c r="F619" s="26"/>
      <c r="G619" s="26" t="s">
        <v>270</v>
      </c>
      <c r="H619" s="27" t="s">
        <v>504</v>
      </c>
      <c r="I619" s="22" t="s">
        <v>40</v>
      </c>
    </row>
  </sheetData>
  <mergeCells count="2">
    <mergeCell ref="D3:F3"/>
    <mergeCell ref="B414:F414"/>
  </mergeCells>
  <hyperlinks>
    <hyperlink ref="A2" location="Introduction!A1" display="HOME" xr:uid="{195B48C0-B5B0-456D-ABD2-DCB3A39211C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CB0F8-9900-4675-A4D4-C5821B5C4CA5}">
  <dimension ref="A1:E28"/>
  <sheetViews>
    <sheetView workbookViewId="0">
      <selection activeCell="A20" sqref="A20"/>
    </sheetView>
  </sheetViews>
  <sheetFormatPr defaultRowHeight="14.4" x14ac:dyDescent="0.55000000000000004"/>
  <cols>
    <col min="1" max="1" width="50.83984375" bestFit="1" customWidth="1"/>
    <col min="2" max="2" width="4.578125" customWidth="1"/>
    <col min="3" max="3" width="14.41796875" customWidth="1"/>
    <col min="4" max="4" width="3.83984375" customWidth="1"/>
    <col min="5" max="5" width="15.41796875" customWidth="1"/>
  </cols>
  <sheetData>
    <row r="1" spans="1:5" x14ac:dyDescent="0.55000000000000004">
      <c r="A1" s="1" t="s">
        <v>486</v>
      </c>
      <c r="C1" s="1" t="s">
        <v>99</v>
      </c>
      <c r="E1" s="1" t="s">
        <v>100</v>
      </c>
    </row>
    <row r="2" spans="1:5" x14ac:dyDescent="0.55000000000000004">
      <c r="A2" t="s">
        <v>98</v>
      </c>
      <c r="C2" t="s">
        <v>4</v>
      </c>
      <c r="E2" t="s">
        <v>98</v>
      </c>
    </row>
    <row r="3" spans="1:5" x14ac:dyDescent="0.55000000000000004">
      <c r="A3" t="s">
        <v>36</v>
      </c>
      <c r="C3" t="s">
        <v>5</v>
      </c>
      <c r="E3" t="s">
        <v>85</v>
      </c>
    </row>
    <row r="4" spans="1:5" x14ac:dyDescent="0.55000000000000004">
      <c r="A4" t="s">
        <v>18</v>
      </c>
      <c r="C4" t="s">
        <v>6</v>
      </c>
      <c r="E4" t="s">
        <v>87</v>
      </c>
    </row>
    <row r="5" spans="1:5" x14ac:dyDescent="0.55000000000000004">
      <c r="A5" t="s">
        <v>20</v>
      </c>
      <c r="C5" t="s">
        <v>7</v>
      </c>
      <c r="E5" t="s">
        <v>88</v>
      </c>
    </row>
    <row r="6" spans="1:5" x14ac:dyDescent="0.55000000000000004">
      <c r="A6" t="s">
        <v>510</v>
      </c>
      <c r="C6" t="s">
        <v>8</v>
      </c>
      <c r="E6" t="s">
        <v>86</v>
      </c>
    </row>
    <row r="7" spans="1:5" x14ac:dyDescent="0.55000000000000004">
      <c r="A7" t="s">
        <v>89</v>
      </c>
      <c r="C7" t="s">
        <v>9</v>
      </c>
    </row>
    <row r="8" spans="1:5" x14ac:dyDescent="0.55000000000000004">
      <c r="A8" t="s">
        <v>21</v>
      </c>
      <c r="C8" t="s">
        <v>10</v>
      </c>
    </row>
    <row r="9" spans="1:5" x14ac:dyDescent="0.55000000000000004">
      <c r="A9" t="s">
        <v>90</v>
      </c>
      <c r="C9" t="s">
        <v>11</v>
      </c>
    </row>
    <row r="10" spans="1:5" x14ac:dyDescent="0.55000000000000004">
      <c r="A10" t="s">
        <v>22</v>
      </c>
      <c r="C10" t="s">
        <v>12</v>
      </c>
    </row>
    <row r="11" spans="1:5" x14ac:dyDescent="0.55000000000000004">
      <c r="A11" t="s">
        <v>91</v>
      </c>
      <c r="C11" t="s">
        <v>13</v>
      </c>
    </row>
    <row r="12" spans="1:5" x14ac:dyDescent="0.55000000000000004">
      <c r="A12" t="s">
        <v>23</v>
      </c>
      <c r="C12" t="s">
        <v>15</v>
      </c>
    </row>
    <row r="13" spans="1:5" x14ac:dyDescent="0.55000000000000004">
      <c r="A13" t="s">
        <v>24</v>
      </c>
      <c r="C13" t="s">
        <v>16</v>
      </c>
    </row>
    <row r="14" spans="1:5" x14ac:dyDescent="0.55000000000000004">
      <c r="A14" t="s">
        <v>92</v>
      </c>
      <c r="C14" t="s">
        <v>17</v>
      </c>
    </row>
    <row r="15" spans="1:5" x14ac:dyDescent="0.55000000000000004">
      <c r="A15" t="s">
        <v>25</v>
      </c>
      <c r="C15" t="s">
        <v>38</v>
      </c>
    </row>
    <row r="16" spans="1:5" x14ac:dyDescent="0.55000000000000004">
      <c r="A16" t="s">
        <v>93</v>
      </c>
      <c r="C16" t="s">
        <v>39</v>
      </c>
    </row>
    <row r="17" spans="1:3" x14ac:dyDescent="0.55000000000000004">
      <c r="A17" t="s">
        <v>26</v>
      </c>
      <c r="C17" t="s">
        <v>513</v>
      </c>
    </row>
    <row r="18" spans="1:3" x14ac:dyDescent="0.55000000000000004">
      <c r="A18" t="s">
        <v>94</v>
      </c>
    </row>
    <row r="19" spans="1:3" x14ac:dyDescent="0.55000000000000004">
      <c r="A19" t="s">
        <v>462</v>
      </c>
    </row>
    <row r="20" spans="1:3" x14ac:dyDescent="0.55000000000000004">
      <c r="A20" t="s">
        <v>27</v>
      </c>
    </row>
    <row r="21" spans="1:3" x14ac:dyDescent="0.55000000000000004">
      <c r="A21" t="s">
        <v>95</v>
      </c>
    </row>
    <row r="22" spans="1:3" x14ac:dyDescent="0.55000000000000004">
      <c r="A22" t="s">
        <v>30</v>
      </c>
    </row>
    <row r="23" spans="1:3" x14ac:dyDescent="0.55000000000000004">
      <c r="A23" t="s">
        <v>32</v>
      </c>
    </row>
    <row r="24" spans="1:3" x14ac:dyDescent="0.55000000000000004">
      <c r="A24" t="s">
        <v>37</v>
      </c>
    </row>
    <row r="25" spans="1:3" x14ac:dyDescent="0.55000000000000004">
      <c r="A25" t="s">
        <v>33</v>
      </c>
    </row>
    <row r="26" spans="1:3" x14ac:dyDescent="0.55000000000000004">
      <c r="A26" t="s">
        <v>34</v>
      </c>
    </row>
    <row r="27" spans="1:3" x14ac:dyDescent="0.55000000000000004">
      <c r="A27" t="s">
        <v>35</v>
      </c>
    </row>
    <row r="28" spans="1:3" x14ac:dyDescent="0.55000000000000004">
      <c r="A28" t="s">
        <v>40</v>
      </c>
    </row>
  </sheetData>
  <sortState xmlns:xlrd2="http://schemas.microsoft.com/office/spreadsheetml/2017/richdata2" ref="A2:A28">
    <sortCondition ref="A2:A28"/>
  </sortState>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30A7-BC14-4260-86EC-C44F3A92625B}">
  <sheetPr>
    <tabColor theme="9"/>
  </sheetPr>
  <dimension ref="A1:J34"/>
  <sheetViews>
    <sheetView zoomScaleNormal="100" workbookViewId="0">
      <selection activeCell="A23" sqref="A23"/>
    </sheetView>
  </sheetViews>
  <sheetFormatPr defaultColWidth="8.83984375" defaultRowHeight="14.4" x14ac:dyDescent="0.55000000000000004"/>
  <cols>
    <col min="1" max="1" width="8.83984375" style="10"/>
    <col min="2" max="2" width="7.578125" style="10" customWidth="1"/>
    <col min="3" max="3" width="6" style="10" customWidth="1"/>
    <col min="4" max="4" width="12.578125" style="10" customWidth="1"/>
    <col min="5" max="5" width="6" style="10" customWidth="1"/>
    <col min="6" max="6" width="3.41796875" style="10" customWidth="1"/>
    <col min="7" max="9" width="8.83984375" style="10"/>
    <col min="10" max="10" width="15" style="10" customWidth="1"/>
    <col min="11" max="16384" width="8.83984375" style="10"/>
  </cols>
  <sheetData>
    <row r="1" spans="1:10" ht="23.1" x14ac:dyDescent="0.85">
      <c r="A1" s="33" t="s">
        <v>47</v>
      </c>
    </row>
    <row r="2" spans="1:10" ht="18.3" x14ac:dyDescent="0.7">
      <c r="A2" s="7" t="s">
        <v>48</v>
      </c>
    </row>
    <row r="3" spans="1:10" x14ac:dyDescent="0.55000000000000004">
      <c r="A3" s="34" t="s">
        <v>49</v>
      </c>
    </row>
    <row r="4" spans="1:10" ht="137.25" customHeight="1" x14ac:dyDescent="0.55000000000000004">
      <c r="B4" s="102" t="s">
        <v>50</v>
      </c>
      <c r="C4" s="102"/>
      <c r="D4" s="102"/>
      <c r="E4" s="102"/>
      <c r="F4" s="102"/>
      <c r="G4" s="102"/>
      <c r="H4" s="102"/>
      <c r="I4" s="102"/>
      <c r="J4" s="102"/>
    </row>
    <row r="5" spans="1:10" s="36" customFormat="1" x14ac:dyDescent="0.55000000000000004">
      <c r="B5" s="37" t="s">
        <v>51</v>
      </c>
      <c r="C5" s="37" t="s">
        <v>52</v>
      </c>
      <c r="D5" s="103" t="s">
        <v>43</v>
      </c>
      <c r="E5" s="103"/>
      <c r="F5" s="35" t="s">
        <v>53</v>
      </c>
      <c r="G5" s="35"/>
      <c r="H5" s="35"/>
    </row>
    <row r="6" spans="1:10" ht="16" customHeight="1" x14ac:dyDescent="0.55000000000000004">
      <c r="B6" s="38"/>
      <c r="C6" s="38"/>
      <c r="D6" s="38"/>
      <c r="E6" s="38"/>
      <c r="F6" s="38"/>
      <c r="G6" s="38"/>
      <c r="H6" s="38"/>
      <c r="I6" s="38"/>
      <c r="J6" s="38"/>
    </row>
    <row r="7" spans="1:10" x14ac:dyDescent="0.55000000000000004">
      <c r="A7" s="34" t="s">
        <v>54</v>
      </c>
    </row>
    <row r="8" spans="1:10" x14ac:dyDescent="0.55000000000000004">
      <c r="B8" s="10" t="s">
        <v>55</v>
      </c>
      <c r="E8" s="6" t="s">
        <v>56</v>
      </c>
      <c r="F8" s="10" t="s">
        <v>57</v>
      </c>
    </row>
    <row r="9" spans="1:10" ht="17.25" customHeight="1" x14ac:dyDescent="0.55000000000000004">
      <c r="B9" s="10" t="s">
        <v>58</v>
      </c>
    </row>
    <row r="11" spans="1:10" ht="15" customHeight="1" x14ac:dyDescent="0.55000000000000004">
      <c r="A11" s="34" t="s">
        <v>554</v>
      </c>
    </row>
    <row r="12" spans="1:10" ht="45" customHeight="1" x14ac:dyDescent="0.55000000000000004">
      <c r="B12" s="101" t="s">
        <v>59</v>
      </c>
      <c r="C12" s="101"/>
      <c r="D12" s="101"/>
      <c r="E12" s="101"/>
      <c r="F12" s="101"/>
      <c r="G12" s="101"/>
      <c r="H12" s="101"/>
      <c r="I12" s="101"/>
      <c r="J12" s="101"/>
    </row>
    <row r="13" spans="1:10" ht="13.5" customHeight="1" x14ac:dyDescent="0.55000000000000004"/>
    <row r="14" spans="1:10" x14ac:dyDescent="0.55000000000000004">
      <c r="A14" s="34" t="s">
        <v>60</v>
      </c>
    </row>
    <row r="15" spans="1:10" x14ac:dyDescent="0.55000000000000004">
      <c r="B15" s="101" t="s">
        <v>61</v>
      </c>
      <c r="C15" s="101"/>
      <c r="D15" s="101"/>
      <c r="E15" s="101"/>
      <c r="F15" s="101"/>
      <c r="G15" s="101"/>
      <c r="H15" s="101"/>
      <c r="I15" s="101"/>
      <c r="J15" s="101"/>
    </row>
    <row r="17" spans="1:10" x14ac:dyDescent="0.55000000000000004">
      <c r="A17" s="34" t="s">
        <v>62</v>
      </c>
    </row>
    <row r="18" spans="1:10" ht="61.5" customHeight="1" x14ac:dyDescent="0.55000000000000004">
      <c r="A18" s="34"/>
      <c r="B18" s="101" t="s">
        <v>63</v>
      </c>
      <c r="C18" s="101"/>
      <c r="D18" s="101"/>
      <c r="E18" s="101"/>
      <c r="F18" s="101"/>
      <c r="G18" s="101"/>
      <c r="H18" s="101"/>
      <c r="I18" s="101"/>
      <c r="J18" s="101"/>
    </row>
    <row r="20" spans="1:10" x14ac:dyDescent="0.55000000000000004">
      <c r="A20" s="34" t="s">
        <v>64</v>
      </c>
    </row>
    <row r="21" spans="1:10" ht="44.1" customHeight="1" x14ac:dyDescent="0.55000000000000004">
      <c r="B21" s="101" t="s">
        <v>65</v>
      </c>
      <c r="C21" s="101"/>
      <c r="D21" s="101"/>
      <c r="E21" s="101"/>
      <c r="F21" s="101"/>
      <c r="G21" s="101"/>
      <c r="H21" s="101"/>
      <c r="I21" s="101"/>
      <c r="J21" s="101"/>
    </row>
    <row r="23" spans="1:10" x14ac:dyDescent="0.55000000000000004">
      <c r="A23" s="34" t="s">
        <v>66</v>
      </c>
    </row>
    <row r="24" spans="1:10" ht="33.75" customHeight="1" x14ac:dyDescent="0.55000000000000004">
      <c r="B24" s="101" t="s">
        <v>67</v>
      </c>
      <c r="C24" s="101"/>
      <c r="D24" s="101"/>
      <c r="E24" s="101"/>
      <c r="F24" s="101"/>
      <c r="G24" s="101"/>
      <c r="H24" s="101"/>
      <c r="I24" s="101"/>
      <c r="J24" s="101"/>
    </row>
    <row r="26" spans="1:10" x14ac:dyDescent="0.55000000000000004">
      <c r="A26" s="34" t="s">
        <v>68</v>
      </c>
    </row>
    <row r="27" spans="1:10" x14ac:dyDescent="0.55000000000000004">
      <c r="B27" s="10" t="s">
        <v>69</v>
      </c>
    </row>
    <row r="29" spans="1:10" ht="14.5" customHeight="1" x14ac:dyDescent="0.55000000000000004">
      <c r="A29" s="34" t="s">
        <v>70</v>
      </c>
    </row>
    <row r="30" spans="1:10" ht="47.25" customHeight="1" x14ac:dyDescent="0.55000000000000004">
      <c r="B30" s="101" t="s">
        <v>71</v>
      </c>
      <c r="C30" s="101"/>
      <c r="D30" s="101"/>
      <c r="E30" s="101"/>
      <c r="F30" s="101"/>
      <c r="G30" s="101"/>
      <c r="H30" s="101"/>
      <c r="I30" s="101"/>
      <c r="J30" s="101"/>
    </row>
    <row r="34" spans="2:2" x14ac:dyDescent="0.55000000000000004">
      <c r="B34" s="6"/>
    </row>
  </sheetData>
  <mergeCells count="8">
    <mergeCell ref="B21:J21"/>
    <mergeCell ref="B24:J24"/>
    <mergeCell ref="B30:J30"/>
    <mergeCell ref="B18:J18"/>
    <mergeCell ref="B4:J4"/>
    <mergeCell ref="D5:E5"/>
    <mergeCell ref="B12:J12"/>
    <mergeCell ref="B15:J15"/>
  </mergeCells>
  <hyperlinks>
    <hyperlink ref="A2" location="Introduction!A1" display="HOME" xr:uid="{60A38A88-2EA2-4A56-A0B6-5CD90C02BB0F}"/>
    <hyperlink ref="E8" r:id="rId1" xr:uid="{5F1E9D80-73F5-4FCD-82D1-9388515FEC9A}"/>
    <hyperlink ref="D5:E5" location="'Agency Mapping'!A1" display="Agency Mapping" xr:uid="{EC0985EE-6351-49DF-96B7-9FDC80F9DC8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A0AA-CB42-4FE8-8A6A-8D958B5CEB04}">
  <sheetPr>
    <tabColor rgb="FF0070C0"/>
  </sheetPr>
  <dimension ref="A1:M136"/>
  <sheetViews>
    <sheetView topLeftCell="A3" workbookViewId="0">
      <selection activeCell="AD18" sqref="AD18"/>
    </sheetView>
  </sheetViews>
  <sheetFormatPr defaultRowHeight="14.4" x14ac:dyDescent="0.55000000000000004"/>
  <cols>
    <col min="1" max="1" width="14.41796875" customWidth="1"/>
    <col min="2" max="4" width="16.26171875" bestFit="1" customWidth="1"/>
  </cols>
  <sheetData>
    <row r="1" spans="1:13" s="10" customFormat="1" ht="18.3" x14ac:dyDescent="0.7">
      <c r="D1" s="87" t="s">
        <v>48</v>
      </c>
    </row>
    <row r="2" spans="1:13" s="10" customFormat="1" x14ac:dyDescent="0.55000000000000004">
      <c r="M2" s="11"/>
    </row>
    <row r="3" spans="1:13" s="10" customFormat="1" x14ac:dyDescent="0.55000000000000004">
      <c r="M3" s="11"/>
    </row>
    <row r="4" spans="1:13" s="10" customFormat="1" x14ac:dyDescent="0.55000000000000004">
      <c r="M4" s="11"/>
    </row>
    <row r="5" spans="1:13" s="10" customFormat="1" ht="23.1" x14ac:dyDescent="0.55000000000000004">
      <c r="A5" s="97" t="s">
        <v>570</v>
      </c>
      <c r="B5" s="96"/>
      <c r="C5" s="96"/>
      <c r="D5" s="96"/>
      <c r="E5" s="96"/>
      <c r="F5" s="96"/>
      <c r="G5" s="96"/>
      <c r="M5" s="11"/>
    </row>
    <row r="6" spans="1:13" s="10" customFormat="1" ht="23.1" x14ac:dyDescent="0.55000000000000004">
      <c r="A6" s="98" t="s">
        <v>571</v>
      </c>
      <c r="B6" s="96"/>
      <c r="C6" s="96"/>
      <c r="D6" s="96"/>
      <c r="E6" s="96"/>
      <c r="F6" s="96"/>
      <c r="G6" s="96"/>
      <c r="M6" s="11"/>
    </row>
    <row r="7" spans="1:13" x14ac:dyDescent="0.55000000000000004">
      <c r="A7" t="s">
        <v>537</v>
      </c>
    </row>
    <row r="8" spans="1:13" x14ac:dyDescent="0.55000000000000004">
      <c r="A8" s="88" t="s">
        <v>536</v>
      </c>
      <c r="B8" s="88" t="s">
        <v>38</v>
      </c>
      <c r="C8" s="88" t="s">
        <v>39</v>
      </c>
      <c r="D8" s="88" t="s">
        <v>513</v>
      </c>
    </row>
    <row r="9" spans="1:13" x14ac:dyDescent="0.55000000000000004">
      <c r="A9" t="s">
        <v>72</v>
      </c>
      <c r="B9" s="83">
        <v>2693900895.4600124</v>
      </c>
      <c r="C9" s="83">
        <v>3014665434.2800016</v>
      </c>
      <c r="D9" s="83">
        <v>3305246145.5100079</v>
      </c>
    </row>
    <row r="10" spans="1:13" x14ac:dyDescent="0.55000000000000004">
      <c r="A10" t="s">
        <v>73</v>
      </c>
      <c r="B10" s="83">
        <v>2586492343.4500079</v>
      </c>
      <c r="C10" s="83">
        <v>2796763573.6399999</v>
      </c>
      <c r="D10" s="83">
        <v>3050189545.5600066</v>
      </c>
    </row>
    <row r="11" spans="1:13" x14ac:dyDescent="0.55000000000000004">
      <c r="A11" t="s">
        <v>74</v>
      </c>
      <c r="B11" s="83">
        <v>2522603982.779983</v>
      </c>
      <c r="C11" s="83">
        <v>2680227002.9400077</v>
      </c>
      <c r="D11" s="83">
        <v>2837185661.4000087</v>
      </c>
    </row>
    <row r="12" spans="1:13" x14ac:dyDescent="0.55000000000000004">
      <c r="A12" t="s">
        <v>75</v>
      </c>
      <c r="B12" s="83">
        <v>2697412702.8399963</v>
      </c>
      <c r="C12" s="83">
        <v>2964417500.7900248</v>
      </c>
      <c r="D12" s="83">
        <f>SUM(D45,D78,D111)</f>
        <v>0</v>
      </c>
    </row>
    <row r="13" spans="1:13" x14ac:dyDescent="0.55000000000000004">
      <c r="A13" t="s">
        <v>76</v>
      </c>
      <c r="B13" s="83">
        <v>2776247967.2600017</v>
      </c>
      <c r="C13" s="83">
        <v>3094242965.9100103</v>
      </c>
      <c r="D13" s="83">
        <f t="shared" ref="D13:D20" si="0">SUM(D46,D79,D112)</f>
        <v>0</v>
      </c>
    </row>
    <row r="14" spans="1:13" x14ac:dyDescent="0.55000000000000004">
      <c r="A14" t="s">
        <v>77</v>
      </c>
      <c r="B14" s="83">
        <v>3409026009.6900196</v>
      </c>
      <c r="C14" s="83">
        <v>3291905299.7800078</v>
      </c>
      <c r="D14" s="83">
        <f t="shared" si="0"/>
        <v>0</v>
      </c>
    </row>
    <row r="15" spans="1:13" x14ac:dyDescent="0.55000000000000004">
      <c r="A15" t="s">
        <v>78</v>
      </c>
      <c r="B15" s="83">
        <v>3050984417.7500086</v>
      </c>
      <c r="C15" s="83">
        <v>3470574806.9400096</v>
      </c>
      <c r="D15" s="83">
        <f t="shared" si="0"/>
        <v>0</v>
      </c>
    </row>
    <row r="16" spans="1:13" x14ac:dyDescent="0.55000000000000004">
      <c r="A16" t="s">
        <v>79</v>
      </c>
      <c r="B16" s="83">
        <v>3507269547.7100296</v>
      </c>
      <c r="C16" s="83">
        <v>3573747681.8199906</v>
      </c>
      <c r="D16" s="83">
        <f t="shared" si="0"/>
        <v>0</v>
      </c>
    </row>
    <row r="17" spans="1:4" x14ac:dyDescent="0.55000000000000004">
      <c r="A17" t="s">
        <v>80</v>
      </c>
      <c r="B17" s="83">
        <v>3369749369.8999872</v>
      </c>
      <c r="C17" s="83">
        <v>3240010196.1501093</v>
      </c>
      <c r="D17" s="83">
        <f t="shared" si="0"/>
        <v>0</v>
      </c>
    </row>
    <row r="18" spans="1:4" x14ac:dyDescent="0.55000000000000004">
      <c r="A18" t="s">
        <v>81</v>
      </c>
      <c r="B18" s="83">
        <v>3310126045.009994</v>
      </c>
      <c r="C18" s="83">
        <v>3778245185.8800488</v>
      </c>
      <c r="D18" s="83">
        <f t="shared" si="0"/>
        <v>0</v>
      </c>
    </row>
    <row r="19" spans="1:4" x14ac:dyDescent="0.55000000000000004">
      <c r="A19" t="s">
        <v>82</v>
      </c>
      <c r="B19" s="83">
        <v>3948468048.3699837</v>
      </c>
      <c r="C19" s="83">
        <v>3981003974.9699912</v>
      </c>
      <c r="D19" s="83">
        <f t="shared" si="0"/>
        <v>0</v>
      </c>
    </row>
    <row r="20" spans="1:4" x14ac:dyDescent="0.55000000000000004">
      <c r="A20" t="s">
        <v>83</v>
      </c>
      <c r="B20" s="83">
        <v>3674154942.6599793</v>
      </c>
      <c r="C20" s="83">
        <v>3808877822.6699462</v>
      </c>
      <c r="D20" s="83">
        <f t="shared" si="0"/>
        <v>0</v>
      </c>
    </row>
    <row r="21" spans="1:4" s="1" customFormat="1" x14ac:dyDescent="0.55000000000000004">
      <c r="A21" s="1" t="s">
        <v>84</v>
      </c>
      <c r="B21" s="92">
        <f>SUM(B9:B20)</f>
        <v>37546436272.880005</v>
      </c>
      <c r="C21" s="92">
        <f t="shared" ref="C21:D21" si="1">SUM(C9:C20)</f>
        <v>39694681445.770149</v>
      </c>
      <c r="D21" s="92">
        <f t="shared" si="1"/>
        <v>9192621352.4700241</v>
      </c>
    </row>
    <row r="23" spans="1:4" x14ac:dyDescent="0.55000000000000004">
      <c r="A23" t="s">
        <v>538</v>
      </c>
    </row>
    <row r="24" spans="1:4" x14ac:dyDescent="0.55000000000000004">
      <c r="A24" s="88" t="s">
        <v>536</v>
      </c>
      <c r="B24" s="88" t="s">
        <v>38</v>
      </c>
      <c r="C24" s="88" t="s">
        <v>39</v>
      </c>
      <c r="D24" s="88" t="s">
        <v>513</v>
      </c>
    </row>
    <row r="25" spans="1:4" x14ac:dyDescent="0.55000000000000004">
      <c r="A25" t="s">
        <v>72</v>
      </c>
      <c r="B25" s="84">
        <v>6804720</v>
      </c>
      <c r="C25" s="84">
        <v>7103841</v>
      </c>
      <c r="D25" s="84">
        <v>7329682</v>
      </c>
    </row>
    <row r="26" spans="1:4" x14ac:dyDescent="0.55000000000000004">
      <c r="A26" t="s">
        <v>73</v>
      </c>
      <c r="B26" s="84">
        <v>6357395</v>
      </c>
      <c r="C26" s="84">
        <v>6514264</v>
      </c>
      <c r="D26" s="84">
        <v>6926996</v>
      </c>
    </row>
    <row r="27" spans="1:4" x14ac:dyDescent="0.55000000000000004">
      <c r="A27" t="s">
        <v>74</v>
      </c>
      <c r="B27" s="84">
        <v>6157955</v>
      </c>
      <c r="C27" s="84">
        <v>6199842</v>
      </c>
      <c r="D27" s="84">
        <v>6151926</v>
      </c>
    </row>
    <row r="28" spans="1:4" x14ac:dyDescent="0.55000000000000004">
      <c r="A28" s="48" t="s">
        <v>75</v>
      </c>
      <c r="B28" s="84">
        <v>6364479</v>
      </c>
      <c r="C28" s="84">
        <v>6611868</v>
      </c>
      <c r="D28" s="84">
        <f>'Program Data-All'!P34</f>
        <v>0</v>
      </c>
    </row>
    <row r="29" spans="1:4" x14ac:dyDescent="0.55000000000000004">
      <c r="A29" s="48" t="s">
        <v>76</v>
      </c>
      <c r="B29" s="84">
        <v>6625812</v>
      </c>
      <c r="C29" s="84">
        <v>7117958</v>
      </c>
      <c r="D29" s="84">
        <f t="shared" ref="D29:D36" si="2">SUM(D62,D95,D128)</f>
        <v>0</v>
      </c>
    </row>
    <row r="30" spans="1:4" x14ac:dyDescent="0.55000000000000004">
      <c r="A30" s="48" t="s">
        <v>77</v>
      </c>
      <c r="B30" s="84">
        <v>8006616</v>
      </c>
      <c r="C30" s="84">
        <v>7680232</v>
      </c>
      <c r="D30" s="84">
        <f t="shared" si="2"/>
        <v>0</v>
      </c>
    </row>
    <row r="31" spans="1:4" x14ac:dyDescent="0.55000000000000004">
      <c r="A31" s="48" t="s">
        <v>78</v>
      </c>
      <c r="B31" s="84">
        <v>7312904</v>
      </c>
      <c r="C31" s="84">
        <v>8039983</v>
      </c>
      <c r="D31" s="84">
        <f t="shared" si="2"/>
        <v>0</v>
      </c>
    </row>
    <row r="32" spans="1:4" x14ac:dyDescent="0.55000000000000004">
      <c r="A32" s="48" t="s">
        <v>79</v>
      </c>
      <c r="B32" s="84">
        <v>8293155</v>
      </c>
      <c r="C32" s="84">
        <v>8200520</v>
      </c>
      <c r="D32" s="84">
        <f t="shared" si="2"/>
        <v>0</v>
      </c>
    </row>
    <row r="33" spans="1:4" x14ac:dyDescent="0.55000000000000004">
      <c r="A33" s="48" t="s">
        <v>80</v>
      </c>
      <c r="B33" s="84">
        <v>7900141</v>
      </c>
      <c r="C33" s="84">
        <v>7436397</v>
      </c>
      <c r="D33" s="84">
        <f t="shared" si="2"/>
        <v>0</v>
      </c>
    </row>
    <row r="34" spans="1:4" x14ac:dyDescent="0.55000000000000004">
      <c r="A34" s="48" t="s">
        <v>81</v>
      </c>
      <c r="B34" s="84">
        <v>7720567</v>
      </c>
      <c r="C34" s="84">
        <v>8202139</v>
      </c>
      <c r="D34" s="84">
        <f t="shared" si="2"/>
        <v>0</v>
      </c>
    </row>
    <row r="35" spans="1:4" x14ac:dyDescent="0.55000000000000004">
      <c r="A35" s="48" t="s">
        <v>82</v>
      </c>
      <c r="B35" s="84">
        <v>8738417</v>
      </c>
      <c r="C35" s="84">
        <v>8798246</v>
      </c>
      <c r="D35" s="84">
        <f t="shared" si="2"/>
        <v>0</v>
      </c>
    </row>
    <row r="36" spans="1:4" x14ac:dyDescent="0.55000000000000004">
      <c r="A36" s="48" t="s">
        <v>83</v>
      </c>
      <c r="B36" s="84">
        <v>7802898</v>
      </c>
      <c r="C36" s="84">
        <v>8139794</v>
      </c>
      <c r="D36" s="84">
        <f t="shared" si="2"/>
        <v>0</v>
      </c>
    </row>
    <row r="37" spans="1:4" s="1" customFormat="1" x14ac:dyDescent="0.55000000000000004">
      <c r="A37" s="1" t="s">
        <v>84</v>
      </c>
      <c r="B37" s="91">
        <f>SUM(B25:B36)</f>
        <v>88085059</v>
      </c>
      <c r="C37" s="91">
        <f t="shared" ref="C37:D37" si="3">SUM(C25:C36)</f>
        <v>90045084</v>
      </c>
      <c r="D37" s="91">
        <f t="shared" si="3"/>
        <v>20408604</v>
      </c>
    </row>
    <row r="40" spans="1:4" x14ac:dyDescent="0.55000000000000004">
      <c r="A40" t="s">
        <v>539</v>
      </c>
    </row>
    <row r="41" spans="1:4" x14ac:dyDescent="0.55000000000000004">
      <c r="A41" s="88" t="s">
        <v>536</v>
      </c>
      <c r="B41" s="88" t="s">
        <v>38</v>
      </c>
      <c r="C41" s="88" t="s">
        <v>39</v>
      </c>
      <c r="D41" s="88" t="s">
        <v>513</v>
      </c>
    </row>
    <row r="42" spans="1:4" x14ac:dyDescent="0.55000000000000004">
      <c r="A42" s="48" t="s">
        <v>72</v>
      </c>
      <c r="B42" s="89">
        <v>1770672288.9600117</v>
      </c>
      <c r="C42" s="89">
        <v>2043946470.610003</v>
      </c>
      <c r="D42" s="89">
        <v>2311888658.7700076</v>
      </c>
    </row>
    <row r="43" spans="1:4" x14ac:dyDescent="0.55000000000000004">
      <c r="A43" s="48" t="s">
        <v>73</v>
      </c>
      <c r="B43" s="89">
        <v>1759878045.4800088</v>
      </c>
      <c r="C43" s="89">
        <v>1955220522.1199992</v>
      </c>
      <c r="D43" s="89">
        <v>2076624513.1100063</v>
      </c>
    </row>
    <row r="44" spans="1:4" x14ac:dyDescent="0.55000000000000004">
      <c r="A44" s="48" t="s">
        <v>74</v>
      </c>
      <c r="B44" s="89">
        <v>1835664757.8999839</v>
      </c>
      <c r="C44" s="89">
        <v>1950766639.410007</v>
      </c>
      <c r="D44" s="89">
        <v>2109696434.9500082</v>
      </c>
    </row>
    <row r="45" spans="1:4" x14ac:dyDescent="0.55000000000000004">
      <c r="A45" s="48" t="s">
        <v>75</v>
      </c>
      <c r="B45" s="89">
        <v>1924594809.1299963</v>
      </c>
      <c r="C45" s="89">
        <v>2158332040.3800244</v>
      </c>
      <c r="D45" s="89">
        <f>'Program Data-Purchase'!O34</f>
        <v>0</v>
      </c>
    </row>
    <row r="46" spans="1:4" x14ac:dyDescent="0.55000000000000004">
      <c r="A46" s="48" t="s">
        <v>76</v>
      </c>
      <c r="B46" s="89">
        <v>1891762815.8900023</v>
      </c>
      <c r="C46" s="89">
        <v>2127865017.1500111</v>
      </c>
      <c r="D46" s="89">
        <f>'Program Data-Purchase'!R34</f>
        <v>0</v>
      </c>
    </row>
    <row r="47" spans="1:4" x14ac:dyDescent="0.55000000000000004">
      <c r="A47" s="48" t="s">
        <v>77</v>
      </c>
      <c r="B47" s="89">
        <v>2320482957.4000187</v>
      </c>
      <c r="C47" s="89">
        <v>2220091557.3600073</v>
      </c>
      <c r="D47" s="89">
        <f>'Program Data-Purchase'!U34</f>
        <v>0</v>
      </c>
    </row>
    <row r="48" spans="1:4" x14ac:dyDescent="0.55000000000000004">
      <c r="A48" s="48" t="s">
        <v>78</v>
      </c>
      <c r="B48" s="89">
        <v>2053585756.3300083</v>
      </c>
      <c r="C48" s="89">
        <v>2313716066.6600103</v>
      </c>
      <c r="D48" s="89">
        <f>'Program Data-Purchase'!X34</f>
        <v>0</v>
      </c>
    </row>
    <row r="49" spans="1:4" x14ac:dyDescent="0.55000000000000004">
      <c r="A49" s="48" t="s">
        <v>79</v>
      </c>
      <c r="B49" s="89">
        <v>2303737139.430028</v>
      </c>
      <c r="C49" s="89">
        <v>2393925902.8299909</v>
      </c>
      <c r="D49" s="89">
        <f>'Program Data-Purchase'!AA34</f>
        <v>0</v>
      </c>
    </row>
    <row r="50" spans="1:4" x14ac:dyDescent="0.55000000000000004">
      <c r="A50" s="48" t="s">
        <v>80</v>
      </c>
      <c r="B50" s="89">
        <v>2273556690.5899858</v>
      </c>
      <c r="C50" s="89">
        <v>2194264834.8601103</v>
      </c>
      <c r="D50" s="89">
        <f>'Program Data-Purchase'!AD34</f>
        <v>0</v>
      </c>
    </row>
    <row r="51" spans="1:4" x14ac:dyDescent="0.55000000000000004">
      <c r="A51" s="48" t="s">
        <v>81</v>
      </c>
      <c r="B51" s="89">
        <v>2207893095.5399933</v>
      </c>
      <c r="C51" s="89">
        <v>2599089643.850049</v>
      </c>
      <c r="D51" s="89">
        <f>'Program Data-Purchase'!AG34</f>
        <v>0</v>
      </c>
    </row>
    <row r="52" spans="1:4" x14ac:dyDescent="0.55000000000000004">
      <c r="A52" s="48" t="s">
        <v>82</v>
      </c>
      <c r="B52" s="89">
        <v>2766770730.8399835</v>
      </c>
      <c r="C52" s="89">
        <v>2774988929.439991</v>
      </c>
      <c r="D52" s="89">
        <f>'Program Data-Purchase'!AJ34</f>
        <v>0</v>
      </c>
    </row>
    <row r="53" spans="1:4" x14ac:dyDescent="0.55000000000000004">
      <c r="A53" s="48" t="s">
        <v>83</v>
      </c>
      <c r="B53" s="89">
        <v>2618307486.7899785</v>
      </c>
      <c r="C53" s="89">
        <v>2665269320.8099465</v>
      </c>
      <c r="D53" s="89">
        <f>'Program Data-Purchase'!AM34</f>
        <v>0</v>
      </c>
    </row>
    <row r="54" spans="1:4" s="1" customFormat="1" x14ac:dyDescent="0.55000000000000004">
      <c r="A54" s="1" t="s">
        <v>84</v>
      </c>
      <c r="B54" s="92">
        <f>SUM(B42:B53)</f>
        <v>25726906574.279999</v>
      </c>
      <c r="C54" s="92">
        <f t="shared" ref="C54:D54" si="4">SUM(C42:C53)</f>
        <v>27397476945.480152</v>
      </c>
      <c r="D54" s="92">
        <f t="shared" si="4"/>
        <v>6498209606.8300228</v>
      </c>
    </row>
    <row r="56" spans="1:4" x14ac:dyDescent="0.55000000000000004">
      <c r="A56" t="s">
        <v>540</v>
      </c>
    </row>
    <row r="57" spans="1:4" x14ac:dyDescent="0.55000000000000004">
      <c r="A57" s="88" t="s">
        <v>536</v>
      </c>
      <c r="B57" s="88" t="s">
        <v>38</v>
      </c>
      <c r="C57" s="88" t="s">
        <v>39</v>
      </c>
      <c r="D57" s="88" t="s">
        <v>513</v>
      </c>
    </row>
    <row r="58" spans="1:4" x14ac:dyDescent="0.55000000000000004">
      <c r="A58" s="48" t="s">
        <v>72</v>
      </c>
      <c r="B58" s="84">
        <v>1433915</v>
      </c>
      <c r="C58" s="84">
        <v>1526298</v>
      </c>
      <c r="D58" s="84">
        <v>1577251</v>
      </c>
    </row>
    <row r="59" spans="1:4" x14ac:dyDescent="0.55000000000000004">
      <c r="A59" s="48" t="s">
        <v>73</v>
      </c>
      <c r="B59" s="84">
        <v>1414972</v>
      </c>
      <c r="C59" s="84">
        <v>1479627</v>
      </c>
      <c r="D59" s="84">
        <v>1495616</v>
      </c>
    </row>
    <row r="60" spans="1:4" x14ac:dyDescent="0.55000000000000004">
      <c r="A60" s="48" t="s">
        <v>74</v>
      </c>
      <c r="B60" s="84">
        <v>1483066</v>
      </c>
      <c r="C60" s="84">
        <v>1471336</v>
      </c>
      <c r="D60" s="84">
        <v>1461396</v>
      </c>
    </row>
    <row r="61" spans="1:4" x14ac:dyDescent="0.55000000000000004">
      <c r="A61" s="48" t="s">
        <v>75</v>
      </c>
      <c r="B61" s="84">
        <v>1552879</v>
      </c>
      <c r="C61" s="84">
        <v>1606673</v>
      </c>
      <c r="D61" s="84">
        <f>'Program Data-Purchase'!P34</f>
        <v>0</v>
      </c>
    </row>
    <row r="62" spans="1:4" x14ac:dyDescent="0.55000000000000004">
      <c r="A62" s="48" t="s">
        <v>76</v>
      </c>
      <c r="B62" s="84">
        <v>1568597</v>
      </c>
      <c r="C62" s="84">
        <v>1678976</v>
      </c>
      <c r="D62" s="84">
        <f>'Program Data-Purchase'!S34</f>
        <v>0</v>
      </c>
    </row>
    <row r="63" spans="1:4" x14ac:dyDescent="0.55000000000000004">
      <c r="A63" s="48" t="s">
        <v>77</v>
      </c>
      <c r="B63" s="84">
        <v>1906875</v>
      </c>
      <c r="C63" s="84">
        <v>1732088</v>
      </c>
      <c r="D63" s="84">
        <f>'Program Data-Purchase'!V34</f>
        <v>0</v>
      </c>
    </row>
    <row r="64" spans="1:4" x14ac:dyDescent="0.55000000000000004">
      <c r="A64" s="48" t="s">
        <v>78</v>
      </c>
      <c r="B64" s="84">
        <v>1651789</v>
      </c>
      <c r="C64" s="84">
        <v>1794138</v>
      </c>
      <c r="D64" s="84">
        <f>'Program Data-Purchase'!Y34</f>
        <v>0</v>
      </c>
    </row>
    <row r="65" spans="1:4" x14ac:dyDescent="0.55000000000000004">
      <c r="A65" s="48" t="s">
        <v>79</v>
      </c>
      <c r="B65" s="84">
        <v>1867436</v>
      </c>
      <c r="C65" s="84">
        <v>1835084</v>
      </c>
      <c r="D65" s="84">
        <f>'Program Data-Purchase'!AB34</f>
        <v>0</v>
      </c>
    </row>
    <row r="66" spans="1:4" x14ac:dyDescent="0.55000000000000004">
      <c r="A66" s="48" t="s">
        <v>80</v>
      </c>
      <c r="B66" s="84">
        <v>1800342</v>
      </c>
      <c r="C66" s="84">
        <v>1646687</v>
      </c>
      <c r="D66" s="84">
        <f>'Program Data-Purchase'!AE34</f>
        <v>0</v>
      </c>
    </row>
    <row r="67" spans="1:4" x14ac:dyDescent="0.55000000000000004">
      <c r="A67" s="48" t="s">
        <v>81</v>
      </c>
      <c r="B67" s="84">
        <v>1755407</v>
      </c>
      <c r="C67" s="84">
        <v>1907008</v>
      </c>
      <c r="D67" s="84">
        <f>'Program Data-Purchase'!AH34</f>
        <v>0</v>
      </c>
    </row>
    <row r="68" spans="1:4" x14ac:dyDescent="0.55000000000000004">
      <c r="A68" s="48" t="s">
        <v>82</v>
      </c>
      <c r="B68" s="84">
        <v>2096039</v>
      </c>
      <c r="C68" s="84">
        <v>2035974</v>
      </c>
      <c r="D68" s="84">
        <f>'Program Data-Purchase'!AK34</f>
        <v>0</v>
      </c>
    </row>
    <row r="69" spans="1:4" x14ac:dyDescent="0.55000000000000004">
      <c r="A69" s="48" t="s">
        <v>83</v>
      </c>
      <c r="B69" s="84">
        <v>1773646</v>
      </c>
      <c r="C69" s="84">
        <v>1835196</v>
      </c>
      <c r="D69" s="84">
        <f>'Program Data-Purchase'!AN34</f>
        <v>0</v>
      </c>
    </row>
    <row r="70" spans="1:4" s="1" customFormat="1" x14ac:dyDescent="0.55000000000000004">
      <c r="A70" s="1" t="s">
        <v>84</v>
      </c>
      <c r="B70" s="91">
        <f>SUM(B58:B69)</f>
        <v>20304963</v>
      </c>
      <c r="C70" s="91">
        <f t="shared" ref="C70:D70" si="5">SUM(C58:C69)</f>
        <v>20549085</v>
      </c>
      <c r="D70" s="91">
        <f t="shared" si="5"/>
        <v>4534263</v>
      </c>
    </row>
    <row r="73" spans="1:4" x14ac:dyDescent="0.55000000000000004">
      <c r="A73" t="s">
        <v>541</v>
      </c>
    </row>
    <row r="74" spans="1:4" x14ac:dyDescent="0.55000000000000004">
      <c r="A74" s="88" t="s">
        <v>536</v>
      </c>
      <c r="B74" s="88" t="s">
        <v>38</v>
      </c>
      <c r="C74" s="88" t="s">
        <v>39</v>
      </c>
      <c r="D74" s="88" t="s">
        <v>513</v>
      </c>
    </row>
    <row r="75" spans="1:4" x14ac:dyDescent="0.55000000000000004">
      <c r="A75" s="48" t="s">
        <v>72</v>
      </c>
      <c r="B75" s="89">
        <v>725695509.45000041</v>
      </c>
      <c r="C75" s="89">
        <v>761038960.68000007</v>
      </c>
      <c r="D75" s="89">
        <v>804555206.55999994</v>
      </c>
    </row>
    <row r="76" spans="1:4" x14ac:dyDescent="0.55000000000000004">
      <c r="A76" s="48" t="s">
        <v>73</v>
      </c>
      <c r="B76" s="89">
        <v>644267354.99999988</v>
      </c>
      <c r="C76" s="89">
        <v>656620586.7700001</v>
      </c>
      <c r="D76" s="89">
        <v>806793433.31000006</v>
      </c>
    </row>
    <row r="77" spans="1:4" x14ac:dyDescent="0.55000000000000004">
      <c r="A77" s="48" t="s">
        <v>74</v>
      </c>
      <c r="B77" s="89">
        <v>505219148.46999967</v>
      </c>
      <c r="C77" s="89">
        <v>545485917.04999983</v>
      </c>
      <c r="D77" s="89">
        <v>568629994.69000018</v>
      </c>
    </row>
    <row r="78" spans="1:4" x14ac:dyDescent="0.55000000000000004">
      <c r="A78" s="48" t="s">
        <v>75</v>
      </c>
      <c r="B78" s="89">
        <v>596059999.50000036</v>
      </c>
      <c r="C78" s="89">
        <v>630433811.0799998</v>
      </c>
      <c r="D78" s="89">
        <f>'Program Data-Travel All'!O34</f>
        <v>0</v>
      </c>
    </row>
    <row r="79" spans="1:4" x14ac:dyDescent="0.55000000000000004">
      <c r="A79" s="48" t="s">
        <v>76</v>
      </c>
      <c r="B79" s="89">
        <v>714237952.2700001</v>
      </c>
      <c r="C79" s="89">
        <v>784045630.20999992</v>
      </c>
      <c r="D79" s="89">
        <f>'Program Data-Travel All'!R34</f>
        <v>0</v>
      </c>
    </row>
    <row r="80" spans="1:4" x14ac:dyDescent="0.55000000000000004">
      <c r="A80" s="48" t="s">
        <v>77</v>
      </c>
      <c r="B80" s="89">
        <v>891971593.46000051</v>
      </c>
      <c r="C80" s="89">
        <v>870843365.68999982</v>
      </c>
      <c r="D80" s="89">
        <f>'Program Data-Travel All'!U34</f>
        <v>0</v>
      </c>
    </row>
    <row r="81" spans="1:4" x14ac:dyDescent="0.55000000000000004">
      <c r="A81" s="48" t="s">
        <v>78</v>
      </c>
      <c r="B81" s="89">
        <v>812106560.54999995</v>
      </c>
      <c r="C81" s="89">
        <v>951470520.08999991</v>
      </c>
      <c r="D81" s="89">
        <f>'Program Data-Travel All'!X34</f>
        <v>0</v>
      </c>
    </row>
    <row r="82" spans="1:4" x14ac:dyDescent="0.55000000000000004">
      <c r="A82" s="48" t="s">
        <v>79</v>
      </c>
      <c r="B82" s="89">
        <v>1001676195.49</v>
      </c>
      <c r="C82" s="89">
        <v>974779584.34999967</v>
      </c>
      <c r="D82" s="89">
        <f>'Program Data-Travel All'!AA34</f>
        <v>0</v>
      </c>
    </row>
    <row r="83" spans="1:4" x14ac:dyDescent="0.55000000000000004">
      <c r="A83" s="48" t="s">
        <v>80</v>
      </c>
      <c r="B83" s="89">
        <v>902737788.36999977</v>
      </c>
      <c r="C83" s="89">
        <v>854800770.29999936</v>
      </c>
      <c r="D83" s="89">
        <f>'Program Data-Travel All'!AD34</f>
        <v>0</v>
      </c>
    </row>
    <row r="84" spans="1:4" x14ac:dyDescent="0.55000000000000004">
      <c r="A84" s="48" t="s">
        <v>81</v>
      </c>
      <c r="B84" s="89">
        <v>902035682.94999981</v>
      </c>
      <c r="C84" s="89">
        <v>970035537.15000021</v>
      </c>
      <c r="D84" s="89">
        <f>'Program Data-Travel All'!AG34</f>
        <v>0</v>
      </c>
    </row>
    <row r="85" spans="1:4" x14ac:dyDescent="0.55000000000000004">
      <c r="A85" s="48" t="s">
        <v>82</v>
      </c>
      <c r="B85" s="89">
        <v>940330134.91999984</v>
      </c>
      <c r="C85" s="89">
        <v>994265805.52999997</v>
      </c>
      <c r="D85" s="89">
        <f>'Program Data-Travel All'!AJ34</f>
        <v>0</v>
      </c>
    </row>
    <row r="86" spans="1:4" x14ac:dyDescent="0.55000000000000004">
      <c r="A86" s="48" t="s">
        <v>83</v>
      </c>
      <c r="B86" s="89">
        <v>840517067.53999996</v>
      </c>
      <c r="C86" s="89">
        <v>955402208.97000015</v>
      </c>
      <c r="D86" s="89">
        <f>'Program Data-Travel All'!AM34</f>
        <v>0</v>
      </c>
    </row>
    <row r="87" spans="1:4" s="1" customFormat="1" x14ac:dyDescent="0.55000000000000004">
      <c r="A87" s="1" t="s">
        <v>84</v>
      </c>
      <c r="B87" s="92">
        <f>SUM(B75:B86)</f>
        <v>9476854987.9700012</v>
      </c>
      <c r="C87" s="92">
        <f t="shared" ref="C87" si="6">SUM(C75:C86)</f>
        <v>9949222697.8699989</v>
      </c>
      <c r="D87" s="92">
        <f t="shared" ref="D87" si="7">SUM(D75:D86)</f>
        <v>2179978634.5599999</v>
      </c>
    </row>
    <row r="89" spans="1:4" x14ac:dyDescent="0.55000000000000004">
      <c r="A89" t="s">
        <v>542</v>
      </c>
    </row>
    <row r="90" spans="1:4" x14ac:dyDescent="0.55000000000000004">
      <c r="A90" s="88" t="s">
        <v>536</v>
      </c>
      <c r="B90" s="88" t="s">
        <v>38</v>
      </c>
      <c r="C90" s="88" t="s">
        <v>39</v>
      </c>
      <c r="D90" s="88" t="s">
        <v>513</v>
      </c>
    </row>
    <row r="91" spans="1:4" x14ac:dyDescent="0.55000000000000004">
      <c r="A91" s="48" t="s">
        <v>72</v>
      </c>
      <c r="B91" s="84">
        <v>2874572</v>
      </c>
      <c r="C91" s="84">
        <v>3027757</v>
      </c>
      <c r="D91" s="84">
        <v>3161879</v>
      </c>
    </row>
    <row r="92" spans="1:4" x14ac:dyDescent="0.55000000000000004">
      <c r="A92" s="48" t="s">
        <v>73</v>
      </c>
      <c r="B92" s="84">
        <v>2522768</v>
      </c>
      <c r="C92" s="84">
        <v>2635666</v>
      </c>
      <c r="D92" s="84">
        <v>3110812</v>
      </c>
    </row>
    <row r="93" spans="1:4" x14ac:dyDescent="0.55000000000000004">
      <c r="A93" s="48" t="s">
        <v>74</v>
      </c>
      <c r="B93" s="84">
        <v>2063397</v>
      </c>
      <c r="C93" s="84">
        <v>2189319</v>
      </c>
      <c r="D93" s="84">
        <v>2268387</v>
      </c>
    </row>
    <row r="94" spans="1:4" x14ac:dyDescent="0.55000000000000004">
      <c r="A94" s="48" t="s">
        <v>75</v>
      </c>
      <c r="B94" s="84">
        <v>2447632</v>
      </c>
      <c r="C94" s="84">
        <v>2603810</v>
      </c>
      <c r="D94" s="84">
        <f>'Program Data-Travel All'!P34</f>
        <v>0</v>
      </c>
    </row>
    <row r="95" spans="1:4" x14ac:dyDescent="0.55000000000000004">
      <c r="A95" s="48" t="s">
        <v>76</v>
      </c>
      <c r="B95" s="84">
        <v>2786089</v>
      </c>
      <c r="C95" s="84">
        <v>3035410</v>
      </c>
      <c r="D95" s="84">
        <f>'Program Data-Travel All'!S34</f>
        <v>0</v>
      </c>
    </row>
    <row r="96" spans="1:4" x14ac:dyDescent="0.55000000000000004">
      <c r="A96" s="48" t="s">
        <v>77</v>
      </c>
      <c r="B96" s="84">
        <v>3458216</v>
      </c>
      <c r="C96" s="84">
        <v>3351670</v>
      </c>
      <c r="D96" s="84">
        <f>'Program Data-Travel All'!V34</f>
        <v>0</v>
      </c>
    </row>
    <row r="97" spans="1:4" x14ac:dyDescent="0.55000000000000004">
      <c r="A97" s="48" t="s">
        <v>78</v>
      </c>
      <c r="B97" s="84">
        <v>3192567</v>
      </c>
      <c r="C97" s="84">
        <v>3679389</v>
      </c>
      <c r="D97" s="84">
        <f>'Program Data-Travel All'!Y34</f>
        <v>0</v>
      </c>
    </row>
    <row r="98" spans="1:4" x14ac:dyDescent="0.55000000000000004">
      <c r="A98" s="48" t="s">
        <v>79</v>
      </c>
      <c r="B98" s="84">
        <v>3838505</v>
      </c>
      <c r="C98" s="84">
        <v>3759933</v>
      </c>
      <c r="D98" s="84">
        <f>'Program Data-Travel All'!AB34</f>
        <v>0</v>
      </c>
    </row>
    <row r="99" spans="1:4" x14ac:dyDescent="0.55000000000000004">
      <c r="A99" s="48" t="s">
        <v>80</v>
      </c>
      <c r="B99" s="84">
        <v>3531368</v>
      </c>
      <c r="C99" s="84">
        <v>3300302</v>
      </c>
      <c r="D99" s="84">
        <f>'Program Data-Travel All'!AE34</f>
        <v>0</v>
      </c>
    </row>
    <row r="100" spans="1:4" x14ac:dyDescent="0.55000000000000004">
      <c r="A100" s="48" t="s">
        <v>81</v>
      </c>
      <c r="B100" s="84">
        <v>3410536</v>
      </c>
      <c r="C100" s="84">
        <v>3686653</v>
      </c>
      <c r="D100" s="84">
        <f>'Program Data-Travel All'!AH34</f>
        <v>0</v>
      </c>
    </row>
    <row r="101" spans="1:4" x14ac:dyDescent="0.55000000000000004">
      <c r="A101" s="48" t="s">
        <v>82</v>
      </c>
      <c r="B101" s="84">
        <v>3856009</v>
      </c>
      <c r="C101" s="84">
        <v>4014547</v>
      </c>
      <c r="D101" s="84">
        <f>'Program Data-Travel All'!AK34</f>
        <v>0</v>
      </c>
    </row>
    <row r="102" spans="1:4" x14ac:dyDescent="0.55000000000000004">
      <c r="A102" s="48" t="s">
        <v>83</v>
      </c>
      <c r="B102" s="84">
        <v>3517620</v>
      </c>
      <c r="C102" s="84">
        <v>3846057</v>
      </c>
      <c r="D102" s="84">
        <f>'Program Data-Travel All'!AN34</f>
        <v>0</v>
      </c>
    </row>
    <row r="103" spans="1:4" s="1" customFormat="1" x14ac:dyDescent="0.55000000000000004">
      <c r="A103" s="1" t="s">
        <v>84</v>
      </c>
      <c r="B103" s="91">
        <f>SUM(B91:B102)</f>
        <v>37499279</v>
      </c>
      <c r="C103" s="91">
        <f t="shared" ref="C103" si="8">SUM(C91:C102)</f>
        <v>39130513</v>
      </c>
      <c r="D103" s="91">
        <f t="shared" ref="D103" si="9">SUM(D91:D102)</f>
        <v>8541078</v>
      </c>
    </row>
    <row r="106" spans="1:4" x14ac:dyDescent="0.55000000000000004">
      <c r="A106" t="s">
        <v>543</v>
      </c>
    </row>
    <row r="107" spans="1:4" x14ac:dyDescent="0.55000000000000004">
      <c r="A107" s="88" t="s">
        <v>536</v>
      </c>
      <c r="B107" s="88" t="s">
        <v>38</v>
      </c>
      <c r="C107" s="88" t="s">
        <v>39</v>
      </c>
      <c r="D107" s="88" t="s">
        <v>513</v>
      </c>
    </row>
    <row r="108" spans="1:4" x14ac:dyDescent="0.55000000000000004">
      <c r="A108" s="48" t="s">
        <v>72</v>
      </c>
      <c r="B108" s="89">
        <v>197533097.05000001</v>
      </c>
      <c r="C108" s="89">
        <v>209680002.99000001</v>
      </c>
      <c r="D108" s="89">
        <v>188802280.18000004</v>
      </c>
    </row>
    <row r="109" spans="1:4" x14ac:dyDescent="0.55000000000000004">
      <c r="A109" s="48" t="s">
        <v>73</v>
      </c>
      <c r="B109" s="89">
        <v>182346942.97000006</v>
      </c>
      <c r="C109" s="89">
        <v>184922464.75000003</v>
      </c>
      <c r="D109" s="89">
        <v>166771599.14000005</v>
      </c>
    </row>
    <row r="110" spans="1:4" x14ac:dyDescent="0.55000000000000004">
      <c r="A110" s="48" t="s">
        <v>74</v>
      </c>
      <c r="B110" s="89">
        <v>181720076.41000003</v>
      </c>
      <c r="C110" s="89">
        <v>183974446.47999999</v>
      </c>
      <c r="D110" s="89">
        <v>158859231.75999996</v>
      </c>
    </row>
    <row r="111" spans="1:4" x14ac:dyDescent="0.55000000000000004">
      <c r="A111" s="48" t="s">
        <v>75</v>
      </c>
      <c r="B111" s="89">
        <v>176757894.21000001</v>
      </c>
      <c r="C111" s="89">
        <v>175651649.33000001</v>
      </c>
      <c r="D111" s="89">
        <f>'Program Data-Fleet'!O34</f>
        <v>0</v>
      </c>
    </row>
    <row r="112" spans="1:4" x14ac:dyDescent="0.55000000000000004">
      <c r="A112" s="48" t="s">
        <v>76</v>
      </c>
      <c r="B112" s="89">
        <v>170247199.09999999</v>
      </c>
      <c r="C112" s="89">
        <v>182332318.55000001</v>
      </c>
      <c r="D112" s="89">
        <f>'Program Data-Fleet'!R34</f>
        <v>0</v>
      </c>
    </row>
    <row r="113" spans="1:4" x14ac:dyDescent="0.55000000000000004">
      <c r="A113" s="48" t="s">
        <v>77</v>
      </c>
      <c r="B113" s="89">
        <v>196571458.83000001</v>
      </c>
      <c r="C113" s="89">
        <v>200970376.72999999</v>
      </c>
      <c r="D113" s="89">
        <f>'Program Data-Fleet'!U34</f>
        <v>0</v>
      </c>
    </row>
    <row r="114" spans="1:4" x14ac:dyDescent="0.55000000000000004">
      <c r="A114" s="48" t="s">
        <v>78</v>
      </c>
      <c r="B114" s="89">
        <v>185292100.86999997</v>
      </c>
      <c r="C114" s="89">
        <v>205388220.19</v>
      </c>
      <c r="D114" s="89">
        <f>'Program Data-Fleet'!X34</f>
        <v>0</v>
      </c>
    </row>
    <row r="115" spans="1:4" x14ac:dyDescent="0.55000000000000004">
      <c r="A115" s="48" t="s">
        <v>79</v>
      </c>
      <c r="B115" s="89">
        <v>201856212.78999996</v>
      </c>
      <c r="C115" s="89">
        <v>205042194.64000005</v>
      </c>
      <c r="D115" s="89">
        <f>'Program Data-Fleet'!AA34</f>
        <v>0</v>
      </c>
    </row>
    <row r="116" spans="1:4" x14ac:dyDescent="0.55000000000000004">
      <c r="A116" s="48" t="s">
        <v>80</v>
      </c>
      <c r="B116" s="89">
        <v>193454890.94</v>
      </c>
      <c r="C116" s="89">
        <v>190944590.99000004</v>
      </c>
      <c r="D116" s="89">
        <f>'Program Data-Fleet'!AD34</f>
        <v>0</v>
      </c>
    </row>
    <row r="117" spans="1:4" x14ac:dyDescent="0.55000000000000004">
      <c r="A117" s="48" t="s">
        <v>81</v>
      </c>
      <c r="B117" s="89">
        <v>200197266.52000001</v>
      </c>
      <c r="C117" s="89">
        <v>209120004.87999997</v>
      </c>
      <c r="D117" s="89">
        <f>'Program Data-Fleet'!AG34</f>
        <v>0</v>
      </c>
    </row>
    <row r="118" spans="1:4" x14ac:dyDescent="0.55000000000000004">
      <c r="A118" s="48" t="s">
        <v>82</v>
      </c>
      <c r="B118" s="89">
        <v>241367182.61000001</v>
      </c>
      <c r="C118" s="89">
        <v>211749240.00000003</v>
      </c>
      <c r="D118" s="89">
        <f>'Program Data-Fleet'!AJ34</f>
        <v>0</v>
      </c>
    </row>
    <row r="119" spans="1:4" x14ac:dyDescent="0.55000000000000004">
      <c r="A119" s="48" t="s">
        <v>83</v>
      </c>
      <c r="B119" s="89">
        <v>215330388.33000004</v>
      </c>
      <c r="C119" s="89">
        <v>188206292.89000002</v>
      </c>
      <c r="D119" s="89">
        <f>'Program Data-Fleet'!AM34</f>
        <v>0</v>
      </c>
    </row>
    <row r="120" spans="1:4" s="1" customFormat="1" x14ac:dyDescent="0.55000000000000004">
      <c r="A120" s="1" t="s">
        <v>84</v>
      </c>
      <c r="B120" s="92">
        <f>SUM(B108:B119)</f>
        <v>2342674710.6300001</v>
      </c>
      <c r="C120" s="92">
        <f t="shared" ref="C120" si="10">SUM(C108:C119)</f>
        <v>2347981802.4200001</v>
      </c>
      <c r="D120" s="92">
        <f t="shared" ref="D120" si="11">SUM(D108:D119)</f>
        <v>514433111.08000004</v>
      </c>
    </row>
    <row r="122" spans="1:4" x14ac:dyDescent="0.55000000000000004">
      <c r="A122" t="s">
        <v>544</v>
      </c>
    </row>
    <row r="123" spans="1:4" x14ac:dyDescent="0.55000000000000004">
      <c r="A123" s="88" t="s">
        <v>536</v>
      </c>
      <c r="B123" s="88" t="s">
        <v>38</v>
      </c>
      <c r="C123" s="88" t="s">
        <v>39</v>
      </c>
      <c r="D123" s="88" t="s">
        <v>513</v>
      </c>
    </row>
    <row r="124" spans="1:4" x14ac:dyDescent="0.55000000000000004">
      <c r="A124" s="48" t="s">
        <v>72</v>
      </c>
      <c r="B124" s="84">
        <v>2496233</v>
      </c>
      <c r="C124" s="84">
        <v>2549786</v>
      </c>
      <c r="D124" s="84">
        <v>2590552</v>
      </c>
    </row>
    <row r="125" spans="1:4" x14ac:dyDescent="0.55000000000000004">
      <c r="A125" s="48" t="s">
        <v>73</v>
      </c>
      <c r="B125" s="84">
        <v>2419655</v>
      </c>
      <c r="C125" s="84">
        <v>2398971</v>
      </c>
      <c r="D125" s="84">
        <v>2320568</v>
      </c>
    </row>
    <row r="126" spans="1:4" x14ac:dyDescent="0.55000000000000004">
      <c r="A126" s="48" t="s">
        <v>74</v>
      </c>
      <c r="B126" s="84">
        <v>2611492</v>
      </c>
      <c r="C126" s="84">
        <v>2539187</v>
      </c>
      <c r="D126" s="84">
        <v>2422143</v>
      </c>
    </row>
    <row r="127" spans="1:4" x14ac:dyDescent="0.55000000000000004">
      <c r="A127" s="48" t="s">
        <v>75</v>
      </c>
      <c r="B127" s="84">
        <v>2363968</v>
      </c>
      <c r="C127" s="84">
        <v>2401385</v>
      </c>
      <c r="D127" s="84">
        <f>'Program Data-Fleet'!P34</f>
        <v>0</v>
      </c>
    </row>
    <row r="128" spans="1:4" x14ac:dyDescent="0.55000000000000004">
      <c r="A128" s="48" t="s">
        <v>76</v>
      </c>
      <c r="B128" s="84">
        <v>2271126</v>
      </c>
      <c r="C128" s="84">
        <v>2403572</v>
      </c>
      <c r="D128" s="84">
        <f>'Program Data-Fleet'!S34</f>
        <v>0</v>
      </c>
    </row>
    <row r="129" spans="1:4" x14ac:dyDescent="0.55000000000000004">
      <c r="A129" s="48" t="s">
        <v>77</v>
      </c>
      <c r="B129" s="84">
        <v>2641525</v>
      </c>
      <c r="C129" s="84">
        <v>2596474</v>
      </c>
      <c r="D129" s="84">
        <f>'Program Data-Fleet'!V34</f>
        <v>0</v>
      </c>
    </row>
    <row r="130" spans="1:4" x14ac:dyDescent="0.55000000000000004">
      <c r="A130" s="48" t="s">
        <v>78</v>
      </c>
      <c r="B130" s="84">
        <v>2468548</v>
      </c>
      <c r="C130" s="84">
        <v>2566456</v>
      </c>
      <c r="D130" s="84">
        <f>'Program Data-Fleet'!Y34</f>
        <v>0</v>
      </c>
    </row>
    <row r="131" spans="1:4" x14ac:dyDescent="0.55000000000000004">
      <c r="A131" s="48" t="s">
        <v>79</v>
      </c>
      <c r="B131" s="84">
        <v>2587214</v>
      </c>
      <c r="C131" s="84">
        <v>2605503</v>
      </c>
      <c r="D131" s="84">
        <f>'Program Data-Fleet'!AB34</f>
        <v>0</v>
      </c>
    </row>
    <row r="132" spans="1:4" x14ac:dyDescent="0.55000000000000004">
      <c r="A132" s="48" t="s">
        <v>80</v>
      </c>
      <c r="B132" s="84">
        <v>2568431</v>
      </c>
      <c r="C132" s="84">
        <v>2489408</v>
      </c>
      <c r="D132" s="84">
        <f>'Program Data-Fleet'!AE34</f>
        <v>0</v>
      </c>
    </row>
    <row r="133" spans="1:4" x14ac:dyDescent="0.55000000000000004">
      <c r="A133" s="48" t="s">
        <v>81</v>
      </c>
      <c r="B133" s="84">
        <v>2554624</v>
      </c>
      <c r="C133" s="84">
        <v>2608478</v>
      </c>
      <c r="D133" s="84">
        <f>'Program Data-Fleet'!AH34</f>
        <v>0</v>
      </c>
    </row>
    <row r="134" spans="1:4" x14ac:dyDescent="0.55000000000000004">
      <c r="A134" s="48" t="s">
        <v>82</v>
      </c>
      <c r="B134" s="84">
        <v>2786369</v>
      </c>
      <c r="C134" s="84">
        <v>2747725</v>
      </c>
      <c r="D134" s="84">
        <f>'Program Data-Fleet'!AK34</f>
        <v>0</v>
      </c>
    </row>
    <row r="135" spans="1:4" x14ac:dyDescent="0.55000000000000004">
      <c r="A135" s="48" t="s">
        <v>83</v>
      </c>
      <c r="B135" s="84">
        <v>2511632</v>
      </c>
      <c r="C135" s="84">
        <v>2458541</v>
      </c>
      <c r="D135" s="84">
        <f>'Program Data-Fleet'!AN34</f>
        <v>0</v>
      </c>
    </row>
    <row r="136" spans="1:4" s="1" customFormat="1" x14ac:dyDescent="0.55000000000000004">
      <c r="A136" s="1" t="s">
        <v>84</v>
      </c>
      <c r="B136" s="91">
        <f>SUM(B124:B135)</f>
        <v>30280817</v>
      </c>
      <c r="C136" s="91">
        <f t="shared" ref="C136" si="12">SUM(C124:C135)</f>
        <v>30365486</v>
      </c>
      <c r="D136" s="91">
        <f t="shared" ref="D136" si="13">SUM(D124:D135)</f>
        <v>7333263</v>
      </c>
    </row>
  </sheetData>
  <hyperlinks>
    <hyperlink ref="D1" location="Introduction!A1" display="HOME" xr:uid="{4708CC1F-B493-4165-87F6-D13E1301A494}"/>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D83F-766B-4F53-9BD3-61CB9C2F49E7}">
  <sheetPr>
    <tabColor rgb="FF0070C0"/>
  </sheetPr>
  <dimension ref="A1:H30"/>
  <sheetViews>
    <sheetView workbookViewId="0">
      <selection activeCell="A5" sqref="A5"/>
    </sheetView>
  </sheetViews>
  <sheetFormatPr defaultRowHeight="14.4" x14ac:dyDescent="0.55000000000000004"/>
  <cols>
    <col min="1" max="1" width="13.578125" bestFit="1" customWidth="1"/>
    <col min="2" max="2" width="20" bestFit="1" customWidth="1"/>
    <col min="3" max="3" width="19" bestFit="1" customWidth="1"/>
    <col min="4" max="4" width="20" bestFit="1" customWidth="1"/>
    <col min="5" max="5" width="19" bestFit="1" customWidth="1"/>
    <col min="6" max="6" width="20" bestFit="1" customWidth="1"/>
    <col min="7" max="7" width="4" customWidth="1"/>
    <col min="8" max="8" width="21" bestFit="1" customWidth="1"/>
  </cols>
  <sheetData>
    <row r="1" spans="1:8" ht="23.1" x14ac:dyDescent="0.85">
      <c r="A1" s="13" t="s">
        <v>514</v>
      </c>
    </row>
    <row r="2" spans="1:8" ht="18.3" x14ac:dyDescent="0.7">
      <c r="A2" s="8" t="s">
        <v>48</v>
      </c>
    </row>
    <row r="4" spans="1:8" x14ac:dyDescent="0.55000000000000004">
      <c r="A4" s="95" t="str">
        <f>Dashboard!A6</f>
        <v xml:space="preserve"> FY25 is through December 2025</v>
      </c>
    </row>
    <row r="5" spans="1:8" s="46" customFormat="1" x14ac:dyDescent="0.55000000000000004">
      <c r="A5" s="45" t="s">
        <v>511</v>
      </c>
      <c r="B5" s="45" t="s">
        <v>85</v>
      </c>
      <c r="C5" s="45" t="s">
        <v>87</v>
      </c>
      <c r="D5" s="45" t="s">
        <v>88</v>
      </c>
      <c r="E5" s="45" t="s">
        <v>86</v>
      </c>
      <c r="F5" s="45" t="s">
        <v>84</v>
      </c>
      <c r="H5" s="45" t="s">
        <v>569</v>
      </c>
    </row>
    <row r="6" spans="1:8" x14ac:dyDescent="0.55000000000000004">
      <c r="A6" s="41" t="s">
        <v>4</v>
      </c>
      <c r="B6" s="43">
        <v>19170837509.819798</v>
      </c>
      <c r="C6" s="43">
        <v>2963554192.7499986</v>
      </c>
      <c r="D6" s="43">
        <v>6567267418.1500034</v>
      </c>
      <c r="E6" s="43">
        <v>1794532113.9300003</v>
      </c>
      <c r="F6" s="44">
        <f>SUM(B6:E6)</f>
        <v>30496191234.649803</v>
      </c>
      <c r="H6" s="43">
        <f>SUM(C6:D6)</f>
        <v>9530821610.9000015</v>
      </c>
    </row>
    <row r="7" spans="1:8" x14ac:dyDescent="0.55000000000000004">
      <c r="A7" s="41" t="s">
        <v>5</v>
      </c>
      <c r="B7" s="43">
        <v>19492653312.459949</v>
      </c>
      <c r="C7" s="43">
        <v>2516384986.6199965</v>
      </c>
      <c r="D7" s="43">
        <v>6530089840.0199814</v>
      </c>
      <c r="E7" s="43">
        <v>2247840013.2899961</v>
      </c>
      <c r="F7" s="44">
        <f t="shared" ref="F7:F21" si="0">SUM(B7:E7)</f>
        <v>30786968152.389923</v>
      </c>
      <c r="H7" s="43">
        <f t="shared" ref="H7:H20" si="1">SUM(C7:D7)</f>
        <v>9046474826.6399784</v>
      </c>
    </row>
    <row r="8" spans="1:8" x14ac:dyDescent="0.55000000000000004">
      <c r="A8" s="41" t="s">
        <v>6</v>
      </c>
      <c r="B8" s="43">
        <v>18556145489.949997</v>
      </c>
      <c r="C8" s="43">
        <v>2273289344.0999999</v>
      </c>
      <c r="D8" s="43">
        <v>6201511397.8099947</v>
      </c>
      <c r="E8" s="43">
        <v>2315913771.4839954</v>
      </c>
      <c r="F8" s="44">
        <f t="shared" si="0"/>
        <v>29346860003.343987</v>
      </c>
      <c r="H8" s="43">
        <f t="shared" si="1"/>
        <v>8474800741.9099941</v>
      </c>
    </row>
    <row r="9" spans="1:8" x14ac:dyDescent="0.55000000000000004">
      <c r="A9" s="41" t="s">
        <v>7</v>
      </c>
      <c r="B9" s="43">
        <v>16892104013.036566</v>
      </c>
      <c r="C9" s="43">
        <v>1853372268.4574981</v>
      </c>
      <c r="D9" s="43">
        <v>5065646105.8315029</v>
      </c>
      <c r="E9" s="43">
        <v>2206588745.4194951</v>
      </c>
      <c r="F9" s="44">
        <f t="shared" si="0"/>
        <v>26017711132.745064</v>
      </c>
      <c r="H9" s="43">
        <f t="shared" si="1"/>
        <v>6919018374.2890015</v>
      </c>
    </row>
    <row r="10" spans="1:8" x14ac:dyDescent="0.55000000000000004">
      <c r="A10" s="41" t="s">
        <v>8</v>
      </c>
      <c r="B10" s="43">
        <v>17091643620.727079</v>
      </c>
      <c r="C10" s="43">
        <v>1813670336.9965003</v>
      </c>
      <c r="D10" s="43">
        <v>5225125318.8583889</v>
      </c>
      <c r="E10" s="43">
        <v>2234790576.1429324</v>
      </c>
      <c r="F10" s="44">
        <f t="shared" si="0"/>
        <v>26365229852.724903</v>
      </c>
      <c r="H10" s="43">
        <f t="shared" si="1"/>
        <v>7038795655.8548889</v>
      </c>
    </row>
    <row r="11" spans="1:8" x14ac:dyDescent="0.55000000000000004">
      <c r="A11" s="41" t="s">
        <v>9</v>
      </c>
      <c r="B11" s="43">
        <v>18983785847.239956</v>
      </c>
      <c r="C11" s="43">
        <v>1852435336.9100006</v>
      </c>
      <c r="D11" s="43">
        <v>5760214984.6799917</v>
      </c>
      <c r="E11" s="43">
        <v>1839447333.1099997</v>
      </c>
      <c r="F11" s="44">
        <f t="shared" si="0"/>
        <v>28435883501.939949</v>
      </c>
      <c r="H11" s="43">
        <f t="shared" si="1"/>
        <v>7612650321.5899925</v>
      </c>
    </row>
    <row r="12" spans="1:8" x14ac:dyDescent="0.55000000000000004">
      <c r="A12" s="41" t="s">
        <v>10</v>
      </c>
      <c r="B12" s="43">
        <v>19092741813.029984</v>
      </c>
      <c r="C12" s="43">
        <v>1879599785.1799986</v>
      </c>
      <c r="D12" s="43">
        <v>6200783378.6699848</v>
      </c>
      <c r="E12" s="43">
        <v>1330643263.1599998</v>
      </c>
      <c r="F12" s="44">
        <f t="shared" si="0"/>
        <v>28503768240.039967</v>
      </c>
      <c r="H12" s="43">
        <f t="shared" si="1"/>
        <v>8080383163.8499832</v>
      </c>
    </row>
    <row r="13" spans="1:8" x14ac:dyDescent="0.55000000000000004">
      <c r="A13" s="41" t="s">
        <v>11</v>
      </c>
      <c r="B13" s="43">
        <v>18861328433.23999</v>
      </c>
      <c r="C13" s="43">
        <v>1847068845.75</v>
      </c>
      <c r="D13" s="43">
        <v>6438057478.9199924</v>
      </c>
      <c r="E13" s="43">
        <v>1439599939.8800006</v>
      </c>
      <c r="F13" s="44">
        <f t="shared" si="0"/>
        <v>28586054697.789982</v>
      </c>
      <c r="H13" s="43">
        <f t="shared" si="1"/>
        <v>8285126324.6699924</v>
      </c>
    </row>
    <row r="14" spans="1:8" x14ac:dyDescent="0.55000000000000004">
      <c r="A14" s="41" t="s">
        <v>12</v>
      </c>
      <c r="B14" s="43">
        <v>19960761921.569939</v>
      </c>
      <c r="C14" s="43">
        <v>1880138951.9999998</v>
      </c>
      <c r="D14" s="43">
        <v>7213408050.8899908</v>
      </c>
      <c r="E14" s="43">
        <v>1583655200.3900003</v>
      </c>
      <c r="F14" s="44">
        <f t="shared" si="0"/>
        <v>30637964124.84993</v>
      </c>
      <c r="H14" s="43">
        <f t="shared" si="1"/>
        <v>9093547002.8899899</v>
      </c>
    </row>
    <row r="15" spans="1:8" x14ac:dyDescent="0.55000000000000004">
      <c r="A15" s="41" t="s">
        <v>13</v>
      </c>
      <c r="B15" s="43">
        <v>21881780396.190044</v>
      </c>
      <c r="C15" s="43">
        <v>1748307495.6499991</v>
      </c>
      <c r="D15" s="43">
        <v>7241501321.4899979</v>
      </c>
      <c r="E15" s="43">
        <v>1652162482.3399999</v>
      </c>
      <c r="F15" s="44">
        <f t="shared" si="0"/>
        <v>32523751695.67004</v>
      </c>
      <c r="H15" s="43">
        <f t="shared" si="1"/>
        <v>8989808817.1399975</v>
      </c>
    </row>
    <row r="16" spans="1:8" x14ac:dyDescent="0.55000000000000004">
      <c r="A16" s="41" t="s">
        <v>15</v>
      </c>
      <c r="B16" s="43">
        <v>21800921568.790028</v>
      </c>
      <c r="C16" s="43">
        <v>1107075774.6599994</v>
      </c>
      <c r="D16" s="43">
        <v>4289240718.1699963</v>
      </c>
      <c r="E16" s="43">
        <v>1457573117.349999</v>
      </c>
      <c r="F16" s="44">
        <f t="shared" si="0"/>
        <v>28654811178.970024</v>
      </c>
      <c r="H16" s="43">
        <f t="shared" si="1"/>
        <v>5396316492.8299961</v>
      </c>
    </row>
    <row r="17" spans="1:8" x14ac:dyDescent="0.55000000000000004">
      <c r="A17" s="41" t="s">
        <v>16</v>
      </c>
      <c r="B17" s="43">
        <v>21977342067.820011</v>
      </c>
      <c r="C17" s="43">
        <v>977529094.05999982</v>
      </c>
      <c r="D17" s="43">
        <v>4531359195.8399982</v>
      </c>
      <c r="E17" s="43">
        <v>1659613027.440001</v>
      </c>
      <c r="F17" s="44">
        <f t="shared" si="0"/>
        <v>29145843385.160011</v>
      </c>
      <c r="H17" s="43">
        <f t="shared" si="1"/>
        <v>5508888289.8999977</v>
      </c>
    </row>
    <row r="18" spans="1:8" x14ac:dyDescent="0.55000000000000004">
      <c r="A18" s="41" t="s">
        <v>17</v>
      </c>
      <c r="B18" s="43">
        <v>23002788559.64003</v>
      </c>
      <c r="C18" s="43">
        <v>1250136253.0400002</v>
      </c>
      <c r="D18" s="43">
        <v>6309968874.1900072</v>
      </c>
      <c r="E18" s="43">
        <v>2199813211.2600002</v>
      </c>
      <c r="F18" s="44">
        <f t="shared" si="0"/>
        <v>32762706898.130035</v>
      </c>
      <c r="H18" s="43">
        <f t="shared" si="1"/>
        <v>7560105127.2300072</v>
      </c>
    </row>
    <row r="19" spans="1:8" x14ac:dyDescent="0.55000000000000004">
      <c r="A19" s="41" t="s">
        <v>38</v>
      </c>
      <c r="B19" s="43">
        <v>25726906574.27998</v>
      </c>
      <c r="C19" s="43">
        <v>1554854977.170001</v>
      </c>
      <c r="D19" s="43">
        <v>7922000010.7999954</v>
      </c>
      <c r="E19" s="43">
        <v>2342674710.6299977</v>
      </c>
      <c r="F19" s="44">
        <f t="shared" si="0"/>
        <v>37546436272.879974</v>
      </c>
      <c r="H19" s="43">
        <f t="shared" si="1"/>
        <v>9476854987.9699974</v>
      </c>
    </row>
    <row r="20" spans="1:8" x14ac:dyDescent="0.55000000000000004">
      <c r="A20" s="41" t="s">
        <v>39</v>
      </c>
      <c r="B20" s="43">
        <v>27397476945.480152</v>
      </c>
      <c r="C20" s="43">
        <v>1634602824.9900002</v>
      </c>
      <c r="D20" s="43">
        <v>8314619872.880002</v>
      </c>
      <c r="E20" s="43">
        <v>2347981802.4200006</v>
      </c>
      <c r="F20" s="44">
        <f t="shared" si="0"/>
        <v>39694681445.770157</v>
      </c>
      <c r="H20" s="43">
        <f t="shared" si="1"/>
        <v>9949222697.8700027</v>
      </c>
    </row>
    <row r="21" spans="1:8" x14ac:dyDescent="0.55000000000000004">
      <c r="A21" s="41" t="s">
        <v>513</v>
      </c>
      <c r="B21" s="43">
        <f>'Program Data-Purchase'!B34</f>
        <v>6498209606.8300219</v>
      </c>
      <c r="C21" s="43">
        <f>'Program Data-Travel CBA'!B34</f>
        <v>371464570.91999996</v>
      </c>
      <c r="D21" s="43">
        <f>'Program Data-Travel IBA'!B34</f>
        <v>1808514063.6399999</v>
      </c>
      <c r="E21" s="43">
        <f>'Program Data-Fleet'!B34</f>
        <v>514433111.07999998</v>
      </c>
      <c r="F21" s="44">
        <f t="shared" si="0"/>
        <v>9192621352.4700222</v>
      </c>
      <c r="H21" s="43">
        <f>SUM(C21:D21)</f>
        <v>2179978634.5599999</v>
      </c>
    </row>
    <row r="22" spans="1:8" x14ac:dyDescent="0.55000000000000004">
      <c r="A22" s="42" t="s">
        <v>84</v>
      </c>
      <c r="B22" s="47">
        <f>SUM(B6:B21)</f>
        <v>316387427680.10352</v>
      </c>
      <c r="C22" s="47">
        <f>SUM(C6:C21)</f>
        <v>27523485039.253994</v>
      </c>
      <c r="D22" s="47">
        <f>SUM(D6:D21)</f>
        <v>95619308030.839828</v>
      </c>
      <c r="E22" s="47">
        <f>SUM(E6:E21)</f>
        <v>29167262419.32642</v>
      </c>
      <c r="F22" s="47">
        <f>SUM(F6:F21)</f>
        <v>468697483169.52386</v>
      </c>
      <c r="H22" s="47">
        <f>SUM(H6:H21)</f>
        <v>123142793070.09381</v>
      </c>
    </row>
    <row r="27" spans="1:8" x14ac:dyDescent="0.55000000000000004">
      <c r="C27" s="90"/>
    </row>
    <row r="28" spans="1:8" x14ac:dyDescent="0.55000000000000004">
      <c r="C28" s="90"/>
    </row>
    <row r="29" spans="1:8" x14ac:dyDescent="0.55000000000000004">
      <c r="C29" s="90"/>
    </row>
    <row r="30" spans="1:8" x14ac:dyDescent="0.55000000000000004">
      <c r="C30" s="90"/>
    </row>
  </sheetData>
  <hyperlinks>
    <hyperlink ref="A2" location="Introduction!A1" display="HOME" xr:uid="{51EE1F24-BAD9-4E15-BA36-D1D1412D637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B64D-0813-41F7-A60C-CFC379C67CFA}">
  <sheetPr>
    <tabColor rgb="FF0070C0"/>
  </sheetPr>
  <dimension ref="A1:AO500"/>
  <sheetViews>
    <sheetView workbookViewId="0">
      <pane ySplit="6" topLeftCell="A7" activePane="bottomLeft" state="frozen"/>
      <selection pane="bottomLeft" activeCell="D7" sqref="D7:D32"/>
    </sheetView>
  </sheetViews>
  <sheetFormatPr defaultColWidth="9.15625" defaultRowHeight="14.4" outlineLevelRow="1" x14ac:dyDescent="0.55000000000000004"/>
  <cols>
    <col min="1" max="1" width="50.83984375" style="9" bestFit="1" customWidth="1"/>
    <col min="2" max="2" width="16.26171875" style="9" bestFit="1" customWidth="1"/>
    <col min="3" max="3" width="12.578125" style="9" bestFit="1" customWidth="1"/>
    <col min="4" max="4" width="10.578125" style="9" bestFit="1" customWidth="1"/>
    <col min="5" max="5" width="19.26171875" style="9" bestFit="1" customWidth="1"/>
    <col min="6" max="6" width="15.26171875" style="9" bestFit="1" customWidth="1"/>
    <col min="7" max="7" width="12" style="9" bestFit="1" customWidth="1"/>
    <col min="8" max="8" width="10.578125" style="9" bestFit="1" customWidth="1"/>
    <col min="9" max="9" width="15.26171875" style="9" bestFit="1" customWidth="1"/>
    <col min="10" max="10" width="12" style="9" bestFit="1" customWidth="1"/>
    <col min="11" max="11" width="10.578125" style="9" bestFit="1" customWidth="1"/>
    <col min="12" max="12" width="15.26171875" style="9" bestFit="1" customWidth="1"/>
    <col min="13" max="13" width="12" style="9" bestFit="1" customWidth="1"/>
    <col min="14" max="14" width="10.578125" style="9" bestFit="1" customWidth="1"/>
    <col min="15" max="15" width="15.26171875" style="9" bestFit="1" customWidth="1"/>
    <col min="16" max="16" width="12" style="9" bestFit="1" customWidth="1"/>
    <col min="17" max="17" width="10.578125" style="9" bestFit="1" customWidth="1"/>
    <col min="18" max="18" width="15.26171875" style="9" bestFit="1" customWidth="1"/>
    <col min="19" max="19" width="12" style="9" bestFit="1" customWidth="1"/>
    <col min="20" max="20" width="10.578125" style="9" bestFit="1" customWidth="1"/>
    <col min="21" max="21" width="15.26171875" style="9" bestFit="1" customWidth="1"/>
    <col min="22" max="22" width="12" style="9" bestFit="1" customWidth="1"/>
    <col min="23" max="23" width="10.578125" style="9" bestFit="1" customWidth="1"/>
    <col min="24" max="24" width="15.26171875" style="9" bestFit="1" customWidth="1"/>
    <col min="25" max="25" width="12" style="9" bestFit="1" customWidth="1"/>
    <col min="26" max="26" width="10.578125" style="9" bestFit="1" customWidth="1"/>
    <col min="27" max="27" width="15.26171875" style="9" bestFit="1" customWidth="1"/>
    <col min="28" max="28" width="12" style="9" bestFit="1" customWidth="1"/>
    <col min="29" max="29" width="10.578125" style="9" bestFit="1" customWidth="1"/>
    <col min="30" max="30" width="15.26171875" style="9" bestFit="1" customWidth="1"/>
    <col min="31" max="31" width="12" style="9" bestFit="1" customWidth="1"/>
    <col min="32" max="32" width="10.578125" style="9" bestFit="1" customWidth="1"/>
    <col min="33" max="33" width="15.26171875" style="9" bestFit="1" customWidth="1"/>
    <col min="34" max="34" width="12" style="9" bestFit="1" customWidth="1"/>
    <col min="35" max="35" width="10.578125" style="9" bestFit="1" customWidth="1"/>
    <col min="36" max="36" width="15.26171875" style="9" bestFit="1" customWidth="1"/>
    <col min="37" max="37" width="12" style="9" bestFit="1" customWidth="1"/>
    <col min="38" max="38" width="10.578125" style="9" bestFit="1" customWidth="1"/>
    <col min="39" max="39" width="15.26171875" style="9" bestFit="1" customWidth="1"/>
    <col min="40" max="40" width="12" style="9" bestFit="1" customWidth="1"/>
    <col min="41" max="41" width="10.578125" style="9" bestFit="1" customWidth="1"/>
    <col min="42" max="16384" width="9.15625" style="9"/>
  </cols>
  <sheetData>
    <row r="1" spans="1:41" ht="23.1" x14ac:dyDescent="0.85">
      <c r="A1" s="13" t="s">
        <v>522</v>
      </c>
    </row>
    <row r="2" spans="1:41" ht="18.3" x14ac:dyDescent="0.7">
      <c r="A2" s="8" t="s">
        <v>48</v>
      </c>
    </row>
    <row r="3" spans="1:41" x14ac:dyDescent="0.55000000000000004">
      <c r="A3" s="9" t="s">
        <v>521</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17932044.640000001</v>
      </c>
      <c r="C7" s="66">
        <f>SUM(G7,J7,M7,P7,S7,V7,Y7,AB7,AE7,AH7,AK7,AN7)</f>
        <v>48554</v>
      </c>
      <c r="D7" s="66">
        <f>N7</f>
        <v>9793</v>
      </c>
      <c r="E7" s="93">
        <f>IFERROR(B7/C7,0)</f>
        <v>369.3216756600898</v>
      </c>
      <c r="F7" s="68">
        <v>7107552.5099999998</v>
      </c>
      <c r="G7" s="69">
        <v>19396</v>
      </c>
      <c r="H7" s="69">
        <v>9788</v>
      </c>
      <c r="I7" s="70">
        <v>6523260.2700000005</v>
      </c>
      <c r="J7" s="71">
        <v>17384</v>
      </c>
      <c r="K7" s="71">
        <v>9822</v>
      </c>
      <c r="L7" s="68">
        <v>4301231.8600000003</v>
      </c>
      <c r="M7" s="69">
        <v>11774</v>
      </c>
      <c r="N7" s="69">
        <v>9793</v>
      </c>
      <c r="O7" s="70">
        <f>'Program Data-Purchase'!O7+'Program Data-Travel CBA'!O7+'Program Data-Travel IBA'!O7+'Program Data-Fleet'!O7</f>
        <v>0</v>
      </c>
      <c r="P7" s="71">
        <f>'Program Data-Purchase'!P7+'Program Data-Travel CBA'!P7+'Program Data-Travel IBA'!P7+'Program Data-Fleet'!P7</f>
        <v>0</v>
      </c>
      <c r="Q7" s="71">
        <f>'Program Data-Purchase'!Q7+'Program Data-Travel CBA'!Q7+'Program Data-Travel IBA'!Q7+'Program Data-Fleet'!Q7</f>
        <v>0</v>
      </c>
      <c r="R7" s="68">
        <f>'Program Data-Purchase'!R7+'Program Data-Travel CBA'!R7+'Program Data-Travel IBA'!R7+'Program Data-Fleet'!R7</f>
        <v>0</v>
      </c>
      <c r="S7" s="69">
        <f>'Program Data-Purchase'!S7+'Program Data-Travel CBA'!S7+'Program Data-Travel IBA'!S7+'Program Data-Fleet'!S7</f>
        <v>0</v>
      </c>
      <c r="T7" s="69">
        <f>'Program Data-Purchase'!T7+'Program Data-Travel CBA'!T7+'Program Data-Travel IBA'!T7+'Program Data-Fleet'!T7</f>
        <v>0</v>
      </c>
      <c r="U7" s="70">
        <f>'Program Data-Purchase'!U7+'Program Data-Travel CBA'!U7+'Program Data-Travel IBA'!U7+'Program Data-Fleet'!U7</f>
        <v>0</v>
      </c>
      <c r="V7" s="71">
        <f>'Program Data-Purchase'!V7+'Program Data-Travel CBA'!V7+'Program Data-Travel IBA'!V7+'Program Data-Fleet'!V7</f>
        <v>0</v>
      </c>
      <c r="W7" s="71">
        <f>'Program Data-Purchase'!W7+'Program Data-Travel CBA'!W7+'Program Data-Travel IBA'!W7+'Program Data-Fleet'!W7</f>
        <v>0</v>
      </c>
      <c r="X7" s="68">
        <f>'Program Data-Purchase'!X7+'Program Data-Travel CBA'!X7+'Program Data-Travel IBA'!X7+'Program Data-Fleet'!X7</f>
        <v>0</v>
      </c>
      <c r="Y7" s="69">
        <f>'Program Data-Purchase'!Y7+'Program Data-Travel CBA'!Y7+'Program Data-Travel IBA'!Y7+'Program Data-Fleet'!Y7</f>
        <v>0</v>
      </c>
      <c r="Z7" s="69">
        <f>'Program Data-Purchase'!Z7+'Program Data-Travel CBA'!Z7+'Program Data-Travel IBA'!Z7+'Program Data-Fleet'!Z7</f>
        <v>0</v>
      </c>
      <c r="AA7" s="70">
        <f>'Program Data-Purchase'!AA7+'Program Data-Travel CBA'!AA7+'Program Data-Travel IBA'!AA7+'Program Data-Fleet'!AA7</f>
        <v>0</v>
      </c>
      <c r="AB7" s="71">
        <f>'Program Data-Purchase'!AB7+'Program Data-Travel CBA'!AB7+'Program Data-Travel IBA'!AB7+'Program Data-Fleet'!AB7</f>
        <v>0</v>
      </c>
      <c r="AC7" s="71">
        <f>'Program Data-Purchase'!AC7+'Program Data-Travel CBA'!AC7+'Program Data-Travel IBA'!AC7+'Program Data-Fleet'!AC7</f>
        <v>0</v>
      </c>
      <c r="AD7" s="68">
        <f>'Program Data-Purchase'!AD7+'Program Data-Travel CBA'!AD7+'Program Data-Travel IBA'!AD7+'Program Data-Fleet'!AD7</f>
        <v>0</v>
      </c>
      <c r="AE7" s="69">
        <f>'Program Data-Purchase'!AE7+'Program Data-Travel CBA'!AE7+'Program Data-Travel IBA'!AE7+'Program Data-Fleet'!AE7</f>
        <v>0</v>
      </c>
      <c r="AF7" s="69">
        <f>'Program Data-Purchase'!AF7+'Program Data-Travel CBA'!AF7+'Program Data-Travel IBA'!AF7+'Program Data-Fleet'!AF7</f>
        <v>0</v>
      </c>
      <c r="AG7" s="70">
        <f>'Program Data-Purchase'!AG7+'Program Data-Travel CBA'!AG7+'Program Data-Travel IBA'!AG7+'Program Data-Fleet'!AG7</f>
        <v>0</v>
      </c>
      <c r="AH7" s="71">
        <f>'Program Data-Purchase'!AH7+'Program Data-Travel CBA'!AH7+'Program Data-Travel IBA'!AH7+'Program Data-Fleet'!AH7</f>
        <v>0</v>
      </c>
      <c r="AI7" s="71">
        <f>'Program Data-Purchase'!AI7+'Program Data-Travel CBA'!AI7+'Program Data-Travel IBA'!AI7+'Program Data-Fleet'!AI7</f>
        <v>0</v>
      </c>
      <c r="AJ7" s="68">
        <f>'Program Data-Purchase'!AJ7+'Program Data-Travel CBA'!AJ7+'Program Data-Travel IBA'!AJ7+'Program Data-Fleet'!AJ7</f>
        <v>0</v>
      </c>
      <c r="AK7" s="69">
        <f>'Program Data-Purchase'!AK7+'Program Data-Travel CBA'!AK7+'Program Data-Travel IBA'!AK7+'Program Data-Fleet'!AK7</f>
        <v>0</v>
      </c>
      <c r="AL7" s="69">
        <f>'Program Data-Purchase'!AL7+'Program Data-Travel CBA'!AL7+'Program Data-Travel IBA'!AL7+'Program Data-Fleet'!AL7</f>
        <v>0</v>
      </c>
      <c r="AM7" s="70">
        <f>'Program Data-Purchase'!AM7+'Program Data-Travel CBA'!AM7+'Program Data-Travel IBA'!AM7+'Program Data-Fleet'!AM7</f>
        <v>0</v>
      </c>
      <c r="AN7" s="71">
        <f>'Program Data-Purchase'!AN7+'Program Data-Travel CBA'!AN7+'Program Data-Travel IBA'!AN7+'Program Data-Fleet'!AN7</f>
        <v>0</v>
      </c>
      <c r="AO7" s="71">
        <f>'Program Data-Purchase'!AO7+'Program Data-Travel CBA'!AO7+'Program Data-Travel IBA'!AO7+'Program Data-Fleet'!AO7</f>
        <v>0</v>
      </c>
    </row>
    <row r="8" spans="1:41" x14ac:dyDescent="0.55000000000000004">
      <c r="A8" s="58" t="s">
        <v>18</v>
      </c>
      <c r="B8" s="65">
        <f t="shared" ref="B8:B32" si="0">SUM(F8,I8,L8,O8,R8,U8,X8,AA8,AD8,AG8,AJ8,AM8)</f>
        <v>151700134.65000001</v>
      </c>
      <c r="C8" s="66">
        <f t="shared" ref="C8:C32" si="1">SUM(G8,J8,M8,P8,S8,V8,Y8,AB8,AE8,AH8,AK8,AN8)</f>
        <v>578153</v>
      </c>
      <c r="D8" s="66">
        <f t="shared" ref="D8:D32" si="2">N8</f>
        <v>125281</v>
      </c>
      <c r="E8" s="93">
        <f t="shared" ref="E8:E34" si="3">IFERROR(B8/C8,0)</f>
        <v>262.38752484204008</v>
      </c>
      <c r="F8" s="68">
        <v>65178369.880000003</v>
      </c>
      <c r="G8" s="69">
        <v>254445</v>
      </c>
      <c r="H8" s="69">
        <v>125653</v>
      </c>
      <c r="I8" s="70">
        <v>47085020.049999997</v>
      </c>
      <c r="J8" s="71">
        <v>185268</v>
      </c>
      <c r="K8" s="71">
        <v>125279</v>
      </c>
      <c r="L8" s="68">
        <v>39436744.719999991</v>
      </c>
      <c r="M8" s="69">
        <v>138440</v>
      </c>
      <c r="N8" s="69">
        <v>125281</v>
      </c>
      <c r="O8" s="70">
        <f>'Program Data-Purchase'!O8+'Program Data-Travel CBA'!O8+'Program Data-Travel IBA'!O8+'Program Data-Fleet'!O8</f>
        <v>0</v>
      </c>
      <c r="P8" s="71">
        <f>'Program Data-Purchase'!P8+'Program Data-Travel CBA'!P8+'Program Data-Travel IBA'!P8+'Program Data-Fleet'!P8</f>
        <v>0</v>
      </c>
      <c r="Q8" s="71">
        <f>'Program Data-Purchase'!Q8+'Program Data-Travel CBA'!Q8+'Program Data-Travel IBA'!Q8+'Program Data-Fleet'!Q8</f>
        <v>0</v>
      </c>
      <c r="R8" s="68">
        <f>'Program Data-Purchase'!R8+'Program Data-Travel CBA'!R8+'Program Data-Travel IBA'!R8+'Program Data-Fleet'!R8</f>
        <v>0</v>
      </c>
      <c r="S8" s="69">
        <f>'Program Data-Purchase'!S8+'Program Data-Travel CBA'!S8+'Program Data-Travel IBA'!S8+'Program Data-Fleet'!S8</f>
        <v>0</v>
      </c>
      <c r="T8" s="69">
        <f>'Program Data-Purchase'!T8+'Program Data-Travel CBA'!T8+'Program Data-Travel IBA'!T8+'Program Data-Fleet'!T8</f>
        <v>0</v>
      </c>
      <c r="U8" s="70">
        <f>'Program Data-Purchase'!U8+'Program Data-Travel CBA'!U8+'Program Data-Travel IBA'!U8+'Program Data-Fleet'!U8</f>
        <v>0</v>
      </c>
      <c r="V8" s="71">
        <f>'Program Data-Purchase'!V8+'Program Data-Travel CBA'!V8+'Program Data-Travel IBA'!V8+'Program Data-Fleet'!V8</f>
        <v>0</v>
      </c>
      <c r="W8" s="71">
        <f>'Program Data-Purchase'!W8+'Program Data-Travel CBA'!W8+'Program Data-Travel IBA'!W8+'Program Data-Fleet'!W8</f>
        <v>0</v>
      </c>
      <c r="X8" s="68">
        <f>'Program Data-Purchase'!X8+'Program Data-Travel CBA'!X8+'Program Data-Travel IBA'!X8+'Program Data-Fleet'!X8</f>
        <v>0</v>
      </c>
      <c r="Y8" s="69">
        <f>'Program Data-Purchase'!Y8+'Program Data-Travel CBA'!Y8+'Program Data-Travel IBA'!Y8+'Program Data-Fleet'!Y8</f>
        <v>0</v>
      </c>
      <c r="Z8" s="69">
        <f>'Program Data-Purchase'!Z8+'Program Data-Travel CBA'!Z8+'Program Data-Travel IBA'!Z8+'Program Data-Fleet'!Z8</f>
        <v>0</v>
      </c>
      <c r="AA8" s="70">
        <f>'Program Data-Purchase'!AA8+'Program Data-Travel CBA'!AA8+'Program Data-Travel IBA'!AA8+'Program Data-Fleet'!AA8</f>
        <v>0</v>
      </c>
      <c r="AB8" s="71">
        <f>'Program Data-Purchase'!AB8+'Program Data-Travel CBA'!AB8+'Program Data-Travel IBA'!AB8+'Program Data-Fleet'!AB8</f>
        <v>0</v>
      </c>
      <c r="AC8" s="71">
        <f>'Program Data-Purchase'!AC8+'Program Data-Travel CBA'!AC8+'Program Data-Travel IBA'!AC8+'Program Data-Fleet'!AC8</f>
        <v>0</v>
      </c>
      <c r="AD8" s="68">
        <f>'Program Data-Purchase'!AD8+'Program Data-Travel CBA'!AD8+'Program Data-Travel IBA'!AD8+'Program Data-Fleet'!AD8</f>
        <v>0</v>
      </c>
      <c r="AE8" s="69">
        <f>'Program Data-Purchase'!AE8+'Program Data-Travel CBA'!AE8+'Program Data-Travel IBA'!AE8+'Program Data-Fleet'!AE8</f>
        <v>0</v>
      </c>
      <c r="AF8" s="69">
        <f>'Program Data-Purchase'!AF8+'Program Data-Travel CBA'!AF8+'Program Data-Travel IBA'!AF8+'Program Data-Fleet'!AF8</f>
        <v>0</v>
      </c>
      <c r="AG8" s="70">
        <f>'Program Data-Purchase'!AG8+'Program Data-Travel CBA'!AG8+'Program Data-Travel IBA'!AG8+'Program Data-Fleet'!AG8</f>
        <v>0</v>
      </c>
      <c r="AH8" s="71">
        <f>'Program Data-Purchase'!AH8+'Program Data-Travel CBA'!AH8+'Program Data-Travel IBA'!AH8+'Program Data-Fleet'!AH8</f>
        <v>0</v>
      </c>
      <c r="AI8" s="71">
        <f>'Program Data-Purchase'!AI8+'Program Data-Travel CBA'!AI8+'Program Data-Travel IBA'!AI8+'Program Data-Fleet'!AI8</f>
        <v>0</v>
      </c>
      <c r="AJ8" s="68">
        <f>'Program Data-Purchase'!AJ8+'Program Data-Travel CBA'!AJ8+'Program Data-Travel IBA'!AJ8+'Program Data-Fleet'!AJ8</f>
        <v>0</v>
      </c>
      <c r="AK8" s="69">
        <f>'Program Data-Purchase'!AK8+'Program Data-Travel CBA'!AK8+'Program Data-Travel IBA'!AK8+'Program Data-Fleet'!AK8</f>
        <v>0</v>
      </c>
      <c r="AL8" s="69">
        <f>'Program Data-Purchase'!AL8+'Program Data-Travel CBA'!AL8+'Program Data-Travel IBA'!AL8+'Program Data-Fleet'!AL8</f>
        <v>0</v>
      </c>
      <c r="AM8" s="70">
        <f>'Program Data-Purchase'!AM8+'Program Data-Travel CBA'!AM8+'Program Data-Travel IBA'!AM8+'Program Data-Fleet'!AM8</f>
        <v>0</v>
      </c>
      <c r="AN8" s="71">
        <f>'Program Data-Purchase'!AN8+'Program Data-Travel CBA'!AN8+'Program Data-Travel IBA'!AN8+'Program Data-Fleet'!AN8</f>
        <v>0</v>
      </c>
      <c r="AO8" s="71">
        <f>'Program Data-Purchase'!AO8+'Program Data-Travel CBA'!AO8+'Program Data-Travel IBA'!AO8+'Program Data-Fleet'!AO8</f>
        <v>0</v>
      </c>
    </row>
    <row r="9" spans="1:41" x14ac:dyDescent="0.55000000000000004">
      <c r="A9" s="58" t="s">
        <v>20</v>
      </c>
      <c r="B9" s="65">
        <f t="shared" si="0"/>
        <v>31044628.030000001</v>
      </c>
      <c r="C9" s="66">
        <f t="shared" si="1"/>
        <v>83857</v>
      </c>
      <c r="D9" s="66">
        <f t="shared" si="2"/>
        <v>16347</v>
      </c>
      <c r="E9" s="93">
        <f t="shared" si="3"/>
        <v>370.20914211097465</v>
      </c>
      <c r="F9" s="68">
        <v>10807539.370000001</v>
      </c>
      <c r="G9" s="69">
        <v>30582</v>
      </c>
      <c r="H9" s="69">
        <v>16438</v>
      </c>
      <c r="I9" s="70">
        <v>11205267.5</v>
      </c>
      <c r="J9" s="71">
        <v>30534</v>
      </c>
      <c r="K9" s="71">
        <v>16432</v>
      </c>
      <c r="L9" s="68">
        <v>9031821.1600000001</v>
      </c>
      <c r="M9" s="69">
        <v>22741</v>
      </c>
      <c r="N9" s="69">
        <v>16347</v>
      </c>
      <c r="O9" s="70">
        <f>'Program Data-Purchase'!O9+'Program Data-Travel CBA'!O9+'Program Data-Travel IBA'!O9+'Program Data-Fleet'!O9</f>
        <v>0</v>
      </c>
      <c r="P9" s="71">
        <f>'Program Data-Purchase'!P9+'Program Data-Travel CBA'!P9+'Program Data-Travel IBA'!P9+'Program Data-Fleet'!P9</f>
        <v>0</v>
      </c>
      <c r="Q9" s="71">
        <f>'Program Data-Purchase'!Q9+'Program Data-Travel CBA'!Q9+'Program Data-Travel IBA'!Q9+'Program Data-Fleet'!Q9</f>
        <v>0</v>
      </c>
      <c r="R9" s="68">
        <f>'Program Data-Purchase'!R9+'Program Data-Travel CBA'!R9+'Program Data-Travel IBA'!R9+'Program Data-Fleet'!R9</f>
        <v>0</v>
      </c>
      <c r="S9" s="69">
        <f>'Program Data-Purchase'!S9+'Program Data-Travel CBA'!S9+'Program Data-Travel IBA'!S9+'Program Data-Fleet'!S9</f>
        <v>0</v>
      </c>
      <c r="T9" s="69">
        <f>'Program Data-Purchase'!T9+'Program Data-Travel CBA'!T9+'Program Data-Travel IBA'!T9+'Program Data-Fleet'!T9</f>
        <v>0</v>
      </c>
      <c r="U9" s="70">
        <f>'Program Data-Purchase'!U9+'Program Data-Travel CBA'!U9+'Program Data-Travel IBA'!U9+'Program Data-Fleet'!U9</f>
        <v>0</v>
      </c>
      <c r="V9" s="71">
        <f>'Program Data-Purchase'!V9+'Program Data-Travel CBA'!V9+'Program Data-Travel IBA'!V9+'Program Data-Fleet'!V9</f>
        <v>0</v>
      </c>
      <c r="W9" s="71">
        <f>'Program Data-Purchase'!W9+'Program Data-Travel CBA'!W9+'Program Data-Travel IBA'!W9+'Program Data-Fleet'!W9</f>
        <v>0</v>
      </c>
      <c r="X9" s="68">
        <f>'Program Data-Purchase'!X9+'Program Data-Travel CBA'!X9+'Program Data-Travel IBA'!X9+'Program Data-Fleet'!X9</f>
        <v>0</v>
      </c>
      <c r="Y9" s="69">
        <f>'Program Data-Purchase'!Y9+'Program Data-Travel CBA'!Y9+'Program Data-Travel IBA'!Y9+'Program Data-Fleet'!Y9</f>
        <v>0</v>
      </c>
      <c r="Z9" s="69">
        <f>'Program Data-Purchase'!Z9+'Program Data-Travel CBA'!Z9+'Program Data-Travel IBA'!Z9+'Program Data-Fleet'!Z9</f>
        <v>0</v>
      </c>
      <c r="AA9" s="70">
        <f>'Program Data-Purchase'!AA9+'Program Data-Travel CBA'!AA9+'Program Data-Travel IBA'!AA9+'Program Data-Fleet'!AA9</f>
        <v>0</v>
      </c>
      <c r="AB9" s="71">
        <f>'Program Data-Purchase'!AB9+'Program Data-Travel CBA'!AB9+'Program Data-Travel IBA'!AB9+'Program Data-Fleet'!AB9</f>
        <v>0</v>
      </c>
      <c r="AC9" s="71">
        <f>'Program Data-Purchase'!AC9+'Program Data-Travel CBA'!AC9+'Program Data-Travel IBA'!AC9+'Program Data-Fleet'!AC9</f>
        <v>0</v>
      </c>
      <c r="AD9" s="68">
        <f>'Program Data-Purchase'!AD9+'Program Data-Travel CBA'!AD9+'Program Data-Travel IBA'!AD9+'Program Data-Fleet'!AD9</f>
        <v>0</v>
      </c>
      <c r="AE9" s="69">
        <f>'Program Data-Purchase'!AE9+'Program Data-Travel CBA'!AE9+'Program Data-Travel IBA'!AE9+'Program Data-Fleet'!AE9</f>
        <v>0</v>
      </c>
      <c r="AF9" s="69">
        <f>'Program Data-Purchase'!AF9+'Program Data-Travel CBA'!AF9+'Program Data-Travel IBA'!AF9+'Program Data-Fleet'!AF9</f>
        <v>0</v>
      </c>
      <c r="AG9" s="70">
        <f>'Program Data-Purchase'!AG9+'Program Data-Travel CBA'!AG9+'Program Data-Travel IBA'!AG9+'Program Data-Fleet'!AG9</f>
        <v>0</v>
      </c>
      <c r="AH9" s="71">
        <f>'Program Data-Purchase'!AH9+'Program Data-Travel CBA'!AH9+'Program Data-Travel IBA'!AH9+'Program Data-Fleet'!AH9</f>
        <v>0</v>
      </c>
      <c r="AI9" s="71">
        <f>'Program Data-Purchase'!AI9+'Program Data-Travel CBA'!AI9+'Program Data-Travel IBA'!AI9+'Program Data-Fleet'!AI9</f>
        <v>0</v>
      </c>
      <c r="AJ9" s="68">
        <f>'Program Data-Purchase'!AJ9+'Program Data-Travel CBA'!AJ9+'Program Data-Travel IBA'!AJ9+'Program Data-Fleet'!AJ9</f>
        <v>0</v>
      </c>
      <c r="AK9" s="69">
        <f>'Program Data-Purchase'!AK9+'Program Data-Travel CBA'!AK9+'Program Data-Travel IBA'!AK9+'Program Data-Fleet'!AK9</f>
        <v>0</v>
      </c>
      <c r="AL9" s="69">
        <f>'Program Data-Purchase'!AL9+'Program Data-Travel CBA'!AL9+'Program Data-Travel IBA'!AL9+'Program Data-Fleet'!AL9</f>
        <v>0</v>
      </c>
      <c r="AM9" s="70">
        <f>'Program Data-Purchase'!AM9+'Program Data-Travel CBA'!AM9+'Program Data-Travel IBA'!AM9+'Program Data-Fleet'!AM9</f>
        <v>0</v>
      </c>
      <c r="AN9" s="71">
        <f>'Program Data-Purchase'!AN9+'Program Data-Travel CBA'!AN9+'Program Data-Travel IBA'!AN9+'Program Data-Fleet'!AN9</f>
        <v>0</v>
      </c>
      <c r="AO9" s="71">
        <f>'Program Data-Purchase'!AO9+'Program Data-Travel CBA'!AO9+'Program Data-Travel IBA'!AO9+'Program Data-Fleet'!AO9</f>
        <v>0</v>
      </c>
    </row>
    <row r="10" spans="1:41" x14ac:dyDescent="0.55000000000000004">
      <c r="A10" s="58" t="s">
        <v>510</v>
      </c>
      <c r="B10" s="65">
        <f t="shared" si="0"/>
        <v>179181929.41000003</v>
      </c>
      <c r="C10" s="66">
        <f t="shared" si="1"/>
        <v>363510</v>
      </c>
      <c r="D10" s="66">
        <f t="shared" si="2"/>
        <v>147084</v>
      </c>
      <c r="E10" s="93">
        <f t="shared" si="3"/>
        <v>492.92159613215597</v>
      </c>
      <c r="F10" s="68">
        <v>59534708.480000012</v>
      </c>
      <c r="G10" s="69">
        <v>126361</v>
      </c>
      <c r="H10" s="69">
        <v>147431</v>
      </c>
      <c r="I10" s="70">
        <v>67611933.120000005</v>
      </c>
      <c r="J10" s="71">
        <v>138568</v>
      </c>
      <c r="K10" s="71">
        <v>147457</v>
      </c>
      <c r="L10" s="68">
        <v>52035287.810000002</v>
      </c>
      <c r="M10" s="69">
        <v>98581</v>
      </c>
      <c r="N10" s="69">
        <v>147084</v>
      </c>
      <c r="O10" s="70">
        <f>'Program Data-Purchase'!O10+'Program Data-Travel CBA'!O10+'Program Data-Travel IBA'!O10+'Program Data-Fleet'!O10</f>
        <v>0</v>
      </c>
      <c r="P10" s="71">
        <f>'Program Data-Purchase'!P10+'Program Data-Travel CBA'!P10+'Program Data-Travel IBA'!P10+'Program Data-Fleet'!P10</f>
        <v>0</v>
      </c>
      <c r="Q10" s="71">
        <f>'Program Data-Purchase'!Q10+'Program Data-Travel CBA'!Q10+'Program Data-Travel IBA'!Q10+'Program Data-Fleet'!Q10</f>
        <v>0</v>
      </c>
      <c r="R10" s="68">
        <f>'Program Data-Purchase'!R10+'Program Data-Travel CBA'!R10+'Program Data-Travel IBA'!R10+'Program Data-Fleet'!R10</f>
        <v>0</v>
      </c>
      <c r="S10" s="69">
        <f>'Program Data-Purchase'!S10+'Program Data-Travel CBA'!S10+'Program Data-Travel IBA'!S10+'Program Data-Fleet'!S10</f>
        <v>0</v>
      </c>
      <c r="T10" s="69">
        <f>'Program Data-Purchase'!T10+'Program Data-Travel CBA'!T10+'Program Data-Travel IBA'!T10+'Program Data-Fleet'!T10</f>
        <v>0</v>
      </c>
      <c r="U10" s="70">
        <f>'Program Data-Purchase'!U10+'Program Data-Travel CBA'!U10+'Program Data-Travel IBA'!U10+'Program Data-Fleet'!U10</f>
        <v>0</v>
      </c>
      <c r="V10" s="71">
        <f>'Program Data-Purchase'!V10+'Program Data-Travel CBA'!V10+'Program Data-Travel IBA'!V10+'Program Data-Fleet'!V10</f>
        <v>0</v>
      </c>
      <c r="W10" s="71">
        <f>'Program Data-Purchase'!W10+'Program Data-Travel CBA'!W10+'Program Data-Travel IBA'!W10+'Program Data-Fleet'!W10</f>
        <v>0</v>
      </c>
      <c r="X10" s="68">
        <f>'Program Data-Purchase'!X10+'Program Data-Travel CBA'!X10+'Program Data-Travel IBA'!X10+'Program Data-Fleet'!X10</f>
        <v>0</v>
      </c>
      <c r="Y10" s="69">
        <f>'Program Data-Purchase'!Y10+'Program Data-Travel CBA'!Y10+'Program Data-Travel IBA'!Y10+'Program Data-Fleet'!Y10</f>
        <v>0</v>
      </c>
      <c r="Z10" s="69">
        <f>'Program Data-Purchase'!Z10+'Program Data-Travel CBA'!Z10+'Program Data-Travel IBA'!Z10+'Program Data-Fleet'!Z10</f>
        <v>0</v>
      </c>
      <c r="AA10" s="70">
        <f>'Program Data-Purchase'!AA10+'Program Data-Travel CBA'!AA10+'Program Data-Travel IBA'!AA10+'Program Data-Fleet'!AA10</f>
        <v>0</v>
      </c>
      <c r="AB10" s="71">
        <f>'Program Data-Purchase'!AB10+'Program Data-Travel CBA'!AB10+'Program Data-Travel IBA'!AB10+'Program Data-Fleet'!AB10</f>
        <v>0</v>
      </c>
      <c r="AC10" s="71">
        <f>'Program Data-Purchase'!AC10+'Program Data-Travel CBA'!AC10+'Program Data-Travel IBA'!AC10+'Program Data-Fleet'!AC10</f>
        <v>0</v>
      </c>
      <c r="AD10" s="68">
        <f>'Program Data-Purchase'!AD10+'Program Data-Travel CBA'!AD10+'Program Data-Travel IBA'!AD10+'Program Data-Fleet'!AD10</f>
        <v>0</v>
      </c>
      <c r="AE10" s="69">
        <f>'Program Data-Purchase'!AE10+'Program Data-Travel CBA'!AE10+'Program Data-Travel IBA'!AE10+'Program Data-Fleet'!AE10</f>
        <v>0</v>
      </c>
      <c r="AF10" s="69">
        <f>'Program Data-Purchase'!AF10+'Program Data-Travel CBA'!AF10+'Program Data-Travel IBA'!AF10+'Program Data-Fleet'!AF10</f>
        <v>0</v>
      </c>
      <c r="AG10" s="70">
        <f>'Program Data-Purchase'!AG10+'Program Data-Travel CBA'!AG10+'Program Data-Travel IBA'!AG10+'Program Data-Fleet'!AG10</f>
        <v>0</v>
      </c>
      <c r="AH10" s="71">
        <f>'Program Data-Purchase'!AH10+'Program Data-Travel CBA'!AH10+'Program Data-Travel IBA'!AH10+'Program Data-Fleet'!AH10</f>
        <v>0</v>
      </c>
      <c r="AI10" s="71">
        <f>'Program Data-Purchase'!AI10+'Program Data-Travel CBA'!AI10+'Program Data-Travel IBA'!AI10+'Program Data-Fleet'!AI10</f>
        <v>0</v>
      </c>
      <c r="AJ10" s="68">
        <f>'Program Data-Purchase'!AJ10+'Program Data-Travel CBA'!AJ10+'Program Data-Travel IBA'!AJ10+'Program Data-Fleet'!AJ10</f>
        <v>0</v>
      </c>
      <c r="AK10" s="69">
        <f>'Program Data-Purchase'!AK10+'Program Data-Travel CBA'!AK10+'Program Data-Travel IBA'!AK10+'Program Data-Fleet'!AK10</f>
        <v>0</v>
      </c>
      <c r="AL10" s="69">
        <f>'Program Data-Purchase'!AL10+'Program Data-Travel CBA'!AL10+'Program Data-Travel IBA'!AL10+'Program Data-Fleet'!AL10</f>
        <v>0</v>
      </c>
      <c r="AM10" s="70">
        <f>'Program Data-Purchase'!AM10+'Program Data-Travel CBA'!AM10+'Program Data-Travel IBA'!AM10+'Program Data-Fleet'!AM10</f>
        <v>0</v>
      </c>
      <c r="AN10" s="71">
        <f>'Program Data-Purchase'!AN10+'Program Data-Travel CBA'!AN10+'Program Data-Travel IBA'!AN10+'Program Data-Fleet'!AN10</f>
        <v>0</v>
      </c>
      <c r="AO10" s="71">
        <f>'Program Data-Purchase'!AO10+'Program Data-Travel CBA'!AO10+'Program Data-Travel IBA'!AO10+'Program Data-Fleet'!AO10</f>
        <v>0</v>
      </c>
    </row>
    <row r="11" spans="1:41" x14ac:dyDescent="0.55000000000000004">
      <c r="A11" s="58" t="s">
        <v>89</v>
      </c>
      <c r="B11" s="65">
        <f t="shared" si="0"/>
        <v>2254692251.7900004</v>
      </c>
      <c r="C11" s="66">
        <f t="shared" si="1"/>
        <v>5662440</v>
      </c>
      <c r="D11" s="66">
        <f t="shared" si="2"/>
        <v>2351774</v>
      </c>
      <c r="E11" s="93">
        <f t="shared" si="3"/>
        <v>398.18386628202688</v>
      </c>
      <c r="F11" s="68">
        <v>816285799.52000022</v>
      </c>
      <c r="G11" s="69">
        <v>2036174</v>
      </c>
      <c r="H11" s="69">
        <v>2399237</v>
      </c>
      <c r="I11" s="70">
        <v>799983692.08000016</v>
      </c>
      <c r="J11" s="71">
        <v>2067168</v>
      </c>
      <c r="K11" s="71">
        <v>2360772</v>
      </c>
      <c r="L11" s="68">
        <v>638422760.18999994</v>
      </c>
      <c r="M11" s="69">
        <v>1559098</v>
      </c>
      <c r="N11" s="69">
        <v>2351774</v>
      </c>
      <c r="O11" s="70">
        <f>'Program Data-Purchase'!O11+'Program Data-Travel CBA'!O11+'Program Data-Travel IBA'!O11+'Program Data-Fleet'!O11</f>
        <v>0</v>
      </c>
      <c r="P11" s="71">
        <f>'Program Data-Purchase'!P11+'Program Data-Travel CBA'!P11+'Program Data-Travel IBA'!P11+'Program Data-Fleet'!P11</f>
        <v>0</v>
      </c>
      <c r="Q11" s="71">
        <f>'Program Data-Purchase'!Q11+'Program Data-Travel CBA'!Q11+'Program Data-Travel IBA'!Q11+'Program Data-Fleet'!Q11</f>
        <v>0</v>
      </c>
      <c r="R11" s="68">
        <f>'Program Data-Purchase'!R11+'Program Data-Travel CBA'!R11+'Program Data-Travel IBA'!R11+'Program Data-Fleet'!R11</f>
        <v>0</v>
      </c>
      <c r="S11" s="69">
        <f>'Program Data-Purchase'!S11+'Program Data-Travel CBA'!S11+'Program Data-Travel IBA'!S11+'Program Data-Fleet'!S11</f>
        <v>0</v>
      </c>
      <c r="T11" s="69">
        <f>'Program Data-Purchase'!T11+'Program Data-Travel CBA'!T11+'Program Data-Travel IBA'!T11+'Program Data-Fleet'!T11</f>
        <v>0</v>
      </c>
      <c r="U11" s="70">
        <f>'Program Data-Purchase'!U11+'Program Data-Travel CBA'!U11+'Program Data-Travel IBA'!U11+'Program Data-Fleet'!U11</f>
        <v>0</v>
      </c>
      <c r="V11" s="71">
        <f>'Program Data-Purchase'!V11+'Program Data-Travel CBA'!V11+'Program Data-Travel IBA'!V11+'Program Data-Fleet'!V11</f>
        <v>0</v>
      </c>
      <c r="W11" s="71">
        <f>'Program Data-Purchase'!W11+'Program Data-Travel CBA'!W11+'Program Data-Travel IBA'!W11+'Program Data-Fleet'!W11</f>
        <v>0</v>
      </c>
      <c r="X11" s="68">
        <f>'Program Data-Purchase'!X11+'Program Data-Travel CBA'!X11+'Program Data-Travel IBA'!X11+'Program Data-Fleet'!X11</f>
        <v>0</v>
      </c>
      <c r="Y11" s="69">
        <f>'Program Data-Purchase'!Y11+'Program Data-Travel CBA'!Y11+'Program Data-Travel IBA'!Y11+'Program Data-Fleet'!Y11</f>
        <v>0</v>
      </c>
      <c r="Z11" s="69">
        <f>'Program Data-Purchase'!Z11+'Program Data-Travel CBA'!Z11+'Program Data-Travel IBA'!Z11+'Program Data-Fleet'!Z11</f>
        <v>0</v>
      </c>
      <c r="AA11" s="70">
        <f>'Program Data-Purchase'!AA11+'Program Data-Travel CBA'!AA11+'Program Data-Travel IBA'!AA11+'Program Data-Fleet'!AA11</f>
        <v>0</v>
      </c>
      <c r="AB11" s="71">
        <f>'Program Data-Purchase'!AB11+'Program Data-Travel CBA'!AB11+'Program Data-Travel IBA'!AB11+'Program Data-Fleet'!AB11</f>
        <v>0</v>
      </c>
      <c r="AC11" s="71">
        <f>'Program Data-Purchase'!AC11+'Program Data-Travel CBA'!AC11+'Program Data-Travel IBA'!AC11+'Program Data-Fleet'!AC11</f>
        <v>0</v>
      </c>
      <c r="AD11" s="68">
        <f>'Program Data-Purchase'!AD11+'Program Data-Travel CBA'!AD11+'Program Data-Travel IBA'!AD11+'Program Data-Fleet'!AD11</f>
        <v>0</v>
      </c>
      <c r="AE11" s="69">
        <f>'Program Data-Purchase'!AE11+'Program Data-Travel CBA'!AE11+'Program Data-Travel IBA'!AE11+'Program Data-Fleet'!AE11</f>
        <v>0</v>
      </c>
      <c r="AF11" s="69">
        <f>'Program Data-Purchase'!AF11+'Program Data-Travel CBA'!AF11+'Program Data-Travel IBA'!AF11+'Program Data-Fleet'!AF11</f>
        <v>0</v>
      </c>
      <c r="AG11" s="70">
        <f>'Program Data-Purchase'!AG11+'Program Data-Travel CBA'!AG11+'Program Data-Travel IBA'!AG11+'Program Data-Fleet'!AG11</f>
        <v>0</v>
      </c>
      <c r="AH11" s="71">
        <f>'Program Data-Purchase'!AH11+'Program Data-Travel CBA'!AH11+'Program Data-Travel IBA'!AH11+'Program Data-Fleet'!AH11</f>
        <v>0</v>
      </c>
      <c r="AI11" s="71">
        <f>'Program Data-Purchase'!AI11+'Program Data-Travel CBA'!AI11+'Program Data-Travel IBA'!AI11+'Program Data-Fleet'!AI11</f>
        <v>0</v>
      </c>
      <c r="AJ11" s="68">
        <f>'Program Data-Purchase'!AJ11+'Program Data-Travel CBA'!AJ11+'Program Data-Travel IBA'!AJ11+'Program Data-Fleet'!AJ11</f>
        <v>0</v>
      </c>
      <c r="AK11" s="69">
        <f>'Program Data-Purchase'!AK11+'Program Data-Travel CBA'!AK11+'Program Data-Travel IBA'!AK11+'Program Data-Fleet'!AK11</f>
        <v>0</v>
      </c>
      <c r="AL11" s="69">
        <f>'Program Data-Purchase'!AL11+'Program Data-Travel CBA'!AL11+'Program Data-Travel IBA'!AL11+'Program Data-Fleet'!AL11</f>
        <v>0</v>
      </c>
      <c r="AM11" s="70">
        <f>'Program Data-Purchase'!AM11+'Program Data-Travel CBA'!AM11+'Program Data-Travel IBA'!AM11+'Program Data-Fleet'!AM11</f>
        <v>0</v>
      </c>
      <c r="AN11" s="71">
        <f>'Program Data-Purchase'!AN11+'Program Data-Travel CBA'!AN11+'Program Data-Travel IBA'!AN11+'Program Data-Fleet'!AN11</f>
        <v>0</v>
      </c>
      <c r="AO11" s="71">
        <f>'Program Data-Purchase'!AO11+'Program Data-Travel CBA'!AO11+'Program Data-Travel IBA'!AO11+'Program Data-Fleet'!AO11</f>
        <v>0</v>
      </c>
    </row>
    <row r="12" spans="1:41" x14ac:dyDescent="0.55000000000000004">
      <c r="A12" s="58" t="s">
        <v>21</v>
      </c>
      <c r="B12" s="65">
        <f t="shared" si="0"/>
        <v>1195419.75</v>
      </c>
      <c r="C12" s="66">
        <f t="shared" si="1"/>
        <v>5605</v>
      </c>
      <c r="D12" s="66">
        <f t="shared" si="2"/>
        <v>1551</v>
      </c>
      <c r="E12" s="93">
        <f t="shared" si="3"/>
        <v>213.27738626226582</v>
      </c>
      <c r="F12" s="68">
        <v>525349.0199999999</v>
      </c>
      <c r="G12" s="69">
        <v>2396</v>
      </c>
      <c r="H12" s="69">
        <v>1624</v>
      </c>
      <c r="I12" s="70">
        <v>410341.14</v>
      </c>
      <c r="J12" s="71">
        <v>2005</v>
      </c>
      <c r="K12" s="71">
        <v>1598</v>
      </c>
      <c r="L12" s="68">
        <v>259729.59</v>
      </c>
      <c r="M12" s="69">
        <v>1204</v>
      </c>
      <c r="N12" s="69">
        <v>1551</v>
      </c>
      <c r="O12" s="70">
        <f>'Program Data-Purchase'!O12+'Program Data-Travel CBA'!O12+'Program Data-Travel IBA'!O12+'Program Data-Fleet'!O12</f>
        <v>0</v>
      </c>
      <c r="P12" s="71">
        <f>'Program Data-Purchase'!P12+'Program Data-Travel CBA'!P12+'Program Data-Travel IBA'!P12+'Program Data-Fleet'!P12</f>
        <v>0</v>
      </c>
      <c r="Q12" s="71">
        <f>'Program Data-Purchase'!Q12+'Program Data-Travel CBA'!Q12+'Program Data-Travel IBA'!Q12+'Program Data-Fleet'!Q12</f>
        <v>0</v>
      </c>
      <c r="R12" s="68">
        <f>'Program Data-Purchase'!R12+'Program Data-Travel CBA'!R12+'Program Data-Travel IBA'!R12+'Program Data-Fleet'!R12</f>
        <v>0</v>
      </c>
      <c r="S12" s="69">
        <f>'Program Data-Purchase'!S12+'Program Data-Travel CBA'!S12+'Program Data-Travel IBA'!S12+'Program Data-Fleet'!S12</f>
        <v>0</v>
      </c>
      <c r="T12" s="69">
        <f>'Program Data-Purchase'!T12+'Program Data-Travel CBA'!T12+'Program Data-Travel IBA'!T12+'Program Data-Fleet'!T12</f>
        <v>0</v>
      </c>
      <c r="U12" s="70">
        <f>'Program Data-Purchase'!U12+'Program Data-Travel CBA'!U12+'Program Data-Travel IBA'!U12+'Program Data-Fleet'!U12</f>
        <v>0</v>
      </c>
      <c r="V12" s="71">
        <f>'Program Data-Purchase'!V12+'Program Data-Travel CBA'!V12+'Program Data-Travel IBA'!V12+'Program Data-Fleet'!V12</f>
        <v>0</v>
      </c>
      <c r="W12" s="71">
        <f>'Program Data-Purchase'!W12+'Program Data-Travel CBA'!W12+'Program Data-Travel IBA'!W12+'Program Data-Fleet'!W12</f>
        <v>0</v>
      </c>
      <c r="X12" s="68">
        <f>'Program Data-Purchase'!X12+'Program Data-Travel CBA'!X12+'Program Data-Travel IBA'!X12+'Program Data-Fleet'!X12</f>
        <v>0</v>
      </c>
      <c r="Y12" s="69">
        <f>'Program Data-Purchase'!Y12+'Program Data-Travel CBA'!Y12+'Program Data-Travel IBA'!Y12+'Program Data-Fleet'!Y12</f>
        <v>0</v>
      </c>
      <c r="Z12" s="69">
        <f>'Program Data-Purchase'!Z12+'Program Data-Travel CBA'!Z12+'Program Data-Travel IBA'!Z12+'Program Data-Fleet'!Z12</f>
        <v>0</v>
      </c>
      <c r="AA12" s="70">
        <f>'Program Data-Purchase'!AA12+'Program Data-Travel CBA'!AA12+'Program Data-Travel IBA'!AA12+'Program Data-Fleet'!AA12</f>
        <v>0</v>
      </c>
      <c r="AB12" s="71">
        <f>'Program Data-Purchase'!AB12+'Program Data-Travel CBA'!AB12+'Program Data-Travel IBA'!AB12+'Program Data-Fleet'!AB12</f>
        <v>0</v>
      </c>
      <c r="AC12" s="71">
        <f>'Program Data-Purchase'!AC12+'Program Data-Travel CBA'!AC12+'Program Data-Travel IBA'!AC12+'Program Data-Fleet'!AC12</f>
        <v>0</v>
      </c>
      <c r="AD12" s="68">
        <f>'Program Data-Purchase'!AD12+'Program Data-Travel CBA'!AD12+'Program Data-Travel IBA'!AD12+'Program Data-Fleet'!AD12</f>
        <v>0</v>
      </c>
      <c r="AE12" s="69">
        <f>'Program Data-Purchase'!AE12+'Program Data-Travel CBA'!AE12+'Program Data-Travel IBA'!AE12+'Program Data-Fleet'!AE12</f>
        <v>0</v>
      </c>
      <c r="AF12" s="69">
        <f>'Program Data-Purchase'!AF12+'Program Data-Travel CBA'!AF12+'Program Data-Travel IBA'!AF12+'Program Data-Fleet'!AF12</f>
        <v>0</v>
      </c>
      <c r="AG12" s="70">
        <f>'Program Data-Purchase'!AG12+'Program Data-Travel CBA'!AG12+'Program Data-Travel IBA'!AG12+'Program Data-Fleet'!AG12</f>
        <v>0</v>
      </c>
      <c r="AH12" s="71">
        <f>'Program Data-Purchase'!AH12+'Program Data-Travel CBA'!AH12+'Program Data-Travel IBA'!AH12+'Program Data-Fleet'!AH12</f>
        <v>0</v>
      </c>
      <c r="AI12" s="71">
        <f>'Program Data-Purchase'!AI12+'Program Data-Travel CBA'!AI12+'Program Data-Travel IBA'!AI12+'Program Data-Fleet'!AI12</f>
        <v>0</v>
      </c>
      <c r="AJ12" s="68">
        <f>'Program Data-Purchase'!AJ12+'Program Data-Travel CBA'!AJ12+'Program Data-Travel IBA'!AJ12+'Program Data-Fleet'!AJ12</f>
        <v>0</v>
      </c>
      <c r="AK12" s="69">
        <f>'Program Data-Purchase'!AK12+'Program Data-Travel CBA'!AK12+'Program Data-Travel IBA'!AK12+'Program Data-Fleet'!AK12</f>
        <v>0</v>
      </c>
      <c r="AL12" s="69">
        <f>'Program Data-Purchase'!AL12+'Program Data-Travel CBA'!AL12+'Program Data-Travel IBA'!AL12+'Program Data-Fleet'!AL12</f>
        <v>0</v>
      </c>
      <c r="AM12" s="70">
        <f>'Program Data-Purchase'!AM12+'Program Data-Travel CBA'!AM12+'Program Data-Travel IBA'!AM12+'Program Data-Fleet'!AM12</f>
        <v>0</v>
      </c>
      <c r="AN12" s="71">
        <f>'Program Data-Purchase'!AN12+'Program Data-Travel CBA'!AN12+'Program Data-Travel IBA'!AN12+'Program Data-Fleet'!AN12</f>
        <v>0</v>
      </c>
      <c r="AO12" s="71">
        <f>'Program Data-Purchase'!AO12+'Program Data-Travel CBA'!AO12+'Program Data-Travel IBA'!AO12+'Program Data-Fleet'!AO12</f>
        <v>0</v>
      </c>
    </row>
    <row r="13" spans="1:41" x14ac:dyDescent="0.55000000000000004">
      <c r="A13" s="58" t="s">
        <v>90</v>
      </c>
      <c r="B13" s="65">
        <f t="shared" si="0"/>
        <v>30702641.769999996</v>
      </c>
      <c r="C13" s="66">
        <f t="shared" si="1"/>
        <v>99539</v>
      </c>
      <c r="D13" s="66">
        <f t="shared" si="2"/>
        <v>19576</v>
      </c>
      <c r="E13" s="93">
        <f t="shared" si="3"/>
        <v>308.44836466108757</v>
      </c>
      <c r="F13" s="68">
        <v>11536472.739999998</v>
      </c>
      <c r="G13" s="69">
        <v>39170</v>
      </c>
      <c r="H13" s="69">
        <v>19485</v>
      </c>
      <c r="I13" s="70">
        <v>10837192.649999999</v>
      </c>
      <c r="J13" s="71">
        <v>34380</v>
      </c>
      <c r="K13" s="71">
        <v>19551</v>
      </c>
      <c r="L13" s="68">
        <v>8328976.3800000008</v>
      </c>
      <c r="M13" s="69">
        <v>25989</v>
      </c>
      <c r="N13" s="69">
        <v>19576</v>
      </c>
      <c r="O13" s="70">
        <f>'Program Data-Purchase'!O13+'Program Data-Travel CBA'!O13+'Program Data-Travel IBA'!O13+'Program Data-Fleet'!O13</f>
        <v>0</v>
      </c>
      <c r="P13" s="71">
        <f>'Program Data-Purchase'!P13+'Program Data-Travel CBA'!P13+'Program Data-Travel IBA'!P13+'Program Data-Fleet'!P13</f>
        <v>0</v>
      </c>
      <c r="Q13" s="71">
        <f>'Program Data-Purchase'!Q13+'Program Data-Travel CBA'!Q13+'Program Data-Travel IBA'!Q13+'Program Data-Fleet'!Q13</f>
        <v>0</v>
      </c>
      <c r="R13" s="68">
        <f>'Program Data-Purchase'!R13+'Program Data-Travel CBA'!R13+'Program Data-Travel IBA'!R13+'Program Data-Fleet'!R13</f>
        <v>0</v>
      </c>
      <c r="S13" s="69">
        <f>'Program Data-Purchase'!S13+'Program Data-Travel CBA'!S13+'Program Data-Travel IBA'!S13+'Program Data-Fleet'!S13</f>
        <v>0</v>
      </c>
      <c r="T13" s="69">
        <f>'Program Data-Purchase'!T13+'Program Data-Travel CBA'!T13+'Program Data-Travel IBA'!T13+'Program Data-Fleet'!T13</f>
        <v>0</v>
      </c>
      <c r="U13" s="70">
        <f>'Program Data-Purchase'!U13+'Program Data-Travel CBA'!U13+'Program Data-Travel IBA'!U13+'Program Data-Fleet'!U13</f>
        <v>0</v>
      </c>
      <c r="V13" s="71">
        <f>'Program Data-Purchase'!V13+'Program Data-Travel CBA'!V13+'Program Data-Travel IBA'!V13+'Program Data-Fleet'!V13</f>
        <v>0</v>
      </c>
      <c r="W13" s="71">
        <f>'Program Data-Purchase'!W13+'Program Data-Travel CBA'!W13+'Program Data-Travel IBA'!W13+'Program Data-Fleet'!W13</f>
        <v>0</v>
      </c>
      <c r="X13" s="68">
        <f>'Program Data-Purchase'!X13+'Program Data-Travel CBA'!X13+'Program Data-Travel IBA'!X13+'Program Data-Fleet'!X13</f>
        <v>0</v>
      </c>
      <c r="Y13" s="69">
        <f>'Program Data-Purchase'!Y13+'Program Data-Travel CBA'!Y13+'Program Data-Travel IBA'!Y13+'Program Data-Fleet'!Y13</f>
        <v>0</v>
      </c>
      <c r="Z13" s="69">
        <f>'Program Data-Purchase'!Z13+'Program Data-Travel CBA'!Z13+'Program Data-Travel IBA'!Z13+'Program Data-Fleet'!Z13</f>
        <v>0</v>
      </c>
      <c r="AA13" s="70">
        <f>'Program Data-Purchase'!AA13+'Program Data-Travel CBA'!AA13+'Program Data-Travel IBA'!AA13+'Program Data-Fleet'!AA13</f>
        <v>0</v>
      </c>
      <c r="AB13" s="71">
        <f>'Program Data-Purchase'!AB13+'Program Data-Travel CBA'!AB13+'Program Data-Travel IBA'!AB13+'Program Data-Fleet'!AB13</f>
        <v>0</v>
      </c>
      <c r="AC13" s="71">
        <f>'Program Data-Purchase'!AC13+'Program Data-Travel CBA'!AC13+'Program Data-Travel IBA'!AC13+'Program Data-Fleet'!AC13</f>
        <v>0</v>
      </c>
      <c r="AD13" s="68">
        <f>'Program Data-Purchase'!AD13+'Program Data-Travel CBA'!AD13+'Program Data-Travel IBA'!AD13+'Program Data-Fleet'!AD13</f>
        <v>0</v>
      </c>
      <c r="AE13" s="69">
        <f>'Program Data-Purchase'!AE13+'Program Data-Travel CBA'!AE13+'Program Data-Travel IBA'!AE13+'Program Data-Fleet'!AE13</f>
        <v>0</v>
      </c>
      <c r="AF13" s="69">
        <f>'Program Data-Purchase'!AF13+'Program Data-Travel CBA'!AF13+'Program Data-Travel IBA'!AF13+'Program Data-Fleet'!AF13</f>
        <v>0</v>
      </c>
      <c r="AG13" s="70">
        <f>'Program Data-Purchase'!AG13+'Program Data-Travel CBA'!AG13+'Program Data-Travel IBA'!AG13+'Program Data-Fleet'!AG13</f>
        <v>0</v>
      </c>
      <c r="AH13" s="71">
        <f>'Program Data-Purchase'!AH13+'Program Data-Travel CBA'!AH13+'Program Data-Travel IBA'!AH13+'Program Data-Fleet'!AH13</f>
        <v>0</v>
      </c>
      <c r="AI13" s="71">
        <f>'Program Data-Purchase'!AI13+'Program Data-Travel CBA'!AI13+'Program Data-Travel IBA'!AI13+'Program Data-Fleet'!AI13</f>
        <v>0</v>
      </c>
      <c r="AJ13" s="68">
        <f>'Program Data-Purchase'!AJ13+'Program Data-Travel CBA'!AJ13+'Program Data-Travel IBA'!AJ13+'Program Data-Fleet'!AJ13</f>
        <v>0</v>
      </c>
      <c r="AK13" s="69">
        <f>'Program Data-Purchase'!AK13+'Program Data-Travel CBA'!AK13+'Program Data-Travel IBA'!AK13+'Program Data-Fleet'!AK13</f>
        <v>0</v>
      </c>
      <c r="AL13" s="69">
        <f>'Program Data-Purchase'!AL13+'Program Data-Travel CBA'!AL13+'Program Data-Travel IBA'!AL13+'Program Data-Fleet'!AL13</f>
        <v>0</v>
      </c>
      <c r="AM13" s="70">
        <f>'Program Data-Purchase'!AM13+'Program Data-Travel CBA'!AM13+'Program Data-Travel IBA'!AM13+'Program Data-Fleet'!AM13</f>
        <v>0</v>
      </c>
      <c r="AN13" s="71">
        <f>'Program Data-Purchase'!AN13+'Program Data-Travel CBA'!AN13+'Program Data-Travel IBA'!AN13+'Program Data-Fleet'!AN13</f>
        <v>0</v>
      </c>
      <c r="AO13" s="71">
        <f>'Program Data-Purchase'!AO13+'Program Data-Travel CBA'!AO13+'Program Data-Travel IBA'!AO13+'Program Data-Fleet'!AO13</f>
        <v>0</v>
      </c>
    </row>
    <row r="14" spans="1:41" x14ac:dyDescent="0.55000000000000004">
      <c r="A14" s="58" t="s">
        <v>22</v>
      </c>
      <c r="B14" s="65">
        <f t="shared" si="0"/>
        <v>136934520.85999998</v>
      </c>
      <c r="C14" s="66">
        <f t="shared" si="1"/>
        <v>463580</v>
      </c>
      <c r="D14" s="66">
        <f t="shared" si="2"/>
        <v>90414</v>
      </c>
      <c r="E14" s="93">
        <f t="shared" si="3"/>
        <v>295.38487609474089</v>
      </c>
      <c r="F14" s="68">
        <v>51814801</v>
      </c>
      <c r="G14" s="69">
        <v>173927</v>
      </c>
      <c r="H14" s="69">
        <v>90456</v>
      </c>
      <c r="I14" s="70">
        <v>46004957.32</v>
      </c>
      <c r="J14" s="71">
        <v>155513</v>
      </c>
      <c r="K14" s="71">
        <v>90466</v>
      </c>
      <c r="L14" s="68">
        <v>39114762.539999999</v>
      </c>
      <c r="M14" s="69">
        <v>134140</v>
      </c>
      <c r="N14" s="69">
        <v>90414</v>
      </c>
      <c r="O14" s="70">
        <f>'Program Data-Purchase'!O14+'Program Data-Travel CBA'!O14+'Program Data-Travel IBA'!O14+'Program Data-Fleet'!O14</f>
        <v>0</v>
      </c>
      <c r="P14" s="71">
        <f>'Program Data-Purchase'!P14+'Program Data-Travel CBA'!P14+'Program Data-Travel IBA'!P14+'Program Data-Fleet'!P14</f>
        <v>0</v>
      </c>
      <c r="Q14" s="71">
        <f>'Program Data-Purchase'!Q14+'Program Data-Travel CBA'!Q14+'Program Data-Travel IBA'!Q14+'Program Data-Fleet'!Q14</f>
        <v>0</v>
      </c>
      <c r="R14" s="68">
        <f>'Program Data-Purchase'!R14+'Program Data-Travel CBA'!R14+'Program Data-Travel IBA'!R14+'Program Data-Fleet'!R14</f>
        <v>0</v>
      </c>
      <c r="S14" s="69">
        <f>'Program Data-Purchase'!S14+'Program Data-Travel CBA'!S14+'Program Data-Travel IBA'!S14+'Program Data-Fleet'!S14</f>
        <v>0</v>
      </c>
      <c r="T14" s="69">
        <f>'Program Data-Purchase'!T14+'Program Data-Travel CBA'!T14+'Program Data-Travel IBA'!T14+'Program Data-Fleet'!T14</f>
        <v>0</v>
      </c>
      <c r="U14" s="70">
        <f>'Program Data-Purchase'!U14+'Program Data-Travel CBA'!U14+'Program Data-Travel IBA'!U14+'Program Data-Fleet'!U14</f>
        <v>0</v>
      </c>
      <c r="V14" s="71">
        <f>'Program Data-Purchase'!V14+'Program Data-Travel CBA'!V14+'Program Data-Travel IBA'!V14+'Program Data-Fleet'!V14</f>
        <v>0</v>
      </c>
      <c r="W14" s="71">
        <f>'Program Data-Purchase'!W14+'Program Data-Travel CBA'!W14+'Program Data-Travel IBA'!W14+'Program Data-Fleet'!W14</f>
        <v>0</v>
      </c>
      <c r="X14" s="68">
        <f>'Program Data-Purchase'!X14+'Program Data-Travel CBA'!X14+'Program Data-Travel IBA'!X14+'Program Data-Fleet'!X14</f>
        <v>0</v>
      </c>
      <c r="Y14" s="69">
        <f>'Program Data-Purchase'!Y14+'Program Data-Travel CBA'!Y14+'Program Data-Travel IBA'!Y14+'Program Data-Fleet'!Y14</f>
        <v>0</v>
      </c>
      <c r="Z14" s="69">
        <f>'Program Data-Purchase'!Z14+'Program Data-Travel CBA'!Z14+'Program Data-Travel IBA'!Z14+'Program Data-Fleet'!Z14</f>
        <v>0</v>
      </c>
      <c r="AA14" s="70">
        <f>'Program Data-Purchase'!AA14+'Program Data-Travel CBA'!AA14+'Program Data-Travel IBA'!AA14+'Program Data-Fleet'!AA14</f>
        <v>0</v>
      </c>
      <c r="AB14" s="71">
        <f>'Program Data-Purchase'!AB14+'Program Data-Travel CBA'!AB14+'Program Data-Travel IBA'!AB14+'Program Data-Fleet'!AB14</f>
        <v>0</v>
      </c>
      <c r="AC14" s="71">
        <f>'Program Data-Purchase'!AC14+'Program Data-Travel CBA'!AC14+'Program Data-Travel IBA'!AC14+'Program Data-Fleet'!AC14</f>
        <v>0</v>
      </c>
      <c r="AD14" s="68">
        <f>'Program Data-Purchase'!AD14+'Program Data-Travel CBA'!AD14+'Program Data-Travel IBA'!AD14+'Program Data-Fleet'!AD14</f>
        <v>0</v>
      </c>
      <c r="AE14" s="69">
        <f>'Program Data-Purchase'!AE14+'Program Data-Travel CBA'!AE14+'Program Data-Travel IBA'!AE14+'Program Data-Fleet'!AE14</f>
        <v>0</v>
      </c>
      <c r="AF14" s="69">
        <f>'Program Data-Purchase'!AF14+'Program Data-Travel CBA'!AF14+'Program Data-Travel IBA'!AF14+'Program Data-Fleet'!AF14</f>
        <v>0</v>
      </c>
      <c r="AG14" s="70">
        <f>'Program Data-Purchase'!AG14+'Program Data-Travel CBA'!AG14+'Program Data-Travel IBA'!AG14+'Program Data-Fleet'!AG14</f>
        <v>0</v>
      </c>
      <c r="AH14" s="71">
        <f>'Program Data-Purchase'!AH14+'Program Data-Travel CBA'!AH14+'Program Data-Travel IBA'!AH14+'Program Data-Fleet'!AH14</f>
        <v>0</v>
      </c>
      <c r="AI14" s="71">
        <f>'Program Data-Purchase'!AI14+'Program Data-Travel CBA'!AI14+'Program Data-Travel IBA'!AI14+'Program Data-Fleet'!AI14</f>
        <v>0</v>
      </c>
      <c r="AJ14" s="68">
        <f>'Program Data-Purchase'!AJ14+'Program Data-Travel CBA'!AJ14+'Program Data-Travel IBA'!AJ14+'Program Data-Fleet'!AJ14</f>
        <v>0</v>
      </c>
      <c r="AK14" s="69">
        <f>'Program Data-Purchase'!AK14+'Program Data-Travel CBA'!AK14+'Program Data-Travel IBA'!AK14+'Program Data-Fleet'!AK14</f>
        <v>0</v>
      </c>
      <c r="AL14" s="69">
        <f>'Program Data-Purchase'!AL14+'Program Data-Travel CBA'!AL14+'Program Data-Travel IBA'!AL14+'Program Data-Fleet'!AL14</f>
        <v>0</v>
      </c>
      <c r="AM14" s="70">
        <f>'Program Data-Purchase'!AM14+'Program Data-Travel CBA'!AM14+'Program Data-Travel IBA'!AM14+'Program Data-Fleet'!AM14</f>
        <v>0</v>
      </c>
      <c r="AN14" s="71">
        <f>'Program Data-Purchase'!AN14+'Program Data-Travel CBA'!AN14+'Program Data-Travel IBA'!AN14+'Program Data-Fleet'!AN14</f>
        <v>0</v>
      </c>
      <c r="AO14" s="71">
        <f>'Program Data-Purchase'!AO14+'Program Data-Travel CBA'!AO14+'Program Data-Travel IBA'!AO14+'Program Data-Fleet'!AO14</f>
        <v>0</v>
      </c>
    </row>
    <row r="15" spans="1:41" x14ac:dyDescent="0.55000000000000004">
      <c r="A15" s="58" t="s">
        <v>91</v>
      </c>
      <c r="B15" s="65">
        <f t="shared" si="0"/>
        <v>420591785.62</v>
      </c>
      <c r="C15" s="66">
        <f t="shared" si="1"/>
        <v>1341480</v>
      </c>
      <c r="D15" s="66">
        <f t="shared" si="2"/>
        <v>250471</v>
      </c>
      <c r="E15" s="93">
        <f t="shared" si="3"/>
        <v>313.52818202284044</v>
      </c>
      <c r="F15" s="68">
        <v>151329742</v>
      </c>
      <c r="G15" s="69">
        <v>500223</v>
      </c>
      <c r="H15" s="69">
        <v>250652</v>
      </c>
      <c r="I15" s="70">
        <v>145990483.46000001</v>
      </c>
      <c r="J15" s="71">
        <v>466189</v>
      </c>
      <c r="K15" s="71">
        <v>250174</v>
      </c>
      <c r="L15" s="68">
        <v>123271560.16</v>
      </c>
      <c r="M15" s="69">
        <v>375068</v>
      </c>
      <c r="N15" s="69">
        <v>250471</v>
      </c>
      <c r="O15" s="70">
        <f>'Program Data-Purchase'!O15+'Program Data-Travel CBA'!O15+'Program Data-Travel IBA'!O15+'Program Data-Fleet'!O15</f>
        <v>0</v>
      </c>
      <c r="P15" s="71">
        <f>'Program Data-Purchase'!P15+'Program Data-Travel CBA'!P15+'Program Data-Travel IBA'!P15+'Program Data-Fleet'!P15</f>
        <v>0</v>
      </c>
      <c r="Q15" s="71">
        <f>'Program Data-Purchase'!Q15+'Program Data-Travel CBA'!Q15+'Program Data-Travel IBA'!Q15+'Program Data-Fleet'!Q15</f>
        <v>0</v>
      </c>
      <c r="R15" s="68">
        <f>'Program Data-Purchase'!R15+'Program Data-Travel CBA'!R15+'Program Data-Travel IBA'!R15+'Program Data-Fleet'!R15</f>
        <v>0</v>
      </c>
      <c r="S15" s="69">
        <f>'Program Data-Purchase'!S15+'Program Data-Travel CBA'!S15+'Program Data-Travel IBA'!S15+'Program Data-Fleet'!S15</f>
        <v>0</v>
      </c>
      <c r="T15" s="69">
        <f>'Program Data-Purchase'!T15+'Program Data-Travel CBA'!T15+'Program Data-Travel IBA'!T15+'Program Data-Fleet'!T15</f>
        <v>0</v>
      </c>
      <c r="U15" s="70">
        <f>'Program Data-Purchase'!U15+'Program Data-Travel CBA'!U15+'Program Data-Travel IBA'!U15+'Program Data-Fleet'!U15</f>
        <v>0</v>
      </c>
      <c r="V15" s="71">
        <f>'Program Data-Purchase'!V15+'Program Data-Travel CBA'!V15+'Program Data-Travel IBA'!V15+'Program Data-Fleet'!V15</f>
        <v>0</v>
      </c>
      <c r="W15" s="71">
        <f>'Program Data-Purchase'!W15+'Program Data-Travel CBA'!W15+'Program Data-Travel IBA'!W15+'Program Data-Fleet'!W15</f>
        <v>0</v>
      </c>
      <c r="X15" s="68">
        <f>'Program Data-Purchase'!X15+'Program Data-Travel CBA'!X15+'Program Data-Travel IBA'!X15+'Program Data-Fleet'!X15</f>
        <v>0</v>
      </c>
      <c r="Y15" s="69">
        <f>'Program Data-Purchase'!Y15+'Program Data-Travel CBA'!Y15+'Program Data-Travel IBA'!Y15+'Program Data-Fleet'!Y15</f>
        <v>0</v>
      </c>
      <c r="Z15" s="69">
        <f>'Program Data-Purchase'!Z15+'Program Data-Travel CBA'!Z15+'Program Data-Travel IBA'!Z15+'Program Data-Fleet'!Z15</f>
        <v>0</v>
      </c>
      <c r="AA15" s="70">
        <f>'Program Data-Purchase'!AA15+'Program Data-Travel CBA'!AA15+'Program Data-Travel IBA'!AA15+'Program Data-Fleet'!AA15</f>
        <v>0</v>
      </c>
      <c r="AB15" s="71">
        <f>'Program Data-Purchase'!AB15+'Program Data-Travel CBA'!AB15+'Program Data-Travel IBA'!AB15+'Program Data-Fleet'!AB15</f>
        <v>0</v>
      </c>
      <c r="AC15" s="71">
        <f>'Program Data-Purchase'!AC15+'Program Data-Travel CBA'!AC15+'Program Data-Travel IBA'!AC15+'Program Data-Fleet'!AC15</f>
        <v>0</v>
      </c>
      <c r="AD15" s="68">
        <f>'Program Data-Purchase'!AD15+'Program Data-Travel CBA'!AD15+'Program Data-Travel IBA'!AD15+'Program Data-Fleet'!AD15</f>
        <v>0</v>
      </c>
      <c r="AE15" s="69">
        <f>'Program Data-Purchase'!AE15+'Program Data-Travel CBA'!AE15+'Program Data-Travel IBA'!AE15+'Program Data-Fleet'!AE15</f>
        <v>0</v>
      </c>
      <c r="AF15" s="69">
        <f>'Program Data-Purchase'!AF15+'Program Data-Travel CBA'!AF15+'Program Data-Travel IBA'!AF15+'Program Data-Fleet'!AF15</f>
        <v>0</v>
      </c>
      <c r="AG15" s="70">
        <f>'Program Data-Purchase'!AG15+'Program Data-Travel CBA'!AG15+'Program Data-Travel IBA'!AG15+'Program Data-Fleet'!AG15</f>
        <v>0</v>
      </c>
      <c r="AH15" s="71">
        <f>'Program Data-Purchase'!AH15+'Program Data-Travel CBA'!AH15+'Program Data-Travel IBA'!AH15+'Program Data-Fleet'!AH15</f>
        <v>0</v>
      </c>
      <c r="AI15" s="71">
        <f>'Program Data-Purchase'!AI15+'Program Data-Travel CBA'!AI15+'Program Data-Travel IBA'!AI15+'Program Data-Fleet'!AI15</f>
        <v>0</v>
      </c>
      <c r="AJ15" s="68">
        <f>'Program Data-Purchase'!AJ15+'Program Data-Travel CBA'!AJ15+'Program Data-Travel IBA'!AJ15+'Program Data-Fleet'!AJ15</f>
        <v>0</v>
      </c>
      <c r="AK15" s="69">
        <f>'Program Data-Purchase'!AK15+'Program Data-Travel CBA'!AK15+'Program Data-Travel IBA'!AK15+'Program Data-Fleet'!AK15</f>
        <v>0</v>
      </c>
      <c r="AL15" s="69">
        <f>'Program Data-Purchase'!AL15+'Program Data-Travel CBA'!AL15+'Program Data-Travel IBA'!AL15+'Program Data-Fleet'!AL15</f>
        <v>0</v>
      </c>
      <c r="AM15" s="70">
        <f>'Program Data-Purchase'!AM15+'Program Data-Travel CBA'!AM15+'Program Data-Travel IBA'!AM15+'Program Data-Fleet'!AM15</f>
        <v>0</v>
      </c>
      <c r="AN15" s="71">
        <f>'Program Data-Purchase'!AN15+'Program Data-Travel CBA'!AN15+'Program Data-Travel IBA'!AN15+'Program Data-Fleet'!AN15</f>
        <v>0</v>
      </c>
      <c r="AO15" s="71">
        <f>'Program Data-Purchase'!AO15+'Program Data-Travel CBA'!AO15+'Program Data-Travel IBA'!AO15+'Program Data-Fleet'!AO15</f>
        <v>0</v>
      </c>
    </row>
    <row r="16" spans="1:41" x14ac:dyDescent="0.55000000000000004">
      <c r="A16" s="58" t="s">
        <v>23</v>
      </c>
      <c r="B16" s="65">
        <f t="shared" si="0"/>
        <v>4052360.12</v>
      </c>
      <c r="C16" s="66">
        <f t="shared" si="1"/>
        <v>18219</v>
      </c>
      <c r="D16" s="66">
        <f t="shared" si="2"/>
        <v>6284</v>
      </c>
      <c r="E16" s="93">
        <f t="shared" si="3"/>
        <v>222.42494758219442</v>
      </c>
      <c r="F16" s="68">
        <v>1571032.3499999999</v>
      </c>
      <c r="G16" s="69">
        <v>6993</v>
      </c>
      <c r="H16" s="69">
        <v>6340</v>
      </c>
      <c r="I16" s="70">
        <v>1472169.3599999999</v>
      </c>
      <c r="J16" s="71">
        <v>7294</v>
      </c>
      <c r="K16" s="71">
        <v>6329</v>
      </c>
      <c r="L16" s="68">
        <v>1009158.4099999999</v>
      </c>
      <c r="M16" s="69">
        <v>3932</v>
      </c>
      <c r="N16" s="69">
        <v>6284</v>
      </c>
      <c r="O16" s="70">
        <f>'Program Data-Purchase'!O16+'Program Data-Travel CBA'!O16+'Program Data-Travel IBA'!O16+'Program Data-Fleet'!O16</f>
        <v>0</v>
      </c>
      <c r="P16" s="71">
        <f>'Program Data-Purchase'!P16+'Program Data-Travel CBA'!P16+'Program Data-Travel IBA'!P16+'Program Data-Fleet'!P16</f>
        <v>0</v>
      </c>
      <c r="Q16" s="71">
        <f>'Program Data-Purchase'!Q16+'Program Data-Travel CBA'!Q16+'Program Data-Travel IBA'!Q16+'Program Data-Fleet'!Q16</f>
        <v>0</v>
      </c>
      <c r="R16" s="68">
        <f>'Program Data-Purchase'!R16+'Program Data-Travel CBA'!R16+'Program Data-Travel IBA'!R16+'Program Data-Fleet'!R16</f>
        <v>0</v>
      </c>
      <c r="S16" s="69">
        <f>'Program Data-Purchase'!S16+'Program Data-Travel CBA'!S16+'Program Data-Travel IBA'!S16+'Program Data-Fleet'!S16</f>
        <v>0</v>
      </c>
      <c r="T16" s="69">
        <f>'Program Data-Purchase'!T16+'Program Data-Travel CBA'!T16+'Program Data-Travel IBA'!T16+'Program Data-Fleet'!T16</f>
        <v>0</v>
      </c>
      <c r="U16" s="70">
        <f>'Program Data-Purchase'!U16+'Program Data-Travel CBA'!U16+'Program Data-Travel IBA'!U16+'Program Data-Fleet'!U16</f>
        <v>0</v>
      </c>
      <c r="V16" s="71">
        <f>'Program Data-Purchase'!V16+'Program Data-Travel CBA'!V16+'Program Data-Travel IBA'!V16+'Program Data-Fleet'!V16</f>
        <v>0</v>
      </c>
      <c r="W16" s="71">
        <f>'Program Data-Purchase'!W16+'Program Data-Travel CBA'!W16+'Program Data-Travel IBA'!W16+'Program Data-Fleet'!W16</f>
        <v>0</v>
      </c>
      <c r="X16" s="68">
        <f>'Program Data-Purchase'!X16+'Program Data-Travel CBA'!X16+'Program Data-Travel IBA'!X16+'Program Data-Fleet'!X16</f>
        <v>0</v>
      </c>
      <c r="Y16" s="69">
        <f>'Program Data-Purchase'!Y16+'Program Data-Travel CBA'!Y16+'Program Data-Travel IBA'!Y16+'Program Data-Fleet'!Y16</f>
        <v>0</v>
      </c>
      <c r="Z16" s="69">
        <f>'Program Data-Purchase'!Z16+'Program Data-Travel CBA'!Z16+'Program Data-Travel IBA'!Z16+'Program Data-Fleet'!Z16</f>
        <v>0</v>
      </c>
      <c r="AA16" s="70">
        <f>'Program Data-Purchase'!AA16+'Program Data-Travel CBA'!AA16+'Program Data-Travel IBA'!AA16+'Program Data-Fleet'!AA16</f>
        <v>0</v>
      </c>
      <c r="AB16" s="71">
        <f>'Program Data-Purchase'!AB16+'Program Data-Travel CBA'!AB16+'Program Data-Travel IBA'!AB16+'Program Data-Fleet'!AB16</f>
        <v>0</v>
      </c>
      <c r="AC16" s="71">
        <f>'Program Data-Purchase'!AC16+'Program Data-Travel CBA'!AC16+'Program Data-Travel IBA'!AC16+'Program Data-Fleet'!AC16</f>
        <v>0</v>
      </c>
      <c r="AD16" s="68">
        <f>'Program Data-Purchase'!AD16+'Program Data-Travel CBA'!AD16+'Program Data-Travel IBA'!AD16+'Program Data-Fleet'!AD16</f>
        <v>0</v>
      </c>
      <c r="AE16" s="69">
        <f>'Program Data-Purchase'!AE16+'Program Data-Travel CBA'!AE16+'Program Data-Travel IBA'!AE16+'Program Data-Fleet'!AE16</f>
        <v>0</v>
      </c>
      <c r="AF16" s="69">
        <f>'Program Data-Purchase'!AF16+'Program Data-Travel CBA'!AF16+'Program Data-Travel IBA'!AF16+'Program Data-Fleet'!AF16</f>
        <v>0</v>
      </c>
      <c r="AG16" s="70">
        <f>'Program Data-Purchase'!AG16+'Program Data-Travel CBA'!AG16+'Program Data-Travel IBA'!AG16+'Program Data-Fleet'!AG16</f>
        <v>0</v>
      </c>
      <c r="AH16" s="71">
        <f>'Program Data-Purchase'!AH16+'Program Data-Travel CBA'!AH16+'Program Data-Travel IBA'!AH16+'Program Data-Fleet'!AH16</f>
        <v>0</v>
      </c>
      <c r="AI16" s="71">
        <f>'Program Data-Purchase'!AI16+'Program Data-Travel CBA'!AI16+'Program Data-Travel IBA'!AI16+'Program Data-Fleet'!AI16</f>
        <v>0</v>
      </c>
      <c r="AJ16" s="68">
        <f>'Program Data-Purchase'!AJ16+'Program Data-Travel CBA'!AJ16+'Program Data-Travel IBA'!AJ16+'Program Data-Fleet'!AJ16</f>
        <v>0</v>
      </c>
      <c r="AK16" s="69">
        <f>'Program Data-Purchase'!AK16+'Program Data-Travel CBA'!AK16+'Program Data-Travel IBA'!AK16+'Program Data-Fleet'!AK16</f>
        <v>0</v>
      </c>
      <c r="AL16" s="69">
        <f>'Program Data-Purchase'!AL16+'Program Data-Travel CBA'!AL16+'Program Data-Travel IBA'!AL16+'Program Data-Fleet'!AL16</f>
        <v>0</v>
      </c>
      <c r="AM16" s="70">
        <f>'Program Data-Purchase'!AM16+'Program Data-Travel CBA'!AM16+'Program Data-Travel IBA'!AM16+'Program Data-Fleet'!AM16</f>
        <v>0</v>
      </c>
      <c r="AN16" s="71">
        <f>'Program Data-Purchase'!AN16+'Program Data-Travel CBA'!AN16+'Program Data-Travel IBA'!AN16+'Program Data-Fleet'!AN16</f>
        <v>0</v>
      </c>
      <c r="AO16" s="71">
        <f>'Program Data-Purchase'!AO16+'Program Data-Travel CBA'!AO16+'Program Data-Travel IBA'!AO16+'Program Data-Fleet'!AO16</f>
        <v>0</v>
      </c>
    </row>
    <row r="17" spans="1:41" x14ac:dyDescent="0.55000000000000004">
      <c r="A17" s="58" t="s">
        <v>24</v>
      </c>
      <c r="B17" s="65">
        <f t="shared" si="0"/>
        <v>158204922.92000002</v>
      </c>
      <c r="C17" s="66">
        <f t="shared" si="1"/>
        <v>553228</v>
      </c>
      <c r="D17" s="66">
        <f t="shared" si="2"/>
        <v>108745</v>
      </c>
      <c r="E17" s="93">
        <f t="shared" si="3"/>
        <v>285.96694838294519</v>
      </c>
      <c r="F17" s="68">
        <v>59581413.039999999</v>
      </c>
      <c r="G17" s="69">
        <v>202942</v>
      </c>
      <c r="H17" s="69">
        <v>109111</v>
      </c>
      <c r="I17" s="70">
        <v>51159537.950000003</v>
      </c>
      <c r="J17" s="71">
        <v>195898</v>
      </c>
      <c r="K17" s="71">
        <v>109045</v>
      </c>
      <c r="L17" s="68">
        <v>47463971.930000007</v>
      </c>
      <c r="M17" s="69">
        <v>154388</v>
      </c>
      <c r="N17" s="69">
        <v>108745</v>
      </c>
      <c r="O17" s="70">
        <f>'Program Data-Purchase'!O17+'Program Data-Travel CBA'!O17+'Program Data-Travel IBA'!O17+'Program Data-Fleet'!O17</f>
        <v>0</v>
      </c>
      <c r="P17" s="71">
        <f>'Program Data-Purchase'!P17+'Program Data-Travel CBA'!P17+'Program Data-Travel IBA'!P17+'Program Data-Fleet'!P17</f>
        <v>0</v>
      </c>
      <c r="Q17" s="71">
        <f>'Program Data-Purchase'!Q17+'Program Data-Travel CBA'!Q17+'Program Data-Travel IBA'!Q17+'Program Data-Fleet'!Q17</f>
        <v>0</v>
      </c>
      <c r="R17" s="68">
        <f>'Program Data-Purchase'!R17+'Program Data-Travel CBA'!R17+'Program Data-Travel IBA'!R17+'Program Data-Fleet'!R17</f>
        <v>0</v>
      </c>
      <c r="S17" s="69">
        <f>'Program Data-Purchase'!S17+'Program Data-Travel CBA'!S17+'Program Data-Travel IBA'!S17+'Program Data-Fleet'!S17</f>
        <v>0</v>
      </c>
      <c r="T17" s="69">
        <f>'Program Data-Purchase'!T17+'Program Data-Travel CBA'!T17+'Program Data-Travel IBA'!T17+'Program Data-Fleet'!T17</f>
        <v>0</v>
      </c>
      <c r="U17" s="70">
        <f>'Program Data-Purchase'!U17+'Program Data-Travel CBA'!U17+'Program Data-Travel IBA'!U17+'Program Data-Fleet'!U17</f>
        <v>0</v>
      </c>
      <c r="V17" s="71">
        <f>'Program Data-Purchase'!V17+'Program Data-Travel CBA'!V17+'Program Data-Travel IBA'!V17+'Program Data-Fleet'!V17</f>
        <v>0</v>
      </c>
      <c r="W17" s="71">
        <f>'Program Data-Purchase'!W17+'Program Data-Travel CBA'!W17+'Program Data-Travel IBA'!W17+'Program Data-Fleet'!W17</f>
        <v>0</v>
      </c>
      <c r="X17" s="68">
        <f>'Program Data-Purchase'!X17+'Program Data-Travel CBA'!X17+'Program Data-Travel IBA'!X17+'Program Data-Fleet'!X17</f>
        <v>0</v>
      </c>
      <c r="Y17" s="69">
        <f>'Program Data-Purchase'!Y17+'Program Data-Travel CBA'!Y17+'Program Data-Travel IBA'!Y17+'Program Data-Fleet'!Y17</f>
        <v>0</v>
      </c>
      <c r="Z17" s="69">
        <f>'Program Data-Purchase'!Z17+'Program Data-Travel CBA'!Z17+'Program Data-Travel IBA'!Z17+'Program Data-Fleet'!Z17</f>
        <v>0</v>
      </c>
      <c r="AA17" s="70">
        <f>'Program Data-Purchase'!AA17+'Program Data-Travel CBA'!AA17+'Program Data-Travel IBA'!AA17+'Program Data-Fleet'!AA17</f>
        <v>0</v>
      </c>
      <c r="AB17" s="71">
        <f>'Program Data-Purchase'!AB17+'Program Data-Travel CBA'!AB17+'Program Data-Travel IBA'!AB17+'Program Data-Fleet'!AB17</f>
        <v>0</v>
      </c>
      <c r="AC17" s="71">
        <f>'Program Data-Purchase'!AC17+'Program Data-Travel CBA'!AC17+'Program Data-Travel IBA'!AC17+'Program Data-Fleet'!AC17</f>
        <v>0</v>
      </c>
      <c r="AD17" s="68">
        <f>'Program Data-Purchase'!AD17+'Program Data-Travel CBA'!AD17+'Program Data-Travel IBA'!AD17+'Program Data-Fleet'!AD17</f>
        <v>0</v>
      </c>
      <c r="AE17" s="69">
        <f>'Program Data-Purchase'!AE17+'Program Data-Travel CBA'!AE17+'Program Data-Travel IBA'!AE17+'Program Data-Fleet'!AE17</f>
        <v>0</v>
      </c>
      <c r="AF17" s="69">
        <f>'Program Data-Purchase'!AF17+'Program Data-Travel CBA'!AF17+'Program Data-Travel IBA'!AF17+'Program Data-Fleet'!AF17</f>
        <v>0</v>
      </c>
      <c r="AG17" s="70">
        <f>'Program Data-Purchase'!AG17+'Program Data-Travel CBA'!AG17+'Program Data-Travel IBA'!AG17+'Program Data-Fleet'!AG17</f>
        <v>0</v>
      </c>
      <c r="AH17" s="71">
        <f>'Program Data-Purchase'!AH17+'Program Data-Travel CBA'!AH17+'Program Data-Travel IBA'!AH17+'Program Data-Fleet'!AH17</f>
        <v>0</v>
      </c>
      <c r="AI17" s="71">
        <f>'Program Data-Purchase'!AI17+'Program Data-Travel CBA'!AI17+'Program Data-Travel IBA'!AI17+'Program Data-Fleet'!AI17</f>
        <v>0</v>
      </c>
      <c r="AJ17" s="68">
        <f>'Program Data-Purchase'!AJ17+'Program Data-Travel CBA'!AJ17+'Program Data-Travel IBA'!AJ17+'Program Data-Fleet'!AJ17</f>
        <v>0</v>
      </c>
      <c r="AK17" s="69">
        <f>'Program Data-Purchase'!AK17+'Program Data-Travel CBA'!AK17+'Program Data-Travel IBA'!AK17+'Program Data-Fleet'!AK17</f>
        <v>0</v>
      </c>
      <c r="AL17" s="69">
        <f>'Program Data-Purchase'!AL17+'Program Data-Travel CBA'!AL17+'Program Data-Travel IBA'!AL17+'Program Data-Fleet'!AL17</f>
        <v>0</v>
      </c>
      <c r="AM17" s="70">
        <f>'Program Data-Purchase'!AM17+'Program Data-Travel CBA'!AM17+'Program Data-Travel IBA'!AM17+'Program Data-Fleet'!AM17</f>
        <v>0</v>
      </c>
      <c r="AN17" s="71">
        <f>'Program Data-Purchase'!AN17+'Program Data-Travel CBA'!AN17+'Program Data-Travel IBA'!AN17+'Program Data-Fleet'!AN17</f>
        <v>0</v>
      </c>
      <c r="AO17" s="71">
        <f>'Program Data-Purchase'!AO17+'Program Data-Travel CBA'!AO17+'Program Data-Travel IBA'!AO17+'Program Data-Fleet'!AO17</f>
        <v>0</v>
      </c>
    </row>
    <row r="18" spans="1:41" x14ac:dyDescent="0.55000000000000004">
      <c r="A18" s="58" t="s">
        <v>92</v>
      </c>
      <c r="B18" s="65">
        <f t="shared" si="0"/>
        <v>198105388.91999999</v>
      </c>
      <c r="C18" s="66">
        <f t="shared" si="1"/>
        <v>626678</v>
      </c>
      <c r="D18" s="66">
        <f t="shared" si="2"/>
        <v>119681</v>
      </c>
      <c r="E18" s="93">
        <f t="shared" si="3"/>
        <v>316.11990355493566</v>
      </c>
      <c r="F18" s="68">
        <v>74155009.890000001</v>
      </c>
      <c r="G18" s="69">
        <v>233790</v>
      </c>
      <c r="H18" s="69">
        <v>114768</v>
      </c>
      <c r="I18" s="70">
        <v>67467348.870000005</v>
      </c>
      <c r="J18" s="71">
        <v>212298</v>
      </c>
      <c r="K18" s="71">
        <v>120408</v>
      </c>
      <c r="L18" s="68">
        <v>56483030.159999996</v>
      </c>
      <c r="M18" s="69">
        <v>180590</v>
      </c>
      <c r="N18" s="69">
        <v>119681</v>
      </c>
      <c r="O18" s="70">
        <f>'Program Data-Purchase'!O18+'Program Data-Travel CBA'!O18+'Program Data-Travel IBA'!O18+'Program Data-Fleet'!O18</f>
        <v>0</v>
      </c>
      <c r="P18" s="71">
        <f>'Program Data-Purchase'!P18+'Program Data-Travel CBA'!P18+'Program Data-Travel IBA'!P18+'Program Data-Fleet'!P18</f>
        <v>0</v>
      </c>
      <c r="Q18" s="71">
        <f>'Program Data-Purchase'!Q18+'Program Data-Travel CBA'!Q18+'Program Data-Travel IBA'!Q18+'Program Data-Fleet'!Q18</f>
        <v>0</v>
      </c>
      <c r="R18" s="68">
        <f>'Program Data-Purchase'!R18+'Program Data-Travel CBA'!R18+'Program Data-Travel IBA'!R18+'Program Data-Fleet'!R18</f>
        <v>0</v>
      </c>
      <c r="S18" s="69">
        <f>'Program Data-Purchase'!S18+'Program Data-Travel CBA'!S18+'Program Data-Travel IBA'!S18+'Program Data-Fleet'!S18</f>
        <v>0</v>
      </c>
      <c r="T18" s="69">
        <f>'Program Data-Purchase'!T18+'Program Data-Travel CBA'!T18+'Program Data-Travel IBA'!T18+'Program Data-Fleet'!T18</f>
        <v>0</v>
      </c>
      <c r="U18" s="70">
        <f>'Program Data-Purchase'!U18+'Program Data-Travel CBA'!U18+'Program Data-Travel IBA'!U18+'Program Data-Fleet'!U18</f>
        <v>0</v>
      </c>
      <c r="V18" s="71">
        <f>'Program Data-Purchase'!V18+'Program Data-Travel CBA'!V18+'Program Data-Travel IBA'!V18+'Program Data-Fleet'!V18</f>
        <v>0</v>
      </c>
      <c r="W18" s="71">
        <f>'Program Data-Purchase'!W18+'Program Data-Travel CBA'!W18+'Program Data-Travel IBA'!W18+'Program Data-Fleet'!W18</f>
        <v>0</v>
      </c>
      <c r="X18" s="68">
        <f>'Program Data-Purchase'!X18+'Program Data-Travel CBA'!X18+'Program Data-Travel IBA'!X18+'Program Data-Fleet'!X18</f>
        <v>0</v>
      </c>
      <c r="Y18" s="69">
        <f>'Program Data-Purchase'!Y18+'Program Data-Travel CBA'!Y18+'Program Data-Travel IBA'!Y18+'Program Data-Fleet'!Y18</f>
        <v>0</v>
      </c>
      <c r="Z18" s="69">
        <f>'Program Data-Purchase'!Z18+'Program Data-Travel CBA'!Z18+'Program Data-Travel IBA'!Z18+'Program Data-Fleet'!Z18</f>
        <v>0</v>
      </c>
      <c r="AA18" s="70">
        <f>'Program Data-Purchase'!AA18+'Program Data-Travel CBA'!AA18+'Program Data-Travel IBA'!AA18+'Program Data-Fleet'!AA18</f>
        <v>0</v>
      </c>
      <c r="AB18" s="71">
        <f>'Program Data-Purchase'!AB18+'Program Data-Travel CBA'!AB18+'Program Data-Travel IBA'!AB18+'Program Data-Fleet'!AB18</f>
        <v>0</v>
      </c>
      <c r="AC18" s="71">
        <f>'Program Data-Purchase'!AC18+'Program Data-Travel CBA'!AC18+'Program Data-Travel IBA'!AC18+'Program Data-Fleet'!AC18</f>
        <v>0</v>
      </c>
      <c r="AD18" s="68">
        <f>'Program Data-Purchase'!AD18+'Program Data-Travel CBA'!AD18+'Program Data-Travel IBA'!AD18+'Program Data-Fleet'!AD18</f>
        <v>0</v>
      </c>
      <c r="AE18" s="69">
        <f>'Program Data-Purchase'!AE18+'Program Data-Travel CBA'!AE18+'Program Data-Travel IBA'!AE18+'Program Data-Fleet'!AE18</f>
        <v>0</v>
      </c>
      <c r="AF18" s="69">
        <f>'Program Data-Purchase'!AF18+'Program Data-Travel CBA'!AF18+'Program Data-Travel IBA'!AF18+'Program Data-Fleet'!AF18</f>
        <v>0</v>
      </c>
      <c r="AG18" s="70">
        <f>'Program Data-Purchase'!AG18+'Program Data-Travel CBA'!AG18+'Program Data-Travel IBA'!AG18+'Program Data-Fleet'!AG18</f>
        <v>0</v>
      </c>
      <c r="AH18" s="71">
        <f>'Program Data-Purchase'!AH18+'Program Data-Travel CBA'!AH18+'Program Data-Travel IBA'!AH18+'Program Data-Fleet'!AH18</f>
        <v>0</v>
      </c>
      <c r="AI18" s="71">
        <f>'Program Data-Purchase'!AI18+'Program Data-Travel CBA'!AI18+'Program Data-Travel IBA'!AI18+'Program Data-Fleet'!AI18</f>
        <v>0</v>
      </c>
      <c r="AJ18" s="68">
        <f>'Program Data-Purchase'!AJ18+'Program Data-Travel CBA'!AJ18+'Program Data-Travel IBA'!AJ18+'Program Data-Fleet'!AJ18</f>
        <v>0</v>
      </c>
      <c r="AK18" s="69">
        <f>'Program Data-Purchase'!AK18+'Program Data-Travel CBA'!AK18+'Program Data-Travel IBA'!AK18+'Program Data-Fleet'!AK18</f>
        <v>0</v>
      </c>
      <c r="AL18" s="69">
        <f>'Program Data-Purchase'!AL18+'Program Data-Travel CBA'!AL18+'Program Data-Travel IBA'!AL18+'Program Data-Fleet'!AL18</f>
        <v>0</v>
      </c>
      <c r="AM18" s="70">
        <f>'Program Data-Purchase'!AM18+'Program Data-Travel CBA'!AM18+'Program Data-Travel IBA'!AM18+'Program Data-Fleet'!AM18</f>
        <v>0</v>
      </c>
      <c r="AN18" s="71">
        <f>'Program Data-Purchase'!AN18+'Program Data-Travel CBA'!AN18+'Program Data-Travel IBA'!AN18+'Program Data-Fleet'!AN18</f>
        <v>0</v>
      </c>
      <c r="AO18" s="71">
        <f>'Program Data-Purchase'!AO18+'Program Data-Travel CBA'!AO18+'Program Data-Travel IBA'!AO18+'Program Data-Fleet'!AO18</f>
        <v>0</v>
      </c>
    </row>
    <row r="19" spans="1:41" x14ac:dyDescent="0.55000000000000004">
      <c r="A19" s="58" t="s">
        <v>25</v>
      </c>
      <c r="B19" s="65">
        <f t="shared" si="0"/>
        <v>10584392.99</v>
      </c>
      <c r="C19" s="66">
        <f t="shared" si="1"/>
        <v>56728</v>
      </c>
      <c r="D19" s="66">
        <f t="shared" si="2"/>
        <v>10584</v>
      </c>
      <c r="E19" s="93">
        <f t="shared" si="3"/>
        <v>186.58145871527287</v>
      </c>
      <c r="F19" s="68">
        <v>2947367.88</v>
      </c>
      <c r="G19" s="69">
        <v>14337</v>
      </c>
      <c r="H19" s="69">
        <v>10797</v>
      </c>
      <c r="I19" s="70">
        <v>4216616.1100000003</v>
      </c>
      <c r="J19" s="71">
        <v>19709</v>
      </c>
      <c r="K19" s="71">
        <v>10769</v>
      </c>
      <c r="L19" s="68">
        <v>3420408.9999999995</v>
      </c>
      <c r="M19" s="69">
        <v>22682</v>
      </c>
      <c r="N19" s="69">
        <v>10584</v>
      </c>
      <c r="O19" s="70">
        <f>'Program Data-Purchase'!O19+'Program Data-Travel CBA'!O19+'Program Data-Travel IBA'!O19+'Program Data-Fleet'!O19</f>
        <v>0</v>
      </c>
      <c r="P19" s="71">
        <f>'Program Data-Purchase'!P19+'Program Data-Travel CBA'!P19+'Program Data-Travel IBA'!P19+'Program Data-Fleet'!P19</f>
        <v>0</v>
      </c>
      <c r="Q19" s="71">
        <f>'Program Data-Purchase'!Q19+'Program Data-Travel CBA'!Q19+'Program Data-Travel IBA'!Q19+'Program Data-Fleet'!Q19</f>
        <v>0</v>
      </c>
      <c r="R19" s="68">
        <f>'Program Data-Purchase'!R19+'Program Data-Travel CBA'!R19+'Program Data-Travel IBA'!R19+'Program Data-Fleet'!R19</f>
        <v>0</v>
      </c>
      <c r="S19" s="69">
        <f>'Program Data-Purchase'!S19+'Program Data-Travel CBA'!S19+'Program Data-Travel IBA'!S19+'Program Data-Fleet'!S19</f>
        <v>0</v>
      </c>
      <c r="T19" s="69">
        <f>'Program Data-Purchase'!T19+'Program Data-Travel CBA'!T19+'Program Data-Travel IBA'!T19+'Program Data-Fleet'!T19</f>
        <v>0</v>
      </c>
      <c r="U19" s="70">
        <f>'Program Data-Purchase'!U19+'Program Data-Travel CBA'!U19+'Program Data-Travel IBA'!U19+'Program Data-Fleet'!U19</f>
        <v>0</v>
      </c>
      <c r="V19" s="71">
        <f>'Program Data-Purchase'!V19+'Program Data-Travel CBA'!V19+'Program Data-Travel IBA'!V19+'Program Data-Fleet'!V19</f>
        <v>0</v>
      </c>
      <c r="W19" s="71">
        <f>'Program Data-Purchase'!W19+'Program Data-Travel CBA'!W19+'Program Data-Travel IBA'!W19+'Program Data-Fleet'!W19</f>
        <v>0</v>
      </c>
      <c r="X19" s="68">
        <f>'Program Data-Purchase'!X19+'Program Data-Travel CBA'!X19+'Program Data-Travel IBA'!X19+'Program Data-Fleet'!X19</f>
        <v>0</v>
      </c>
      <c r="Y19" s="69">
        <f>'Program Data-Purchase'!Y19+'Program Data-Travel CBA'!Y19+'Program Data-Travel IBA'!Y19+'Program Data-Fleet'!Y19</f>
        <v>0</v>
      </c>
      <c r="Z19" s="69">
        <f>'Program Data-Purchase'!Z19+'Program Data-Travel CBA'!Z19+'Program Data-Travel IBA'!Z19+'Program Data-Fleet'!Z19</f>
        <v>0</v>
      </c>
      <c r="AA19" s="70">
        <f>'Program Data-Purchase'!AA19+'Program Data-Travel CBA'!AA19+'Program Data-Travel IBA'!AA19+'Program Data-Fleet'!AA19</f>
        <v>0</v>
      </c>
      <c r="AB19" s="71">
        <f>'Program Data-Purchase'!AB19+'Program Data-Travel CBA'!AB19+'Program Data-Travel IBA'!AB19+'Program Data-Fleet'!AB19</f>
        <v>0</v>
      </c>
      <c r="AC19" s="71">
        <f>'Program Data-Purchase'!AC19+'Program Data-Travel CBA'!AC19+'Program Data-Travel IBA'!AC19+'Program Data-Fleet'!AC19</f>
        <v>0</v>
      </c>
      <c r="AD19" s="68">
        <f>'Program Data-Purchase'!AD19+'Program Data-Travel CBA'!AD19+'Program Data-Travel IBA'!AD19+'Program Data-Fleet'!AD19</f>
        <v>0</v>
      </c>
      <c r="AE19" s="69">
        <f>'Program Data-Purchase'!AE19+'Program Data-Travel CBA'!AE19+'Program Data-Travel IBA'!AE19+'Program Data-Fleet'!AE19</f>
        <v>0</v>
      </c>
      <c r="AF19" s="69">
        <f>'Program Data-Purchase'!AF19+'Program Data-Travel CBA'!AF19+'Program Data-Travel IBA'!AF19+'Program Data-Fleet'!AF19</f>
        <v>0</v>
      </c>
      <c r="AG19" s="70">
        <f>'Program Data-Purchase'!AG19+'Program Data-Travel CBA'!AG19+'Program Data-Travel IBA'!AG19+'Program Data-Fleet'!AG19</f>
        <v>0</v>
      </c>
      <c r="AH19" s="71">
        <f>'Program Data-Purchase'!AH19+'Program Data-Travel CBA'!AH19+'Program Data-Travel IBA'!AH19+'Program Data-Fleet'!AH19</f>
        <v>0</v>
      </c>
      <c r="AI19" s="71">
        <f>'Program Data-Purchase'!AI19+'Program Data-Travel CBA'!AI19+'Program Data-Travel IBA'!AI19+'Program Data-Fleet'!AI19</f>
        <v>0</v>
      </c>
      <c r="AJ19" s="68">
        <f>'Program Data-Purchase'!AJ19+'Program Data-Travel CBA'!AJ19+'Program Data-Travel IBA'!AJ19+'Program Data-Fleet'!AJ19</f>
        <v>0</v>
      </c>
      <c r="AK19" s="69">
        <f>'Program Data-Purchase'!AK19+'Program Data-Travel CBA'!AK19+'Program Data-Travel IBA'!AK19+'Program Data-Fleet'!AK19</f>
        <v>0</v>
      </c>
      <c r="AL19" s="69">
        <f>'Program Data-Purchase'!AL19+'Program Data-Travel CBA'!AL19+'Program Data-Travel IBA'!AL19+'Program Data-Fleet'!AL19</f>
        <v>0</v>
      </c>
      <c r="AM19" s="70">
        <f>'Program Data-Purchase'!AM19+'Program Data-Travel CBA'!AM19+'Program Data-Travel IBA'!AM19+'Program Data-Fleet'!AM19</f>
        <v>0</v>
      </c>
      <c r="AN19" s="71">
        <f>'Program Data-Purchase'!AN19+'Program Data-Travel CBA'!AN19+'Program Data-Travel IBA'!AN19+'Program Data-Fleet'!AN19</f>
        <v>0</v>
      </c>
      <c r="AO19" s="71">
        <f>'Program Data-Purchase'!AO19+'Program Data-Travel CBA'!AO19+'Program Data-Travel IBA'!AO19+'Program Data-Fleet'!AO19</f>
        <v>0</v>
      </c>
    </row>
    <row r="20" spans="1:41" x14ac:dyDescent="0.55000000000000004">
      <c r="A20" s="58" t="s">
        <v>93</v>
      </c>
      <c r="B20" s="65">
        <f t="shared" si="0"/>
        <v>107589362.31</v>
      </c>
      <c r="C20" s="66">
        <f t="shared" si="1"/>
        <v>192759</v>
      </c>
      <c r="D20" s="66">
        <f t="shared" si="2"/>
        <v>25739</v>
      </c>
      <c r="E20" s="93">
        <f t="shared" si="3"/>
        <v>558.1548063125457</v>
      </c>
      <c r="F20" s="68">
        <v>41603220.730000004</v>
      </c>
      <c r="G20" s="69">
        <v>72900</v>
      </c>
      <c r="H20" s="69">
        <v>25539</v>
      </c>
      <c r="I20" s="70">
        <v>38179968.900000006</v>
      </c>
      <c r="J20" s="71">
        <v>69329</v>
      </c>
      <c r="K20" s="71">
        <v>25629</v>
      </c>
      <c r="L20" s="68">
        <v>27806172.68</v>
      </c>
      <c r="M20" s="69">
        <v>50530</v>
      </c>
      <c r="N20" s="69">
        <v>25739</v>
      </c>
      <c r="O20" s="70">
        <f>'Program Data-Purchase'!O20+'Program Data-Travel CBA'!O20+'Program Data-Travel IBA'!O20+'Program Data-Fleet'!O20</f>
        <v>0</v>
      </c>
      <c r="P20" s="71">
        <f>'Program Data-Purchase'!P20+'Program Data-Travel CBA'!P20+'Program Data-Travel IBA'!P20+'Program Data-Fleet'!P20</f>
        <v>0</v>
      </c>
      <c r="Q20" s="71">
        <f>'Program Data-Purchase'!Q20+'Program Data-Travel CBA'!Q20+'Program Data-Travel IBA'!Q20+'Program Data-Fleet'!Q20</f>
        <v>0</v>
      </c>
      <c r="R20" s="68">
        <f>'Program Data-Purchase'!R20+'Program Data-Travel CBA'!R20+'Program Data-Travel IBA'!R20+'Program Data-Fleet'!R20</f>
        <v>0</v>
      </c>
      <c r="S20" s="69">
        <f>'Program Data-Purchase'!S20+'Program Data-Travel CBA'!S20+'Program Data-Travel IBA'!S20+'Program Data-Fleet'!S20</f>
        <v>0</v>
      </c>
      <c r="T20" s="69">
        <f>'Program Data-Purchase'!T20+'Program Data-Travel CBA'!T20+'Program Data-Travel IBA'!T20+'Program Data-Fleet'!T20</f>
        <v>0</v>
      </c>
      <c r="U20" s="70">
        <f>'Program Data-Purchase'!U20+'Program Data-Travel CBA'!U20+'Program Data-Travel IBA'!U20+'Program Data-Fleet'!U20</f>
        <v>0</v>
      </c>
      <c r="V20" s="71">
        <f>'Program Data-Purchase'!V20+'Program Data-Travel CBA'!V20+'Program Data-Travel IBA'!V20+'Program Data-Fleet'!V20</f>
        <v>0</v>
      </c>
      <c r="W20" s="71">
        <f>'Program Data-Purchase'!W20+'Program Data-Travel CBA'!W20+'Program Data-Travel IBA'!W20+'Program Data-Fleet'!W20</f>
        <v>0</v>
      </c>
      <c r="X20" s="68">
        <f>'Program Data-Purchase'!X20+'Program Data-Travel CBA'!X20+'Program Data-Travel IBA'!X20+'Program Data-Fleet'!X20</f>
        <v>0</v>
      </c>
      <c r="Y20" s="69">
        <f>'Program Data-Purchase'!Y20+'Program Data-Travel CBA'!Y20+'Program Data-Travel IBA'!Y20+'Program Data-Fleet'!Y20</f>
        <v>0</v>
      </c>
      <c r="Z20" s="69">
        <f>'Program Data-Purchase'!Z20+'Program Data-Travel CBA'!Z20+'Program Data-Travel IBA'!Z20+'Program Data-Fleet'!Z20</f>
        <v>0</v>
      </c>
      <c r="AA20" s="70">
        <f>'Program Data-Purchase'!AA20+'Program Data-Travel CBA'!AA20+'Program Data-Travel IBA'!AA20+'Program Data-Fleet'!AA20</f>
        <v>0</v>
      </c>
      <c r="AB20" s="71">
        <f>'Program Data-Purchase'!AB20+'Program Data-Travel CBA'!AB20+'Program Data-Travel IBA'!AB20+'Program Data-Fleet'!AB20</f>
        <v>0</v>
      </c>
      <c r="AC20" s="71">
        <f>'Program Data-Purchase'!AC20+'Program Data-Travel CBA'!AC20+'Program Data-Travel IBA'!AC20+'Program Data-Fleet'!AC20</f>
        <v>0</v>
      </c>
      <c r="AD20" s="68">
        <f>'Program Data-Purchase'!AD20+'Program Data-Travel CBA'!AD20+'Program Data-Travel IBA'!AD20+'Program Data-Fleet'!AD20</f>
        <v>0</v>
      </c>
      <c r="AE20" s="69">
        <f>'Program Data-Purchase'!AE20+'Program Data-Travel CBA'!AE20+'Program Data-Travel IBA'!AE20+'Program Data-Fleet'!AE20</f>
        <v>0</v>
      </c>
      <c r="AF20" s="69">
        <f>'Program Data-Purchase'!AF20+'Program Data-Travel CBA'!AF20+'Program Data-Travel IBA'!AF20+'Program Data-Fleet'!AF20</f>
        <v>0</v>
      </c>
      <c r="AG20" s="70">
        <f>'Program Data-Purchase'!AG20+'Program Data-Travel CBA'!AG20+'Program Data-Travel IBA'!AG20+'Program Data-Fleet'!AG20</f>
        <v>0</v>
      </c>
      <c r="AH20" s="71">
        <f>'Program Data-Purchase'!AH20+'Program Data-Travel CBA'!AH20+'Program Data-Travel IBA'!AH20+'Program Data-Fleet'!AH20</f>
        <v>0</v>
      </c>
      <c r="AI20" s="71">
        <f>'Program Data-Purchase'!AI20+'Program Data-Travel CBA'!AI20+'Program Data-Travel IBA'!AI20+'Program Data-Fleet'!AI20</f>
        <v>0</v>
      </c>
      <c r="AJ20" s="68">
        <f>'Program Data-Purchase'!AJ20+'Program Data-Travel CBA'!AJ20+'Program Data-Travel IBA'!AJ20+'Program Data-Fleet'!AJ20</f>
        <v>0</v>
      </c>
      <c r="AK20" s="69">
        <f>'Program Data-Purchase'!AK20+'Program Data-Travel CBA'!AK20+'Program Data-Travel IBA'!AK20+'Program Data-Fleet'!AK20</f>
        <v>0</v>
      </c>
      <c r="AL20" s="69">
        <f>'Program Data-Purchase'!AL20+'Program Data-Travel CBA'!AL20+'Program Data-Travel IBA'!AL20+'Program Data-Fleet'!AL20</f>
        <v>0</v>
      </c>
      <c r="AM20" s="70">
        <f>'Program Data-Purchase'!AM20+'Program Data-Travel CBA'!AM20+'Program Data-Travel IBA'!AM20+'Program Data-Fleet'!AM20</f>
        <v>0</v>
      </c>
      <c r="AN20" s="71">
        <f>'Program Data-Purchase'!AN20+'Program Data-Travel CBA'!AN20+'Program Data-Travel IBA'!AN20+'Program Data-Fleet'!AN20</f>
        <v>0</v>
      </c>
      <c r="AO20" s="71">
        <f>'Program Data-Purchase'!AO20+'Program Data-Travel CBA'!AO20+'Program Data-Travel IBA'!AO20+'Program Data-Fleet'!AO20</f>
        <v>0</v>
      </c>
    </row>
    <row r="21" spans="1:41" x14ac:dyDescent="0.55000000000000004">
      <c r="A21" s="58" t="s">
        <v>26</v>
      </c>
      <c r="B21" s="65">
        <f t="shared" si="0"/>
        <v>70105603.300000012</v>
      </c>
      <c r="C21" s="66">
        <f t="shared" si="1"/>
        <v>237021</v>
      </c>
      <c r="D21" s="66">
        <f t="shared" si="2"/>
        <v>43295</v>
      </c>
      <c r="E21" s="93">
        <f t="shared" si="3"/>
        <v>295.77802515388936</v>
      </c>
      <c r="F21" s="68">
        <v>23378747.509999998</v>
      </c>
      <c r="G21" s="69">
        <v>85024</v>
      </c>
      <c r="H21" s="69">
        <v>43398</v>
      </c>
      <c r="I21" s="70">
        <v>26947347.610000003</v>
      </c>
      <c r="J21" s="71">
        <v>88166</v>
      </c>
      <c r="K21" s="71">
        <v>43509</v>
      </c>
      <c r="L21" s="68">
        <v>19779508.180000003</v>
      </c>
      <c r="M21" s="69">
        <v>63831</v>
      </c>
      <c r="N21" s="69">
        <v>43295</v>
      </c>
      <c r="O21" s="70">
        <f>'Program Data-Purchase'!O21+'Program Data-Travel CBA'!O21+'Program Data-Travel IBA'!O21+'Program Data-Fleet'!O21</f>
        <v>0</v>
      </c>
      <c r="P21" s="71">
        <f>'Program Data-Purchase'!P21+'Program Data-Travel CBA'!P21+'Program Data-Travel IBA'!P21+'Program Data-Fleet'!P21</f>
        <v>0</v>
      </c>
      <c r="Q21" s="71">
        <f>'Program Data-Purchase'!Q21+'Program Data-Travel CBA'!Q21+'Program Data-Travel IBA'!Q21+'Program Data-Fleet'!Q21</f>
        <v>0</v>
      </c>
      <c r="R21" s="68">
        <f>'Program Data-Purchase'!R21+'Program Data-Travel CBA'!R21+'Program Data-Travel IBA'!R21+'Program Data-Fleet'!R21</f>
        <v>0</v>
      </c>
      <c r="S21" s="69">
        <f>'Program Data-Purchase'!S21+'Program Data-Travel CBA'!S21+'Program Data-Travel IBA'!S21+'Program Data-Fleet'!S21</f>
        <v>0</v>
      </c>
      <c r="T21" s="69">
        <f>'Program Data-Purchase'!T21+'Program Data-Travel CBA'!T21+'Program Data-Travel IBA'!T21+'Program Data-Fleet'!T21</f>
        <v>0</v>
      </c>
      <c r="U21" s="70">
        <f>'Program Data-Purchase'!U21+'Program Data-Travel CBA'!U21+'Program Data-Travel IBA'!U21+'Program Data-Fleet'!U21</f>
        <v>0</v>
      </c>
      <c r="V21" s="71">
        <f>'Program Data-Purchase'!V21+'Program Data-Travel CBA'!V21+'Program Data-Travel IBA'!V21+'Program Data-Fleet'!V21</f>
        <v>0</v>
      </c>
      <c r="W21" s="71">
        <f>'Program Data-Purchase'!W21+'Program Data-Travel CBA'!W21+'Program Data-Travel IBA'!W21+'Program Data-Fleet'!W21</f>
        <v>0</v>
      </c>
      <c r="X21" s="68">
        <f>'Program Data-Purchase'!X21+'Program Data-Travel CBA'!X21+'Program Data-Travel IBA'!X21+'Program Data-Fleet'!X21</f>
        <v>0</v>
      </c>
      <c r="Y21" s="69">
        <f>'Program Data-Purchase'!Y21+'Program Data-Travel CBA'!Y21+'Program Data-Travel IBA'!Y21+'Program Data-Fleet'!Y21</f>
        <v>0</v>
      </c>
      <c r="Z21" s="69">
        <f>'Program Data-Purchase'!Z21+'Program Data-Travel CBA'!Z21+'Program Data-Travel IBA'!Z21+'Program Data-Fleet'!Z21</f>
        <v>0</v>
      </c>
      <c r="AA21" s="70">
        <f>'Program Data-Purchase'!AA21+'Program Data-Travel CBA'!AA21+'Program Data-Travel IBA'!AA21+'Program Data-Fleet'!AA21</f>
        <v>0</v>
      </c>
      <c r="AB21" s="71">
        <f>'Program Data-Purchase'!AB21+'Program Data-Travel CBA'!AB21+'Program Data-Travel IBA'!AB21+'Program Data-Fleet'!AB21</f>
        <v>0</v>
      </c>
      <c r="AC21" s="71">
        <f>'Program Data-Purchase'!AC21+'Program Data-Travel CBA'!AC21+'Program Data-Travel IBA'!AC21+'Program Data-Fleet'!AC21</f>
        <v>0</v>
      </c>
      <c r="AD21" s="68">
        <f>'Program Data-Purchase'!AD21+'Program Data-Travel CBA'!AD21+'Program Data-Travel IBA'!AD21+'Program Data-Fleet'!AD21</f>
        <v>0</v>
      </c>
      <c r="AE21" s="69">
        <f>'Program Data-Purchase'!AE21+'Program Data-Travel CBA'!AE21+'Program Data-Travel IBA'!AE21+'Program Data-Fleet'!AE21</f>
        <v>0</v>
      </c>
      <c r="AF21" s="69">
        <f>'Program Data-Purchase'!AF21+'Program Data-Travel CBA'!AF21+'Program Data-Travel IBA'!AF21+'Program Data-Fleet'!AF21</f>
        <v>0</v>
      </c>
      <c r="AG21" s="70">
        <f>'Program Data-Purchase'!AG21+'Program Data-Travel CBA'!AG21+'Program Data-Travel IBA'!AG21+'Program Data-Fleet'!AG21</f>
        <v>0</v>
      </c>
      <c r="AH21" s="71">
        <f>'Program Data-Purchase'!AH21+'Program Data-Travel CBA'!AH21+'Program Data-Travel IBA'!AH21+'Program Data-Fleet'!AH21</f>
        <v>0</v>
      </c>
      <c r="AI21" s="71">
        <f>'Program Data-Purchase'!AI21+'Program Data-Travel CBA'!AI21+'Program Data-Travel IBA'!AI21+'Program Data-Fleet'!AI21</f>
        <v>0</v>
      </c>
      <c r="AJ21" s="68">
        <f>'Program Data-Purchase'!AJ21+'Program Data-Travel CBA'!AJ21+'Program Data-Travel IBA'!AJ21+'Program Data-Fleet'!AJ21</f>
        <v>0</v>
      </c>
      <c r="AK21" s="69">
        <f>'Program Data-Purchase'!AK21+'Program Data-Travel CBA'!AK21+'Program Data-Travel IBA'!AK21+'Program Data-Fleet'!AK21</f>
        <v>0</v>
      </c>
      <c r="AL21" s="69">
        <f>'Program Data-Purchase'!AL21+'Program Data-Travel CBA'!AL21+'Program Data-Travel IBA'!AL21+'Program Data-Fleet'!AL21</f>
        <v>0</v>
      </c>
      <c r="AM21" s="70">
        <f>'Program Data-Purchase'!AM21+'Program Data-Travel CBA'!AM21+'Program Data-Travel IBA'!AM21+'Program Data-Fleet'!AM21</f>
        <v>0</v>
      </c>
      <c r="AN21" s="71">
        <f>'Program Data-Purchase'!AN21+'Program Data-Travel CBA'!AN21+'Program Data-Travel IBA'!AN21+'Program Data-Fleet'!AN21</f>
        <v>0</v>
      </c>
      <c r="AO21" s="71">
        <f>'Program Data-Purchase'!AO21+'Program Data-Travel CBA'!AO21+'Program Data-Travel IBA'!AO21+'Program Data-Fleet'!AO21</f>
        <v>0</v>
      </c>
    </row>
    <row r="22" spans="1:41" x14ac:dyDescent="0.55000000000000004">
      <c r="A22" s="58" t="s">
        <v>94</v>
      </c>
      <c r="B22" s="65">
        <f t="shared" si="0"/>
        <v>43820740.170000002</v>
      </c>
      <c r="C22" s="66">
        <f t="shared" si="1"/>
        <v>200517</v>
      </c>
      <c r="D22" s="66">
        <f t="shared" si="2"/>
        <v>56795</v>
      </c>
      <c r="E22" s="93">
        <f t="shared" si="3"/>
        <v>218.5387781085893</v>
      </c>
      <c r="F22" s="68">
        <v>14786353.91</v>
      </c>
      <c r="G22" s="69">
        <v>72786</v>
      </c>
      <c r="H22" s="69">
        <v>56331</v>
      </c>
      <c r="I22" s="70">
        <v>17613025.559999999</v>
      </c>
      <c r="J22" s="71">
        <v>73555</v>
      </c>
      <c r="K22" s="71">
        <v>56679</v>
      </c>
      <c r="L22" s="68">
        <v>11421360.699999999</v>
      </c>
      <c r="M22" s="69">
        <v>54176</v>
      </c>
      <c r="N22" s="69">
        <v>56795</v>
      </c>
      <c r="O22" s="70">
        <f>'Program Data-Purchase'!O22+'Program Data-Travel CBA'!O22+'Program Data-Travel IBA'!O22+'Program Data-Fleet'!O22</f>
        <v>0</v>
      </c>
      <c r="P22" s="71">
        <f>'Program Data-Purchase'!P22+'Program Data-Travel CBA'!P22+'Program Data-Travel IBA'!P22+'Program Data-Fleet'!P22</f>
        <v>0</v>
      </c>
      <c r="Q22" s="71">
        <f>'Program Data-Purchase'!Q22+'Program Data-Travel CBA'!Q22+'Program Data-Travel IBA'!Q22+'Program Data-Fleet'!Q22</f>
        <v>0</v>
      </c>
      <c r="R22" s="68">
        <f>'Program Data-Purchase'!R22+'Program Data-Travel CBA'!R22+'Program Data-Travel IBA'!R22+'Program Data-Fleet'!R22</f>
        <v>0</v>
      </c>
      <c r="S22" s="69">
        <f>'Program Data-Purchase'!S22+'Program Data-Travel CBA'!S22+'Program Data-Travel IBA'!S22+'Program Data-Fleet'!S22</f>
        <v>0</v>
      </c>
      <c r="T22" s="69">
        <f>'Program Data-Purchase'!T22+'Program Data-Travel CBA'!T22+'Program Data-Travel IBA'!T22+'Program Data-Fleet'!T22</f>
        <v>0</v>
      </c>
      <c r="U22" s="70">
        <f>'Program Data-Purchase'!U22+'Program Data-Travel CBA'!U22+'Program Data-Travel IBA'!U22+'Program Data-Fleet'!U22</f>
        <v>0</v>
      </c>
      <c r="V22" s="71">
        <f>'Program Data-Purchase'!V22+'Program Data-Travel CBA'!V22+'Program Data-Travel IBA'!V22+'Program Data-Fleet'!V22</f>
        <v>0</v>
      </c>
      <c r="W22" s="71">
        <f>'Program Data-Purchase'!W22+'Program Data-Travel CBA'!W22+'Program Data-Travel IBA'!W22+'Program Data-Fleet'!W22</f>
        <v>0</v>
      </c>
      <c r="X22" s="68">
        <f>'Program Data-Purchase'!X22+'Program Data-Travel CBA'!X22+'Program Data-Travel IBA'!X22+'Program Data-Fleet'!X22</f>
        <v>0</v>
      </c>
      <c r="Y22" s="69">
        <f>'Program Data-Purchase'!Y22+'Program Data-Travel CBA'!Y22+'Program Data-Travel IBA'!Y22+'Program Data-Fleet'!Y22</f>
        <v>0</v>
      </c>
      <c r="Z22" s="69">
        <f>'Program Data-Purchase'!Z22+'Program Data-Travel CBA'!Z22+'Program Data-Travel IBA'!Z22+'Program Data-Fleet'!Z22</f>
        <v>0</v>
      </c>
      <c r="AA22" s="70">
        <f>'Program Data-Purchase'!AA22+'Program Data-Travel CBA'!AA22+'Program Data-Travel IBA'!AA22+'Program Data-Fleet'!AA22</f>
        <v>0</v>
      </c>
      <c r="AB22" s="71">
        <f>'Program Data-Purchase'!AB22+'Program Data-Travel CBA'!AB22+'Program Data-Travel IBA'!AB22+'Program Data-Fleet'!AB22</f>
        <v>0</v>
      </c>
      <c r="AC22" s="71">
        <f>'Program Data-Purchase'!AC22+'Program Data-Travel CBA'!AC22+'Program Data-Travel IBA'!AC22+'Program Data-Fleet'!AC22</f>
        <v>0</v>
      </c>
      <c r="AD22" s="68">
        <f>'Program Data-Purchase'!AD22+'Program Data-Travel CBA'!AD22+'Program Data-Travel IBA'!AD22+'Program Data-Fleet'!AD22</f>
        <v>0</v>
      </c>
      <c r="AE22" s="69">
        <f>'Program Data-Purchase'!AE22+'Program Data-Travel CBA'!AE22+'Program Data-Travel IBA'!AE22+'Program Data-Fleet'!AE22</f>
        <v>0</v>
      </c>
      <c r="AF22" s="69">
        <f>'Program Data-Purchase'!AF22+'Program Data-Travel CBA'!AF22+'Program Data-Travel IBA'!AF22+'Program Data-Fleet'!AF22</f>
        <v>0</v>
      </c>
      <c r="AG22" s="70">
        <f>'Program Data-Purchase'!AG22+'Program Data-Travel CBA'!AG22+'Program Data-Travel IBA'!AG22+'Program Data-Fleet'!AG22</f>
        <v>0</v>
      </c>
      <c r="AH22" s="71">
        <f>'Program Data-Purchase'!AH22+'Program Data-Travel CBA'!AH22+'Program Data-Travel IBA'!AH22+'Program Data-Fleet'!AH22</f>
        <v>0</v>
      </c>
      <c r="AI22" s="71">
        <f>'Program Data-Purchase'!AI22+'Program Data-Travel CBA'!AI22+'Program Data-Travel IBA'!AI22+'Program Data-Fleet'!AI22</f>
        <v>0</v>
      </c>
      <c r="AJ22" s="68">
        <f>'Program Data-Purchase'!AJ22+'Program Data-Travel CBA'!AJ22+'Program Data-Travel IBA'!AJ22+'Program Data-Fleet'!AJ22</f>
        <v>0</v>
      </c>
      <c r="AK22" s="69">
        <f>'Program Data-Purchase'!AK22+'Program Data-Travel CBA'!AK22+'Program Data-Travel IBA'!AK22+'Program Data-Fleet'!AK22</f>
        <v>0</v>
      </c>
      <c r="AL22" s="69">
        <f>'Program Data-Purchase'!AL22+'Program Data-Travel CBA'!AL22+'Program Data-Travel IBA'!AL22+'Program Data-Fleet'!AL22</f>
        <v>0</v>
      </c>
      <c r="AM22" s="70">
        <f>'Program Data-Purchase'!AM22+'Program Data-Travel CBA'!AM22+'Program Data-Travel IBA'!AM22+'Program Data-Fleet'!AM22</f>
        <v>0</v>
      </c>
      <c r="AN22" s="71">
        <f>'Program Data-Purchase'!AN22+'Program Data-Travel CBA'!AN22+'Program Data-Travel IBA'!AN22+'Program Data-Fleet'!AN22</f>
        <v>0</v>
      </c>
      <c r="AO22" s="71">
        <f>'Program Data-Purchase'!AO22+'Program Data-Travel CBA'!AO22+'Program Data-Travel IBA'!AO22+'Program Data-Fleet'!AO22</f>
        <v>0</v>
      </c>
    </row>
    <row r="23" spans="1:41" x14ac:dyDescent="0.55000000000000004">
      <c r="A23" s="58" t="s">
        <v>462</v>
      </c>
      <c r="B23" s="65">
        <f t="shared" si="0"/>
        <v>4553660407.380022</v>
      </c>
      <c r="C23" s="66">
        <f t="shared" si="1"/>
        <v>1980056</v>
      </c>
      <c r="D23" s="66">
        <f t="shared" si="2"/>
        <v>74875</v>
      </c>
      <c r="E23" s="93">
        <f t="shared" si="3"/>
        <v>2299.7634447611695</v>
      </c>
      <c r="F23" s="68">
        <v>1615061845.9700077</v>
      </c>
      <c r="G23" s="69">
        <v>695676</v>
      </c>
      <c r="H23" s="69">
        <v>75458</v>
      </c>
      <c r="I23" s="70">
        <v>1439335158.9700065</v>
      </c>
      <c r="J23" s="71">
        <v>651248</v>
      </c>
      <c r="K23" s="71">
        <v>75135</v>
      </c>
      <c r="L23" s="68">
        <v>1499263402.4400082</v>
      </c>
      <c r="M23" s="69">
        <v>633132</v>
      </c>
      <c r="N23" s="69">
        <v>74875</v>
      </c>
      <c r="O23" s="70">
        <f>'Program Data-Purchase'!O23+'Program Data-Travel CBA'!O23+'Program Data-Travel IBA'!O23+'Program Data-Fleet'!O23</f>
        <v>0</v>
      </c>
      <c r="P23" s="71">
        <f>'Program Data-Purchase'!P23+'Program Data-Travel CBA'!P23+'Program Data-Travel IBA'!P23+'Program Data-Fleet'!P23</f>
        <v>0</v>
      </c>
      <c r="Q23" s="71">
        <f>'Program Data-Purchase'!Q23+'Program Data-Travel CBA'!Q23+'Program Data-Travel IBA'!Q23+'Program Data-Fleet'!Q23</f>
        <v>0</v>
      </c>
      <c r="R23" s="68">
        <f>'Program Data-Purchase'!R23+'Program Data-Travel CBA'!R23+'Program Data-Travel IBA'!R23+'Program Data-Fleet'!R23</f>
        <v>0</v>
      </c>
      <c r="S23" s="69">
        <f>'Program Data-Purchase'!S23+'Program Data-Travel CBA'!S23+'Program Data-Travel IBA'!S23+'Program Data-Fleet'!S23</f>
        <v>0</v>
      </c>
      <c r="T23" s="69">
        <f>'Program Data-Purchase'!T23+'Program Data-Travel CBA'!T23+'Program Data-Travel IBA'!T23+'Program Data-Fleet'!T23</f>
        <v>0</v>
      </c>
      <c r="U23" s="70">
        <f>'Program Data-Purchase'!U23+'Program Data-Travel CBA'!U23+'Program Data-Travel IBA'!U23+'Program Data-Fleet'!U23</f>
        <v>0</v>
      </c>
      <c r="V23" s="71">
        <f>'Program Data-Purchase'!V23+'Program Data-Travel CBA'!V23+'Program Data-Travel IBA'!V23+'Program Data-Fleet'!V23</f>
        <v>0</v>
      </c>
      <c r="W23" s="71">
        <f>'Program Data-Purchase'!W23+'Program Data-Travel CBA'!W23+'Program Data-Travel IBA'!W23+'Program Data-Fleet'!W23</f>
        <v>0</v>
      </c>
      <c r="X23" s="68">
        <f>'Program Data-Purchase'!X23+'Program Data-Travel CBA'!X23+'Program Data-Travel IBA'!X23+'Program Data-Fleet'!X23</f>
        <v>0</v>
      </c>
      <c r="Y23" s="69">
        <f>'Program Data-Purchase'!Y23+'Program Data-Travel CBA'!Y23+'Program Data-Travel IBA'!Y23+'Program Data-Fleet'!Y23</f>
        <v>0</v>
      </c>
      <c r="Z23" s="69">
        <f>'Program Data-Purchase'!Z23+'Program Data-Travel CBA'!Z23+'Program Data-Travel IBA'!Z23+'Program Data-Fleet'!Z23</f>
        <v>0</v>
      </c>
      <c r="AA23" s="70">
        <f>'Program Data-Purchase'!AA23+'Program Data-Travel CBA'!AA23+'Program Data-Travel IBA'!AA23+'Program Data-Fleet'!AA23</f>
        <v>0</v>
      </c>
      <c r="AB23" s="71">
        <f>'Program Data-Purchase'!AB23+'Program Data-Travel CBA'!AB23+'Program Data-Travel IBA'!AB23+'Program Data-Fleet'!AB23</f>
        <v>0</v>
      </c>
      <c r="AC23" s="71">
        <f>'Program Data-Purchase'!AC23+'Program Data-Travel CBA'!AC23+'Program Data-Travel IBA'!AC23+'Program Data-Fleet'!AC23</f>
        <v>0</v>
      </c>
      <c r="AD23" s="68">
        <f>'Program Data-Purchase'!AD23+'Program Data-Travel CBA'!AD23+'Program Data-Travel IBA'!AD23+'Program Data-Fleet'!AD23</f>
        <v>0</v>
      </c>
      <c r="AE23" s="69">
        <f>'Program Data-Purchase'!AE23+'Program Data-Travel CBA'!AE23+'Program Data-Travel IBA'!AE23+'Program Data-Fleet'!AE23</f>
        <v>0</v>
      </c>
      <c r="AF23" s="69">
        <f>'Program Data-Purchase'!AF23+'Program Data-Travel CBA'!AF23+'Program Data-Travel IBA'!AF23+'Program Data-Fleet'!AF23</f>
        <v>0</v>
      </c>
      <c r="AG23" s="70">
        <f>'Program Data-Purchase'!AG23+'Program Data-Travel CBA'!AG23+'Program Data-Travel IBA'!AG23+'Program Data-Fleet'!AG23</f>
        <v>0</v>
      </c>
      <c r="AH23" s="71">
        <f>'Program Data-Purchase'!AH23+'Program Data-Travel CBA'!AH23+'Program Data-Travel IBA'!AH23+'Program Data-Fleet'!AH23</f>
        <v>0</v>
      </c>
      <c r="AI23" s="71">
        <f>'Program Data-Purchase'!AI23+'Program Data-Travel CBA'!AI23+'Program Data-Travel IBA'!AI23+'Program Data-Fleet'!AI23</f>
        <v>0</v>
      </c>
      <c r="AJ23" s="68">
        <f>'Program Data-Purchase'!AJ23+'Program Data-Travel CBA'!AJ23+'Program Data-Travel IBA'!AJ23+'Program Data-Fleet'!AJ23</f>
        <v>0</v>
      </c>
      <c r="AK23" s="69">
        <f>'Program Data-Purchase'!AK23+'Program Data-Travel CBA'!AK23+'Program Data-Travel IBA'!AK23+'Program Data-Fleet'!AK23</f>
        <v>0</v>
      </c>
      <c r="AL23" s="69">
        <f>'Program Data-Purchase'!AL23+'Program Data-Travel CBA'!AL23+'Program Data-Travel IBA'!AL23+'Program Data-Fleet'!AL23</f>
        <v>0</v>
      </c>
      <c r="AM23" s="70">
        <f>'Program Data-Purchase'!AM23+'Program Data-Travel CBA'!AM23+'Program Data-Travel IBA'!AM23+'Program Data-Fleet'!AM23</f>
        <v>0</v>
      </c>
      <c r="AN23" s="71">
        <f>'Program Data-Purchase'!AN23+'Program Data-Travel CBA'!AN23+'Program Data-Travel IBA'!AN23+'Program Data-Fleet'!AN23</f>
        <v>0</v>
      </c>
      <c r="AO23" s="71">
        <f>'Program Data-Purchase'!AO23+'Program Data-Travel CBA'!AO23+'Program Data-Travel IBA'!AO23+'Program Data-Fleet'!AO23</f>
        <v>0</v>
      </c>
    </row>
    <row r="24" spans="1:41" x14ac:dyDescent="0.55000000000000004">
      <c r="A24" s="58" t="s">
        <v>27</v>
      </c>
      <c r="B24" s="65">
        <f t="shared" si="0"/>
        <v>14801706.029999997</v>
      </c>
      <c r="C24" s="66">
        <f t="shared" si="1"/>
        <v>65517</v>
      </c>
      <c r="D24" s="66">
        <f t="shared" si="2"/>
        <v>16133</v>
      </c>
      <c r="E24" s="93">
        <f t="shared" si="3"/>
        <v>225.92160859013688</v>
      </c>
      <c r="F24" s="68">
        <v>5897032.3099999996</v>
      </c>
      <c r="G24" s="69">
        <v>26310</v>
      </c>
      <c r="H24" s="69">
        <v>16243</v>
      </c>
      <c r="I24" s="70">
        <v>5086448.75</v>
      </c>
      <c r="J24" s="71">
        <v>23361</v>
      </c>
      <c r="K24" s="71">
        <v>16195</v>
      </c>
      <c r="L24" s="68">
        <v>3818224.9699999997</v>
      </c>
      <c r="M24" s="69">
        <v>15846</v>
      </c>
      <c r="N24" s="69">
        <v>16133</v>
      </c>
      <c r="O24" s="70">
        <f>'Program Data-Purchase'!O24+'Program Data-Travel CBA'!O24+'Program Data-Travel IBA'!O24+'Program Data-Fleet'!O24</f>
        <v>0</v>
      </c>
      <c r="P24" s="71">
        <f>'Program Data-Purchase'!P24+'Program Data-Travel CBA'!P24+'Program Data-Travel IBA'!P24+'Program Data-Fleet'!P24</f>
        <v>0</v>
      </c>
      <c r="Q24" s="71">
        <f>'Program Data-Purchase'!Q24+'Program Data-Travel CBA'!Q24+'Program Data-Travel IBA'!Q24+'Program Data-Fleet'!Q24</f>
        <v>0</v>
      </c>
      <c r="R24" s="68">
        <f>'Program Data-Purchase'!R24+'Program Data-Travel CBA'!R24+'Program Data-Travel IBA'!R24+'Program Data-Fleet'!R24</f>
        <v>0</v>
      </c>
      <c r="S24" s="69">
        <f>'Program Data-Purchase'!S24+'Program Data-Travel CBA'!S24+'Program Data-Travel IBA'!S24+'Program Data-Fleet'!S24</f>
        <v>0</v>
      </c>
      <c r="T24" s="69">
        <f>'Program Data-Purchase'!T24+'Program Data-Travel CBA'!T24+'Program Data-Travel IBA'!T24+'Program Data-Fleet'!T24</f>
        <v>0</v>
      </c>
      <c r="U24" s="70">
        <f>'Program Data-Purchase'!U24+'Program Data-Travel CBA'!U24+'Program Data-Travel IBA'!U24+'Program Data-Fleet'!U24</f>
        <v>0</v>
      </c>
      <c r="V24" s="71">
        <f>'Program Data-Purchase'!V24+'Program Data-Travel CBA'!V24+'Program Data-Travel IBA'!V24+'Program Data-Fleet'!V24</f>
        <v>0</v>
      </c>
      <c r="W24" s="71">
        <f>'Program Data-Purchase'!W24+'Program Data-Travel CBA'!W24+'Program Data-Travel IBA'!W24+'Program Data-Fleet'!W24</f>
        <v>0</v>
      </c>
      <c r="X24" s="68">
        <f>'Program Data-Purchase'!X24+'Program Data-Travel CBA'!X24+'Program Data-Travel IBA'!X24+'Program Data-Fleet'!X24</f>
        <v>0</v>
      </c>
      <c r="Y24" s="69">
        <f>'Program Data-Purchase'!Y24+'Program Data-Travel CBA'!Y24+'Program Data-Travel IBA'!Y24+'Program Data-Fleet'!Y24</f>
        <v>0</v>
      </c>
      <c r="Z24" s="69">
        <f>'Program Data-Purchase'!Z24+'Program Data-Travel CBA'!Z24+'Program Data-Travel IBA'!Z24+'Program Data-Fleet'!Z24</f>
        <v>0</v>
      </c>
      <c r="AA24" s="70">
        <f>'Program Data-Purchase'!AA24+'Program Data-Travel CBA'!AA24+'Program Data-Travel IBA'!AA24+'Program Data-Fleet'!AA24</f>
        <v>0</v>
      </c>
      <c r="AB24" s="71">
        <f>'Program Data-Purchase'!AB24+'Program Data-Travel CBA'!AB24+'Program Data-Travel IBA'!AB24+'Program Data-Fleet'!AB24</f>
        <v>0</v>
      </c>
      <c r="AC24" s="71">
        <f>'Program Data-Purchase'!AC24+'Program Data-Travel CBA'!AC24+'Program Data-Travel IBA'!AC24+'Program Data-Fleet'!AC24</f>
        <v>0</v>
      </c>
      <c r="AD24" s="68">
        <f>'Program Data-Purchase'!AD24+'Program Data-Travel CBA'!AD24+'Program Data-Travel IBA'!AD24+'Program Data-Fleet'!AD24</f>
        <v>0</v>
      </c>
      <c r="AE24" s="69">
        <f>'Program Data-Purchase'!AE24+'Program Data-Travel CBA'!AE24+'Program Data-Travel IBA'!AE24+'Program Data-Fleet'!AE24</f>
        <v>0</v>
      </c>
      <c r="AF24" s="69">
        <f>'Program Data-Purchase'!AF24+'Program Data-Travel CBA'!AF24+'Program Data-Travel IBA'!AF24+'Program Data-Fleet'!AF24</f>
        <v>0</v>
      </c>
      <c r="AG24" s="70">
        <f>'Program Data-Purchase'!AG24+'Program Data-Travel CBA'!AG24+'Program Data-Travel IBA'!AG24+'Program Data-Fleet'!AG24</f>
        <v>0</v>
      </c>
      <c r="AH24" s="71">
        <f>'Program Data-Purchase'!AH24+'Program Data-Travel CBA'!AH24+'Program Data-Travel IBA'!AH24+'Program Data-Fleet'!AH24</f>
        <v>0</v>
      </c>
      <c r="AI24" s="71">
        <f>'Program Data-Purchase'!AI24+'Program Data-Travel CBA'!AI24+'Program Data-Travel IBA'!AI24+'Program Data-Fleet'!AI24</f>
        <v>0</v>
      </c>
      <c r="AJ24" s="68">
        <f>'Program Data-Purchase'!AJ24+'Program Data-Travel CBA'!AJ24+'Program Data-Travel IBA'!AJ24+'Program Data-Fleet'!AJ24</f>
        <v>0</v>
      </c>
      <c r="AK24" s="69">
        <f>'Program Data-Purchase'!AK24+'Program Data-Travel CBA'!AK24+'Program Data-Travel IBA'!AK24+'Program Data-Fleet'!AK24</f>
        <v>0</v>
      </c>
      <c r="AL24" s="69">
        <f>'Program Data-Purchase'!AL24+'Program Data-Travel CBA'!AL24+'Program Data-Travel IBA'!AL24+'Program Data-Fleet'!AL24</f>
        <v>0</v>
      </c>
      <c r="AM24" s="70">
        <f>'Program Data-Purchase'!AM24+'Program Data-Travel CBA'!AM24+'Program Data-Travel IBA'!AM24+'Program Data-Fleet'!AM24</f>
        <v>0</v>
      </c>
      <c r="AN24" s="71">
        <f>'Program Data-Purchase'!AN24+'Program Data-Travel CBA'!AN24+'Program Data-Travel IBA'!AN24+'Program Data-Fleet'!AN24</f>
        <v>0</v>
      </c>
      <c r="AO24" s="71">
        <f>'Program Data-Purchase'!AO24+'Program Data-Travel CBA'!AO24+'Program Data-Travel IBA'!AO24+'Program Data-Fleet'!AO24</f>
        <v>0</v>
      </c>
    </row>
    <row r="25" spans="1:41" x14ac:dyDescent="0.55000000000000004">
      <c r="A25" s="58" t="s">
        <v>95</v>
      </c>
      <c r="B25" s="65">
        <f t="shared" si="0"/>
        <v>195423222.33000001</v>
      </c>
      <c r="C25" s="66">
        <f t="shared" si="1"/>
        <v>1733688</v>
      </c>
      <c r="D25" s="66">
        <f t="shared" si="2"/>
        <v>274547</v>
      </c>
      <c r="E25" s="93">
        <f t="shared" si="3"/>
        <v>112.72110225715355</v>
      </c>
      <c r="F25" s="68">
        <v>73698040.280000001</v>
      </c>
      <c r="G25" s="69">
        <v>666380</v>
      </c>
      <c r="H25" s="69">
        <v>282158</v>
      </c>
      <c r="I25" s="70">
        <v>66093185.700000003</v>
      </c>
      <c r="J25" s="71">
        <v>574269</v>
      </c>
      <c r="K25" s="71">
        <v>277350</v>
      </c>
      <c r="L25" s="68">
        <v>55631996.350000001</v>
      </c>
      <c r="M25" s="69">
        <v>493039</v>
      </c>
      <c r="N25" s="69">
        <v>274547</v>
      </c>
      <c r="O25" s="70">
        <f>'Program Data-Purchase'!O25+'Program Data-Travel CBA'!O25+'Program Data-Travel IBA'!O25+'Program Data-Fleet'!O25</f>
        <v>0</v>
      </c>
      <c r="P25" s="71">
        <f>'Program Data-Purchase'!P25+'Program Data-Travel CBA'!P25+'Program Data-Travel IBA'!P25+'Program Data-Fleet'!P25</f>
        <v>0</v>
      </c>
      <c r="Q25" s="71">
        <f>'Program Data-Purchase'!Q25+'Program Data-Travel CBA'!Q25+'Program Data-Travel IBA'!Q25+'Program Data-Fleet'!Q25</f>
        <v>0</v>
      </c>
      <c r="R25" s="68">
        <f>'Program Data-Purchase'!R25+'Program Data-Travel CBA'!R25+'Program Data-Travel IBA'!R25+'Program Data-Fleet'!R25</f>
        <v>0</v>
      </c>
      <c r="S25" s="69">
        <f>'Program Data-Purchase'!S25+'Program Data-Travel CBA'!S25+'Program Data-Travel IBA'!S25+'Program Data-Fleet'!S25</f>
        <v>0</v>
      </c>
      <c r="T25" s="69">
        <f>'Program Data-Purchase'!T25+'Program Data-Travel CBA'!T25+'Program Data-Travel IBA'!T25+'Program Data-Fleet'!T25</f>
        <v>0</v>
      </c>
      <c r="U25" s="70">
        <f>'Program Data-Purchase'!U25+'Program Data-Travel CBA'!U25+'Program Data-Travel IBA'!U25+'Program Data-Fleet'!U25</f>
        <v>0</v>
      </c>
      <c r="V25" s="71">
        <f>'Program Data-Purchase'!V25+'Program Data-Travel CBA'!V25+'Program Data-Travel IBA'!V25+'Program Data-Fleet'!V25</f>
        <v>0</v>
      </c>
      <c r="W25" s="71">
        <f>'Program Data-Purchase'!W25+'Program Data-Travel CBA'!W25+'Program Data-Travel IBA'!W25+'Program Data-Fleet'!W25</f>
        <v>0</v>
      </c>
      <c r="X25" s="68">
        <f>'Program Data-Purchase'!X25+'Program Data-Travel CBA'!X25+'Program Data-Travel IBA'!X25+'Program Data-Fleet'!X25</f>
        <v>0</v>
      </c>
      <c r="Y25" s="69">
        <f>'Program Data-Purchase'!Y25+'Program Data-Travel CBA'!Y25+'Program Data-Travel IBA'!Y25+'Program Data-Fleet'!Y25</f>
        <v>0</v>
      </c>
      <c r="Z25" s="69">
        <f>'Program Data-Purchase'!Z25+'Program Data-Travel CBA'!Z25+'Program Data-Travel IBA'!Z25+'Program Data-Fleet'!Z25</f>
        <v>0</v>
      </c>
      <c r="AA25" s="70">
        <f>'Program Data-Purchase'!AA25+'Program Data-Travel CBA'!AA25+'Program Data-Travel IBA'!AA25+'Program Data-Fleet'!AA25</f>
        <v>0</v>
      </c>
      <c r="AB25" s="71">
        <f>'Program Data-Purchase'!AB25+'Program Data-Travel CBA'!AB25+'Program Data-Travel IBA'!AB25+'Program Data-Fleet'!AB25</f>
        <v>0</v>
      </c>
      <c r="AC25" s="71">
        <f>'Program Data-Purchase'!AC25+'Program Data-Travel CBA'!AC25+'Program Data-Travel IBA'!AC25+'Program Data-Fleet'!AC25</f>
        <v>0</v>
      </c>
      <c r="AD25" s="68">
        <f>'Program Data-Purchase'!AD25+'Program Data-Travel CBA'!AD25+'Program Data-Travel IBA'!AD25+'Program Data-Fleet'!AD25</f>
        <v>0</v>
      </c>
      <c r="AE25" s="69">
        <f>'Program Data-Purchase'!AE25+'Program Data-Travel CBA'!AE25+'Program Data-Travel IBA'!AE25+'Program Data-Fleet'!AE25</f>
        <v>0</v>
      </c>
      <c r="AF25" s="69">
        <f>'Program Data-Purchase'!AF25+'Program Data-Travel CBA'!AF25+'Program Data-Travel IBA'!AF25+'Program Data-Fleet'!AF25</f>
        <v>0</v>
      </c>
      <c r="AG25" s="70">
        <f>'Program Data-Purchase'!AG25+'Program Data-Travel CBA'!AG25+'Program Data-Travel IBA'!AG25+'Program Data-Fleet'!AG25</f>
        <v>0</v>
      </c>
      <c r="AH25" s="71">
        <f>'Program Data-Purchase'!AH25+'Program Data-Travel CBA'!AH25+'Program Data-Travel IBA'!AH25+'Program Data-Fleet'!AH25</f>
        <v>0</v>
      </c>
      <c r="AI25" s="71">
        <f>'Program Data-Purchase'!AI25+'Program Data-Travel CBA'!AI25+'Program Data-Travel IBA'!AI25+'Program Data-Fleet'!AI25</f>
        <v>0</v>
      </c>
      <c r="AJ25" s="68">
        <f>'Program Data-Purchase'!AJ25+'Program Data-Travel CBA'!AJ25+'Program Data-Travel IBA'!AJ25+'Program Data-Fleet'!AJ25</f>
        <v>0</v>
      </c>
      <c r="AK25" s="69">
        <f>'Program Data-Purchase'!AK25+'Program Data-Travel CBA'!AK25+'Program Data-Travel IBA'!AK25+'Program Data-Fleet'!AK25</f>
        <v>0</v>
      </c>
      <c r="AL25" s="69">
        <f>'Program Data-Purchase'!AL25+'Program Data-Travel CBA'!AL25+'Program Data-Travel IBA'!AL25+'Program Data-Fleet'!AL25</f>
        <v>0</v>
      </c>
      <c r="AM25" s="70">
        <f>'Program Data-Purchase'!AM25+'Program Data-Travel CBA'!AM25+'Program Data-Travel IBA'!AM25+'Program Data-Fleet'!AM25</f>
        <v>0</v>
      </c>
      <c r="AN25" s="71">
        <f>'Program Data-Purchase'!AN25+'Program Data-Travel CBA'!AN25+'Program Data-Travel IBA'!AN25+'Program Data-Fleet'!AN25</f>
        <v>0</v>
      </c>
      <c r="AO25" s="71">
        <f>'Program Data-Purchase'!AO25+'Program Data-Travel CBA'!AO25+'Program Data-Travel IBA'!AO25+'Program Data-Fleet'!AO25</f>
        <v>0</v>
      </c>
    </row>
    <row r="26" spans="1:41" x14ac:dyDescent="0.55000000000000004">
      <c r="A26" s="58" t="s">
        <v>380</v>
      </c>
      <c r="B26" s="65">
        <f t="shared" si="0"/>
        <v>34162001.460000001</v>
      </c>
      <c r="C26" s="66">
        <f t="shared" si="1"/>
        <v>104602</v>
      </c>
      <c r="D26" s="66">
        <f t="shared" si="2"/>
        <v>16668</v>
      </c>
      <c r="E26" s="93">
        <f t="shared" si="3"/>
        <v>326.59032771839929</v>
      </c>
      <c r="F26" s="68">
        <v>12570607.08</v>
      </c>
      <c r="G26" s="69">
        <v>40385</v>
      </c>
      <c r="H26" s="69">
        <v>16877</v>
      </c>
      <c r="I26" s="70">
        <v>12125609.959999999</v>
      </c>
      <c r="J26" s="71">
        <v>37268</v>
      </c>
      <c r="K26" s="71">
        <v>16840</v>
      </c>
      <c r="L26" s="68">
        <v>9465784.4199999999</v>
      </c>
      <c r="M26" s="69">
        <v>26949</v>
      </c>
      <c r="N26" s="69">
        <v>16668</v>
      </c>
      <c r="O26" s="70">
        <f>'Program Data-Purchase'!O26+'Program Data-Travel CBA'!O26+'Program Data-Travel IBA'!O26+'Program Data-Fleet'!O26</f>
        <v>0</v>
      </c>
      <c r="P26" s="71">
        <f>'Program Data-Purchase'!P26+'Program Data-Travel CBA'!P26+'Program Data-Travel IBA'!P26+'Program Data-Fleet'!P26</f>
        <v>0</v>
      </c>
      <c r="Q26" s="71">
        <f>'Program Data-Purchase'!Q26+'Program Data-Travel CBA'!Q26+'Program Data-Travel IBA'!Q26+'Program Data-Fleet'!Q26</f>
        <v>0</v>
      </c>
      <c r="R26" s="68">
        <f>'Program Data-Purchase'!R26+'Program Data-Travel CBA'!R26+'Program Data-Travel IBA'!R26+'Program Data-Fleet'!R26</f>
        <v>0</v>
      </c>
      <c r="S26" s="69">
        <f>'Program Data-Purchase'!S26+'Program Data-Travel CBA'!S26+'Program Data-Travel IBA'!S26+'Program Data-Fleet'!S26</f>
        <v>0</v>
      </c>
      <c r="T26" s="69">
        <f>'Program Data-Purchase'!T26+'Program Data-Travel CBA'!T26+'Program Data-Travel IBA'!T26+'Program Data-Fleet'!T26</f>
        <v>0</v>
      </c>
      <c r="U26" s="70">
        <f>'Program Data-Purchase'!U26+'Program Data-Travel CBA'!U26+'Program Data-Travel IBA'!U26+'Program Data-Fleet'!U26</f>
        <v>0</v>
      </c>
      <c r="V26" s="71">
        <f>'Program Data-Purchase'!V26+'Program Data-Travel CBA'!V26+'Program Data-Travel IBA'!V26+'Program Data-Fleet'!V26</f>
        <v>0</v>
      </c>
      <c r="W26" s="71">
        <f>'Program Data-Purchase'!W26+'Program Data-Travel CBA'!W26+'Program Data-Travel IBA'!W26+'Program Data-Fleet'!W26</f>
        <v>0</v>
      </c>
      <c r="X26" s="68">
        <f>'Program Data-Purchase'!X26+'Program Data-Travel CBA'!X26+'Program Data-Travel IBA'!X26+'Program Data-Fleet'!X26</f>
        <v>0</v>
      </c>
      <c r="Y26" s="69">
        <f>'Program Data-Purchase'!Y26+'Program Data-Travel CBA'!Y26+'Program Data-Travel IBA'!Y26+'Program Data-Fleet'!Y26</f>
        <v>0</v>
      </c>
      <c r="Z26" s="69">
        <f>'Program Data-Purchase'!Z26+'Program Data-Travel CBA'!Z26+'Program Data-Travel IBA'!Z26+'Program Data-Fleet'!Z26</f>
        <v>0</v>
      </c>
      <c r="AA26" s="70">
        <f>'Program Data-Purchase'!AA26+'Program Data-Travel CBA'!AA26+'Program Data-Travel IBA'!AA26+'Program Data-Fleet'!AA26</f>
        <v>0</v>
      </c>
      <c r="AB26" s="71">
        <f>'Program Data-Purchase'!AB26+'Program Data-Travel CBA'!AB26+'Program Data-Travel IBA'!AB26+'Program Data-Fleet'!AB26</f>
        <v>0</v>
      </c>
      <c r="AC26" s="71">
        <f>'Program Data-Purchase'!AC26+'Program Data-Travel CBA'!AC26+'Program Data-Travel IBA'!AC26+'Program Data-Fleet'!AC26</f>
        <v>0</v>
      </c>
      <c r="AD26" s="68">
        <f>'Program Data-Purchase'!AD26+'Program Data-Travel CBA'!AD26+'Program Data-Travel IBA'!AD26+'Program Data-Fleet'!AD26</f>
        <v>0</v>
      </c>
      <c r="AE26" s="69">
        <f>'Program Data-Purchase'!AE26+'Program Data-Travel CBA'!AE26+'Program Data-Travel IBA'!AE26+'Program Data-Fleet'!AE26</f>
        <v>0</v>
      </c>
      <c r="AF26" s="69">
        <f>'Program Data-Purchase'!AF26+'Program Data-Travel CBA'!AF26+'Program Data-Travel IBA'!AF26+'Program Data-Fleet'!AF26</f>
        <v>0</v>
      </c>
      <c r="AG26" s="70">
        <f>'Program Data-Purchase'!AG26+'Program Data-Travel CBA'!AG26+'Program Data-Travel IBA'!AG26+'Program Data-Fleet'!AG26</f>
        <v>0</v>
      </c>
      <c r="AH26" s="71">
        <f>'Program Data-Purchase'!AH26+'Program Data-Travel CBA'!AH26+'Program Data-Travel IBA'!AH26+'Program Data-Fleet'!AH26</f>
        <v>0</v>
      </c>
      <c r="AI26" s="71">
        <f>'Program Data-Purchase'!AI26+'Program Data-Travel CBA'!AI26+'Program Data-Travel IBA'!AI26+'Program Data-Fleet'!AI26</f>
        <v>0</v>
      </c>
      <c r="AJ26" s="68">
        <f>'Program Data-Purchase'!AJ26+'Program Data-Travel CBA'!AJ26+'Program Data-Travel IBA'!AJ26+'Program Data-Fleet'!AJ26</f>
        <v>0</v>
      </c>
      <c r="AK26" s="69">
        <f>'Program Data-Purchase'!AK26+'Program Data-Travel CBA'!AK26+'Program Data-Travel IBA'!AK26+'Program Data-Fleet'!AK26</f>
        <v>0</v>
      </c>
      <c r="AL26" s="69">
        <f>'Program Data-Purchase'!AL26+'Program Data-Travel CBA'!AL26+'Program Data-Travel IBA'!AL26+'Program Data-Fleet'!AL26</f>
        <v>0</v>
      </c>
      <c r="AM26" s="70">
        <f>'Program Data-Purchase'!AM26+'Program Data-Travel CBA'!AM26+'Program Data-Travel IBA'!AM26+'Program Data-Fleet'!AM26</f>
        <v>0</v>
      </c>
      <c r="AN26" s="71">
        <f>'Program Data-Purchase'!AN26+'Program Data-Travel CBA'!AN26+'Program Data-Travel IBA'!AN26+'Program Data-Fleet'!AN26</f>
        <v>0</v>
      </c>
      <c r="AO26" s="71">
        <f>'Program Data-Purchase'!AO26+'Program Data-Travel CBA'!AO26+'Program Data-Travel IBA'!AO26+'Program Data-Fleet'!AO26</f>
        <v>0</v>
      </c>
    </row>
    <row r="27" spans="1:41" x14ac:dyDescent="0.55000000000000004">
      <c r="A27" s="58" t="s">
        <v>32</v>
      </c>
      <c r="B27" s="65">
        <f t="shared" si="0"/>
        <v>2617581.4500000002</v>
      </c>
      <c r="C27" s="66">
        <f t="shared" si="1"/>
        <v>9403</v>
      </c>
      <c r="D27" s="66">
        <f t="shared" si="2"/>
        <v>706</v>
      </c>
      <c r="E27" s="93">
        <f t="shared" si="3"/>
        <v>278.37726789322556</v>
      </c>
      <c r="F27" s="68">
        <v>1173789.1499999999</v>
      </c>
      <c r="G27" s="69">
        <v>4202</v>
      </c>
      <c r="H27" s="69">
        <v>723</v>
      </c>
      <c r="I27" s="70">
        <v>879541.56</v>
      </c>
      <c r="J27" s="71">
        <v>3413</v>
      </c>
      <c r="K27" s="71">
        <v>715</v>
      </c>
      <c r="L27" s="68">
        <v>564250.74</v>
      </c>
      <c r="M27" s="69">
        <v>1788</v>
      </c>
      <c r="N27" s="69">
        <v>706</v>
      </c>
      <c r="O27" s="70">
        <f>'Program Data-Purchase'!O27+'Program Data-Travel CBA'!O27+'Program Data-Travel IBA'!O27+'Program Data-Fleet'!O27</f>
        <v>0</v>
      </c>
      <c r="P27" s="71">
        <f>'Program Data-Purchase'!P27+'Program Data-Travel CBA'!P27+'Program Data-Travel IBA'!P27+'Program Data-Fleet'!P27</f>
        <v>0</v>
      </c>
      <c r="Q27" s="71">
        <f>'Program Data-Purchase'!Q27+'Program Data-Travel CBA'!Q27+'Program Data-Travel IBA'!Q27+'Program Data-Fleet'!Q27</f>
        <v>0</v>
      </c>
      <c r="R27" s="68">
        <f>'Program Data-Purchase'!R27+'Program Data-Travel CBA'!R27+'Program Data-Travel IBA'!R27+'Program Data-Fleet'!R27</f>
        <v>0</v>
      </c>
      <c r="S27" s="69">
        <f>'Program Data-Purchase'!S27+'Program Data-Travel CBA'!S27+'Program Data-Travel IBA'!S27+'Program Data-Fleet'!S27</f>
        <v>0</v>
      </c>
      <c r="T27" s="69">
        <f>'Program Data-Purchase'!T27+'Program Data-Travel CBA'!T27+'Program Data-Travel IBA'!T27+'Program Data-Fleet'!T27</f>
        <v>0</v>
      </c>
      <c r="U27" s="70">
        <f>'Program Data-Purchase'!U27+'Program Data-Travel CBA'!U27+'Program Data-Travel IBA'!U27+'Program Data-Fleet'!U27</f>
        <v>0</v>
      </c>
      <c r="V27" s="71">
        <f>'Program Data-Purchase'!V27+'Program Data-Travel CBA'!V27+'Program Data-Travel IBA'!V27+'Program Data-Fleet'!V27</f>
        <v>0</v>
      </c>
      <c r="W27" s="71">
        <f>'Program Data-Purchase'!W27+'Program Data-Travel CBA'!W27+'Program Data-Travel IBA'!W27+'Program Data-Fleet'!W27</f>
        <v>0</v>
      </c>
      <c r="X27" s="68">
        <f>'Program Data-Purchase'!X27+'Program Data-Travel CBA'!X27+'Program Data-Travel IBA'!X27+'Program Data-Fleet'!X27</f>
        <v>0</v>
      </c>
      <c r="Y27" s="69">
        <f>'Program Data-Purchase'!Y27+'Program Data-Travel CBA'!Y27+'Program Data-Travel IBA'!Y27+'Program Data-Fleet'!Y27</f>
        <v>0</v>
      </c>
      <c r="Z27" s="69">
        <f>'Program Data-Purchase'!Z27+'Program Data-Travel CBA'!Z27+'Program Data-Travel IBA'!Z27+'Program Data-Fleet'!Z27</f>
        <v>0</v>
      </c>
      <c r="AA27" s="70">
        <f>'Program Data-Purchase'!AA27+'Program Data-Travel CBA'!AA27+'Program Data-Travel IBA'!AA27+'Program Data-Fleet'!AA27</f>
        <v>0</v>
      </c>
      <c r="AB27" s="71">
        <f>'Program Data-Purchase'!AB27+'Program Data-Travel CBA'!AB27+'Program Data-Travel IBA'!AB27+'Program Data-Fleet'!AB27</f>
        <v>0</v>
      </c>
      <c r="AC27" s="71">
        <f>'Program Data-Purchase'!AC27+'Program Data-Travel CBA'!AC27+'Program Data-Travel IBA'!AC27+'Program Data-Fleet'!AC27</f>
        <v>0</v>
      </c>
      <c r="AD27" s="68">
        <f>'Program Data-Purchase'!AD27+'Program Data-Travel CBA'!AD27+'Program Data-Travel IBA'!AD27+'Program Data-Fleet'!AD27</f>
        <v>0</v>
      </c>
      <c r="AE27" s="69">
        <f>'Program Data-Purchase'!AE27+'Program Data-Travel CBA'!AE27+'Program Data-Travel IBA'!AE27+'Program Data-Fleet'!AE27</f>
        <v>0</v>
      </c>
      <c r="AF27" s="69">
        <f>'Program Data-Purchase'!AF27+'Program Data-Travel CBA'!AF27+'Program Data-Travel IBA'!AF27+'Program Data-Fleet'!AF27</f>
        <v>0</v>
      </c>
      <c r="AG27" s="70">
        <f>'Program Data-Purchase'!AG27+'Program Data-Travel CBA'!AG27+'Program Data-Travel IBA'!AG27+'Program Data-Fleet'!AG27</f>
        <v>0</v>
      </c>
      <c r="AH27" s="71">
        <f>'Program Data-Purchase'!AH27+'Program Data-Travel CBA'!AH27+'Program Data-Travel IBA'!AH27+'Program Data-Fleet'!AH27</f>
        <v>0</v>
      </c>
      <c r="AI27" s="71">
        <f>'Program Data-Purchase'!AI27+'Program Data-Travel CBA'!AI27+'Program Data-Travel IBA'!AI27+'Program Data-Fleet'!AI27</f>
        <v>0</v>
      </c>
      <c r="AJ27" s="68">
        <f>'Program Data-Purchase'!AJ27+'Program Data-Travel CBA'!AJ27+'Program Data-Travel IBA'!AJ27+'Program Data-Fleet'!AJ27</f>
        <v>0</v>
      </c>
      <c r="AK27" s="69">
        <f>'Program Data-Purchase'!AK27+'Program Data-Travel CBA'!AK27+'Program Data-Travel IBA'!AK27+'Program Data-Fleet'!AK27</f>
        <v>0</v>
      </c>
      <c r="AL27" s="69">
        <f>'Program Data-Purchase'!AL27+'Program Data-Travel CBA'!AL27+'Program Data-Travel IBA'!AL27+'Program Data-Fleet'!AL27</f>
        <v>0</v>
      </c>
      <c r="AM27" s="70">
        <f>'Program Data-Purchase'!AM27+'Program Data-Travel CBA'!AM27+'Program Data-Travel IBA'!AM27+'Program Data-Fleet'!AM27</f>
        <v>0</v>
      </c>
      <c r="AN27" s="71">
        <f>'Program Data-Purchase'!AN27+'Program Data-Travel CBA'!AN27+'Program Data-Travel IBA'!AN27+'Program Data-Fleet'!AN27</f>
        <v>0</v>
      </c>
      <c r="AO27" s="71">
        <f>'Program Data-Purchase'!AO27+'Program Data-Travel CBA'!AO27+'Program Data-Travel IBA'!AO27+'Program Data-Fleet'!AO27</f>
        <v>0</v>
      </c>
    </row>
    <row r="28" spans="1:41" x14ac:dyDescent="0.55000000000000004">
      <c r="A28" s="58" t="s">
        <v>37</v>
      </c>
      <c r="B28" s="65">
        <f t="shared" si="0"/>
        <v>2786536.6900000004</v>
      </c>
      <c r="C28" s="66">
        <f t="shared" si="1"/>
        <v>14987</v>
      </c>
      <c r="D28" s="66">
        <f t="shared" si="2"/>
        <v>2094</v>
      </c>
      <c r="E28" s="93">
        <f t="shared" si="3"/>
        <v>185.93025221858946</v>
      </c>
      <c r="F28" s="68">
        <v>1083916.02</v>
      </c>
      <c r="G28" s="69">
        <v>5671</v>
      </c>
      <c r="H28" s="69">
        <v>2138</v>
      </c>
      <c r="I28" s="70">
        <v>1081286.6400000001</v>
      </c>
      <c r="J28" s="71">
        <v>5759</v>
      </c>
      <c r="K28" s="71">
        <v>2104</v>
      </c>
      <c r="L28" s="68">
        <v>621334.03</v>
      </c>
      <c r="M28" s="69">
        <v>3557</v>
      </c>
      <c r="N28" s="69">
        <v>2094</v>
      </c>
      <c r="O28" s="70">
        <f>'Program Data-Purchase'!O28+'Program Data-Travel CBA'!O28+'Program Data-Travel IBA'!O28+'Program Data-Fleet'!O28</f>
        <v>0</v>
      </c>
      <c r="P28" s="71">
        <f>'Program Data-Purchase'!P28+'Program Data-Travel CBA'!P28+'Program Data-Travel IBA'!P28+'Program Data-Fleet'!P28</f>
        <v>0</v>
      </c>
      <c r="Q28" s="71">
        <f>'Program Data-Purchase'!Q28+'Program Data-Travel CBA'!Q28+'Program Data-Travel IBA'!Q28+'Program Data-Fleet'!Q28</f>
        <v>0</v>
      </c>
      <c r="R28" s="68">
        <f>'Program Data-Purchase'!R28+'Program Data-Travel CBA'!R28+'Program Data-Travel IBA'!R28+'Program Data-Fleet'!R28</f>
        <v>0</v>
      </c>
      <c r="S28" s="69">
        <f>'Program Data-Purchase'!S28+'Program Data-Travel CBA'!S28+'Program Data-Travel IBA'!S28+'Program Data-Fleet'!S28</f>
        <v>0</v>
      </c>
      <c r="T28" s="69">
        <f>'Program Data-Purchase'!T28+'Program Data-Travel CBA'!T28+'Program Data-Travel IBA'!T28+'Program Data-Fleet'!T28</f>
        <v>0</v>
      </c>
      <c r="U28" s="70">
        <f>'Program Data-Purchase'!U28+'Program Data-Travel CBA'!U28+'Program Data-Travel IBA'!U28+'Program Data-Fleet'!U28</f>
        <v>0</v>
      </c>
      <c r="V28" s="71">
        <f>'Program Data-Purchase'!V28+'Program Data-Travel CBA'!V28+'Program Data-Travel IBA'!V28+'Program Data-Fleet'!V28</f>
        <v>0</v>
      </c>
      <c r="W28" s="71">
        <f>'Program Data-Purchase'!W28+'Program Data-Travel CBA'!W28+'Program Data-Travel IBA'!W28+'Program Data-Fleet'!W28</f>
        <v>0</v>
      </c>
      <c r="X28" s="68">
        <f>'Program Data-Purchase'!X28+'Program Data-Travel CBA'!X28+'Program Data-Travel IBA'!X28+'Program Data-Fleet'!X28</f>
        <v>0</v>
      </c>
      <c r="Y28" s="69">
        <f>'Program Data-Purchase'!Y28+'Program Data-Travel CBA'!Y28+'Program Data-Travel IBA'!Y28+'Program Data-Fleet'!Y28</f>
        <v>0</v>
      </c>
      <c r="Z28" s="69">
        <f>'Program Data-Purchase'!Z28+'Program Data-Travel CBA'!Z28+'Program Data-Travel IBA'!Z28+'Program Data-Fleet'!Z28</f>
        <v>0</v>
      </c>
      <c r="AA28" s="70">
        <f>'Program Data-Purchase'!AA28+'Program Data-Travel CBA'!AA28+'Program Data-Travel IBA'!AA28+'Program Data-Fleet'!AA28</f>
        <v>0</v>
      </c>
      <c r="AB28" s="71">
        <f>'Program Data-Purchase'!AB28+'Program Data-Travel CBA'!AB28+'Program Data-Travel IBA'!AB28+'Program Data-Fleet'!AB28</f>
        <v>0</v>
      </c>
      <c r="AC28" s="71">
        <f>'Program Data-Purchase'!AC28+'Program Data-Travel CBA'!AC28+'Program Data-Travel IBA'!AC28+'Program Data-Fleet'!AC28</f>
        <v>0</v>
      </c>
      <c r="AD28" s="68">
        <f>'Program Data-Purchase'!AD28+'Program Data-Travel CBA'!AD28+'Program Data-Travel IBA'!AD28+'Program Data-Fleet'!AD28</f>
        <v>0</v>
      </c>
      <c r="AE28" s="69">
        <f>'Program Data-Purchase'!AE28+'Program Data-Travel CBA'!AE28+'Program Data-Travel IBA'!AE28+'Program Data-Fleet'!AE28</f>
        <v>0</v>
      </c>
      <c r="AF28" s="69">
        <f>'Program Data-Purchase'!AF28+'Program Data-Travel CBA'!AF28+'Program Data-Travel IBA'!AF28+'Program Data-Fleet'!AF28</f>
        <v>0</v>
      </c>
      <c r="AG28" s="70">
        <f>'Program Data-Purchase'!AG28+'Program Data-Travel CBA'!AG28+'Program Data-Travel IBA'!AG28+'Program Data-Fleet'!AG28</f>
        <v>0</v>
      </c>
      <c r="AH28" s="71">
        <f>'Program Data-Purchase'!AH28+'Program Data-Travel CBA'!AH28+'Program Data-Travel IBA'!AH28+'Program Data-Fleet'!AH28</f>
        <v>0</v>
      </c>
      <c r="AI28" s="71">
        <f>'Program Data-Purchase'!AI28+'Program Data-Travel CBA'!AI28+'Program Data-Travel IBA'!AI28+'Program Data-Fleet'!AI28</f>
        <v>0</v>
      </c>
      <c r="AJ28" s="68">
        <f>'Program Data-Purchase'!AJ28+'Program Data-Travel CBA'!AJ28+'Program Data-Travel IBA'!AJ28+'Program Data-Fleet'!AJ28</f>
        <v>0</v>
      </c>
      <c r="AK28" s="69">
        <f>'Program Data-Purchase'!AK28+'Program Data-Travel CBA'!AK28+'Program Data-Travel IBA'!AK28+'Program Data-Fleet'!AK28</f>
        <v>0</v>
      </c>
      <c r="AL28" s="69">
        <f>'Program Data-Purchase'!AL28+'Program Data-Travel CBA'!AL28+'Program Data-Travel IBA'!AL28+'Program Data-Fleet'!AL28</f>
        <v>0</v>
      </c>
      <c r="AM28" s="70">
        <f>'Program Data-Purchase'!AM28+'Program Data-Travel CBA'!AM28+'Program Data-Travel IBA'!AM28+'Program Data-Fleet'!AM28</f>
        <v>0</v>
      </c>
      <c r="AN28" s="71">
        <f>'Program Data-Purchase'!AN28+'Program Data-Travel CBA'!AN28+'Program Data-Travel IBA'!AN28+'Program Data-Fleet'!AN28</f>
        <v>0</v>
      </c>
      <c r="AO28" s="71">
        <f>'Program Data-Purchase'!AO28+'Program Data-Travel CBA'!AO28+'Program Data-Travel IBA'!AO28+'Program Data-Fleet'!AO28</f>
        <v>0</v>
      </c>
    </row>
    <row r="29" spans="1:41" x14ac:dyDescent="0.55000000000000004">
      <c r="A29" s="58" t="s">
        <v>33</v>
      </c>
      <c r="B29" s="65">
        <f t="shared" si="0"/>
        <v>1792968.9699999997</v>
      </c>
      <c r="C29" s="66">
        <f t="shared" si="1"/>
        <v>4953</v>
      </c>
      <c r="D29" s="66">
        <f t="shared" si="2"/>
        <v>1148</v>
      </c>
      <c r="E29" s="93">
        <f t="shared" si="3"/>
        <v>361.99656167978998</v>
      </c>
      <c r="F29" s="68">
        <v>600261.14</v>
      </c>
      <c r="G29" s="69">
        <v>2180</v>
      </c>
      <c r="H29" s="69">
        <v>1145</v>
      </c>
      <c r="I29" s="70">
        <v>796827.49</v>
      </c>
      <c r="J29" s="71">
        <v>1732</v>
      </c>
      <c r="K29" s="71">
        <v>1151</v>
      </c>
      <c r="L29" s="68">
        <v>395880.33999999997</v>
      </c>
      <c r="M29" s="69">
        <v>1041</v>
      </c>
      <c r="N29" s="69">
        <v>1148</v>
      </c>
      <c r="O29" s="70">
        <f>'Program Data-Purchase'!O29+'Program Data-Travel CBA'!O29+'Program Data-Travel IBA'!O29+'Program Data-Fleet'!O29</f>
        <v>0</v>
      </c>
      <c r="P29" s="71">
        <f>'Program Data-Purchase'!P29+'Program Data-Travel CBA'!P29+'Program Data-Travel IBA'!P29+'Program Data-Fleet'!P29</f>
        <v>0</v>
      </c>
      <c r="Q29" s="71">
        <f>'Program Data-Purchase'!Q29+'Program Data-Travel CBA'!Q29+'Program Data-Travel IBA'!Q29+'Program Data-Fleet'!Q29</f>
        <v>0</v>
      </c>
      <c r="R29" s="68">
        <f>'Program Data-Purchase'!R29+'Program Data-Travel CBA'!R29+'Program Data-Travel IBA'!R29+'Program Data-Fleet'!R29</f>
        <v>0</v>
      </c>
      <c r="S29" s="69">
        <f>'Program Data-Purchase'!S29+'Program Data-Travel CBA'!S29+'Program Data-Travel IBA'!S29+'Program Data-Fleet'!S29</f>
        <v>0</v>
      </c>
      <c r="T29" s="69">
        <f>'Program Data-Purchase'!T29+'Program Data-Travel CBA'!T29+'Program Data-Travel IBA'!T29+'Program Data-Fleet'!T29</f>
        <v>0</v>
      </c>
      <c r="U29" s="70">
        <f>'Program Data-Purchase'!U29+'Program Data-Travel CBA'!U29+'Program Data-Travel IBA'!U29+'Program Data-Fleet'!U29</f>
        <v>0</v>
      </c>
      <c r="V29" s="71">
        <f>'Program Data-Purchase'!V29+'Program Data-Travel CBA'!V29+'Program Data-Travel IBA'!V29+'Program Data-Fleet'!V29</f>
        <v>0</v>
      </c>
      <c r="W29" s="71">
        <f>'Program Data-Purchase'!W29+'Program Data-Travel CBA'!W29+'Program Data-Travel IBA'!W29+'Program Data-Fleet'!W29</f>
        <v>0</v>
      </c>
      <c r="X29" s="68">
        <f>'Program Data-Purchase'!X29+'Program Data-Travel CBA'!X29+'Program Data-Travel IBA'!X29+'Program Data-Fleet'!X29</f>
        <v>0</v>
      </c>
      <c r="Y29" s="69">
        <f>'Program Data-Purchase'!Y29+'Program Data-Travel CBA'!Y29+'Program Data-Travel IBA'!Y29+'Program Data-Fleet'!Y29</f>
        <v>0</v>
      </c>
      <c r="Z29" s="69">
        <f>'Program Data-Purchase'!Z29+'Program Data-Travel CBA'!Z29+'Program Data-Travel IBA'!Z29+'Program Data-Fleet'!Z29</f>
        <v>0</v>
      </c>
      <c r="AA29" s="70">
        <f>'Program Data-Purchase'!AA29+'Program Data-Travel CBA'!AA29+'Program Data-Travel IBA'!AA29+'Program Data-Fleet'!AA29</f>
        <v>0</v>
      </c>
      <c r="AB29" s="71">
        <f>'Program Data-Purchase'!AB29+'Program Data-Travel CBA'!AB29+'Program Data-Travel IBA'!AB29+'Program Data-Fleet'!AB29</f>
        <v>0</v>
      </c>
      <c r="AC29" s="71">
        <f>'Program Data-Purchase'!AC29+'Program Data-Travel CBA'!AC29+'Program Data-Travel IBA'!AC29+'Program Data-Fleet'!AC29</f>
        <v>0</v>
      </c>
      <c r="AD29" s="68">
        <f>'Program Data-Purchase'!AD29+'Program Data-Travel CBA'!AD29+'Program Data-Travel IBA'!AD29+'Program Data-Fleet'!AD29</f>
        <v>0</v>
      </c>
      <c r="AE29" s="69">
        <f>'Program Data-Purchase'!AE29+'Program Data-Travel CBA'!AE29+'Program Data-Travel IBA'!AE29+'Program Data-Fleet'!AE29</f>
        <v>0</v>
      </c>
      <c r="AF29" s="69">
        <f>'Program Data-Purchase'!AF29+'Program Data-Travel CBA'!AF29+'Program Data-Travel IBA'!AF29+'Program Data-Fleet'!AF29</f>
        <v>0</v>
      </c>
      <c r="AG29" s="70">
        <f>'Program Data-Purchase'!AG29+'Program Data-Travel CBA'!AG29+'Program Data-Travel IBA'!AG29+'Program Data-Fleet'!AG29</f>
        <v>0</v>
      </c>
      <c r="AH29" s="71">
        <f>'Program Data-Purchase'!AH29+'Program Data-Travel CBA'!AH29+'Program Data-Travel IBA'!AH29+'Program Data-Fleet'!AH29</f>
        <v>0</v>
      </c>
      <c r="AI29" s="71">
        <f>'Program Data-Purchase'!AI29+'Program Data-Travel CBA'!AI29+'Program Data-Travel IBA'!AI29+'Program Data-Fleet'!AI29</f>
        <v>0</v>
      </c>
      <c r="AJ29" s="68">
        <f>'Program Data-Purchase'!AJ29+'Program Data-Travel CBA'!AJ29+'Program Data-Travel IBA'!AJ29+'Program Data-Fleet'!AJ29</f>
        <v>0</v>
      </c>
      <c r="AK29" s="69">
        <f>'Program Data-Purchase'!AK29+'Program Data-Travel CBA'!AK29+'Program Data-Travel IBA'!AK29+'Program Data-Fleet'!AK29</f>
        <v>0</v>
      </c>
      <c r="AL29" s="69">
        <f>'Program Data-Purchase'!AL29+'Program Data-Travel CBA'!AL29+'Program Data-Travel IBA'!AL29+'Program Data-Fleet'!AL29</f>
        <v>0</v>
      </c>
      <c r="AM29" s="70">
        <f>'Program Data-Purchase'!AM29+'Program Data-Travel CBA'!AM29+'Program Data-Travel IBA'!AM29+'Program Data-Fleet'!AM29</f>
        <v>0</v>
      </c>
      <c r="AN29" s="71">
        <f>'Program Data-Purchase'!AN29+'Program Data-Travel CBA'!AN29+'Program Data-Travel IBA'!AN29+'Program Data-Fleet'!AN29</f>
        <v>0</v>
      </c>
      <c r="AO29" s="71">
        <f>'Program Data-Purchase'!AO29+'Program Data-Travel CBA'!AO29+'Program Data-Travel IBA'!AO29+'Program Data-Fleet'!AO29</f>
        <v>0</v>
      </c>
    </row>
    <row r="30" spans="1:41" x14ac:dyDescent="0.55000000000000004">
      <c r="A30" s="58" t="s">
        <v>40</v>
      </c>
      <c r="B30" s="65">
        <f t="shared" si="0"/>
        <v>557414313.05000007</v>
      </c>
      <c r="C30" s="66">
        <f t="shared" si="1"/>
        <v>5913638</v>
      </c>
      <c r="D30" s="66">
        <f t="shared" si="2"/>
        <v>750049</v>
      </c>
      <c r="E30" s="93">
        <f t="shared" si="3"/>
        <v>94.259119859889978</v>
      </c>
      <c r="F30" s="68">
        <v>198221093.42000005</v>
      </c>
      <c r="G30" s="69">
        <v>2000243</v>
      </c>
      <c r="H30" s="69">
        <v>746104</v>
      </c>
      <c r="I30" s="70">
        <v>177815189.69999996</v>
      </c>
      <c r="J30" s="71">
        <v>1849995</v>
      </c>
      <c r="K30" s="71">
        <v>747680</v>
      </c>
      <c r="L30" s="68">
        <v>181378029.9300001</v>
      </c>
      <c r="M30" s="69">
        <v>2063400</v>
      </c>
      <c r="N30" s="69">
        <v>750049</v>
      </c>
      <c r="O30" s="70">
        <f>'Program Data-Purchase'!O30+'Program Data-Travel CBA'!O30+'Program Data-Travel IBA'!O30+'Program Data-Fleet'!O30</f>
        <v>0</v>
      </c>
      <c r="P30" s="71">
        <f>'Program Data-Purchase'!P30+'Program Data-Travel CBA'!P30+'Program Data-Travel IBA'!P30+'Program Data-Fleet'!P30</f>
        <v>0</v>
      </c>
      <c r="Q30" s="71">
        <f>'Program Data-Purchase'!Q30+'Program Data-Travel CBA'!Q30+'Program Data-Travel IBA'!Q30+'Program Data-Fleet'!Q30</f>
        <v>0</v>
      </c>
      <c r="R30" s="68">
        <f>'Program Data-Purchase'!R30+'Program Data-Travel CBA'!R30+'Program Data-Travel IBA'!R30+'Program Data-Fleet'!R30</f>
        <v>0</v>
      </c>
      <c r="S30" s="69">
        <f>'Program Data-Purchase'!S30+'Program Data-Travel CBA'!S30+'Program Data-Travel IBA'!S30+'Program Data-Fleet'!S30</f>
        <v>0</v>
      </c>
      <c r="T30" s="69">
        <f>'Program Data-Purchase'!T30+'Program Data-Travel CBA'!T30+'Program Data-Travel IBA'!T30+'Program Data-Fleet'!T30</f>
        <v>0</v>
      </c>
      <c r="U30" s="70">
        <f>'Program Data-Purchase'!U30+'Program Data-Travel CBA'!U30+'Program Data-Travel IBA'!U30+'Program Data-Fleet'!U30</f>
        <v>0</v>
      </c>
      <c r="V30" s="71">
        <f>'Program Data-Purchase'!V30+'Program Data-Travel CBA'!V30+'Program Data-Travel IBA'!V30+'Program Data-Fleet'!V30</f>
        <v>0</v>
      </c>
      <c r="W30" s="71">
        <f>'Program Data-Purchase'!W30+'Program Data-Travel CBA'!W30+'Program Data-Travel IBA'!W30+'Program Data-Fleet'!W30</f>
        <v>0</v>
      </c>
      <c r="X30" s="68">
        <f>'Program Data-Purchase'!X30+'Program Data-Travel CBA'!X30+'Program Data-Travel IBA'!X30+'Program Data-Fleet'!X30</f>
        <v>0</v>
      </c>
      <c r="Y30" s="69">
        <f>'Program Data-Purchase'!Y30+'Program Data-Travel CBA'!Y30+'Program Data-Travel IBA'!Y30+'Program Data-Fleet'!Y30</f>
        <v>0</v>
      </c>
      <c r="Z30" s="69">
        <f>'Program Data-Purchase'!Z30+'Program Data-Travel CBA'!Z30+'Program Data-Travel IBA'!Z30+'Program Data-Fleet'!Z30</f>
        <v>0</v>
      </c>
      <c r="AA30" s="70">
        <f>'Program Data-Purchase'!AA30+'Program Data-Travel CBA'!AA30+'Program Data-Travel IBA'!AA30+'Program Data-Fleet'!AA30</f>
        <v>0</v>
      </c>
      <c r="AB30" s="71">
        <f>'Program Data-Purchase'!AB30+'Program Data-Travel CBA'!AB30+'Program Data-Travel IBA'!AB30+'Program Data-Fleet'!AB30</f>
        <v>0</v>
      </c>
      <c r="AC30" s="71">
        <f>'Program Data-Purchase'!AC30+'Program Data-Travel CBA'!AC30+'Program Data-Travel IBA'!AC30+'Program Data-Fleet'!AC30</f>
        <v>0</v>
      </c>
      <c r="AD30" s="68">
        <f>'Program Data-Purchase'!AD30+'Program Data-Travel CBA'!AD30+'Program Data-Travel IBA'!AD30+'Program Data-Fleet'!AD30</f>
        <v>0</v>
      </c>
      <c r="AE30" s="69">
        <f>'Program Data-Purchase'!AE30+'Program Data-Travel CBA'!AE30+'Program Data-Travel IBA'!AE30+'Program Data-Fleet'!AE30</f>
        <v>0</v>
      </c>
      <c r="AF30" s="69">
        <f>'Program Data-Purchase'!AF30+'Program Data-Travel CBA'!AF30+'Program Data-Travel IBA'!AF30+'Program Data-Fleet'!AF30</f>
        <v>0</v>
      </c>
      <c r="AG30" s="70">
        <f>'Program Data-Purchase'!AG30+'Program Data-Travel CBA'!AG30+'Program Data-Travel IBA'!AG30+'Program Data-Fleet'!AG30</f>
        <v>0</v>
      </c>
      <c r="AH30" s="71">
        <f>'Program Data-Purchase'!AH30+'Program Data-Travel CBA'!AH30+'Program Data-Travel IBA'!AH30+'Program Data-Fleet'!AH30</f>
        <v>0</v>
      </c>
      <c r="AI30" s="71">
        <f>'Program Data-Purchase'!AI30+'Program Data-Travel CBA'!AI30+'Program Data-Travel IBA'!AI30+'Program Data-Fleet'!AI30</f>
        <v>0</v>
      </c>
      <c r="AJ30" s="68">
        <f>'Program Data-Purchase'!AJ30+'Program Data-Travel CBA'!AJ30+'Program Data-Travel IBA'!AJ30+'Program Data-Fleet'!AJ30</f>
        <v>0</v>
      </c>
      <c r="AK30" s="69">
        <f>'Program Data-Purchase'!AK30+'Program Data-Travel CBA'!AK30+'Program Data-Travel IBA'!AK30+'Program Data-Fleet'!AK30</f>
        <v>0</v>
      </c>
      <c r="AL30" s="69">
        <f>'Program Data-Purchase'!AL30+'Program Data-Travel CBA'!AL30+'Program Data-Travel IBA'!AL30+'Program Data-Fleet'!AL30</f>
        <v>0</v>
      </c>
      <c r="AM30" s="70">
        <f>'Program Data-Purchase'!AM30+'Program Data-Travel CBA'!AM30+'Program Data-Travel IBA'!AM30+'Program Data-Fleet'!AM30</f>
        <v>0</v>
      </c>
      <c r="AN30" s="71">
        <f>'Program Data-Purchase'!AN30+'Program Data-Travel CBA'!AN30+'Program Data-Travel IBA'!AN30+'Program Data-Fleet'!AN30</f>
        <v>0</v>
      </c>
      <c r="AO30" s="71">
        <f>'Program Data-Purchase'!AO30+'Program Data-Travel CBA'!AO30+'Program Data-Travel IBA'!AO30+'Program Data-Fleet'!AO30</f>
        <v>0</v>
      </c>
    </row>
    <row r="31" spans="1:41" x14ac:dyDescent="0.55000000000000004">
      <c r="A31" s="58" t="s">
        <v>34</v>
      </c>
      <c r="B31" s="65">
        <f t="shared" si="0"/>
        <v>8947455.6600000001</v>
      </c>
      <c r="C31" s="66">
        <f t="shared" si="1"/>
        <v>37128</v>
      </c>
      <c r="D31" s="66">
        <f t="shared" si="2"/>
        <v>3881</v>
      </c>
      <c r="E31" s="93">
        <f t="shared" si="3"/>
        <v>240.98943277310926</v>
      </c>
      <c r="F31" s="68">
        <v>2892089.62</v>
      </c>
      <c r="G31" s="69">
        <v>12632</v>
      </c>
      <c r="H31" s="69">
        <v>3647</v>
      </c>
      <c r="I31" s="70">
        <v>2886239.0199999996</v>
      </c>
      <c r="J31" s="71">
        <v>12333</v>
      </c>
      <c r="K31" s="71">
        <v>3812</v>
      </c>
      <c r="L31" s="68">
        <v>3169127.02</v>
      </c>
      <c r="M31" s="69">
        <v>12163</v>
      </c>
      <c r="N31" s="69">
        <v>3881</v>
      </c>
      <c r="O31" s="70">
        <f>'Program Data-Purchase'!O31+'Program Data-Travel CBA'!O31+'Program Data-Travel IBA'!O31+'Program Data-Fleet'!O31</f>
        <v>0</v>
      </c>
      <c r="P31" s="71">
        <f>'Program Data-Purchase'!P31+'Program Data-Travel CBA'!P31+'Program Data-Travel IBA'!P31+'Program Data-Fleet'!P31</f>
        <v>0</v>
      </c>
      <c r="Q31" s="71">
        <f>'Program Data-Purchase'!Q31+'Program Data-Travel CBA'!Q31+'Program Data-Travel IBA'!Q31+'Program Data-Fleet'!Q31</f>
        <v>0</v>
      </c>
      <c r="R31" s="68">
        <f>'Program Data-Purchase'!R31+'Program Data-Travel CBA'!R31+'Program Data-Travel IBA'!R31+'Program Data-Fleet'!R31</f>
        <v>0</v>
      </c>
      <c r="S31" s="69">
        <f>'Program Data-Purchase'!S31+'Program Data-Travel CBA'!S31+'Program Data-Travel IBA'!S31+'Program Data-Fleet'!S31</f>
        <v>0</v>
      </c>
      <c r="T31" s="69">
        <f>'Program Data-Purchase'!T31+'Program Data-Travel CBA'!T31+'Program Data-Travel IBA'!T31+'Program Data-Fleet'!T31</f>
        <v>0</v>
      </c>
      <c r="U31" s="70">
        <f>'Program Data-Purchase'!U31+'Program Data-Travel CBA'!U31+'Program Data-Travel IBA'!U31+'Program Data-Fleet'!U31</f>
        <v>0</v>
      </c>
      <c r="V31" s="71">
        <f>'Program Data-Purchase'!V31+'Program Data-Travel CBA'!V31+'Program Data-Travel IBA'!V31+'Program Data-Fleet'!V31</f>
        <v>0</v>
      </c>
      <c r="W31" s="71">
        <f>'Program Data-Purchase'!W31+'Program Data-Travel CBA'!W31+'Program Data-Travel IBA'!W31+'Program Data-Fleet'!W31</f>
        <v>0</v>
      </c>
      <c r="X31" s="68">
        <f>'Program Data-Purchase'!X31+'Program Data-Travel CBA'!X31+'Program Data-Travel IBA'!X31+'Program Data-Fleet'!X31</f>
        <v>0</v>
      </c>
      <c r="Y31" s="69">
        <f>'Program Data-Purchase'!Y31+'Program Data-Travel CBA'!Y31+'Program Data-Travel IBA'!Y31+'Program Data-Fleet'!Y31</f>
        <v>0</v>
      </c>
      <c r="Z31" s="69">
        <f>'Program Data-Purchase'!Z31+'Program Data-Travel CBA'!Z31+'Program Data-Travel IBA'!Z31+'Program Data-Fleet'!Z31</f>
        <v>0</v>
      </c>
      <c r="AA31" s="70">
        <f>'Program Data-Purchase'!AA31+'Program Data-Travel CBA'!AA31+'Program Data-Travel IBA'!AA31+'Program Data-Fleet'!AA31</f>
        <v>0</v>
      </c>
      <c r="AB31" s="71">
        <f>'Program Data-Purchase'!AB31+'Program Data-Travel CBA'!AB31+'Program Data-Travel IBA'!AB31+'Program Data-Fleet'!AB31</f>
        <v>0</v>
      </c>
      <c r="AC31" s="71">
        <f>'Program Data-Purchase'!AC31+'Program Data-Travel CBA'!AC31+'Program Data-Travel IBA'!AC31+'Program Data-Fleet'!AC31</f>
        <v>0</v>
      </c>
      <c r="AD31" s="68">
        <f>'Program Data-Purchase'!AD31+'Program Data-Travel CBA'!AD31+'Program Data-Travel IBA'!AD31+'Program Data-Fleet'!AD31</f>
        <v>0</v>
      </c>
      <c r="AE31" s="69">
        <f>'Program Data-Purchase'!AE31+'Program Data-Travel CBA'!AE31+'Program Data-Travel IBA'!AE31+'Program Data-Fleet'!AE31</f>
        <v>0</v>
      </c>
      <c r="AF31" s="69">
        <f>'Program Data-Purchase'!AF31+'Program Data-Travel CBA'!AF31+'Program Data-Travel IBA'!AF31+'Program Data-Fleet'!AF31</f>
        <v>0</v>
      </c>
      <c r="AG31" s="70">
        <f>'Program Data-Purchase'!AG31+'Program Data-Travel CBA'!AG31+'Program Data-Travel IBA'!AG31+'Program Data-Fleet'!AG31</f>
        <v>0</v>
      </c>
      <c r="AH31" s="71">
        <f>'Program Data-Purchase'!AH31+'Program Data-Travel CBA'!AH31+'Program Data-Travel IBA'!AH31+'Program Data-Fleet'!AH31</f>
        <v>0</v>
      </c>
      <c r="AI31" s="71">
        <f>'Program Data-Purchase'!AI31+'Program Data-Travel CBA'!AI31+'Program Data-Travel IBA'!AI31+'Program Data-Fleet'!AI31</f>
        <v>0</v>
      </c>
      <c r="AJ31" s="68">
        <f>'Program Data-Purchase'!AJ31+'Program Data-Travel CBA'!AJ31+'Program Data-Travel IBA'!AJ31+'Program Data-Fleet'!AJ31</f>
        <v>0</v>
      </c>
      <c r="AK31" s="69">
        <f>'Program Data-Purchase'!AK31+'Program Data-Travel CBA'!AK31+'Program Data-Travel IBA'!AK31+'Program Data-Fleet'!AK31</f>
        <v>0</v>
      </c>
      <c r="AL31" s="69">
        <f>'Program Data-Purchase'!AL31+'Program Data-Travel CBA'!AL31+'Program Data-Travel IBA'!AL31+'Program Data-Fleet'!AL31</f>
        <v>0</v>
      </c>
      <c r="AM31" s="70">
        <f>'Program Data-Purchase'!AM31+'Program Data-Travel CBA'!AM31+'Program Data-Travel IBA'!AM31+'Program Data-Fleet'!AM31</f>
        <v>0</v>
      </c>
      <c r="AN31" s="71">
        <f>'Program Data-Purchase'!AN31+'Program Data-Travel CBA'!AN31+'Program Data-Travel IBA'!AN31+'Program Data-Fleet'!AN31</f>
        <v>0</v>
      </c>
      <c r="AO31" s="71">
        <f>'Program Data-Purchase'!AO31+'Program Data-Travel CBA'!AO31+'Program Data-Travel IBA'!AO31+'Program Data-Fleet'!AO31</f>
        <v>0</v>
      </c>
    </row>
    <row r="32" spans="1:41" x14ac:dyDescent="0.55000000000000004">
      <c r="A32" s="58" t="s">
        <v>35</v>
      </c>
      <c r="B32" s="65">
        <f t="shared" si="0"/>
        <v>4577032.1999999993</v>
      </c>
      <c r="C32" s="66">
        <f t="shared" si="1"/>
        <v>12764</v>
      </c>
      <c r="D32" s="66">
        <f t="shared" si="2"/>
        <v>14666</v>
      </c>
      <c r="E32" s="93">
        <f t="shared" si="3"/>
        <v>358.58917267314314</v>
      </c>
      <c r="F32" s="68">
        <v>1903990.69</v>
      </c>
      <c r="G32" s="69">
        <v>4557</v>
      </c>
      <c r="H32" s="69">
        <v>14774</v>
      </c>
      <c r="I32" s="70">
        <v>1381895.8199999998</v>
      </c>
      <c r="J32" s="71">
        <v>4360</v>
      </c>
      <c r="K32" s="71">
        <v>14757</v>
      </c>
      <c r="L32" s="68">
        <v>1291145.69</v>
      </c>
      <c r="M32" s="69">
        <v>3847</v>
      </c>
      <c r="N32" s="69">
        <v>14666</v>
      </c>
      <c r="O32" s="70">
        <f>'Program Data-Purchase'!O32+'Program Data-Travel CBA'!O32+'Program Data-Travel IBA'!O32+'Program Data-Fleet'!O32</f>
        <v>0</v>
      </c>
      <c r="P32" s="71">
        <f>'Program Data-Purchase'!P32+'Program Data-Travel CBA'!P32+'Program Data-Travel IBA'!P32+'Program Data-Fleet'!P32</f>
        <v>0</v>
      </c>
      <c r="Q32" s="71">
        <f>'Program Data-Purchase'!Q32+'Program Data-Travel CBA'!Q32+'Program Data-Travel IBA'!Q32+'Program Data-Fleet'!Q32</f>
        <v>0</v>
      </c>
      <c r="R32" s="68">
        <f>'Program Data-Purchase'!R32+'Program Data-Travel CBA'!R32+'Program Data-Travel IBA'!R32+'Program Data-Fleet'!R32</f>
        <v>0</v>
      </c>
      <c r="S32" s="69">
        <f>'Program Data-Purchase'!S32+'Program Data-Travel CBA'!S32+'Program Data-Travel IBA'!S32+'Program Data-Fleet'!S32</f>
        <v>0</v>
      </c>
      <c r="T32" s="69">
        <f>'Program Data-Purchase'!T32+'Program Data-Travel CBA'!T32+'Program Data-Travel IBA'!T32+'Program Data-Fleet'!T32</f>
        <v>0</v>
      </c>
      <c r="U32" s="70">
        <f>'Program Data-Purchase'!U32+'Program Data-Travel CBA'!U32+'Program Data-Travel IBA'!U32+'Program Data-Fleet'!U32</f>
        <v>0</v>
      </c>
      <c r="V32" s="71">
        <f>'Program Data-Purchase'!V32+'Program Data-Travel CBA'!V32+'Program Data-Travel IBA'!V32+'Program Data-Fleet'!V32</f>
        <v>0</v>
      </c>
      <c r="W32" s="71">
        <f>'Program Data-Purchase'!W32+'Program Data-Travel CBA'!W32+'Program Data-Travel IBA'!W32+'Program Data-Fleet'!W32</f>
        <v>0</v>
      </c>
      <c r="X32" s="68">
        <f>'Program Data-Purchase'!X32+'Program Data-Travel CBA'!X32+'Program Data-Travel IBA'!X32+'Program Data-Fleet'!X32</f>
        <v>0</v>
      </c>
      <c r="Y32" s="69">
        <f>'Program Data-Purchase'!Y32+'Program Data-Travel CBA'!Y32+'Program Data-Travel IBA'!Y32+'Program Data-Fleet'!Y32</f>
        <v>0</v>
      </c>
      <c r="Z32" s="69">
        <f>'Program Data-Purchase'!Z32+'Program Data-Travel CBA'!Z32+'Program Data-Travel IBA'!Z32+'Program Data-Fleet'!Z32</f>
        <v>0</v>
      </c>
      <c r="AA32" s="70">
        <f>'Program Data-Purchase'!AA32+'Program Data-Travel CBA'!AA32+'Program Data-Travel IBA'!AA32+'Program Data-Fleet'!AA32</f>
        <v>0</v>
      </c>
      <c r="AB32" s="71">
        <f>'Program Data-Purchase'!AB32+'Program Data-Travel CBA'!AB32+'Program Data-Travel IBA'!AB32+'Program Data-Fleet'!AB32</f>
        <v>0</v>
      </c>
      <c r="AC32" s="71">
        <f>'Program Data-Purchase'!AC32+'Program Data-Travel CBA'!AC32+'Program Data-Travel IBA'!AC32+'Program Data-Fleet'!AC32</f>
        <v>0</v>
      </c>
      <c r="AD32" s="68">
        <f>'Program Data-Purchase'!AD32+'Program Data-Travel CBA'!AD32+'Program Data-Travel IBA'!AD32+'Program Data-Fleet'!AD32</f>
        <v>0</v>
      </c>
      <c r="AE32" s="69">
        <f>'Program Data-Purchase'!AE32+'Program Data-Travel CBA'!AE32+'Program Data-Travel IBA'!AE32+'Program Data-Fleet'!AE32</f>
        <v>0</v>
      </c>
      <c r="AF32" s="69">
        <f>'Program Data-Purchase'!AF32+'Program Data-Travel CBA'!AF32+'Program Data-Travel IBA'!AF32+'Program Data-Fleet'!AF32</f>
        <v>0</v>
      </c>
      <c r="AG32" s="70">
        <f>'Program Data-Purchase'!AG32+'Program Data-Travel CBA'!AG32+'Program Data-Travel IBA'!AG32+'Program Data-Fleet'!AG32</f>
        <v>0</v>
      </c>
      <c r="AH32" s="71">
        <f>'Program Data-Purchase'!AH32+'Program Data-Travel CBA'!AH32+'Program Data-Travel IBA'!AH32+'Program Data-Fleet'!AH32</f>
        <v>0</v>
      </c>
      <c r="AI32" s="71">
        <f>'Program Data-Purchase'!AI32+'Program Data-Travel CBA'!AI32+'Program Data-Travel IBA'!AI32+'Program Data-Fleet'!AI32</f>
        <v>0</v>
      </c>
      <c r="AJ32" s="68">
        <f>'Program Data-Purchase'!AJ32+'Program Data-Travel CBA'!AJ32+'Program Data-Travel IBA'!AJ32+'Program Data-Fleet'!AJ32</f>
        <v>0</v>
      </c>
      <c r="AK32" s="69">
        <f>'Program Data-Purchase'!AK32+'Program Data-Travel CBA'!AK32+'Program Data-Travel IBA'!AK32+'Program Data-Fleet'!AK32</f>
        <v>0</v>
      </c>
      <c r="AL32" s="69">
        <f>'Program Data-Purchase'!AL32+'Program Data-Travel CBA'!AL32+'Program Data-Travel IBA'!AL32+'Program Data-Fleet'!AL32</f>
        <v>0</v>
      </c>
      <c r="AM32" s="70">
        <f>'Program Data-Purchase'!AM32+'Program Data-Travel CBA'!AM32+'Program Data-Travel IBA'!AM32+'Program Data-Fleet'!AM32</f>
        <v>0</v>
      </c>
      <c r="AN32" s="71">
        <f>'Program Data-Purchase'!AN32+'Program Data-Travel CBA'!AN32+'Program Data-Travel IBA'!AN32+'Program Data-Fleet'!AN32</f>
        <v>0</v>
      </c>
      <c r="AO32" s="71">
        <f>'Program Data-Purchase'!AO32+'Program Data-Travel CBA'!AO32+'Program Data-Travel IBA'!AO32+'Program Data-Fleet'!AO32</f>
        <v>0</v>
      </c>
    </row>
    <row r="33" spans="1:41" ht="4.5" customHeight="1" x14ac:dyDescent="0.55000000000000004">
      <c r="A33" s="58"/>
      <c r="B33" s="58"/>
      <c r="C33" s="58"/>
      <c r="D33" s="58"/>
      <c r="E33" s="54"/>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9192621352.4700222</v>
      </c>
      <c r="C34" s="52">
        <f>SUM(C7:C32)</f>
        <v>20408604</v>
      </c>
      <c r="D34" s="52">
        <f>SUM(D7:D32)</f>
        <v>4538181</v>
      </c>
      <c r="E34" s="94">
        <f t="shared" si="3"/>
        <v>450.42871881241962</v>
      </c>
      <c r="F34" s="51">
        <f t="shared" ref="F34:AO34" si="4">SUM(F7:F32)</f>
        <v>3305246145.5100079</v>
      </c>
      <c r="G34" s="52">
        <f t="shared" si="4"/>
        <v>7329682</v>
      </c>
      <c r="H34" s="52">
        <f t="shared" si="4"/>
        <v>4586315</v>
      </c>
      <c r="I34" s="51">
        <f t="shared" si="4"/>
        <v>3050189545.5600057</v>
      </c>
      <c r="J34" s="52">
        <f t="shared" si="4"/>
        <v>6926996</v>
      </c>
      <c r="K34" s="52">
        <f t="shared" si="4"/>
        <v>4549658</v>
      </c>
      <c r="L34" s="51">
        <f t="shared" si="4"/>
        <v>2837185661.4000077</v>
      </c>
      <c r="M34" s="52">
        <f t="shared" si="4"/>
        <v>6151926</v>
      </c>
      <c r="N34" s="52">
        <f t="shared" si="4"/>
        <v>4538181</v>
      </c>
      <c r="O34" s="51">
        <f t="shared" si="4"/>
        <v>0</v>
      </c>
      <c r="P34" s="52">
        <f t="shared" si="4"/>
        <v>0</v>
      </c>
      <c r="Q34" s="52">
        <f t="shared" si="4"/>
        <v>0</v>
      </c>
      <c r="R34" s="51">
        <f t="shared" si="4"/>
        <v>0</v>
      </c>
      <c r="S34" s="52">
        <f t="shared" si="4"/>
        <v>0</v>
      </c>
      <c r="T34" s="52">
        <f t="shared" si="4"/>
        <v>0</v>
      </c>
      <c r="U34" s="51">
        <f t="shared" si="4"/>
        <v>0</v>
      </c>
      <c r="V34" s="52">
        <f t="shared" si="4"/>
        <v>0</v>
      </c>
      <c r="W34" s="52">
        <f t="shared" si="4"/>
        <v>0</v>
      </c>
      <c r="X34" s="51">
        <f t="shared" si="4"/>
        <v>0</v>
      </c>
      <c r="Y34" s="52">
        <f t="shared" si="4"/>
        <v>0</v>
      </c>
      <c r="Z34" s="52">
        <f t="shared" si="4"/>
        <v>0</v>
      </c>
      <c r="AA34" s="51">
        <f t="shared" si="4"/>
        <v>0</v>
      </c>
      <c r="AB34" s="52">
        <f t="shared" si="4"/>
        <v>0</v>
      </c>
      <c r="AC34" s="52">
        <f t="shared" si="4"/>
        <v>0</v>
      </c>
      <c r="AD34" s="51">
        <f t="shared" si="4"/>
        <v>0</v>
      </c>
      <c r="AE34" s="52">
        <f t="shared" si="4"/>
        <v>0</v>
      </c>
      <c r="AF34" s="52">
        <f t="shared" si="4"/>
        <v>0</v>
      </c>
      <c r="AG34" s="51">
        <f t="shared" si="4"/>
        <v>0</v>
      </c>
      <c r="AH34" s="52">
        <f t="shared" si="4"/>
        <v>0</v>
      </c>
      <c r="AI34" s="52">
        <f t="shared" si="4"/>
        <v>0</v>
      </c>
      <c r="AJ34" s="51">
        <f t="shared" si="4"/>
        <v>0</v>
      </c>
      <c r="AK34" s="52">
        <f t="shared" si="4"/>
        <v>0</v>
      </c>
      <c r="AL34" s="52">
        <f t="shared" si="4"/>
        <v>0</v>
      </c>
      <c r="AM34" s="51">
        <f t="shared" si="4"/>
        <v>0</v>
      </c>
      <c r="AN34" s="52">
        <f t="shared" si="4"/>
        <v>0</v>
      </c>
      <c r="AO34" s="52">
        <f t="shared" si="4"/>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v>89531971.460000008</v>
      </c>
      <c r="C38" s="66">
        <v>210818</v>
      </c>
      <c r="D38" s="66">
        <v>9624</v>
      </c>
      <c r="E38" s="67">
        <v>424.68845857564349</v>
      </c>
      <c r="F38" s="68">
        <v>7163145.7000000002</v>
      </c>
      <c r="G38" s="69">
        <v>18789</v>
      </c>
      <c r="H38" s="69">
        <v>8877</v>
      </c>
      <c r="I38" s="70">
        <v>6458603.75</v>
      </c>
      <c r="J38" s="71">
        <v>18056</v>
      </c>
      <c r="K38" s="71">
        <v>8919</v>
      </c>
      <c r="L38" s="68">
        <v>4075272.71</v>
      </c>
      <c r="M38" s="69">
        <v>11526</v>
      </c>
      <c r="N38" s="69">
        <v>8972</v>
      </c>
      <c r="O38" s="70">
        <v>5199448.09</v>
      </c>
      <c r="P38" s="71">
        <v>12467</v>
      </c>
      <c r="Q38" s="71">
        <v>9017</v>
      </c>
      <c r="R38" s="68">
        <v>7193241.1900000004</v>
      </c>
      <c r="S38" s="69">
        <v>17139</v>
      </c>
      <c r="T38" s="69">
        <v>9042</v>
      </c>
      <c r="U38" s="70">
        <v>7181512.6799999997</v>
      </c>
      <c r="V38" s="71">
        <v>17740</v>
      </c>
      <c r="W38" s="71">
        <v>9161</v>
      </c>
      <c r="X38" s="68">
        <v>8904276.959999999</v>
      </c>
      <c r="Y38" s="69">
        <v>19739</v>
      </c>
      <c r="Z38" s="69">
        <v>9232</v>
      </c>
      <c r="AA38" s="70">
        <v>10257864.870000001</v>
      </c>
      <c r="AB38" s="71">
        <v>21674</v>
      </c>
      <c r="AC38" s="71">
        <v>9265</v>
      </c>
      <c r="AD38" s="68">
        <v>7234403.0800000001</v>
      </c>
      <c r="AE38" s="69">
        <v>17682</v>
      </c>
      <c r="AF38" s="69">
        <v>9318</v>
      </c>
      <c r="AG38" s="70">
        <v>7524316.7800000012</v>
      </c>
      <c r="AH38" s="71">
        <v>18082</v>
      </c>
      <c r="AI38" s="71">
        <v>9419</v>
      </c>
      <c r="AJ38" s="68">
        <v>7105484.9199999999</v>
      </c>
      <c r="AK38" s="69">
        <v>16977</v>
      </c>
      <c r="AL38" s="69">
        <v>9423</v>
      </c>
      <c r="AM38" s="70">
        <v>11234400.73</v>
      </c>
      <c r="AN38" s="71">
        <v>20947</v>
      </c>
      <c r="AO38" s="71">
        <v>9624</v>
      </c>
    </row>
    <row r="39" spans="1:41" hidden="1" outlineLevel="1" x14ac:dyDescent="0.55000000000000004">
      <c r="A39" s="58" t="s">
        <v>18</v>
      </c>
      <c r="B39" s="65">
        <v>849745509.77000022</v>
      </c>
      <c r="C39" s="66">
        <v>3191109</v>
      </c>
      <c r="D39" s="66">
        <v>125575</v>
      </c>
      <c r="E39" s="67">
        <v>266.28532894677062</v>
      </c>
      <c r="F39" s="68">
        <v>61829691.660000004</v>
      </c>
      <c r="G39" s="69">
        <v>245862</v>
      </c>
      <c r="H39" s="69">
        <v>120808</v>
      </c>
      <c r="I39" s="70">
        <v>50864533.400000006</v>
      </c>
      <c r="J39" s="71">
        <v>204131</v>
      </c>
      <c r="K39" s="71">
        <v>120601</v>
      </c>
      <c r="L39" s="68">
        <v>43264624.570000015</v>
      </c>
      <c r="M39" s="69">
        <v>159997</v>
      </c>
      <c r="N39" s="69">
        <v>120239</v>
      </c>
      <c r="O39" s="70">
        <v>46345344.75</v>
      </c>
      <c r="P39" s="71">
        <v>170306</v>
      </c>
      <c r="Q39" s="71">
        <v>120104</v>
      </c>
      <c r="R39" s="68">
        <v>58119197.839999996</v>
      </c>
      <c r="S39" s="69">
        <v>219448</v>
      </c>
      <c r="T39" s="69">
        <v>120639</v>
      </c>
      <c r="U39" s="70">
        <v>65379085.459999993</v>
      </c>
      <c r="V39" s="71">
        <v>249963</v>
      </c>
      <c r="W39" s="71">
        <v>121728</v>
      </c>
      <c r="X39" s="68">
        <v>72707452.980000004</v>
      </c>
      <c r="Y39" s="69">
        <v>277705</v>
      </c>
      <c r="Z39" s="69">
        <v>122536</v>
      </c>
      <c r="AA39" s="70">
        <v>74524812.539999992</v>
      </c>
      <c r="AB39" s="71">
        <v>290937</v>
      </c>
      <c r="AC39" s="71">
        <v>123193</v>
      </c>
      <c r="AD39" s="68">
        <v>70658904.329999998</v>
      </c>
      <c r="AE39" s="69">
        <v>281158</v>
      </c>
      <c r="AF39" s="69">
        <v>124080</v>
      </c>
      <c r="AG39" s="70">
        <v>95484394.620000035</v>
      </c>
      <c r="AH39" s="71">
        <v>369642</v>
      </c>
      <c r="AI39" s="71">
        <v>125177</v>
      </c>
      <c r="AJ39" s="68">
        <v>113499148.82000001</v>
      </c>
      <c r="AK39" s="69">
        <v>394960</v>
      </c>
      <c r="AL39" s="69">
        <v>125473</v>
      </c>
      <c r="AM39" s="70">
        <v>97068318.800000027</v>
      </c>
      <c r="AN39" s="71">
        <v>327000</v>
      </c>
      <c r="AO39" s="71">
        <v>125575</v>
      </c>
    </row>
    <row r="40" spans="1:41" hidden="1" outlineLevel="1" x14ac:dyDescent="0.55000000000000004">
      <c r="A40" s="58" t="s">
        <v>20</v>
      </c>
      <c r="B40" s="65">
        <v>170686159.19999999</v>
      </c>
      <c r="C40" s="66">
        <v>402185</v>
      </c>
      <c r="D40" s="66">
        <v>16560</v>
      </c>
      <c r="E40" s="67">
        <v>424.39712868456058</v>
      </c>
      <c r="F40" s="68">
        <v>8641433.9800000004</v>
      </c>
      <c r="G40" s="69">
        <v>21905</v>
      </c>
      <c r="H40" s="69">
        <v>15812</v>
      </c>
      <c r="I40" s="70">
        <v>10796935.640000001</v>
      </c>
      <c r="J40" s="71">
        <v>27207</v>
      </c>
      <c r="K40" s="71">
        <v>15843</v>
      </c>
      <c r="L40" s="68">
        <v>9342659.8500000015</v>
      </c>
      <c r="M40" s="69">
        <v>22692</v>
      </c>
      <c r="N40" s="69">
        <v>15890</v>
      </c>
      <c r="O40" s="70">
        <v>11404263.75</v>
      </c>
      <c r="P40" s="71">
        <v>27590</v>
      </c>
      <c r="Q40" s="71">
        <v>16024</v>
      </c>
      <c r="R40" s="68">
        <v>13515043.710000001</v>
      </c>
      <c r="S40" s="69">
        <v>32270</v>
      </c>
      <c r="T40" s="69">
        <v>16086</v>
      </c>
      <c r="U40" s="70">
        <v>14607909.630000001</v>
      </c>
      <c r="V40" s="71">
        <v>34498</v>
      </c>
      <c r="W40" s="71">
        <v>16133</v>
      </c>
      <c r="X40" s="68">
        <v>15347310.33</v>
      </c>
      <c r="Y40" s="69">
        <v>36934</v>
      </c>
      <c r="Z40" s="69">
        <v>16298</v>
      </c>
      <c r="AA40" s="70">
        <v>16569762.73</v>
      </c>
      <c r="AB40" s="71">
        <v>42449</v>
      </c>
      <c r="AC40" s="71">
        <v>16417</v>
      </c>
      <c r="AD40" s="68">
        <v>14269900.91</v>
      </c>
      <c r="AE40" s="69">
        <v>33238</v>
      </c>
      <c r="AF40" s="69">
        <v>16409</v>
      </c>
      <c r="AG40" s="70">
        <v>17964714.079999998</v>
      </c>
      <c r="AH40" s="71">
        <v>39007</v>
      </c>
      <c r="AI40" s="71">
        <v>16496</v>
      </c>
      <c r="AJ40" s="68">
        <v>22849925.77</v>
      </c>
      <c r="AK40" s="69">
        <v>44474</v>
      </c>
      <c r="AL40" s="69">
        <v>16558</v>
      </c>
      <c r="AM40" s="70">
        <v>15376298.82</v>
      </c>
      <c r="AN40" s="71">
        <v>39921</v>
      </c>
      <c r="AO40" s="71">
        <v>16560</v>
      </c>
    </row>
    <row r="41" spans="1:41" hidden="1" outlineLevel="1" x14ac:dyDescent="0.55000000000000004">
      <c r="A41" s="58" t="s">
        <v>510</v>
      </c>
      <c r="B41" s="65">
        <v>859161650.30000007</v>
      </c>
      <c r="C41" s="66">
        <v>1761711</v>
      </c>
      <c r="D41" s="66">
        <v>145976</v>
      </c>
      <c r="E41" s="67">
        <v>487.68592027863826</v>
      </c>
      <c r="F41" s="68">
        <v>50891022.470000029</v>
      </c>
      <c r="G41" s="69">
        <v>116491</v>
      </c>
      <c r="H41" s="69">
        <v>139564</v>
      </c>
      <c r="I41" s="70">
        <v>53218931.160000011</v>
      </c>
      <c r="J41" s="71">
        <v>111787</v>
      </c>
      <c r="K41" s="71">
        <v>139894</v>
      </c>
      <c r="L41" s="68">
        <v>48503575.12999998</v>
      </c>
      <c r="M41" s="69">
        <v>100783</v>
      </c>
      <c r="N41" s="69">
        <v>139957</v>
      </c>
      <c r="O41" s="70">
        <v>57306829.039999999</v>
      </c>
      <c r="P41" s="71">
        <v>113802</v>
      </c>
      <c r="Q41" s="71">
        <v>140260</v>
      </c>
      <c r="R41" s="68">
        <v>69551686.859999999</v>
      </c>
      <c r="S41" s="69">
        <v>139731</v>
      </c>
      <c r="T41" s="69">
        <v>140991</v>
      </c>
      <c r="U41" s="70">
        <v>73041838.579999998</v>
      </c>
      <c r="V41" s="71">
        <v>153490</v>
      </c>
      <c r="W41" s="71">
        <v>142123</v>
      </c>
      <c r="X41" s="68">
        <v>80738093.859999985</v>
      </c>
      <c r="Y41" s="69">
        <v>170315</v>
      </c>
      <c r="Z41" s="69">
        <v>143254</v>
      </c>
      <c r="AA41" s="70">
        <v>84014070.25999999</v>
      </c>
      <c r="AB41" s="71">
        <v>172081</v>
      </c>
      <c r="AC41" s="71">
        <v>143753</v>
      </c>
      <c r="AD41" s="68">
        <v>74508747.849999979</v>
      </c>
      <c r="AE41" s="69">
        <v>149363</v>
      </c>
      <c r="AF41" s="69">
        <v>144065</v>
      </c>
      <c r="AG41" s="70">
        <v>85421503.940000027</v>
      </c>
      <c r="AH41" s="71">
        <v>168091</v>
      </c>
      <c r="AI41" s="71">
        <v>145228</v>
      </c>
      <c r="AJ41" s="68">
        <v>94461091.799999952</v>
      </c>
      <c r="AK41" s="69">
        <v>189712</v>
      </c>
      <c r="AL41" s="69">
        <v>146362</v>
      </c>
      <c r="AM41" s="70">
        <v>87504259.349999994</v>
      </c>
      <c r="AN41" s="71">
        <v>176065</v>
      </c>
      <c r="AO41" s="71">
        <v>145976</v>
      </c>
    </row>
    <row r="42" spans="1:41" hidden="1" outlineLevel="1" x14ac:dyDescent="0.55000000000000004">
      <c r="A42" s="58" t="s">
        <v>89</v>
      </c>
      <c r="B42" s="65">
        <v>11280167410.719999</v>
      </c>
      <c r="C42" s="66">
        <v>27242256</v>
      </c>
      <c r="D42" s="66">
        <v>2405161</v>
      </c>
      <c r="E42" s="67">
        <v>414.0687691474597</v>
      </c>
      <c r="F42" s="68">
        <v>812040858.04999971</v>
      </c>
      <c r="G42" s="69">
        <v>2065949</v>
      </c>
      <c r="H42" s="69">
        <v>2387969</v>
      </c>
      <c r="I42" s="70">
        <v>716511395.14999998</v>
      </c>
      <c r="J42" s="71">
        <v>1821023</v>
      </c>
      <c r="K42" s="71">
        <v>2384417</v>
      </c>
      <c r="L42" s="68">
        <v>651410780.0200001</v>
      </c>
      <c r="M42" s="69">
        <v>1583128</v>
      </c>
      <c r="N42" s="69">
        <v>2385175</v>
      </c>
      <c r="O42" s="70">
        <v>761081452.58999991</v>
      </c>
      <c r="P42" s="71">
        <v>1938499</v>
      </c>
      <c r="Q42" s="71">
        <v>2385192</v>
      </c>
      <c r="R42" s="68">
        <v>884202837.37999988</v>
      </c>
      <c r="S42" s="69">
        <v>2202218</v>
      </c>
      <c r="T42" s="69">
        <v>2388323</v>
      </c>
      <c r="U42" s="70">
        <v>955055170.74999976</v>
      </c>
      <c r="V42" s="71">
        <v>2354007</v>
      </c>
      <c r="W42" s="71">
        <v>2394704</v>
      </c>
      <c r="X42" s="68">
        <v>1008743299.04</v>
      </c>
      <c r="Y42" s="69">
        <v>2571573</v>
      </c>
      <c r="Z42" s="69">
        <v>2389749</v>
      </c>
      <c r="AA42" s="70">
        <v>1060888741.5799998</v>
      </c>
      <c r="AB42" s="71">
        <v>2593729</v>
      </c>
      <c r="AC42" s="71">
        <v>2391778</v>
      </c>
      <c r="AD42" s="68">
        <v>955111243.8599999</v>
      </c>
      <c r="AE42" s="69">
        <v>2340781</v>
      </c>
      <c r="AF42" s="69">
        <v>2392970</v>
      </c>
      <c r="AG42" s="70">
        <v>1120696615.3699999</v>
      </c>
      <c r="AH42" s="71">
        <v>2550033</v>
      </c>
      <c r="AI42" s="71">
        <v>2397288</v>
      </c>
      <c r="AJ42" s="68">
        <v>1215775958.25</v>
      </c>
      <c r="AK42" s="69">
        <v>2734717</v>
      </c>
      <c r="AL42" s="69">
        <v>2401691</v>
      </c>
      <c r="AM42" s="70">
        <v>1138649058.6800005</v>
      </c>
      <c r="AN42" s="71">
        <v>2486599</v>
      </c>
      <c r="AO42" s="71">
        <v>2405161</v>
      </c>
    </row>
    <row r="43" spans="1:41" hidden="1" outlineLevel="1" x14ac:dyDescent="0.55000000000000004">
      <c r="A43" s="58" t="s">
        <v>21</v>
      </c>
      <c r="B43" s="65">
        <v>6291037.7699999996</v>
      </c>
      <c r="C43" s="66">
        <v>25257</v>
      </c>
      <c r="D43" s="66">
        <v>1636</v>
      </c>
      <c r="E43" s="67">
        <v>249.08095854614561</v>
      </c>
      <c r="F43" s="68">
        <v>487945.29</v>
      </c>
      <c r="G43" s="69">
        <v>2120</v>
      </c>
      <c r="H43" s="69">
        <v>2027</v>
      </c>
      <c r="I43" s="70">
        <v>402698.52999999997</v>
      </c>
      <c r="J43" s="71">
        <v>1789</v>
      </c>
      <c r="K43" s="71">
        <v>1970</v>
      </c>
      <c r="L43" s="68">
        <v>269383.86</v>
      </c>
      <c r="M43" s="69">
        <v>1181</v>
      </c>
      <c r="N43" s="69">
        <v>1898</v>
      </c>
      <c r="O43" s="70">
        <v>309503.18</v>
      </c>
      <c r="P43" s="71">
        <v>1545</v>
      </c>
      <c r="Q43" s="71">
        <v>1865</v>
      </c>
      <c r="R43" s="68">
        <v>374677.82</v>
      </c>
      <c r="S43" s="69">
        <v>1784</v>
      </c>
      <c r="T43" s="69">
        <v>1848</v>
      </c>
      <c r="U43" s="70">
        <v>421368.70999999996</v>
      </c>
      <c r="V43" s="71">
        <v>1961</v>
      </c>
      <c r="W43" s="71">
        <v>1818</v>
      </c>
      <c r="X43" s="68">
        <v>546806.83000000007</v>
      </c>
      <c r="Y43" s="69">
        <v>2473</v>
      </c>
      <c r="Z43" s="69">
        <v>1762</v>
      </c>
      <c r="AA43" s="70">
        <v>465775.92</v>
      </c>
      <c r="AB43" s="71">
        <v>1718</v>
      </c>
      <c r="AC43" s="71">
        <v>1744</v>
      </c>
      <c r="AD43" s="68">
        <v>561063.1</v>
      </c>
      <c r="AE43" s="69">
        <v>2036</v>
      </c>
      <c r="AF43" s="69">
        <v>1717</v>
      </c>
      <c r="AG43" s="70">
        <v>557280.81999999995</v>
      </c>
      <c r="AH43" s="71">
        <v>2219</v>
      </c>
      <c r="AI43" s="71">
        <v>1704</v>
      </c>
      <c r="AJ43" s="68">
        <v>686932.87</v>
      </c>
      <c r="AK43" s="69">
        <v>2524</v>
      </c>
      <c r="AL43" s="69">
        <v>1667</v>
      </c>
      <c r="AM43" s="70">
        <v>1207600.8399999999</v>
      </c>
      <c r="AN43" s="71">
        <v>3907</v>
      </c>
      <c r="AO43" s="71">
        <v>1636</v>
      </c>
    </row>
    <row r="44" spans="1:41" hidden="1" outlineLevel="1" x14ac:dyDescent="0.55000000000000004">
      <c r="A44" s="58" t="s">
        <v>90</v>
      </c>
      <c r="B44" s="65">
        <v>151508925.84999999</v>
      </c>
      <c r="C44" s="66">
        <v>456978</v>
      </c>
      <c r="D44" s="66">
        <v>19446</v>
      </c>
      <c r="E44" s="67">
        <v>331.54533883469225</v>
      </c>
      <c r="F44" s="68">
        <v>11940333.460000001</v>
      </c>
      <c r="G44" s="69">
        <v>38854</v>
      </c>
      <c r="H44" s="69">
        <v>15984</v>
      </c>
      <c r="I44" s="70">
        <v>10553387.67</v>
      </c>
      <c r="J44" s="71">
        <v>34182</v>
      </c>
      <c r="K44" s="71">
        <v>16020</v>
      </c>
      <c r="L44" s="68">
        <v>8812625.879999999</v>
      </c>
      <c r="M44" s="69">
        <v>25076</v>
      </c>
      <c r="N44" s="69">
        <v>16040</v>
      </c>
      <c r="O44" s="70">
        <v>10391172.15</v>
      </c>
      <c r="P44" s="71">
        <v>28775</v>
      </c>
      <c r="Q44" s="71">
        <v>16156</v>
      </c>
      <c r="R44" s="68">
        <v>12104451.77</v>
      </c>
      <c r="S44" s="69">
        <v>34279</v>
      </c>
      <c r="T44" s="69">
        <v>15382</v>
      </c>
      <c r="U44" s="70">
        <v>14146631.580000002</v>
      </c>
      <c r="V44" s="71">
        <v>42520</v>
      </c>
      <c r="W44" s="71">
        <v>15452</v>
      </c>
      <c r="X44" s="68">
        <v>14159754.98</v>
      </c>
      <c r="Y44" s="69">
        <v>43036</v>
      </c>
      <c r="Z44" s="69">
        <v>15637</v>
      </c>
      <c r="AA44" s="70">
        <v>14540910.48</v>
      </c>
      <c r="AB44" s="71">
        <v>45755</v>
      </c>
      <c r="AC44" s="71">
        <v>15707</v>
      </c>
      <c r="AD44" s="68">
        <v>11848907.57</v>
      </c>
      <c r="AE44" s="69">
        <v>37176</v>
      </c>
      <c r="AF44" s="69">
        <v>19185</v>
      </c>
      <c r="AG44" s="70">
        <v>13239874.219999999</v>
      </c>
      <c r="AH44" s="71">
        <v>39307</v>
      </c>
      <c r="AI44" s="71">
        <v>19289</v>
      </c>
      <c r="AJ44" s="68">
        <v>14749623.109999999</v>
      </c>
      <c r="AK44" s="69">
        <v>43836</v>
      </c>
      <c r="AL44" s="69">
        <v>19419</v>
      </c>
      <c r="AM44" s="70">
        <v>15021252.98</v>
      </c>
      <c r="AN44" s="71">
        <v>44182</v>
      </c>
      <c r="AO44" s="71">
        <v>19446</v>
      </c>
    </row>
    <row r="45" spans="1:41" hidden="1" outlineLevel="1" x14ac:dyDescent="0.55000000000000004">
      <c r="A45" s="58" t="s">
        <v>22</v>
      </c>
      <c r="B45" s="65">
        <v>691740154.39999998</v>
      </c>
      <c r="C45" s="66">
        <v>1992985</v>
      </c>
      <c r="D45" s="66">
        <v>89906</v>
      </c>
      <c r="E45" s="67">
        <v>347.08748655910603</v>
      </c>
      <c r="F45" s="68">
        <v>49440752.260000005</v>
      </c>
      <c r="G45" s="69">
        <v>154073</v>
      </c>
      <c r="H45" s="69">
        <v>84264</v>
      </c>
      <c r="I45" s="70">
        <v>47701052.649999999</v>
      </c>
      <c r="J45" s="71">
        <v>144500</v>
      </c>
      <c r="K45" s="71">
        <v>85218</v>
      </c>
      <c r="L45" s="68">
        <v>42104513.759999998</v>
      </c>
      <c r="M45" s="69">
        <v>124099</v>
      </c>
      <c r="N45" s="69">
        <v>85104</v>
      </c>
      <c r="O45" s="70">
        <v>45067001.030000001</v>
      </c>
      <c r="P45" s="71">
        <v>130327</v>
      </c>
      <c r="Q45" s="71">
        <v>85762</v>
      </c>
      <c r="R45" s="68">
        <v>52346194.519999996</v>
      </c>
      <c r="S45" s="69">
        <v>146164</v>
      </c>
      <c r="T45" s="69">
        <v>86748</v>
      </c>
      <c r="U45" s="70">
        <v>57322770.390000001</v>
      </c>
      <c r="V45" s="71">
        <v>167262</v>
      </c>
      <c r="W45" s="71">
        <v>87264</v>
      </c>
      <c r="X45" s="68">
        <v>59148481.429999992</v>
      </c>
      <c r="Y45" s="69">
        <v>181418</v>
      </c>
      <c r="Z45" s="69">
        <v>87743</v>
      </c>
      <c r="AA45" s="70">
        <v>63886971.879999995</v>
      </c>
      <c r="AB45" s="71">
        <v>193107</v>
      </c>
      <c r="AC45" s="71">
        <v>88274</v>
      </c>
      <c r="AD45" s="68">
        <v>59455594.879999995</v>
      </c>
      <c r="AE45" s="69">
        <v>171600</v>
      </c>
      <c r="AF45" s="69">
        <v>88443</v>
      </c>
      <c r="AG45" s="70">
        <v>73771894.019999996</v>
      </c>
      <c r="AH45" s="71">
        <v>188235</v>
      </c>
      <c r="AI45" s="71">
        <v>89246</v>
      </c>
      <c r="AJ45" s="68">
        <v>86851224.75</v>
      </c>
      <c r="AK45" s="69">
        <v>207523</v>
      </c>
      <c r="AL45" s="69">
        <v>89060</v>
      </c>
      <c r="AM45" s="70">
        <v>54643702.829999998</v>
      </c>
      <c r="AN45" s="71">
        <v>184677</v>
      </c>
      <c r="AO45" s="71">
        <v>89906</v>
      </c>
    </row>
    <row r="46" spans="1:41" hidden="1" outlineLevel="1" x14ac:dyDescent="0.55000000000000004">
      <c r="A46" s="58" t="s">
        <v>91</v>
      </c>
      <c r="B46" s="65">
        <v>1670440359.5000002</v>
      </c>
      <c r="C46" s="66">
        <v>5059783</v>
      </c>
      <c r="D46" s="66">
        <v>248488</v>
      </c>
      <c r="E46" s="67">
        <v>330.14071146924687</v>
      </c>
      <c r="F46" s="68">
        <v>118895502.78</v>
      </c>
      <c r="G46" s="69">
        <v>355887</v>
      </c>
      <c r="H46" s="69">
        <v>241487</v>
      </c>
      <c r="I46" s="70">
        <v>104860929.85000001</v>
      </c>
      <c r="J46" s="71">
        <v>338271</v>
      </c>
      <c r="K46" s="71">
        <v>241810</v>
      </c>
      <c r="L46" s="68">
        <v>98587008.5</v>
      </c>
      <c r="M46" s="69">
        <v>299266</v>
      </c>
      <c r="N46" s="69">
        <v>241278</v>
      </c>
      <c r="O46" s="70">
        <v>103259957.97</v>
      </c>
      <c r="P46" s="71">
        <v>335165</v>
      </c>
      <c r="Q46" s="71">
        <v>241273</v>
      </c>
      <c r="R46" s="68">
        <v>115503522.31</v>
      </c>
      <c r="S46" s="69">
        <v>373606</v>
      </c>
      <c r="T46" s="69">
        <v>242361</v>
      </c>
      <c r="U46" s="70">
        <v>127150701.40000001</v>
      </c>
      <c r="V46" s="71">
        <v>404219</v>
      </c>
      <c r="W46" s="71">
        <v>243412</v>
      </c>
      <c r="X46" s="68">
        <v>131863354.09999999</v>
      </c>
      <c r="Y46" s="69">
        <v>429798</v>
      </c>
      <c r="Z46" s="69">
        <v>244452</v>
      </c>
      <c r="AA46" s="70">
        <v>143960371.38</v>
      </c>
      <c r="AB46" s="71">
        <v>463480</v>
      </c>
      <c r="AC46" s="71">
        <v>245026</v>
      </c>
      <c r="AD46" s="68">
        <v>137682158.64999998</v>
      </c>
      <c r="AE46" s="69">
        <v>423424</v>
      </c>
      <c r="AF46" s="69">
        <v>245625</v>
      </c>
      <c r="AG46" s="70">
        <v>176614202.69999999</v>
      </c>
      <c r="AH46" s="71">
        <v>508168</v>
      </c>
      <c r="AI46" s="71">
        <v>246734</v>
      </c>
      <c r="AJ46" s="68">
        <v>204886685.68000001</v>
      </c>
      <c r="AK46" s="69">
        <v>557519</v>
      </c>
      <c r="AL46" s="69">
        <v>317738</v>
      </c>
      <c r="AM46" s="70">
        <v>207175964.18000001</v>
      </c>
      <c r="AN46" s="71">
        <v>570980</v>
      </c>
      <c r="AO46" s="71">
        <v>248488</v>
      </c>
    </row>
    <row r="47" spans="1:41" hidden="1" outlineLevel="1" x14ac:dyDescent="0.55000000000000004">
      <c r="A47" s="58" t="s">
        <v>23</v>
      </c>
      <c r="B47" s="65">
        <v>21137032.259999998</v>
      </c>
      <c r="C47" s="66">
        <v>91236</v>
      </c>
      <c r="D47" s="66">
        <v>6330</v>
      </c>
      <c r="E47" s="67">
        <v>231.67425424174667</v>
      </c>
      <c r="F47" s="68">
        <v>1200981.8700000001</v>
      </c>
      <c r="G47" s="69">
        <v>5650</v>
      </c>
      <c r="H47" s="69">
        <v>5772</v>
      </c>
      <c r="I47" s="70">
        <v>1146401.17</v>
      </c>
      <c r="J47" s="71">
        <v>5172</v>
      </c>
      <c r="K47" s="71">
        <v>5803</v>
      </c>
      <c r="L47" s="68">
        <v>713683.08</v>
      </c>
      <c r="M47" s="69">
        <v>3498</v>
      </c>
      <c r="N47" s="69">
        <v>5794</v>
      </c>
      <c r="O47" s="70">
        <v>733367.28</v>
      </c>
      <c r="P47" s="71">
        <v>3508</v>
      </c>
      <c r="Q47" s="71">
        <v>5857</v>
      </c>
      <c r="R47" s="68">
        <v>1197177.8999999999</v>
      </c>
      <c r="S47" s="69">
        <v>4921</v>
      </c>
      <c r="T47" s="69">
        <v>5923</v>
      </c>
      <c r="U47" s="70">
        <v>1515419.96</v>
      </c>
      <c r="V47" s="71">
        <v>6464</v>
      </c>
      <c r="W47" s="71">
        <v>5972</v>
      </c>
      <c r="X47" s="68">
        <v>1989454.92</v>
      </c>
      <c r="Y47" s="69">
        <v>7913</v>
      </c>
      <c r="Z47" s="69">
        <v>6051</v>
      </c>
      <c r="AA47" s="70">
        <v>2116751.7800000003</v>
      </c>
      <c r="AB47" s="71">
        <v>9032</v>
      </c>
      <c r="AC47" s="71">
        <v>6118</v>
      </c>
      <c r="AD47" s="68">
        <v>2022834.45</v>
      </c>
      <c r="AE47" s="69">
        <v>8849</v>
      </c>
      <c r="AF47" s="69">
        <v>6180</v>
      </c>
      <c r="AG47" s="70">
        <v>2468264.19</v>
      </c>
      <c r="AH47" s="71">
        <v>9978</v>
      </c>
      <c r="AI47" s="71">
        <v>6242</v>
      </c>
      <c r="AJ47" s="68">
        <v>2839421.49</v>
      </c>
      <c r="AK47" s="69">
        <v>12852</v>
      </c>
      <c r="AL47" s="69">
        <v>6289</v>
      </c>
      <c r="AM47" s="70">
        <v>3193274.17</v>
      </c>
      <c r="AN47" s="71">
        <v>13399</v>
      </c>
      <c r="AO47" s="71">
        <v>6330</v>
      </c>
    </row>
    <row r="48" spans="1:41" hidden="1" outlineLevel="1" x14ac:dyDescent="0.55000000000000004">
      <c r="A48" s="58" t="s">
        <v>24</v>
      </c>
      <c r="B48" s="65">
        <v>815689024.50000012</v>
      </c>
      <c r="C48" s="66">
        <v>2616247</v>
      </c>
      <c r="D48" s="66">
        <v>108897</v>
      </c>
      <c r="E48" s="67">
        <v>311.77829329570187</v>
      </c>
      <c r="F48" s="68">
        <v>56854004.199999996</v>
      </c>
      <c r="G48" s="69">
        <v>206982</v>
      </c>
      <c r="H48" s="69">
        <v>106787</v>
      </c>
      <c r="I48" s="70">
        <v>50471566.670000002</v>
      </c>
      <c r="J48" s="71">
        <v>178964</v>
      </c>
      <c r="K48" s="71">
        <v>106964</v>
      </c>
      <c r="L48" s="68">
        <v>46426760.850000001</v>
      </c>
      <c r="M48" s="69">
        <v>151480</v>
      </c>
      <c r="N48" s="69">
        <v>106782</v>
      </c>
      <c r="O48" s="70">
        <v>50324927.710000001</v>
      </c>
      <c r="P48" s="71">
        <v>163743</v>
      </c>
      <c r="Q48" s="71">
        <v>107032</v>
      </c>
      <c r="R48" s="68">
        <v>57774196.199999996</v>
      </c>
      <c r="S48" s="69">
        <v>190642</v>
      </c>
      <c r="T48" s="69">
        <v>107378</v>
      </c>
      <c r="U48" s="70">
        <v>64047992.990000002</v>
      </c>
      <c r="V48" s="71">
        <v>216009</v>
      </c>
      <c r="W48" s="71">
        <v>107553</v>
      </c>
      <c r="X48" s="68">
        <v>69239437.299999997</v>
      </c>
      <c r="Y48" s="69">
        <v>239876</v>
      </c>
      <c r="Z48" s="69">
        <v>107792</v>
      </c>
      <c r="AA48" s="70">
        <v>71127311.530000001</v>
      </c>
      <c r="AB48" s="71">
        <v>247326</v>
      </c>
      <c r="AC48" s="71">
        <v>108060</v>
      </c>
      <c r="AD48" s="68">
        <v>65987011.299999997</v>
      </c>
      <c r="AE48" s="69">
        <v>219273</v>
      </c>
      <c r="AF48" s="69">
        <v>108337</v>
      </c>
      <c r="AG48" s="70">
        <v>86901320.890000001</v>
      </c>
      <c r="AH48" s="71">
        <v>273374</v>
      </c>
      <c r="AI48" s="71">
        <v>108685</v>
      </c>
      <c r="AJ48" s="68">
        <v>110950338.10000001</v>
      </c>
      <c r="AK48" s="69">
        <v>290196</v>
      </c>
      <c r="AL48" s="69">
        <v>109044</v>
      </c>
      <c r="AM48" s="70">
        <v>85584156.75999999</v>
      </c>
      <c r="AN48" s="71">
        <v>238382</v>
      </c>
      <c r="AO48" s="71">
        <v>108897</v>
      </c>
    </row>
    <row r="49" spans="1:41" hidden="1" outlineLevel="1" x14ac:dyDescent="0.55000000000000004">
      <c r="A49" s="58" t="s">
        <v>92</v>
      </c>
      <c r="B49" s="65">
        <v>1031650623.6399999</v>
      </c>
      <c r="C49" s="66">
        <v>3095907</v>
      </c>
      <c r="D49" s="66">
        <v>120905</v>
      </c>
      <c r="E49" s="67">
        <v>333.23049550261032</v>
      </c>
      <c r="F49" s="68">
        <v>79902786.099999994</v>
      </c>
      <c r="G49" s="69">
        <v>243984</v>
      </c>
      <c r="H49" s="69">
        <v>123993</v>
      </c>
      <c r="I49" s="70">
        <v>71817190.539999992</v>
      </c>
      <c r="J49" s="71">
        <v>220690</v>
      </c>
      <c r="K49" s="71">
        <v>123340</v>
      </c>
      <c r="L49" s="68">
        <v>73227211.959999993</v>
      </c>
      <c r="M49" s="69">
        <v>206640</v>
      </c>
      <c r="N49" s="69">
        <v>122484</v>
      </c>
      <c r="O49" s="70">
        <v>75004892.090000004</v>
      </c>
      <c r="P49" s="71">
        <v>234090</v>
      </c>
      <c r="Q49" s="71">
        <v>121613</v>
      </c>
      <c r="R49" s="68">
        <v>74412673.710000008</v>
      </c>
      <c r="S49" s="69">
        <v>252948</v>
      </c>
      <c r="T49" s="69">
        <v>121244</v>
      </c>
      <c r="U49" s="70">
        <v>80445815.159999996</v>
      </c>
      <c r="V49" s="71">
        <v>270095</v>
      </c>
      <c r="W49" s="71">
        <v>121471</v>
      </c>
      <c r="X49" s="68">
        <v>93253655.539999992</v>
      </c>
      <c r="Y49" s="69">
        <v>285633</v>
      </c>
      <c r="Z49" s="69">
        <v>121463</v>
      </c>
      <c r="AA49" s="70">
        <v>96454356.730000004</v>
      </c>
      <c r="AB49" s="71">
        <v>288584</v>
      </c>
      <c r="AC49" s="71">
        <v>121592</v>
      </c>
      <c r="AD49" s="68">
        <v>88902222.859999999</v>
      </c>
      <c r="AE49" s="69">
        <v>249132</v>
      </c>
      <c r="AF49" s="69">
        <v>121472</v>
      </c>
      <c r="AG49" s="70">
        <v>108415594.75999999</v>
      </c>
      <c r="AH49" s="71">
        <v>278517</v>
      </c>
      <c r="AI49" s="71">
        <v>121541</v>
      </c>
      <c r="AJ49" s="68">
        <v>102561306.55</v>
      </c>
      <c r="AK49" s="69">
        <v>291710</v>
      </c>
      <c r="AL49" s="69">
        <v>121345</v>
      </c>
      <c r="AM49" s="70">
        <v>87252917.640000001</v>
      </c>
      <c r="AN49" s="71">
        <v>273884</v>
      </c>
      <c r="AO49" s="71">
        <v>120905</v>
      </c>
    </row>
    <row r="50" spans="1:41" hidden="1" outlineLevel="1" x14ac:dyDescent="0.55000000000000004">
      <c r="A50" s="58" t="s">
        <v>25</v>
      </c>
      <c r="B50" s="65">
        <v>45233556.039999999</v>
      </c>
      <c r="C50" s="66">
        <v>214168</v>
      </c>
      <c r="D50" s="66">
        <v>10796</v>
      </c>
      <c r="E50" s="67">
        <v>211.20595065556012</v>
      </c>
      <c r="F50" s="68">
        <v>2885307.51</v>
      </c>
      <c r="G50" s="69">
        <v>12613</v>
      </c>
      <c r="H50" s="69">
        <v>10986</v>
      </c>
      <c r="I50" s="70">
        <v>3435980.55</v>
      </c>
      <c r="J50" s="71">
        <v>16167</v>
      </c>
      <c r="K50" s="71">
        <v>10941</v>
      </c>
      <c r="L50" s="68">
        <v>3780642.3000000003</v>
      </c>
      <c r="M50" s="69">
        <v>20234</v>
      </c>
      <c r="N50" s="69">
        <v>10866</v>
      </c>
      <c r="O50" s="70">
        <v>2497360.31</v>
      </c>
      <c r="P50" s="71">
        <v>16625</v>
      </c>
      <c r="Q50" s="71">
        <v>10837</v>
      </c>
      <c r="R50" s="68">
        <v>2913083.12</v>
      </c>
      <c r="S50" s="69">
        <v>14151</v>
      </c>
      <c r="T50" s="69">
        <v>10832</v>
      </c>
      <c r="U50" s="70">
        <v>3350110.32</v>
      </c>
      <c r="V50" s="71">
        <v>15505</v>
      </c>
      <c r="W50" s="71">
        <v>10858</v>
      </c>
      <c r="X50" s="68">
        <v>3815060.38</v>
      </c>
      <c r="Y50" s="69">
        <v>18268</v>
      </c>
      <c r="Z50" s="69">
        <v>10876</v>
      </c>
      <c r="AA50" s="70">
        <v>3975270.66</v>
      </c>
      <c r="AB50" s="71">
        <v>18942</v>
      </c>
      <c r="AC50" s="71">
        <v>10863</v>
      </c>
      <c r="AD50" s="68">
        <v>3650448.5200000005</v>
      </c>
      <c r="AE50" s="69">
        <v>17164</v>
      </c>
      <c r="AF50" s="69">
        <v>10848</v>
      </c>
      <c r="AG50" s="70">
        <v>4638296.5200000005</v>
      </c>
      <c r="AH50" s="71">
        <v>20329</v>
      </c>
      <c r="AI50" s="71">
        <v>10834</v>
      </c>
      <c r="AJ50" s="68">
        <v>5151213.3899999997</v>
      </c>
      <c r="AK50" s="69">
        <v>22609</v>
      </c>
      <c r="AL50" s="69">
        <v>10838</v>
      </c>
      <c r="AM50" s="70">
        <v>5140782.46</v>
      </c>
      <c r="AN50" s="71">
        <v>21561</v>
      </c>
      <c r="AO50" s="71">
        <v>10796</v>
      </c>
    </row>
    <row r="51" spans="1:41" hidden="1" outlineLevel="1" x14ac:dyDescent="0.55000000000000004">
      <c r="A51" s="58" t="s">
        <v>93</v>
      </c>
      <c r="B51" s="65">
        <v>544619369.90999997</v>
      </c>
      <c r="C51" s="66">
        <v>899749</v>
      </c>
      <c r="D51" s="66">
        <v>25402</v>
      </c>
      <c r="E51" s="67">
        <v>605.30144508079468</v>
      </c>
      <c r="F51" s="68">
        <v>38308078.179999992</v>
      </c>
      <c r="G51" s="69">
        <v>66923</v>
      </c>
      <c r="H51" s="69">
        <v>23209</v>
      </c>
      <c r="I51" s="70">
        <v>34550823.079999998</v>
      </c>
      <c r="J51" s="71">
        <v>60691</v>
      </c>
      <c r="K51" s="71">
        <v>23299</v>
      </c>
      <c r="L51" s="68">
        <v>30021413.389999997</v>
      </c>
      <c r="M51" s="69">
        <v>47795</v>
      </c>
      <c r="N51" s="69">
        <v>23434</v>
      </c>
      <c r="O51" s="70">
        <v>37887927.200000003</v>
      </c>
      <c r="P51" s="71">
        <v>60521</v>
      </c>
      <c r="Q51" s="71">
        <v>23568</v>
      </c>
      <c r="R51" s="68">
        <v>42921259.129999995</v>
      </c>
      <c r="S51" s="69">
        <v>68843</v>
      </c>
      <c r="T51" s="69">
        <v>23636</v>
      </c>
      <c r="U51" s="70">
        <v>43453439.650000006</v>
      </c>
      <c r="V51" s="71">
        <v>72411</v>
      </c>
      <c r="W51" s="71">
        <v>24040</v>
      </c>
      <c r="X51" s="68">
        <v>53302498.010000005</v>
      </c>
      <c r="Y51" s="69">
        <v>84725</v>
      </c>
      <c r="Z51" s="69">
        <v>24344</v>
      </c>
      <c r="AA51" s="70">
        <v>53592487.700000003</v>
      </c>
      <c r="AB51" s="71">
        <v>88141</v>
      </c>
      <c r="AC51" s="71">
        <v>24560</v>
      </c>
      <c r="AD51" s="68">
        <v>44090046.960000001</v>
      </c>
      <c r="AE51" s="69">
        <v>74175</v>
      </c>
      <c r="AF51" s="69">
        <v>24719</v>
      </c>
      <c r="AG51" s="70">
        <v>47246784.719999999</v>
      </c>
      <c r="AH51" s="71">
        <v>77427</v>
      </c>
      <c r="AI51" s="71">
        <v>24920</v>
      </c>
      <c r="AJ51" s="68">
        <v>52708373.969999999</v>
      </c>
      <c r="AK51" s="69">
        <v>84576</v>
      </c>
      <c r="AL51" s="69">
        <v>25232</v>
      </c>
      <c r="AM51" s="70">
        <v>66536237.920000002</v>
      </c>
      <c r="AN51" s="71">
        <v>113521</v>
      </c>
      <c r="AO51" s="71">
        <v>25402</v>
      </c>
    </row>
    <row r="52" spans="1:41" hidden="1" outlineLevel="1" x14ac:dyDescent="0.55000000000000004">
      <c r="A52" s="58" t="s">
        <v>26</v>
      </c>
      <c r="B52" s="65">
        <v>365713654.30000001</v>
      </c>
      <c r="C52" s="66">
        <v>1137170</v>
      </c>
      <c r="D52" s="66">
        <v>43179</v>
      </c>
      <c r="E52" s="67">
        <v>321.59980855984594</v>
      </c>
      <c r="F52" s="68">
        <v>23910190.720000003</v>
      </c>
      <c r="G52" s="69">
        <v>79285</v>
      </c>
      <c r="H52" s="69">
        <v>41266</v>
      </c>
      <c r="I52" s="70">
        <v>22290962.139999997</v>
      </c>
      <c r="J52" s="71">
        <v>74660</v>
      </c>
      <c r="K52" s="71">
        <v>41439</v>
      </c>
      <c r="L52" s="68">
        <v>22005238.520000003</v>
      </c>
      <c r="M52" s="69">
        <v>67342</v>
      </c>
      <c r="N52" s="69">
        <v>41397</v>
      </c>
      <c r="O52" s="70">
        <v>20473351.249999996</v>
      </c>
      <c r="P52" s="71">
        <v>72834</v>
      </c>
      <c r="Q52" s="71">
        <v>41422</v>
      </c>
      <c r="R52" s="68">
        <v>28465573.299999997</v>
      </c>
      <c r="S52" s="69">
        <v>84459</v>
      </c>
      <c r="T52" s="69">
        <v>41650</v>
      </c>
      <c r="U52" s="70">
        <v>31316795.259999998</v>
      </c>
      <c r="V52" s="71">
        <v>99660</v>
      </c>
      <c r="W52" s="71">
        <v>41883</v>
      </c>
      <c r="X52" s="68">
        <v>33269905.68</v>
      </c>
      <c r="Y52" s="69">
        <v>114195</v>
      </c>
      <c r="Z52" s="69">
        <v>42121</v>
      </c>
      <c r="AA52" s="70">
        <v>37132003.950000003</v>
      </c>
      <c r="AB52" s="71">
        <v>113494</v>
      </c>
      <c r="AC52" s="71">
        <v>42348</v>
      </c>
      <c r="AD52" s="68">
        <v>30065288.820000004</v>
      </c>
      <c r="AE52" s="69">
        <v>90570</v>
      </c>
      <c r="AF52" s="69">
        <v>42472</v>
      </c>
      <c r="AG52" s="70">
        <v>36965570.289999999</v>
      </c>
      <c r="AH52" s="71">
        <v>106610</v>
      </c>
      <c r="AI52" s="71">
        <v>42693</v>
      </c>
      <c r="AJ52" s="68">
        <v>42610463.059999995</v>
      </c>
      <c r="AK52" s="69">
        <v>122437</v>
      </c>
      <c r="AL52" s="69">
        <v>42923</v>
      </c>
      <c r="AM52" s="70">
        <v>37208311.310000002</v>
      </c>
      <c r="AN52" s="71">
        <v>111624</v>
      </c>
      <c r="AO52" s="71">
        <v>43179</v>
      </c>
    </row>
    <row r="53" spans="1:41" hidden="1" outlineLevel="1" x14ac:dyDescent="0.55000000000000004">
      <c r="A53" s="58" t="s">
        <v>94</v>
      </c>
      <c r="B53" s="65">
        <v>206560753.63999999</v>
      </c>
      <c r="C53" s="66">
        <v>860294</v>
      </c>
      <c r="D53" s="66">
        <v>55856</v>
      </c>
      <c r="E53" s="67">
        <v>240.10484048476448</v>
      </c>
      <c r="F53" s="68">
        <v>13066560.210000001</v>
      </c>
      <c r="G53" s="69">
        <v>53523</v>
      </c>
      <c r="H53" s="69">
        <v>48187</v>
      </c>
      <c r="I53" s="70">
        <v>10689891.68</v>
      </c>
      <c r="J53" s="71">
        <v>41966</v>
      </c>
      <c r="K53" s="71">
        <v>48321</v>
      </c>
      <c r="L53" s="68">
        <v>9995399.4699999988</v>
      </c>
      <c r="M53" s="69">
        <v>38244</v>
      </c>
      <c r="N53" s="69">
        <v>48505</v>
      </c>
      <c r="O53" s="70">
        <v>10193503.49</v>
      </c>
      <c r="P53" s="71">
        <v>42789</v>
      </c>
      <c r="Q53" s="71">
        <v>49151</v>
      </c>
      <c r="R53" s="68">
        <v>14242788.629999999</v>
      </c>
      <c r="S53" s="69">
        <v>58328</v>
      </c>
      <c r="T53" s="69">
        <v>50068</v>
      </c>
      <c r="U53" s="70">
        <v>17830315.829999998</v>
      </c>
      <c r="V53" s="71">
        <v>67879</v>
      </c>
      <c r="W53" s="71">
        <v>50550</v>
      </c>
      <c r="X53" s="68">
        <v>18062549.41</v>
      </c>
      <c r="Y53" s="69">
        <v>72524</v>
      </c>
      <c r="Z53" s="69">
        <v>51549</v>
      </c>
      <c r="AA53" s="70">
        <v>22702413.120000001</v>
      </c>
      <c r="AB53" s="71">
        <v>89478</v>
      </c>
      <c r="AC53" s="71">
        <v>52528</v>
      </c>
      <c r="AD53" s="68">
        <v>16353374.85</v>
      </c>
      <c r="AE53" s="69">
        <v>73882</v>
      </c>
      <c r="AF53" s="69">
        <v>53099</v>
      </c>
      <c r="AG53" s="70">
        <v>22163983.34</v>
      </c>
      <c r="AH53" s="71">
        <v>98937</v>
      </c>
      <c r="AI53" s="71">
        <v>54146</v>
      </c>
      <c r="AJ53" s="68">
        <v>26758747.420000002</v>
      </c>
      <c r="AK53" s="69">
        <v>121350</v>
      </c>
      <c r="AL53" s="69">
        <v>54796</v>
      </c>
      <c r="AM53" s="70">
        <v>24501226.190000001</v>
      </c>
      <c r="AN53" s="71">
        <v>101394</v>
      </c>
      <c r="AO53" s="71">
        <v>55856</v>
      </c>
    </row>
    <row r="54" spans="1:41" hidden="1" outlineLevel="1" x14ac:dyDescent="0.55000000000000004">
      <c r="A54" s="58" t="s">
        <v>462</v>
      </c>
      <c r="B54" s="65">
        <v>17338800207.180149</v>
      </c>
      <c r="C54" s="66">
        <v>8633616</v>
      </c>
      <c r="D54" s="66">
        <v>75502</v>
      </c>
      <c r="E54" s="67">
        <v>2008.2894823188974</v>
      </c>
      <c r="F54" s="68">
        <v>1360504151.2200036</v>
      </c>
      <c r="G54" s="69">
        <v>700122</v>
      </c>
      <c r="H54" s="69">
        <v>77127</v>
      </c>
      <c r="I54" s="70">
        <v>1325169181.8499994</v>
      </c>
      <c r="J54" s="71">
        <v>675514</v>
      </c>
      <c r="K54" s="71">
        <v>76768</v>
      </c>
      <c r="L54" s="68">
        <v>1319107126.6300068</v>
      </c>
      <c r="M54" s="69">
        <v>660176</v>
      </c>
      <c r="N54" s="69">
        <v>76331</v>
      </c>
      <c r="O54" s="70">
        <v>1460271205.1600237</v>
      </c>
      <c r="P54" s="71">
        <v>701011</v>
      </c>
      <c r="Q54" s="71">
        <v>76361</v>
      </c>
      <c r="R54" s="68">
        <v>1381940569.970011</v>
      </c>
      <c r="S54" s="69">
        <v>720624</v>
      </c>
      <c r="T54" s="69">
        <v>77216</v>
      </c>
      <c r="U54" s="70">
        <v>1435880089.0500076</v>
      </c>
      <c r="V54" s="71">
        <v>747089</v>
      </c>
      <c r="W54" s="71">
        <v>76570</v>
      </c>
      <c r="X54" s="68">
        <v>1498384102.0200102</v>
      </c>
      <c r="Y54" s="69">
        <v>759189</v>
      </c>
      <c r="Z54" s="69">
        <v>76447</v>
      </c>
      <c r="AA54" s="70">
        <v>1507032777.0999908</v>
      </c>
      <c r="AB54" s="71">
        <v>756293</v>
      </c>
      <c r="AC54" s="71">
        <v>76168</v>
      </c>
      <c r="AD54" s="68">
        <v>1379175624.1001101</v>
      </c>
      <c r="AE54" s="69">
        <v>666448</v>
      </c>
      <c r="AF54" s="69">
        <v>75995</v>
      </c>
      <c r="AG54" s="70">
        <v>1563949305.0500493</v>
      </c>
      <c r="AH54" s="71">
        <v>739940</v>
      </c>
      <c r="AI54" s="71">
        <v>76034</v>
      </c>
      <c r="AJ54" s="68">
        <v>1549506875.9999909</v>
      </c>
      <c r="AK54" s="69">
        <v>764488</v>
      </c>
      <c r="AL54" s="69">
        <v>75992</v>
      </c>
      <c r="AM54" s="70">
        <v>1557879199.0299459</v>
      </c>
      <c r="AN54" s="71">
        <v>742722</v>
      </c>
      <c r="AO54" s="71">
        <v>75502</v>
      </c>
    </row>
    <row r="55" spans="1:41" hidden="1" outlineLevel="1" x14ac:dyDescent="0.55000000000000004">
      <c r="A55" s="58" t="s">
        <v>27</v>
      </c>
      <c r="B55" s="65">
        <v>68850974.780000001</v>
      </c>
      <c r="C55" s="66">
        <v>272540</v>
      </c>
      <c r="D55" s="66">
        <v>16168</v>
      </c>
      <c r="E55" s="67">
        <v>252.62704476407134</v>
      </c>
      <c r="F55" s="68">
        <v>6238689.9000000004</v>
      </c>
      <c r="G55" s="69">
        <v>24701</v>
      </c>
      <c r="H55" s="69">
        <v>15337</v>
      </c>
      <c r="I55" s="70">
        <v>5419275.6099999994</v>
      </c>
      <c r="J55" s="71">
        <v>22515</v>
      </c>
      <c r="K55" s="71">
        <v>15400</v>
      </c>
      <c r="L55" s="68">
        <v>4361191.03</v>
      </c>
      <c r="M55" s="69">
        <v>16298</v>
      </c>
      <c r="N55" s="69">
        <v>15439</v>
      </c>
      <c r="O55" s="70">
        <v>3701455.8</v>
      </c>
      <c r="P55" s="71">
        <v>13276</v>
      </c>
      <c r="Q55" s="71">
        <v>15549</v>
      </c>
      <c r="R55" s="68">
        <v>4899816.709999999</v>
      </c>
      <c r="S55" s="69">
        <v>18807</v>
      </c>
      <c r="T55" s="69">
        <v>15669</v>
      </c>
      <c r="U55" s="70">
        <v>6243833.0999999996</v>
      </c>
      <c r="V55" s="71">
        <v>24861</v>
      </c>
      <c r="W55" s="71">
        <v>15765</v>
      </c>
      <c r="X55" s="68">
        <v>7020278.0300000003</v>
      </c>
      <c r="Y55" s="69">
        <v>25845</v>
      </c>
      <c r="Z55" s="69">
        <v>15869</v>
      </c>
      <c r="AA55" s="70">
        <v>6740486.4199999999</v>
      </c>
      <c r="AB55" s="71">
        <v>26746</v>
      </c>
      <c r="AC55" s="71">
        <v>15947</v>
      </c>
      <c r="AD55" s="68">
        <v>5223411.54</v>
      </c>
      <c r="AE55" s="69">
        <v>24663</v>
      </c>
      <c r="AF55" s="69">
        <v>15991</v>
      </c>
      <c r="AG55" s="70">
        <v>5694811.21</v>
      </c>
      <c r="AH55" s="71">
        <v>21296</v>
      </c>
      <c r="AI55" s="71">
        <v>16107</v>
      </c>
      <c r="AJ55" s="68">
        <v>6286981.9000000004</v>
      </c>
      <c r="AK55" s="69">
        <v>25743</v>
      </c>
      <c r="AL55" s="69">
        <v>16098</v>
      </c>
      <c r="AM55" s="70">
        <v>7020743.5300000003</v>
      </c>
      <c r="AN55" s="71">
        <v>27789</v>
      </c>
      <c r="AO55" s="71">
        <v>16168</v>
      </c>
    </row>
    <row r="56" spans="1:41" hidden="1" outlineLevel="1" x14ac:dyDescent="0.55000000000000004">
      <c r="A56" s="58" t="s">
        <v>95</v>
      </c>
      <c r="B56" s="65">
        <v>820980206.11999989</v>
      </c>
      <c r="C56" s="66">
        <v>7409921</v>
      </c>
      <c r="D56" s="66">
        <v>284501</v>
      </c>
      <c r="E56" s="67">
        <v>110.79473129605564</v>
      </c>
      <c r="F56" s="68">
        <v>73104260.660000011</v>
      </c>
      <c r="G56" s="69">
        <v>621701</v>
      </c>
      <c r="H56" s="69">
        <v>285926</v>
      </c>
      <c r="I56" s="70">
        <v>59860296.210000001</v>
      </c>
      <c r="J56" s="71">
        <v>540711</v>
      </c>
      <c r="K56" s="71">
        <v>287461</v>
      </c>
      <c r="L56" s="68">
        <v>58692928.93</v>
      </c>
      <c r="M56" s="69">
        <v>505924</v>
      </c>
      <c r="N56" s="69">
        <v>295032</v>
      </c>
      <c r="O56" s="70">
        <v>58278532.870000005</v>
      </c>
      <c r="P56" s="71">
        <v>546185</v>
      </c>
      <c r="Q56" s="71">
        <v>298313</v>
      </c>
      <c r="R56" s="68">
        <v>63873869.890000001</v>
      </c>
      <c r="S56" s="69">
        <v>608268</v>
      </c>
      <c r="T56" s="69">
        <v>299307</v>
      </c>
      <c r="U56" s="70">
        <v>71652943.479999989</v>
      </c>
      <c r="V56" s="71">
        <v>672507</v>
      </c>
      <c r="W56" s="71">
        <v>300534</v>
      </c>
      <c r="X56" s="68">
        <v>74523316.579999983</v>
      </c>
      <c r="Y56" s="69">
        <v>672627</v>
      </c>
      <c r="Z56" s="69">
        <v>298396</v>
      </c>
      <c r="AA56" s="70">
        <v>72863376.789999992</v>
      </c>
      <c r="AB56" s="71">
        <v>666403</v>
      </c>
      <c r="AC56" s="71">
        <v>297266</v>
      </c>
      <c r="AD56" s="68">
        <v>65943211.07</v>
      </c>
      <c r="AE56" s="69">
        <v>595960</v>
      </c>
      <c r="AF56" s="69">
        <v>292644</v>
      </c>
      <c r="AG56" s="70">
        <v>77765961.039999992</v>
      </c>
      <c r="AH56" s="71">
        <v>669317</v>
      </c>
      <c r="AI56" s="71">
        <v>293336</v>
      </c>
      <c r="AJ56" s="68">
        <v>73974805.280000001</v>
      </c>
      <c r="AK56" s="69">
        <v>682943</v>
      </c>
      <c r="AL56" s="69">
        <v>290434</v>
      </c>
      <c r="AM56" s="70">
        <v>70446703.319999993</v>
      </c>
      <c r="AN56" s="71">
        <v>627375</v>
      </c>
      <c r="AO56" s="71">
        <v>284501</v>
      </c>
    </row>
    <row r="57" spans="1:41" hidden="1" outlineLevel="1" x14ac:dyDescent="0.55000000000000004">
      <c r="A57" s="58" t="s">
        <v>380</v>
      </c>
      <c r="B57" s="65">
        <v>165177426.47</v>
      </c>
      <c r="C57" s="66">
        <v>465592</v>
      </c>
      <c r="D57" s="66">
        <v>16842</v>
      </c>
      <c r="E57" s="67">
        <v>354.76860957662501</v>
      </c>
      <c r="F57" s="68">
        <v>12916037.019999998</v>
      </c>
      <c r="G57" s="69">
        <v>40712</v>
      </c>
      <c r="H57" s="69">
        <v>16929</v>
      </c>
      <c r="I57" s="70">
        <v>11144657.809999999</v>
      </c>
      <c r="J57" s="71">
        <v>34900</v>
      </c>
      <c r="K57" s="71">
        <v>17030</v>
      </c>
      <c r="L57" s="68">
        <v>9726648.4000000004</v>
      </c>
      <c r="M57" s="69">
        <v>27578</v>
      </c>
      <c r="N57" s="69">
        <v>16901</v>
      </c>
      <c r="O57" s="70">
        <v>10008211.07</v>
      </c>
      <c r="P57" s="71">
        <v>30520</v>
      </c>
      <c r="Q57" s="71">
        <v>16832</v>
      </c>
      <c r="R57" s="68">
        <v>12080062.489999998</v>
      </c>
      <c r="S57" s="69">
        <v>36137</v>
      </c>
      <c r="T57" s="69">
        <v>16939</v>
      </c>
      <c r="U57" s="70">
        <v>14037198.880000003</v>
      </c>
      <c r="V57" s="71">
        <v>41330</v>
      </c>
      <c r="W57" s="71">
        <v>16962</v>
      </c>
      <c r="X57" s="68">
        <v>15012910.079999998</v>
      </c>
      <c r="Y57" s="69">
        <v>43948</v>
      </c>
      <c r="Z57" s="69">
        <v>16706</v>
      </c>
      <c r="AA57" s="70">
        <v>15546893.02</v>
      </c>
      <c r="AB57" s="71">
        <v>45630</v>
      </c>
      <c r="AC57" s="71">
        <v>16714</v>
      </c>
      <c r="AD57" s="68">
        <v>13963869.229999999</v>
      </c>
      <c r="AE57" s="69">
        <v>33937</v>
      </c>
      <c r="AF57" s="69">
        <v>16731</v>
      </c>
      <c r="AG57" s="70">
        <v>16986098.130000003</v>
      </c>
      <c r="AH57" s="71">
        <v>43201</v>
      </c>
      <c r="AI57" s="71">
        <v>16767</v>
      </c>
      <c r="AJ57" s="68">
        <v>18228109.32</v>
      </c>
      <c r="AK57" s="69">
        <v>43222</v>
      </c>
      <c r="AL57" s="69">
        <v>16802</v>
      </c>
      <c r="AM57" s="70">
        <v>15526731.020000001</v>
      </c>
      <c r="AN57" s="71">
        <v>44477</v>
      </c>
      <c r="AO57" s="71">
        <v>16842</v>
      </c>
    </row>
    <row r="58" spans="1:41" hidden="1" outlineLevel="1" x14ac:dyDescent="0.55000000000000004">
      <c r="A58" s="58" t="s">
        <v>32</v>
      </c>
      <c r="B58" s="65">
        <v>12407166.08</v>
      </c>
      <c r="C58" s="66">
        <v>38608</v>
      </c>
      <c r="D58" s="66">
        <v>717</v>
      </c>
      <c r="E58" s="67">
        <v>321.36256941566512</v>
      </c>
      <c r="F58" s="68">
        <v>1227241.6200000001</v>
      </c>
      <c r="G58" s="69">
        <v>4321</v>
      </c>
      <c r="H58" s="69">
        <v>706</v>
      </c>
      <c r="I58" s="70">
        <v>867755.32</v>
      </c>
      <c r="J58" s="71">
        <v>3001</v>
      </c>
      <c r="K58" s="71">
        <v>708</v>
      </c>
      <c r="L58" s="68">
        <v>594607.6</v>
      </c>
      <c r="M58" s="69">
        <v>1695</v>
      </c>
      <c r="N58" s="69">
        <v>705</v>
      </c>
      <c r="O58" s="70">
        <v>712700.67</v>
      </c>
      <c r="P58" s="71">
        <v>2319</v>
      </c>
      <c r="Q58" s="71">
        <v>706</v>
      </c>
      <c r="R58" s="68">
        <v>872257.83</v>
      </c>
      <c r="S58" s="69">
        <v>2828</v>
      </c>
      <c r="T58" s="69">
        <v>725</v>
      </c>
      <c r="U58" s="70">
        <v>1076144.93</v>
      </c>
      <c r="V58" s="71">
        <v>3555</v>
      </c>
      <c r="W58" s="71">
        <v>738</v>
      </c>
      <c r="X58" s="68">
        <v>1012040.23</v>
      </c>
      <c r="Y58" s="69">
        <v>3444</v>
      </c>
      <c r="Z58" s="69">
        <v>746</v>
      </c>
      <c r="AA58" s="70">
        <v>1235591.43</v>
      </c>
      <c r="AB58" s="71">
        <v>3828</v>
      </c>
      <c r="AC58" s="71">
        <v>750</v>
      </c>
      <c r="AD58" s="68">
        <v>915334.13000000012</v>
      </c>
      <c r="AE58" s="69">
        <v>2788</v>
      </c>
      <c r="AF58" s="69">
        <v>750</v>
      </c>
      <c r="AG58" s="70">
        <v>1040058.1299999999</v>
      </c>
      <c r="AH58" s="71">
        <v>2977</v>
      </c>
      <c r="AI58" s="71">
        <v>757</v>
      </c>
      <c r="AJ58" s="68">
        <v>1720514.44</v>
      </c>
      <c r="AK58" s="69">
        <v>4214</v>
      </c>
      <c r="AL58" s="69">
        <v>733</v>
      </c>
      <c r="AM58" s="70">
        <v>1132919.75</v>
      </c>
      <c r="AN58" s="71">
        <v>3638</v>
      </c>
      <c r="AO58" s="71">
        <v>717</v>
      </c>
    </row>
    <row r="59" spans="1:41" hidden="1" outlineLevel="1" x14ac:dyDescent="0.55000000000000004">
      <c r="A59" s="58" t="s">
        <v>37</v>
      </c>
      <c r="B59" s="65">
        <v>14049252.640000001</v>
      </c>
      <c r="C59" s="66">
        <v>72029</v>
      </c>
      <c r="D59" s="66">
        <v>2133</v>
      </c>
      <c r="E59" s="67">
        <v>195.04994710463842</v>
      </c>
      <c r="F59" s="68">
        <v>1104021.3199999998</v>
      </c>
      <c r="G59" s="69">
        <v>6313</v>
      </c>
      <c r="H59" s="69">
        <v>2149</v>
      </c>
      <c r="I59" s="70">
        <v>1081376.29</v>
      </c>
      <c r="J59" s="71">
        <v>6133</v>
      </c>
      <c r="K59" s="71">
        <v>2135</v>
      </c>
      <c r="L59" s="68">
        <v>834810.34999999986</v>
      </c>
      <c r="M59" s="69">
        <v>4925</v>
      </c>
      <c r="N59" s="69">
        <v>2108</v>
      </c>
      <c r="O59" s="70">
        <v>704513.42999999993</v>
      </c>
      <c r="P59" s="71">
        <v>3937</v>
      </c>
      <c r="Q59" s="71">
        <v>2109</v>
      </c>
      <c r="R59" s="68">
        <v>972686.37000000011</v>
      </c>
      <c r="S59" s="69">
        <v>5131</v>
      </c>
      <c r="T59" s="69">
        <v>2105</v>
      </c>
      <c r="U59" s="70">
        <v>1242705.8800000001</v>
      </c>
      <c r="V59" s="71">
        <v>6239</v>
      </c>
      <c r="W59" s="71">
        <v>2100</v>
      </c>
      <c r="X59" s="68">
        <v>1323580.22</v>
      </c>
      <c r="Y59" s="69">
        <v>6909</v>
      </c>
      <c r="Z59" s="69">
        <v>2079</v>
      </c>
      <c r="AA59" s="70">
        <v>1533123.2799999998</v>
      </c>
      <c r="AB59" s="71">
        <v>7158</v>
      </c>
      <c r="AC59" s="71">
        <v>2095</v>
      </c>
      <c r="AD59" s="68">
        <v>1123475.6600000001</v>
      </c>
      <c r="AE59" s="69">
        <v>5803</v>
      </c>
      <c r="AF59" s="69">
        <v>2123</v>
      </c>
      <c r="AG59" s="70">
        <v>1227964.6400000001</v>
      </c>
      <c r="AH59" s="71">
        <v>6223</v>
      </c>
      <c r="AI59" s="71">
        <v>2136</v>
      </c>
      <c r="AJ59" s="68">
        <v>1294591.1400000001</v>
      </c>
      <c r="AK59" s="69">
        <v>6054</v>
      </c>
      <c r="AL59" s="69">
        <v>2134</v>
      </c>
      <c r="AM59" s="70">
        <v>1606404.06</v>
      </c>
      <c r="AN59" s="71">
        <v>7204</v>
      </c>
      <c r="AO59" s="71">
        <v>2133</v>
      </c>
    </row>
    <row r="60" spans="1:41" hidden="1" outlineLevel="1" x14ac:dyDescent="0.55000000000000004">
      <c r="A60" s="58" t="s">
        <v>33</v>
      </c>
      <c r="B60" s="65">
        <v>9311961.8500000015</v>
      </c>
      <c r="C60" s="66">
        <v>24345</v>
      </c>
      <c r="D60" s="66">
        <v>1131</v>
      </c>
      <c r="E60" s="67">
        <v>382.49997330047245</v>
      </c>
      <c r="F60" s="68">
        <v>620093.4</v>
      </c>
      <c r="G60" s="69">
        <v>1497</v>
      </c>
      <c r="H60" s="69">
        <v>938</v>
      </c>
      <c r="I60" s="70">
        <v>693530.3</v>
      </c>
      <c r="J60" s="71">
        <v>1446</v>
      </c>
      <c r="K60" s="71">
        <v>958</v>
      </c>
      <c r="L60" s="68">
        <v>573683.74</v>
      </c>
      <c r="M60" s="69">
        <v>1270</v>
      </c>
      <c r="N60" s="69">
        <v>959</v>
      </c>
      <c r="O60" s="70">
        <v>579375.12</v>
      </c>
      <c r="P60" s="71">
        <v>1436</v>
      </c>
      <c r="Q60" s="71">
        <v>986</v>
      </c>
      <c r="R60" s="68">
        <v>712000.26</v>
      </c>
      <c r="S60" s="69">
        <v>1690</v>
      </c>
      <c r="T60" s="69">
        <v>1015</v>
      </c>
      <c r="U60" s="70">
        <v>987665.16999999993</v>
      </c>
      <c r="V60" s="71">
        <v>2498</v>
      </c>
      <c r="W60" s="71">
        <v>1038</v>
      </c>
      <c r="X60" s="68">
        <v>871274.40999999992</v>
      </c>
      <c r="Y60" s="69">
        <v>2676</v>
      </c>
      <c r="Z60" s="69">
        <v>1031</v>
      </c>
      <c r="AA60" s="70">
        <v>756409.12000000011</v>
      </c>
      <c r="AB60" s="71">
        <v>2334</v>
      </c>
      <c r="AC60" s="71">
        <v>1051</v>
      </c>
      <c r="AD60" s="68">
        <v>692031.75</v>
      </c>
      <c r="AE60" s="69">
        <v>2272</v>
      </c>
      <c r="AF60" s="69">
        <v>1071</v>
      </c>
      <c r="AG60" s="70">
        <v>930343.39</v>
      </c>
      <c r="AH60" s="71">
        <v>2698</v>
      </c>
      <c r="AI60" s="71">
        <v>1098</v>
      </c>
      <c r="AJ60" s="68">
        <v>1222513.98</v>
      </c>
      <c r="AK60" s="69">
        <v>2430</v>
      </c>
      <c r="AL60" s="69">
        <v>1117</v>
      </c>
      <c r="AM60" s="70">
        <v>673041.21</v>
      </c>
      <c r="AN60" s="71">
        <v>2098</v>
      </c>
      <c r="AO60" s="71">
        <v>1131</v>
      </c>
    </row>
    <row r="61" spans="1:41" hidden="1" outlineLevel="1" x14ac:dyDescent="0.55000000000000004">
      <c r="A61" s="58" t="s">
        <v>40</v>
      </c>
      <c r="B61" s="65">
        <v>2394227898.6099997</v>
      </c>
      <c r="C61" s="66">
        <v>23644690</v>
      </c>
      <c r="D61" s="66">
        <v>742669</v>
      </c>
      <c r="E61" s="67">
        <v>101.25858696434589</v>
      </c>
      <c r="F61" s="68">
        <v>216248871.30000001</v>
      </c>
      <c r="G61" s="69">
        <v>2000833</v>
      </c>
      <c r="H61" s="69">
        <v>784665</v>
      </c>
      <c r="I61" s="70">
        <v>193185470.21000001</v>
      </c>
      <c r="J61" s="71">
        <v>1919268</v>
      </c>
      <c r="K61" s="71">
        <v>784733</v>
      </c>
      <c r="L61" s="68">
        <v>190729938.03</v>
      </c>
      <c r="M61" s="69">
        <v>2109859</v>
      </c>
      <c r="N61" s="69">
        <v>786466</v>
      </c>
      <c r="O61" s="70">
        <v>189430422.36999995</v>
      </c>
      <c r="P61" s="71">
        <v>1950815</v>
      </c>
      <c r="Q61" s="71">
        <v>796619</v>
      </c>
      <c r="R61" s="68">
        <v>190584835.09999996</v>
      </c>
      <c r="S61" s="69">
        <v>1872991</v>
      </c>
      <c r="T61" s="69">
        <v>787535</v>
      </c>
      <c r="U61" s="70">
        <v>200330098.70999992</v>
      </c>
      <c r="V61" s="71">
        <v>1995078</v>
      </c>
      <c r="W61" s="71">
        <v>787625</v>
      </c>
      <c r="X61" s="68">
        <v>202615150.77999994</v>
      </c>
      <c r="Y61" s="69">
        <v>1954561</v>
      </c>
      <c r="Z61" s="69">
        <v>731589</v>
      </c>
      <c r="AA61" s="70">
        <v>206281731.42999998</v>
      </c>
      <c r="AB61" s="71">
        <v>1995450</v>
      </c>
      <c r="AC61" s="71">
        <v>733702</v>
      </c>
      <c r="AD61" s="68">
        <v>183707460.38000005</v>
      </c>
      <c r="AE61" s="69">
        <v>1895119</v>
      </c>
      <c r="AF61" s="69">
        <v>730208</v>
      </c>
      <c r="AG61" s="70">
        <v>200452165.25999996</v>
      </c>
      <c r="AH61" s="71">
        <v>1937334</v>
      </c>
      <c r="AI61" s="71">
        <v>730683</v>
      </c>
      <c r="AJ61" s="68">
        <v>213724783.58999988</v>
      </c>
      <c r="AK61" s="69">
        <v>2093879</v>
      </c>
      <c r="AL61" s="69">
        <v>737903</v>
      </c>
      <c r="AM61" s="70">
        <v>206936971.44999996</v>
      </c>
      <c r="AN61" s="71">
        <v>1919503</v>
      </c>
      <c r="AO61" s="71">
        <v>742669</v>
      </c>
    </row>
    <row r="62" spans="1:41" hidden="1" outlineLevel="1" x14ac:dyDescent="0.55000000000000004">
      <c r="A62" s="58" t="s">
        <v>34</v>
      </c>
      <c r="B62" s="65">
        <v>28326890.409999996</v>
      </c>
      <c r="C62" s="66">
        <v>108767</v>
      </c>
      <c r="D62" s="66">
        <v>3452</v>
      </c>
      <c r="E62" s="67">
        <v>260.43644129193592</v>
      </c>
      <c r="F62" s="68">
        <v>3123760.6500000004</v>
      </c>
      <c r="G62" s="69">
        <v>9851</v>
      </c>
      <c r="H62" s="69">
        <v>3405</v>
      </c>
      <c r="I62" s="70">
        <v>2075137.99</v>
      </c>
      <c r="J62" s="71">
        <v>8130</v>
      </c>
      <c r="K62" s="71">
        <v>3362</v>
      </c>
      <c r="L62" s="68">
        <v>1691099.39</v>
      </c>
      <c r="M62" s="69">
        <v>5853</v>
      </c>
      <c r="N62" s="69">
        <v>3304</v>
      </c>
      <c r="O62" s="70">
        <v>1387615.11</v>
      </c>
      <c r="P62" s="71">
        <v>4804</v>
      </c>
      <c r="Q62" s="71">
        <v>3271</v>
      </c>
      <c r="R62" s="68">
        <v>1611018.61</v>
      </c>
      <c r="S62" s="69">
        <v>5841</v>
      </c>
      <c r="T62" s="69">
        <v>3286</v>
      </c>
      <c r="U62" s="70">
        <v>2154554.11</v>
      </c>
      <c r="V62" s="71">
        <v>8330</v>
      </c>
      <c r="W62" s="71">
        <v>3232</v>
      </c>
      <c r="X62" s="68">
        <v>2349713.38</v>
      </c>
      <c r="Y62" s="69">
        <v>8426</v>
      </c>
      <c r="Z62" s="69">
        <v>3259</v>
      </c>
      <c r="AA62" s="70">
        <v>2453524.59</v>
      </c>
      <c r="AB62" s="71">
        <v>9826</v>
      </c>
      <c r="AC62" s="71">
        <v>3288</v>
      </c>
      <c r="AD62" s="68">
        <v>2171222.3199999998</v>
      </c>
      <c r="AE62" s="69">
        <v>9340</v>
      </c>
      <c r="AF62" s="69">
        <v>3333</v>
      </c>
      <c r="AG62" s="70">
        <v>3008142.3899999997</v>
      </c>
      <c r="AH62" s="71">
        <v>12055</v>
      </c>
      <c r="AI62" s="71">
        <v>3376</v>
      </c>
      <c r="AJ62" s="68">
        <v>2961837.83</v>
      </c>
      <c r="AK62" s="69">
        <v>12076</v>
      </c>
      <c r="AL62" s="69">
        <v>3416</v>
      </c>
      <c r="AM62" s="70">
        <v>3339264.04</v>
      </c>
      <c r="AN62" s="71">
        <v>14235</v>
      </c>
      <c r="AO62" s="71">
        <v>3452</v>
      </c>
    </row>
    <row r="63" spans="1:41" hidden="1" outlineLevel="1" x14ac:dyDescent="0.55000000000000004">
      <c r="A63" s="58" t="s">
        <v>35</v>
      </c>
      <c r="B63" s="65">
        <v>42672268.370000005</v>
      </c>
      <c r="C63" s="66">
        <v>117123</v>
      </c>
      <c r="D63" s="66">
        <v>14746</v>
      </c>
      <c r="E63" s="67">
        <v>364.33722129726874</v>
      </c>
      <c r="F63" s="68">
        <v>2119712.75</v>
      </c>
      <c r="G63" s="69">
        <v>4900</v>
      </c>
      <c r="H63" s="69">
        <v>13830</v>
      </c>
      <c r="I63" s="70">
        <v>1495608.42</v>
      </c>
      <c r="J63" s="71">
        <v>3390</v>
      </c>
      <c r="K63" s="71">
        <v>13787</v>
      </c>
      <c r="L63" s="68">
        <v>1374174.99</v>
      </c>
      <c r="M63" s="69">
        <v>3283</v>
      </c>
      <c r="N63" s="69">
        <v>13743</v>
      </c>
      <c r="O63" s="70">
        <v>1863167.31</v>
      </c>
      <c r="P63" s="71">
        <v>4979</v>
      </c>
      <c r="Q63" s="71">
        <v>13677</v>
      </c>
      <c r="R63" s="68">
        <v>1858243.29</v>
      </c>
      <c r="S63" s="69">
        <v>4710</v>
      </c>
      <c r="T63" s="69">
        <v>13680</v>
      </c>
      <c r="U63" s="70">
        <v>2033188.12</v>
      </c>
      <c r="V63" s="71">
        <v>5062</v>
      </c>
      <c r="W63" s="71">
        <v>13666</v>
      </c>
      <c r="X63" s="68">
        <v>2371049.46</v>
      </c>
      <c r="Y63" s="69">
        <v>6233</v>
      </c>
      <c r="Z63" s="69">
        <v>13661</v>
      </c>
      <c r="AA63" s="70">
        <v>3093891.5300000003</v>
      </c>
      <c r="AB63" s="71">
        <v>6925</v>
      </c>
      <c r="AC63" s="71">
        <v>14092</v>
      </c>
      <c r="AD63" s="68">
        <v>4692403.9799999995</v>
      </c>
      <c r="AE63" s="69">
        <v>10564</v>
      </c>
      <c r="AF63" s="69">
        <v>14453</v>
      </c>
      <c r="AG63" s="70">
        <v>7115725.3799999999</v>
      </c>
      <c r="AH63" s="71">
        <v>19142</v>
      </c>
      <c r="AI63" s="71">
        <v>14604</v>
      </c>
      <c r="AJ63" s="68">
        <v>7637021.54</v>
      </c>
      <c r="AK63" s="69">
        <v>25225</v>
      </c>
      <c r="AL63" s="69">
        <v>14715</v>
      </c>
      <c r="AM63" s="70">
        <v>7018081.5999999996</v>
      </c>
      <c r="AN63" s="71">
        <v>22710</v>
      </c>
      <c r="AO63" s="71">
        <v>14746</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39694681445.770164</v>
      </c>
      <c r="C65" s="52">
        <f>SUM(C38:C63)</f>
        <v>90045084</v>
      </c>
      <c r="D65" s="52">
        <f>SUM(D38:D63)</f>
        <v>4591598</v>
      </c>
      <c r="E65" s="74">
        <f t="shared" ref="E65" si="5">IFERROR(B65/C65,0)</f>
        <v>440.83118902715626</v>
      </c>
      <c r="F65" s="51">
        <f t="shared" ref="F65:AO65" si="6">SUM(F38:F63)</f>
        <v>3014665434.280004</v>
      </c>
      <c r="G65" s="52">
        <f t="shared" si="6"/>
        <v>7103841</v>
      </c>
      <c r="H65" s="52">
        <f t="shared" si="6"/>
        <v>4578004</v>
      </c>
      <c r="I65" s="51">
        <f t="shared" si="6"/>
        <v>2796763573.6399999</v>
      </c>
      <c r="J65" s="52">
        <f t="shared" si="6"/>
        <v>6514264</v>
      </c>
      <c r="K65" s="52">
        <f t="shared" si="6"/>
        <v>4577141</v>
      </c>
      <c r="L65" s="51">
        <f t="shared" si="6"/>
        <v>2680227002.9400067</v>
      </c>
      <c r="M65" s="52">
        <f t="shared" si="6"/>
        <v>6199842</v>
      </c>
      <c r="N65" s="52">
        <f t="shared" si="6"/>
        <v>4584803</v>
      </c>
      <c r="O65" s="51">
        <f t="shared" si="6"/>
        <v>2964417500.7900233</v>
      </c>
      <c r="P65" s="52">
        <f t="shared" si="6"/>
        <v>6611868</v>
      </c>
      <c r="Q65" s="52">
        <f t="shared" si="6"/>
        <v>4599556</v>
      </c>
      <c r="R65" s="51">
        <f t="shared" si="6"/>
        <v>3094242965.9100108</v>
      </c>
      <c r="S65" s="52">
        <f t="shared" si="6"/>
        <v>7117958</v>
      </c>
      <c r="T65" s="52">
        <f t="shared" si="6"/>
        <v>4599628</v>
      </c>
      <c r="U65" s="51">
        <f t="shared" si="6"/>
        <v>3291905299.7800074</v>
      </c>
      <c r="V65" s="52">
        <f t="shared" si="6"/>
        <v>7680232</v>
      </c>
      <c r="W65" s="52">
        <f t="shared" si="6"/>
        <v>4612352</v>
      </c>
      <c r="X65" s="51">
        <f t="shared" si="6"/>
        <v>3470574806.9400101</v>
      </c>
      <c r="Y65" s="52">
        <f t="shared" si="6"/>
        <v>8039983</v>
      </c>
      <c r="Z65" s="52">
        <f t="shared" si="6"/>
        <v>4554642</v>
      </c>
      <c r="AA65" s="51">
        <f t="shared" si="6"/>
        <v>3573747681.8199906</v>
      </c>
      <c r="AB65" s="52">
        <f t="shared" si="6"/>
        <v>8200520</v>
      </c>
      <c r="AC65" s="52">
        <f t="shared" si="6"/>
        <v>4562299</v>
      </c>
      <c r="AD65" s="51">
        <f t="shared" si="6"/>
        <v>3240010196.1501098</v>
      </c>
      <c r="AE65" s="52">
        <f t="shared" si="6"/>
        <v>7436397</v>
      </c>
      <c r="AF65" s="52">
        <f t="shared" si="6"/>
        <v>4562238</v>
      </c>
      <c r="AG65" s="51">
        <f t="shared" si="6"/>
        <v>3778245185.8800488</v>
      </c>
      <c r="AH65" s="52">
        <f t="shared" si="6"/>
        <v>8202139</v>
      </c>
      <c r="AI65" s="52">
        <f t="shared" si="6"/>
        <v>4574540</v>
      </c>
      <c r="AJ65" s="51">
        <f t="shared" si="6"/>
        <v>3981003974.9699907</v>
      </c>
      <c r="AK65" s="52">
        <f t="shared" si="6"/>
        <v>8798246</v>
      </c>
      <c r="AL65" s="52">
        <f t="shared" si="6"/>
        <v>4657202</v>
      </c>
      <c r="AM65" s="51">
        <f t="shared" si="6"/>
        <v>3808877822.6699467</v>
      </c>
      <c r="AN65" s="52">
        <f t="shared" si="6"/>
        <v>8139794</v>
      </c>
      <c r="AO65" s="52">
        <f t="shared" si="6"/>
        <v>4591598</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v>76317061.5</v>
      </c>
      <c r="C69" s="66">
        <v>173681</v>
      </c>
      <c r="D69" s="66">
        <v>8846</v>
      </c>
      <c r="E69" s="67">
        <v>439.40938559773377</v>
      </c>
      <c r="F69" s="68">
        <v>5438352.8599999994</v>
      </c>
      <c r="G69" s="69">
        <v>14270</v>
      </c>
      <c r="H69" s="69">
        <v>9515</v>
      </c>
      <c r="I69" s="70">
        <v>5303597.5</v>
      </c>
      <c r="J69" s="71">
        <v>14193</v>
      </c>
      <c r="K69" s="71">
        <v>9586</v>
      </c>
      <c r="L69" s="68">
        <v>3651707</v>
      </c>
      <c r="M69" s="69">
        <v>9185</v>
      </c>
      <c r="N69" s="69">
        <v>9651</v>
      </c>
      <c r="O69" s="70">
        <v>4265464.8099999996</v>
      </c>
      <c r="P69" s="71">
        <v>9397</v>
      </c>
      <c r="Q69" s="71">
        <v>9832</v>
      </c>
      <c r="R69" s="68">
        <v>5379888.8900000006</v>
      </c>
      <c r="S69" s="69">
        <v>12343</v>
      </c>
      <c r="T69" s="69">
        <v>9967</v>
      </c>
      <c r="U69" s="70">
        <v>6623871.6600000001</v>
      </c>
      <c r="V69" s="71">
        <v>15854</v>
      </c>
      <c r="W69" s="71">
        <v>10078</v>
      </c>
      <c r="X69" s="68">
        <v>6075924.9499999993</v>
      </c>
      <c r="Y69" s="69">
        <v>12465</v>
      </c>
      <c r="Z69" s="69">
        <v>10310</v>
      </c>
      <c r="AA69" s="70">
        <v>9231985.7799999993</v>
      </c>
      <c r="AB69" s="71">
        <v>19360</v>
      </c>
      <c r="AC69" s="71">
        <v>10424</v>
      </c>
      <c r="AD69" s="68">
        <v>8057800.4699999997</v>
      </c>
      <c r="AE69" s="69">
        <v>17243</v>
      </c>
      <c r="AF69" s="69">
        <v>10545</v>
      </c>
      <c r="AG69" s="70">
        <v>6658650.9199999999</v>
      </c>
      <c r="AH69" s="71">
        <v>15823</v>
      </c>
      <c r="AI69" s="71">
        <v>10692</v>
      </c>
      <c r="AJ69" s="68">
        <v>6541391.1200000001</v>
      </c>
      <c r="AK69" s="69">
        <v>15423</v>
      </c>
      <c r="AL69" s="69">
        <v>10998</v>
      </c>
      <c r="AM69" s="70">
        <v>9088425.5399999991</v>
      </c>
      <c r="AN69" s="71">
        <v>18125</v>
      </c>
      <c r="AO69" s="71">
        <v>8846</v>
      </c>
    </row>
    <row r="70" spans="1:41" hidden="1" outlineLevel="1" x14ac:dyDescent="0.55000000000000004">
      <c r="A70" s="58" t="s">
        <v>18</v>
      </c>
      <c r="B70" s="65">
        <v>803656804.57000005</v>
      </c>
      <c r="C70" s="66">
        <v>3035836</v>
      </c>
      <c r="D70" s="66">
        <v>120684</v>
      </c>
      <c r="E70" s="67">
        <v>264.7233923604569</v>
      </c>
      <c r="F70" s="68">
        <v>56099312.339999996</v>
      </c>
      <c r="G70" s="69">
        <v>221333</v>
      </c>
      <c r="H70" s="69">
        <v>117040</v>
      </c>
      <c r="I70" s="70">
        <v>45068655.500000015</v>
      </c>
      <c r="J70" s="71">
        <v>176936</v>
      </c>
      <c r="K70" s="71">
        <v>116857</v>
      </c>
      <c r="L70" s="68">
        <v>36972336.119999997</v>
      </c>
      <c r="M70" s="69">
        <v>138236</v>
      </c>
      <c r="N70" s="69">
        <v>116275</v>
      </c>
      <c r="O70" s="70">
        <v>45806882.780000001</v>
      </c>
      <c r="P70" s="71">
        <v>164024</v>
      </c>
      <c r="Q70" s="71">
        <v>118917</v>
      </c>
      <c r="R70" s="68">
        <v>49552397.520000003</v>
      </c>
      <c r="S70" s="69">
        <v>189528</v>
      </c>
      <c r="T70" s="69">
        <v>119698</v>
      </c>
      <c r="U70" s="70">
        <v>65177098.620000012</v>
      </c>
      <c r="V70" s="71">
        <v>249093</v>
      </c>
      <c r="W70" s="71">
        <v>118542</v>
      </c>
      <c r="X70" s="68">
        <v>62515740.520000003</v>
      </c>
      <c r="Y70" s="69">
        <v>244527</v>
      </c>
      <c r="Z70" s="69">
        <v>119641</v>
      </c>
      <c r="AA70" s="70">
        <v>78371587.690000013</v>
      </c>
      <c r="AB70" s="71">
        <v>306413</v>
      </c>
      <c r="AC70" s="71">
        <v>120233</v>
      </c>
      <c r="AD70" s="68">
        <v>77302288.040000007</v>
      </c>
      <c r="AE70" s="69">
        <v>304965</v>
      </c>
      <c r="AF70" s="69">
        <v>120531</v>
      </c>
      <c r="AG70" s="70">
        <v>81403644.299999982</v>
      </c>
      <c r="AH70" s="71">
        <v>322575</v>
      </c>
      <c r="AI70" s="71">
        <v>121032</v>
      </c>
      <c r="AJ70" s="68">
        <v>111031967.62999997</v>
      </c>
      <c r="AK70" s="69">
        <v>396503</v>
      </c>
      <c r="AL70" s="69">
        <v>121281</v>
      </c>
      <c r="AM70" s="70">
        <v>94354893.51000002</v>
      </c>
      <c r="AN70" s="71">
        <v>321703</v>
      </c>
      <c r="AO70" s="71">
        <v>120684</v>
      </c>
    </row>
    <row r="71" spans="1:41" hidden="1" outlineLevel="1" x14ac:dyDescent="0.55000000000000004">
      <c r="A71" s="58" t="s">
        <v>20</v>
      </c>
      <c r="B71" s="65">
        <v>167145333.50999999</v>
      </c>
      <c r="C71" s="66">
        <v>395788</v>
      </c>
      <c r="D71" s="66">
        <v>15505</v>
      </c>
      <c r="E71" s="67">
        <v>422.31026082144984</v>
      </c>
      <c r="F71" s="68">
        <v>10806664</v>
      </c>
      <c r="G71" s="69">
        <v>29849</v>
      </c>
      <c r="H71" s="69">
        <v>25878</v>
      </c>
      <c r="I71" s="70">
        <v>9774538.4499999993</v>
      </c>
      <c r="J71" s="71">
        <v>25270</v>
      </c>
      <c r="K71" s="71">
        <v>26116</v>
      </c>
      <c r="L71" s="68">
        <v>9215736.129999999</v>
      </c>
      <c r="M71" s="69">
        <v>22312</v>
      </c>
      <c r="N71" s="69">
        <v>26348</v>
      </c>
      <c r="O71" s="70">
        <v>11323659.18</v>
      </c>
      <c r="P71" s="71">
        <v>27079</v>
      </c>
      <c r="Q71" s="71">
        <v>26675</v>
      </c>
      <c r="R71" s="68">
        <v>12007140.539999999</v>
      </c>
      <c r="S71" s="69">
        <v>28498</v>
      </c>
      <c r="T71" s="69">
        <v>26948</v>
      </c>
      <c r="U71" s="70">
        <v>15943019.530000001</v>
      </c>
      <c r="V71" s="71">
        <v>38012</v>
      </c>
      <c r="W71" s="71">
        <v>27324</v>
      </c>
      <c r="X71" s="68">
        <v>13684926.59</v>
      </c>
      <c r="Y71" s="69">
        <v>34524</v>
      </c>
      <c r="Z71" s="69">
        <v>27617</v>
      </c>
      <c r="AA71" s="70">
        <v>16612824.1</v>
      </c>
      <c r="AB71" s="71">
        <v>40482</v>
      </c>
      <c r="AC71" s="71">
        <v>27933</v>
      </c>
      <c r="AD71" s="68">
        <v>16414197.689999999</v>
      </c>
      <c r="AE71" s="69">
        <v>36473</v>
      </c>
      <c r="AF71" s="69">
        <v>28244</v>
      </c>
      <c r="AG71" s="70">
        <v>17007445.23</v>
      </c>
      <c r="AH71" s="71">
        <v>36213</v>
      </c>
      <c r="AI71" s="71">
        <v>28524</v>
      </c>
      <c r="AJ71" s="68">
        <v>21704801.579999998</v>
      </c>
      <c r="AK71" s="69">
        <v>42702</v>
      </c>
      <c r="AL71" s="69">
        <v>28858</v>
      </c>
      <c r="AM71" s="70">
        <v>12650380.49</v>
      </c>
      <c r="AN71" s="71">
        <v>34374</v>
      </c>
      <c r="AO71" s="71">
        <v>15505</v>
      </c>
    </row>
    <row r="72" spans="1:41" hidden="1" outlineLevel="1" x14ac:dyDescent="0.55000000000000004">
      <c r="A72" s="58" t="s">
        <v>510</v>
      </c>
      <c r="B72" s="65">
        <v>787285664.3599999</v>
      </c>
      <c r="C72" s="66">
        <v>1593742</v>
      </c>
      <c r="D72" s="66">
        <v>130380</v>
      </c>
      <c r="E72" s="67">
        <v>493.9856415655733</v>
      </c>
      <c r="F72" s="68">
        <v>45843261.109999985</v>
      </c>
      <c r="G72" s="69">
        <v>98362</v>
      </c>
      <c r="H72" s="69">
        <v>171064</v>
      </c>
      <c r="I72" s="70">
        <v>49750672.040000021</v>
      </c>
      <c r="J72" s="71">
        <v>98207</v>
      </c>
      <c r="K72" s="71">
        <v>173423</v>
      </c>
      <c r="L72" s="68">
        <v>46972795.81000001</v>
      </c>
      <c r="M72" s="69">
        <v>86313</v>
      </c>
      <c r="N72" s="69">
        <v>176363</v>
      </c>
      <c r="O72" s="70">
        <v>51673757.800000012</v>
      </c>
      <c r="P72" s="71">
        <v>96096</v>
      </c>
      <c r="Q72" s="71">
        <v>180196</v>
      </c>
      <c r="R72" s="68">
        <v>59652475.319999978</v>
      </c>
      <c r="S72" s="69">
        <v>118647</v>
      </c>
      <c r="T72" s="69">
        <v>181918</v>
      </c>
      <c r="U72" s="70">
        <v>76600287.520000026</v>
      </c>
      <c r="V72" s="71">
        <v>155304</v>
      </c>
      <c r="W72" s="71">
        <v>185115</v>
      </c>
      <c r="X72" s="68">
        <v>66845129.890000015</v>
      </c>
      <c r="Y72" s="69">
        <v>137915</v>
      </c>
      <c r="Z72" s="69">
        <v>187379</v>
      </c>
      <c r="AA72" s="70">
        <v>77243243.479999989</v>
      </c>
      <c r="AB72" s="71">
        <v>161837</v>
      </c>
      <c r="AC72" s="71">
        <v>191897</v>
      </c>
      <c r="AD72" s="68">
        <v>76178314.549999982</v>
      </c>
      <c r="AE72" s="69">
        <v>155286</v>
      </c>
      <c r="AF72" s="69">
        <v>193743</v>
      </c>
      <c r="AG72" s="70">
        <v>74109763.00999999</v>
      </c>
      <c r="AH72" s="71">
        <v>148022</v>
      </c>
      <c r="AI72" s="71">
        <v>195553</v>
      </c>
      <c r="AJ72" s="68">
        <v>85626213.370000005</v>
      </c>
      <c r="AK72" s="69">
        <v>177145</v>
      </c>
      <c r="AL72" s="69">
        <v>198059</v>
      </c>
      <c r="AM72" s="70">
        <v>76789750.459999979</v>
      </c>
      <c r="AN72" s="71">
        <v>160608</v>
      </c>
      <c r="AO72" s="71">
        <v>130380</v>
      </c>
    </row>
    <row r="73" spans="1:41" hidden="1" outlineLevel="1" x14ac:dyDescent="0.55000000000000004">
      <c r="A73" s="58" t="s">
        <v>89</v>
      </c>
      <c r="B73" s="65">
        <v>11054025287.609997</v>
      </c>
      <c r="C73" s="66">
        <v>26887097</v>
      </c>
      <c r="D73" s="66">
        <v>2391973</v>
      </c>
      <c r="E73" s="67">
        <v>411.12751174327212</v>
      </c>
      <c r="F73" s="68">
        <v>767256552.49999976</v>
      </c>
      <c r="G73" s="69">
        <v>2033575</v>
      </c>
      <c r="H73" s="69">
        <v>3701144</v>
      </c>
      <c r="I73" s="70">
        <v>714308207.05000031</v>
      </c>
      <c r="J73" s="71">
        <v>1840806</v>
      </c>
      <c r="K73" s="71">
        <v>3724482</v>
      </c>
      <c r="L73" s="68">
        <v>629188066.49999976</v>
      </c>
      <c r="M73" s="69">
        <v>1540364</v>
      </c>
      <c r="N73" s="69">
        <v>3744994</v>
      </c>
      <c r="O73" s="70">
        <v>734223897.98000026</v>
      </c>
      <c r="P73" s="71">
        <v>1869040</v>
      </c>
      <c r="Q73" s="71">
        <v>3775931</v>
      </c>
      <c r="R73" s="68">
        <v>825417287.52999997</v>
      </c>
      <c r="S73" s="69">
        <v>2059946</v>
      </c>
      <c r="T73" s="69">
        <v>3801997</v>
      </c>
      <c r="U73" s="70">
        <v>1033467401.9100001</v>
      </c>
      <c r="V73" s="71">
        <v>2508483</v>
      </c>
      <c r="W73" s="71">
        <v>3837339</v>
      </c>
      <c r="X73" s="68">
        <v>914973975.64999974</v>
      </c>
      <c r="Y73" s="69">
        <v>2291807</v>
      </c>
      <c r="Z73" s="69">
        <v>3869480</v>
      </c>
      <c r="AA73" s="70">
        <v>1079798724.7099998</v>
      </c>
      <c r="AB73" s="71">
        <v>2721426</v>
      </c>
      <c r="AC73" s="71">
        <v>3902835</v>
      </c>
      <c r="AD73" s="68">
        <v>1039023202.3099999</v>
      </c>
      <c r="AE73" s="69">
        <v>2558578</v>
      </c>
      <c r="AF73" s="69">
        <v>3931830</v>
      </c>
      <c r="AG73" s="70">
        <v>1041924012.8900001</v>
      </c>
      <c r="AH73" s="71">
        <v>2445419</v>
      </c>
      <c r="AI73" s="71">
        <v>3961684</v>
      </c>
      <c r="AJ73" s="68">
        <v>1194285377.2799997</v>
      </c>
      <c r="AK73" s="69">
        <v>2703894</v>
      </c>
      <c r="AL73" s="69">
        <v>3987769</v>
      </c>
      <c r="AM73" s="70">
        <v>1080158581.2999997</v>
      </c>
      <c r="AN73" s="71">
        <v>2313759</v>
      </c>
      <c r="AO73" s="71">
        <v>2391973</v>
      </c>
    </row>
    <row r="74" spans="1:41" hidden="1" outlineLevel="1" x14ac:dyDescent="0.55000000000000004">
      <c r="A74" s="58" t="s">
        <v>21</v>
      </c>
      <c r="B74" s="65">
        <v>6148140.7700000005</v>
      </c>
      <c r="C74" s="66">
        <v>26050</v>
      </c>
      <c r="D74" s="66">
        <v>2083</v>
      </c>
      <c r="E74" s="67">
        <v>236.01308138195779</v>
      </c>
      <c r="F74" s="68">
        <v>463852.4</v>
      </c>
      <c r="G74" s="69">
        <v>2172</v>
      </c>
      <c r="H74" s="69">
        <v>2335</v>
      </c>
      <c r="I74" s="70">
        <v>344468.94000000006</v>
      </c>
      <c r="J74" s="71">
        <v>1550</v>
      </c>
      <c r="K74" s="71">
        <v>2350</v>
      </c>
      <c r="L74" s="68">
        <v>188060.09999999998</v>
      </c>
      <c r="M74" s="69">
        <v>1073</v>
      </c>
      <c r="N74" s="69">
        <v>2334</v>
      </c>
      <c r="O74" s="70">
        <v>336053.16000000003</v>
      </c>
      <c r="P74" s="71">
        <v>1341</v>
      </c>
      <c r="Q74" s="71">
        <v>2348</v>
      </c>
      <c r="R74" s="68">
        <v>392145.28</v>
      </c>
      <c r="S74" s="69">
        <v>1773</v>
      </c>
      <c r="T74" s="69">
        <v>2342</v>
      </c>
      <c r="U74" s="70">
        <v>559996.03</v>
      </c>
      <c r="V74" s="71">
        <v>2286</v>
      </c>
      <c r="W74" s="71">
        <v>2255</v>
      </c>
      <c r="X74" s="68">
        <v>461126.45999999996</v>
      </c>
      <c r="Y74" s="69">
        <v>2119</v>
      </c>
      <c r="Z74" s="69">
        <v>2257</v>
      </c>
      <c r="AA74" s="70">
        <v>701101.84000000008</v>
      </c>
      <c r="AB74" s="71">
        <v>2696</v>
      </c>
      <c r="AC74" s="71">
        <v>2225</v>
      </c>
      <c r="AD74" s="68">
        <v>544073.75</v>
      </c>
      <c r="AE74" s="69">
        <v>2613</v>
      </c>
      <c r="AF74" s="69">
        <v>2192</v>
      </c>
      <c r="AG74" s="70">
        <v>534433.52</v>
      </c>
      <c r="AH74" s="71">
        <v>2521</v>
      </c>
      <c r="AI74" s="71">
        <v>2163</v>
      </c>
      <c r="AJ74" s="68">
        <v>655130.01</v>
      </c>
      <c r="AK74" s="69">
        <v>2222</v>
      </c>
      <c r="AL74" s="69">
        <v>2134</v>
      </c>
      <c r="AM74" s="70">
        <v>967699.27999999991</v>
      </c>
      <c r="AN74" s="71">
        <v>3684</v>
      </c>
      <c r="AO74" s="71">
        <v>2083</v>
      </c>
    </row>
    <row r="75" spans="1:41" hidden="1" outlineLevel="1" x14ac:dyDescent="0.55000000000000004">
      <c r="A75" s="58" t="s">
        <v>90</v>
      </c>
      <c r="B75" s="65">
        <v>142294996.28</v>
      </c>
      <c r="C75" s="66">
        <v>423323</v>
      </c>
      <c r="D75" s="66">
        <v>14991</v>
      </c>
      <c r="E75" s="67">
        <v>336.13811741861417</v>
      </c>
      <c r="F75" s="68">
        <v>11017271.210000001</v>
      </c>
      <c r="G75" s="69">
        <v>35715</v>
      </c>
      <c r="H75" s="69">
        <v>21273</v>
      </c>
      <c r="I75" s="70">
        <v>9114507.4900000002</v>
      </c>
      <c r="J75" s="71">
        <v>30093</v>
      </c>
      <c r="K75" s="71">
        <v>21445</v>
      </c>
      <c r="L75" s="68">
        <v>8718053.1799999997</v>
      </c>
      <c r="M75" s="69">
        <v>24578</v>
      </c>
      <c r="N75" s="69">
        <v>21632</v>
      </c>
      <c r="O75" s="70">
        <v>9278620.4899999984</v>
      </c>
      <c r="P75" s="71">
        <v>25080</v>
      </c>
      <c r="Q75" s="71">
        <v>21922</v>
      </c>
      <c r="R75" s="68">
        <v>10311491.369999999</v>
      </c>
      <c r="S75" s="69">
        <v>30374</v>
      </c>
      <c r="T75" s="69">
        <v>22211</v>
      </c>
      <c r="U75" s="70">
        <v>14076277.34</v>
      </c>
      <c r="V75" s="71">
        <v>39547</v>
      </c>
      <c r="W75" s="71">
        <v>22540</v>
      </c>
      <c r="X75" s="68">
        <v>11749121.190000001</v>
      </c>
      <c r="Y75" s="69">
        <v>36489</v>
      </c>
      <c r="Z75" s="69">
        <v>22807</v>
      </c>
      <c r="AA75" s="70">
        <v>13565057.550000001</v>
      </c>
      <c r="AB75" s="71">
        <v>44183</v>
      </c>
      <c r="AC75" s="71">
        <v>23087</v>
      </c>
      <c r="AD75" s="68">
        <v>12938619.220000001</v>
      </c>
      <c r="AE75" s="69">
        <v>38526</v>
      </c>
      <c r="AF75" s="69">
        <v>23394</v>
      </c>
      <c r="AG75" s="70">
        <v>12623625.210000001</v>
      </c>
      <c r="AH75" s="71">
        <v>36017</v>
      </c>
      <c r="AI75" s="71">
        <v>23677</v>
      </c>
      <c r="AJ75" s="68">
        <v>15208909.93</v>
      </c>
      <c r="AK75" s="69">
        <v>42428</v>
      </c>
      <c r="AL75" s="69">
        <v>23993</v>
      </c>
      <c r="AM75" s="70">
        <v>13693442.100000001</v>
      </c>
      <c r="AN75" s="71">
        <v>40293</v>
      </c>
      <c r="AO75" s="71">
        <v>14991</v>
      </c>
    </row>
    <row r="76" spans="1:41" hidden="1" outlineLevel="1" x14ac:dyDescent="0.55000000000000004">
      <c r="A76" s="58" t="s">
        <v>22</v>
      </c>
      <c r="B76" s="65">
        <v>693863828.38</v>
      </c>
      <c r="C76" s="66">
        <v>1752265</v>
      </c>
      <c r="D76" s="66">
        <v>83433</v>
      </c>
      <c r="E76" s="67">
        <v>395.98110353171467</v>
      </c>
      <c r="F76" s="68">
        <v>50092705.82</v>
      </c>
      <c r="G76" s="69">
        <v>131987</v>
      </c>
      <c r="H76" s="69">
        <v>238093</v>
      </c>
      <c r="I76" s="70">
        <v>45040838.359999999</v>
      </c>
      <c r="J76" s="71">
        <v>124969</v>
      </c>
      <c r="K76" s="71">
        <v>240320</v>
      </c>
      <c r="L76" s="68">
        <v>42625233.469999999</v>
      </c>
      <c r="M76" s="69">
        <v>109862</v>
      </c>
      <c r="N76" s="69">
        <v>242232</v>
      </c>
      <c r="O76" s="70">
        <v>43343234.93</v>
      </c>
      <c r="P76" s="71">
        <v>111303</v>
      </c>
      <c r="Q76" s="71">
        <v>245092</v>
      </c>
      <c r="R76" s="68">
        <v>49029467.579999998</v>
      </c>
      <c r="S76" s="69">
        <v>119305</v>
      </c>
      <c r="T76" s="69">
        <v>247834</v>
      </c>
      <c r="U76" s="70">
        <v>62802177.210000001</v>
      </c>
      <c r="V76" s="71">
        <v>158701</v>
      </c>
      <c r="W76" s="71">
        <v>251047</v>
      </c>
      <c r="X76" s="68">
        <v>53393804.540000007</v>
      </c>
      <c r="Y76" s="69">
        <v>141501</v>
      </c>
      <c r="Z76" s="69">
        <v>253767</v>
      </c>
      <c r="AA76" s="70">
        <v>67349562.060000002</v>
      </c>
      <c r="AB76" s="71">
        <v>173409</v>
      </c>
      <c r="AC76" s="71">
        <v>256560</v>
      </c>
      <c r="AD76" s="68">
        <v>67463310.700000003</v>
      </c>
      <c r="AE76" s="69">
        <v>168739</v>
      </c>
      <c r="AF76" s="69">
        <v>259201</v>
      </c>
      <c r="AG76" s="70">
        <v>69600198.359999999</v>
      </c>
      <c r="AH76" s="71">
        <v>164736</v>
      </c>
      <c r="AI76" s="71">
        <v>261868</v>
      </c>
      <c r="AJ76" s="68">
        <v>90536924.120000005</v>
      </c>
      <c r="AK76" s="69">
        <v>193391</v>
      </c>
      <c r="AL76" s="69">
        <v>264722</v>
      </c>
      <c r="AM76" s="70">
        <v>52586371.229999997</v>
      </c>
      <c r="AN76" s="71">
        <v>154362</v>
      </c>
      <c r="AO76" s="71">
        <v>83433</v>
      </c>
    </row>
    <row r="77" spans="1:41" hidden="1" outlineLevel="1" x14ac:dyDescent="0.55000000000000004">
      <c r="A77" s="58" t="s">
        <v>91</v>
      </c>
      <c r="B77" s="65">
        <v>1676465897.9899998</v>
      </c>
      <c r="C77" s="66">
        <v>4984505</v>
      </c>
      <c r="D77" s="66">
        <v>236917</v>
      </c>
      <c r="E77" s="67">
        <v>336.33548326062464</v>
      </c>
      <c r="F77" s="68">
        <v>117797801.65000001</v>
      </c>
      <c r="G77" s="69">
        <v>376896</v>
      </c>
      <c r="H77" s="69">
        <v>371645</v>
      </c>
      <c r="I77" s="70">
        <v>115650769.12</v>
      </c>
      <c r="J77" s="71">
        <v>353545</v>
      </c>
      <c r="K77" s="71">
        <v>373365</v>
      </c>
      <c r="L77" s="68">
        <v>101772782.06999999</v>
      </c>
      <c r="M77" s="69">
        <v>313297</v>
      </c>
      <c r="N77" s="69">
        <v>375133</v>
      </c>
      <c r="O77" s="70">
        <v>107629559.43000001</v>
      </c>
      <c r="P77" s="71">
        <v>342352</v>
      </c>
      <c r="Q77" s="71">
        <v>377697</v>
      </c>
      <c r="R77" s="68">
        <v>118610335.58</v>
      </c>
      <c r="S77" s="69">
        <v>367944</v>
      </c>
      <c r="T77" s="69">
        <v>380772</v>
      </c>
      <c r="U77" s="70">
        <v>144963748.28</v>
      </c>
      <c r="V77" s="71">
        <v>447073</v>
      </c>
      <c r="W77" s="71">
        <v>384315</v>
      </c>
      <c r="X77" s="68">
        <v>130924540.69999999</v>
      </c>
      <c r="Y77" s="69">
        <v>403381</v>
      </c>
      <c r="Z77" s="69">
        <v>386932</v>
      </c>
      <c r="AA77" s="70">
        <v>160720426.07999998</v>
      </c>
      <c r="AB77" s="71">
        <v>482631</v>
      </c>
      <c r="AC77" s="71">
        <v>390691</v>
      </c>
      <c r="AD77" s="68">
        <v>148623620.39000002</v>
      </c>
      <c r="AE77" s="69">
        <v>433703</v>
      </c>
      <c r="AF77" s="69">
        <v>393574</v>
      </c>
      <c r="AG77" s="70">
        <v>147317436.44999999</v>
      </c>
      <c r="AH77" s="71">
        <v>418820</v>
      </c>
      <c r="AI77" s="71">
        <v>396576</v>
      </c>
      <c r="AJ77" s="68">
        <v>196019349.85999998</v>
      </c>
      <c r="AK77" s="69">
        <v>523927</v>
      </c>
      <c r="AL77" s="69">
        <v>400596</v>
      </c>
      <c r="AM77" s="70">
        <v>186435528.38</v>
      </c>
      <c r="AN77" s="71">
        <v>520936</v>
      </c>
      <c r="AO77" s="71">
        <v>236917</v>
      </c>
    </row>
    <row r="78" spans="1:41" hidden="1" outlineLevel="1" x14ac:dyDescent="0.55000000000000004">
      <c r="A78" s="58" t="s">
        <v>23</v>
      </c>
      <c r="B78" s="65">
        <v>20917768.190000001</v>
      </c>
      <c r="C78" s="66">
        <v>87207</v>
      </c>
      <c r="D78" s="66">
        <v>5738</v>
      </c>
      <c r="E78" s="67">
        <v>239.86340763929502</v>
      </c>
      <c r="F78" s="68">
        <v>935174.83000000007</v>
      </c>
      <c r="G78" s="69">
        <v>3913</v>
      </c>
      <c r="H78" s="69">
        <v>8665</v>
      </c>
      <c r="I78" s="70">
        <v>955122.82</v>
      </c>
      <c r="J78" s="71">
        <v>4069</v>
      </c>
      <c r="K78" s="71">
        <v>8760</v>
      </c>
      <c r="L78" s="68">
        <v>782174.09</v>
      </c>
      <c r="M78" s="69">
        <v>3034</v>
      </c>
      <c r="N78" s="69">
        <v>8831</v>
      </c>
      <c r="O78" s="70">
        <v>1010759.05</v>
      </c>
      <c r="P78" s="71">
        <v>3688</v>
      </c>
      <c r="Q78" s="71">
        <v>9007</v>
      </c>
      <c r="R78" s="68">
        <v>1573309.46</v>
      </c>
      <c r="S78" s="69">
        <v>6178</v>
      </c>
      <c r="T78" s="69">
        <v>9211</v>
      </c>
      <c r="U78" s="70">
        <v>1935718.5700000003</v>
      </c>
      <c r="V78" s="71">
        <v>8648</v>
      </c>
      <c r="W78" s="71">
        <v>9414</v>
      </c>
      <c r="X78" s="68">
        <v>1924451.22</v>
      </c>
      <c r="Y78" s="69">
        <v>7886</v>
      </c>
      <c r="Z78" s="69">
        <v>9596</v>
      </c>
      <c r="AA78" s="70">
        <v>2208998.4500000002</v>
      </c>
      <c r="AB78" s="71">
        <v>8802</v>
      </c>
      <c r="AC78" s="71">
        <v>9750</v>
      </c>
      <c r="AD78" s="68">
        <v>1749341.7399999998</v>
      </c>
      <c r="AE78" s="69">
        <v>7882</v>
      </c>
      <c r="AF78" s="69">
        <v>9938</v>
      </c>
      <c r="AG78" s="70">
        <v>2405447.8199999998</v>
      </c>
      <c r="AH78" s="71">
        <v>10005</v>
      </c>
      <c r="AI78" s="71">
        <v>10093</v>
      </c>
      <c r="AJ78" s="68">
        <v>2356094.2400000002</v>
      </c>
      <c r="AK78" s="69">
        <v>10760</v>
      </c>
      <c r="AL78" s="69">
        <v>10287</v>
      </c>
      <c r="AM78" s="70">
        <v>3081175.8999999994</v>
      </c>
      <c r="AN78" s="71">
        <v>12342</v>
      </c>
      <c r="AO78" s="71">
        <v>5738</v>
      </c>
    </row>
    <row r="79" spans="1:41" hidden="1" outlineLevel="1" x14ac:dyDescent="0.55000000000000004">
      <c r="A79" s="58" t="s">
        <v>24</v>
      </c>
      <c r="B79" s="65">
        <v>819232183.31999993</v>
      </c>
      <c r="C79" s="66">
        <v>2560083</v>
      </c>
      <c r="D79" s="66">
        <v>90020</v>
      </c>
      <c r="E79" s="67">
        <v>320.00219653815907</v>
      </c>
      <c r="F79" s="68">
        <v>54494044.240000002</v>
      </c>
      <c r="G79" s="69">
        <v>196287</v>
      </c>
      <c r="H79" s="69">
        <v>164271</v>
      </c>
      <c r="I79" s="70">
        <v>47595695.719999999</v>
      </c>
      <c r="J79" s="71">
        <v>169232</v>
      </c>
      <c r="K79" s="71">
        <v>165659</v>
      </c>
      <c r="L79" s="68">
        <v>44980005.18</v>
      </c>
      <c r="M79" s="69">
        <v>146393</v>
      </c>
      <c r="N79" s="69">
        <v>167058</v>
      </c>
      <c r="O79" s="70">
        <v>50541789.620000005</v>
      </c>
      <c r="P79" s="71">
        <v>161758</v>
      </c>
      <c r="Q79" s="71">
        <v>168930</v>
      </c>
      <c r="R79" s="68">
        <v>52309914.640000001</v>
      </c>
      <c r="S79" s="69">
        <v>171340</v>
      </c>
      <c r="T79" s="69">
        <v>170604</v>
      </c>
      <c r="U79" s="70">
        <v>67705029.450000003</v>
      </c>
      <c r="V79" s="71">
        <v>220302</v>
      </c>
      <c r="W79" s="71">
        <v>172727</v>
      </c>
      <c r="X79" s="68">
        <v>62694186.710000001</v>
      </c>
      <c r="Y79" s="69">
        <v>213570</v>
      </c>
      <c r="Z79" s="69">
        <v>174454</v>
      </c>
      <c r="AA79" s="70">
        <v>74899775.079999998</v>
      </c>
      <c r="AB79" s="71">
        <v>253639</v>
      </c>
      <c r="AC79" s="71">
        <v>176318</v>
      </c>
      <c r="AD79" s="68">
        <v>74542601.650000006</v>
      </c>
      <c r="AE79" s="69">
        <v>245032</v>
      </c>
      <c r="AF79" s="69">
        <v>178142</v>
      </c>
      <c r="AG79" s="70">
        <v>82348732.469999999</v>
      </c>
      <c r="AH79" s="71">
        <v>251487</v>
      </c>
      <c r="AI79" s="71">
        <v>180145</v>
      </c>
      <c r="AJ79" s="68">
        <v>116038424.52000001</v>
      </c>
      <c r="AK79" s="69">
        <v>297192</v>
      </c>
      <c r="AL79" s="69">
        <v>182045</v>
      </c>
      <c r="AM79" s="70">
        <v>91081984.039999992</v>
      </c>
      <c r="AN79" s="71">
        <v>233851</v>
      </c>
      <c r="AO79" s="71">
        <v>90020</v>
      </c>
    </row>
    <row r="80" spans="1:41" hidden="1" outlineLevel="1" x14ac:dyDescent="0.55000000000000004">
      <c r="A80" s="58" t="s">
        <v>92</v>
      </c>
      <c r="B80" s="65">
        <v>1139636033.97</v>
      </c>
      <c r="C80" s="66">
        <v>3316354</v>
      </c>
      <c r="D80" s="66">
        <v>126631</v>
      </c>
      <c r="E80" s="67">
        <v>343.64124999020009</v>
      </c>
      <c r="F80" s="68">
        <v>84819147.069999993</v>
      </c>
      <c r="G80" s="69">
        <v>243686</v>
      </c>
      <c r="H80" s="69">
        <v>185468</v>
      </c>
      <c r="I80" s="70">
        <v>78810911.099999994</v>
      </c>
      <c r="J80" s="71">
        <v>222354</v>
      </c>
      <c r="K80" s="71">
        <v>186582</v>
      </c>
      <c r="L80" s="68">
        <v>72292298.140000001</v>
      </c>
      <c r="M80" s="69">
        <v>211394</v>
      </c>
      <c r="N80" s="69">
        <v>187822</v>
      </c>
      <c r="O80" s="70">
        <v>78389115.439999998</v>
      </c>
      <c r="P80" s="71">
        <v>236238</v>
      </c>
      <c r="Q80" s="71">
        <v>189597</v>
      </c>
      <c r="R80" s="68">
        <v>79772133.310000002</v>
      </c>
      <c r="S80" s="69">
        <v>254177</v>
      </c>
      <c r="T80" s="69">
        <v>191192</v>
      </c>
      <c r="U80" s="70">
        <v>98314396.700000003</v>
      </c>
      <c r="V80" s="71">
        <v>313158</v>
      </c>
      <c r="W80" s="71">
        <v>193251</v>
      </c>
      <c r="X80" s="68">
        <v>96044351.560000002</v>
      </c>
      <c r="Y80" s="69">
        <v>280929</v>
      </c>
      <c r="Z80" s="69">
        <v>194984</v>
      </c>
      <c r="AA80" s="70">
        <v>105546390.01000001</v>
      </c>
      <c r="AB80" s="71">
        <v>318135</v>
      </c>
      <c r="AC80" s="71">
        <v>196556</v>
      </c>
      <c r="AD80" s="68">
        <v>99809210.039999992</v>
      </c>
      <c r="AE80" s="69">
        <v>297410</v>
      </c>
      <c r="AF80" s="69">
        <v>198294</v>
      </c>
      <c r="AG80" s="70">
        <v>101798469.83</v>
      </c>
      <c r="AH80" s="71">
        <v>282123</v>
      </c>
      <c r="AI80" s="71">
        <v>200108</v>
      </c>
      <c r="AJ80" s="68">
        <v>128049757.63000001</v>
      </c>
      <c r="AK80" s="69">
        <v>348119</v>
      </c>
      <c r="AL80" s="69">
        <v>202008</v>
      </c>
      <c r="AM80" s="70">
        <v>115989853.14</v>
      </c>
      <c r="AN80" s="71">
        <v>308631</v>
      </c>
      <c r="AO80" s="71">
        <v>126631</v>
      </c>
    </row>
    <row r="81" spans="1:41" hidden="1" outlineLevel="1" x14ac:dyDescent="0.55000000000000004">
      <c r="A81" s="58" t="s">
        <v>25</v>
      </c>
      <c r="B81" s="65">
        <v>48035643.140000001</v>
      </c>
      <c r="C81" s="66">
        <v>215800</v>
      </c>
      <c r="D81" s="66">
        <v>10945</v>
      </c>
      <c r="E81" s="67">
        <v>222.59334170528268</v>
      </c>
      <c r="F81" s="68">
        <v>3540636.9499999997</v>
      </c>
      <c r="G81" s="69">
        <v>14639</v>
      </c>
      <c r="H81" s="69">
        <v>15480</v>
      </c>
      <c r="I81" s="70">
        <v>3504261.48</v>
      </c>
      <c r="J81" s="71">
        <v>15316</v>
      </c>
      <c r="K81" s="71">
        <v>15756</v>
      </c>
      <c r="L81" s="68">
        <v>4128861.45</v>
      </c>
      <c r="M81" s="69">
        <v>21090</v>
      </c>
      <c r="N81" s="69">
        <v>15927</v>
      </c>
      <c r="O81" s="70">
        <v>3127155.83</v>
      </c>
      <c r="P81" s="71">
        <v>16923</v>
      </c>
      <c r="Q81" s="71">
        <v>16174</v>
      </c>
      <c r="R81" s="68">
        <v>3102177.13</v>
      </c>
      <c r="S81" s="69">
        <v>14385</v>
      </c>
      <c r="T81" s="69">
        <v>16351</v>
      </c>
      <c r="U81" s="70">
        <v>4236272.78</v>
      </c>
      <c r="V81" s="71">
        <v>18801</v>
      </c>
      <c r="W81" s="71">
        <v>16602</v>
      </c>
      <c r="X81" s="68">
        <v>3630900.6999999997</v>
      </c>
      <c r="Y81" s="69">
        <v>17327</v>
      </c>
      <c r="Z81" s="69">
        <v>16838</v>
      </c>
      <c r="AA81" s="70">
        <v>4580259.41</v>
      </c>
      <c r="AB81" s="71">
        <v>19387</v>
      </c>
      <c r="AC81" s="71">
        <v>17089</v>
      </c>
      <c r="AD81" s="68">
        <v>3962263.6100000003</v>
      </c>
      <c r="AE81" s="69">
        <v>17842</v>
      </c>
      <c r="AF81" s="69">
        <v>17322</v>
      </c>
      <c r="AG81" s="70">
        <v>4516257.42</v>
      </c>
      <c r="AH81" s="71">
        <v>18503</v>
      </c>
      <c r="AI81" s="71">
        <v>17496</v>
      </c>
      <c r="AJ81" s="68">
        <v>4960441.3000000007</v>
      </c>
      <c r="AK81" s="69">
        <v>22165</v>
      </c>
      <c r="AL81" s="69">
        <v>17684</v>
      </c>
      <c r="AM81" s="70">
        <v>4746155.08</v>
      </c>
      <c r="AN81" s="71">
        <v>19422</v>
      </c>
      <c r="AO81" s="71">
        <v>10945</v>
      </c>
    </row>
    <row r="82" spans="1:41" hidden="1" outlineLevel="1" x14ac:dyDescent="0.55000000000000004">
      <c r="A82" s="58" t="s">
        <v>93</v>
      </c>
      <c r="B82" s="65">
        <v>546758910.31000018</v>
      </c>
      <c r="C82" s="66">
        <v>859826</v>
      </c>
      <c r="D82" s="66">
        <v>23229</v>
      </c>
      <c r="E82" s="67">
        <v>635.8948325707762</v>
      </c>
      <c r="F82" s="68">
        <v>37766269.040000007</v>
      </c>
      <c r="G82" s="69">
        <v>63890</v>
      </c>
      <c r="H82" s="69">
        <v>35404</v>
      </c>
      <c r="I82" s="70">
        <v>35870041.540000007</v>
      </c>
      <c r="J82" s="71">
        <v>58390</v>
      </c>
      <c r="K82" s="71">
        <v>35811</v>
      </c>
      <c r="L82" s="68">
        <v>27709980.25</v>
      </c>
      <c r="M82" s="69">
        <v>47066</v>
      </c>
      <c r="N82" s="69">
        <v>36245</v>
      </c>
      <c r="O82" s="70">
        <v>34667641.339999996</v>
      </c>
      <c r="P82" s="71">
        <v>54476</v>
      </c>
      <c r="Q82" s="71">
        <v>36807</v>
      </c>
      <c r="R82" s="68">
        <v>42492431.910000004</v>
      </c>
      <c r="S82" s="69">
        <v>65690</v>
      </c>
      <c r="T82" s="69">
        <v>37219</v>
      </c>
      <c r="U82" s="70">
        <v>51001763.320000008</v>
      </c>
      <c r="V82" s="71">
        <v>81708</v>
      </c>
      <c r="W82" s="71">
        <v>37737</v>
      </c>
      <c r="X82" s="68">
        <v>43171203.030000001</v>
      </c>
      <c r="Y82" s="69">
        <v>66698</v>
      </c>
      <c r="Z82" s="69">
        <v>38120</v>
      </c>
      <c r="AA82" s="70">
        <v>56862737.550000004</v>
      </c>
      <c r="AB82" s="71">
        <v>88435</v>
      </c>
      <c r="AC82" s="71">
        <v>38637</v>
      </c>
      <c r="AD82" s="68">
        <v>50833392.600000001</v>
      </c>
      <c r="AE82" s="69">
        <v>78804</v>
      </c>
      <c r="AF82" s="69">
        <v>39271</v>
      </c>
      <c r="AG82" s="70">
        <v>46932357.040000007</v>
      </c>
      <c r="AH82" s="71">
        <v>72944</v>
      </c>
      <c r="AI82" s="71">
        <v>39697</v>
      </c>
      <c r="AJ82" s="68">
        <v>52644018.310000002</v>
      </c>
      <c r="AK82" s="69">
        <v>79773</v>
      </c>
      <c r="AL82" s="69">
        <v>40428</v>
      </c>
      <c r="AM82" s="70">
        <v>66807074.379999995</v>
      </c>
      <c r="AN82" s="71">
        <v>101952</v>
      </c>
      <c r="AO82" s="71">
        <v>23229</v>
      </c>
    </row>
    <row r="83" spans="1:41" hidden="1" outlineLevel="1" x14ac:dyDescent="0.55000000000000004">
      <c r="A83" s="58" t="s">
        <v>26</v>
      </c>
      <c r="B83" s="65">
        <v>346375587.29000002</v>
      </c>
      <c r="C83" s="66">
        <v>1050687</v>
      </c>
      <c r="D83" s="66">
        <v>41103</v>
      </c>
      <c r="E83" s="67">
        <v>329.66581607081844</v>
      </c>
      <c r="F83" s="68">
        <v>22278663.320000004</v>
      </c>
      <c r="G83" s="69">
        <v>74691</v>
      </c>
      <c r="H83" s="69">
        <v>39118</v>
      </c>
      <c r="I83" s="70">
        <v>21289318.609999999</v>
      </c>
      <c r="J83" s="71">
        <v>67901</v>
      </c>
      <c r="K83" s="71">
        <v>39296</v>
      </c>
      <c r="L83" s="68">
        <v>19350637.09</v>
      </c>
      <c r="M83" s="69">
        <v>58481</v>
      </c>
      <c r="N83" s="69">
        <v>39220</v>
      </c>
      <c r="O83" s="70">
        <v>22802629.479999997</v>
      </c>
      <c r="P83" s="71">
        <v>70129</v>
      </c>
      <c r="Q83" s="71">
        <v>39285</v>
      </c>
      <c r="R83" s="68">
        <v>24744105.799999993</v>
      </c>
      <c r="S83" s="69">
        <v>78131</v>
      </c>
      <c r="T83" s="69">
        <v>39552</v>
      </c>
      <c r="U83" s="70">
        <v>31004349.489999998</v>
      </c>
      <c r="V83" s="71">
        <v>103374</v>
      </c>
      <c r="W83" s="71">
        <v>39875</v>
      </c>
      <c r="X83" s="68">
        <v>30631963.470000003</v>
      </c>
      <c r="Y83" s="69">
        <v>96216</v>
      </c>
      <c r="Z83" s="69">
        <v>40081</v>
      </c>
      <c r="AA83" s="70">
        <v>35363479.979999997</v>
      </c>
      <c r="AB83" s="71">
        <v>111157</v>
      </c>
      <c r="AC83" s="71">
        <v>40308</v>
      </c>
      <c r="AD83" s="68">
        <v>31172871.739999998</v>
      </c>
      <c r="AE83" s="69">
        <v>90067</v>
      </c>
      <c r="AF83" s="69">
        <v>40562</v>
      </c>
      <c r="AG83" s="70">
        <v>35618271.100000001</v>
      </c>
      <c r="AH83" s="71">
        <v>96498</v>
      </c>
      <c r="AI83" s="71">
        <v>40755</v>
      </c>
      <c r="AJ83" s="68">
        <v>38966320.309999995</v>
      </c>
      <c r="AK83" s="69">
        <v>110138</v>
      </c>
      <c r="AL83" s="69">
        <v>40978</v>
      </c>
      <c r="AM83" s="70">
        <v>33152976.90000001</v>
      </c>
      <c r="AN83" s="71">
        <v>93904</v>
      </c>
      <c r="AO83" s="71">
        <v>41103</v>
      </c>
    </row>
    <row r="84" spans="1:41" hidden="1" outlineLevel="1" x14ac:dyDescent="0.55000000000000004">
      <c r="A84" s="58" t="s">
        <v>94</v>
      </c>
      <c r="B84" s="65">
        <v>157963832.45000002</v>
      </c>
      <c r="C84" s="66">
        <v>598042</v>
      </c>
      <c r="D84" s="66">
        <v>48012</v>
      </c>
      <c r="E84" s="67">
        <v>264.13501468124315</v>
      </c>
      <c r="F84" s="68">
        <v>10158842.43</v>
      </c>
      <c r="G84" s="69">
        <v>37799</v>
      </c>
      <c r="H84" s="69">
        <v>66915</v>
      </c>
      <c r="I84" s="70">
        <v>8716572.3100000005</v>
      </c>
      <c r="J84" s="71">
        <v>32165</v>
      </c>
      <c r="K84" s="71">
        <v>67472</v>
      </c>
      <c r="L84" s="68">
        <v>6781858.4700000007</v>
      </c>
      <c r="M84" s="69">
        <v>25155</v>
      </c>
      <c r="N84" s="69">
        <v>68004</v>
      </c>
      <c r="O84" s="70">
        <v>8252621.1500000004</v>
      </c>
      <c r="P84" s="71">
        <v>32332</v>
      </c>
      <c r="Q84" s="71">
        <v>68811</v>
      </c>
      <c r="R84" s="68">
        <v>11474407.039999999</v>
      </c>
      <c r="S84" s="69">
        <v>41800</v>
      </c>
      <c r="T84" s="69">
        <v>69660</v>
      </c>
      <c r="U84" s="70">
        <v>14610850.41</v>
      </c>
      <c r="V84" s="71">
        <v>53623</v>
      </c>
      <c r="W84" s="71">
        <v>70814</v>
      </c>
      <c r="X84" s="68">
        <v>13404635.399999999</v>
      </c>
      <c r="Y84" s="69">
        <v>47583</v>
      </c>
      <c r="Z84" s="69">
        <v>71806</v>
      </c>
      <c r="AA84" s="70">
        <v>17443106.84</v>
      </c>
      <c r="AB84" s="71">
        <v>61498</v>
      </c>
      <c r="AC84" s="71">
        <v>72852</v>
      </c>
      <c r="AD84" s="68">
        <v>14570531.620000001</v>
      </c>
      <c r="AE84" s="69">
        <v>55281</v>
      </c>
      <c r="AF84" s="69">
        <v>74017</v>
      </c>
      <c r="AG84" s="70">
        <v>15397538.870000001</v>
      </c>
      <c r="AH84" s="71">
        <v>60105</v>
      </c>
      <c r="AI84" s="71">
        <v>75307</v>
      </c>
      <c r="AJ84" s="68">
        <v>19754057.379999999</v>
      </c>
      <c r="AK84" s="69">
        <v>80063</v>
      </c>
      <c r="AL84" s="69">
        <v>76495</v>
      </c>
      <c r="AM84" s="70">
        <v>17398810.530000001</v>
      </c>
      <c r="AN84" s="71">
        <v>70638</v>
      </c>
      <c r="AO84" s="71">
        <v>48012</v>
      </c>
    </row>
    <row r="85" spans="1:41" hidden="1" outlineLevel="1" x14ac:dyDescent="0.55000000000000004">
      <c r="A85" s="58" t="s">
        <v>462</v>
      </c>
      <c r="B85" s="65">
        <v>15500516134.400002</v>
      </c>
      <c r="C85" s="66">
        <v>8367221</v>
      </c>
      <c r="D85" s="66">
        <v>77365</v>
      </c>
      <c r="E85" s="67">
        <v>1852.5285915598502</v>
      </c>
      <c r="F85" s="68">
        <v>1125056567.0600119</v>
      </c>
      <c r="G85" s="69">
        <v>639289</v>
      </c>
      <c r="H85" s="69">
        <v>76351</v>
      </c>
      <c r="I85" s="70">
        <v>1131642083.7700083</v>
      </c>
      <c r="J85" s="71">
        <v>618468</v>
      </c>
      <c r="K85" s="71">
        <v>76355</v>
      </c>
      <c r="L85" s="68">
        <v>1197996385.239984</v>
      </c>
      <c r="M85" s="69">
        <v>655200</v>
      </c>
      <c r="N85" s="69">
        <v>76068</v>
      </c>
      <c r="O85" s="70">
        <v>1225640954.1299961</v>
      </c>
      <c r="P85" s="71">
        <v>654016</v>
      </c>
      <c r="Q85" s="71">
        <v>76349</v>
      </c>
      <c r="R85" s="68">
        <v>1168165428.9800019</v>
      </c>
      <c r="S85" s="69">
        <v>658341</v>
      </c>
      <c r="T85" s="69">
        <v>76918</v>
      </c>
      <c r="U85" s="70">
        <v>1407808700.1200185</v>
      </c>
      <c r="V85" s="71">
        <v>784612</v>
      </c>
      <c r="W85" s="71">
        <v>76325</v>
      </c>
      <c r="X85" s="68">
        <v>1254152424.4700086</v>
      </c>
      <c r="Y85" s="69">
        <v>677312</v>
      </c>
      <c r="Z85" s="69">
        <v>76982</v>
      </c>
      <c r="AA85" s="70">
        <v>1390976251.5400286</v>
      </c>
      <c r="AB85" s="71">
        <v>759975</v>
      </c>
      <c r="AC85" s="71">
        <v>77536</v>
      </c>
      <c r="AD85" s="68">
        <v>1344535736.0699859</v>
      </c>
      <c r="AE85" s="69">
        <v>725971</v>
      </c>
      <c r="AF85" s="69">
        <v>77470</v>
      </c>
      <c r="AG85" s="70">
        <v>1267195847.3399925</v>
      </c>
      <c r="AH85" s="71">
        <v>681549</v>
      </c>
      <c r="AI85" s="71">
        <v>77451</v>
      </c>
      <c r="AJ85" s="68">
        <v>1507562806.4399846</v>
      </c>
      <c r="AK85" s="69">
        <v>796734</v>
      </c>
      <c r="AL85" s="69">
        <v>77777</v>
      </c>
      <c r="AM85" s="70">
        <v>1479782949.2399793</v>
      </c>
      <c r="AN85" s="71">
        <v>715754</v>
      </c>
      <c r="AO85" s="71">
        <v>77365</v>
      </c>
    </row>
    <row r="86" spans="1:41" hidden="1" outlineLevel="1" x14ac:dyDescent="0.55000000000000004">
      <c r="A86" s="58" t="s">
        <v>27</v>
      </c>
      <c r="B86" s="65">
        <v>60108178.670000002</v>
      </c>
      <c r="C86" s="66">
        <v>246228</v>
      </c>
      <c r="D86" s="66">
        <v>14945</v>
      </c>
      <c r="E86" s="67">
        <v>244.11593592117876</v>
      </c>
      <c r="F86" s="68">
        <v>4951787.32</v>
      </c>
      <c r="G86" s="69">
        <v>21510</v>
      </c>
      <c r="H86" s="69">
        <v>21618</v>
      </c>
      <c r="I86" s="70">
        <v>3938025.88</v>
      </c>
      <c r="J86" s="71">
        <v>17632</v>
      </c>
      <c r="K86" s="71">
        <v>21829</v>
      </c>
      <c r="L86" s="68">
        <v>3752943.99</v>
      </c>
      <c r="M86" s="69">
        <v>15589</v>
      </c>
      <c r="N86" s="69">
        <v>22021</v>
      </c>
      <c r="O86" s="70">
        <v>3276518.23</v>
      </c>
      <c r="P86" s="71">
        <v>11565</v>
      </c>
      <c r="Q86" s="71">
        <v>22297</v>
      </c>
      <c r="R86" s="68">
        <v>3453224.6100000003</v>
      </c>
      <c r="S86" s="69">
        <v>13283</v>
      </c>
      <c r="T86" s="69">
        <v>22546</v>
      </c>
      <c r="U86" s="70">
        <v>5449243.2899999991</v>
      </c>
      <c r="V86" s="71">
        <v>21827</v>
      </c>
      <c r="W86" s="71">
        <v>22890</v>
      </c>
      <c r="X86" s="68">
        <v>4547870.3099999996</v>
      </c>
      <c r="Y86" s="69">
        <v>19206</v>
      </c>
      <c r="Z86" s="69">
        <v>23196</v>
      </c>
      <c r="AA86" s="70">
        <v>6203287.2300000004</v>
      </c>
      <c r="AB86" s="71">
        <v>26581</v>
      </c>
      <c r="AC86" s="71">
        <v>23516</v>
      </c>
      <c r="AD86" s="68">
        <v>5894335.1300000008</v>
      </c>
      <c r="AE86" s="69">
        <v>24853</v>
      </c>
      <c r="AF86" s="69">
        <v>23791</v>
      </c>
      <c r="AG86" s="70">
        <v>5286513.04</v>
      </c>
      <c r="AH86" s="71">
        <v>21479</v>
      </c>
      <c r="AI86" s="71">
        <v>24095</v>
      </c>
      <c r="AJ86" s="68">
        <v>6457917.1099999994</v>
      </c>
      <c r="AK86" s="69">
        <v>25911</v>
      </c>
      <c r="AL86" s="69">
        <v>24437</v>
      </c>
      <c r="AM86" s="70">
        <v>6896512.5299999993</v>
      </c>
      <c r="AN86" s="71">
        <v>26792</v>
      </c>
      <c r="AO86" s="71">
        <v>14945</v>
      </c>
    </row>
    <row r="87" spans="1:41" hidden="1" outlineLevel="1" x14ac:dyDescent="0.55000000000000004">
      <c r="A87" s="58" t="s">
        <v>95</v>
      </c>
      <c r="B87" s="65">
        <v>782979509.19000006</v>
      </c>
      <c r="C87" s="66">
        <v>7175082</v>
      </c>
      <c r="D87" s="66">
        <v>291430</v>
      </c>
      <c r="E87" s="67">
        <v>109.12481685784219</v>
      </c>
      <c r="F87" s="68">
        <v>69201266.959999993</v>
      </c>
      <c r="G87" s="69">
        <v>579958</v>
      </c>
      <c r="H87" s="69">
        <v>289594</v>
      </c>
      <c r="I87" s="70">
        <v>58732981.640000001</v>
      </c>
      <c r="J87" s="71">
        <v>550916</v>
      </c>
      <c r="K87" s="71">
        <v>291030</v>
      </c>
      <c r="L87" s="68">
        <v>55919118.269999996</v>
      </c>
      <c r="M87" s="69">
        <v>503580</v>
      </c>
      <c r="N87" s="69">
        <v>294781</v>
      </c>
      <c r="O87" s="70">
        <v>57485187.089999996</v>
      </c>
      <c r="P87" s="71">
        <v>529795</v>
      </c>
      <c r="Q87" s="71">
        <v>296047</v>
      </c>
      <c r="R87" s="68">
        <v>56563972.289999999</v>
      </c>
      <c r="S87" s="69">
        <v>542851</v>
      </c>
      <c r="T87" s="69">
        <v>293982</v>
      </c>
      <c r="U87" s="70">
        <v>66567551.439999998</v>
      </c>
      <c r="V87" s="71">
        <v>654838</v>
      </c>
      <c r="W87" s="71">
        <v>295071</v>
      </c>
      <c r="X87" s="68">
        <v>60132817.229999997</v>
      </c>
      <c r="Y87" s="69">
        <v>580950</v>
      </c>
      <c r="Z87" s="69">
        <v>293536</v>
      </c>
      <c r="AA87" s="70">
        <v>72199610.340000004</v>
      </c>
      <c r="AB87" s="71">
        <v>678607</v>
      </c>
      <c r="AC87" s="71">
        <v>300115</v>
      </c>
      <c r="AD87" s="68">
        <v>63916024.189999998</v>
      </c>
      <c r="AE87" s="69">
        <v>637810</v>
      </c>
      <c r="AF87" s="69">
        <v>296107</v>
      </c>
      <c r="AG87" s="70">
        <v>64654976.719999999</v>
      </c>
      <c r="AH87" s="71">
        <v>595168</v>
      </c>
      <c r="AI87" s="71">
        <v>293081</v>
      </c>
      <c r="AJ87" s="68">
        <v>84979556.469999984</v>
      </c>
      <c r="AK87" s="69">
        <v>710280</v>
      </c>
      <c r="AL87" s="69">
        <v>293964</v>
      </c>
      <c r="AM87" s="70">
        <v>72626446.550000012</v>
      </c>
      <c r="AN87" s="71">
        <v>610329</v>
      </c>
      <c r="AO87" s="71">
        <v>291430</v>
      </c>
    </row>
    <row r="88" spans="1:41" hidden="1" outlineLevel="1" x14ac:dyDescent="0.55000000000000004">
      <c r="A88" s="58" t="s">
        <v>380</v>
      </c>
      <c r="B88" s="65">
        <v>166540626.97</v>
      </c>
      <c r="C88" s="66">
        <v>447269</v>
      </c>
      <c r="D88" s="66">
        <v>17015</v>
      </c>
      <c r="E88" s="67">
        <v>372.35003313442246</v>
      </c>
      <c r="F88" s="68">
        <v>12481352.300000001</v>
      </c>
      <c r="G88" s="69">
        <v>38811</v>
      </c>
      <c r="H88" s="69">
        <v>16471</v>
      </c>
      <c r="I88" s="70">
        <v>10695284.179999998</v>
      </c>
      <c r="J88" s="71">
        <v>33213</v>
      </c>
      <c r="K88" s="71">
        <v>16483</v>
      </c>
      <c r="L88" s="68">
        <v>9754580.9499999993</v>
      </c>
      <c r="M88" s="69">
        <v>26414</v>
      </c>
      <c r="N88" s="69">
        <v>16366</v>
      </c>
      <c r="O88" s="70">
        <v>10940470.439999999</v>
      </c>
      <c r="P88" s="71">
        <v>29426</v>
      </c>
      <c r="Q88" s="71">
        <v>16362</v>
      </c>
      <c r="R88" s="68">
        <v>12046149.49</v>
      </c>
      <c r="S88" s="69">
        <v>32876</v>
      </c>
      <c r="T88" s="69">
        <v>16341</v>
      </c>
      <c r="U88" s="70">
        <v>14576720.080000004</v>
      </c>
      <c r="V88" s="71">
        <v>39133</v>
      </c>
      <c r="W88" s="71">
        <v>16517</v>
      </c>
      <c r="X88" s="68">
        <v>13913028.48</v>
      </c>
      <c r="Y88" s="69">
        <v>37606</v>
      </c>
      <c r="Z88" s="69">
        <v>16506</v>
      </c>
      <c r="AA88" s="70">
        <v>16004346.729999997</v>
      </c>
      <c r="AB88" s="71">
        <v>41200</v>
      </c>
      <c r="AC88" s="71">
        <v>16673</v>
      </c>
      <c r="AD88" s="68">
        <v>15958085.67</v>
      </c>
      <c r="AE88" s="69">
        <v>42338</v>
      </c>
      <c r="AF88" s="69">
        <v>16795</v>
      </c>
      <c r="AG88" s="70">
        <v>16353466.060000001</v>
      </c>
      <c r="AH88" s="71">
        <v>39705</v>
      </c>
      <c r="AI88" s="71">
        <v>16825</v>
      </c>
      <c r="AJ88" s="68">
        <v>18240859.859999999</v>
      </c>
      <c r="AK88" s="69">
        <v>45540</v>
      </c>
      <c r="AL88" s="69">
        <v>16896</v>
      </c>
      <c r="AM88" s="70">
        <v>15576282.73</v>
      </c>
      <c r="AN88" s="71">
        <v>41007</v>
      </c>
      <c r="AO88" s="71">
        <v>17015</v>
      </c>
    </row>
    <row r="89" spans="1:41" hidden="1" outlineLevel="1" x14ac:dyDescent="0.55000000000000004">
      <c r="A89" s="58" t="s">
        <v>32</v>
      </c>
      <c r="B89" s="65">
        <v>10981003.02</v>
      </c>
      <c r="C89" s="66">
        <v>29538</v>
      </c>
      <c r="D89" s="66">
        <v>704</v>
      </c>
      <c r="E89" s="67">
        <v>371.75851513304895</v>
      </c>
      <c r="F89" s="68">
        <v>910109.75</v>
      </c>
      <c r="G89" s="69">
        <v>2377</v>
      </c>
      <c r="H89" s="69">
        <v>1222</v>
      </c>
      <c r="I89" s="70">
        <v>568203.02</v>
      </c>
      <c r="J89" s="71">
        <v>2023</v>
      </c>
      <c r="K89" s="71">
        <v>1229</v>
      </c>
      <c r="L89" s="68">
        <v>352379.94</v>
      </c>
      <c r="M89" s="69">
        <v>1244</v>
      </c>
      <c r="N89" s="69">
        <v>1239</v>
      </c>
      <c r="O89" s="70">
        <v>675156.36</v>
      </c>
      <c r="P89" s="71">
        <v>1721</v>
      </c>
      <c r="Q89" s="71">
        <v>1256</v>
      </c>
      <c r="R89" s="68">
        <v>765357.51</v>
      </c>
      <c r="S89" s="69">
        <v>2154</v>
      </c>
      <c r="T89" s="69">
        <v>1281</v>
      </c>
      <c r="U89" s="70">
        <v>934365.8600000001</v>
      </c>
      <c r="V89" s="71">
        <v>2839</v>
      </c>
      <c r="W89" s="71">
        <v>1296</v>
      </c>
      <c r="X89" s="68">
        <v>887017.34000000008</v>
      </c>
      <c r="Y89" s="69">
        <v>2507</v>
      </c>
      <c r="Z89" s="69">
        <v>1311</v>
      </c>
      <c r="AA89" s="70">
        <v>1015415.48</v>
      </c>
      <c r="AB89" s="71">
        <v>2861</v>
      </c>
      <c r="AC89" s="71">
        <v>1334</v>
      </c>
      <c r="AD89" s="68">
        <v>1078164.1599999999</v>
      </c>
      <c r="AE89" s="69">
        <v>2966</v>
      </c>
      <c r="AF89" s="69">
        <v>1358</v>
      </c>
      <c r="AG89" s="70">
        <v>986712.66</v>
      </c>
      <c r="AH89" s="71">
        <v>2218</v>
      </c>
      <c r="AI89" s="71">
        <v>1379</v>
      </c>
      <c r="AJ89" s="68">
        <v>1514155.0899999999</v>
      </c>
      <c r="AK89" s="69">
        <v>3184</v>
      </c>
      <c r="AL89" s="69">
        <v>1397</v>
      </c>
      <c r="AM89" s="70">
        <v>1293965.8500000001</v>
      </c>
      <c r="AN89" s="71">
        <v>3444</v>
      </c>
      <c r="AO89" s="71">
        <v>704</v>
      </c>
    </row>
    <row r="90" spans="1:41" hidden="1" outlineLevel="1" x14ac:dyDescent="0.55000000000000004">
      <c r="A90" s="58" t="s">
        <v>37</v>
      </c>
      <c r="B90" s="65">
        <v>13553071.379999999</v>
      </c>
      <c r="C90" s="66">
        <v>66687</v>
      </c>
      <c r="D90" s="66">
        <v>2134</v>
      </c>
      <c r="E90" s="67">
        <v>203.23408430428717</v>
      </c>
      <c r="F90" s="68">
        <v>1079585.92</v>
      </c>
      <c r="G90" s="69">
        <v>5688</v>
      </c>
      <c r="H90" s="69">
        <v>2145</v>
      </c>
      <c r="I90" s="70">
        <v>898098.81</v>
      </c>
      <c r="J90" s="71">
        <v>4569</v>
      </c>
      <c r="K90" s="71">
        <v>2147</v>
      </c>
      <c r="L90" s="68">
        <v>651041.34000000008</v>
      </c>
      <c r="M90" s="69">
        <v>3925</v>
      </c>
      <c r="N90" s="69">
        <v>2127</v>
      </c>
      <c r="O90" s="70">
        <v>576965.80000000005</v>
      </c>
      <c r="P90" s="71">
        <v>3037</v>
      </c>
      <c r="Q90" s="71">
        <v>2132</v>
      </c>
      <c r="R90" s="68">
        <v>797701.88</v>
      </c>
      <c r="S90" s="69">
        <v>3920</v>
      </c>
      <c r="T90" s="69">
        <v>2146</v>
      </c>
      <c r="U90" s="70">
        <v>1248692.25</v>
      </c>
      <c r="V90" s="71">
        <v>5649</v>
      </c>
      <c r="W90" s="71">
        <v>2091</v>
      </c>
      <c r="X90" s="68">
        <v>1294238.8799999999</v>
      </c>
      <c r="Y90" s="69">
        <v>5604</v>
      </c>
      <c r="Z90" s="69">
        <v>2097</v>
      </c>
      <c r="AA90" s="70">
        <v>1565014.1</v>
      </c>
      <c r="AB90" s="71">
        <v>7155</v>
      </c>
      <c r="AC90" s="71">
        <v>2115</v>
      </c>
      <c r="AD90" s="68">
        <v>1434060.3399999999</v>
      </c>
      <c r="AE90" s="69">
        <v>6890</v>
      </c>
      <c r="AF90" s="69">
        <v>2122</v>
      </c>
      <c r="AG90" s="70">
        <v>1256780.42</v>
      </c>
      <c r="AH90" s="71">
        <v>6342</v>
      </c>
      <c r="AI90" s="71">
        <v>2116</v>
      </c>
      <c r="AJ90" s="68">
        <v>1390483.46</v>
      </c>
      <c r="AK90" s="69">
        <v>7359</v>
      </c>
      <c r="AL90" s="69">
        <v>2140</v>
      </c>
      <c r="AM90" s="70">
        <v>1360408.18</v>
      </c>
      <c r="AN90" s="71">
        <v>6549</v>
      </c>
      <c r="AO90" s="71">
        <v>2134</v>
      </c>
    </row>
    <row r="91" spans="1:41" hidden="1" outlineLevel="1" x14ac:dyDescent="0.55000000000000004">
      <c r="A91" s="58" t="s">
        <v>33</v>
      </c>
      <c r="B91" s="65">
        <v>9436065.1100000013</v>
      </c>
      <c r="C91" s="66">
        <v>20398</v>
      </c>
      <c r="D91" s="66">
        <v>930</v>
      </c>
      <c r="E91" s="67">
        <v>462.59756397686056</v>
      </c>
      <c r="F91" s="68">
        <v>691110.77</v>
      </c>
      <c r="G91" s="69">
        <v>1592</v>
      </c>
      <c r="H91" s="69">
        <v>4027</v>
      </c>
      <c r="I91" s="70">
        <v>520396.59</v>
      </c>
      <c r="J91" s="71">
        <v>1312</v>
      </c>
      <c r="K91" s="71">
        <v>4046</v>
      </c>
      <c r="L91" s="68">
        <v>500907.5</v>
      </c>
      <c r="M91" s="69">
        <v>915</v>
      </c>
      <c r="N91" s="69">
        <v>4063</v>
      </c>
      <c r="O91" s="70">
        <v>779599.11</v>
      </c>
      <c r="P91" s="71">
        <v>1328</v>
      </c>
      <c r="Q91" s="71">
        <v>4101</v>
      </c>
      <c r="R91" s="68">
        <v>727523.63</v>
      </c>
      <c r="S91" s="69">
        <v>1428</v>
      </c>
      <c r="T91" s="69">
        <v>4131</v>
      </c>
      <c r="U91" s="70">
        <v>864152.49</v>
      </c>
      <c r="V91" s="71">
        <v>1730</v>
      </c>
      <c r="W91" s="71">
        <v>4168</v>
      </c>
      <c r="X91" s="68">
        <v>824025.33</v>
      </c>
      <c r="Y91" s="69">
        <v>1919</v>
      </c>
      <c r="Z91" s="69">
        <v>4211</v>
      </c>
      <c r="AA91" s="70">
        <v>910979.23</v>
      </c>
      <c r="AB91" s="71">
        <v>2147</v>
      </c>
      <c r="AC91" s="71">
        <v>4235</v>
      </c>
      <c r="AD91" s="68">
        <v>798447.59</v>
      </c>
      <c r="AE91" s="69">
        <v>1683</v>
      </c>
      <c r="AF91" s="69">
        <v>4272</v>
      </c>
      <c r="AG91" s="70">
        <v>970248</v>
      </c>
      <c r="AH91" s="71">
        <v>2110</v>
      </c>
      <c r="AI91" s="71">
        <v>4303</v>
      </c>
      <c r="AJ91" s="68">
        <v>1282336.1400000001</v>
      </c>
      <c r="AK91" s="69">
        <v>2588</v>
      </c>
      <c r="AL91" s="69">
        <v>4345</v>
      </c>
      <c r="AM91" s="70">
        <v>566338.73</v>
      </c>
      <c r="AN91" s="71">
        <v>1646</v>
      </c>
      <c r="AO91" s="71">
        <v>930</v>
      </c>
    </row>
    <row r="92" spans="1:41" hidden="1" outlineLevel="1" x14ac:dyDescent="0.55000000000000004">
      <c r="A92" s="58" t="s">
        <v>40</v>
      </c>
      <c r="B92" s="65">
        <v>2435492532.0000005</v>
      </c>
      <c r="C92" s="66">
        <v>23528262</v>
      </c>
      <c r="D92" s="66">
        <v>788959</v>
      </c>
      <c r="E92" s="67">
        <v>103.51349079672781</v>
      </c>
      <c r="F92" s="68">
        <v>195606009.50999996</v>
      </c>
      <c r="G92" s="69">
        <v>1921352</v>
      </c>
      <c r="H92" s="69">
        <v>990740</v>
      </c>
      <c r="I92" s="70">
        <v>183249224.06999996</v>
      </c>
      <c r="J92" s="71">
        <v>1879940</v>
      </c>
      <c r="K92" s="71">
        <v>1002629</v>
      </c>
      <c r="L92" s="68">
        <v>193023383.19999999</v>
      </c>
      <c r="M92" s="69">
        <v>2178498</v>
      </c>
      <c r="N92" s="69">
        <v>1012623</v>
      </c>
      <c r="O92" s="70">
        <v>186170615.58000004</v>
      </c>
      <c r="P92" s="71">
        <v>1898006</v>
      </c>
      <c r="Q92" s="71">
        <v>1015045</v>
      </c>
      <c r="R92" s="68">
        <v>182953513.55000004</v>
      </c>
      <c r="S92" s="69">
        <v>1795140</v>
      </c>
      <c r="T92" s="69">
        <v>1018288</v>
      </c>
      <c r="U92" s="70">
        <v>216013200.62000009</v>
      </c>
      <c r="V92" s="71">
        <v>2062323</v>
      </c>
      <c r="W92" s="71">
        <v>1024250</v>
      </c>
      <c r="X92" s="68">
        <v>197184367.97000009</v>
      </c>
      <c r="Y92" s="69">
        <v>1933808</v>
      </c>
      <c r="Z92" s="69">
        <v>1030924</v>
      </c>
      <c r="AA92" s="70">
        <v>210484628.24000004</v>
      </c>
      <c r="AB92" s="71">
        <v>1938224</v>
      </c>
      <c r="AC92" s="71">
        <v>1036665</v>
      </c>
      <c r="AD92" s="68">
        <v>205319316.34000009</v>
      </c>
      <c r="AE92" s="69">
        <v>1926574</v>
      </c>
      <c r="AF92" s="69">
        <v>1039590</v>
      </c>
      <c r="AG92" s="70">
        <v>204856183.70000011</v>
      </c>
      <c r="AH92" s="71">
        <v>1965361</v>
      </c>
      <c r="AI92" s="71">
        <v>1041674</v>
      </c>
      <c r="AJ92" s="68">
        <v>233149404.85999998</v>
      </c>
      <c r="AK92" s="69">
        <v>2070175</v>
      </c>
      <c r="AL92" s="69">
        <v>1041867</v>
      </c>
      <c r="AM92" s="70">
        <v>227482684.35999998</v>
      </c>
      <c r="AN92" s="71">
        <v>1958861</v>
      </c>
      <c r="AO92" s="71">
        <v>788959</v>
      </c>
    </row>
    <row r="93" spans="1:41" hidden="1" outlineLevel="1" x14ac:dyDescent="0.55000000000000004">
      <c r="A93" s="58" t="s">
        <v>34</v>
      </c>
      <c r="B93" s="65">
        <v>33242706.990000002</v>
      </c>
      <c r="C93" s="66">
        <v>125418</v>
      </c>
      <c r="D93" s="66">
        <v>3432</v>
      </c>
      <c r="E93" s="67">
        <v>265.05531096014926</v>
      </c>
      <c r="F93" s="68">
        <v>2154298.86</v>
      </c>
      <c r="G93" s="69">
        <v>8778</v>
      </c>
      <c r="H93" s="69">
        <v>6359</v>
      </c>
      <c r="I93" s="70">
        <v>3026988.26</v>
      </c>
      <c r="J93" s="71">
        <v>10043</v>
      </c>
      <c r="K93" s="71">
        <v>6559</v>
      </c>
      <c r="L93" s="68">
        <v>3075463.04</v>
      </c>
      <c r="M93" s="69">
        <v>10385</v>
      </c>
      <c r="N93" s="69">
        <v>6635</v>
      </c>
      <c r="O93" s="70">
        <v>2909898.57</v>
      </c>
      <c r="P93" s="71">
        <v>9241</v>
      </c>
      <c r="Q93" s="71">
        <v>6731</v>
      </c>
      <c r="R93" s="68">
        <v>2791946.82</v>
      </c>
      <c r="S93" s="69">
        <v>10160</v>
      </c>
      <c r="T93" s="69">
        <v>6788</v>
      </c>
      <c r="U93" s="70">
        <v>3270968.06</v>
      </c>
      <c r="V93" s="71">
        <v>11548</v>
      </c>
      <c r="W93" s="71">
        <v>6850</v>
      </c>
      <c r="X93" s="68">
        <v>2260111.13</v>
      </c>
      <c r="Y93" s="69">
        <v>10201</v>
      </c>
      <c r="Z93" s="69">
        <v>6908</v>
      </c>
      <c r="AA93" s="70">
        <v>2574903.5700000003</v>
      </c>
      <c r="AB93" s="71">
        <v>11110</v>
      </c>
      <c r="AC93" s="71">
        <v>6966</v>
      </c>
      <c r="AD93" s="68">
        <v>2635439.7100000004</v>
      </c>
      <c r="AE93" s="69">
        <v>9844</v>
      </c>
      <c r="AF93" s="69">
        <v>7028</v>
      </c>
      <c r="AG93" s="70">
        <v>2477053.5100000002</v>
      </c>
      <c r="AH93" s="71">
        <v>9915</v>
      </c>
      <c r="AI93" s="71">
        <v>7082</v>
      </c>
      <c r="AJ93" s="68">
        <v>2868480.8100000005</v>
      </c>
      <c r="AK93" s="69">
        <v>11420</v>
      </c>
      <c r="AL93" s="69">
        <v>7152</v>
      </c>
      <c r="AM93" s="70">
        <v>3197154.65</v>
      </c>
      <c r="AN93" s="71">
        <v>12773</v>
      </c>
      <c r="AO93" s="71">
        <v>3432</v>
      </c>
    </row>
    <row r="94" spans="1:41" hidden="1" outlineLevel="1" x14ac:dyDescent="0.55000000000000004">
      <c r="A94" s="58" t="s">
        <v>35</v>
      </c>
      <c r="B94" s="65">
        <v>47463471.509999998</v>
      </c>
      <c r="C94" s="66">
        <v>118670</v>
      </c>
      <c r="D94" s="66">
        <v>13833</v>
      </c>
      <c r="E94" s="67">
        <v>399.96183963933595</v>
      </c>
      <c r="F94" s="68">
        <v>2960255.24</v>
      </c>
      <c r="G94" s="69">
        <v>6301</v>
      </c>
      <c r="H94" s="69">
        <v>24570</v>
      </c>
      <c r="I94" s="70">
        <v>2122879.2000000002</v>
      </c>
      <c r="J94" s="71">
        <v>4283</v>
      </c>
      <c r="K94" s="71">
        <v>24661</v>
      </c>
      <c r="L94" s="68">
        <v>2247194.2599999998</v>
      </c>
      <c r="M94" s="69">
        <v>4372</v>
      </c>
      <c r="N94" s="69">
        <v>24772</v>
      </c>
      <c r="O94" s="70">
        <v>2284495.06</v>
      </c>
      <c r="P94" s="71">
        <v>5088</v>
      </c>
      <c r="Q94" s="71">
        <v>24896</v>
      </c>
      <c r="R94" s="68">
        <v>2162039.6</v>
      </c>
      <c r="S94" s="69">
        <v>5600</v>
      </c>
      <c r="T94" s="69">
        <v>25070</v>
      </c>
      <c r="U94" s="70">
        <v>3270156.6599999997</v>
      </c>
      <c r="V94" s="71">
        <v>8150</v>
      </c>
      <c r="W94" s="71">
        <v>25303</v>
      </c>
      <c r="X94" s="68">
        <v>3662534.03</v>
      </c>
      <c r="Y94" s="69">
        <v>8854</v>
      </c>
      <c r="Z94" s="69">
        <v>25504</v>
      </c>
      <c r="AA94" s="70">
        <v>4835850.6400000006</v>
      </c>
      <c r="AB94" s="71">
        <v>11805</v>
      </c>
      <c r="AC94" s="71">
        <v>25776</v>
      </c>
      <c r="AD94" s="68">
        <v>4994120.58</v>
      </c>
      <c r="AE94" s="69">
        <v>12768</v>
      </c>
      <c r="AF94" s="69">
        <v>26089</v>
      </c>
      <c r="AG94" s="70">
        <v>5891979.1200000001</v>
      </c>
      <c r="AH94" s="71">
        <v>14909</v>
      </c>
      <c r="AI94" s="71">
        <v>26422</v>
      </c>
      <c r="AJ94" s="68">
        <v>6642869.54</v>
      </c>
      <c r="AK94" s="69">
        <v>19381</v>
      </c>
      <c r="AL94" s="69">
        <v>26782</v>
      </c>
      <c r="AM94" s="70">
        <v>6389097.5800000001</v>
      </c>
      <c r="AN94" s="71">
        <v>17159</v>
      </c>
      <c r="AO94" s="71">
        <v>13833</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37546436272.879997</v>
      </c>
      <c r="C96" s="52">
        <f>SUM(C69:C94)</f>
        <v>88085059</v>
      </c>
      <c r="D96" s="52">
        <f>SUM(D69:D94)</f>
        <v>4561237</v>
      </c>
      <c r="E96" s="74">
        <f t="shared" ref="E96" si="7">IFERROR(B96/C96,0)</f>
        <v>426.25204205040035</v>
      </c>
      <c r="F96" s="51">
        <f t="shared" ref="F96:AO96" si="8">SUM(F69:F94)</f>
        <v>2693900895.4600115</v>
      </c>
      <c r="G96" s="52">
        <f t="shared" si="8"/>
        <v>6804720</v>
      </c>
      <c r="H96" s="52">
        <f t="shared" si="8"/>
        <v>6606405</v>
      </c>
      <c r="I96" s="51">
        <f t="shared" si="8"/>
        <v>2586492343.4500089</v>
      </c>
      <c r="J96" s="52">
        <f t="shared" si="8"/>
        <v>6357395</v>
      </c>
      <c r="K96" s="52">
        <f t="shared" si="8"/>
        <v>6654248</v>
      </c>
      <c r="L96" s="51">
        <f t="shared" si="8"/>
        <v>2522603982.7799835</v>
      </c>
      <c r="M96" s="52">
        <f t="shared" si="8"/>
        <v>6157955</v>
      </c>
      <c r="N96" s="52">
        <f t="shared" si="8"/>
        <v>6698764</v>
      </c>
      <c r="O96" s="51">
        <f t="shared" si="8"/>
        <v>2697412702.8399968</v>
      </c>
      <c r="P96" s="52">
        <f t="shared" si="8"/>
        <v>6364479</v>
      </c>
      <c r="Q96" s="52">
        <f t="shared" si="8"/>
        <v>6752437</v>
      </c>
      <c r="R96" s="51">
        <f t="shared" si="8"/>
        <v>2776247967.2600026</v>
      </c>
      <c r="S96" s="52">
        <f t="shared" si="8"/>
        <v>6625812</v>
      </c>
      <c r="T96" s="52">
        <f t="shared" si="8"/>
        <v>6794967</v>
      </c>
      <c r="U96" s="51">
        <f t="shared" si="8"/>
        <v>3409026009.6900182</v>
      </c>
      <c r="V96" s="52">
        <f t="shared" si="8"/>
        <v>8006616</v>
      </c>
      <c r="W96" s="52">
        <f t="shared" si="8"/>
        <v>6853736</v>
      </c>
      <c r="X96" s="51">
        <f t="shared" si="8"/>
        <v>3050984417.7500095</v>
      </c>
      <c r="Y96" s="52">
        <f t="shared" si="8"/>
        <v>7312904</v>
      </c>
      <c r="Z96" s="52">
        <f t="shared" si="8"/>
        <v>6907244</v>
      </c>
      <c r="AA96" s="51">
        <f t="shared" si="8"/>
        <v>3507269547.7100286</v>
      </c>
      <c r="AB96" s="52">
        <f t="shared" si="8"/>
        <v>8293155</v>
      </c>
      <c r="AC96" s="52">
        <f t="shared" si="8"/>
        <v>6972326</v>
      </c>
      <c r="AD96" s="51">
        <f t="shared" si="8"/>
        <v>3369749369.8999863</v>
      </c>
      <c r="AE96" s="52">
        <f t="shared" si="8"/>
        <v>7900141</v>
      </c>
      <c r="AF96" s="52">
        <f t="shared" si="8"/>
        <v>7015422</v>
      </c>
      <c r="AG96" s="51">
        <f t="shared" si="8"/>
        <v>3310126045.0099921</v>
      </c>
      <c r="AH96" s="52">
        <f t="shared" si="8"/>
        <v>7720567</v>
      </c>
      <c r="AI96" s="52">
        <f t="shared" si="8"/>
        <v>7059798</v>
      </c>
      <c r="AJ96" s="51">
        <f t="shared" si="8"/>
        <v>3948468048.3699846</v>
      </c>
      <c r="AK96" s="52">
        <f t="shared" si="8"/>
        <v>8738417</v>
      </c>
      <c r="AL96" s="52">
        <f t="shared" si="8"/>
        <v>7105092</v>
      </c>
      <c r="AM96" s="51">
        <f t="shared" si="8"/>
        <v>3674154942.6599793</v>
      </c>
      <c r="AN96" s="52">
        <f t="shared" si="8"/>
        <v>7802898</v>
      </c>
      <c r="AO96" s="52">
        <f t="shared" si="8"/>
        <v>4561237</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v>42518003.519999996</v>
      </c>
      <c r="C100" s="66">
        <v>95727</v>
      </c>
      <c r="D100" s="66">
        <v>9402</v>
      </c>
      <c r="E100" s="67">
        <v>444.15894700554696</v>
      </c>
      <c r="F100" s="68">
        <v>2221488.84</v>
      </c>
      <c r="G100" s="69">
        <v>5319</v>
      </c>
      <c r="H100" s="69">
        <v>8280</v>
      </c>
      <c r="I100" s="70">
        <v>2853302.8100000005</v>
      </c>
      <c r="J100" s="71">
        <v>6534</v>
      </c>
      <c r="K100" s="71">
        <v>8529</v>
      </c>
      <c r="L100" s="68">
        <v>1741646.2500000002</v>
      </c>
      <c r="M100" s="69">
        <v>4256</v>
      </c>
      <c r="N100" s="69">
        <v>8563</v>
      </c>
      <c r="O100" s="70">
        <v>1326694.4700000002</v>
      </c>
      <c r="P100" s="71">
        <v>2822</v>
      </c>
      <c r="Q100" s="71">
        <v>8593</v>
      </c>
      <c r="R100" s="68">
        <v>1791545.7400000002</v>
      </c>
      <c r="S100" s="69">
        <v>4019</v>
      </c>
      <c r="T100" s="69">
        <v>8656</v>
      </c>
      <c r="U100" s="70">
        <v>3213600.48</v>
      </c>
      <c r="V100" s="71">
        <v>7734</v>
      </c>
      <c r="W100" s="71">
        <v>8738</v>
      </c>
      <c r="X100" s="68">
        <v>3318601.5700000003</v>
      </c>
      <c r="Y100" s="69">
        <v>7398</v>
      </c>
      <c r="Z100" s="69">
        <v>8819</v>
      </c>
      <c r="AA100" s="70">
        <v>5010089.3299999991</v>
      </c>
      <c r="AB100" s="71">
        <v>11084</v>
      </c>
      <c r="AC100" s="71">
        <v>8884</v>
      </c>
      <c r="AD100" s="68">
        <v>5163590.1800000006</v>
      </c>
      <c r="AE100" s="69">
        <v>11166</v>
      </c>
      <c r="AF100" s="69">
        <v>9025</v>
      </c>
      <c r="AG100" s="70">
        <v>4261524.04</v>
      </c>
      <c r="AH100" s="71">
        <v>10848</v>
      </c>
      <c r="AI100" s="71">
        <v>9110</v>
      </c>
      <c r="AJ100" s="68">
        <v>4948733.1500000004</v>
      </c>
      <c r="AK100" s="69">
        <v>11940</v>
      </c>
      <c r="AL100" s="69">
        <v>9263</v>
      </c>
      <c r="AM100" s="70">
        <v>6667186.6599999992</v>
      </c>
      <c r="AN100" s="71">
        <v>12607</v>
      </c>
      <c r="AO100" s="71">
        <v>9402</v>
      </c>
    </row>
    <row r="101" spans="1:41" hidden="1" outlineLevel="1" x14ac:dyDescent="0.55000000000000004">
      <c r="A101" s="58" t="s">
        <v>18</v>
      </c>
      <c r="B101" s="65">
        <v>659419492.44000006</v>
      </c>
      <c r="C101" s="66">
        <v>2426811</v>
      </c>
      <c r="D101" s="66">
        <v>117713</v>
      </c>
      <c r="E101" s="67">
        <v>271.72264030449838</v>
      </c>
      <c r="F101" s="68">
        <v>48227660.630000003</v>
      </c>
      <c r="G101" s="69">
        <v>163543</v>
      </c>
      <c r="H101" s="69">
        <v>115994</v>
      </c>
      <c r="I101" s="70">
        <v>33598551.210000001</v>
      </c>
      <c r="J101" s="71">
        <v>125386</v>
      </c>
      <c r="K101" s="71">
        <v>115810</v>
      </c>
      <c r="L101" s="68">
        <v>29659842.339999996</v>
      </c>
      <c r="M101" s="69">
        <v>103316</v>
      </c>
      <c r="N101" s="69">
        <v>115372</v>
      </c>
      <c r="O101" s="70">
        <v>28225653.219999999</v>
      </c>
      <c r="P101" s="71">
        <v>103707</v>
      </c>
      <c r="Q101" s="71">
        <v>115328</v>
      </c>
      <c r="R101" s="68">
        <v>34313285.170000002</v>
      </c>
      <c r="S101" s="69">
        <v>126952</v>
      </c>
      <c r="T101" s="69">
        <v>114973</v>
      </c>
      <c r="U101" s="70">
        <v>48430326.950000003</v>
      </c>
      <c r="V101" s="71">
        <v>179779</v>
      </c>
      <c r="W101" s="71">
        <v>115704</v>
      </c>
      <c r="X101" s="68">
        <v>49857250.749999993</v>
      </c>
      <c r="Y101" s="69">
        <v>194067</v>
      </c>
      <c r="Z101" s="69">
        <v>116588</v>
      </c>
      <c r="AA101" s="70">
        <v>63937691.410000004</v>
      </c>
      <c r="AB101" s="71">
        <v>253134</v>
      </c>
      <c r="AC101" s="71">
        <v>116963</v>
      </c>
      <c r="AD101" s="68">
        <v>68883790.200000033</v>
      </c>
      <c r="AE101" s="69">
        <v>275540</v>
      </c>
      <c r="AF101" s="69">
        <v>116688</v>
      </c>
      <c r="AG101" s="70">
        <v>70736025.180000022</v>
      </c>
      <c r="AH101" s="71">
        <v>273180</v>
      </c>
      <c r="AI101" s="71">
        <v>116948</v>
      </c>
      <c r="AJ101" s="68">
        <v>97056905.240000024</v>
      </c>
      <c r="AK101" s="69">
        <v>340013</v>
      </c>
      <c r="AL101" s="69">
        <v>117454</v>
      </c>
      <c r="AM101" s="70">
        <v>86492510.139999971</v>
      </c>
      <c r="AN101" s="71">
        <v>288194</v>
      </c>
      <c r="AO101" s="71">
        <v>117713</v>
      </c>
    </row>
    <row r="102" spans="1:41" hidden="1" outlineLevel="1" x14ac:dyDescent="0.55000000000000004">
      <c r="A102" s="58" t="s">
        <v>20</v>
      </c>
      <c r="B102" s="65">
        <v>127802241.51999998</v>
      </c>
      <c r="C102" s="66">
        <v>278239</v>
      </c>
      <c r="D102" s="66">
        <v>25626</v>
      </c>
      <c r="E102" s="67">
        <v>459.32540556859385</v>
      </c>
      <c r="F102" s="68">
        <v>6233894.6100000003</v>
      </c>
      <c r="G102" s="69">
        <v>14338</v>
      </c>
      <c r="H102" s="69">
        <v>22798</v>
      </c>
      <c r="I102" s="70">
        <v>6530467.0099999998</v>
      </c>
      <c r="J102" s="71">
        <v>14299</v>
      </c>
      <c r="K102" s="71">
        <v>22927</v>
      </c>
      <c r="L102" s="68">
        <v>7227315.9900000002</v>
      </c>
      <c r="M102" s="69">
        <v>15630</v>
      </c>
      <c r="N102" s="69">
        <v>23050</v>
      </c>
      <c r="O102" s="70">
        <v>7024466.9100000001</v>
      </c>
      <c r="P102" s="71">
        <v>15890</v>
      </c>
      <c r="Q102" s="71">
        <v>23192</v>
      </c>
      <c r="R102" s="68">
        <v>8330638.8300000001</v>
      </c>
      <c r="S102" s="69">
        <v>17155</v>
      </c>
      <c r="T102" s="69">
        <v>23436</v>
      </c>
      <c r="U102" s="70">
        <v>10428080.98</v>
      </c>
      <c r="V102" s="71">
        <v>21873</v>
      </c>
      <c r="W102" s="71">
        <v>23888</v>
      </c>
      <c r="X102" s="68">
        <v>10541246.52</v>
      </c>
      <c r="Y102" s="69">
        <v>23222</v>
      </c>
      <c r="Z102" s="69">
        <v>24274</v>
      </c>
      <c r="AA102" s="70">
        <v>12141224.880000001</v>
      </c>
      <c r="AB102" s="71">
        <v>28298</v>
      </c>
      <c r="AC102" s="71">
        <v>24580</v>
      </c>
      <c r="AD102" s="68">
        <v>12720790.32</v>
      </c>
      <c r="AE102" s="69">
        <v>29431</v>
      </c>
      <c r="AF102" s="69">
        <v>24829</v>
      </c>
      <c r="AG102" s="70">
        <v>13226531.629999999</v>
      </c>
      <c r="AH102" s="71">
        <v>27828</v>
      </c>
      <c r="AI102" s="71">
        <v>25062</v>
      </c>
      <c r="AJ102" s="68">
        <v>20105226.699999999</v>
      </c>
      <c r="AK102" s="69">
        <v>38317</v>
      </c>
      <c r="AL102" s="69">
        <v>25367</v>
      </c>
      <c r="AM102" s="70">
        <v>13292357.140000001</v>
      </c>
      <c r="AN102" s="71">
        <v>31958</v>
      </c>
      <c r="AO102" s="71">
        <v>25626</v>
      </c>
    </row>
    <row r="103" spans="1:41" hidden="1" outlineLevel="1" x14ac:dyDescent="0.55000000000000004">
      <c r="A103" s="58" t="s">
        <v>510</v>
      </c>
      <c r="B103" s="65">
        <v>606139629.68999994</v>
      </c>
      <c r="C103" s="66">
        <v>1085735</v>
      </c>
      <c r="D103" s="66">
        <v>168905</v>
      </c>
      <c r="E103" s="67">
        <v>558.27584971470935</v>
      </c>
      <c r="F103" s="68">
        <v>31842069.239999998</v>
      </c>
      <c r="G103" s="69">
        <v>54971</v>
      </c>
      <c r="H103" s="69">
        <v>161015</v>
      </c>
      <c r="I103" s="70">
        <v>37023836.869999997</v>
      </c>
      <c r="J103" s="71">
        <v>67806</v>
      </c>
      <c r="K103" s="71">
        <v>161701</v>
      </c>
      <c r="L103" s="68">
        <v>35069230.980000004</v>
      </c>
      <c r="M103" s="69">
        <v>61633</v>
      </c>
      <c r="N103" s="69">
        <v>162483</v>
      </c>
      <c r="O103" s="70">
        <v>34790793.109999999</v>
      </c>
      <c r="P103" s="71">
        <v>54194</v>
      </c>
      <c r="Q103" s="71">
        <v>163058</v>
      </c>
      <c r="R103" s="68">
        <v>38636002.530000001</v>
      </c>
      <c r="S103" s="69">
        <v>64887</v>
      </c>
      <c r="T103" s="69">
        <v>163730</v>
      </c>
      <c r="U103" s="70">
        <v>52650250.609999999</v>
      </c>
      <c r="V103" s="71">
        <v>94383</v>
      </c>
      <c r="W103" s="71">
        <v>164916</v>
      </c>
      <c r="X103" s="68">
        <v>53202144.730000019</v>
      </c>
      <c r="Y103" s="69">
        <v>100592</v>
      </c>
      <c r="Z103" s="69">
        <v>166082</v>
      </c>
      <c r="AA103" s="70">
        <v>60931652.189999998</v>
      </c>
      <c r="AB103" s="71">
        <v>118980</v>
      </c>
      <c r="AC103" s="71">
        <v>162545</v>
      </c>
      <c r="AD103" s="68">
        <v>60624546.199999988</v>
      </c>
      <c r="AE103" s="69">
        <v>107969</v>
      </c>
      <c r="AF103" s="69">
        <v>164260</v>
      </c>
      <c r="AG103" s="70">
        <v>58857537.579999983</v>
      </c>
      <c r="AH103" s="71">
        <v>103210</v>
      </c>
      <c r="AI103" s="71">
        <v>165343</v>
      </c>
      <c r="AJ103" s="68">
        <v>74821412.340000033</v>
      </c>
      <c r="AK103" s="69">
        <v>132558</v>
      </c>
      <c r="AL103" s="69">
        <v>166696</v>
      </c>
      <c r="AM103" s="70">
        <v>67690153.309999987</v>
      </c>
      <c r="AN103" s="71">
        <v>124552</v>
      </c>
      <c r="AO103" s="71">
        <v>168905</v>
      </c>
    </row>
    <row r="104" spans="1:41" hidden="1" outlineLevel="1" x14ac:dyDescent="0.55000000000000004">
      <c r="A104" s="58" t="s">
        <v>89</v>
      </c>
      <c r="B104" s="65">
        <v>9967509734.3199997</v>
      </c>
      <c r="C104" s="66">
        <v>24157213</v>
      </c>
      <c r="D104" s="66">
        <v>3675773</v>
      </c>
      <c r="E104" s="67">
        <v>412.61008603600089</v>
      </c>
      <c r="F104" s="68">
        <v>658762472.74000001</v>
      </c>
      <c r="G104" s="69">
        <v>1688695</v>
      </c>
      <c r="H104" s="69">
        <v>3353202</v>
      </c>
      <c r="I104" s="70">
        <v>650062651.8900001</v>
      </c>
      <c r="J104" s="71">
        <v>1710968</v>
      </c>
      <c r="K104" s="71">
        <v>3377281</v>
      </c>
      <c r="L104" s="68">
        <v>597263650.5999999</v>
      </c>
      <c r="M104" s="69">
        <v>1424323</v>
      </c>
      <c r="N104" s="69">
        <v>3399246</v>
      </c>
      <c r="O104" s="70">
        <v>580871087.05999994</v>
      </c>
      <c r="P104" s="71">
        <v>1520779</v>
      </c>
      <c r="Q104" s="71">
        <v>3428965</v>
      </c>
      <c r="R104" s="68">
        <v>691290786.02999997</v>
      </c>
      <c r="S104" s="69">
        <v>1719048</v>
      </c>
      <c r="T104" s="69">
        <v>3457368</v>
      </c>
      <c r="U104" s="70">
        <v>882693835.50999999</v>
      </c>
      <c r="V104" s="71">
        <v>2126576</v>
      </c>
      <c r="W104" s="71">
        <v>3496900</v>
      </c>
      <c r="X104" s="68">
        <v>841281852.4400003</v>
      </c>
      <c r="Y104" s="69">
        <v>2103424</v>
      </c>
      <c r="Z104" s="69">
        <v>3529024</v>
      </c>
      <c r="AA104" s="70">
        <v>928166197.84000015</v>
      </c>
      <c r="AB104" s="71">
        <v>2390461</v>
      </c>
      <c r="AC104" s="71">
        <v>3562253</v>
      </c>
      <c r="AD104" s="68">
        <v>948135959.24000025</v>
      </c>
      <c r="AE104" s="69">
        <v>2322462</v>
      </c>
      <c r="AF104" s="69">
        <v>3592868</v>
      </c>
      <c r="AG104" s="70">
        <v>945621517.00000012</v>
      </c>
      <c r="AH104" s="71">
        <v>2215982</v>
      </c>
      <c r="AI104" s="71">
        <v>3602729</v>
      </c>
      <c r="AJ104" s="68">
        <v>1192367325.7199991</v>
      </c>
      <c r="AK104" s="69">
        <v>2700081</v>
      </c>
      <c r="AL104" s="69">
        <v>3650951</v>
      </c>
      <c r="AM104" s="70">
        <v>1050992398.2499998</v>
      </c>
      <c r="AN104" s="71">
        <v>2234414</v>
      </c>
      <c r="AO104" s="71">
        <v>3675773</v>
      </c>
    </row>
    <row r="105" spans="1:41" hidden="1" outlineLevel="1" x14ac:dyDescent="0.55000000000000004">
      <c r="A105" s="58" t="s">
        <v>21</v>
      </c>
      <c r="B105" s="65">
        <v>5761599.080000001</v>
      </c>
      <c r="C105" s="66">
        <v>21128</v>
      </c>
      <c r="D105" s="66">
        <v>2320</v>
      </c>
      <c r="E105" s="67">
        <v>272.69969140477099</v>
      </c>
      <c r="F105" s="68">
        <v>222588.53</v>
      </c>
      <c r="G105" s="69">
        <v>1103</v>
      </c>
      <c r="H105" s="69">
        <v>2215</v>
      </c>
      <c r="I105" s="70">
        <v>285807.34999999998</v>
      </c>
      <c r="J105" s="71">
        <v>1203</v>
      </c>
      <c r="K105" s="71">
        <v>2221</v>
      </c>
      <c r="L105" s="68">
        <v>210282.37</v>
      </c>
      <c r="M105" s="69">
        <v>823</v>
      </c>
      <c r="N105" s="69">
        <v>2199</v>
      </c>
      <c r="O105" s="70">
        <v>271290.53999999998</v>
      </c>
      <c r="P105" s="71">
        <v>730</v>
      </c>
      <c r="Q105" s="71">
        <v>2199</v>
      </c>
      <c r="R105" s="68">
        <v>313491.57</v>
      </c>
      <c r="S105" s="69">
        <v>1324</v>
      </c>
      <c r="T105" s="69">
        <v>2212</v>
      </c>
      <c r="U105" s="70">
        <v>357898.47</v>
      </c>
      <c r="V105" s="71">
        <v>1822</v>
      </c>
      <c r="W105" s="71">
        <v>2237</v>
      </c>
      <c r="X105" s="68">
        <v>509345.39</v>
      </c>
      <c r="Y105" s="69">
        <v>2016</v>
      </c>
      <c r="Z105" s="69">
        <v>2247</v>
      </c>
      <c r="AA105" s="70">
        <v>529640.76</v>
      </c>
      <c r="AB105" s="71">
        <v>1969</v>
      </c>
      <c r="AC105" s="71">
        <v>2255</v>
      </c>
      <c r="AD105" s="68">
        <v>628883.44000000006</v>
      </c>
      <c r="AE105" s="69">
        <v>2528</v>
      </c>
      <c r="AF105" s="69">
        <v>2268</v>
      </c>
      <c r="AG105" s="70">
        <v>546451.80000000005</v>
      </c>
      <c r="AH105" s="71">
        <v>1880</v>
      </c>
      <c r="AI105" s="71">
        <v>2277</v>
      </c>
      <c r="AJ105" s="68">
        <v>719613.52999999991</v>
      </c>
      <c r="AK105" s="69">
        <v>2303</v>
      </c>
      <c r="AL105" s="69">
        <v>2315</v>
      </c>
      <c r="AM105" s="70">
        <v>1166305.33</v>
      </c>
      <c r="AN105" s="71">
        <v>3427</v>
      </c>
      <c r="AO105" s="71">
        <v>2320</v>
      </c>
    </row>
    <row r="106" spans="1:41" hidden="1" outlineLevel="1" x14ac:dyDescent="0.55000000000000004">
      <c r="A106" s="58" t="s">
        <v>90</v>
      </c>
      <c r="B106" s="65">
        <v>106102967.09999999</v>
      </c>
      <c r="C106" s="66">
        <v>291332</v>
      </c>
      <c r="D106" s="66">
        <v>21032</v>
      </c>
      <c r="E106" s="67">
        <v>364.19949439127868</v>
      </c>
      <c r="F106" s="68">
        <v>6542641.0800000001</v>
      </c>
      <c r="G106" s="69">
        <v>17539</v>
      </c>
      <c r="H106" s="69">
        <v>18592</v>
      </c>
      <c r="I106" s="70">
        <v>6451705.9299999997</v>
      </c>
      <c r="J106" s="71">
        <v>17150</v>
      </c>
      <c r="K106" s="71">
        <v>18664</v>
      </c>
      <c r="L106" s="68">
        <v>6552012.04</v>
      </c>
      <c r="M106" s="69">
        <v>15490</v>
      </c>
      <c r="N106" s="69">
        <v>18755</v>
      </c>
      <c r="O106" s="70">
        <v>5921424.75</v>
      </c>
      <c r="P106" s="71">
        <v>14233</v>
      </c>
      <c r="Q106" s="71">
        <v>18829</v>
      </c>
      <c r="R106" s="68">
        <v>6696247.8200000003</v>
      </c>
      <c r="S106" s="69">
        <v>16390</v>
      </c>
      <c r="T106" s="69">
        <v>18990</v>
      </c>
      <c r="U106" s="70">
        <v>9154037.6300000008</v>
      </c>
      <c r="V106" s="71">
        <v>24612</v>
      </c>
      <c r="W106" s="71">
        <v>19387</v>
      </c>
      <c r="X106" s="68">
        <v>9280843.7400000002</v>
      </c>
      <c r="Y106" s="69">
        <v>26187</v>
      </c>
      <c r="Z106" s="69">
        <v>19632</v>
      </c>
      <c r="AA106" s="70">
        <v>10258283.170000002</v>
      </c>
      <c r="AB106" s="71">
        <v>31087</v>
      </c>
      <c r="AC106" s="71">
        <v>19877</v>
      </c>
      <c r="AD106" s="68">
        <v>10514242.699999999</v>
      </c>
      <c r="AE106" s="69">
        <v>29635</v>
      </c>
      <c r="AF106" s="69">
        <v>20115</v>
      </c>
      <c r="AG106" s="70">
        <v>9580774.8300000001</v>
      </c>
      <c r="AH106" s="71">
        <v>27677</v>
      </c>
      <c r="AI106" s="71">
        <v>20522</v>
      </c>
      <c r="AJ106" s="68">
        <v>12368781.99</v>
      </c>
      <c r="AK106" s="69">
        <v>35453</v>
      </c>
      <c r="AL106" s="69">
        <v>20794</v>
      </c>
      <c r="AM106" s="70">
        <v>12781971.42</v>
      </c>
      <c r="AN106" s="71">
        <v>35879</v>
      </c>
      <c r="AO106" s="71">
        <v>21032</v>
      </c>
    </row>
    <row r="107" spans="1:41" hidden="1" outlineLevel="1" x14ac:dyDescent="0.55000000000000004">
      <c r="A107" s="58" t="s">
        <v>22</v>
      </c>
      <c r="B107" s="65">
        <v>600559287.86000001</v>
      </c>
      <c r="C107" s="66">
        <v>1454300</v>
      </c>
      <c r="D107" s="66">
        <v>235543</v>
      </c>
      <c r="E107" s="67">
        <v>412.95419642439663</v>
      </c>
      <c r="F107" s="68">
        <v>40116781.039999999</v>
      </c>
      <c r="G107" s="69">
        <v>110820</v>
      </c>
      <c r="H107" s="69">
        <v>205324</v>
      </c>
      <c r="I107" s="70">
        <v>38587177.129999995</v>
      </c>
      <c r="J107" s="71">
        <v>104044</v>
      </c>
      <c r="K107" s="71">
        <v>207641</v>
      </c>
      <c r="L107" s="68">
        <v>42398181.149999999</v>
      </c>
      <c r="M107" s="69">
        <v>133032</v>
      </c>
      <c r="N107" s="69">
        <v>209556</v>
      </c>
      <c r="O107" s="70">
        <v>35664744.399999999</v>
      </c>
      <c r="P107" s="71">
        <v>94401</v>
      </c>
      <c r="Q107" s="71">
        <v>211833</v>
      </c>
      <c r="R107" s="68">
        <v>41569439.080000006</v>
      </c>
      <c r="S107" s="69">
        <v>112957</v>
      </c>
      <c r="T107" s="69">
        <v>214431</v>
      </c>
      <c r="U107" s="70">
        <v>51295359.479999997</v>
      </c>
      <c r="V107" s="71">
        <v>128253</v>
      </c>
      <c r="W107" s="71">
        <v>218324</v>
      </c>
      <c r="X107" s="68">
        <v>47528687.490000002</v>
      </c>
      <c r="Y107" s="69">
        <v>122711</v>
      </c>
      <c r="Z107" s="69">
        <v>221557</v>
      </c>
      <c r="AA107" s="70">
        <v>52958606.859999999</v>
      </c>
      <c r="AB107" s="71">
        <v>122137</v>
      </c>
      <c r="AC107" s="71">
        <v>224491</v>
      </c>
      <c r="AD107" s="68">
        <v>55376952.200000003</v>
      </c>
      <c r="AE107" s="69">
        <v>122678</v>
      </c>
      <c r="AF107" s="69">
        <v>227458</v>
      </c>
      <c r="AG107" s="70">
        <v>59334402.68</v>
      </c>
      <c r="AH107" s="71">
        <v>119427</v>
      </c>
      <c r="AI107" s="71">
        <v>230479</v>
      </c>
      <c r="AJ107" s="68">
        <v>85232433.849999994</v>
      </c>
      <c r="AK107" s="69">
        <v>160689</v>
      </c>
      <c r="AL107" s="69">
        <v>233299</v>
      </c>
      <c r="AM107" s="70">
        <v>50496522.5</v>
      </c>
      <c r="AN107" s="71">
        <v>123151</v>
      </c>
      <c r="AO107" s="71">
        <v>235543</v>
      </c>
    </row>
    <row r="108" spans="1:41" hidden="1" outlineLevel="1" x14ac:dyDescent="0.55000000000000004">
      <c r="A108" s="58" t="s">
        <v>91</v>
      </c>
      <c r="B108" s="65">
        <v>1325247463.8800001</v>
      </c>
      <c r="C108" s="66">
        <v>4166806</v>
      </c>
      <c r="D108" s="66">
        <v>370268</v>
      </c>
      <c r="E108" s="67">
        <v>318.04875578080674</v>
      </c>
      <c r="F108" s="68">
        <v>89560494.140000001</v>
      </c>
      <c r="G108" s="69">
        <v>289366</v>
      </c>
      <c r="H108" s="69">
        <v>345184</v>
      </c>
      <c r="I108" s="70">
        <v>80374484.659999996</v>
      </c>
      <c r="J108" s="71">
        <v>282592</v>
      </c>
      <c r="K108" s="71">
        <v>347231</v>
      </c>
      <c r="L108" s="68">
        <v>77500603.489999995</v>
      </c>
      <c r="M108" s="69">
        <v>262552</v>
      </c>
      <c r="N108" s="69">
        <v>348834</v>
      </c>
      <c r="O108" s="70">
        <v>71962740.429999992</v>
      </c>
      <c r="P108" s="71">
        <v>259242</v>
      </c>
      <c r="Q108" s="71">
        <v>351846</v>
      </c>
      <c r="R108" s="68">
        <v>81952393.090000004</v>
      </c>
      <c r="S108" s="69">
        <v>286414</v>
      </c>
      <c r="T108" s="69">
        <v>354548</v>
      </c>
      <c r="U108" s="70">
        <v>106044356.90000001</v>
      </c>
      <c r="V108" s="71">
        <v>349703</v>
      </c>
      <c r="W108" s="71">
        <v>357465</v>
      </c>
      <c r="X108" s="68">
        <v>104921347.64</v>
      </c>
      <c r="Y108" s="69">
        <v>344486</v>
      </c>
      <c r="Z108" s="69">
        <v>359868</v>
      </c>
      <c r="AA108" s="70">
        <v>125795683.32000001</v>
      </c>
      <c r="AB108" s="71">
        <v>398377</v>
      </c>
      <c r="AC108" s="71">
        <v>362225</v>
      </c>
      <c r="AD108" s="68">
        <v>124602340.93000001</v>
      </c>
      <c r="AE108" s="69">
        <v>385005</v>
      </c>
      <c r="AF108" s="69">
        <v>364199</v>
      </c>
      <c r="AG108" s="70">
        <v>125865709.81999999</v>
      </c>
      <c r="AH108" s="71">
        <v>366113</v>
      </c>
      <c r="AI108" s="71">
        <v>366143</v>
      </c>
      <c r="AJ108" s="68">
        <v>164891910.05000001</v>
      </c>
      <c r="AK108" s="69">
        <v>475798</v>
      </c>
      <c r="AL108" s="69">
        <v>368626</v>
      </c>
      <c r="AM108" s="70">
        <v>171775399.41</v>
      </c>
      <c r="AN108" s="71">
        <v>467158</v>
      </c>
      <c r="AO108" s="71">
        <v>370268</v>
      </c>
    </row>
    <row r="109" spans="1:41" hidden="1" outlineLevel="1" x14ac:dyDescent="0.55000000000000004">
      <c r="A109" s="58" t="s">
        <v>23</v>
      </c>
      <c r="B109" s="65">
        <v>10064746.109999999</v>
      </c>
      <c r="C109" s="66">
        <v>36886</v>
      </c>
      <c r="D109" s="66">
        <v>8570</v>
      </c>
      <c r="E109" s="67">
        <v>272.86087160440275</v>
      </c>
      <c r="F109" s="68">
        <v>495176.42000000004</v>
      </c>
      <c r="G109" s="69">
        <v>1490</v>
      </c>
      <c r="H109" s="69">
        <v>7733</v>
      </c>
      <c r="I109" s="70">
        <v>340511.35</v>
      </c>
      <c r="J109" s="71">
        <v>1424</v>
      </c>
      <c r="K109" s="71">
        <v>7764</v>
      </c>
      <c r="L109" s="68">
        <v>344090.27</v>
      </c>
      <c r="M109" s="69">
        <v>1224</v>
      </c>
      <c r="N109" s="69">
        <v>7782</v>
      </c>
      <c r="O109" s="70">
        <v>388006.22</v>
      </c>
      <c r="P109" s="71">
        <v>1137</v>
      </c>
      <c r="Q109" s="71">
        <v>7796</v>
      </c>
      <c r="R109" s="68">
        <v>423606.93000000005</v>
      </c>
      <c r="S109" s="69">
        <v>1606</v>
      </c>
      <c r="T109" s="69">
        <v>7814</v>
      </c>
      <c r="U109" s="70">
        <v>741677.03</v>
      </c>
      <c r="V109" s="71">
        <v>2549</v>
      </c>
      <c r="W109" s="71">
        <v>7880</v>
      </c>
      <c r="X109" s="68">
        <v>844603.16999999993</v>
      </c>
      <c r="Y109" s="69">
        <v>3000</v>
      </c>
      <c r="Z109" s="69">
        <v>7977</v>
      </c>
      <c r="AA109" s="70">
        <v>1009114.84</v>
      </c>
      <c r="AB109" s="71">
        <v>3448</v>
      </c>
      <c r="AC109" s="71">
        <v>8093</v>
      </c>
      <c r="AD109" s="68">
        <v>1058051.95</v>
      </c>
      <c r="AE109" s="69">
        <v>4135</v>
      </c>
      <c r="AF109" s="69">
        <v>8203</v>
      </c>
      <c r="AG109" s="70">
        <v>1131744.01</v>
      </c>
      <c r="AH109" s="71">
        <v>4019</v>
      </c>
      <c r="AI109" s="71">
        <v>8309</v>
      </c>
      <c r="AJ109" s="68">
        <v>1556257.2000000002</v>
      </c>
      <c r="AK109" s="69">
        <v>6089</v>
      </c>
      <c r="AL109" s="69">
        <v>8437</v>
      </c>
      <c r="AM109" s="70">
        <v>1731906.72</v>
      </c>
      <c r="AN109" s="71">
        <v>6765</v>
      </c>
      <c r="AO109" s="71">
        <v>8570</v>
      </c>
    </row>
    <row r="110" spans="1:41" hidden="1" outlineLevel="1" x14ac:dyDescent="0.55000000000000004">
      <c r="A110" s="58" t="s">
        <v>24</v>
      </c>
      <c r="B110" s="65">
        <v>697618583.95000005</v>
      </c>
      <c r="C110" s="66">
        <v>2107740</v>
      </c>
      <c r="D110" s="66">
        <v>162871</v>
      </c>
      <c r="E110" s="67">
        <v>330.97943007676469</v>
      </c>
      <c r="F110" s="68">
        <v>38406079.980000004</v>
      </c>
      <c r="G110" s="69">
        <v>134543</v>
      </c>
      <c r="H110" s="69">
        <v>148409</v>
      </c>
      <c r="I110" s="70">
        <v>36289008.020000003</v>
      </c>
      <c r="J110" s="71">
        <v>123370</v>
      </c>
      <c r="K110" s="71">
        <v>149313</v>
      </c>
      <c r="L110" s="68">
        <v>38293923.280000001</v>
      </c>
      <c r="M110" s="69">
        <v>116214</v>
      </c>
      <c r="N110" s="69">
        <v>150189</v>
      </c>
      <c r="O110" s="70">
        <v>37790176.640000001</v>
      </c>
      <c r="P110" s="71">
        <v>114533</v>
      </c>
      <c r="Q110" s="71">
        <v>151000</v>
      </c>
      <c r="R110" s="68">
        <v>41028075.079999998</v>
      </c>
      <c r="S110" s="69">
        <v>125156</v>
      </c>
      <c r="T110" s="69">
        <v>152125</v>
      </c>
      <c r="U110" s="70">
        <v>56001717.710000001</v>
      </c>
      <c r="V110" s="71">
        <v>172834</v>
      </c>
      <c r="W110" s="71">
        <v>153687</v>
      </c>
      <c r="X110" s="68">
        <v>55439647.210000001</v>
      </c>
      <c r="Y110" s="69">
        <v>182811</v>
      </c>
      <c r="Z110" s="69">
        <v>155262</v>
      </c>
      <c r="AA110" s="70">
        <v>61209278.670000002</v>
      </c>
      <c r="AB110" s="71">
        <v>212591</v>
      </c>
      <c r="AC110" s="71">
        <v>156921</v>
      </c>
      <c r="AD110" s="68">
        <v>65777679.370000005</v>
      </c>
      <c r="AE110" s="69">
        <v>215473</v>
      </c>
      <c r="AF110" s="69">
        <v>158349</v>
      </c>
      <c r="AG110" s="70">
        <v>72344813.829999998</v>
      </c>
      <c r="AH110" s="71">
        <v>216801</v>
      </c>
      <c r="AI110" s="71">
        <v>159786</v>
      </c>
      <c r="AJ110" s="68">
        <v>107099524.37</v>
      </c>
      <c r="AK110" s="69">
        <v>273015</v>
      </c>
      <c r="AL110" s="69">
        <v>161468</v>
      </c>
      <c r="AM110" s="70">
        <v>87938659.789999992</v>
      </c>
      <c r="AN110" s="71">
        <v>220399</v>
      </c>
      <c r="AO110" s="71">
        <v>162871</v>
      </c>
    </row>
    <row r="111" spans="1:41" hidden="1" outlineLevel="1" x14ac:dyDescent="0.55000000000000004">
      <c r="A111" s="58" t="s">
        <v>92</v>
      </c>
      <c r="B111" s="65">
        <v>1011358578.6799999</v>
      </c>
      <c r="C111" s="66">
        <v>3005815</v>
      </c>
      <c r="D111" s="66">
        <v>184240</v>
      </c>
      <c r="E111" s="67">
        <v>336.46734036525868</v>
      </c>
      <c r="F111" s="68">
        <v>67553270.989999995</v>
      </c>
      <c r="G111" s="69">
        <v>210272</v>
      </c>
      <c r="H111" s="69">
        <v>164947</v>
      </c>
      <c r="I111" s="70">
        <v>64787077.729999997</v>
      </c>
      <c r="J111" s="71">
        <v>205705</v>
      </c>
      <c r="K111" s="71">
        <v>165896</v>
      </c>
      <c r="L111" s="68">
        <v>65995645.159999996</v>
      </c>
      <c r="M111" s="69">
        <v>193533</v>
      </c>
      <c r="N111" s="69">
        <v>168995</v>
      </c>
      <c r="O111" s="70">
        <v>59412131.68</v>
      </c>
      <c r="P111" s="71">
        <v>192469</v>
      </c>
      <c r="Q111" s="71">
        <v>172920</v>
      </c>
      <c r="R111" s="68">
        <v>59144114.270000003</v>
      </c>
      <c r="S111" s="69">
        <v>211604</v>
      </c>
      <c r="T111" s="69">
        <v>173988</v>
      </c>
      <c r="U111" s="70">
        <v>80353524.010000005</v>
      </c>
      <c r="V111" s="71">
        <v>268414</v>
      </c>
      <c r="W111" s="71">
        <v>175704</v>
      </c>
      <c r="X111" s="68">
        <v>84324995.299999997</v>
      </c>
      <c r="Y111" s="69">
        <v>261143</v>
      </c>
      <c r="Z111" s="69">
        <v>177253</v>
      </c>
      <c r="AA111" s="70">
        <v>90183943.659999996</v>
      </c>
      <c r="AB111" s="71">
        <v>283211</v>
      </c>
      <c r="AC111" s="71">
        <v>178541</v>
      </c>
      <c r="AD111" s="68">
        <v>93845304.170000002</v>
      </c>
      <c r="AE111" s="69">
        <v>272597</v>
      </c>
      <c r="AF111" s="69">
        <v>180027</v>
      </c>
      <c r="AG111" s="70">
        <v>93360556.219999999</v>
      </c>
      <c r="AH111" s="71">
        <v>262289</v>
      </c>
      <c r="AI111" s="71">
        <v>181566</v>
      </c>
      <c r="AJ111" s="68">
        <v>125714389.11</v>
      </c>
      <c r="AK111" s="69">
        <v>336102</v>
      </c>
      <c r="AL111" s="69">
        <v>183176</v>
      </c>
      <c r="AM111" s="70">
        <v>126683626.38</v>
      </c>
      <c r="AN111" s="71">
        <v>308476</v>
      </c>
      <c r="AO111" s="71">
        <v>184240</v>
      </c>
    </row>
    <row r="112" spans="1:41" hidden="1" outlineLevel="1" x14ac:dyDescent="0.55000000000000004">
      <c r="A112" s="58" t="s">
        <v>25</v>
      </c>
      <c r="B112" s="65">
        <v>36787081.100000001</v>
      </c>
      <c r="C112" s="66">
        <v>151926</v>
      </c>
      <c r="D112" s="66">
        <v>15175</v>
      </c>
      <c r="E112" s="67">
        <v>242.13815344312363</v>
      </c>
      <c r="F112" s="68">
        <v>1495552.32</v>
      </c>
      <c r="G112" s="69">
        <v>5891</v>
      </c>
      <c r="H112" s="69">
        <v>13277</v>
      </c>
      <c r="I112" s="70">
        <v>1771916.86</v>
      </c>
      <c r="J112" s="71">
        <v>7888</v>
      </c>
      <c r="K112" s="71">
        <v>13369</v>
      </c>
      <c r="L112" s="68">
        <v>2220144.0100000002</v>
      </c>
      <c r="M112" s="69">
        <v>12268</v>
      </c>
      <c r="N112" s="69">
        <v>13453</v>
      </c>
      <c r="O112" s="70">
        <v>1770837.45</v>
      </c>
      <c r="P112" s="71">
        <v>8529</v>
      </c>
      <c r="Q112" s="71">
        <v>13525</v>
      </c>
      <c r="R112" s="68">
        <v>1875777.54</v>
      </c>
      <c r="S112" s="69">
        <v>8256</v>
      </c>
      <c r="T112" s="69">
        <v>13620</v>
      </c>
      <c r="U112" s="70">
        <v>2508416.62</v>
      </c>
      <c r="V112" s="71">
        <v>10605</v>
      </c>
      <c r="W112" s="71">
        <v>13785</v>
      </c>
      <c r="X112" s="68">
        <v>2633618.62</v>
      </c>
      <c r="Y112" s="69">
        <v>10706</v>
      </c>
      <c r="Z112" s="69">
        <v>13968</v>
      </c>
      <c r="AA112" s="70">
        <v>3581348.3600000003</v>
      </c>
      <c r="AB112" s="71">
        <v>14147</v>
      </c>
      <c r="AC112" s="71">
        <v>14221</v>
      </c>
      <c r="AD112" s="68">
        <v>3571590.95</v>
      </c>
      <c r="AE112" s="69">
        <v>14768</v>
      </c>
      <c r="AF112" s="69">
        <v>14495</v>
      </c>
      <c r="AG112" s="70">
        <v>4054116.07</v>
      </c>
      <c r="AH112" s="71">
        <v>16555</v>
      </c>
      <c r="AI112" s="71">
        <v>14729</v>
      </c>
      <c r="AJ112" s="68">
        <v>5627973.3900000006</v>
      </c>
      <c r="AK112" s="69">
        <v>20907</v>
      </c>
      <c r="AL112" s="69">
        <v>14966</v>
      </c>
      <c r="AM112" s="70">
        <v>5675788.9100000001</v>
      </c>
      <c r="AN112" s="71">
        <v>21406</v>
      </c>
      <c r="AO112" s="71">
        <v>15175</v>
      </c>
    </row>
    <row r="113" spans="1:41" hidden="1" outlineLevel="1" x14ac:dyDescent="0.55000000000000004">
      <c r="A113" s="58" t="s">
        <v>93</v>
      </c>
      <c r="B113" s="65">
        <v>435210049.17000002</v>
      </c>
      <c r="C113" s="66">
        <v>683289</v>
      </c>
      <c r="D113" s="66">
        <v>34985</v>
      </c>
      <c r="E113" s="67">
        <v>636.93407792310427</v>
      </c>
      <c r="F113" s="68">
        <v>26679281</v>
      </c>
      <c r="G113" s="69">
        <v>41589</v>
      </c>
      <c r="H113" s="69">
        <v>31453</v>
      </c>
      <c r="I113" s="70">
        <v>28419682.920000002</v>
      </c>
      <c r="J113" s="71">
        <v>43772</v>
      </c>
      <c r="K113" s="71">
        <v>31757</v>
      </c>
      <c r="L113" s="68">
        <v>21887502.400000002</v>
      </c>
      <c r="M113" s="69">
        <v>36497</v>
      </c>
      <c r="N113" s="69">
        <v>32000</v>
      </c>
      <c r="O113" s="70">
        <v>17237685.66</v>
      </c>
      <c r="P113" s="71">
        <v>29884</v>
      </c>
      <c r="Q113" s="71">
        <v>32176</v>
      </c>
      <c r="R113" s="68">
        <v>23908284.960000001</v>
      </c>
      <c r="S113" s="69">
        <v>36936</v>
      </c>
      <c r="T113" s="69">
        <v>32429</v>
      </c>
      <c r="U113" s="70">
        <v>36414860.920000002</v>
      </c>
      <c r="V113" s="71">
        <v>55651</v>
      </c>
      <c r="W113" s="71">
        <v>32852</v>
      </c>
      <c r="X113" s="68">
        <v>36108315.829999998</v>
      </c>
      <c r="Y113" s="69">
        <v>56271</v>
      </c>
      <c r="Z113" s="69">
        <v>33223</v>
      </c>
      <c r="AA113" s="70">
        <v>47158662.299999997</v>
      </c>
      <c r="AB113" s="71">
        <v>73636</v>
      </c>
      <c r="AC113" s="71">
        <v>33592</v>
      </c>
      <c r="AD113" s="68">
        <v>46406675.929999992</v>
      </c>
      <c r="AE113" s="69">
        <v>73198</v>
      </c>
      <c r="AF113" s="69">
        <v>33980</v>
      </c>
      <c r="AG113" s="70">
        <v>40939348.07</v>
      </c>
      <c r="AH113" s="71">
        <v>63142</v>
      </c>
      <c r="AI113" s="71">
        <v>34278</v>
      </c>
      <c r="AJ113" s="68">
        <v>48550108.68</v>
      </c>
      <c r="AK113" s="69">
        <v>75890</v>
      </c>
      <c r="AL113" s="69">
        <v>34672</v>
      </c>
      <c r="AM113" s="70">
        <v>61499640.5</v>
      </c>
      <c r="AN113" s="71">
        <v>96823</v>
      </c>
      <c r="AO113" s="71">
        <v>34985</v>
      </c>
    </row>
    <row r="114" spans="1:41" hidden="1" outlineLevel="1" x14ac:dyDescent="0.55000000000000004">
      <c r="A114" s="58" t="s">
        <v>26</v>
      </c>
      <c r="B114" s="65">
        <v>269552695.76999998</v>
      </c>
      <c r="C114" s="66">
        <v>732164</v>
      </c>
      <c r="D114" s="66">
        <v>38931</v>
      </c>
      <c r="E114" s="67">
        <v>368.1589039750657</v>
      </c>
      <c r="F114" s="68">
        <v>14051400</v>
      </c>
      <c r="G114" s="69">
        <v>38566</v>
      </c>
      <c r="H114" s="69">
        <v>38498</v>
      </c>
      <c r="I114" s="70">
        <v>16670307.16</v>
      </c>
      <c r="J114" s="71">
        <v>43109</v>
      </c>
      <c r="K114" s="71">
        <v>38468</v>
      </c>
      <c r="L114" s="68">
        <v>15699629.100000001</v>
      </c>
      <c r="M114" s="69">
        <v>38064</v>
      </c>
      <c r="N114" s="69">
        <v>38201</v>
      </c>
      <c r="O114" s="70">
        <v>15219170.109999999</v>
      </c>
      <c r="P114" s="71">
        <v>37634</v>
      </c>
      <c r="Q114" s="71">
        <v>37981</v>
      </c>
      <c r="R114" s="68">
        <v>18078187.380000003</v>
      </c>
      <c r="S114" s="69">
        <v>46624</v>
      </c>
      <c r="T114" s="69">
        <v>38057</v>
      </c>
      <c r="U114" s="70">
        <v>23282828.100000001</v>
      </c>
      <c r="V114" s="71">
        <v>64466</v>
      </c>
      <c r="W114" s="71">
        <v>38249</v>
      </c>
      <c r="X114" s="68">
        <v>23510348.719999991</v>
      </c>
      <c r="Y114" s="69">
        <v>67833</v>
      </c>
      <c r="Z114" s="69">
        <v>38342</v>
      </c>
      <c r="AA114" s="70">
        <v>27266436.270000003</v>
      </c>
      <c r="AB114" s="71">
        <v>81921</v>
      </c>
      <c r="AC114" s="71">
        <v>38526</v>
      </c>
      <c r="AD114" s="68">
        <v>25941628.630000003</v>
      </c>
      <c r="AE114" s="69">
        <v>72457</v>
      </c>
      <c r="AF114" s="69">
        <v>38633</v>
      </c>
      <c r="AG114" s="70">
        <v>28327047.349999998</v>
      </c>
      <c r="AH114" s="71">
        <v>71358</v>
      </c>
      <c r="AI114" s="71">
        <v>38648</v>
      </c>
      <c r="AJ114" s="68">
        <v>32679989.550000004</v>
      </c>
      <c r="AK114" s="69">
        <v>88092</v>
      </c>
      <c r="AL114" s="69">
        <v>38708</v>
      </c>
      <c r="AM114" s="70">
        <v>28825723.400000002</v>
      </c>
      <c r="AN114" s="71">
        <v>82040</v>
      </c>
      <c r="AO114" s="71">
        <v>38931</v>
      </c>
    </row>
    <row r="115" spans="1:41" hidden="1" outlineLevel="1" x14ac:dyDescent="0.55000000000000004">
      <c r="A115" s="58" t="s">
        <v>94</v>
      </c>
      <c r="B115" s="65">
        <v>88433932.209999993</v>
      </c>
      <c r="C115" s="66">
        <v>284782</v>
      </c>
      <c r="D115" s="66">
        <v>66270</v>
      </c>
      <c r="E115" s="67">
        <v>310.53202874479422</v>
      </c>
      <c r="F115" s="68">
        <v>3742764.9799999995</v>
      </c>
      <c r="G115" s="69">
        <v>10331</v>
      </c>
      <c r="H115" s="69">
        <v>60088</v>
      </c>
      <c r="I115" s="70">
        <v>4007938.56</v>
      </c>
      <c r="J115" s="71">
        <v>11818</v>
      </c>
      <c r="K115" s="71">
        <v>60334</v>
      </c>
      <c r="L115" s="68">
        <v>3591498.79</v>
      </c>
      <c r="M115" s="69">
        <v>9534</v>
      </c>
      <c r="N115" s="69">
        <v>60652</v>
      </c>
      <c r="O115" s="70">
        <v>3716788.45</v>
      </c>
      <c r="P115" s="71">
        <v>10147</v>
      </c>
      <c r="Q115" s="71">
        <v>60983</v>
      </c>
      <c r="R115" s="68">
        <v>4332854.7699999996</v>
      </c>
      <c r="S115" s="69">
        <v>12742</v>
      </c>
      <c r="T115" s="69">
        <v>61326</v>
      </c>
      <c r="U115" s="70">
        <v>6158879.6600000001</v>
      </c>
      <c r="V115" s="71">
        <v>18205</v>
      </c>
      <c r="W115" s="71">
        <v>61805</v>
      </c>
      <c r="X115" s="68">
        <v>6674952.96</v>
      </c>
      <c r="Y115" s="69">
        <v>19111</v>
      </c>
      <c r="Z115" s="69">
        <v>62327</v>
      </c>
      <c r="AA115" s="70">
        <v>8936294.9600000009</v>
      </c>
      <c r="AB115" s="71">
        <v>26823</v>
      </c>
      <c r="AC115" s="71">
        <v>63154</v>
      </c>
      <c r="AD115" s="68">
        <v>9347757.8100000005</v>
      </c>
      <c r="AE115" s="69">
        <v>29552</v>
      </c>
      <c r="AF115" s="69">
        <v>63997</v>
      </c>
      <c r="AG115" s="70">
        <v>10116723.690000001</v>
      </c>
      <c r="AH115" s="71">
        <v>36908</v>
      </c>
      <c r="AI115" s="71">
        <v>64891</v>
      </c>
      <c r="AJ115" s="68">
        <v>14664687.92</v>
      </c>
      <c r="AK115" s="69">
        <v>51814</v>
      </c>
      <c r="AL115" s="69">
        <v>65712</v>
      </c>
      <c r="AM115" s="70">
        <v>13142789.66</v>
      </c>
      <c r="AN115" s="71">
        <v>47797</v>
      </c>
      <c r="AO115" s="71">
        <v>66270</v>
      </c>
    </row>
    <row r="116" spans="1:41" hidden="1" outlineLevel="1" x14ac:dyDescent="0.55000000000000004">
      <c r="A116" s="58" t="s">
        <v>462</v>
      </c>
      <c r="B116" s="65">
        <v>13658150872.550035</v>
      </c>
      <c r="C116" s="66">
        <v>7840209</v>
      </c>
      <c r="D116" s="66">
        <v>76254</v>
      </c>
      <c r="E116" s="67">
        <v>1742.064640438799</v>
      </c>
      <c r="F116" s="68">
        <v>985151319.61000395</v>
      </c>
      <c r="G116" s="69">
        <v>602645</v>
      </c>
      <c r="H116" s="69">
        <v>75735</v>
      </c>
      <c r="I116" s="70">
        <v>1002353375.890002</v>
      </c>
      <c r="J116" s="71">
        <v>604173</v>
      </c>
      <c r="K116" s="71">
        <v>75948</v>
      </c>
      <c r="L116" s="68">
        <v>1061321649.29</v>
      </c>
      <c r="M116" s="69">
        <v>658514</v>
      </c>
      <c r="N116" s="69">
        <v>75391</v>
      </c>
      <c r="O116" s="70">
        <v>1078061639.8299861</v>
      </c>
      <c r="P116" s="71">
        <v>585357</v>
      </c>
      <c r="Q116" s="71">
        <v>75153</v>
      </c>
      <c r="R116" s="68">
        <v>1015526913.879988</v>
      </c>
      <c r="S116" s="69">
        <v>602113</v>
      </c>
      <c r="T116" s="69">
        <v>75293</v>
      </c>
      <c r="U116" s="70">
        <v>1211887527.4000101</v>
      </c>
      <c r="V116" s="71">
        <v>739337</v>
      </c>
      <c r="W116" s="71">
        <v>75438</v>
      </c>
      <c r="X116" s="68">
        <v>1140243789.9000111</v>
      </c>
      <c r="Y116" s="69">
        <v>663505</v>
      </c>
      <c r="Z116" s="69">
        <v>75778</v>
      </c>
      <c r="AA116" s="70">
        <v>1155021960.150002</v>
      </c>
      <c r="AB116" s="71">
        <v>674368</v>
      </c>
      <c r="AC116" s="71">
        <v>76046</v>
      </c>
      <c r="AD116" s="68">
        <v>1193545021.2500122</v>
      </c>
      <c r="AE116" s="69">
        <v>659057</v>
      </c>
      <c r="AF116" s="69">
        <v>75794</v>
      </c>
      <c r="AG116" s="70">
        <v>1147323713.6300035</v>
      </c>
      <c r="AH116" s="71">
        <v>620755</v>
      </c>
      <c r="AI116" s="71">
        <v>76142</v>
      </c>
      <c r="AJ116" s="68">
        <v>1302764313.440006</v>
      </c>
      <c r="AK116" s="69">
        <v>741340</v>
      </c>
      <c r="AL116" s="69">
        <v>76325</v>
      </c>
      <c r="AM116" s="70">
        <v>1364949648.2800121</v>
      </c>
      <c r="AN116" s="71">
        <v>689045</v>
      </c>
      <c r="AO116" s="71">
        <v>76254</v>
      </c>
    </row>
    <row r="117" spans="1:41" hidden="1" outlineLevel="1" x14ac:dyDescent="0.55000000000000004">
      <c r="A117" s="58" t="s">
        <v>27</v>
      </c>
      <c r="B117" s="65">
        <v>38818571.890000001</v>
      </c>
      <c r="C117" s="66">
        <v>130092</v>
      </c>
      <c r="D117" s="66">
        <v>21355</v>
      </c>
      <c r="E117" s="67">
        <v>298.39322856132583</v>
      </c>
      <c r="F117" s="68">
        <v>2417020.4300000002</v>
      </c>
      <c r="G117" s="69">
        <v>6715</v>
      </c>
      <c r="H117" s="69">
        <v>19400</v>
      </c>
      <c r="I117" s="70">
        <v>2407620.9700000002</v>
      </c>
      <c r="J117" s="71">
        <v>6546</v>
      </c>
      <c r="K117" s="71">
        <v>19456</v>
      </c>
      <c r="L117" s="68">
        <v>2312179.35</v>
      </c>
      <c r="M117" s="69">
        <v>5469</v>
      </c>
      <c r="N117" s="69">
        <v>19512</v>
      </c>
      <c r="O117" s="70">
        <v>1735110.1099999999</v>
      </c>
      <c r="P117" s="71">
        <v>3762</v>
      </c>
      <c r="Q117" s="71">
        <v>19577</v>
      </c>
      <c r="R117" s="68">
        <v>2190467.92</v>
      </c>
      <c r="S117" s="69">
        <v>5318</v>
      </c>
      <c r="T117" s="69">
        <v>19657</v>
      </c>
      <c r="U117" s="70">
        <v>2911030.34</v>
      </c>
      <c r="V117" s="71">
        <v>8422</v>
      </c>
      <c r="W117" s="71">
        <v>19797</v>
      </c>
      <c r="X117" s="68">
        <v>2991780.3</v>
      </c>
      <c r="Y117" s="69">
        <v>10429</v>
      </c>
      <c r="Z117" s="69">
        <v>20000</v>
      </c>
      <c r="AA117" s="70">
        <v>3742753.98</v>
      </c>
      <c r="AB117" s="71">
        <v>15457</v>
      </c>
      <c r="AC117" s="71">
        <v>20238</v>
      </c>
      <c r="AD117" s="68">
        <v>3595716.55</v>
      </c>
      <c r="AE117" s="69">
        <v>14133</v>
      </c>
      <c r="AF117" s="69">
        <v>20458</v>
      </c>
      <c r="AG117" s="70">
        <v>3875377.34</v>
      </c>
      <c r="AH117" s="71">
        <v>13423</v>
      </c>
      <c r="AI117" s="71">
        <v>20723</v>
      </c>
      <c r="AJ117" s="68">
        <v>5329483.54</v>
      </c>
      <c r="AK117" s="69">
        <v>20225</v>
      </c>
      <c r="AL117" s="69">
        <v>21074</v>
      </c>
      <c r="AM117" s="70">
        <v>5310031.0600000005</v>
      </c>
      <c r="AN117" s="71">
        <v>20193</v>
      </c>
      <c r="AO117" s="71">
        <v>21355</v>
      </c>
    </row>
    <row r="118" spans="1:41" hidden="1" outlineLevel="1" x14ac:dyDescent="0.55000000000000004">
      <c r="A118" s="58" t="s">
        <v>95</v>
      </c>
      <c r="B118" s="65">
        <v>701255905.43999982</v>
      </c>
      <c r="C118" s="66">
        <v>6773655</v>
      </c>
      <c r="D118" s="66">
        <v>288364</v>
      </c>
      <c r="E118" s="67">
        <v>103.52695929154936</v>
      </c>
      <c r="F118" s="68">
        <v>50598868.599999994</v>
      </c>
      <c r="G118" s="69">
        <v>529903</v>
      </c>
      <c r="H118" s="69">
        <v>275822</v>
      </c>
      <c r="I118" s="70">
        <v>48882433.159999996</v>
      </c>
      <c r="J118" s="71">
        <v>497688</v>
      </c>
      <c r="K118" s="71">
        <v>270196</v>
      </c>
      <c r="L118" s="68">
        <v>47308353.969999999</v>
      </c>
      <c r="M118" s="69">
        <v>492930</v>
      </c>
      <c r="N118" s="69">
        <v>266934</v>
      </c>
      <c r="O118" s="70">
        <v>47098150.350000001</v>
      </c>
      <c r="P118" s="71">
        <v>462119</v>
      </c>
      <c r="Q118" s="71">
        <v>269202</v>
      </c>
      <c r="R118" s="68">
        <v>47548627.669999994</v>
      </c>
      <c r="S118" s="69">
        <v>489083</v>
      </c>
      <c r="T118" s="69">
        <v>272378</v>
      </c>
      <c r="U118" s="70">
        <v>62934595.960000008</v>
      </c>
      <c r="V118" s="71">
        <v>630929</v>
      </c>
      <c r="W118" s="71">
        <v>272391</v>
      </c>
      <c r="X118" s="68">
        <v>60036605.260000005</v>
      </c>
      <c r="Y118" s="69">
        <v>584862</v>
      </c>
      <c r="Z118" s="69">
        <v>272821</v>
      </c>
      <c r="AA118" s="70">
        <v>65470856.739999995</v>
      </c>
      <c r="AB118" s="71">
        <v>612439</v>
      </c>
      <c r="AC118" s="71">
        <v>281305</v>
      </c>
      <c r="AD118" s="68">
        <v>62813371.960000001</v>
      </c>
      <c r="AE118" s="69">
        <v>602908</v>
      </c>
      <c r="AF118" s="69">
        <v>283529</v>
      </c>
      <c r="AG118" s="70">
        <v>63712302.289999999</v>
      </c>
      <c r="AH118" s="71">
        <v>576210</v>
      </c>
      <c r="AI118" s="71">
        <v>284012</v>
      </c>
      <c r="AJ118" s="68">
        <v>76976152.949999988</v>
      </c>
      <c r="AK118" s="69">
        <v>676412</v>
      </c>
      <c r="AL118" s="69">
        <v>284128</v>
      </c>
      <c r="AM118" s="70">
        <v>67875586.530000001</v>
      </c>
      <c r="AN118" s="71">
        <v>618172</v>
      </c>
      <c r="AO118" s="71">
        <v>288364</v>
      </c>
    </row>
    <row r="119" spans="1:41" hidden="1" outlineLevel="1" x14ac:dyDescent="0.55000000000000004">
      <c r="A119" s="58" t="s">
        <v>380</v>
      </c>
      <c r="B119" s="65">
        <v>131329583.35000002</v>
      </c>
      <c r="C119" s="66">
        <v>300801</v>
      </c>
      <c r="D119" s="66">
        <v>16426</v>
      </c>
      <c r="E119" s="67">
        <v>436.59955701610045</v>
      </c>
      <c r="F119" s="68">
        <v>7583062.2999999998</v>
      </c>
      <c r="G119" s="69">
        <v>15419</v>
      </c>
      <c r="H119" s="69">
        <v>17091</v>
      </c>
      <c r="I119" s="70">
        <v>7495614.9199999999</v>
      </c>
      <c r="J119" s="71">
        <v>16848</v>
      </c>
      <c r="K119" s="71">
        <v>16595</v>
      </c>
      <c r="L119" s="68">
        <v>7307398.4199999999</v>
      </c>
      <c r="M119" s="69">
        <v>16521</v>
      </c>
      <c r="N119" s="69">
        <v>16420</v>
      </c>
      <c r="O119" s="70">
        <v>6398234.2300000004</v>
      </c>
      <c r="P119" s="71">
        <v>12341</v>
      </c>
      <c r="Q119" s="71">
        <v>16311</v>
      </c>
      <c r="R119" s="68">
        <v>7834108.1099999994</v>
      </c>
      <c r="S119" s="69">
        <v>15264</v>
      </c>
      <c r="T119" s="69">
        <v>16298</v>
      </c>
      <c r="U119" s="70">
        <v>10804689.02</v>
      </c>
      <c r="V119" s="71">
        <v>24089</v>
      </c>
      <c r="W119" s="71">
        <v>16376</v>
      </c>
      <c r="X119" s="68">
        <v>10903321.699999999</v>
      </c>
      <c r="Y119" s="69">
        <v>27554</v>
      </c>
      <c r="Z119" s="69">
        <v>16343</v>
      </c>
      <c r="AA119" s="70">
        <v>12401845.65</v>
      </c>
      <c r="AB119" s="71">
        <v>31299</v>
      </c>
      <c r="AC119" s="71">
        <v>16524</v>
      </c>
      <c r="AD119" s="68">
        <v>13445415.630000001</v>
      </c>
      <c r="AE119" s="69">
        <v>30167</v>
      </c>
      <c r="AF119" s="69">
        <v>16508</v>
      </c>
      <c r="AG119" s="70">
        <v>14402668.260000002</v>
      </c>
      <c r="AH119" s="71">
        <v>32641</v>
      </c>
      <c r="AI119" s="71">
        <v>15928</v>
      </c>
      <c r="AJ119" s="68">
        <v>16810710.43</v>
      </c>
      <c r="AK119" s="69">
        <v>37884</v>
      </c>
      <c r="AL119" s="69">
        <v>16377</v>
      </c>
      <c r="AM119" s="70">
        <v>15942514.68</v>
      </c>
      <c r="AN119" s="71">
        <v>40774</v>
      </c>
      <c r="AO119" s="71">
        <v>16426</v>
      </c>
    </row>
    <row r="120" spans="1:41" hidden="1" outlineLevel="1" x14ac:dyDescent="0.55000000000000004">
      <c r="A120" s="58" t="s">
        <v>32</v>
      </c>
      <c r="B120" s="65">
        <v>6618103.8600000003</v>
      </c>
      <c r="C120" s="66">
        <v>14057</v>
      </c>
      <c r="D120" s="66">
        <v>1195</v>
      </c>
      <c r="E120" s="67">
        <v>470.80485594365797</v>
      </c>
      <c r="F120" s="68">
        <v>284977.78999999998</v>
      </c>
      <c r="G120" s="69">
        <v>504</v>
      </c>
      <c r="H120" s="69">
        <v>1019</v>
      </c>
      <c r="I120" s="70">
        <v>216748.57</v>
      </c>
      <c r="J120" s="71">
        <v>438</v>
      </c>
      <c r="K120" s="71">
        <v>1022</v>
      </c>
      <c r="L120" s="68">
        <v>339142.75</v>
      </c>
      <c r="M120" s="69">
        <v>640</v>
      </c>
      <c r="N120" s="69">
        <v>1030</v>
      </c>
      <c r="O120" s="70">
        <v>301069.09999999998</v>
      </c>
      <c r="P120" s="71">
        <v>441</v>
      </c>
      <c r="Q120" s="71">
        <v>1036</v>
      </c>
      <c r="R120" s="68">
        <v>294892.58</v>
      </c>
      <c r="S120" s="69">
        <v>519</v>
      </c>
      <c r="T120" s="69">
        <v>1042</v>
      </c>
      <c r="U120" s="70">
        <v>458465.56</v>
      </c>
      <c r="V120" s="71">
        <v>886</v>
      </c>
      <c r="W120" s="71">
        <v>1067</v>
      </c>
      <c r="X120" s="68">
        <v>414555.4</v>
      </c>
      <c r="Y120" s="69">
        <v>967</v>
      </c>
      <c r="Z120" s="69">
        <v>1093</v>
      </c>
      <c r="AA120" s="70">
        <v>810153.82000000007</v>
      </c>
      <c r="AB120" s="71">
        <v>1849</v>
      </c>
      <c r="AC120" s="71">
        <v>1111</v>
      </c>
      <c r="AD120" s="68">
        <v>736028.78</v>
      </c>
      <c r="AE120" s="69">
        <v>1729</v>
      </c>
      <c r="AF120" s="69">
        <v>1133</v>
      </c>
      <c r="AG120" s="70">
        <v>718557.39</v>
      </c>
      <c r="AH120" s="71">
        <v>1759</v>
      </c>
      <c r="AI120" s="71">
        <v>1149</v>
      </c>
      <c r="AJ120" s="68">
        <v>1153664.99</v>
      </c>
      <c r="AK120" s="69">
        <v>2151</v>
      </c>
      <c r="AL120" s="69">
        <v>1182</v>
      </c>
      <c r="AM120" s="70">
        <v>889847.13000000012</v>
      </c>
      <c r="AN120" s="71">
        <v>2174</v>
      </c>
      <c r="AO120" s="71">
        <v>1195</v>
      </c>
    </row>
    <row r="121" spans="1:41" hidden="1" outlineLevel="1" x14ac:dyDescent="0.55000000000000004">
      <c r="A121" s="58" t="s">
        <v>37</v>
      </c>
      <c r="B121" s="65">
        <v>8982622.3200000003</v>
      </c>
      <c r="C121" s="66">
        <v>45051</v>
      </c>
      <c r="D121" s="66">
        <v>2142</v>
      </c>
      <c r="E121" s="67">
        <v>199.38785642938004</v>
      </c>
      <c r="F121" s="68">
        <v>535922.51</v>
      </c>
      <c r="G121" s="69">
        <v>2769</v>
      </c>
      <c r="H121" s="69">
        <v>2122</v>
      </c>
      <c r="I121" s="70">
        <v>599702.1</v>
      </c>
      <c r="J121" s="71">
        <v>3116</v>
      </c>
      <c r="K121" s="71">
        <v>2108</v>
      </c>
      <c r="L121" s="68">
        <v>421569.69999999995</v>
      </c>
      <c r="M121" s="69">
        <v>1952</v>
      </c>
      <c r="N121" s="69">
        <v>2070</v>
      </c>
      <c r="O121" s="70">
        <v>306885.08</v>
      </c>
      <c r="P121" s="71">
        <v>1716</v>
      </c>
      <c r="Q121" s="71">
        <v>2071</v>
      </c>
      <c r="R121" s="68">
        <v>403230.23</v>
      </c>
      <c r="S121" s="69">
        <v>2340</v>
      </c>
      <c r="T121" s="69">
        <v>2071</v>
      </c>
      <c r="U121" s="70">
        <v>643229.30000000005</v>
      </c>
      <c r="V121" s="71">
        <v>3516</v>
      </c>
      <c r="W121" s="71">
        <v>2071</v>
      </c>
      <c r="X121" s="68">
        <v>905421.08000000007</v>
      </c>
      <c r="Y121" s="69">
        <v>4284</v>
      </c>
      <c r="Z121" s="69">
        <v>2088</v>
      </c>
      <c r="AA121" s="70">
        <v>1133041.3399999999</v>
      </c>
      <c r="AB121" s="71">
        <v>5302</v>
      </c>
      <c r="AC121" s="71">
        <v>2084</v>
      </c>
      <c r="AD121" s="68">
        <v>898812.94</v>
      </c>
      <c r="AE121" s="69">
        <v>4641</v>
      </c>
      <c r="AF121" s="69">
        <v>2108</v>
      </c>
      <c r="AG121" s="70">
        <v>898220.76</v>
      </c>
      <c r="AH121" s="71">
        <v>4333</v>
      </c>
      <c r="AI121" s="71">
        <v>2130</v>
      </c>
      <c r="AJ121" s="68">
        <v>1117243.32</v>
      </c>
      <c r="AK121" s="69">
        <v>5727</v>
      </c>
      <c r="AL121" s="69">
        <v>2133</v>
      </c>
      <c r="AM121" s="70">
        <v>1119343.96</v>
      </c>
      <c r="AN121" s="71">
        <v>5355</v>
      </c>
      <c r="AO121" s="71">
        <v>2142</v>
      </c>
    </row>
    <row r="122" spans="1:41" hidden="1" outlineLevel="1" x14ac:dyDescent="0.55000000000000004">
      <c r="A122" s="58" t="s">
        <v>33</v>
      </c>
      <c r="B122" s="65">
        <v>6205714.5000000009</v>
      </c>
      <c r="C122" s="66">
        <v>10380</v>
      </c>
      <c r="D122" s="66">
        <v>4000</v>
      </c>
      <c r="E122" s="67">
        <v>597.85303468208099</v>
      </c>
      <c r="F122" s="68">
        <v>320857.70999999996</v>
      </c>
      <c r="G122" s="69">
        <v>516</v>
      </c>
      <c r="H122" s="69">
        <v>3808</v>
      </c>
      <c r="I122" s="70">
        <v>336274.95999999996</v>
      </c>
      <c r="J122" s="71">
        <v>565</v>
      </c>
      <c r="K122" s="71">
        <v>3819</v>
      </c>
      <c r="L122" s="68">
        <v>387334.91</v>
      </c>
      <c r="M122" s="69">
        <v>577</v>
      </c>
      <c r="N122" s="69">
        <v>3831</v>
      </c>
      <c r="O122" s="70">
        <v>374291.56</v>
      </c>
      <c r="P122" s="71">
        <v>558</v>
      </c>
      <c r="Q122" s="71">
        <v>3841</v>
      </c>
      <c r="R122" s="68">
        <v>421833.5</v>
      </c>
      <c r="S122" s="69">
        <v>575</v>
      </c>
      <c r="T122" s="69">
        <v>3853</v>
      </c>
      <c r="U122" s="70">
        <v>649337.54999999993</v>
      </c>
      <c r="V122" s="71">
        <v>848</v>
      </c>
      <c r="W122" s="71">
        <v>3871</v>
      </c>
      <c r="X122" s="68">
        <v>495401.01</v>
      </c>
      <c r="Y122" s="69">
        <v>903</v>
      </c>
      <c r="Z122" s="69">
        <v>3889</v>
      </c>
      <c r="AA122" s="70">
        <v>456470.10000000003</v>
      </c>
      <c r="AB122" s="71">
        <v>1033</v>
      </c>
      <c r="AC122" s="71">
        <v>3922</v>
      </c>
      <c r="AD122" s="68">
        <v>477363.16000000003</v>
      </c>
      <c r="AE122" s="69">
        <v>1052</v>
      </c>
      <c r="AF122" s="69">
        <v>3945</v>
      </c>
      <c r="AG122" s="70">
        <v>561983.36</v>
      </c>
      <c r="AH122" s="71">
        <v>1080</v>
      </c>
      <c r="AI122" s="71">
        <v>3960</v>
      </c>
      <c r="AJ122" s="68">
        <v>1268367.6400000001</v>
      </c>
      <c r="AK122" s="69">
        <v>1774</v>
      </c>
      <c r="AL122" s="69">
        <v>3977</v>
      </c>
      <c r="AM122" s="70">
        <v>456199.04000000004</v>
      </c>
      <c r="AN122" s="71">
        <v>899</v>
      </c>
      <c r="AO122" s="71">
        <v>4000</v>
      </c>
    </row>
    <row r="123" spans="1:41" hidden="1" outlineLevel="1" x14ac:dyDescent="0.55000000000000004">
      <c r="A123" s="58" t="s">
        <v>40</v>
      </c>
      <c r="B123" s="65">
        <v>2148514092.0699997</v>
      </c>
      <c r="C123" s="66">
        <v>22205949</v>
      </c>
      <c r="D123" s="66">
        <v>984350</v>
      </c>
      <c r="E123" s="67">
        <v>96.753986603769988</v>
      </c>
      <c r="F123" s="68">
        <v>153706490.28999996</v>
      </c>
      <c r="G123" s="69">
        <v>1779125</v>
      </c>
      <c r="H123" s="69">
        <v>974095</v>
      </c>
      <c r="I123" s="70">
        <v>153598465.89999995</v>
      </c>
      <c r="J123" s="71">
        <v>1750416</v>
      </c>
      <c r="K123" s="71">
        <v>1008845</v>
      </c>
      <c r="L123" s="68">
        <v>179162504.41999999</v>
      </c>
      <c r="M123" s="69">
        <v>2118729</v>
      </c>
      <c r="N123" s="69">
        <v>987378</v>
      </c>
      <c r="O123" s="70">
        <v>155221809.58000004</v>
      </c>
      <c r="P123" s="71">
        <v>1797986</v>
      </c>
      <c r="Q123" s="71">
        <v>1007834</v>
      </c>
      <c r="R123" s="68">
        <v>150691666.0699999</v>
      </c>
      <c r="S123" s="69">
        <v>1677695</v>
      </c>
      <c r="T123" s="69">
        <v>969574</v>
      </c>
      <c r="U123" s="70">
        <v>186788834.69000006</v>
      </c>
      <c r="V123" s="71">
        <v>1920548</v>
      </c>
      <c r="W123" s="71">
        <v>1000470</v>
      </c>
      <c r="X123" s="68">
        <v>178084795.88000005</v>
      </c>
      <c r="Y123" s="69">
        <v>1800830</v>
      </c>
      <c r="Z123" s="69">
        <v>993602</v>
      </c>
      <c r="AA123" s="70">
        <v>189622891.28000003</v>
      </c>
      <c r="AB123" s="71">
        <v>1838298</v>
      </c>
      <c r="AC123" s="71">
        <v>955484</v>
      </c>
      <c r="AD123" s="68">
        <v>197324359.20999983</v>
      </c>
      <c r="AE123" s="69">
        <v>1827345</v>
      </c>
      <c r="AF123" s="69">
        <v>964689</v>
      </c>
      <c r="AG123" s="70">
        <v>195513713.78999996</v>
      </c>
      <c r="AH123" s="71">
        <v>1875148</v>
      </c>
      <c r="AI123" s="71">
        <v>925322</v>
      </c>
      <c r="AJ123" s="68">
        <v>206741946.44999984</v>
      </c>
      <c r="AK123" s="69">
        <v>1937318</v>
      </c>
      <c r="AL123" s="69">
        <v>999413</v>
      </c>
      <c r="AM123" s="70">
        <v>202056614.50999999</v>
      </c>
      <c r="AN123" s="71">
        <v>1882511</v>
      </c>
      <c r="AO123" s="71">
        <v>984350</v>
      </c>
    </row>
    <row r="124" spans="1:41" hidden="1" outlineLevel="1" x14ac:dyDescent="0.55000000000000004">
      <c r="A124" s="58" t="s">
        <v>34</v>
      </c>
      <c r="B124" s="65">
        <v>19629228.07</v>
      </c>
      <c r="C124" s="66">
        <v>73533</v>
      </c>
      <c r="D124" s="66">
        <v>6229</v>
      </c>
      <c r="E124" s="67">
        <v>266.94447486162676</v>
      </c>
      <c r="F124" s="68">
        <v>2200977.5099999998</v>
      </c>
      <c r="G124" s="69">
        <v>7325</v>
      </c>
      <c r="H124" s="69">
        <v>5690</v>
      </c>
      <c r="I124" s="70">
        <v>3189965.65</v>
      </c>
      <c r="J124" s="71">
        <v>10068</v>
      </c>
      <c r="K124" s="71">
        <v>5714</v>
      </c>
      <c r="L124" s="68">
        <v>2404354.31</v>
      </c>
      <c r="M124" s="69">
        <v>7630</v>
      </c>
      <c r="N124" s="69">
        <v>5744</v>
      </c>
      <c r="O124" s="70">
        <v>1452129.16</v>
      </c>
      <c r="P124" s="71">
        <v>5683</v>
      </c>
      <c r="Q124" s="71">
        <v>5768</v>
      </c>
      <c r="R124" s="68">
        <v>1361689.4600000002</v>
      </c>
      <c r="S124" s="69">
        <v>4889</v>
      </c>
      <c r="T124" s="69">
        <v>5810</v>
      </c>
      <c r="U124" s="70">
        <v>1236023.02</v>
      </c>
      <c r="V124" s="71">
        <v>4659</v>
      </c>
      <c r="W124" s="71">
        <v>5856</v>
      </c>
      <c r="X124" s="68">
        <v>1148949.44</v>
      </c>
      <c r="Y124" s="69">
        <v>4763</v>
      </c>
      <c r="Z124" s="69">
        <v>5886</v>
      </c>
      <c r="AA124" s="70">
        <v>956749.61</v>
      </c>
      <c r="AB124" s="71">
        <v>4250</v>
      </c>
      <c r="AC124" s="71">
        <v>5932</v>
      </c>
      <c r="AD124" s="68">
        <v>839780.42000000016</v>
      </c>
      <c r="AE124" s="69">
        <v>3814</v>
      </c>
      <c r="AF124" s="69">
        <v>6007</v>
      </c>
      <c r="AG124" s="70">
        <v>894971.47</v>
      </c>
      <c r="AH124" s="71">
        <v>3857</v>
      </c>
      <c r="AI124" s="71">
        <v>6096</v>
      </c>
      <c r="AJ124" s="68">
        <v>1750464.67</v>
      </c>
      <c r="AK124" s="69">
        <v>7306</v>
      </c>
      <c r="AL124" s="69">
        <v>6174</v>
      </c>
      <c r="AM124" s="70">
        <v>2193173.35</v>
      </c>
      <c r="AN124" s="71">
        <v>9289</v>
      </c>
      <c r="AO124" s="71">
        <v>6229</v>
      </c>
    </row>
    <row r="125" spans="1:41" hidden="1" outlineLevel="1" x14ac:dyDescent="0.55000000000000004">
      <c r="A125" s="58" t="s">
        <v>35</v>
      </c>
      <c r="B125" s="65">
        <v>53116117.68</v>
      </c>
      <c r="C125" s="66">
        <v>101765</v>
      </c>
      <c r="D125" s="66">
        <v>24465</v>
      </c>
      <c r="E125" s="67">
        <v>521.94878081855256</v>
      </c>
      <c r="F125" s="68">
        <v>2915163.52</v>
      </c>
      <c r="G125" s="69">
        <v>4275</v>
      </c>
      <c r="H125" s="69">
        <v>23418</v>
      </c>
      <c r="I125" s="70">
        <v>2459601.04</v>
      </c>
      <c r="J125" s="71">
        <v>3081</v>
      </c>
      <c r="K125" s="71">
        <v>23471</v>
      </c>
      <c r="L125" s="68">
        <v>3371937.1799999997</v>
      </c>
      <c r="M125" s="69">
        <v>4105</v>
      </c>
      <c r="N125" s="69">
        <v>23546</v>
      </c>
      <c r="O125" s="70">
        <v>2984730.85</v>
      </c>
      <c r="P125" s="71">
        <v>4184</v>
      </c>
      <c r="Q125" s="71">
        <v>23631</v>
      </c>
      <c r="R125" s="68">
        <v>3829839.09</v>
      </c>
      <c r="S125" s="69">
        <v>5497</v>
      </c>
      <c r="T125" s="69">
        <v>23711</v>
      </c>
      <c r="U125" s="70">
        <v>4685691.6100000003</v>
      </c>
      <c r="V125" s="71">
        <v>10818</v>
      </c>
      <c r="W125" s="71">
        <v>23869</v>
      </c>
      <c r="X125" s="68">
        <v>3534290.09</v>
      </c>
      <c r="Y125" s="69">
        <v>7911</v>
      </c>
      <c r="Z125" s="69">
        <v>23971</v>
      </c>
      <c r="AA125" s="70">
        <v>3772270.0700000003</v>
      </c>
      <c r="AB125" s="71">
        <v>6870</v>
      </c>
      <c r="AC125" s="71">
        <v>24068</v>
      </c>
      <c r="AD125" s="68">
        <v>5274203.3199999994</v>
      </c>
      <c r="AE125" s="69">
        <v>9231</v>
      </c>
      <c r="AF125" s="69">
        <v>24165</v>
      </c>
      <c r="AG125" s="70">
        <v>5789468.6299999999</v>
      </c>
      <c r="AH125" s="71">
        <v>11683</v>
      </c>
      <c r="AI125" s="71">
        <v>24270</v>
      </c>
      <c r="AJ125" s="68">
        <v>7629147.71</v>
      </c>
      <c r="AK125" s="69">
        <v>17778</v>
      </c>
      <c r="AL125" s="69">
        <v>24375</v>
      </c>
      <c r="AM125" s="70">
        <v>6869774.5700000003</v>
      </c>
      <c r="AN125" s="71">
        <v>16332</v>
      </c>
      <c r="AO125" s="71">
        <v>24465</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32762706898.130032</v>
      </c>
      <c r="C127" s="52">
        <f>SUM(C100:C125)</f>
        <v>78475385</v>
      </c>
      <c r="D127" s="52">
        <f>SUM(D100:D125)</f>
        <v>6562404</v>
      </c>
      <c r="E127" s="74">
        <f t="shared" ref="E127" si="9">IFERROR(B127/C127,0)</f>
        <v>417.49023465294283</v>
      </c>
      <c r="F127" s="51">
        <f t="shared" ref="F127:AO127" si="10">SUM(F100:F125)</f>
        <v>2241868276.8100038</v>
      </c>
      <c r="G127" s="52">
        <f t="shared" si="10"/>
        <v>5737572</v>
      </c>
      <c r="H127" s="52">
        <f t="shared" si="10"/>
        <v>6095209</v>
      </c>
      <c r="I127" s="51">
        <f t="shared" si="10"/>
        <v>2229594230.6200018</v>
      </c>
      <c r="J127" s="52">
        <f t="shared" si="10"/>
        <v>5660007</v>
      </c>
      <c r="K127" s="52">
        <f t="shared" si="10"/>
        <v>6156080</v>
      </c>
      <c r="L127" s="51">
        <f t="shared" si="10"/>
        <v>2249991622.5199995</v>
      </c>
      <c r="M127" s="52">
        <f t="shared" si="10"/>
        <v>5735456</v>
      </c>
      <c r="N127" s="52">
        <f t="shared" si="10"/>
        <v>6161186</v>
      </c>
      <c r="O127" s="51">
        <f t="shared" si="10"/>
        <v>2195527740.9499855</v>
      </c>
      <c r="P127" s="52">
        <f t="shared" si="10"/>
        <v>5334478</v>
      </c>
      <c r="Q127" s="52">
        <f t="shared" si="10"/>
        <v>6224648</v>
      </c>
      <c r="R127" s="51">
        <f t="shared" si="10"/>
        <v>2283787999.2999883</v>
      </c>
      <c r="S127" s="52">
        <f t="shared" si="10"/>
        <v>5595363</v>
      </c>
      <c r="T127" s="52">
        <f t="shared" si="10"/>
        <v>6227390</v>
      </c>
      <c r="U127" s="51">
        <f t="shared" si="10"/>
        <v>2852729075.5100107</v>
      </c>
      <c r="V127" s="52">
        <f t="shared" si="10"/>
        <v>6871511</v>
      </c>
      <c r="W127" s="52">
        <f t="shared" si="10"/>
        <v>6312727</v>
      </c>
      <c r="X127" s="51">
        <f t="shared" si="10"/>
        <v>2728736712.1400123</v>
      </c>
      <c r="Y127" s="52">
        <f t="shared" si="10"/>
        <v>6630986</v>
      </c>
      <c r="Z127" s="52">
        <f t="shared" si="10"/>
        <v>6351914</v>
      </c>
      <c r="AA127" s="51">
        <f t="shared" si="10"/>
        <v>2932463141.5600028</v>
      </c>
      <c r="AB127" s="52">
        <f t="shared" si="10"/>
        <v>7242469</v>
      </c>
      <c r="AC127" s="52">
        <f t="shared" si="10"/>
        <v>6363835</v>
      </c>
      <c r="AD127" s="51">
        <f t="shared" si="10"/>
        <v>3011549857.4400134</v>
      </c>
      <c r="AE127" s="52">
        <f t="shared" si="10"/>
        <v>7122671</v>
      </c>
      <c r="AF127" s="52">
        <f t="shared" si="10"/>
        <v>6417730</v>
      </c>
      <c r="AG127" s="51">
        <f t="shared" si="10"/>
        <v>2971995800.7200036</v>
      </c>
      <c r="AH127" s="52">
        <f t="shared" si="10"/>
        <v>6958106</v>
      </c>
      <c r="AI127" s="52">
        <f t="shared" si="10"/>
        <v>6400552</v>
      </c>
      <c r="AJ127" s="51">
        <f t="shared" si="10"/>
        <v>3609946767.9300046</v>
      </c>
      <c r="AK127" s="52">
        <f t="shared" si="10"/>
        <v>8196976</v>
      </c>
      <c r="AL127" s="52">
        <f t="shared" si="10"/>
        <v>6537062</v>
      </c>
      <c r="AM127" s="51">
        <f t="shared" si="10"/>
        <v>3454515672.6300125</v>
      </c>
      <c r="AN127" s="52">
        <f t="shared" si="10"/>
        <v>7389790</v>
      </c>
      <c r="AO127" s="52">
        <f t="shared" si="10"/>
        <v>6562404</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v>23866958.300000001</v>
      </c>
      <c r="C131" s="66">
        <v>42083</v>
      </c>
      <c r="D131" s="66">
        <v>8157</v>
      </c>
      <c r="E131" s="67">
        <v>567.14013497136614</v>
      </c>
      <c r="F131" s="68">
        <v>2041199.3</v>
      </c>
      <c r="G131" s="69">
        <v>2906</v>
      </c>
      <c r="H131" s="69">
        <v>7569</v>
      </c>
      <c r="I131" s="70">
        <v>1943244.92</v>
      </c>
      <c r="J131" s="71">
        <v>3420</v>
      </c>
      <c r="K131" s="71">
        <v>7586</v>
      </c>
      <c r="L131" s="68">
        <v>1314061.27</v>
      </c>
      <c r="M131" s="69">
        <v>2761</v>
      </c>
      <c r="N131" s="69">
        <v>7599</v>
      </c>
      <c r="O131" s="70">
        <v>584797.06999999995</v>
      </c>
      <c r="P131" s="71">
        <v>1466</v>
      </c>
      <c r="Q131" s="71">
        <v>7614</v>
      </c>
      <c r="R131" s="68">
        <v>818609.1</v>
      </c>
      <c r="S131" s="69">
        <v>1669</v>
      </c>
      <c r="T131" s="69">
        <v>7636</v>
      </c>
      <c r="U131" s="70">
        <v>1475762.96</v>
      </c>
      <c r="V131" s="71">
        <v>2415</v>
      </c>
      <c r="W131" s="71">
        <v>7676</v>
      </c>
      <c r="X131" s="68">
        <v>1864514.38</v>
      </c>
      <c r="Y131" s="69">
        <v>2904</v>
      </c>
      <c r="Z131" s="69">
        <v>7728</v>
      </c>
      <c r="AA131" s="70">
        <v>3246565.9</v>
      </c>
      <c r="AB131" s="71">
        <v>4483</v>
      </c>
      <c r="AC131" s="71">
        <v>7774</v>
      </c>
      <c r="AD131" s="68">
        <v>3208078.1500000004</v>
      </c>
      <c r="AE131" s="69">
        <v>5551</v>
      </c>
      <c r="AF131" s="69">
        <v>7814</v>
      </c>
      <c r="AG131" s="70">
        <v>2347418.36</v>
      </c>
      <c r="AH131" s="71">
        <v>4142</v>
      </c>
      <c r="AI131" s="71">
        <v>7854</v>
      </c>
      <c r="AJ131" s="68">
        <v>2196066.1599999997</v>
      </c>
      <c r="AK131" s="69">
        <v>5081</v>
      </c>
      <c r="AL131" s="69">
        <v>8093</v>
      </c>
      <c r="AM131" s="70">
        <v>2826640.73</v>
      </c>
      <c r="AN131" s="71">
        <v>5285</v>
      </c>
      <c r="AO131" s="71">
        <v>8157</v>
      </c>
    </row>
    <row r="132" spans="1:41" hidden="1" outlineLevel="1" x14ac:dyDescent="0.55000000000000004">
      <c r="A132" s="58" t="s">
        <v>18</v>
      </c>
      <c r="B132" s="65">
        <v>592158054.38999999</v>
      </c>
      <c r="C132" s="66">
        <v>2243824</v>
      </c>
      <c r="D132" s="66">
        <v>116278</v>
      </c>
      <c r="E132" s="67">
        <v>263.90574946609001</v>
      </c>
      <c r="F132" s="68">
        <v>50270474.810000002</v>
      </c>
      <c r="G132" s="69">
        <v>201237</v>
      </c>
      <c r="H132" s="69">
        <v>115419</v>
      </c>
      <c r="I132" s="70">
        <v>35662583.159999996</v>
      </c>
      <c r="J132" s="71">
        <v>132260</v>
      </c>
      <c r="K132" s="71">
        <v>114547</v>
      </c>
      <c r="L132" s="68">
        <v>27174808.920000002</v>
      </c>
      <c r="M132" s="69">
        <v>95781</v>
      </c>
      <c r="N132" s="69">
        <v>114739</v>
      </c>
      <c r="O132" s="70">
        <v>22554512.07</v>
      </c>
      <c r="P132" s="71">
        <v>88587</v>
      </c>
      <c r="Q132" s="71">
        <v>114730</v>
      </c>
      <c r="R132" s="68">
        <v>39132653.780000001</v>
      </c>
      <c r="S132" s="69">
        <v>102353</v>
      </c>
      <c r="T132" s="69">
        <v>114761</v>
      </c>
      <c r="U132" s="70">
        <v>39094161.399999999</v>
      </c>
      <c r="V132" s="71">
        <v>153769</v>
      </c>
      <c r="W132" s="71">
        <v>115173</v>
      </c>
      <c r="X132" s="68">
        <v>44248680.049999997</v>
      </c>
      <c r="Y132" s="69">
        <v>175598</v>
      </c>
      <c r="Z132" s="69">
        <v>115613</v>
      </c>
      <c r="AA132" s="70">
        <v>51843956.730000004</v>
      </c>
      <c r="AB132" s="71">
        <v>209074</v>
      </c>
      <c r="AC132" s="71">
        <v>116125</v>
      </c>
      <c r="AD132" s="68">
        <v>55548768.459999993</v>
      </c>
      <c r="AE132" s="69">
        <v>245787</v>
      </c>
      <c r="AF132" s="69">
        <v>116208</v>
      </c>
      <c r="AG132" s="70">
        <v>65109008.049999997</v>
      </c>
      <c r="AH132" s="71">
        <v>272381</v>
      </c>
      <c r="AI132" s="71">
        <v>116435</v>
      </c>
      <c r="AJ132" s="68">
        <v>85512118.859999999</v>
      </c>
      <c r="AK132" s="69">
        <v>321327</v>
      </c>
      <c r="AL132" s="69">
        <v>116397</v>
      </c>
      <c r="AM132" s="70">
        <v>76006328.099999994</v>
      </c>
      <c r="AN132" s="71">
        <v>245670</v>
      </c>
      <c r="AO132" s="71">
        <v>116278</v>
      </c>
    </row>
    <row r="133" spans="1:41" hidden="1" outlineLevel="1" x14ac:dyDescent="0.55000000000000004">
      <c r="A133" s="58" t="s">
        <v>20</v>
      </c>
      <c r="B133" s="65">
        <v>106532899.22999999</v>
      </c>
      <c r="C133" s="66">
        <v>210045</v>
      </c>
      <c r="D133" s="66">
        <v>22699</v>
      </c>
      <c r="E133" s="67">
        <v>507.19083639220162</v>
      </c>
      <c r="F133" s="68">
        <v>16724884.51</v>
      </c>
      <c r="G133" s="69">
        <v>41489</v>
      </c>
      <c r="H133" s="69">
        <v>21424</v>
      </c>
      <c r="I133" s="70">
        <v>5916228.5999999996</v>
      </c>
      <c r="J133" s="71">
        <v>12829</v>
      </c>
      <c r="K133" s="71">
        <v>21508</v>
      </c>
      <c r="L133" s="68">
        <v>5793780.6399999997</v>
      </c>
      <c r="M133" s="69">
        <v>11853</v>
      </c>
      <c r="N133" s="69">
        <v>21595</v>
      </c>
      <c r="O133" s="70">
        <v>5485527.7800000003</v>
      </c>
      <c r="P133" s="71">
        <v>10724</v>
      </c>
      <c r="Q133" s="71">
        <v>21661</v>
      </c>
      <c r="R133" s="68">
        <v>6548933.0800000001</v>
      </c>
      <c r="S133" s="69">
        <v>12028</v>
      </c>
      <c r="T133" s="69">
        <v>21756</v>
      </c>
      <c r="U133" s="70">
        <v>7902375.1200000001</v>
      </c>
      <c r="V133" s="71">
        <v>15244</v>
      </c>
      <c r="W133" s="71">
        <v>21930</v>
      </c>
      <c r="X133" s="68">
        <v>7488332.8499999996</v>
      </c>
      <c r="Y133" s="69">
        <v>14281</v>
      </c>
      <c r="Z133" s="69">
        <v>22044</v>
      </c>
      <c r="AA133" s="70">
        <v>8107593.8000000007</v>
      </c>
      <c r="AB133" s="71">
        <v>16612</v>
      </c>
      <c r="AC133" s="71">
        <v>22169</v>
      </c>
      <c r="AD133" s="68">
        <v>8512203.5999999996</v>
      </c>
      <c r="AE133" s="69">
        <v>16428</v>
      </c>
      <c r="AF133" s="69">
        <v>22286</v>
      </c>
      <c r="AG133" s="70">
        <v>11042992.09</v>
      </c>
      <c r="AH133" s="71">
        <v>19433</v>
      </c>
      <c r="AI133" s="71">
        <v>22446</v>
      </c>
      <c r="AJ133" s="68">
        <v>14795026.09</v>
      </c>
      <c r="AK133" s="69">
        <v>25110</v>
      </c>
      <c r="AL133" s="69">
        <v>22587</v>
      </c>
      <c r="AM133" s="70">
        <v>8215021.0700000003</v>
      </c>
      <c r="AN133" s="71">
        <v>14014</v>
      </c>
      <c r="AO133" s="71">
        <v>22699</v>
      </c>
    </row>
    <row r="134" spans="1:41" hidden="1" outlineLevel="1" x14ac:dyDescent="0.55000000000000004">
      <c r="A134" s="58" t="s">
        <v>510</v>
      </c>
      <c r="B134" s="65">
        <v>439235407.58999997</v>
      </c>
      <c r="C134" s="66">
        <v>657851</v>
      </c>
      <c r="D134" s="66">
        <v>160424</v>
      </c>
      <c r="E134" s="67">
        <v>667.68220704992461</v>
      </c>
      <c r="F134" s="68">
        <v>24557459.73</v>
      </c>
      <c r="G134" s="69">
        <v>40243</v>
      </c>
      <c r="H134" s="69">
        <v>130654</v>
      </c>
      <c r="I134" s="70">
        <v>23897021.130000003</v>
      </c>
      <c r="J134" s="71">
        <v>38456</v>
      </c>
      <c r="K134" s="71">
        <v>153303</v>
      </c>
      <c r="L134" s="68">
        <v>23663465.159999996</v>
      </c>
      <c r="M134" s="69">
        <v>31758</v>
      </c>
      <c r="N134" s="69">
        <v>154540</v>
      </c>
      <c r="O134" s="70">
        <v>23034466.579999998</v>
      </c>
      <c r="P134" s="71">
        <v>29633</v>
      </c>
      <c r="Q134" s="71">
        <v>154740</v>
      </c>
      <c r="R134" s="68">
        <v>27131913.780000001</v>
      </c>
      <c r="S134" s="69">
        <v>35285</v>
      </c>
      <c r="T134" s="69">
        <v>155359</v>
      </c>
      <c r="U134" s="70">
        <v>37002958.269999996</v>
      </c>
      <c r="V134" s="71">
        <v>50610</v>
      </c>
      <c r="W134" s="71">
        <v>155696</v>
      </c>
      <c r="X134" s="68">
        <v>36490479.129999995</v>
      </c>
      <c r="Y134" s="69">
        <v>52147</v>
      </c>
      <c r="Z134" s="69">
        <v>156131</v>
      </c>
      <c r="AA134" s="70">
        <v>37995845.57</v>
      </c>
      <c r="AB134" s="71">
        <v>61109</v>
      </c>
      <c r="AC134" s="71">
        <v>157029</v>
      </c>
      <c r="AD134" s="68">
        <v>46592462.579999998</v>
      </c>
      <c r="AE134" s="69">
        <v>73164</v>
      </c>
      <c r="AF134" s="69">
        <v>157742</v>
      </c>
      <c r="AG134" s="70">
        <v>49356631.849999994</v>
      </c>
      <c r="AH134" s="71">
        <v>80670</v>
      </c>
      <c r="AI134" s="71">
        <v>158680</v>
      </c>
      <c r="AJ134" s="68">
        <v>56364902.689999998</v>
      </c>
      <c r="AK134" s="69">
        <v>89209</v>
      </c>
      <c r="AL134" s="69">
        <v>159395</v>
      </c>
      <c r="AM134" s="70">
        <v>53147801.119999997</v>
      </c>
      <c r="AN134" s="71">
        <v>75567</v>
      </c>
      <c r="AO134" s="71">
        <v>160424</v>
      </c>
    </row>
    <row r="135" spans="1:41" hidden="1" outlineLevel="1" x14ac:dyDescent="0.55000000000000004">
      <c r="A135" s="58" t="s">
        <v>89</v>
      </c>
      <c r="B135" s="65">
        <v>8999623623.5099983</v>
      </c>
      <c r="C135" s="66">
        <v>20093720</v>
      </c>
      <c r="D135" s="66">
        <v>3352637</v>
      </c>
      <c r="E135" s="67">
        <v>447.88240422928152</v>
      </c>
      <c r="F135" s="68">
        <v>639709576.76999998</v>
      </c>
      <c r="G135" s="69">
        <v>1420894</v>
      </c>
      <c r="H135" s="69">
        <v>2975858</v>
      </c>
      <c r="I135" s="70">
        <v>578834751.16999996</v>
      </c>
      <c r="J135" s="71">
        <v>1304662</v>
      </c>
      <c r="K135" s="71">
        <v>2999250</v>
      </c>
      <c r="L135" s="68">
        <v>529496207.79000008</v>
      </c>
      <c r="M135" s="69">
        <v>1053607</v>
      </c>
      <c r="N135" s="69">
        <v>3022984</v>
      </c>
      <c r="O135" s="70">
        <v>531717029.66999996</v>
      </c>
      <c r="P135" s="71">
        <v>1137459</v>
      </c>
      <c r="Q135" s="71">
        <v>3050934</v>
      </c>
      <c r="R135" s="68">
        <v>634775693.16000009</v>
      </c>
      <c r="S135" s="69">
        <v>1364132</v>
      </c>
      <c r="T135" s="69">
        <v>3085937</v>
      </c>
      <c r="U135" s="70">
        <v>805366293.06999993</v>
      </c>
      <c r="V135" s="71">
        <v>1761122</v>
      </c>
      <c r="W135" s="71">
        <v>3128228</v>
      </c>
      <c r="X135" s="68">
        <v>800624003.69000006</v>
      </c>
      <c r="Y135" s="69">
        <v>1765652</v>
      </c>
      <c r="Z135" s="69">
        <v>3165822</v>
      </c>
      <c r="AA135" s="70">
        <v>842618649.8599999</v>
      </c>
      <c r="AB135" s="71">
        <v>1952414</v>
      </c>
      <c r="AC135" s="71">
        <v>3199648</v>
      </c>
      <c r="AD135" s="68">
        <v>839503986.36999989</v>
      </c>
      <c r="AE135" s="69">
        <v>2032665</v>
      </c>
      <c r="AF135" s="69">
        <v>3233887</v>
      </c>
      <c r="AG135" s="70">
        <v>868495217.49000001</v>
      </c>
      <c r="AH135" s="71">
        <v>2073736</v>
      </c>
      <c r="AI135" s="71">
        <v>3266852</v>
      </c>
      <c r="AJ135" s="68">
        <v>991440672.22000003</v>
      </c>
      <c r="AK135" s="69">
        <v>2292553</v>
      </c>
      <c r="AL135" s="69">
        <v>3310558</v>
      </c>
      <c r="AM135" s="70">
        <v>937041542.24999905</v>
      </c>
      <c r="AN135" s="71">
        <v>1934824</v>
      </c>
      <c r="AO135" s="71">
        <v>3352637</v>
      </c>
    </row>
    <row r="136" spans="1:41" hidden="1" outlineLevel="1" x14ac:dyDescent="0.55000000000000004">
      <c r="A136" s="58" t="s">
        <v>21</v>
      </c>
      <c r="B136" s="65">
        <v>4279054.4000000004</v>
      </c>
      <c r="C136" s="66">
        <v>11178</v>
      </c>
      <c r="D136" s="66">
        <v>2220</v>
      </c>
      <c r="E136" s="67">
        <v>382.81037752728577</v>
      </c>
      <c r="F136" s="68">
        <v>181893.76000000001</v>
      </c>
      <c r="G136" s="69">
        <v>496</v>
      </c>
      <c r="H136" s="69">
        <v>2436</v>
      </c>
      <c r="I136" s="70">
        <v>104639.95000000001</v>
      </c>
      <c r="J136" s="71">
        <v>259</v>
      </c>
      <c r="K136" s="71">
        <v>2423</v>
      </c>
      <c r="L136" s="68">
        <v>93454.74</v>
      </c>
      <c r="M136" s="69">
        <v>271</v>
      </c>
      <c r="N136" s="69">
        <v>2397</v>
      </c>
      <c r="O136" s="70">
        <v>127954.95</v>
      </c>
      <c r="P136" s="71">
        <v>267</v>
      </c>
      <c r="Q136" s="71">
        <v>2347</v>
      </c>
      <c r="R136" s="68">
        <v>194652.63</v>
      </c>
      <c r="S136" s="69">
        <v>332</v>
      </c>
      <c r="T136" s="69">
        <v>2343</v>
      </c>
      <c r="U136" s="70">
        <v>297600.53999999998</v>
      </c>
      <c r="V136" s="71">
        <v>731</v>
      </c>
      <c r="W136" s="71">
        <v>2353</v>
      </c>
      <c r="X136" s="68">
        <v>358301.34</v>
      </c>
      <c r="Y136" s="69">
        <v>1086</v>
      </c>
      <c r="Z136" s="69">
        <v>2337</v>
      </c>
      <c r="AA136" s="70">
        <v>428272.15</v>
      </c>
      <c r="AB136" s="71">
        <v>1564</v>
      </c>
      <c r="AC136" s="71">
        <v>2192</v>
      </c>
      <c r="AD136" s="68">
        <v>573489.39</v>
      </c>
      <c r="AE136" s="69">
        <v>1461</v>
      </c>
      <c r="AF136" s="69">
        <v>2193</v>
      </c>
      <c r="AG136" s="70">
        <v>564584.79999999993</v>
      </c>
      <c r="AH136" s="71">
        <v>1406</v>
      </c>
      <c r="AI136" s="71">
        <v>2188</v>
      </c>
      <c r="AJ136" s="68">
        <v>540947.37</v>
      </c>
      <c r="AK136" s="69">
        <v>1387</v>
      </c>
      <c r="AL136" s="69">
        <v>2200</v>
      </c>
      <c r="AM136" s="70">
        <v>813262.78</v>
      </c>
      <c r="AN136" s="71">
        <v>1918</v>
      </c>
      <c r="AO136" s="71">
        <v>2220</v>
      </c>
    </row>
    <row r="137" spans="1:41" hidden="1" outlineLevel="1" x14ac:dyDescent="0.55000000000000004">
      <c r="A137" s="58" t="s">
        <v>90</v>
      </c>
      <c r="B137" s="65">
        <v>80569571.839999989</v>
      </c>
      <c r="C137" s="66">
        <v>192347</v>
      </c>
      <c r="D137" s="66">
        <v>18484</v>
      </c>
      <c r="E137" s="67">
        <v>418.87615528186035</v>
      </c>
      <c r="F137" s="68">
        <v>6586539.7700000005</v>
      </c>
      <c r="G137" s="69">
        <v>16622</v>
      </c>
      <c r="H137" s="69">
        <v>17264</v>
      </c>
      <c r="I137" s="70">
        <v>5042742.59</v>
      </c>
      <c r="J137" s="71">
        <v>13056</v>
      </c>
      <c r="K137" s="71">
        <v>17328</v>
      </c>
      <c r="L137" s="68">
        <v>5543186.3700000001</v>
      </c>
      <c r="M137" s="69">
        <v>11948</v>
      </c>
      <c r="N137" s="69">
        <v>17408</v>
      </c>
      <c r="O137" s="70">
        <v>4812579.4700000007</v>
      </c>
      <c r="P137" s="71">
        <v>10767</v>
      </c>
      <c r="Q137" s="71">
        <v>17487</v>
      </c>
      <c r="R137" s="68">
        <v>5807974.9000000004</v>
      </c>
      <c r="S137" s="69">
        <v>13200</v>
      </c>
      <c r="T137" s="69">
        <v>17568</v>
      </c>
      <c r="U137" s="70">
        <v>7092459.9700000007</v>
      </c>
      <c r="V137" s="71">
        <v>16189</v>
      </c>
      <c r="W137" s="71">
        <v>17690</v>
      </c>
      <c r="X137" s="68">
        <v>6576815.1899999995</v>
      </c>
      <c r="Y137" s="69">
        <v>16437</v>
      </c>
      <c r="Z137" s="69">
        <v>17799</v>
      </c>
      <c r="AA137" s="70">
        <v>7140981.3899999997</v>
      </c>
      <c r="AB137" s="71">
        <v>17758</v>
      </c>
      <c r="AC137" s="71">
        <v>17911</v>
      </c>
      <c r="AD137" s="68">
        <v>6949980.96</v>
      </c>
      <c r="AE137" s="69">
        <v>17950</v>
      </c>
      <c r="AF137" s="69">
        <v>18028</v>
      </c>
      <c r="AG137" s="70">
        <v>7391019.7699999996</v>
      </c>
      <c r="AH137" s="71">
        <v>18478</v>
      </c>
      <c r="AI137" s="71">
        <v>18208</v>
      </c>
      <c r="AJ137" s="68">
        <v>9171462.8499999996</v>
      </c>
      <c r="AK137" s="69">
        <v>20704</v>
      </c>
      <c r="AL137" s="69">
        <v>18361</v>
      </c>
      <c r="AM137" s="70">
        <v>8453828.6099999994</v>
      </c>
      <c r="AN137" s="71">
        <v>19238</v>
      </c>
      <c r="AO137" s="71">
        <v>18484</v>
      </c>
    </row>
    <row r="138" spans="1:41" hidden="1" outlineLevel="1" x14ac:dyDescent="0.55000000000000004">
      <c r="A138" s="58" t="s">
        <v>22</v>
      </c>
      <c r="B138" s="65">
        <v>563273117.30999994</v>
      </c>
      <c r="C138" s="66">
        <v>1389171</v>
      </c>
      <c r="D138" s="66">
        <v>202951</v>
      </c>
      <c r="E138" s="67">
        <v>405.47428452652696</v>
      </c>
      <c r="F138" s="68">
        <v>39206584.379999995</v>
      </c>
      <c r="G138" s="69">
        <v>102758</v>
      </c>
      <c r="H138" s="69">
        <v>174492</v>
      </c>
      <c r="I138" s="70">
        <v>36185451.969999999</v>
      </c>
      <c r="J138" s="71">
        <v>98691</v>
      </c>
      <c r="K138" s="71">
        <v>175544</v>
      </c>
      <c r="L138" s="68">
        <v>37510894.759999998</v>
      </c>
      <c r="M138" s="69">
        <v>101444</v>
      </c>
      <c r="N138" s="69">
        <v>177863</v>
      </c>
      <c r="O138" s="70">
        <v>35256068.509999998</v>
      </c>
      <c r="P138" s="71">
        <v>95980</v>
      </c>
      <c r="Q138" s="71">
        <v>179205</v>
      </c>
      <c r="R138" s="68">
        <v>37473493.670000002</v>
      </c>
      <c r="S138" s="69">
        <v>98798</v>
      </c>
      <c r="T138" s="69">
        <v>181170</v>
      </c>
      <c r="U138" s="70">
        <v>48759317.689999998</v>
      </c>
      <c r="V138" s="71">
        <v>122071</v>
      </c>
      <c r="W138" s="71">
        <v>183952</v>
      </c>
      <c r="X138" s="68">
        <v>50391813.739999995</v>
      </c>
      <c r="Y138" s="69">
        <v>128158</v>
      </c>
      <c r="Z138" s="69">
        <v>188268</v>
      </c>
      <c r="AA138" s="70">
        <v>51407630.959999993</v>
      </c>
      <c r="AB138" s="71">
        <v>131767</v>
      </c>
      <c r="AC138" s="71">
        <v>191108</v>
      </c>
      <c r="AD138" s="68">
        <v>50062787.390000001</v>
      </c>
      <c r="AE138" s="69">
        <v>118921</v>
      </c>
      <c r="AF138" s="69">
        <v>194165</v>
      </c>
      <c r="AG138" s="70">
        <v>58394806.909999996</v>
      </c>
      <c r="AH138" s="71">
        <v>125856</v>
      </c>
      <c r="AI138" s="71">
        <v>197122</v>
      </c>
      <c r="AJ138" s="68">
        <v>72236843.549999997</v>
      </c>
      <c r="AK138" s="69">
        <v>148386</v>
      </c>
      <c r="AL138" s="69">
        <v>200622</v>
      </c>
      <c r="AM138" s="70">
        <v>46387423.780000001</v>
      </c>
      <c r="AN138" s="71">
        <v>116341</v>
      </c>
      <c r="AO138" s="71">
        <v>202951</v>
      </c>
    </row>
    <row r="139" spans="1:41" hidden="1" outlineLevel="1" x14ac:dyDescent="0.55000000000000004">
      <c r="A139" s="58" t="s">
        <v>91</v>
      </c>
      <c r="B139" s="65">
        <v>1070675124.4000001</v>
      </c>
      <c r="C139" s="66">
        <v>3500323</v>
      </c>
      <c r="D139" s="66">
        <v>342404</v>
      </c>
      <c r="E139" s="67">
        <v>305.87895014260113</v>
      </c>
      <c r="F139" s="68">
        <v>72030891.770000011</v>
      </c>
      <c r="G139" s="69">
        <v>267402</v>
      </c>
      <c r="H139" s="69">
        <v>314129</v>
      </c>
      <c r="I139" s="70">
        <v>58382439.190000005</v>
      </c>
      <c r="J139" s="71">
        <v>227166</v>
      </c>
      <c r="K139" s="71">
        <v>315811</v>
      </c>
      <c r="L139" s="68">
        <v>56236138.980000004</v>
      </c>
      <c r="M139" s="69">
        <v>200896</v>
      </c>
      <c r="N139" s="69">
        <v>316825</v>
      </c>
      <c r="O139" s="70">
        <v>56174726.75</v>
      </c>
      <c r="P139" s="71">
        <v>211119</v>
      </c>
      <c r="Q139" s="71">
        <v>317982</v>
      </c>
      <c r="R139" s="68">
        <v>60225156.609999999</v>
      </c>
      <c r="S139" s="69">
        <v>220311</v>
      </c>
      <c r="T139" s="69">
        <v>325604</v>
      </c>
      <c r="U139" s="70">
        <v>90330291.340000004</v>
      </c>
      <c r="V139" s="71">
        <v>305698</v>
      </c>
      <c r="W139" s="71">
        <v>329283</v>
      </c>
      <c r="X139" s="68">
        <v>96427323.409999996</v>
      </c>
      <c r="Y139" s="69">
        <v>309692</v>
      </c>
      <c r="Z139" s="69">
        <v>331078</v>
      </c>
      <c r="AA139" s="70">
        <v>100473556.88</v>
      </c>
      <c r="AB139" s="71">
        <v>324457</v>
      </c>
      <c r="AC139" s="71">
        <v>332768</v>
      </c>
      <c r="AD139" s="68">
        <v>96220800.819999993</v>
      </c>
      <c r="AE139" s="69">
        <v>309698</v>
      </c>
      <c r="AF139" s="69">
        <v>333819</v>
      </c>
      <c r="AG139" s="70">
        <v>103451579.94</v>
      </c>
      <c r="AH139" s="71">
        <v>318420</v>
      </c>
      <c r="AI139" s="71">
        <v>336050</v>
      </c>
      <c r="AJ139" s="68">
        <v>136443285.37</v>
      </c>
      <c r="AK139" s="69">
        <v>382034</v>
      </c>
      <c r="AL139" s="69">
        <v>338896</v>
      </c>
      <c r="AM139" s="70">
        <v>144278933.33999997</v>
      </c>
      <c r="AN139" s="71">
        <v>423430</v>
      </c>
      <c r="AO139" s="71">
        <v>342404</v>
      </c>
    </row>
    <row r="140" spans="1:41" hidden="1" outlineLevel="1" x14ac:dyDescent="0.55000000000000004">
      <c r="A140" s="58" t="s">
        <v>23</v>
      </c>
      <c r="B140" s="65">
        <v>5898144.7100000009</v>
      </c>
      <c r="C140" s="66">
        <v>13168</v>
      </c>
      <c r="D140" s="66">
        <v>7698</v>
      </c>
      <c r="E140" s="67">
        <v>447.91499924058331</v>
      </c>
      <c r="F140" s="68">
        <v>341910.69999999995</v>
      </c>
      <c r="G140" s="69">
        <v>1006</v>
      </c>
      <c r="H140" s="69">
        <v>7371</v>
      </c>
      <c r="I140" s="70">
        <v>314446.04000000004</v>
      </c>
      <c r="J140" s="71">
        <v>657</v>
      </c>
      <c r="K140" s="71">
        <v>7388</v>
      </c>
      <c r="L140" s="68">
        <v>243267.88</v>
      </c>
      <c r="M140" s="69">
        <v>538</v>
      </c>
      <c r="N140" s="69">
        <v>7398</v>
      </c>
      <c r="O140" s="70">
        <v>229574.74</v>
      </c>
      <c r="P140" s="71">
        <v>391</v>
      </c>
      <c r="Q140" s="71">
        <v>7413</v>
      </c>
      <c r="R140" s="68">
        <v>334150.71999999997</v>
      </c>
      <c r="S140" s="69">
        <v>470</v>
      </c>
      <c r="T140" s="69">
        <v>7430</v>
      </c>
      <c r="U140" s="70">
        <v>336514.87999999995</v>
      </c>
      <c r="V140" s="71">
        <v>530</v>
      </c>
      <c r="W140" s="71">
        <v>7450</v>
      </c>
      <c r="X140" s="68">
        <v>451541</v>
      </c>
      <c r="Y140" s="69">
        <v>687</v>
      </c>
      <c r="Z140" s="69">
        <v>7504</v>
      </c>
      <c r="AA140" s="70">
        <v>661224.9</v>
      </c>
      <c r="AB140" s="71">
        <v>1901</v>
      </c>
      <c r="AC140" s="71">
        <v>7524</v>
      </c>
      <c r="AD140" s="68">
        <v>684848.38</v>
      </c>
      <c r="AE140" s="69">
        <v>1835</v>
      </c>
      <c r="AF140" s="69">
        <v>7567</v>
      </c>
      <c r="AG140" s="70">
        <v>782346.33000000007</v>
      </c>
      <c r="AH140" s="71">
        <v>1697</v>
      </c>
      <c r="AI140" s="71">
        <v>7613</v>
      </c>
      <c r="AJ140" s="68">
        <v>731932.28</v>
      </c>
      <c r="AK140" s="69">
        <v>1782</v>
      </c>
      <c r="AL140" s="69">
        <v>7663</v>
      </c>
      <c r="AM140" s="70">
        <v>786386.86</v>
      </c>
      <c r="AN140" s="71">
        <v>1674</v>
      </c>
      <c r="AO140" s="71">
        <v>7698</v>
      </c>
    </row>
    <row r="141" spans="1:41" hidden="1" outlineLevel="1" x14ac:dyDescent="0.55000000000000004">
      <c r="A141" s="58" t="s">
        <v>24</v>
      </c>
      <c r="B141" s="65">
        <v>608699141.71999991</v>
      </c>
      <c r="C141" s="66">
        <v>1855372</v>
      </c>
      <c r="D141" s="66">
        <v>147492</v>
      </c>
      <c r="E141" s="67">
        <v>328.07390739970202</v>
      </c>
      <c r="F141" s="68">
        <v>41347054.510000005</v>
      </c>
      <c r="G141" s="69">
        <v>147698</v>
      </c>
      <c r="H141" s="69">
        <v>135450</v>
      </c>
      <c r="I141" s="70">
        <v>32458056.219999999</v>
      </c>
      <c r="J141" s="71">
        <v>116024</v>
      </c>
      <c r="K141" s="71">
        <v>136298</v>
      </c>
      <c r="L141" s="68">
        <v>32635842.649999999</v>
      </c>
      <c r="M141" s="69">
        <v>101453</v>
      </c>
      <c r="N141" s="69">
        <v>137408</v>
      </c>
      <c r="O141" s="70">
        <v>31447772.309999999</v>
      </c>
      <c r="P141" s="71">
        <v>99823</v>
      </c>
      <c r="Q141" s="71">
        <v>138455</v>
      </c>
      <c r="R141" s="68">
        <v>34351550.850000001</v>
      </c>
      <c r="S141" s="69">
        <v>107307</v>
      </c>
      <c r="T141" s="69">
        <v>139473</v>
      </c>
      <c r="U141" s="70">
        <v>45724472.149999999</v>
      </c>
      <c r="V141" s="71">
        <v>142848</v>
      </c>
      <c r="W141" s="71">
        <v>140746</v>
      </c>
      <c r="X141" s="68">
        <v>47013235.030000001</v>
      </c>
      <c r="Y141" s="69">
        <v>154222</v>
      </c>
      <c r="Z141" s="69">
        <v>141918</v>
      </c>
      <c r="AA141" s="70">
        <v>50487571.689999998</v>
      </c>
      <c r="AB141" s="71">
        <v>168648</v>
      </c>
      <c r="AC141" s="71">
        <v>143180</v>
      </c>
      <c r="AD141" s="68">
        <v>54290545.199999996</v>
      </c>
      <c r="AE141" s="69">
        <v>185130</v>
      </c>
      <c r="AF141" s="69">
        <v>144457</v>
      </c>
      <c r="AG141" s="70">
        <v>67060667.940000005</v>
      </c>
      <c r="AH141" s="71">
        <v>210070</v>
      </c>
      <c r="AI141" s="71">
        <v>145627</v>
      </c>
      <c r="AJ141" s="68">
        <v>91933719.280000001</v>
      </c>
      <c r="AK141" s="69">
        <v>236346</v>
      </c>
      <c r="AL141" s="69">
        <v>146630</v>
      </c>
      <c r="AM141" s="70">
        <v>79948653.890000001</v>
      </c>
      <c r="AN141" s="71">
        <v>185803</v>
      </c>
      <c r="AO141" s="71">
        <v>147492</v>
      </c>
    </row>
    <row r="142" spans="1:41" hidden="1" outlineLevel="1" x14ac:dyDescent="0.55000000000000004">
      <c r="A142" s="58" t="s">
        <v>92</v>
      </c>
      <c r="B142" s="65">
        <v>864431417.29999995</v>
      </c>
      <c r="C142" s="66">
        <v>2656733</v>
      </c>
      <c r="D142" s="66">
        <v>163977</v>
      </c>
      <c r="E142" s="67">
        <v>325.37383971215775</v>
      </c>
      <c r="F142" s="68">
        <v>62792396.579999998</v>
      </c>
      <c r="G142" s="69">
        <v>201904</v>
      </c>
      <c r="H142" s="69">
        <v>151732</v>
      </c>
      <c r="I142" s="70">
        <v>55690605.509999998</v>
      </c>
      <c r="J142" s="71">
        <v>177258</v>
      </c>
      <c r="K142" s="71">
        <v>152569</v>
      </c>
      <c r="L142" s="68">
        <v>52273510.719999999</v>
      </c>
      <c r="M142" s="69">
        <v>160017</v>
      </c>
      <c r="N142" s="69">
        <v>153390</v>
      </c>
      <c r="O142" s="70">
        <v>50782515.539999999</v>
      </c>
      <c r="P142" s="71">
        <v>172379</v>
      </c>
      <c r="Q142" s="71">
        <v>154385</v>
      </c>
      <c r="R142" s="68">
        <v>56269188.430000007</v>
      </c>
      <c r="S142" s="69">
        <v>186531</v>
      </c>
      <c r="T142" s="69">
        <v>155462</v>
      </c>
      <c r="U142" s="70">
        <v>74717022.400000006</v>
      </c>
      <c r="V142" s="71">
        <v>245307</v>
      </c>
      <c r="W142" s="71">
        <v>156804</v>
      </c>
      <c r="X142" s="68">
        <v>80005853.709999993</v>
      </c>
      <c r="Y142" s="69">
        <v>245682</v>
      </c>
      <c r="Z142" s="69">
        <v>158074</v>
      </c>
      <c r="AA142" s="70">
        <v>80270799.99000001</v>
      </c>
      <c r="AB142" s="71">
        <v>254509</v>
      </c>
      <c r="AC142" s="71">
        <v>159145</v>
      </c>
      <c r="AD142" s="68">
        <v>78622163.539999992</v>
      </c>
      <c r="AE142" s="69">
        <v>237249</v>
      </c>
      <c r="AF142" s="69">
        <v>160381</v>
      </c>
      <c r="AG142" s="70">
        <v>87967272.370000005</v>
      </c>
      <c r="AH142" s="71">
        <v>249122</v>
      </c>
      <c r="AI142" s="71">
        <v>161738</v>
      </c>
      <c r="AJ142" s="68">
        <v>104488406.02000001</v>
      </c>
      <c r="AK142" s="69">
        <v>282249</v>
      </c>
      <c r="AL142" s="69">
        <v>162890</v>
      </c>
      <c r="AM142" s="70">
        <v>80551682.49000001</v>
      </c>
      <c r="AN142" s="71">
        <v>244526</v>
      </c>
      <c r="AO142" s="71">
        <v>163977</v>
      </c>
    </row>
    <row r="143" spans="1:41" hidden="1" outlineLevel="1" x14ac:dyDescent="0.55000000000000004">
      <c r="A143" s="58" t="s">
        <v>25</v>
      </c>
      <c r="B143" s="65">
        <v>24034029.740000002</v>
      </c>
      <c r="C143" s="66">
        <v>79563</v>
      </c>
      <c r="D143" s="66">
        <v>13198</v>
      </c>
      <c r="E143" s="67">
        <v>302.0754589444843</v>
      </c>
      <c r="F143" s="68">
        <v>1539409.2400000002</v>
      </c>
      <c r="G143" s="69">
        <v>4746</v>
      </c>
      <c r="H143" s="69">
        <v>12377</v>
      </c>
      <c r="I143" s="70">
        <v>1188825.58</v>
      </c>
      <c r="J143" s="71">
        <v>4858</v>
      </c>
      <c r="K143" s="71">
        <v>12434</v>
      </c>
      <c r="L143" s="68">
        <v>1338798.23</v>
      </c>
      <c r="M143" s="69">
        <v>4470</v>
      </c>
      <c r="N143" s="69">
        <v>12495</v>
      </c>
      <c r="O143" s="70">
        <v>1219477.76</v>
      </c>
      <c r="P143" s="71">
        <v>4784</v>
      </c>
      <c r="Q143" s="71">
        <v>12559</v>
      </c>
      <c r="R143" s="68">
        <v>1582871.75</v>
      </c>
      <c r="S143" s="69">
        <v>5943</v>
      </c>
      <c r="T143" s="69">
        <v>12637</v>
      </c>
      <c r="U143" s="70">
        <v>2047162.49</v>
      </c>
      <c r="V143" s="71">
        <v>7359</v>
      </c>
      <c r="W143" s="71">
        <v>12704</v>
      </c>
      <c r="X143" s="68">
        <v>1871318.12</v>
      </c>
      <c r="Y143" s="69">
        <v>6731</v>
      </c>
      <c r="Z143" s="69">
        <v>12795</v>
      </c>
      <c r="AA143" s="70">
        <v>2366964.52</v>
      </c>
      <c r="AB143" s="71">
        <v>8290</v>
      </c>
      <c r="AC143" s="71">
        <v>12848</v>
      </c>
      <c r="AD143" s="68">
        <v>2347813.3899999997</v>
      </c>
      <c r="AE143" s="69">
        <v>7620</v>
      </c>
      <c r="AF143" s="69">
        <v>12915</v>
      </c>
      <c r="AG143" s="70">
        <v>2461767.2599999998</v>
      </c>
      <c r="AH143" s="71">
        <v>7581</v>
      </c>
      <c r="AI143" s="71">
        <v>12964</v>
      </c>
      <c r="AJ143" s="68">
        <v>3088602.75</v>
      </c>
      <c r="AK143" s="69">
        <v>9140</v>
      </c>
      <c r="AL143" s="69">
        <v>13073</v>
      </c>
      <c r="AM143" s="70">
        <v>2981018.65</v>
      </c>
      <c r="AN143" s="71">
        <v>8041</v>
      </c>
      <c r="AO143" s="71">
        <v>13198</v>
      </c>
    </row>
    <row r="144" spans="1:41" hidden="1" outlineLevel="1" x14ac:dyDescent="0.55000000000000004">
      <c r="A144" s="58" t="s">
        <v>93</v>
      </c>
      <c r="B144" s="65">
        <v>277375181.46000004</v>
      </c>
      <c r="C144" s="66">
        <v>430094</v>
      </c>
      <c r="D144" s="66">
        <v>31261</v>
      </c>
      <c r="E144" s="67">
        <v>644.91757955237699</v>
      </c>
      <c r="F144" s="68">
        <v>19389182.449999999</v>
      </c>
      <c r="G144" s="69">
        <v>29062</v>
      </c>
      <c r="H144" s="69">
        <v>29168</v>
      </c>
      <c r="I144" s="70">
        <v>16275662.76</v>
      </c>
      <c r="J144" s="71">
        <v>25819</v>
      </c>
      <c r="K144" s="71">
        <v>29270</v>
      </c>
      <c r="L144" s="68">
        <v>13582606.100000001</v>
      </c>
      <c r="M144" s="69">
        <v>23469</v>
      </c>
      <c r="N144" s="69">
        <v>29435</v>
      </c>
      <c r="O144" s="70">
        <v>11901164.57</v>
      </c>
      <c r="P144" s="71">
        <v>20413</v>
      </c>
      <c r="Q144" s="71">
        <v>29602</v>
      </c>
      <c r="R144" s="68">
        <v>13681593.800000001</v>
      </c>
      <c r="S144" s="69">
        <v>21926</v>
      </c>
      <c r="T144" s="69">
        <v>29714</v>
      </c>
      <c r="U144" s="70">
        <v>19374059.710000001</v>
      </c>
      <c r="V144" s="71">
        <v>30813</v>
      </c>
      <c r="W144" s="71">
        <v>29883</v>
      </c>
      <c r="X144" s="68">
        <v>21636048.93</v>
      </c>
      <c r="Y144" s="69">
        <v>32912</v>
      </c>
      <c r="Z144" s="69">
        <v>30092</v>
      </c>
      <c r="AA144" s="70">
        <v>29579417.219999999</v>
      </c>
      <c r="AB144" s="71">
        <v>42054</v>
      </c>
      <c r="AC144" s="71">
        <v>30306</v>
      </c>
      <c r="AD144" s="68">
        <v>31101187.259999998</v>
      </c>
      <c r="AE144" s="69">
        <v>46713</v>
      </c>
      <c r="AF144" s="69">
        <v>30570</v>
      </c>
      <c r="AG144" s="70">
        <v>29602101.710000001</v>
      </c>
      <c r="AH144" s="71">
        <v>46968</v>
      </c>
      <c r="AI144" s="71">
        <v>30803</v>
      </c>
      <c r="AJ144" s="68">
        <v>33097126.739999998</v>
      </c>
      <c r="AK144" s="69">
        <v>49791</v>
      </c>
      <c r="AL144" s="69">
        <v>31038</v>
      </c>
      <c r="AM144" s="70">
        <v>38155030.209999993</v>
      </c>
      <c r="AN144" s="71">
        <v>60154</v>
      </c>
      <c r="AO144" s="71">
        <v>31261</v>
      </c>
    </row>
    <row r="145" spans="1:41" hidden="1" outlineLevel="1" x14ac:dyDescent="0.55000000000000004">
      <c r="A145" s="58" t="s">
        <v>26</v>
      </c>
      <c r="B145" s="65">
        <v>214579903.16</v>
      </c>
      <c r="C145" s="66">
        <v>423892</v>
      </c>
      <c r="D145" s="66">
        <v>38597</v>
      </c>
      <c r="E145" s="67">
        <v>506.21361846885526</v>
      </c>
      <c r="F145" s="68">
        <v>11380881.609999999</v>
      </c>
      <c r="G145" s="69">
        <v>20799</v>
      </c>
      <c r="H145" s="69">
        <v>42122</v>
      </c>
      <c r="I145" s="70">
        <v>10869779.65</v>
      </c>
      <c r="J145" s="71">
        <v>22106</v>
      </c>
      <c r="K145" s="71">
        <v>41986</v>
      </c>
      <c r="L145" s="68">
        <v>11896094.33</v>
      </c>
      <c r="M145" s="69">
        <v>19183</v>
      </c>
      <c r="N145" s="69">
        <v>41791</v>
      </c>
      <c r="O145" s="70">
        <v>11690057.4</v>
      </c>
      <c r="P145" s="71">
        <v>18907</v>
      </c>
      <c r="Q145" s="71">
        <v>41453</v>
      </c>
      <c r="R145" s="68">
        <v>12225276.02</v>
      </c>
      <c r="S145" s="69">
        <v>23516</v>
      </c>
      <c r="T145" s="69">
        <v>41460</v>
      </c>
      <c r="U145" s="70">
        <v>17380712.629999999</v>
      </c>
      <c r="V145" s="71">
        <v>34699</v>
      </c>
      <c r="W145" s="71">
        <v>41369</v>
      </c>
      <c r="X145" s="68">
        <v>18235801.010000002</v>
      </c>
      <c r="Y145" s="69">
        <v>37683</v>
      </c>
      <c r="Z145" s="69">
        <v>41358</v>
      </c>
      <c r="AA145" s="70">
        <v>18358660.75</v>
      </c>
      <c r="AB145" s="71">
        <v>42342</v>
      </c>
      <c r="AC145" s="71">
        <v>41267</v>
      </c>
      <c r="AD145" s="68">
        <v>22516458.48</v>
      </c>
      <c r="AE145" s="69">
        <v>46890</v>
      </c>
      <c r="AF145" s="69">
        <v>41270</v>
      </c>
      <c r="AG145" s="70">
        <v>24555535.969999999</v>
      </c>
      <c r="AH145" s="71">
        <v>51588</v>
      </c>
      <c r="AI145" s="71">
        <v>38807</v>
      </c>
      <c r="AJ145" s="68">
        <v>29623704.52</v>
      </c>
      <c r="AK145" s="69">
        <v>58215</v>
      </c>
      <c r="AL145" s="69">
        <v>38848</v>
      </c>
      <c r="AM145" s="70">
        <v>25846940.789999999</v>
      </c>
      <c r="AN145" s="71">
        <v>47964</v>
      </c>
      <c r="AO145" s="71">
        <v>38597</v>
      </c>
    </row>
    <row r="146" spans="1:41" hidden="1" outlineLevel="1" x14ac:dyDescent="0.55000000000000004">
      <c r="A146" s="58" t="s">
        <v>94</v>
      </c>
      <c r="B146" s="65">
        <v>55017207.590000004</v>
      </c>
      <c r="C146" s="66">
        <v>140261</v>
      </c>
      <c r="D146" s="66">
        <v>59817</v>
      </c>
      <c r="E146" s="67">
        <v>392.24879039790108</v>
      </c>
      <c r="F146" s="68">
        <v>3113882.3200000003</v>
      </c>
      <c r="G146" s="69">
        <v>7629</v>
      </c>
      <c r="H146" s="69">
        <v>57438</v>
      </c>
      <c r="I146" s="70">
        <v>2801193.73</v>
      </c>
      <c r="J146" s="71">
        <v>7928</v>
      </c>
      <c r="K146" s="71">
        <v>57606</v>
      </c>
      <c r="L146" s="68">
        <v>2741756.95</v>
      </c>
      <c r="M146" s="69">
        <v>6836</v>
      </c>
      <c r="N146" s="69">
        <v>57750</v>
      </c>
      <c r="O146" s="70">
        <v>3053577.69</v>
      </c>
      <c r="P146" s="71">
        <v>6576</v>
      </c>
      <c r="Q146" s="71">
        <v>57879</v>
      </c>
      <c r="R146" s="68">
        <v>3650732.38</v>
      </c>
      <c r="S146" s="69">
        <v>8908</v>
      </c>
      <c r="T146" s="69">
        <v>58035</v>
      </c>
      <c r="U146" s="70">
        <v>4960534.99</v>
      </c>
      <c r="V146" s="71">
        <v>12356</v>
      </c>
      <c r="W146" s="71">
        <v>58271</v>
      </c>
      <c r="X146" s="68">
        <v>4662053.72</v>
      </c>
      <c r="Y146" s="69">
        <v>12324</v>
      </c>
      <c r="Z146" s="69">
        <v>58499</v>
      </c>
      <c r="AA146" s="70">
        <v>5192112</v>
      </c>
      <c r="AB146" s="71">
        <v>12820</v>
      </c>
      <c r="AC146" s="71">
        <v>58691</v>
      </c>
      <c r="AD146" s="68">
        <v>5036307.43</v>
      </c>
      <c r="AE146" s="69">
        <v>13230</v>
      </c>
      <c r="AF146" s="69">
        <v>59103</v>
      </c>
      <c r="AG146" s="70">
        <v>6335812.3200000003</v>
      </c>
      <c r="AH146" s="71">
        <v>17033</v>
      </c>
      <c r="AI146" s="71">
        <v>59345</v>
      </c>
      <c r="AJ146" s="68">
        <v>7566785.7799999993</v>
      </c>
      <c r="AK146" s="69">
        <v>19951</v>
      </c>
      <c r="AL146" s="69">
        <v>59582</v>
      </c>
      <c r="AM146" s="70">
        <v>5902458.2800000003</v>
      </c>
      <c r="AN146" s="71">
        <v>14670</v>
      </c>
      <c r="AO146" s="71">
        <v>59817</v>
      </c>
    </row>
    <row r="147" spans="1:41" hidden="1" outlineLevel="1" x14ac:dyDescent="0.55000000000000004">
      <c r="A147" s="58" t="s">
        <v>462</v>
      </c>
      <c r="B147" s="65">
        <v>12845845815.060007</v>
      </c>
      <c r="C147" s="66">
        <v>7926944</v>
      </c>
      <c r="D147" s="66">
        <v>75654</v>
      </c>
      <c r="E147" s="67">
        <v>1620.5294013758653</v>
      </c>
      <c r="F147" s="68">
        <v>1021517862.859993</v>
      </c>
      <c r="G147" s="69">
        <v>623437</v>
      </c>
      <c r="H147" s="69">
        <v>75486</v>
      </c>
      <c r="I147" s="70">
        <v>911979644.2899971</v>
      </c>
      <c r="J147" s="71">
        <v>581505</v>
      </c>
      <c r="K147" s="71">
        <v>75912</v>
      </c>
      <c r="L147" s="68">
        <v>1042358724.730011</v>
      </c>
      <c r="M147" s="69">
        <v>654886</v>
      </c>
      <c r="N147" s="69">
        <v>75905</v>
      </c>
      <c r="O147" s="70">
        <v>985330404.26000309</v>
      </c>
      <c r="P147" s="71">
        <v>598403</v>
      </c>
      <c r="Q147" s="71">
        <v>76309</v>
      </c>
      <c r="R147" s="68">
        <v>951416145.49000907</v>
      </c>
      <c r="S147" s="69">
        <v>615761</v>
      </c>
      <c r="T147" s="69">
        <v>76581</v>
      </c>
      <c r="U147" s="70">
        <v>1129899551.2500031</v>
      </c>
      <c r="V147" s="71">
        <v>756814</v>
      </c>
      <c r="W147" s="71">
        <v>75498</v>
      </c>
      <c r="X147" s="68">
        <v>1107260817.0800071</v>
      </c>
      <c r="Y147" s="69">
        <v>700354</v>
      </c>
      <c r="Z147" s="69">
        <v>75457</v>
      </c>
      <c r="AA147" s="70">
        <v>1045967672.09</v>
      </c>
      <c r="AB147" s="71">
        <v>686073</v>
      </c>
      <c r="AC147" s="71">
        <v>75341</v>
      </c>
      <c r="AD147" s="68">
        <v>1101913303.2499981</v>
      </c>
      <c r="AE147" s="69">
        <v>658547</v>
      </c>
      <c r="AF147" s="69">
        <v>75254</v>
      </c>
      <c r="AG147" s="70">
        <v>1053648706.7800059</v>
      </c>
      <c r="AH147" s="71">
        <v>666216</v>
      </c>
      <c r="AI147" s="71">
        <v>75221</v>
      </c>
      <c r="AJ147" s="68">
        <v>1213998008.5099878</v>
      </c>
      <c r="AK147" s="69">
        <v>714396</v>
      </c>
      <c r="AL147" s="69">
        <v>75619</v>
      </c>
      <c r="AM147" s="70">
        <v>1280554974.469991</v>
      </c>
      <c r="AN147" s="71">
        <v>670552</v>
      </c>
      <c r="AO147" s="71">
        <v>75654</v>
      </c>
    </row>
    <row r="148" spans="1:41" hidden="1" outlineLevel="1" x14ac:dyDescent="0.55000000000000004">
      <c r="A148" s="58" t="s">
        <v>27</v>
      </c>
      <c r="B148" s="65">
        <v>30789629.959999997</v>
      </c>
      <c r="C148" s="66">
        <v>69079</v>
      </c>
      <c r="D148" s="66">
        <v>19332</v>
      </c>
      <c r="E148" s="67">
        <v>445.71620839907928</v>
      </c>
      <c r="F148" s="68">
        <v>2543696.46</v>
      </c>
      <c r="G148" s="69">
        <v>5728</v>
      </c>
      <c r="H148" s="69">
        <v>18476</v>
      </c>
      <c r="I148" s="70">
        <v>2126972.37</v>
      </c>
      <c r="J148" s="71">
        <v>4639</v>
      </c>
      <c r="K148" s="71">
        <v>18519</v>
      </c>
      <c r="L148" s="68">
        <v>2011876.96</v>
      </c>
      <c r="M148" s="69">
        <v>3459</v>
      </c>
      <c r="N148" s="69">
        <v>18590</v>
      </c>
      <c r="O148" s="70">
        <v>1578809.5699999998</v>
      </c>
      <c r="P148" s="71">
        <v>3051</v>
      </c>
      <c r="Q148" s="71">
        <v>18641</v>
      </c>
      <c r="R148" s="68">
        <v>1837130.26</v>
      </c>
      <c r="S148" s="69">
        <v>3277</v>
      </c>
      <c r="T148" s="69">
        <v>18709</v>
      </c>
      <c r="U148" s="70">
        <v>2166433.5</v>
      </c>
      <c r="V148" s="71">
        <v>4097</v>
      </c>
      <c r="W148" s="71">
        <v>18800</v>
      </c>
      <c r="X148" s="68">
        <v>2324526.19</v>
      </c>
      <c r="Y148" s="69">
        <v>5128</v>
      </c>
      <c r="Z148" s="69">
        <v>18920</v>
      </c>
      <c r="AA148" s="70">
        <v>2981886.29</v>
      </c>
      <c r="AB148" s="71">
        <v>8012</v>
      </c>
      <c r="AC148" s="71">
        <v>19008</v>
      </c>
      <c r="AD148" s="68">
        <v>2947814.4699999997</v>
      </c>
      <c r="AE148" s="69">
        <v>7567</v>
      </c>
      <c r="AF148" s="69">
        <v>19083</v>
      </c>
      <c r="AG148" s="70">
        <v>2995799.04</v>
      </c>
      <c r="AH148" s="71">
        <v>7424</v>
      </c>
      <c r="AI148" s="71">
        <v>19163</v>
      </c>
      <c r="AJ148" s="68">
        <v>3810565.58</v>
      </c>
      <c r="AK148" s="69">
        <v>8536</v>
      </c>
      <c r="AL148" s="69">
        <v>19238</v>
      </c>
      <c r="AM148" s="70">
        <v>3464119.27</v>
      </c>
      <c r="AN148" s="71">
        <v>8161</v>
      </c>
      <c r="AO148" s="71">
        <v>19332</v>
      </c>
    </row>
    <row r="149" spans="1:41" hidden="1" outlineLevel="1" x14ac:dyDescent="0.55000000000000004">
      <c r="A149" s="58" t="s">
        <v>95</v>
      </c>
      <c r="B149" s="65">
        <v>547752872.22000003</v>
      </c>
      <c r="C149" s="66">
        <v>6340118</v>
      </c>
      <c r="D149" s="66">
        <v>279485</v>
      </c>
      <c r="E149" s="67">
        <v>86.394744107286343</v>
      </c>
      <c r="F149" s="68">
        <v>40503037.489999995</v>
      </c>
      <c r="G149" s="69">
        <v>528676</v>
      </c>
      <c r="H149" s="69">
        <v>273292</v>
      </c>
      <c r="I149" s="70">
        <v>38385521.990000002</v>
      </c>
      <c r="J149" s="71">
        <v>451724</v>
      </c>
      <c r="K149" s="71">
        <v>267395</v>
      </c>
      <c r="L149" s="68">
        <v>36562975.379999995</v>
      </c>
      <c r="M149" s="69">
        <v>429618</v>
      </c>
      <c r="N149" s="69">
        <v>260945</v>
      </c>
      <c r="O149" s="70">
        <v>36237176.739999995</v>
      </c>
      <c r="P149" s="71">
        <v>439110</v>
      </c>
      <c r="Q149" s="71">
        <v>262949</v>
      </c>
      <c r="R149" s="68">
        <v>37302829.439999998</v>
      </c>
      <c r="S149" s="69">
        <v>464649</v>
      </c>
      <c r="T149" s="69">
        <v>267850</v>
      </c>
      <c r="U149" s="70">
        <v>47904279.930000007</v>
      </c>
      <c r="V149" s="71">
        <v>576933</v>
      </c>
      <c r="W149" s="71">
        <v>275574</v>
      </c>
      <c r="X149" s="68">
        <v>47528409.889999993</v>
      </c>
      <c r="Y149" s="69">
        <v>561893</v>
      </c>
      <c r="Z149" s="69">
        <v>282952</v>
      </c>
      <c r="AA149" s="70">
        <v>51899447.690000005</v>
      </c>
      <c r="AB149" s="71">
        <v>572520</v>
      </c>
      <c r="AC149" s="71">
        <v>285413</v>
      </c>
      <c r="AD149" s="68">
        <v>48693175.509999998</v>
      </c>
      <c r="AE149" s="69">
        <v>568072</v>
      </c>
      <c r="AF149" s="69">
        <v>283271</v>
      </c>
      <c r="AG149" s="70">
        <v>51972024.480000004</v>
      </c>
      <c r="AH149" s="71">
        <v>573471</v>
      </c>
      <c r="AI149" s="71">
        <v>280034</v>
      </c>
      <c r="AJ149" s="68">
        <v>56425209.970000006</v>
      </c>
      <c r="AK149" s="69">
        <v>607948</v>
      </c>
      <c r="AL149" s="69">
        <v>278685</v>
      </c>
      <c r="AM149" s="70">
        <v>54338783.709999993</v>
      </c>
      <c r="AN149" s="71">
        <v>565504</v>
      </c>
      <c r="AO149" s="71">
        <v>279485</v>
      </c>
    </row>
    <row r="150" spans="1:41" hidden="1" outlineLevel="1" x14ac:dyDescent="0.55000000000000004">
      <c r="A150" s="58" t="s">
        <v>380</v>
      </c>
      <c r="B150" s="65">
        <v>73500203.310000002</v>
      </c>
      <c r="C150" s="66">
        <v>107227</v>
      </c>
      <c r="D150" s="66">
        <v>17088</v>
      </c>
      <c r="E150" s="67">
        <v>685.46358016171303</v>
      </c>
      <c r="F150" s="68">
        <v>2988185.9</v>
      </c>
      <c r="G150" s="69">
        <v>4048</v>
      </c>
      <c r="H150" s="69">
        <v>17107</v>
      </c>
      <c r="I150" s="70">
        <v>2650470.3200000003</v>
      </c>
      <c r="J150" s="71">
        <v>5038</v>
      </c>
      <c r="K150" s="71">
        <v>17020</v>
      </c>
      <c r="L150" s="68">
        <v>2542947.25</v>
      </c>
      <c r="M150" s="69">
        <v>3628</v>
      </c>
      <c r="N150" s="69">
        <v>16859</v>
      </c>
      <c r="O150" s="70">
        <v>2649392.39</v>
      </c>
      <c r="P150" s="71">
        <v>3824</v>
      </c>
      <c r="Q150" s="71">
        <v>16844</v>
      </c>
      <c r="R150" s="68">
        <v>3696541.5900000003</v>
      </c>
      <c r="S150" s="69">
        <v>4980</v>
      </c>
      <c r="T150" s="69">
        <v>16718</v>
      </c>
      <c r="U150" s="70">
        <v>5910756.1499999994</v>
      </c>
      <c r="V150" s="71">
        <v>7154</v>
      </c>
      <c r="W150" s="71">
        <v>16645</v>
      </c>
      <c r="X150" s="68">
        <v>6313746.9100000001</v>
      </c>
      <c r="Y150" s="69">
        <v>8214</v>
      </c>
      <c r="Z150" s="69">
        <v>16639</v>
      </c>
      <c r="AA150" s="70">
        <v>7393570.7999999998</v>
      </c>
      <c r="AB150" s="71">
        <v>9930</v>
      </c>
      <c r="AC150" s="71">
        <v>16645</v>
      </c>
      <c r="AD150" s="68">
        <v>7474304.6099999994</v>
      </c>
      <c r="AE150" s="69">
        <v>10973</v>
      </c>
      <c r="AF150" s="69">
        <v>16650</v>
      </c>
      <c r="AG150" s="70">
        <v>10121243.449999999</v>
      </c>
      <c r="AH150" s="71">
        <v>14649</v>
      </c>
      <c r="AI150" s="71">
        <v>16703</v>
      </c>
      <c r="AJ150" s="68">
        <v>12029637.57</v>
      </c>
      <c r="AK150" s="69">
        <v>18954</v>
      </c>
      <c r="AL150" s="69">
        <v>16663</v>
      </c>
      <c r="AM150" s="70">
        <v>9729406.370000001</v>
      </c>
      <c r="AN150" s="71">
        <v>15835</v>
      </c>
      <c r="AO150" s="71">
        <v>17088</v>
      </c>
    </row>
    <row r="151" spans="1:41" hidden="1" outlineLevel="1" x14ac:dyDescent="0.55000000000000004">
      <c r="A151" s="58" t="s">
        <v>32</v>
      </c>
      <c r="B151" s="65">
        <v>4337726.99</v>
      </c>
      <c r="C151" s="66">
        <v>4529</v>
      </c>
      <c r="D151" s="66">
        <v>1013</v>
      </c>
      <c r="E151" s="67">
        <v>957.76705453742557</v>
      </c>
      <c r="F151" s="68">
        <v>239279.96000000002</v>
      </c>
      <c r="G151" s="69">
        <v>320</v>
      </c>
      <c r="H151" s="69">
        <v>932</v>
      </c>
      <c r="I151" s="70">
        <v>208865.48</v>
      </c>
      <c r="J151" s="71">
        <v>292</v>
      </c>
      <c r="K151" s="71">
        <v>936</v>
      </c>
      <c r="L151" s="68">
        <v>261773.48</v>
      </c>
      <c r="M151" s="69">
        <v>295</v>
      </c>
      <c r="N151" s="69">
        <v>945</v>
      </c>
      <c r="O151" s="70">
        <v>273180.18</v>
      </c>
      <c r="P151" s="71">
        <v>314</v>
      </c>
      <c r="Q151" s="71">
        <v>953</v>
      </c>
      <c r="R151" s="68">
        <v>287221.5</v>
      </c>
      <c r="S151" s="69">
        <v>338</v>
      </c>
      <c r="T151" s="69">
        <v>958</v>
      </c>
      <c r="U151" s="70">
        <v>337361.95999999996</v>
      </c>
      <c r="V151" s="71">
        <v>353</v>
      </c>
      <c r="W151" s="71">
        <v>965</v>
      </c>
      <c r="X151" s="68">
        <v>292534.43</v>
      </c>
      <c r="Y151" s="69">
        <v>303</v>
      </c>
      <c r="Z151" s="69">
        <v>968</v>
      </c>
      <c r="AA151" s="70">
        <v>296897.96000000002</v>
      </c>
      <c r="AB151" s="71">
        <v>316</v>
      </c>
      <c r="AC151" s="71">
        <v>970</v>
      </c>
      <c r="AD151" s="68">
        <v>346583.38</v>
      </c>
      <c r="AE151" s="69">
        <v>375</v>
      </c>
      <c r="AF151" s="69">
        <v>1001</v>
      </c>
      <c r="AG151" s="70">
        <v>529505.52</v>
      </c>
      <c r="AH151" s="71">
        <v>487</v>
      </c>
      <c r="AI151" s="71">
        <v>1003</v>
      </c>
      <c r="AJ151" s="68">
        <v>818933.67</v>
      </c>
      <c r="AK151" s="69">
        <v>676</v>
      </c>
      <c r="AL151" s="69">
        <v>1010</v>
      </c>
      <c r="AM151" s="70">
        <v>445589.47000000003</v>
      </c>
      <c r="AN151" s="71">
        <v>460</v>
      </c>
      <c r="AO151" s="71">
        <v>1013</v>
      </c>
    </row>
    <row r="152" spans="1:41" hidden="1" outlineLevel="1" x14ac:dyDescent="0.55000000000000004">
      <c r="A152" s="58" t="s">
        <v>37</v>
      </c>
      <c r="B152" s="65">
        <v>4259458.8899999997</v>
      </c>
      <c r="C152" s="66">
        <v>21926</v>
      </c>
      <c r="D152" s="66">
        <v>2131</v>
      </c>
      <c r="E152" s="67">
        <v>194.2652052357931</v>
      </c>
      <c r="F152" s="68">
        <v>312114.8</v>
      </c>
      <c r="G152" s="69">
        <v>1841</v>
      </c>
      <c r="H152" s="69">
        <v>2171</v>
      </c>
      <c r="I152" s="70">
        <v>299029.23</v>
      </c>
      <c r="J152" s="71">
        <v>1469</v>
      </c>
      <c r="K152" s="71">
        <v>2161</v>
      </c>
      <c r="L152" s="68">
        <v>148183.28</v>
      </c>
      <c r="M152" s="69">
        <v>735</v>
      </c>
      <c r="N152" s="69">
        <v>2142</v>
      </c>
      <c r="O152" s="70">
        <v>154946.17000000001</v>
      </c>
      <c r="P152" s="71">
        <v>568</v>
      </c>
      <c r="Q152" s="71">
        <v>2143</v>
      </c>
      <c r="R152" s="68">
        <v>194609</v>
      </c>
      <c r="S152" s="69">
        <v>897</v>
      </c>
      <c r="T152" s="69">
        <v>2147</v>
      </c>
      <c r="U152" s="70">
        <v>325112.41000000003</v>
      </c>
      <c r="V152" s="71">
        <v>1609</v>
      </c>
      <c r="W152" s="71">
        <v>2139</v>
      </c>
      <c r="X152" s="68">
        <v>291271.64</v>
      </c>
      <c r="Y152" s="69">
        <v>1555</v>
      </c>
      <c r="Z152" s="69">
        <v>2133</v>
      </c>
      <c r="AA152" s="70">
        <v>422483.85000000003</v>
      </c>
      <c r="AB152" s="71">
        <v>2113</v>
      </c>
      <c r="AC152" s="71">
        <v>2129</v>
      </c>
      <c r="AD152" s="68">
        <v>397577.38</v>
      </c>
      <c r="AE152" s="69">
        <v>2018</v>
      </c>
      <c r="AF152" s="69">
        <v>2130</v>
      </c>
      <c r="AG152" s="70">
        <v>475833.27999999997</v>
      </c>
      <c r="AH152" s="71">
        <v>2624</v>
      </c>
      <c r="AI152" s="71">
        <v>2127</v>
      </c>
      <c r="AJ152" s="68">
        <v>631890.17999999993</v>
      </c>
      <c r="AK152" s="69">
        <v>3430</v>
      </c>
      <c r="AL152" s="69">
        <v>2124</v>
      </c>
      <c r="AM152" s="70">
        <v>606407.67000000004</v>
      </c>
      <c r="AN152" s="71">
        <v>3067</v>
      </c>
      <c r="AO152" s="71">
        <v>2131</v>
      </c>
    </row>
    <row r="153" spans="1:41" hidden="1" outlineLevel="1" x14ac:dyDescent="0.55000000000000004">
      <c r="A153" s="58" t="s">
        <v>33</v>
      </c>
      <c r="B153" s="65">
        <v>5877926.9500000002</v>
      </c>
      <c r="C153" s="66">
        <v>8893</v>
      </c>
      <c r="D153" s="66">
        <v>3803</v>
      </c>
      <c r="E153" s="67">
        <v>660.96108737209045</v>
      </c>
      <c r="F153" s="68">
        <v>405375.72000000003</v>
      </c>
      <c r="G153" s="69">
        <v>539</v>
      </c>
      <c r="H153" s="69">
        <v>3668</v>
      </c>
      <c r="I153" s="70">
        <v>316199.03999999998</v>
      </c>
      <c r="J153" s="71">
        <v>484</v>
      </c>
      <c r="K153" s="71">
        <v>3670</v>
      </c>
      <c r="L153" s="68">
        <v>345572.61</v>
      </c>
      <c r="M153" s="69">
        <v>533</v>
      </c>
      <c r="N153" s="69">
        <v>3673</v>
      </c>
      <c r="O153" s="70">
        <v>385867.22</v>
      </c>
      <c r="P153" s="71">
        <v>524</v>
      </c>
      <c r="Q153" s="71">
        <v>3677</v>
      </c>
      <c r="R153" s="68">
        <v>448465.41</v>
      </c>
      <c r="S153" s="69">
        <v>640</v>
      </c>
      <c r="T153" s="69">
        <v>3689</v>
      </c>
      <c r="U153" s="70">
        <v>510089.82</v>
      </c>
      <c r="V153" s="71">
        <v>681</v>
      </c>
      <c r="W153" s="71">
        <v>3698</v>
      </c>
      <c r="X153" s="68">
        <v>539660.9</v>
      </c>
      <c r="Y153" s="69">
        <v>929</v>
      </c>
      <c r="Z153" s="69">
        <v>3745</v>
      </c>
      <c r="AA153" s="70">
        <v>568194.66</v>
      </c>
      <c r="AB153" s="71">
        <v>1279</v>
      </c>
      <c r="AC153" s="71">
        <v>3756</v>
      </c>
      <c r="AD153" s="68">
        <v>543708.88</v>
      </c>
      <c r="AE153" s="69">
        <v>869</v>
      </c>
      <c r="AF153" s="69">
        <v>3765</v>
      </c>
      <c r="AG153" s="70">
        <v>541239.75</v>
      </c>
      <c r="AH153" s="71">
        <v>784</v>
      </c>
      <c r="AI153" s="71">
        <v>3781</v>
      </c>
      <c r="AJ153" s="68">
        <v>824333.08</v>
      </c>
      <c r="AK153" s="69">
        <v>1041</v>
      </c>
      <c r="AL153" s="69">
        <v>3792</v>
      </c>
      <c r="AM153" s="70">
        <v>449219.86</v>
      </c>
      <c r="AN153" s="71">
        <v>590</v>
      </c>
      <c r="AO153" s="71">
        <v>3803</v>
      </c>
    </row>
    <row r="154" spans="1:41" hidden="1" outlineLevel="1" x14ac:dyDescent="0.55000000000000004">
      <c r="A154" s="58" t="s">
        <v>40</v>
      </c>
      <c r="B154" s="65">
        <v>1643260513.3099999</v>
      </c>
      <c r="C154" s="66">
        <v>20951659</v>
      </c>
      <c r="D154" s="66">
        <v>935110</v>
      </c>
      <c r="E154" s="67">
        <v>78.4310451649676</v>
      </c>
      <c r="F154" s="68">
        <v>125863562.43000001</v>
      </c>
      <c r="G154" s="69">
        <v>1745609</v>
      </c>
      <c r="H154" s="69">
        <v>876789</v>
      </c>
      <c r="I154" s="70">
        <v>116981308.64999998</v>
      </c>
      <c r="J154" s="71">
        <v>1662603</v>
      </c>
      <c r="K154" s="71">
        <v>876830</v>
      </c>
      <c r="L154" s="68">
        <v>141196526.81999999</v>
      </c>
      <c r="M154" s="69">
        <v>2067790</v>
      </c>
      <c r="N154" s="69">
        <v>880980</v>
      </c>
      <c r="O154" s="70">
        <v>128669889.86000004</v>
      </c>
      <c r="P154" s="71">
        <v>1778452</v>
      </c>
      <c r="Q154" s="71">
        <v>879736</v>
      </c>
      <c r="R154" s="68">
        <v>124655660.57000001</v>
      </c>
      <c r="S154" s="69">
        <v>1612118</v>
      </c>
      <c r="T154" s="69">
        <v>881627</v>
      </c>
      <c r="U154" s="70">
        <v>144618284.18000004</v>
      </c>
      <c r="V154" s="71">
        <v>1774164</v>
      </c>
      <c r="W154" s="71">
        <v>886218</v>
      </c>
      <c r="X154" s="68">
        <v>135438666.88999999</v>
      </c>
      <c r="Y154" s="69">
        <v>1703276</v>
      </c>
      <c r="Z154" s="69">
        <v>888872</v>
      </c>
      <c r="AA154" s="70">
        <v>139098690.90000001</v>
      </c>
      <c r="AB154" s="71">
        <v>1736195</v>
      </c>
      <c r="AC154" s="71">
        <v>893682</v>
      </c>
      <c r="AD154" s="68">
        <v>138070316.34999996</v>
      </c>
      <c r="AE154" s="69">
        <v>1676015</v>
      </c>
      <c r="AF154" s="69">
        <v>896322</v>
      </c>
      <c r="AG154" s="70">
        <v>148223253.20000002</v>
      </c>
      <c r="AH154" s="71">
        <v>1735822</v>
      </c>
      <c r="AI154" s="71">
        <v>927440</v>
      </c>
      <c r="AJ154" s="68">
        <v>155821790.62999997</v>
      </c>
      <c r="AK154" s="69">
        <v>1763062</v>
      </c>
      <c r="AL154" s="69">
        <v>941410</v>
      </c>
      <c r="AM154" s="70">
        <v>144622562.83000004</v>
      </c>
      <c r="AN154" s="71">
        <v>1696553</v>
      </c>
      <c r="AO154" s="71">
        <v>935110</v>
      </c>
    </row>
    <row r="155" spans="1:41" hidden="1" outlineLevel="1" x14ac:dyDescent="0.55000000000000004">
      <c r="A155" s="58" t="s">
        <v>34</v>
      </c>
      <c r="B155" s="65">
        <v>7507201.71</v>
      </c>
      <c r="C155" s="66">
        <v>29445</v>
      </c>
      <c r="D155" s="66">
        <v>5620</v>
      </c>
      <c r="E155" s="67">
        <v>254.95675700458483</v>
      </c>
      <c r="F155" s="68">
        <v>839540.81</v>
      </c>
      <c r="G155" s="69">
        <v>3954</v>
      </c>
      <c r="H155" s="69">
        <v>5276</v>
      </c>
      <c r="I155" s="70">
        <v>886778.72</v>
      </c>
      <c r="J155" s="71">
        <v>3790</v>
      </c>
      <c r="K155" s="71">
        <v>5321</v>
      </c>
      <c r="L155" s="68">
        <v>539284.11</v>
      </c>
      <c r="M155" s="69">
        <v>2405</v>
      </c>
      <c r="N155" s="69">
        <v>5331</v>
      </c>
      <c r="O155" s="70">
        <v>270656.62</v>
      </c>
      <c r="P155" s="71">
        <v>1324</v>
      </c>
      <c r="Q155" s="71">
        <v>5341</v>
      </c>
      <c r="R155" s="68">
        <v>241980.16000000003</v>
      </c>
      <c r="S155" s="69">
        <v>1062</v>
      </c>
      <c r="T155" s="69">
        <v>5355</v>
      </c>
      <c r="U155" s="70">
        <v>367154.86</v>
      </c>
      <c r="V155" s="71">
        <v>1403</v>
      </c>
      <c r="W155" s="71">
        <v>5379</v>
      </c>
      <c r="X155" s="68">
        <v>359764.02999999997</v>
      </c>
      <c r="Y155" s="69">
        <v>1586</v>
      </c>
      <c r="Z155" s="69">
        <v>5392</v>
      </c>
      <c r="AA155" s="70">
        <v>400076.53</v>
      </c>
      <c r="AB155" s="71">
        <v>1355</v>
      </c>
      <c r="AC155" s="71">
        <v>5400</v>
      </c>
      <c r="AD155" s="68">
        <v>359190.37</v>
      </c>
      <c r="AE155" s="69">
        <v>1313</v>
      </c>
      <c r="AF155" s="69">
        <v>5427</v>
      </c>
      <c r="AG155" s="70">
        <v>623864.78</v>
      </c>
      <c r="AH155" s="71">
        <v>2264</v>
      </c>
      <c r="AI155" s="71">
        <v>5489</v>
      </c>
      <c r="AJ155" s="68">
        <v>1174256.1399999999</v>
      </c>
      <c r="AK155" s="69">
        <v>3704</v>
      </c>
      <c r="AL155" s="69">
        <v>5549</v>
      </c>
      <c r="AM155" s="70">
        <v>1444654.58</v>
      </c>
      <c r="AN155" s="71">
        <v>5285</v>
      </c>
      <c r="AO155" s="71">
        <v>5620</v>
      </c>
    </row>
    <row r="156" spans="1:41" hidden="1" outlineLevel="1" x14ac:dyDescent="0.55000000000000004">
      <c r="A156" s="58" t="s">
        <v>35</v>
      </c>
      <c r="B156" s="65">
        <v>52463200.110000007</v>
      </c>
      <c r="C156" s="66">
        <v>94356</v>
      </c>
      <c r="D156" s="66">
        <v>23371</v>
      </c>
      <c r="E156" s="67">
        <v>556.01339724023921</v>
      </c>
      <c r="F156" s="68">
        <v>3420681.4899999998</v>
      </c>
      <c r="G156" s="69">
        <v>6721</v>
      </c>
      <c r="H156" s="69">
        <v>22255</v>
      </c>
      <c r="I156" s="70">
        <v>2056052.14</v>
      </c>
      <c r="J156" s="71">
        <v>3597</v>
      </c>
      <c r="K156" s="71">
        <v>22294</v>
      </c>
      <c r="L156" s="68">
        <v>2238189.7599999998</v>
      </c>
      <c r="M156" s="69">
        <v>3526</v>
      </c>
      <c r="N156" s="69">
        <v>22348</v>
      </c>
      <c r="O156" s="70">
        <v>2308222.06</v>
      </c>
      <c r="P156" s="71">
        <v>3650</v>
      </c>
      <c r="Q156" s="71">
        <v>22391</v>
      </c>
      <c r="R156" s="68">
        <v>2421962.35</v>
      </c>
      <c r="S156" s="69">
        <v>4097</v>
      </c>
      <c r="T156" s="69">
        <v>22447</v>
      </c>
      <c r="U156" s="70">
        <v>4171277.63</v>
      </c>
      <c r="V156" s="71">
        <v>6573</v>
      </c>
      <c r="W156" s="71">
        <v>22530</v>
      </c>
      <c r="X156" s="68">
        <v>5069572.47</v>
      </c>
      <c r="Y156" s="69">
        <v>8487</v>
      </c>
      <c r="Z156" s="69">
        <v>23039</v>
      </c>
      <c r="AA156" s="70">
        <v>5579763.1399999997</v>
      </c>
      <c r="AB156" s="71">
        <v>12540</v>
      </c>
      <c r="AC156" s="71">
        <v>23181</v>
      </c>
      <c r="AD156" s="68">
        <v>6138193.2599999998</v>
      </c>
      <c r="AE156" s="69">
        <v>10361</v>
      </c>
      <c r="AF156" s="69">
        <v>23233</v>
      </c>
      <c r="AG156" s="70">
        <v>5536214.0899999999</v>
      </c>
      <c r="AH156" s="71">
        <v>10236</v>
      </c>
      <c r="AI156" s="71">
        <v>23295</v>
      </c>
      <c r="AJ156" s="68">
        <v>6119392.9500000002</v>
      </c>
      <c r="AK156" s="69">
        <v>12213</v>
      </c>
      <c r="AL156" s="69">
        <v>23338</v>
      </c>
      <c r="AM156" s="70">
        <v>7403678.7700000005</v>
      </c>
      <c r="AN156" s="71">
        <v>12355</v>
      </c>
      <c r="AO156" s="71">
        <v>23371</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29145843385.160004</v>
      </c>
      <c r="C158" s="52">
        <f>SUM(C131:C156)</f>
        <v>69493801</v>
      </c>
      <c r="D158" s="52">
        <f>SUM(D131:D156)</f>
        <v>6050901</v>
      </c>
      <c r="E158" s="74">
        <f t="shared" ref="E158" si="11">IFERROR(B158/C158,0)</f>
        <v>419.40206127392577</v>
      </c>
      <c r="F158" s="51">
        <f t="shared" ref="F158:AO158" si="12">SUM(F131:F156)</f>
        <v>2189847560.129993</v>
      </c>
      <c r="G158" s="52">
        <f t="shared" si="12"/>
        <v>5427764</v>
      </c>
      <c r="H158" s="52">
        <f t="shared" si="12"/>
        <v>5490355</v>
      </c>
      <c r="I158" s="51">
        <f t="shared" si="12"/>
        <v>1941458514.3999972</v>
      </c>
      <c r="J158" s="52">
        <f t="shared" si="12"/>
        <v>4900590</v>
      </c>
      <c r="K158" s="52">
        <f t="shared" si="12"/>
        <v>5534909</v>
      </c>
      <c r="L158" s="51">
        <f t="shared" si="12"/>
        <v>2029743929.8700111</v>
      </c>
      <c r="M158" s="52">
        <f t="shared" si="12"/>
        <v>4993160</v>
      </c>
      <c r="N158" s="52">
        <f t="shared" si="12"/>
        <v>5563335</v>
      </c>
      <c r="O158" s="51">
        <f t="shared" si="12"/>
        <v>1947930347.9300034</v>
      </c>
      <c r="P158" s="52">
        <f t="shared" si="12"/>
        <v>4738495</v>
      </c>
      <c r="Q158" s="52">
        <f t="shared" si="12"/>
        <v>5597430</v>
      </c>
      <c r="R158" s="51">
        <f t="shared" si="12"/>
        <v>2056706990.4300091</v>
      </c>
      <c r="S158" s="52">
        <f t="shared" si="12"/>
        <v>4910528</v>
      </c>
      <c r="T158" s="52">
        <f t="shared" si="12"/>
        <v>5652426</v>
      </c>
      <c r="U158" s="51">
        <f t="shared" si="12"/>
        <v>2538072001.3000035</v>
      </c>
      <c r="V158" s="52">
        <f t="shared" si="12"/>
        <v>6031542</v>
      </c>
      <c r="W158" s="52">
        <f t="shared" si="12"/>
        <v>5716654</v>
      </c>
      <c r="X158" s="51">
        <f t="shared" si="12"/>
        <v>2523765085.7300067</v>
      </c>
      <c r="Y158" s="52">
        <f t="shared" si="12"/>
        <v>5947921</v>
      </c>
      <c r="Z158" s="52">
        <f t="shared" si="12"/>
        <v>5775177</v>
      </c>
      <c r="AA158" s="51">
        <f t="shared" si="12"/>
        <v>2544788488.2200003</v>
      </c>
      <c r="AB158" s="52">
        <f t="shared" si="12"/>
        <v>6280135</v>
      </c>
      <c r="AC158" s="52">
        <f t="shared" si="12"/>
        <v>5825210</v>
      </c>
      <c r="AD158" s="51">
        <f t="shared" si="12"/>
        <v>2608656048.8599987</v>
      </c>
      <c r="AE158" s="52">
        <f t="shared" si="12"/>
        <v>6296402</v>
      </c>
      <c r="AF158" s="52">
        <f t="shared" si="12"/>
        <v>5868541</v>
      </c>
      <c r="AG158" s="51">
        <f t="shared" si="12"/>
        <v>2659586447.5300064</v>
      </c>
      <c r="AH158" s="52">
        <f t="shared" si="12"/>
        <v>6512558</v>
      </c>
      <c r="AI158" s="52">
        <f t="shared" si="12"/>
        <v>5936988</v>
      </c>
      <c r="AJ158" s="51">
        <f t="shared" si="12"/>
        <v>3090885620.8099871</v>
      </c>
      <c r="AK158" s="52">
        <f t="shared" si="12"/>
        <v>7077225</v>
      </c>
      <c r="AL158" s="52">
        <f t="shared" si="12"/>
        <v>6004261</v>
      </c>
      <c r="AM158" s="51">
        <f t="shared" si="12"/>
        <v>3014402349.9499893</v>
      </c>
      <c r="AN158" s="52">
        <f t="shared" si="12"/>
        <v>6377481</v>
      </c>
      <c r="AO158" s="52">
        <f t="shared" si="12"/>
        <v>6050901</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v>36835133.689999998</v>
      </c>
      <c r="C162" s="66">
        <v>89316</v>
      </c>
      <c r="D162" s="66">
        <v>7556</v>
      </c>
      <c r="E162" s="67">
        <v>412.41360663263021</v>
      </c>
      <c r="F162" s="68">
        <v>6119076.7699999996</v>
      </c>
      <c r="G162" s="69">
        <v>15343</v>
      </c>
      <c r="H162" s="69">
        <v>7143</v>
      </c>
      <c r="I162" s="70">
        <v>5795461.2400000002</v>
      </c>
      <c r="J162" s="71">
        <v>16094</v>
      </c>
      <c r="K162" s="71">
        <v>7183</v>
      </c>
      <c r="L162" s="68">
        <v>3583028.73</v>
      </c>
      <c r="M162" s="69">
        <v>9462</v>
      </c>
      <c r="N162" s="69">
        <v>7224</v>
      </c>
      <c r="O162" s="70">
        <v>4014395.06</v>
      </c>
      <c r="P162" s="71">
        <v>9999</v>
      </c>
      <c r="Q162" s="71">
        <v>7309</v>
      </c>
      <c r="R162" s="68">
        <v>5339619.6400000006</v>
      </c>
      <c r="S162" s="69">
        <v>13044</v>
      </c>
      <c r="T162" s="69">
        <v>7404</v>
      </c>
      <c r="U162" s="70">
        <v>3602396.31</v>
      </c>
      <c r="V162" s="71">
        <v>10600</v>
      </c>
      <c r="W162" s="71">
        <v>7434</v>
      </c>
      <c r="X162" s="68">
        <v>1138769.01</v>
      </c>
      <c r="Y162" s="69">
        <v>2816</v>
      </c>
      <c r="Z162" s="69">
        <v>7459</v>
      </c>
      <c r="AA162" s="70">
        <v>893500.71</v>
      </c>
      <c r="AB162" s="71">
        <v>1931</v>
      </c>
      <c r="AC162" s="71">
        <v>7482</v>
      </c>
      <c r="AD162" s="68">
        <v>1092467.4100000001</v>
      </c>
      <c r="AE162" s="69">
        <v>1826</v>
      </c>
      <c r="AF162" s="69">
        <v>7499</v>
      </c>
      <c r="AG162" s="70">
        <v>1529111.85</v>
      </c>
      <c r="AH162" s="71">
        <v>2325</v>
      </c>
      <c r="AI162" s="71">
        <v>7523</v>
      </c>
      <c r="AJ162" s="68">
        <v>1935131.98</v>
      </c>
      <c r="AK162" s="69">
        <v>2885</v>
      </c>
      <c r="AL162" s="69">
        <v>7537</v>
      </c>
      <c r="AM162" s="70">
        <v>1792174.98</v>
      </c>
      <c r="AN162" s="71">
        <v>2991</v>
      </c>
      <c r="AO162" s="71">
        <v>7556</v>
      </c>
    </row>
    <row r="163" spans="1:41" hidden="1" outlineLevel="1" x14ac:dyDescent="0.55000000000000004">
      <c r="A163" s="58" t="s">
        <v>18</v>
      </c>
      <c r="B163" s="65">
        <v>573662527.66000009</v>
      </c>
      <c r="C163" s="66">
        <v>2544929</v>
      </c>
      <c r="D163" s="66">
        <v>115801</v>
      </c>
      <c r="E163" s="67">
        <v>225.41396151326819</v>
      </c>
      <c r="F163" s="68">
        <v>53344697.530000001</v>
      </c>
      <c r="G163" s="69">
        <v>275040</v>
      </c>
      <c r="H163" s="69">
        <v>111728</v>
      </c>
      <c r="I163" s="70">
        <v>43263891.489999995</v>
      </c>
      <c r="J163" s="71">
        <v>228961</v>
      </c>
      <c r="K163" s="71">
        <v>112110</v>
      </c>
      <c r="L163" s="68">
        <v>31820160.939999998</v>
      </c>
      <c r="M163" s="69">
        <v>161840</v>
      </c>
      <c r="N163" s="69">
        <v>112238</v>
      </c>
      <c r="O163" s="70">
        <v>37703837.489999995</v>
      </c>
      <c r="P163" s="71">
        <v>185124</v>
      </c>
      <c r="Q163" s="71">
        <v>112793</v>
      </c>
      <c r="R163" s="68">
        <v>43155524.620000005</v>
      </c>
      <c r="S163" s="69">
        <v>213465</v>
      </c>
      <c r="T163" s="69">
        <v>113567</v>
      </c>
      <c r="U163" s="70">
        <v>40996883.390000001</v>
      </c>
      <c r="V163" s="71">
        <v>200949</v>
      </c>
      <c r="W163" s="71">
        <v>114685</v>
      </c>
      <c r="X163" s="68">
        <v>29681426.780000001</v>
      </c>
      <c r="Y163" s="69">
        <v>111002</v>
      </c>
      <c r="Z163" s="69">
        <v>114414</v>
      </c>
      <c r="AA163" s="70">
        <v>35817997.850000001</v>
      </c>
      <c r="AB163" s="71">
        <v>143755</v>
      </c>
      <c r="AC163" s="71">
        <v>75533</v>
      </c>
      <c r="AD163" s="68">
        <v>50690469.649999999</v>
      </c>
      <c r="AE163" s="69">
        <v>219793</v>
      </c>
      <c r="AF163" s="69">
        <v>115140</v>
      </c>
      <c r="AG163" s="70">
        <v>57529954.700000003</v>
      </c>
      <c r="AH163" s="71">
        <v>258075</v>
      </c>
      <c r="AI163" s="71">
        <v>115366</v>
      </c>
      <c r="AJ163" s="68">
        <v>74578920.420000002</v>
      </c>
      <c r="AK163" s="69">
        <v>284095</v>
      </c>
      <c r="AL163" s="69">
        <v>115750</v>
      </c>
      <c r="AM163" s="70">
        <v>75078762.800000012</v>
      </c>
      <c r="AN163" s="71">
        <v>262830</v>
      </c>
      <c r="AO163" s="71">
        <v>115801</v>
      </c>
    </row>
    <row r="164" spans="1:41" hidden="1" outlineLevel="1" x14ac:dyDescent="0.55000000000000004">
      <c r="A164" s="58" t="s">
        <v>20</v>
      </c>
      <c r="B164" s="65">
        <v>143545175.81</v>
      </c>
      <c r="C164" s="66">
        <v>401804</v>
      </c>
      <c r="D164" s="66">
        <v>21313</v>
      </c>
      <c r="E164" s="67">
        <v>357.25173420374114</v>
      </c>
      <c r="F164" s="68">
        <v>14784838.58</v>
      </c>
      <c r="G164" s="69">
        <v>52725</v>
      </c>
      <c r="H164" s="69">
        <v>19609</v>
      </c>
      <c r="I164" s="70">
        <v>14722822.870000001</v>
      </c>
      <c r="J164" s="71">
        <v>50862</v>
      </c>
      <c r="K164" s="71">
        <v>19810</v>
      </c>
      <c r="L164" s="68">
        <v>11191111.26</v>
      </c>
      <c r="M164" s="69">
        <v>36820</v>
      </c>
      <c r="N164" s="69">
        <v>19973</v>
      </c>
      <c r="O164" s="70">
        <v>14762831.960000001</v>
      </c>
      <c r="P164" s="71">
        <v>49850</v>
      </c>
      <c r="Q164" s="71">
        <v>20277</v>
      </c>
      <c r="R164" s="68">
        <v>16554536.59</v>
      </c>
      <c r="S164" s="69">
        <v>55408</v>
      </c>
      <c r="T164" s="69">
        <v>20561</v>
      </c>
      <c r="U164" s="70">
        <v>11395662.51</v>
      </c>
      <c r="V164" s="71">
        <v>40018</v>
      </c>
      <c r="W164" s="71">
        <v>20784</v>
      </c>
      <c r="X164" s="68">
        <v>3942938.55</v>
      </c>
      <c r="Y164" s="69">
        <v>8585</v>
      </c>
      <c r="Z164" s="69">
        <v>20882</v>
      </c>
      <c r="AA164" s="70">
        <v>4331987.91</v>
      </c>
      <c r="AB164" s="71">
        <v>8940</v>
      </c>
      <c r="AC164" s="71">
        <v>20960</v>
      </c>
      <c r="AD164" s="68">
        <v>6846037.5299999993</v>
      </c>
      <c r="AE164" s="69">
        <v>13150</v>
      </c>
      <c r="AF164" s="69">
        <v>21055</v>
      </c>
      <c r="AG164" s="70">
        <v>9686990.0099999998</v>
      </c>
      <c r="AH164" s="71">
        <v>18237</v>
      </c>
      <c r="AI164" s="71">
        <v>21149</v>
      </c>
      <c r="AJ164" s="68">
        <v>16192453.210000001</v>
      </c>
      <c r="AK164" s="69">
        <v>26851</v>
      </c>
      <c r="AL164" s="69">
        <v>21218</v>
      </c>
      <c r="AM164" s="70">
        <v>19132964.829999998</v>
      </c>
      <c r="AN164" s="71">
        <v>40358</v>
      </c>
      <c r="AO164" s="71">
        <v>21313</v>
      </c>
    </row>
    <row r="165" spans="1:41" hidden="1" outlineLevel="1" x14ac:dyDescent="0.55000000000000004">
      <c r="A165" s="58" t="s">
        <v>510</v>
      </c>
      <c r="B165" s="65">
        <v>432619763.75999999</v>
      </c>
      <c r="C165" s="66">
        <v>841846</v>
      </c>
      <c r="D165" s="66">
        <v>130027</v>
      </c>
      <c r="E165" s="67">
        <v>513.89418463709512</v>
      </c>
      <c r="F165" s="68">
        <v>40664581.960000001</v>
      </c>
      <c r="G165" s="69">
        <v>98631</v>
      </c>
      <c r="H165" s="69">
        <v>94648</v>
      </c>
      <c r="I165" s="70">
        <v>42327974.700000003</v>
      </c>
      <c r="J165" s="71">
        <v>114404</v>
      </c>
      <c r="K165" s="71">
        <v>96711</v>
      </c>
      <c r="L165" s="68">
        <v>34331844.560000002</v>
      </c>
      <c r="M165" s="69">
        <v>94921</v>
      </c>
      <c r="N165" s="69">
        <v>97456</v>
      </c>
      <c r="O165" s="70">
        <v>40037261.349999994</v>
      </c>
      <c r="P165" s="71">
        <v>103135</v>
      </c>
      <c r="Q165" s="71">
        <v>98317</v>
      </c>
      <c r="R165" s="68">
        <v>46385283.690000005</v>
      </c>
      <c r="S165" s="69">
        <v>120665</v>
      </c>
      <c r="T165" s="69">
        <v>100400</v>
      </c>
      <c r="U165" s="70">
        <v>38900028.739999995</v>
      </c>
      <c r="V165" s="71">
        <v>101279</v>
      </c>
      <c r="W165" s="71">
        <v>128175</v>
      </c>
      <c r="X165" s="68">
        <v>22793584.57</v>
      </c>
      <c r="Y165" s="69">
        <v>21559</v>
      </c>
      <c r="Z165" s="69">
        <v>128492</v>
      </c>
      <c r="AA165" s="70">
        <v>22884073.880000003</v>
      </c>
      <c r="AB165" s="71">
        <v>22846</v>
      </c>
      <c r="AC165" s="71">
        <v>128804</v>
      </c>
      <c r="AD165" s="68">
        <v>30272912.899999999</v>
      </c>
      <c r="AE165" s="69">
        <v>32614</v>
      </c>
      <c r="AF165" s="69">
        <v>129260</v>
      </c>
      <c r="AG165" s="70">
        <v>37914626.670000002</v>
      </c>
      <c r="AH165" s="71">
        <v>42735</v>
      </c>
      <c r="AI165" s="71">
        <v>129589</v>
      </c>
      <c r="AJ165" s="68">
        <v>40060608.230000004</v>
      </c>
      <c r="AK165" s="69">
        <v>46487</v>
      </c>
      <c r="AL165" s="69">
        <v>130015</v>
      </c>
      <c r="AM165" s="70">
        <v>36046982.509999998</v>
      </c>
      <c r="AN165" s="71">
        <v>42570</v>
      </c>
      <c r="AO165" s="71">
        <v>130027</v>
      </c>
    </row>
    <row r="166" spans="1:41" hidden="1" outlineLevel="1" x14ac:dyDescent="0.55000000000000004">
      <c r="A166" s="58" t="s">
        <v>89</v>
      </c>
      <c r="B166" s="65">
        <v>8742493343.3000031</v>
      </c>
      <c r="C166" s="66">
        <v>20635793</v>
      </c>
      <c r="D166" s="66">
        <v>2949223</v>
      </c>
      <c r="E166" s="67">
        <v>423.65676682742469</v>
      </c>
      <c r="F166" s="68">
        <v>771852691.97000003</v>
      </c>
      <c r="G166" s="69">
        <v>2306677</v>
      </c>
      <c r="H166" s="69">
        <v>2275360</v>
      </c>
      <c r="I166" s="70">
        <v>758194232.38999999</v>
      </c>
      <c r="J166" s="71">
        <v>2327409</v>
      </c>
      <c r="K166" s="71">
        <v>2466658</v>
      </c>
      <c r="L166" s="68">
        <v>687406911.20000005</v>
      </c>
      <c r="M166" s="69">
        <v>2028343</v>
      </c>
      <c r="N166" s="69">
        <v>2475890</v>
      </c>
      <c r="O166" s="70">
        <v>749032633.91000009</v>
      </c>
      <c r="P166" s="71">
        <v>2217196</v>
      </c>
      <c r="Q166" s="71">
        <v>2483873</v>
      </c>
      <c r="R166" s="68">
        <v>798588510.61000001</v>
      </c>
      <c r="S166" s="69">
        <v>2397395</v>
      </c>
      <c r="T166" s="69">
        <v>2494867</v>
      </c>
      <c r="U166" s="70">
        <v>749756900.8100009</v>
      </c>
      <c r="V166" s="71">
        <v>2030608</v>
      </c>
      <c r="W166" s="71">
        <v>2748723</v>
      </c>
      <c r="X166" s="68">
        <v>484615034.67000002</v>
      </c>
      <c r="Y166" s="69">
        <v>670463</v>
      </c>
      <c r="Z166" s="69">
        <v>2778650</v>
      </c>
      <c r="AA166" s="70">
        <v>495590225.50999999</v>
      </c>
      <c r="AB166" s="71">
        <v>724600</v>
      </c>
      <c r="AC166" s="71">
        <v>2808268</v>
      </c>
      <c r="AD166" s="68">
        <v>646295899.38999999</v>
      </c>
      <c r="AE166" s="69">
        <v>1083405</v>
      </c>
      <c r="AF166" s="69">
        <v>2842979</v>
      </c>
      <c r="AG166" s="70">
        <v>772114547.13999999</v>
      </c>
      <c r="AH166" s="71">
        <v>1477446</v>
      </c>
      <c r="AI166" s="71">
        <v>2875179</v>
      </c>
      <c r="AJ166" s="68">
        <v>873475173.65999997</v>
      </c>
      <c r="AK166" s="69">
        <v>1741449</v>
      </c>
      <c r="AL166" s="69">
        <v>2913864</v>
      </c>
      <c r="AM166" s="70">
        <v>955570582.03999996</v>
      </c>
      <c r="AN166" s="71">
        <v>1630802</v>
      </c>
      <c r="AO166" s="71">
        <v>2949223</v>
      </c>
    </row>
    <row r="167" spans="1:41" hidden="1" outlineLevel="1" x14ac:dyDescent="0.55000000000000004">
      <c r="A167" s="58" t="s">
        <v>21</v>
      </c>
      <c r="B167" s="65">
        <v>5094143.5599999996</v>
      </c>
      <c r="C167" s="66">
        <v>21711</v>
      </c>
      <c r="D167" s="66">
        <v>2443</v>
      </c>
      <c r="E167" s="67">
        <v>234.63422044125096</v>
      </c>
      <c r="F167" s="68">
        <v>542538.02</v>
      </c>
      <c r="G167" s="69">
        <v>3201</v>
      </c>
      <c r="H167" s="69">
        <v>2541</v>
      </c>
      <c r="I167" s="70">
        <v>656758.53</v>
      </c>
      <c r="J167" s="71">
        <v>3576</v>
      </c>
      <c r="K167" s="71">
        <v>2545</v>
      </c>
      <c r="L167" s="68">
        <v>409580.66000000003</v>
      </c>
      <c r="M167" s="69">
        <v>3223</v>
      </c>
      <c r="N167" s="69">
        <v>2534</v>
      </c>
      <c r="O167" s="70">
        <v>441062.32999999996</v>
      </c>
      <c r="P167" s="71">
        <v>2745</v>
      </c>
      <c r="Q167" s="71">
        <v>2540</v>
      </c>
      <c r="R167" s="68">
        <v>688198.12999999989</v>
      </c>
      <c r="S167" s="69">
        <v>3674</v>
      </c>
      <c r="T167" s="69">
        <v>2578</v>
      </c>
      <c r="U167" s="70">
        <v>438912.89</v>
      </c>
      <c r="V167" s="71">
        <v>2500</v>
      </c>
      <c r="W167" s="71">
        <v>2547</v>
      </c>
      <c r="X167" s="68">
        <v>156085.6</v>
      </c>
      <c r="Y167" s="69">
        <v>275</v>
      </c>
      <c r="Z167" s="69">
        <v>2547</v>
      </c>
      <c r="AA167" s="70">
        <v>246480.84</v>
      </c>
      <c r="AB167" s="71">
        <v>256</v>
      </c>
      <c r="AC167" s="71">
        <v>2537</v>
      </c>
      <c r="AD167" s="68">
        <v>230278.1</v>
      </c>
      <c r="AE167" s="69">
        <v>360</v>
      </c>
      <c r="AF167" s="69">
        <v>2501</v>
      </c>
      <c r="AG167" s="70">
        <v>331928.24</v>
      </c>
      <c r="AH167" s="71">
        <v>475</v>
      </c>
      <c r="AI167" s="71">
        <v>2455</v>
      </c>
      <c r="AJ167" s="68">
        <v>473653</v>
      </c>
      <c r="AK167" s="69">
        <v>648</v>
      </c>
      <c r="AL167" s="69">
        <v>2453</v>
      </c>
      <c r="AM167" s="70">
        <v>478667.22000000003</v>
      </c>
      <c r="AN167" s="71">
        <v>778</v>
      </c>
      <c r="AO167" s="71">
        <v>2443</v>
      </c>
    </row>
    <row r="168" spans="1:41" hidden="1" outlineLevel="1" x14ac:dyDescent="0.55000000000000004">
      <c r="A168" s="58" t="s">
        <v>90</v>
      </c>
      <c r="B168" s="65">
        <v>97256573.819999993</v>
      </c>
      <c r="C168" s="66">
        <v>302597</v>
      </c>
      <c r="D168" s="66">
        <v>17122</v>
      </c>
      <c r="E168" s="67">
        <v>321.4062724349547</v>
      </c>
      <c r="F168" s="68">
        <v>11456375.130000001</v>
      </c>
      <c r="G168" s="69">
        <v>45859</v>
      </c>
      <c r="H168" s="69">
        <v>15935</v>
      </c>
      <c r="I168" s="70">
        <v>10269178.379999999</v>
      </c>
      <c r="J168" s="71">
        <v>42876</v>
      </c>
      <c r="K168" s="71">
        <v>16054</v>
      </c>
      <c r="L168" s="68">
        <v>7844833.8700000001</v>
      </c>
      <c r="M168" s="69">
        <v>28823</v>
      </c>
      <c r="N168" s="69">
        <v>16166</v>
      </c>
      <c r="O168" s="70">
        <v>10090816.870000001</v>
      </c>
      <c r="P168" s="71">
        <v>32221</v>
      </c>
      <c r="Q168" s="71">
        <v>16351</v>
      </c>
      <c r="R168" s="68">
        <v>10850289.890000001</v>
      </c>
      <c r="S168" s="69">
        <v>38509</v>
      </c>
      <c r="T168" s="69">
        <v>16505</v>
      </c>
      <c r="U168" s="70">
        <v>8189141.3499999996</v>
      </c>
      <c r="V168" s="71">
        <v>29580</v>
      </c>
      <c r="W168" s="71">
        <v>16600</v>
      </c>
      <c r="X168" s="68">
        <v>4944147.12</v>
      </c>
      <c r="Y168" s="69">
        <v>10724</v>
      </c>
      <c r="Z168" s="69">
        <v>16661</v>
      </c>
      <c r="AA168" s="70">
        <v>4992364.59</v>
      </c>
      <c r="AB168" s="71">
        <v>11583</v>
      </c>
      <c r="AC168" s="71">
        <v>16726</v>
      </c>
      <c r="AD168" s="68">
        <v>6268169.8799999999</v>
      </c>
      <c r="AE168" s="69">
        <v>13288</v>
      </c>
      <c r="AF168" s="69">
        <v>16822</v>
      </c>
      <c r="AG168" s="70">
        <v>6785830.5899999999</v>
      </c>
      <c r="AH168" s="71">
        <v>15242</v>
      </c>
      <c r="AI168" s="71">
        <v>16930</v>
      </c>
      <c r="AJ168" s="68">
        <v>7306188.2199999997</v>
      </c>
      <c r="AK168" s="69">
        <v>17037</v>
      </c>
      <c r="AL168" s="69">
        <v>17037</v>
      </c>
      <c r="AM168" s="70">
        <v>8259237.9299999997</v>
      </c>
      <c r="AN168" s="71">
        <v>16855</v>
      </c>
      <c r="AO168" s="71">
        <v>17122</v>
      </c>
    </row>
    <row r="169" spans="1:41" hidden="1" outlineLevel="1" x14ac:dyDescent="0.55000000000000004">
      <c r="A169" s="58" t="s">
        <v>22</v>
      </c>
      <c r="B169" s="65">
        <v>622342535.61000001</v>
      </c>
      <c r="C169" s="66">
        <v>1768122</v>
      </c>
      <c r="D169" s="66">
        <v>173330</v>
      </c>
      <c r="E169" s="67">
        <v>351.97940844014158</v>
      </c>
      <c r="F169" s="68">
        <v>55682083.259999998</v>
      </c>
      <c r="G169" s="69">
        <v>198357</v>
      </c>
      <c r="H169" s="69">
        <v>157257</v>
      </c>
      <c r="I169" s="70">
        <v>54107163.969999999</v>
      </c>
      <c r="J169" s="71">
        <v>184566</v>
      </c>
      <c r="K169" s="71">
        <v>159506</v>
      </c>
      <c r="L169" s="68">
        <v>47804311.810000002</v>
      </c>
      <c r="M169" s="69">
        <v>178214</v>
      </c>
      <c r="N169" s="69">
        <v>161753</v>
      </c>
      <c r="O169" s="70">
        <v>54756485.93</v>
      </c>
      <c r="P169" s="71">
        <v>184030</v>
      </c>
      <c r="Q169" s="71">
        <v>164451</v>
      </c>
      <c r="R169" s="68">
        <v>59666385.420000002</v>
      </c>
      <c r="S169" s="69">
        <v>196233</v>
      </c>
      <c r="T169" s="69">
        <v>166606</v>
      </c>
      <c r="U169" s="70">
        <v>57460151.109999999</v>
      </c>
      <c r="V169" s="71">
        <v>183988</v>
      </c>
      <c r="W169" s="71">
        <v>168435</v>
      </c>
      <c r="X169" s="68">
        <v>34982007.840000004</v>
      </c>
      <c r="Y169" s="69">
        <v>95086</v>
      </c>
      <c r="Z169" s="69">
        <v>169279</v>
      </c>
      <c r="AA169" s="70">
        <v>33614730.100000001</v>
      </c>
      <c r="AB169" s="71">
        <v>87785</v>
      </c>
      <c r="AC169" s="71">
        <v>169911</v>
      </c>
      <c r="AD169" s="68">
        <v>43640856.32</v>
      </c>
      <c r="AE169" s="69">
        <v>103375</v>
      </c>
      <c r="AF169" s="69">
        <v>170728</v>
      </c>
      <c r="AG169" s="70">
        <v>59911640</v>
      </c>
      <c r="AH169" s="71">
        <v>120401</v>
      </c>
      <c r="AI169" s="71">
        <v>171636</v>
      </c>
      <c r="AJ169" s="68">
        <v>72175739.74000001</v>
      </c>
      <c r="AK169" s="69">
        <v>130759</v>
      </c>
      <c r="AL169" s="69">
        <v>172385</v>
      </c>
      <c r="AM169" s="70">
        <v>48540980.109999999</v>
      </c>
      <c r="AN169" s="71">
        <v>105328</v>
      </c>
      <c r="AO169" s="71">
        <v>173330</v>
      </c>
    </row>
    <row r="170" spans="1:41" hidden="1" outlineLevel="1" x14ac:dyDescent="0.55000000000000004">
      <c r="A170" s="58" t="s">
        <v>91</v>
      </c>
      <c r="B170" s="65">
        <v>1094983649.7599998</v>
      </c>
      <c r="C170" s="66">
        <v>3836040</v>
      </c>
      <c r="D170" s="66">
        <v>312073</v>
      </c>
      <c r="E170" s="67">
        <v>285.44635868239118</v>
      </c>
      <c r="F170" s="68">
        <v>106744976.84</v>
      </c>
      <c r="G170" s="69">
        <v>418953</v>
      </c>
      <c r="H170" s="69">
        <v>282819</v>
      </c>
      <c r="I170" s="70">
        <v>97845940.099999994</v>
      </c>
      <c r="J170" s="71">
        <v>408721</v>
      </c>
      <c r="K170" s="71">
        <v>284936</v>
      </c>
      <c r="L170" s="68">
        <v>82290924.849999994</v>
      </c>
      <c r="M170" s="69">
        <v>342567</v>
      </c>
      <c r="N170" s="69">
        <v>287265</v>
      </c>
      <c r="O170" s="70">
        <v>97845145.070000008</v>
      </c>
      <c r="P170" s="71">
        <v>397972</v>
      </c>
      <c r="Q170" s="71">
        <v>289920</v>
      </c>
      <c r="R170" s="68">
        <v>105067433.38</v>
      </c>
      <c r="S170" s="69">
        <v>413806</v>
      </c>
      <c r="T170" s="69">
        <v>292994</v>
      </c>
      <c r="U170" s="70">
        <v>105371854.88</v>
      </c>
      <c r="V170" s="71">
        <v>390419</v>
      </c>
      <c r="W170" s="71">
        <v>296157</v>
      </c>
      <c r="X170" s="68">
        <v>67924271.659999996</v>
      </c>
      <c r="Y170" s="69">
        <v>179220</v>
      </c>
      <c r="Z170" s="69">
        <v>298722</v>
      </c>
      <c r="AA170" s="70">
        <v>67103067.780000001</v>
      </c>
      <c r="AB170" s="71">
        <v>180857</v>
      </c>
      <c r="AC170" s="71">
        <v>301120</v>
      </c>
      <c r="AD170" s="68">
        <v>74985367.650000006</v>
      </c>
      <c r="AE170" s="69">
        <v>235841</v>
      </c>
      <c r="AF170" s="69">
        <v>303648</v>
      </c>
      <c r="AG170" s="70">
        <v>80240691.25999999</v>
      </c>
      <c r="AH170" s="71">
        <v>250077</v>
      </c>
      <c r="AI170" s="71">
        <v>306262</v>
      </c>
      <c r="AJ170" s="68">
        <v>95534798.75999999</v>
      </c>
      <c r="AK170" s="69">
        <v>293340</v>
      </c>
      <c r="AL170" s="69">
        <v>308118</v>
      </c>
      <c r="AM170" s="70">
        <v>114029177.53</v>
      </c>
      <c r="AN170" s="71">
        <v>324267</v>
      </c>
      <c r="AO170" s="71">
        <v>312073</v>
      </c>
    </row>
    <row r="171" spans="1:41" hidden="1" outlineLevel="1" x14ac:dyDescent="0.55000000000000004">
      <c r="A171" s="58" t="s">
        <v>23</v>
      </c>
      <c r="B171" s="65">
        <v>9949934.8300000001</v>
      </c>
      <c r="C171" s="66">
        <v>43051</v>
      </c>
      <c r="D171" s="66">
        <v>7340</v>
      </c>
      <c r="E171" s="67">
        <v>231.11971452463357</v>
      </c>
      <c r="F171" s="68">
        <v>1078634.48</v>
      </c>
      <c r="G171" s="69">
        <v>5817</v>
      </c>
      <c r="H171" s="69">
        <v>6814</v>
      </c>
      <c r="I171" s="70">
        <v>1301530</v>
      </c>
      <c r="J171" s="71">
        <v>7057</v>
      </c>
      <c r="K171" s="71">
        <v>6876</v>
      </c>
      <c r="L171" s="68">
        <v>897306.85</v>
      </c>
      <c r="M171" s="69">
        <v>5079</v>
      </c>
      <c r="N171" s="69">
        <v>6936</v>
      </c>
      <c r="O171" s="70">
        <v>1114608.8699999999</v>
      </c>
      <c r="P171" s="71">
        <v>6016</v>
      </c>
      <c r="Q171" s="71">
        <v>6993</v>
      </c>
      <c r="R171" s="68">
        <v>1583664.31</v>
      </c>
      <c r="S171" s="69">
        <v>8133</v>
      </c>
      <c r="T171" s="69">
        <v>7078</v>
      </c>
      <c r="U171" s="70">
        <v>1048535.55</v>
      </c>
      <c r="V171" s="71">
        <v>5220</v>
      </c>
      <c r="W171" s="71">
        <v>7156</v>
      </c>
      <c r="X171" s="68">
        <v>229289.73</v>
      </c>
      <c r="Y171" s="69">
        <v>512</v>
      </c>
      <c r="Z171" s="69">
        <v>7188</v>
      </c>
      <c r="AA171" s="70">
        <v>364524.11</v>
      </c>
      <c r="AB171" s="71">
        <v>655</v>
      </c>
      <c r="AC171" s="71">
        <v>7212</v>
      </c>
      <c r="AD171" s="68">
        <v>512486.14</v>
      </c>
      <c r="AE171" s="69">
        <v>1090</v>
      </c>
      <c r="AF171" s="69">
        <v>7243</v>
      </c>
      <c r="AG171" s="70">
        <v>587677.47</v>
      </c>
      <c r="AH171" s="71">
        <v>976</v>
      </c>
      <c r="AI171" s="71">
        <v>7272</v>
      </c>
      <c r="AJ171" s="68">
        <v>599074.67000000004</v>
      </c>
      <c r="AK171" s="69">
        <v>1352</v>
      </c>
      <c r="AL171" s="69">
        <v>7310</v>
      </c>
      <c r="AM171" s="70">
        <v>632602.65</v>
      </c>
      <c r="AN171" s="71">
        <v>1144</v>
      </c>
      <c r="AO171" s="71">
        <v>7340</v>
      </c>
    </row>
    <row r="172" spans="1:41" hidden="1" outlineLevel="1" x14ac:dyDescent="0.55000000000000004">
      <c r="A172" s="58" t="s">
        <v>24</v>
      </c>
      <c r="B172" s="65">
        <v>634669344.04999995</v>
      </c>
      <c r="C172" s="66">
        <v>2122955</v>
      </c>
      <c r="D172" s="66">
        <v>134400</v>
      </c>
      <c r="E172" s="67">
        <v>298.95562743911199</v>
      </c>
      <c r="F172" s="68">
        <v>54908747.319999993</v>
      </c>
      <c r="G172" s="69">
        <v>233228</v>
      </c>
      <c r="H172" s="69">
        <v>122125</v>
      </c>
      <c r="I172" s="70">
        <v>49698424.450000003</v>
      </c>
      <c r="J172" s="71">
        <v>212169</v>
      </c>
      <c r="K172" s="71">
        <v>123179</v>
      </c>
      <c r="L172" s="68">
        <v>41446266.539999999</v>
      </c>
      <c r="M172" s="69">
        <v>163183</v>
      </c>
      <c r="N172" s="69">
        <v>124140</v>
      </c>
      <c r="O172" s="70">
        <v>48691394.240000002</v>
      </c>
      <c r="P172" s="71">
        <v>184205</v>
      </c>
      <c r="Q172" s="71">
        <v>125482</v>
      </c>
      <c r="R172" s="68">
        <v>50466341.490000002</v>
      </c>
      <c r="S172" s="69">
        <v>199470</v>
      </c>
      <c r="T172" s="69">
        <v>126938</v>
      </c>
      <c r="U172" s="70">
        <v>47231392.090000004</v>
      </c>
      <c r="V172" s="71">
        <v>186864</v>
      </c>
      <c r="W172" s="71">
        <v>128018</v>
      </c>
      <c r="X172" s="68">
        <v>33542818.789999999</v>
      </c>
      <c r="Y172" s="69">
        <v>92719</v>
      </c>
      <c r="Z172" s="69">
        <v>128692</v>
      </c>
      <c r="AA172" s="70">
        <v>38035474.240000002</v>
      </c>
      <c r="AB172" s="71">
        <v>113359</v>
      </c>
      <c r="AC172" s="71">
        <v>129474</v>
      </c>
      <c r="AD172" s="68">
        <v>50407871.289999999</v>
      </c>
      <c r="AE172" s="69">
        <v>164735</v>
      </c>
      <c r="AF172" s="69">
        <v>130518</v>
      </c>
      <c r="AG172" s="70">
        <v>60908866.710000001</v>
      </c>
      <c r="AH172" s="71">
        <v>185968</v>
      </c>
      <c r="AI172" s="71">
        <v>131766</v>
      </c>
      <c r="AJ172" s="68">
        <v>81165986.709999993</v>
      </c>
      <c r="AK172" s="69">
        <v>206566</v>
      </c>
      <c r="AL172" s="69">
        <v>133275</v>
      </c>
      <c r="AM172" s="70">
        <v>78165760.180000007</v>
      </c>
      <c r="AN172" s="71">
        <v>180489</v>
      </c>
      <c r="AO172" s="71">
        <v>134400</v>
      </c>
    </row>
    <row r="173" spans="1:41" hidden="1" outlineLevel="1" x14ac:dyDescent="0.55000000000000004">
      <c r="A173" s="58" t="s">
        <v>92</v>
      </c>
      <c r="B173" s="65">
        <v>929726901.07000017</v>
      </c>
      <c r="C173" s="66">
        <v>2752287</v>
      </c>
      <c r="D173" s="66">
        <v>150369</v>
      </c>
      <c r="E173" s="67">
        <v>337.80158140121296</v>
      </c>
      <c r="F173" s="68">
        <v>93984446.539999992</v>
      </c>
      <c r="G173" s="69">
        <v>303096</v>
      </c>
      <c r="H173" s="69">
        <v>137203</v>
      </c>
      <c r="I173" s="70">
        <v>81214878.430000007</v>
      </c>
      <c r="J173" s="71">
        <v>290020</v>
      </c>
      <c r="K173" s="71">
        <v>138327</v>
      </c>
      <c r="L173" s="68">
        <v>68598702.390000001</v>
      </c>
      <c r="M173" s="69">
        <v>235393</v>
      </c>
      <c r="N173" s="69">
        <v>139503</v>
      </c>
      <c r="O173" s="70">
        <v>78603610.710000008</v>
      </c>
      <c r="P173" s="71">
        <v>279293</v>
      </c>
      <c r="Q173" s="71">
        <v>140890</v>
      </c>
      <c r="R173" s="68">
        <v>75832360.829999998</v>
      </c>
      <c r="S173" s="69">
        <v>293692</v>
      </c>
      <c r="T173" s="69">
        <v>142509</v>
      </c>
      <c r="U173" s="70">
        <v>80422936.979999989</v>
      </c>
      <c r="V173" s="71">
        <v>260256</v>
      </c>
      <c r="W173" s="71">
        <v>144107</v>
      </c>
      <c r="X173" s="68">
        <v>68504523.359999999</v>
      </c>
      <c r="Y173" s="69">
        <v>125400</v>
      </c>
      <c r="Z173" s="69">
        <v>145388</v>
      </c>
      <c r="AA173" s="70">
        <v>62804976.689999998</v>
      </c>
      <c r="AB173" s="71">
        <v>136772</v>
      </c>
      <c r="AC173" s="71">
        <v>146322</v>
      </c>
      <c r="AD173" s="68">
        <v>67812512.340000004</v>
      </c>
      <c r="AE173" s="69">
        <v>187793</v>
      </c>
      <c r="AF173" s="69">
        <v>147380</v>
      </c>
      <c r="AG173" s="70">
        <v>77541183.050000012</v>
      </c>
      <c r="AH173" s="71">
        <v>199165</v>
      </c>
      <c r="AI173" s="71">
        <v>148511</v>
      </c>
      <c r="AJ173" s="68">
        <v>89370979.200000003</v>
      </c>
      <c r="AK173" s="69">
        <v>226462</v>
      </c>
      <c r="AL173" s="69">
        <v>149378</v>
      </c>
      <c r="AM173" s="70">
        <v>85035790.549999997</v>
      </c>
      <c r="AN173" s="71">
        <v>214945</v>
      </c>
      <c r="AO173" s="71">
        <v>150369</v>
      </c>
    </row>
    <row r="174" spans="1:41" hidden="1" outlineLevel="1" x14ac:dyDescent="0.55000000000000004">
      <c r="A174" s="58" t="s">
        <v>25</v>
      </c>
      <c r="B174" s="65">
        <v>38234721.869999997</v>
      </c>
      <c r="C174" s="66">
        <v>179675</v>
      </c>
      <c r="D174" s="66">
        <v>12310</v>
      </c>
      <c r="E174" s="67">
        <v>212.79934253513287</v>
      </c>
      <c r="F174" s="68">
        <v>3436034.3</v>
      </c>
      <c r="G174" s="69">
        <v>20014</v>
      </c>
      <c r="H174" s="69">
        <v>11429</v>
      </c>
      <c r="I174" s="70">
        <v>5282079.3800000008</v>
      </c>
      <c r="J174" s="71">
        <v>27190</v>
      </c>
      <c r="K174" s="71">
        <v>11527</v>
      </c>
      <c r="L174" s="68">
        <v>4166785.5999999996</v>
      </c>
      <c r="M174" s="69">
        <v>27476</v>
      </c>
      <c r="N174" s="69">
        <v>11603</v>
      </c>
      <c r="O174" s="70">
        <v>3577298.4299999997</v>
      </c>
      <c r="P174" s="71">
        <v>23951</v>
      </c>
      <c r="Q174" s="71">
        <v>11737</v>
      </c>
      <c r="R174" s="68">
        <v>3959681.72</v>
      </c>
      <c r="S174" s="69">
        <v>20945</v>
      </c>
      <c r="T174" s="69">
        <v>11874</v>
      </c>
      <c r="U174" s="70">
        <v>4586471.2699999996</v>
      </c>
      <c r="V174" s="71">
        <v>26332</v>
      </c>
      <c r="W174" s="71">
        <v>11976</v>
      </c>
      <c r="X174" s="68">
        <v>1641930.17</v>
      </c>
      <c r="Y174" s="69">
        <v>4828</v>
      </c>
      <c r="Z174" s="69">
        <v>12027</v>
      </c>
      <c r="AA174" s="70">
        <v>1445267.5</v>
      </c>
      <c r="AB174" s="71">
        <v>3994</v>
      </c>
      <c r="AC174" s="71">
        <v>12078</v>
      </c>
      <c r="AD174" s="68">
        <v>2005142.5699999998</v>
      </c>
      <c r="AE174" s="69">
        <v>5305</v>
      </c>
      <c r="AF174" s="69">
        <v>12137</v>
      </c>
      <c r="AG174" s="70">
        <v>2503197.6500000004</v>
      </c>
      <c r="AH174" s="71">
        <v>6153</v>
      </c>
      <c r="AI174" s="71">
        <v>12199</v>
      </c>
      <c r="AJ174" s="68">
        <v>2903486.95</v>
      </c>
      <c r="AK174" s="69">
        <v>6924</v>
      </c>
      <c r="AL174" s="69">
        <v>12250</v>
      </c>
      <c r="AM174" s="70">
        <v>2727346.33</v>
      </c>
      <c r="AN174" s="71">
        <v>6563</v>
      </c>
      <c r="AO174" s="71">
        <v>12310</v>
      </c>
    </row>
    <row r="175" spans="1:41" hidden="1" outlineLevel="1" x14ac:dyDescent="0.55000000000000004">
      <c r="A175" s="58" t="s">
        <v>93</v>
      </c>
      <c r="B175" s="65">
        <v>309306629.82000005</v>
      </c>
      <c r="C175" s="66">
        <v>555435</v>
      </c>
      <c r="D175" s="66">
        <v>29031</v>
      </c>
      <c r="E175" s="67">
        <v>556.87277506818987</v>
      </c>
      <c r="F175" s="68">
        <v>41027497.920000002</v>
      </c>
      <c r="G175" s="69">
        <v>72781</v>
      </c>
      <c r="H175" s="69">
        <v>26538</v>
      </c>
      <c r="I175" s="70">
        <v>35237765.530000001</v>
      </c>
      <c r="J175" s="71">
        <v>67080</v>
      </c>
      <c r="K175" s="71">
        <v>26782</v>
      </c>
      <c r="L175" s="68">
        <v>26922756.330000002</v>
      </c>
      <c r="M175" s="69">
        <v>47377</v>
      </c>
      <c r="N175" s="69">
        <v>27108</v>
      </c>
      <c r="O175" s="70">
        <v>37553451.030000001</v>
      </c>
      <c r="P175" s="71">
        <v>64675</v>
      </c>
      <c r="Q175" s="71">
        <v>27443</v>
      </c>
      <c r="R175" s="68">
        <v>39709794.840000004</v>
      </c>
      <c r="S175" s="69">
        <v>70665</v>
      </c>
      <c r="T175" s="69">
        <v>27744</v>
      </c>
      <c r="U175" s="70">
        <v>21331567.309999999</v>
      </c>
      <c r="V175" s="71">
        <v>60193</v>
      </c>
      <c r="W175" s="71">
        <v>27990</v>
      </c>
      <c r="X175" s="68">
        <v>10229431.780000001</v>
      </c>
      <c r="Y175" s="69">
        <v>16137</v>
      </c>
      <c r="Z175" s="69">
        <v>28097</v>
      </c>
      <c r="AA175" s="70">
        <v>9893363.6099999994</v>
      </c>
      <c r="AB175" s="71">
        <v>15105</v>
      </c>
      <c r="AC175" s="71">
        <v>28248</v>
      </c>
      <c r="AD175" s="68">
        <v>15089406.119999999</v>
      </c>
      <c r="AE175" s="69">
        <v>24568</v>
      </c>
      <c r="AF175" s="69">
        <v>28402</v>
      </c>
      <c r="AG175" s="70">
        <v>21098098.980000004</v>
      </c>
      <c r="AH175" s="71">
        <v>36266</v>
      </c>
      <c r="AI175" s="71">
        <v>28656</v>
      </c>
      <c r="AJ175" s="68">
        <v>22746255.02</v>
      </c>
      <c r="AK175" s="69">
        <v>37188</v>
      </c>
      <c r="AL175" s="69">
        <v>28801</v>
      </c>
      <c r="AM175" s="70">
        <v>28467241.350000001</v>
      </c>
      <c r="AN175" s="71">
        <v>43400</v>
      </c>
      <c r="AO175" s="71">
        <v>29031</v>
      </c>
    </row>
    <row r="176" spans="1:41" hidden="1" outlineLevel="1" x14ac:dyDescent="0.55000000000000004">
      <c r="A176" s="58" t="s">
        <v>26</v>
      </c>
      <c r="B176" s="65">
        <v>264736841.16999999</v>
      </c>
      <c r="C176" s="66">
        <v>744512</v>
      </c>
      <c r="D176" s="66">
        <v>42383</v>
      </c>
      <c r="E176" s="67">
        <v>355.58438436183701</v>
      </c>
      <c r="F176" s="68">
        <v>25769377.34</v>
      </c>
      <c r="G176" s="69">
        <v>102428</v>
      </c>
      <c r="H176" s="69">
        <v>42197</v>
      </c>
      <c r="I176" s="70">
        <v>28096436.34</v>
      </c>
      <c r="J176" s="71">
        <v>113457</v>
      </c>
      <c r="K176" s="71">
        <v>42367</v>
      </c>
      <c r="L176" s="68">
        <v>21030933.140000001</v>
      </c>
      <c r="M176" s="69">
        <v>81135</v>
      </c>
      <c r="N176" s="69">
        <v>42305</v>
      </c>
      <c r="O176" s="70">
        <v>25217064.349999998</v>
      </c>
      <c r="P176" s="71">
        <v>99651</v>
      </c>
      <c r="Q176" s="71">
        <v>42216</v>
      </c>
      <c r="R176" s="68">
        <v>29076051.73</v>
      </c>
      <c r="S176" s="69">
        <v>115501</v>
      </c>
      <c r="T176" s="69">
        <v>42494</v>
      </c>
      <c r="U176" s="70">
        <v>24871951.41</v>
      </c>
      <c r="V176" s="71">
        <v>90079</v>
      </c>
      <c r="W176" s="71">
        <v>42528</v>
      </c>
      <c r="X176" s="68">
        <v>13633150.869999999</v>
      </c>
      <c r="Y176" s="69">
        <v>15601</v>
      </c>
      <c r="Z176" s="69">
        <v>42523</v>
      </c>
      <c r="AA176" s="70">
        <v>12198850.290000001</v>
      </c>
      <c r="AB176" s="71">
        <v>15717</v>
      </c>
      <c r="AC176" s="71">
        <v>42460</v>
      </c>
      <c r="AD176" s="68">
        <v>15475480.630000001</v>
      </c>
      <c r="AE176" s="69">
        <v>22717</v>
      </c>
      <c r="AF176" s="69">
        <v>42472</v>
      </c>
      <c r="AG176" s="70">
        <v>19196596.16</v>
      </c>
      <c r="AH176" s="71">
        <v>25962</v>
      </c>
      <c r="AI176" s="71">
        <v>42489</v>
      </c>
      <c r="AJ176" s="68">
        <v>25354654.25</v>
      </c>
      <c r="AK176" s="69">
        <v>32150</v>
      </c>
      <c r="AL176" s="69">
        <v>42395</v>
      </c>
      <c r="AM176" s="70">
        <v>24816294.66</v>
      </c>
      <c r="AN176" s="71">
        <v>30114</v>
      </c>
      <c r="AO176" s="71">
        <v>42383</v>
      </c>
    </row>
    <row r="177" spans="1:41" hidden="1" outlineLevel="1" x14ac:dyDescent="0.55000000000000004">
      <c r="A177" s="58" t="s">
        <v>94</v>
      </c>
      <c r="B177" s="65">
        <v>95120631.5</v>
      </c>
      <c r="C177" s="66">
        <v>331966</v>
      </c>
      <c r="D177" s="66">
        <v>57251</v>
      </c>
      <c r="E177" s="67">
        <v>286.53727038311155</v>
      </c>
      <c r="F177" s="68">
        <v>11681957.650000002</v>
      </c>
      <c r="G177" s="69">
        <v>52075</v>
      </c>
      <c r="H177" s="69">
        <v>52940</v>
      </c>
      <c r="I177" s="70">
        <v>13922363.119999997</v>
      </c>
      <c r="J177" s="71">
        <v>53698</v>
      </c>
      <c r="K177" s="71">
        <v>53415</v>
      </c>
      <c r="L177" s="68">
        <v>8225795.7999999998</v>
      </c>
      <c r="M177" s="69">
        <v>35235</v>
      </c>
      <c r="N177" s="69">
        <v>53900</v>
      </c>
      <c r="O177" s="70">
        <v>10689857.6</v>
      </c>
      <c r="P177" s="71">
        <v>44245</v>
      </c>
      <c r="Q177" s="71">
        <v>54524</v>
      </c>
      <c r="R177" s="68">
        <v>13634052.549999997</v>
      </c>
      <c r="S177" s="69">
        <v>55875</v>
      </c>
      <c r="T177" s="69">
        <v>55171</v>
      </c>
      <c r="U177" s="70">
        <v>8708287.0500000007</v>
      </c>
      <c r="V177" s="71">
        <v>34571</v>
      </c>
      <c r="W177" s="71">
        <v>55678</v>
      </c>
      <c r="X177" s="68">
        <v>3521927.43</v>
      </c>
      <c r="Y177" s="69">
        <v>5373</v>
      </c>
      <c r="Z177" s="69">
        <v>55860</v>
      </c>
      <c r="AA177" s="70">
        <v>3238717.3499999996</v>
      </c>
      <c r="AB177" s="71">
        <v>6206</v>
      </c>
      <c r="AC177" s="71">
        <v>56014</v>
      </c>
      <c r="AD177" s="68">
        <v>4156213.26</v>
      </c>
      <c r="AE177" s="69">
        <v>7959</v>
      </c>
      <c r="AF177" s="69">
        <v>56364</v>
      </c>
      <c r="AG177" s="70">
        <v>4988896.47</v>
      </c>
      <c r="AH177" s="71">
        <v>11040</v>
      </c>
      <c r="AI177" s="71">
        <v>56560</v>
      </c>
      <c r="AJ177" s="68">
        <v>6753467.8399999999</v>
      </c>
      <c r="AK177" s="69">
        <v>14615</v>
      </c>
      <c r="AL177" s="69">
        <v>56714</v>
      </c>
      <c r="AM177" s="70">
        <v>5599095.3799999999</v>
      </c>
      <c r="AN177" s="71">
        <v>11074</v>
      </c>
      <c r="AO177" s="71">
        <v>57251</v>
      </c>
    </row>
    <row r="178" spans="1:41" hidden="1" outlineLevel="1" x14ac:dyDescent="0.55000000000000004">
      <c r="A178" s="58" t="s">
        <v>462</v>
      </c>
      <c r="B178" s="65">
        <v>12216756274.640009</v>
      </c>
      <c r="C178" s="66">
        <v>7821991</v>
      </c>
      <c r="D178" s="66">
        <v>75490</v>
      </c>
      <c r="E178" s="67">
        <v>1561.8473959686235</v>
      </c>
      <c r="F178" s="68">
        <v>1100590424.51</v>
      </c>
      <c r="G178" s="69">
        <v>797756</v>
      </c>
      <c r="H178" s="69">
        <v>70351</v>
      </c>
      <c r="I178" s="70">
        <v>908883087.99000001</v>
      </c>
      <c r="J178" s="71">
        <v>742158</v>
      </c>
      <c r="K178" s="71">
        <v>71101</v>
      </c>
      <c r="L178" s="68">
        <v>941076521.74000001</v>
      </c>
      <c r="M178" s="69">
        <v>709563</v>
      </c>
      <c r="N178" s="69">
        <v>71999</v>
      </c>
      <c r="O178" s="70">
        <v>1042919082.6299999</v>
      </c>
      <c r="P178" s="71">
        <v>786495</v>
      </c>
      <c r="Q178" s="71">
        <v>72569</v>
      </c>
      <c r="R178" s="68">
        <v>961197064.71999896</v>
      </c>
      <c r="S178" s="69">
        <v>748324</v>
      </c>
      <c r="T178" s="69">
        <v>73124</v>
      </c>
      <c r="U178" s="70">
        <v>1142592712.79</v>
      </c>
      <c r="V178" s="71">
        <v>779969</v>
      </c>
      <c r="W178" s="71">
        <v>74401</v>
      </c>
      <c r="X178" s="68">
        <v>980728181.63</v>
      </c>
      <c r="Y178" s="69">
        <v>511038</v>
      </c>
      <c r="Z178" s="69">
        <v>74327</v>
      </c>
      <c r="AA178" s="70">
        <v>827406393.65999997</v>
      </c>
      <c r="AB178" s="71">
        <v>431165</v>
      </c>
      <c r="AC178" s="71">
        <v>74696</v>
      </c>
      <c r="AD178" s="68">
        <v>980463683.94999993</v>
      </c>
      <c r="AE178" s="69">
        <v>520489</v>
      </c>
      <c r="AF178" s="69">
        <v>74742</v>
      </c>
      <c r="AG178" s="70">
        <v>1015958189.3799999</v>
      </c>
      <c r="AH178" s="71">
        <v>567059</v>
      </c>
      <c r="AI178" s="71">
        <v>75216</v>
      </c>
      <c r="AJ178" s="68">
        <v>1026993213.02</v>
      </c>
      <c r="AK178" s="69">
        <v>604272</v>
      </c>
      <c r="AL178" s="69">
        <v>75363</v>
      </c>
      <c r="AM178" s="70">
        <v>1287947718.6200111</v>
      </c>
      <c r="AN178" s="71">
        <v>623703</v>
      </c>
      <c r="AO178" s="71">
        <v>75490</v>
      </c>
    </row>
    <row r="179" spans="1:41" hidden="1" outlineLevel="1" x14ac:dyDescent="0.55000000000000004">
      <c r="A179" s="58" t="s">
        <v>27</v>
      </c>
      <c r="B179" s="65">
        <v>39907547.119999997</v>
      </c>
      <c r="C179" s="66">
        <v>152740</v>
      </c>
      <c r="D179" s="66">
        <v>18401</v>
      </c>
      <c r="E179" s="67">
        <v>261.27764252978915</v>
      </c>
      <c r="F179" s="68">
        <v>5715812.6899999995</v>
      </c>
      <c r="G179" s="69">
        <v>28189</v>
      </c>
      <c r="H179" s="69">
        <v>17304</v>
      </c>
      <c r="I179" s="70">
        <v>5423475.75</v>
      </c>
      <c r="J179" s="71">
        <v>29082</v>
      </c>
      <c r="K179" s="71">
        <v>17440</v>
      </c>
      <c r="L179" s="68">
        <v>3691872.7800000003</v>
      </c>
      <c r="M179" s="69">
        <v>19022</v>
      </c>
      <c r="N179" s="69">
        <v>17554</v>
      </c>
      <c r="O179" s="70">
        <v>3658131.4</v>
      </c>
      <c r="P179" s="71">
        <v>16869</v>
      </c>
      <c r="Q179" s="71">
        <v>17745</v>
      </c>
      <c r="R179" s="68">
        <v>4981287.4000000004</v>
      </c>
      <c r="S179" s="69">
        <v>21891</v>
      </c>
      <c r="T179" s="69">
        <v>17914</v>
      </c>
      <c r="U179" s="70">
        <v>3269159.86</v>
      </c>
      <c r="V179" s="71">
        <v>15265</v>
      </c>
      <c r="W179" s="71">
        <v>18046</v>
      </c>
      <c r="X179" s="68">
        <v>1321617.0999999999</v>
      </c>
      <c r="Y179" s="69">
        <v>2418</v>
      </c>
      <c r="Z179" s="69">
        <v>18090</v>
      </c>
      <c r="AA179" s="70">
        <v>1584624.23</v>
      </c>
      <c r="AB179" s="71">
        <v>2140</v>
      </c>
      <c r="AC179" s="71">
        <v>18141</v>
      </c>
      <c r="AD179" s="68">
        <v>2026415.5499999998</v>
      </c>
      <c r="AE179" s="69">
        <v>3212</v>
      </c>
      <c r="AF179" s="69">
        <v>18206</v>
      </c>
      <c r="AG179" s="70">
        <v>2426857.0499999998</v>
      </c>
      <c r="AH179" s="71">
        <v>3905</v>
      </c>
      <c r="AI179" s="71">
        <v>18272</v>
      </c>
      <c r="AJ179" s="68">
        <v>2476294.63</v>
      </c>
      <c r="AK179" s="69">
        <v>4760</v>
      </c>
      <c r="AL179" s="69">
        <v>18320</v>
      </c>
      <c r="AM179" s="70">
        <v>3331998.68</v>
      </c>
      <c r="AN179" s="71">
        <v>5987</v>
      </c>
      <c r="AO179" s="71">
        <v>18401</v>
      </c>
    </row>
    <row r="180" spans="1:41" hidden="1" outlineLevel="1" x14ac:dyDescent="0.55000000000000004">
      <c r="A180" s="58" t="s">
        <v>95</v>
      </c>
      <c r="B180" s="65">
        <v>475377621.40000004</v>
      </c>
      <c r="C180" s="66">
        <v>6337050</v>
      </c>
      <c r="D180" s="66">
        <v>276866</v>
      </c>
      <c r="E180" s="67">
        <v>75.015602117704617</v>
      </c>
      <c r="F180" s="68">
        <v>54059090.590000004</v>
      </c>
      <c r="G180" s="69">
        <v>716215</v>
      </c>
      <c r="H180" s="69">
        <v>250247</v>
      </c>
      <c r="I180" s="70">
        <v>48228897.120000005</v>
      </c>
      <c r="J180" s="71">
        <v>642565</v>
      </c>
      <c r="K180" s="71">
        <v>248347</v>
      </c>
      <c r="L180" s="68">
        <v>40533819.43</v>
      </c>
      <c r="M180" s="69">
        <v>519218</v>
      </c>
      <c r="N180" s="69">
        <v>247724</v>
      </c>
      <c r="O180" s="70">
        <v>42616196.890000001</v>
      </c>
      <c r="P180" s="71">
        <v>592249</v>
      </c>
      <c r="Q180" s="71">
        <v>251344</v>
      </c>
      <c r="R180" s="68">
        <v>41682665.799999997</v>
      </c>
      <c r="S180" s="69">
        <v>593741</v>
      </c>
      <c r="T180" s="69">
        <v>256678</v>
      </c>
      <c r="U180" s="70">
        <v>40946211.149999999</v>
      </c>
      <c r="V180" s="71">
        <v>538675</v>
      </c>
      <c r="W180" s="71">
        <v>265534</v>
      </c>
      <c r="X180" s="68">
        <v>26822039.940000001</v>
      </c>
      <c r="Y180" s="69">
        <v>319710</v>
      </c>
      <c r="Z180" s="69">
        <v>263554</v>
      </c>
      <c r="AA180" s="70">
        <v>26542787.399999999</v>
      </c>
      <c r="AB180" s="71">
        <v>362350</v>
      </c>
      <c r="AC180" s="71">
        <v>262873</v>
      </c>
      <c r="AD180" s="68">
        <v>34827933.790000007</v>
      </c>
      <c r="AE180" s="69">
        <v>482678</v>
      </c>
      <c r="AF180" s="69">
        <v>263737</v>
      </c>
      <c r="AG180" s="70">
        <v>37272672.700000003</v>
      </c>
      <c r="AH180" s="71">
        <v>520385</v>
      </c>
      <c r="AI180" s="71">
        <v>280560</v>
      </c>
      <c r="AJ180" s="68">
        <v>40413645.280000001</v>
      </c>
      <c r="AK180" s="69">
        <v>529540</v>
      </c>
      <c r="AL180" s="69">
        <v>276911</v>
      </c>
      <c r="AM180" s="70">
        <v>41431661.310000002</v>
      </c>
      <c r="AN180" s="71">
        <v>519724</v>
      </c>
      <c r="AO180" s="71">
        <v>276866</v>
      </c>
    </row>
    <row r="181" spans="1:41" hidden="1" outlineLevel="1" x14ac:dyDescent="0.55000000000000004">
      <c r="A181" s="58" t="s">
        <v>380</v>
      </c>
      <c r="B181" s="65">
        <v>125292194.60999998</v>
      </c>
      <c r="C181" s="66">
        <v>302495</v>
      </c>
      <c r="D181" s="66">
        <v>17219</v>
      </c>
      <c r="E181" s="67">
        <v>414.19591930445125</v>
      </c>
      <c r="F181" s="68">
        <v>16007090.140000001</v>
      </c>
      <c r="G181" s="69">
        <v>54671</v>
      </c>
      <c r="H181" s="69">
        <v>17398</v>
      </c>
      <c r="I181" s="70">
        <v>14520765.57</v>
      </c>
      <c r="J181" s="71">
        <v>50518</v>
      </c>
      <c r="K181" s="71">
        <v>17414</v>
      </c>
      <c r="L181" s="68">
        <v>11777988.649999999</v>
      </c>
      <c r="M181" s="69">
        <v>37578</v>
      </c>
      <c r="N181" s="69">
        <v>17345</v>
      </c>
      <c r="O181" s="70">
        <v>12882712.99</v>
      </c>
      <c r="P181" s="71">
        <v>41506</v>
      </c>
      <c r="Q181" s="71">
        <v>17369</v>
      </c>
      <c r="R181" s="68">
        <v>14881296.6</v>
      </c>
      <c r="S181" s="69">
        <v>47493</v>
      </c>
      <c r="T181" s="69">
        <v>17421</v>
      </c>
      <c r="U181" s="70">
        <v>10946282.52</v>
      </c>
      <c r="V181" s="71">
        <v>30629</v>
      </c>
      <c r="W181" s="71">
        <v>17380</v>
      </c>
      <c r="X181" s="68">
        <v>5678048.8900000006</v>
      </c>
      <c r="Y181" s="69">
        <v>5496</v>
      </c>
      <c r="Z181" s="69">
        <v>17380</v>
      </c>
      <c r="AA181" s="70">
        <v>5889334.8799999999</v>
      </c>
      <c r="AB181" s="71">
        <v>5150</v>
      </c>
      <c r="AC181" s="71">
        <v>17351</v>
      </c>
      <c r="AD181" s="68">
        <v>7694850.1600000001</v>
      </c>
      <c r="AE181" s="69">
        <v>6866</v>
      </c>
      <c r="AF181" s="69">
        <v>17181</v>
      </c>
      <c r="AG181" s="70">
        <v>8999802.9100000001</v>
      </c>
      <c r="AH181" s="71">
        <v>7931</v>
      </c>
      <c r="AI181" s="71">
        <v>17289</v>
      </c>
      <c r="AJ181" s="68">
        <v>10584920.92</v>
      </c>
      <c r="AK181" s="69">
        <v>9336</v>
      </c>
      <c r="AL181" s="69">
        <v>17097</v>
      </c>
      <c r="AM181" s="70">
        <v>5429100.3799999999</v>
      </c>
      <c r="AN181" s="71">
        <v>5321</v>
      </c>
      <c r="AO181" s="71">
        <v>17219</v>
      </c>
    </row>
    <row r="182" spans="1:41" hidden="1" outlineLevel="1" x14ac:dyDescent="0.55000000000000004">
      <c r="A182" s="58" t="s">
        <v>32</v>
      </c>
      <c r="B182" s="65">
        <v>9923565.7200000007</v>
      </c>
      <c r="C182" s="66">
        <v>31621</v>
      </c>
      <c r="D182" s="66">
        <v>918</v>
      </c>
      <c r="E182" s="67">
        <v>313.82833306979541</v>
      </c>
      <c r="F182" s="68">
        <v>1651165.6500000001</v>
      </c>
      <c r="G182" s="69">
        <v>6418</v>
      </c>
      <c r="H182" s="69">
        <v>865</v>
      </c>
      <c r="I182" s="70">
        <v>1297858.17</v>
      </c>
      <c r="J182" s="71">
        <v>5343</v>
      </c>
      <c r="K182" s="71">
        <v>867</v>
      </c>
      <c r="L182" s="68">
        <v>804518.37999999989</v>
      </c>
      <c r="M182" s="69">
        <v>3534</v>
      </c>
      <c r="N182" s="69">
        <v>868</v>
      </c>
      <c r="O182" s="70">
        <v>1205826.22</v>
      </c>
      <c r="P182" s="71">
        <v>4623</v>
      </c>
      <c r="Q182" s="71">
        <v>876</v>
      </c>
      <c r="R182" s="68">
        <v>1385569.7000000002</v>
      </c>
      <c r="S182" s="69">
        <v>5396</v>
      </c>
      <c r="T182" s="69">
        <v>885</v>
      </c>
      <c r="U182" s="70">
        <v>501286.01</v>
      </c>
      <c r="V182" s="71">
        <v>3184</v>
      </c>
      <c r="W182" s="71">
        <v>891</v>
      </c>
      <c r="X182" s="68">
        <v>191357.44</v>
      </c>
      <c r="Y182" s="69">
        <v>385</v>
      </c>
      <c r="Z182" s="69">
        <v>894</v>
      </c>
      <c r="AA182" s="70">
        <v>237377.94</v>
      </c>
      <c r="AB182" s="71">
        <v>294</v>
      </c>
      <c r="AC182" s="71">
        <v>895</v>
      </c>
      <c r="AD182" s="68">
        <v>442293.21</v>
      </c>
      <c r="AE182" s="69">
        <v>531</v>
      </c>
      <c r="AF182" s="69">
        <v>904</v>
      </c>
      <c r="AG182" s="70">
        <v>657527.30000000005</v>
      </c>
      <c r="AH182" s="71">
        <v>627</v>
      </c>
      <c r="AI182" s="71">
        <v>906</v>
      </c>
      <c r="AJ182" s="68">
        <v>855197.01</v>
      </c>
      <c r="AK182" s="69">
        <v>757</v>
      </c>
      <c r="AL182" s="69">
        <v>916</v>
      </c>
      <c r="AM182" s="70">
        <v>693588.69000000006</v>
      </c>
      <c r="AN182" s="71">
        <v>529</v>
      </c>
      <c r="AO182" s="71">
        <v>918</v>
      </c>
    </row>
    <row r="183" spans="1:41" hidden="1" outlineLevel="1" x14ac:dyDescent="0.55000000000000004">
      <c r="A183" s="58" t="s">
        <v>37</v>
      </c>
      <c r="B183" s="65">
        <v>7089905.8900000006</v>
      </c>
      <c r="C183" s="66">
        <v>35399</v>
      </c>
      <c r="D183" s="66">
        <v>2180</v>
      </c>
      <c r="E183" s="67">
        <v>200.2854851831973</v>
      </c>
      <c r="F183" s="68">
        <v>1143094.2799999998</v>
      </c>
      <c r="G183" s="69">
        <v>6413</v>
      </c>
      <c r="H183" s="69">
        <v>2246</v>
      </c>
      <c r="I183" s="70">
        <v>1052762.52</v>
      </c>
      <c r="J183" s="71">
        <v>5987</v>
      </c>
      <c r="K183" s="71">
        <v>2240</v>
      </c>
      <c r="L183" s="68">
        <v>632753.44999999995</v>
      </c>
      <c r="M183" s="69">
        <v>3811</v>
      </c>
      <c r="N183" s="69">
        <v>2217</v>
      </c>
      <c r="O183" s="70">
        <v>902574.3</v>
      </c>
      <c r="P183" s="71">
        <v>4203</v>
      </c>
      <c r="Q183" s="71">
        <v>2211</v>
      </c>
      <c r="R183" s="68">
        <v>992629.40999999992</v>
      </c>
      <c r="S183" s="69">
        <v>5624</v>
      </c>
      <c r="T183" s="69">
        <v>2207</v>
      </c>
      <c r="U183" s="70">
        <v>539342.97</v>
      </c>
      <c r="V183" s="71">
        <v>3986</v>
      </c>
      <c r="W183" s="71">
        <v>2189</v>
      </c>
      <c r="X183" s="68">
        <v>188991.4</v>
      </c>
      <c r="Y183" s="69">
        <v>331</v>
      </c>
      <c r="Z183" s="69">
        <v>2189</v>
      </c>
      <c r="AA183" s="70">
        <v>212069.86</v>
      </c>
      <c r="AB183" s="71">
        <v>270</v>
      </c>
      <c r="AC183" s="71">
        <v>2184</v>
      </c>
      <c r="AD183" s="68">
        <v>256858.61</v>
      </c>
      <c r="AE183" s="69">
        <v>616</v>
      </c>
      <c r="AF183" s="69">
        <v>2179</v>
      </c>
      <c r="AG183" s="70">
        <v>265384.43</v>
      </c>
      <c r="AH183" s="71">
        <v>1103</v>
      </c>
      <c r="AI183" s="71">
        <v>2182</v>
      </c>
      <c r="AJ183" s="68">
        <v>445594.74</v>
      </c>
      <c r="AK183" s="69">
        <v>1420</v>
      </c>
      <c r="AL183" s="69">
        <v>2181</v>
      </c>
      <c r="AM183" s="70">
        <v>457849.92000000004</v>
      </c>
      <c r="AN183" s="71">
        <v>1635</v>
      </c>
      <c r="AO183" s="71">
        <v>2180</v>
      </c>
    </row>
    <row r="184" spans="1:41" hidden="1" outlineLevel="1" x14ac:dyDescent="0.55000000000000004">
      <c r="A184" s="58" t="s">
        <v>33</v>
      </c>
      <c r="B184" s="65">
        <v>8057700.7999999998</v>
      </c>
      <c r="C184" s="66">
        <v>17126</v>
      </c>
      <c r="D184" s="66">
        <v>3668</v>
      </c>
      <c r="E184" s="67">
        <v>470.49520028027558</v>
      </c>
      <c r="F184" s="68">
        <v>942254.15</v>
      </c>
      <c r="G184" s="69">
        <v>2362</v>
      </c>
      <c r="H184" s="69">
        <v>3582</v>
      </c>
      <c r="I184" s="70">
        <v>718986.30999999994</v>
      </c>
      <c r="J184" s="71">
        <v>2254</v>
      </c>
      <c r="K184" s="71">
        <v>3596</v>
      </c>
      <c r="L184" s="68">
        <v>664244.99</v>
      </c>
      <c r="M184" s="69">
        <v>1817</v>
      </c>
      <c r="N184" s="69">
        <v>3600</v>
      </c>
      <c r="O184" s="70">
        <v>852370.07000000007</v>
      </c>
      <c r="P184" s="71">
        <v>2414</v>
      </c>
      <c r="Q184" s="71">
        <v>3613</v>
      </c>
      <c r="R184" s="68">
        <v>981967.64</v>
      </c>
      <c r="S184" s="69">
        <v>2646</v>
      </c>
      <c r="T184" s="69">
        <v>3625</v>
      </c>
      <c r="U184" s="70">
        <v>780469.89</v>
      </c>
      <c r="V184" s="71">
        <v>1665</v>
      </c>
      <c r="W184" s="71">
        <v>3634</v>
      </c>
      <c r="X184" s="68">
        <v>362819.45999999996</v>
      </c>
      <c r="Y184" s="69">
        <v>550</v>
      </c>
      <c r="Z184" s="69">
        <v>3638</v>
      </c>
      <c r="AA184" s="70">
        <v>487820.66000000003</v>
      </c>
      <c r="AB184" s="71">
        <v>619</v>
      </c>
      <c r="AC184" s="71">
        <v>3642</v>
      </c>
      <c r="AD184" s="68">
        <v>507582.11</v>
      </c>
      <c r="AE184" s="69">
        <v>666</v>
      </c>
      <c r="AF184" s="69">
        <v>3647</v>
      </c>
      <c r="AG184" s="70">
        <v>565984.93999999994</v>
      </c>
      <c r="AH184" s="71">
        <v>696</v>
      </c>
      <c r="AI184" s="71">
        <v>3654</v>
      </c>
      <c r="AJ184" s="68">
        <v>812146.19</v>
      </c>
      <c r="AK184" s="69">
        <v>899</v>
      </c>
      <c r="AL184" s="69">
        <v>3661</v>
      </c>
      <c r="AM184" s="70">
        <v>381054.39</v>
      </c>
      <c r="AN184" s="71">
        <v>538</v>
      </c>
      <c r="AO184" s="71">
        <v>3668</v>
      </c>
    </row>
    <row r="185" spans="1:41" hidden="1" outlineLevel="1" x14ac:dyDescent="0.55000000000000004">
      <c r="A185" s="58" t="s">
        <v>40</v>
      </c>
      <c r="B185" s="65">
        <v>1670641427.4200001</v>
      </c>
      <c r="C185" s="66">
        <v>21331027</v>
      </c>
      <c r="D185" s="66">
        <v>807518</v>
      </c>
      <c r="E185" s="67">
        <v>78.319784013212313</v>
      </c>
      <c r="F185" s="68">
        <v>166128729.96000007</v>
      </c>
      <c r="G185" s="69">
        <v>1864004</v>
      </c>
      <c r="H185" s="69">
        <v>807352</v>
      </c>
      <c r="I185" s="70">
        <v>156492993.18000001</v>
      </c>
      <c r="J185" s="71">
        <v>1816283</v>
      </c>
      <c r="K185" s="71">
        <v>813052</v>
      </c>
      <c r="L185" s="68">
        <v>158425641.28999999</v>
      </c>
      <c r="M185" s="69">
        <v>2137725</v>
      </c>
      <c r="N185" s="69">
        <v>817018</v>
      </c>
      <c r="O185" s="70">
        <v>162523556.52000001</v>
      </c>
      <c r="P185" s="71">
        <v>1898967</v>
      </c>
      <c r="Q185" s="71">
        <v>817720</v>
      </c>
      <c r="R185" s="68">
        <v>155108011.68000001</v>
      </c>
      <c r="S185" s="69">
        <v>1803928</v>
      </c>
      <c r="T185" s="69">
        <v>817341</v>
      </c>
      <c r="U185" s="70">
        <v>147149711.57000002</v>
      </c>
      <c r="V185" s="71">
        <v>1842031</v>
      </c>
      <c r="W185" s="71">
        <v>814610</v>
      </c>
      <c r="X185" s="68">
        <v>123594905.17999998</v>
      </c>
      <c r="Y185" s="69">
        <v>1682695</v>
      </c>
      <c r="Z185" s="69">
        <v>814748</v>
      </c>
      <c r="AA185" s="70">
        <v>109241301.50999998</v>
      </c>
      <c r="AB185" s="71">
        <v>1625910</v>
      </c>
      <c r="AC185" s="71">
        <v>812246</v>
      </c>
      <c r="AD185" s="68">
        <v>118827992.40000005</v>
      </c>
      <c r="AE185" s="69">
        <v>1645047</v>
      </c>
      <c r="AF185" s="69">
        <v>811023</v>
      </c>
      <c r="AG185" s="70">
        <v>122810169.48999999</v>
      </c>
      <c r="AH185" s="71">
        <v>1692512</v>
      </c>
      <c r="AI185" s="71">
        <v>809037</v>
      </c>
      <c r="AJ185" s="68">
        <v>120847645.77000001</v>
      </c>
      <c r="AK185" s="69">
        <v>1691947</v>
      </c>
      <c r="AL185" s="69">
        <v>807009</v>
      </c>
      <c r="AM185" s="70">
        <v>129490768.87</v>
      </c>
      <c r="AN185" s="71">
        <v>1629978</v>
      </c>
      <c r="AO185" s="71">
        <v>807518</v>
      </c>
    </row>
    <row r="186" spans="1:41" hidden="1" outlineLevel="1" x14ac:dyDescent="0.55000000000000004">
      <c r="A186" s="58" t="s">
        <v>34</v>
      </c>
      <c r="B186" s="65">
        <v>9161323.8900000006</v>
      </c>
      <c r="C186" s="66">
        <v>41517</v>
      </c>
      <c r="D186" s="66">
        <v>5229</v>
      </c>
      <c r="E186" s="67">
        <v>220.66439988438472</v>
      </c>
      <c r="F186" s="68">
        <v>855823.46</v>
      </c>
      <c r="G186" s="69">
        <v>4752</v>
      </c>
      <c r="H186" s="69">
        <v>4959</v>
      </c>
      <c r="I186" s="70">
        <v>946634.46</v>
      </c>
      <c r="J186" s="71">
        <v>5344</v>
      </c>
      <c r="K186" s="71">
        <v>4992</v>
      </c>
      <c r="L186" s="68">
        <v>804091.65</v>
      </c>
      <c r="M186" s="69">
        <v>4594</v>
      </c>
      <c r="N186" s="69">
        <v>5022</v>
      </c>
      <c r="O186" s="70">
        <v>708967.62000000011</v>
      </c>
      <c r="P186" s="71">
        <v>3825</v>
      </c>
      <c r="Q186" s="71">
        <v>5060</v>
      </c>
      <c r="R186" s="68">
        <v>947811.89</v>
      </c>
      <c r="S186" s="69">
        <v>5030</v>
      </c>
      <c r="T186" s="69">
        <v>5096</v>
      </c>
      <c r="U186" s="70">
        <v>1383892.33</v>
      </c>
      <c r="V186" s="71">
        <v>6294</v>
      </c>
      <c r="W186" s="71">
        <v>5121</v>
      </c>
      <c r="X186" s="68">
        <v>460415.86</v>
      </c>
      <c r="Y186" s="69">
        <v>1754</v>
      </c>
      <c r="Z186" s="69">
        <v>5136</v>
      </c>
      <c r="AA186" s="70">
        <v>296007.14</v>
      </c>
      <c r="AB186" s="71">
        <v>988</v>
      </c>
      <c r="AC186" s="71">
        <v>5143</v>
      </c>
      <c r="AD186" s="68">
        <v>405960.67</v>
      </c>
      <c r="AE186" s="69">
        <v>1292</v>
      </c>
      <c r="AF186" s="69">
        <v>5160</v>
      </c>
      <c r="AG186" s="70">
        <v>531571.17000000004</v>
      </c>
      <c r="AH186" s="71">
        <v>1576</v>
      </c>
      <c r="AI186" s="71">
        <v>5182</v>
      </c>
      <c r="AJ186" s="68">
        <v>955419.88</v>
      </c>
      <c r="AK186" s="69">
        <v>2713</v>
      </c>
      <c r="AL186" s="69">
        <v>5188</v>
      </c>
      <c r="AM186" s="70">
        <v>864727.76</v>
      </c>
      <c r="AN186" s="71">
        <v>3355</v>
      </c>
      <c r="AO186" s="71">
        <v>5229</v>
      </c>
    </row>
    <row r="187" spans="1:41" hidden="1" outlineLevel="1" x14ac:dyDescent="0.55000000000000004">
      <c r="A187" s="58" t="s">
        <v>35</v>
      </c>
      <c r="B187" s="65">
        <v>62025766.199999996</v>
      </c>
      <c r="C187" s="66">
        <v>126639</v>
      </c>
      <c r="D187" s="66">
        <v>22228</v>
      </c>
      <c r="E187" s="67">
        <v>489.78408073342331</v>
      </c>
      <c r="F187" s="68">
        <v>4098457.6999999997</v>
      </c>
      <c r="G187" s="69">
        <v>10482</v>
      </c>
      <c r="H187" s="69">
        <v>21256</v>
      </c>
      <c r="I187" s="70">
        <v>3414122.29</v>
      </c>
      <c r="J187" s="71">
        <v>9577</v>
      </c>
      <c r="K187" s="71">
        <v>21477</v>
      </c>
      <c r="L187" s="68">
        <v>3252839.86</v>
      </c>
      <c r="M187" s="69">
        <v>8976</v>
      </c>
      <c r="N187" s="69">
        <v>21583</v>
      </c>
      <c r="O187" s="70">
        <v>3851857.95</v>
      </c>
      <c r="P187" s="71">
        <v>10590</v>
      </c>
      <c r="Q187" s="71">
        <v>21706</v>
      </c>
      <c r="R187" s="68">
        <v>3956926.79</v>
      </c>
      <c r="S187" s="69">
        <v>9137</v>
      </c>
      <c r="T187" s="69">
        <v>21813</v>
      </c>
      <c r="U187" s="70">
        <v>5403809.5699999994</v>
      </c>
      <c r="V187" s="71">
        <v>11499</v>
      </c>
      <c r="W187" s="71">
        <v>21943</v>
      </c>
      <c r="X187" s="68">
        <v>3788891.46</v>
      </c>
      <c r="Y187" s="69">
        <v>6435</v>
      </c>
      <c r="Z187" s="69">
        <v>21990</v>
      </c>
      <c r="AA187" s="70">
        <v>4301166.91</v>
      </c>
      <c r="AB187" s="71">
        <v>6940</v>
      </c>
      <c r="AC187" s="71">
        <v>22030</v>
      </c>
      <c r="AD187" s="68">
        <v>5591390.7799999993</v>
      </c>
      <c r="AE187" s="69">
        <v>9799</v>
      </c>
      <c r="AF187" s="69">
        <v>22072</v>
      </c>
      <c r="AG187" s="70">
        <v>6773496.3599999994</v>
      </c>
      <c r="AH187" s="71">
        <v>11701</v>
      </c>
      <c r="AI187" s="71">
        <v>22132</v>
      </c>
      <c r="AJ187" s="68">
        <v>8270194.7699999996</v>
      </c>
      <c r="AK187" s="69">
        <v>14931</v>
      </c>
      <c r="AL187" s="69">
        <v>22192</v>
      </c>
      <c r="AM187" s="70">
        <v>9322611.7599999998</v>
      </c>
      <c r="AN187" s="71">
        <v>16572</v>
      </c>
      <c r="AO187" s="71">
        <v>22228</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28654811178.970013</v>
      </c>
      <c r="C189" s="52">
        <f>SUM(C162:C187)</f>
        <v>73369644</v>
      </c>
      <c r="D189" s="52">
        <f>SUM(D162:D187)</f>
        <v>5391689</v>
      </c>
      <c r="E189" s="74">
        <f t="shared" ref="E189" si="13">IFERROR(B189/C189,0)</f>
        <v>390.55404410807841</v>
      </c>
      <c r="F189" s="51">
        <f t="shared" ref="F189:AO189" si="14">SUM(F162:F187)</f>
        <v>2644270498.7400002</v>
      </c>
      <c r="G189" s="52">
        <f t="shared" si="14"/>
        <v>7695487</v>
      </c>
      <c r="H189" s="52">
        <f t="shared" si="14"/>
        <v>4561846</v>
      </c>
      <c r="I189" s="51">
        <f t="shared" si="14"/>
        <v>2382916484.2799997</v>
      </c>
      <c r="J189" s="52">
        <f t="shared" si="14"/>
        <v>7457251</v>
      </c>
      <c r="K189" s="52">
        <f t="shared" si="14"/>
        <v>4768512</v>
      </c>
      <c r="L189" s="51">
        <f t="shared" si="14"/>
        <v>2239635546.7500005</v>
      </c>
      <c r="M189" s="52">
        <f t="shared" si="14"/>
        <v>6924929</v>
      </c>
      <c r="N189" s="52">
        <f t="shared" si="14"/>
        <v>4790924</v>
      </c>
      <c r="O189" s="51">
        <f t="shared" si="14"/>
        <v>2486253031.7899995</v>
      </c>
      <c r="P189" s="52">
        <f t="shared" si="14"/>
        <v>7246049</v>
      </c>
      <c r="Q189" s="52">
        <f t="shared" si="14"/>
        <v>4815329</v>
      </c>
      <c r="R189" s="51">
        <f t="shared" si="14"/>
        <v>2486672961.0699983</v>
      </c>
      <c r="S189" s="52">
        <f t="shared" si="14"/>
        <v>7459690</v>
      </c>
      <c r="T189" s="52">
        <f t="shared" si="14"/>
        <v>4845394</v>
      </c>
      <c r="U189" s="51">
        <f t="shared" si="14"/>
        <v>2557825952.3100009</v>
      </c>
      <c r="V189" s="52">
        <f t="shared" si="14"/>
        <v>6886653</v>
      </c>
      <c r="W189" s="52">
        <f t="shared" si="14"/>
        <v>5144742</v>
      </c>
      <c r="X189" s="51">
        <f t="shared" si="14"/>
        <v>1924618606.2900002</v>
      </c>
      <c r="Y189" s="52">
        <f t="shared" si="14"/>
        <v>3891112</v>
      </c>
      <c r="Z189" s="52">
        <f t="shared" si="14"/>
        <v>5178827</v>
      </c>
      <c r="AA189" s="51">
        <f t="shared" si="14"/>
        <v>1769654487.1500003</v>
      </c>
      <c r="AB189" s="52">
        <f t="shared" si="14"/>
        <v>3910187</v>
      </c>
      <c r="AC189" s="52">
        <f t="shared" si="14"/>
        <v>5172350</v>
      </c>
      <c r="AD189" s="51">
        <f t="shared" si="14"/>
        <v>2166826532.4100003</v>
      </c>
      <c r="AE189" s="52">
        <f t="shared" si="14"/>
        <v>4789015</v>
      </c>
      <c r="AF189" s="52">
        <f t="shared" si="14"/>
        <v>5252999</v>
      </c>
      <c r="AG189" s="51">
        <f t="shared" si="14"/>
        <v>2409131492.6799998</v>
      </c>
      <c r="AH189" s="52">
        <f t="shared" si="14"/>
        <v>5458038</v>
      </c>
      <c r="AI189" s="52">
        <f t="shared" si="14"/>
        <v>5307972</v>
      </c>
      <c r="AJ189" s="51">
        <f t="shared" si="14"/>
        <v>2623280844.0700006</v>
      </c>
      <c r="AK189" s="52">
        <f t="shared" si="14"/>
        <v>5929383</v>
      </c>
      <c r="AL189" s="52">
        <f t="shared" si="14"/>
        <v>5347338</v>
      </c>
      <c r="AM189" s="51">
        <f t="shared" si="14"/>
        <v>2963724741.4300113</v>
      </c>
      <c r="AN189" s="52">
        <f t="shared" si="14"/>
        <v>5721850</v>
      </c>
      <c r="AO189" s="52">
        <f t="shared" si="14"/>
        <v>5391689</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v>67261236.450000003</v>
      </c>
      <c r="C193" s="66">
        <v>156361</v>
      </c>
      <c r="D193" s="66">
        <v>7143</v>
      </c>
      <c r="E193" s="67">
        <v>430.16632312405267</v>
      </c>
      <c r="F193" s="68">
        <v>6277076.0599999996</v>
      </c>
      <c r="G193" s="69">
        <v>15405</v>
      </c>
      <c r="H193" s="69">
        <v>6105</v>
      </c>
      <c r="I193" s="70">
        <v>4548240.3</v>
      </c>
      <c r="J193" s="71">
        <v>12074</v>
      </c>
      <c r="K193" s="71">
        <v>6090</v>
      </c>
      <c r="L193" s="68">
        <v>3536302.67</v>
      </c>
      <c r="M193" s="69">
        <v>9025</v>
      </c>
      <c r="N193" s="69">
        <v>13221</v>
      </c>
      <c r="O193" s="70">
        <v>1375643.94</v>
      </c>
      <c r="P193" s="71">
        <v>3982</v>
      </c>
      <c r="Q193" s="71">
        <v>12831</v>
      </c>
      <c r="R193" s="68">
        <v>3786332.0000000005</v>
      </c>
      <c r="S193" s="69">
        <v>9465</v>
      </c>
      <c r="T193" s="69">
        <v>12808</v>
      </c>
      <c r="U193" s="70">
        <v>5891446.0200000005</v>
      </c>
      <c r="V193" s="71">
        <v>13414</v>
      </c>
      <c r="W193" s="71">
        <v>7181</v>
      </c>
      <c r="X193" s="68">
        <v>6730552.5700000003</v>
      </c>
      <c r="Y193" s="69">
        <v>15226</v>
      </c>
      <c r="Z193" s="69">
        <v>7177</v>
      </c>
      <c r="AA193" s="70">
        <v>7611045.9100000001</v>
      </c>
      <c r="AB193" s="71">
        <v>15752</v>
      </c>
      <c r="AC193" s="71">
        <v>7170</v>
      </c>
      <c r="AD193" s="68">
        <v>7347645.3500000006</v>
      </c>
      <c r="AE193" s="69">
        <v>15808</v>
      </c>
      <c r="AF193" s="69">
        <v>7144</v>
      </c>
      <c r="AG193" s="70">
        <v>6930396.8300000001</v>
      </c>
      <c r="AH193" s="71">
        <v>15789</v>
      </c>
      <c r="AI193" s="71">
        <v>7143</v>
      </c>
      <c r="AJ193" s="68">
        <v>6041093.5999999996</v>
      </c>
      <c r="AK193" s="69">
        <v>15093</v>
      </c>
      <c r="AL193" s="69">
        <v>7143</v>
      </c>
      <c r="AM193" s="70">
        <v>7185461.2000000002</v>
      </c>
      <c r="AN193" s="71">
        <v>15328</v>
      </c>
      <c r="AO193" s="71">
        <v>7143</v>
      </c>
    </row>
    <row r="194" spans="1:41" hidden="1" outlineLevel="1" x14ac:dyDescent="0.55000000000000004">
      <c r="A194" s="58" t="s">
        <v>18</v>
      </c>
      <c r="B194" s="65">
        <v>638295439.80999815</v>
      </c>
      <c r="C194" s="66">
        <v>3083159</v>
      </c>
      <c r="D194" s="66">
        <v>111307</v>
      </c>
      <c r="E194" s="67">
        <v>207.02644262264715</v>
      </c>
      <c r="F194" s="68">
        <v>56168376.939999059</v>
      </c>
      <c r="G194" s="69">
        <v>281882</v>
      </c>
      <c r="H194" s="69">
        <v>73136</v>
      </c>
      <c r="I194" s="70">
        <v>38794971.969999418</v>
      </c>
      <c r="J194" s="71">
        <v>210609</v>
      </c>
      <c r="K194" s="71">
        <v>73005</v>
      </c>
      <c r="L194" s="68">
        <v>28637440.999999706</v>
      </c>
      <c r="M194" s="69">
        <v>146814</v>
      </c>
      <c r="N194" s="69">
        <v>109431</v>
      </c>
      <c r="O194" s="70">
        <v>9039021.2100000065</v>
      </c>
      <c r="P194" s="71">
        <v>54692</v>
      </c>
      <c r="Q194" s="71">
        <v>109709</v>
      </c>
      <c r="R194" s="68">
        <v>39368839.039999992</v>
      </c>
      <c r="S194" s="69">
        <v>161911</v>
      </c>
      <c r="T194" s="69">
        <v>110224</v>
      </c>
      <c r="U194" s="70">
        <v>46948526.75</v>
      </c>
      <c r="V194" s="71">
        <v>229990</v>
      </c>
      <c r="W194" s="71">
        <v>110608</v>
      </c>
      <c r="X194" s="68">
        <v>55820157.18999999</v>
      </c>
      <c r="Y194" s="69">
        <v>280255</v>
      </c>
      <c r="Z194" s="69">
        <v>110631</v>
      </c>
      <c r="AA194" s="70">
        <v>59318199.63000001</v>
      </c>
      <c r="AB194" s="71">
        <v>301023</v>
      </c>
      <c r="AC194" s="71">
        <v>111803</v>
      </c>
      <c r="AD194" s="68">
        <v>62972886.75</v>
      </c>
      <c r="AE194" s="69">
        <v>316401</v>
      </c>
      <c r="AF194" s="69">
        <v>112278</v>
      </c>
      <c r="AG194" s="70">
        <v>73636383.019999996</v>
      </c>
      <c r="AH194" s="71">
        <v>360811</v>
      </c>
      <c r="AI194" s="71">
        <v>111702</v>
      </c>
      <c r="AJ194" s="68">
        <v>89777184.340000004</v>
      </c>
      <c r="AK194" s="69">
        <v>397746</v>
      </c>
      <c r="AL194" s="69">
        <v>112117</v>
      </c>
      <c r="AM194" s="70">
        <v>77813451.969999999</v>
      </c>
      <c r="AN194" s="71">
        <v>341025</v>
      </c>
      <c r="AO194" s="71">
        <v>111307</v>
      </c>
    </row>
    <row r="195" spans="1:41" hidden="1" outlineLevel="1" x14ac:dyDescent="0.55000000000000004">
      <c r="A195" s="58" t="s">
        <v>20</v>
      </c>
      <c r="B195" s="65">
        <v>169358437.68000001</v>
      </c>
      <c r="C195" s="66">
        <v>538493</v>
      </c>
      <c r="D195" s="66">
        <v>19619</v>
      </c>
      <c r="E195" s="67">
        <v>314.50443678933618</v>
      </c>
      <c r="F195" s="68">
        <v>12520287.449999999</v>
      </c>
      <c r="G195" s="69">
        <v>43816</v>
      </c>
      <c r="H195" s="69">
        <v>16296</v>
      </c>
      <c r="I195" s="70">
        <v>10800859.629999999</v>
      </c>
      <c r="J195" s="71">
        <v>38452</v>
      </c>
      <c r="K195" s="71">
        <v>16300</v>
      </c>
      <c r="L195" s="68">
        <v>8784029.3300000001</v>
      </c>
      <c r="M195" s="69">
        <v>30248</v>
      </c>
      <c r="N195" s="69">
        <v>36107</v>
      </c>
      <c r="O195" s="70">
        <v>2103923.84</v>
      </c>
      <c r="P195" s="71">
        <v>11323</v>
      </c>
      <c r="Q195" s="71">
        <v>35447</v>
      </c>
      <c r="R195" s="68">
        <v>10893358.540000001</v>
      </c>
      <c r="S195" s="69">
        <v>31423</v>
      </c>
      <c r="T195" s="69">
        <v>35422</v>
      </c>
      <c r="U195" s="70">
        <v>14513161.119999999</v>
      </c>
      <c r="V195" s="71">
        <v>46436</v>
      </c>
      <c r="W195" s="71">
        <v>35478</v>
      </c>
      <c r="X195" s="68">
        <v>15673463.74</v>
      </c>
      <c r="Y195" s="69">
        <v>50133</v>
      </c>
      <c r="Z195" s="69">
        <v>35456</v>
      </c>
      <c r="AA195" s="70">
        <v>16497657.91</v>
      </c>
      <c r="AB195" s="71">
        <v>52013</v>
      </c>
      <c r="AC195" s="71">
        <v>19669</v>
      </c>
      <c r="AD195" s="68">
        <v>16137678.150000002</v>
      </c>
      <c r="AE195" s="69">
        <v>51987</v>
      </c>
      <c r="AF195" s="69">
        <v>19658</v>
      </c>
      <c r="AG195" s="70">
        <v>19401301.870000001</v>
      </c>
      <c r="AH195" s="71">
        <v>57862</v>
      </c>
      <c r="AI195" s="71">
        <v>19672</v>
      </c>
      <c r="AJ195" s="68">
        <v>24782825.91</v>
      </c>
      <c r="AK195" s="69">
        <v>67209</v>
      </c>
      <c r="AL195" s="69">
        <v>19648</v>
      </c>
      <c r="AM195" s="70">
        <v>17249890.189999998</v>
      </c>
      <c r="AN195" s="71">
        <v>57591</v>
      </c>
      <c r="AO195" s="71">
        <v>19619</v>
      </c>
    </row>
    <row r="196" spans="1:41" hidden="1" outlineLevel="1" x14ac:dyDescent="0.55000000000000004">
      <c r="A196" s="58" t="s">
        <v>510</v>
      </c>
      <c r="B196" s="65">
        <v>571400167.47000003</v>
      </c>
      <c r="C196" s="66">
        <v>1367124</v>
      </c>
      <c r="D196" s="66">
        <v>93307</v>
      </c>
      <c r="E196" s="67">
        <v>417.95782055614563</v>
      </c>
      <c r="F196" s="68">
        <v>22433803.359999966</v>
      </c>
      <c r="G196" s="69">
        <v>17627</v>
      </c>
      <c r="H196" s="69">
        <v>7886</v>
      </c>
      <c r="I196" s="70">
        <v>19173211.259999994</v>
      </c>
      <c r="J196" s="71">
        <v>14832</v>
      </c>
      <c r="K196" s="71">
        <v>7600</v>
      </c>
      <c r="L196" s="68">
        <v>31885092.899999999</v>
      </c>
      <c r="M196" s="69">
        <v>87510</v>
      </c>
      <c r="N196" s="69">
        <v>20236</v>
      </c>
      <c r="O196" s="70">
        <v>42625798.230000004</v>
      </c>
      <c r="P196" s="71">
        <v>100257</v>
      </c>
      <c r="Q196" s="71">
        <v>20680</v>
      </c>
      <c r="R196" s="68">
        <v>47907394.580000013</v>
      </c>
      <c r="S196" s="69">
        <v>119512</v>
      </c>
      <c r="T196" s="69">
        <v>23909</v>
      </c>
      <c r="U196" s="70">
        <v>55666967.640000001</v>
      </c>
      <c r="V196" s="71">
        <v>143611</v>
      </c>
      <c r="W196" s="71">
        <v>26114</v>
      </c>
      <c r="X196" s="68">
        <v>58225158.140000001</v>
      </c>
      <c r="Y196" s="69">
        <v>151819</v>
      </c>
      <c r="Z196" s="69">
        <v>27308</v>
      </c>
      <c r="AA196" s="70">
        <v>61673587.030000001</v>
      </c>
      <c r="AB196" s="71">
        <v>154502</v>
      </c>
      <c r="AC196" s="71">
        <v>27490</v>
      </c>
      <c r="AD196" s="68">
        <v>54349751.060000002</v>
      </c>
      <c r="AE196" s="69">
        <v>133201</v>
      </c>
      <c r="AF196" s="69">
        <v>24807</v>
      </c>
      <c r="AG196" s="70">
        <v>60449336.620000005</v>
      </c>
      <c r="AH196" s="71">
        <v>143250</v>
      </c>
      <c r="AI196" s="71">
        <v>92797</v>
      </c>
      <c r="AJ196" s="68">
        <v>62576274.310000002</v>
      </c>
      <c r="AK196" s="69">
        <v>155596</v>
      </c>
      <c r="AL196" s="69">
        <v>92690</v>
      </c>
      <c r="AM196" s="70">
        <v>54433792.340000004</v>
      </c>
      <c r="AN196" s="71">
        <v>145407</v>
      </c>
      <c r="AO196" s="71">
        <v>93307</v>
      </c>
    </row>
    <row r="197" spans="1:41" hidden="1" outlineLevel="1" x14ac:dyDescent="0.55000000000000004">
      <c r="A197" s="58" t="s">
        <v>89</v>
      </c>
      <c r="B197" s="65">
        <v>10883525872.210001</v>
      </c>
      <c r="C197" s="66">
        <v>32001182</v>
      </c>
      <c r="D197" s="66">
        <v>2275034</v>
      </c>
      <c r="E197" s="67">
        <v>340.09762115068128</v>
      </c>
      <c r="F197" s="68">
        <v>904510470.1499995</v>
      </c>
      <c r="G197" s="69">
        <v>2812640</v>
      </c>
      <c r="H197" s="69">
        <v>2064062</v>
      </c>
      <c r="I197" s="70">
        <v>734505726.07999945</v>
      </c>
      <c r="J197" s="71">
        <v>2324905</v>
      </c>
      <c r="K197" s="71">
        <v>2070827</v>
      </c>
      <c r="L197" s="68">
        <v>581470505.63999987</v>
      </c>
      <c r="M197" s="69">
        <v>1899887</v>
      </c>
      <c r="N197" s="69">
        <v>378024</v>
      </c>
      <c r="O197" s="70">
        <v>743460023.32000029</v>
      </c>
      <c r="P197" s="71">
        <v>2267007</v>
      </c>
      <c r="Q197" s="71">
        <v>396906</v>
      </c>
      <c r="R197" s="68">
        <v>829794817.46000004</v>
      </c>
      <c r="S197" s="69">
        <v>2491768</v>
      </c>
      <c r="T197" s="69">
        <v>438890</v>
      </c>
      <c r="U197" s="70">
        <v>988717348.20000005</v>
      </c>
      <c r="V197" s="71">
        <v>2874543</v>
      </c>
      <c r="W197" s="71">
        <v>487555</v>
      </c>
      <c r="X197" s="68">
        <v>995109238.52000022</v>
      </c>
      <c r="Y197" s="69">
        <v>2902869</v>
      </c>
      <c r="Z197" s="69">
        <v>481681</v>
      </c>
      <c r="AA197" s="70">
        <v>993141592.23000002</v>
      </c>
      <c r="AB197" s="71">
        <v>2913270</v>
      </c>
      <c r="AC197" s="71">
        <v>471379</v>
      </c>
      <c r="AD197" s="68">
        <v>908984322.84000003</v>
      </c>
      <c r="AE197" s="69">
        <v>2735419</v>
      </c>
      <c r="AF197" s="69">
        <v>446763</v>
      </c>
      <c r="AG197" s="70">
        <v>1011814712.49</v>
      </c>
      <c r="AH197" s="71">
        <v>2912843</v>
      </c>
      <c r="AI197" s="71">
        <v>2280038</v>
      </c>
      <c r="AJ197" s="68">
        <v>1094572888.5400009</v>
      </c>
      <c r="AK197" s="69">
        <v>3042517</v>
      </c>
      <c r="AL197" s="69">
        <v>2281849</v>
      </c>
      <c r="AM197" s="70">
        <v>1097444226.74</v>
      </c>
      <c r="AN197" s="71">
        <v>2823514</v>
      </c>
      <c r="AO197" s="71">
        <v>2275034</v>
      </c>
    </row>
    <row r="198" spans="1:41" hidden="1" outlineLevel="1" x14ac:dyDescent="0.55000000000000004">
      <c r="A198" s="58" t="s">
        <v>21</v>
      </c>
      <c r="B198" s="65">
        <v>9028550.2000000011</v>
      </c>
      <c r="C198" s="66">
        <v>46281</v>
      </c>
      <c r="D198" s="66">
        <v>2510</v>
      </c>
      <c r="E198" s="67">
        <v>195.08113912836805</v>
      </c>
      <c r="F198" s="68">
        <v>611911.05000000005</v>
      </c>
      <c r="G198" s="69">
        <v>3411</v>
      </c>
      <c r="H198" s="69">
        <v>2544</v>
      </c>
      <c r="I198" s="70">
        <v>497881.27</v>
      </c>
      <c r="J198" s="71">
        <v>3436</v>
      </c>
      <c r="K198" s="71">
        <v>2439</v>
      </c>
      <c r="L198" s="68">
        <v>480090.81999999995</v>
      </c>
      <c r="M198" s="69">
        <v>2257</v>
      </c>
      <c r="N198" s="69">
        <v>2435</v>
      </c>
      <c r="O198" s="70">
        <v>369184.40999999992</v>
      </c>
      <c r="P198" s="71">
        <v>1873</v>
      </c>
      <c r="Q198" s="71">
        <v>2440</v>
      </c>
      <c r="R198" s="68">
        <v>474789.24</v>
      </c>
      <c r="S198" s="69">
        <v>2585</v>
      </c>
      <c r="T198" s="69">
        <v>2437</v>
      </c>
      <c r="U198" s="70">
        <v>712437.87000000011</v>
      </c>
      <c r="V198" s="71">
        <v>3884</v>
      </c>
      <c r="W198" s="71">
        <v>2446</v>
      </c>
      <c r="X198" s="68">
        <v>806545.89999999991</v>
      </c>
      <c r="Y198" s="69">
        <v>4596</v>
      </c>
      <c r="Z198" s="69">
        <v>2463</v>
      </c>
      <c r="AA198" s="70">
        <v>933079.88</v>
      </c>
      <c r="AB198" s="71">
        <v>5334</v>
      </c>
      <c r="AC198" s="71">
        <v>2457</v>
      </c>
      <c r="AD198" s="68">
        <v>820079.99</v>
      </c>
      <c r="AE198" s="69">
        <v>4597</v>
      </c>
      <c r="AF198" s="69">
        <v>2462</v>
      </c>
      <c r="AG198" s="70">
        <v>899853.94</v>
      </c>
      <c r="AH198" s="71">
        <v>4300</v>
      </c>
      <c r="AI198" s="71">
        <v>2471</v>
      </c>
      <c r="AJ198" s="68">
        <v>1014742.8999999999</v>
      </c>
      <c r="AK198" s="69">
        <v>4197</v>
      </c>
      <c r="AL198" s="69">
        <v>2495</v>
      </c>
      <c r="AM198" s="70">
        <v>1407952.93</v>
      </c>
      <c r="AN198" s="71">
        <v>5811</v>
      </c>
      <c r="AO198" s="71">
        <v>2510</v>
      </c>
    </row>
    <row r="199" spans="1:41" hidden="1" outlineLevel="1" x14ac:dyDescent="0.55000000000000004">
      <c r="A199" s="58" t="s">
        <v>90</v>
      </c>
      <c r="B199" s="65">
        <v>132056177.64</v>
      </c>
      <c r="C199" s="66">
        <v>492509</v>
      </c>
      <c r="D199" s="66">
        <v>15920</v>
      </c>
      <c r="E199" s="67">
        <v>268.12947101474288</v>
      </c>
      <c r="F199" s="68">
        <v>11165725.449999999</v>
      </c>
      <c r="G199" s="69">
        <v>45997</v>
      </c>
      <c r="H199" s="69">
        <v>12602</v>
      </c>
      <c r="I199" s="70">
        <v>8893855.9699999988</v>
      </c>
      <c r="J199" s="71">
        <v>37728</v>
      </c>
      <c r="K199" s="71">
        <v>12135</v>
      </c>
      <c r="L199" s="68">
        <v>7234326.9800000004</v>
      </c>
      <c r="M199" s="69">
        <v>27402</v>
      </c>
      <c r="N199" s="69">
        <v>17365</v>
      </c>
      <c r="O199" s="70">
        <v>8200773.9700000007</v>
      </c>
      <c r="P199" s="71">
        <v>28668</v>
      </c>
      <c r="Q199" s="71">
        <v>15976</v>
      </c>
      <c r="R199" s="68">
        <v>9356153.2699999996</v>
      </c>
      <c r="S199" s="69">
        <v>33127</v>
      </c>
      <c r="T199" s="69">
        <v>15972</v>
      </c>
      <c r="U199" s="70">
        <v>11620988.359999999</v>
      </c>
      <c r="V199" s="71">
        <v>42551</v>
      </c>
      <c r="W199" s="71">
        <v>15926</v>
      </c>
      <c r="X199" s="68">
        <v>12086828.559999999</v>
      </c>
      <c r="Y199" s="69">
        <v>47382</v>
      </c>
      <c r="Z199" s="69">
        <v>15902</v>
      </c>
      <c r="AA199" s="70">
        <v>12780543.379999999</v>
      </c>
      <c r="AB199" s="71">
        <v>49973</v>
      </c>
      <c r="AC199" s="71">
        <v>15922</v>
      </c>
      <c r="AD199" s="68">
        <v>10965424.280000001</v>
      </c>
      <c r="AE199" s="69">
        <v>41521</v>
      </c>
      <c r="AF199" s="69">
        <v>15922</v>
      </c>
      <c r="AG199" s="70">
        <v>11997251.309999999</v>
      </c>
      <c r="AH199" s="71">
        <v>43126</v>
      </c>
      <c r="AI199" s="71">
        <v>15922</v>
      </c>
      <c r="AJ199" s="68">
        <v>13765707.42</v>
      </c>
      <c r="AK199" s="69">
        <v>48802</v>
      </c>
      <c r="AL199" s="69">
        <v>15921</v>
      </c>
      <c r="AM199" s="70">
        <v>13988598.689999999</v>
      </c>
      <c r="AN199" s="71">
        <v>46232</v>
      </c>
      <c r="AO199" s="71">
        <v>15920</v>
      </c>
    </row>
    <row r="200" spans="1:41" hidden="1" outlineLevel="1" x14ac:dyDescent="0.55000000000000004">
      <c r="A200" s="58" t="s">
        <v>22</v>
      </c>
      <c r="B200" s="65">
        <v>741370452.76999998</v>
      </c>
      <c r="C200" s="66">
        <v>2416448</v>
      </c>
      <c r="D200" s="66">
        <v>157258</v>
      </c>
      <c r="E200" s="67">
        <v>306.80174072440207</v>
      </c>
      <c r="F200" s="68">
        <v>59080257.310000002</v>
      </c>
      <c r="G200" s="69">
        <v>230340</v>
      </c>
      <c r="H200" s="69">
        <v>110660</v>
      </c>
      <c r="I200" s="70">
        <v>52001369.169999994</v>
      </c>
      <c r="J200" s="71">
        <v>195160</v>
      </c>
      <c r="K200" s="71">
        <v>106972</v>
      </c>
      <c r="L200" s="68">
        <v>41245203.120000005</v>
      </c>
      <c r="M200" s="69">
        <v>127831</v>
      </c>
      <c r="N200" s="69">
        <v>158595</v>
      </c>
      <c r="O200" s="70">
        <v>43271518.450000003</v>
      </c>
      <c r="P200" s="71">
        <v>157604</v>
      </c>
      <c r="Q200" s="71">
        <v>157428</v>
      </c>
      <c r="R200" s="68">
        <v>51171154.649999999</v>
      </c>
      <c r="S200" s="69">
        <v>169540</v>
      </c>
      <c r="T200" s="69">
        <v>157374</v>
      </c>
      <c r="U200" s="70">
        <v>63348111.220000006</v>
      </c>
      <c r="V200" s="71">
        <v>208005</v>
      </c>
      <c r="W200" s="71">
        <v>157284</v>
      </c>
      <c r="X200" s="68">
        <v>64264938.07</v>
      </c>
      <c r="Y200" s="69">
        <v>214811</v>
      </c>
      <c r="Z200" s="69">
        <v>157258</v>
      </c>
      <c r="AA200" s="70">
        <v>66979780.159999996</v>
      </c>
      <c r="AB200" s="71">
        <v>223952</v>
      </c>
      <c r="AC200" s="71">
        <v>157257</v>
      </c>
      <c r="AD200" s="68">
        <v>67229277.170000002</v>
      </c>
      <c r="AE200" s="69">
        <v>208913</v>
      </c>
      <c r="AF200" s="69">
        <v>157259</v>
      </c>
      <c r="AG200" s="70">
        <v>77123666.950000003</v>
      </c>
      <c r="AH200" s="71">
        <v>229322</v>
      </c>
      <c r="AI200" s="71">
        <v>157259</v>
      </c>
      <c r="AJ200" s="68">
        <v>92149838.270000011</v>
      </c>
      <c r="AK200" s="69">
        <v>239268</v>
      </c>
      <c r="AL200" s="69">
        <v>157258</v>
      </c>
      <c r="AM200" s="70">
        <v>63505338.230000004</v>
      </c>
      <c r="AN200" s="71">
        <v>211702</v>
      </c>
      <c r="AO200" s="71">
        <v>157258</v>
      </c>
    </row>
    <row r="201" spans="1:41" hidden="1" outlineLevel="1" x14ac:dyDescent="0.55000000000000004">
      <c r="A201" s="58" t="s">
        <v>91</v>
      </c>
      <c r="B201" s="65">
        <v>1514421940.9200003</v>
      </c>
      <c r="C201" s="66">
        <v>5730849</v>
      </c>
      <c r="D201" s="66">
        <v>283636</v>
      </c>
      <c r="E201" s="67">
        <v>264.25786841007334</v>
      </c>
      <c r="F201" s="68">
        <v>129273623.90000001</v>
      </c>
      <c r="G201" s="69">
        <v>503833</v>
      </c>
      <c r="H201" s="69">
        <v>226387</v>
      </c>
      <c r="I201" s="70">
        <v>109240127.75</v>
      </c>
      <c r="J201" s="71">
        <v>450782</v>
      </c>
      <c r="K201" s="71">
        <v>226904</v>
      </c>
      <c r="L201" s="68">
        <v>100146208.44999999</v>
      </c>
      <c r="M201" s="69">
        <v>399525</v>
      </c>
      <c r="N201" s="69">
        <v>465897</v>
      </c>
      <c r="O201" s="70">
        <v>69237012.899999991</v>
      </c>
      <c r="P201" s="71">
        <v>290958</v>
      </c>
      <c r="Q201" s="71">
        <v>465564</v>
      </c>
      <c r="R201" s="68">
        <v>103472413.30999999</v>
      </c>
      <c r="S201" s="69">
        <v>391007</v>
      </c>
      <c r="T201" s="69">
        <v>509853</v>
      </c>
      <c r="U201" s="70">
        <v>117802457.24000001</v>
      </c>
      <c r="V201" s="71">
        <v>463787</v>
      </c>
      <c r="W201" s="71">
        <v>466106</v>
      </c>
      <c r="X201" s="68">
        <v>133943060.00000001</v>
      </c>
      <c r="Y201" s="69">
        <v>517496</v>
      </c>
      <c r="Z201" s="69">
        <v>466306</v>
      </c>
      <c r="AA201" s="70">
        <v>133510393.95999999</v>
      </c>
      <c r="AB201" s="71">
        <v>508005</v>
      </c>
      <c r="AC201" s="71">
        <v>284859</v>
      </c>
      <c r="AD201" s="68">
        <v>130321910.41000003</v>
      </c>
      <c r="AE201" s="69">
        <v>485930</v>
      </c>
      <c r="AF201" s="69">
        <v>284899</v>
      </c>
      <c r="AG201" s="70">
        <v>152236553.96000001</v>
      </c>
      <c r="AH201" s="71">
        <v>543647</v>
      </c>
      <c r="AI201" s="71">
        <v>285091</v>
      </c>
      <c r="AJ201" s="68">
        <v>165697881.38</v>
      </c>
      <c r="AK201" s="69">
        <v>575386</v>
      </c>
      <c r="AL201" s="69">
        <v>284300</v>
      </c>
      <c r="AM201" s="70">
        <v>169540297.66000003</v>
      </c>
      <c r="AN201" s="71">
        <v>600493</v>
      </c>
      <c r="AO201" s="71">
        <v>283636</v>
      </c>
    </row>
    <row r="202" spans="1:41" hidden="1" outlineLevel="1" x14ac:dyDescent="0.55000000000000004">
      <c r="A202" s="58" t="s">
        <v>23</v>
      </c>
      <c r="B202" s="65">
        <v>20325016.850000001</v>
      </c>
      <c r="C202" s="66">
        <v>107704</v>
      </c>
      <c r="D202" s="66">
        <v>6814</v>
      </c>
      <c r="E202" s="67">
        <v>188.71181061056228</v>
      </c>
      <c r="F202" s="68">
        <v>1383623.76</v>
      </c>
      <c r="G202" s="69">
        <v>6894</v>
      </c>
      <c r="H202" s="69">
        <v>5494</v>
      </c>
      <c r="I202" s="70">
        <v>1345311.8800000001</v>
      </c>
      <c r="J202" s="71">
        <v>8372</v>
      </c>
      <c r="K202" s="71">
        <v>5462</v>
      </c>
      <c r="L202" s="68">
        <v>1040565.4800000001</v>
      </c>
      <c r="M202" s="69">
        <v>6635</v>
      </c>
      <c r="N202" s="69">
        <v>12230</v>
      </c>
      <c r="O202" s="70">
        <v>212668.6</v>
      </c>
      <c r="P202" s="71">
        <v>1173</v>
      </c>
      <c r="Q202" s="71">
        <v>11933</v>
      </c>
      <c r="R202" s="68">
        <v>835870.88000000012</v>
      </c>
      <c r="S202" s="69">
        <v>4548</v>
      </c>
      <c r="T202" s="69">
        <v>12168</v>
      </c>
      <c r="U202" s="70">
        <v>1406478.02</v>
      </c>
      <c r="V202" s="71">
        <v>7696</v>
      </c>
      <c r="W202" s="71">
        <v>12187</v>
      </c>
      <c r="X202" s="68">
        <v>1950048.85</v>
      </c>
      <c r="Y202" s="69">
        <v>9244</v>
      </c>
      <c r="Z202" s="69">
        <v>12204</v>
      </c>
      <c r="AA202" s="70">
        <v>2008792.1700000002</v>
      </c>
      <c r="AB202" s="71">
        <v>9894</v>
      </c>
      <c r="AC202" s="71">
        <v>11884</v>
      </c>
      <c r="AD202" s="68">
        <v>1987366.6099999999</v>
      </c>
      <c r="AE202" s="69">
        <v>10600</v>
      </c>
      <c r="AF202" s="69">
        <v>6815</v>
      </c>
      <c r="AG202" s="70">
        <v>2554951.67</v>
      </c>
      <c r="AH202" s="71">
        <v>13184</v>
      </c>
      <c r="AI202" s="71">
        <v>6815</v>
      </c>
      <c r="AJ202" s="68">
        <v>2652920.5299999998</v>
      </c>
      <c r="AK202" s="69">
        <v>14884</v>
      </c>
      <c r="AL202" s="69">
        <v>6815</v>
      </c>
      <c r="AM202" s="70">
        <v>2946418.4000000004</v>
      </c>
      <c r="AN202" s="71">
        <v>14580</v>
      </c>
      <c r="AO202" s="71">
        <v>6814</v>
      </c>
    </row>
    <row r="203" spans="1:41" hidden="1" outlineLevel="1" x14ac:dyDescent="0.55000000000000004">
      <c r="A203" s="58" t="s">
        <v>24</v>
      </c>
      <c r="B203" s="65">
        <v>727527870.68999994</v>
      </c>
      <c r="C203" s="66">
        <v>2684099</v>
      </c>
      <c r="D203" s="66">
        <v>122125</v>
      </c>
      <c r="E203" s="67">
        <v>271.05105686861771</v>
      </c>
      <c r="F203" s="68">
        <v>55783697.200000003</v>
      </c>
      <c r="G203" s="69">
        <v>240356</v>
      </c>
      <c r="H203" s="69">
        <v>0</v>
      </c>
      <c r="I203" s="70">
        <v>46586488.740000002</v>
      </c>
      <c r="J203" s="71">
        <v>199634</v>
      </c>
      <c r="K203" s="71">
        <v>0</v>
      </c>
      <c r="L203" s="68">
        <v>37268534.719999999</v>
      </c>
      <c r="M203" s="69">
        <v>149266</v>
      </c>
      <c r="N203" s="69">
        <v>122125</v>
      </c>
      <c r="O203" s="70">
        <v>18661879.440000001</v>
      </c>
      <c r="P203" s="71">
        <v>64707</v>
      </c>
      <c r="Q203" s="71">
        <v>122625</v>
      </c>
      <c r="R203" s="68">
        <v>44689604.979999997</v>
      </c>
      <c r="S203" s="69">
        <v>167450</v>
      </c>
      <c r="T203" s="69">
        <v>122358</v>
      </c>
      <c r="U203" s="70">
        <v>57365389.109999999</v>
      </c>
      <c r="V203" s="71">
        <v>223254</v>
      </c>
      <c r="W203" s="71">
        <v>122356</v>
      </c>
      <c r="X203" s="68">
        <v>64022205.719999999</v>
      </c>
      <c r="Y203" s="69">
        <v>260601</v>
      </c>
      <c r="Z203" s="69">
        <v>122221</v>
      </c>
      <c r="AA203" s="70">
        <v>66584049.239999995</v>
      </c>
      <c r="AB203" s="71">
        <v>266250</v>
      </c>
      <c r="AC203" s="71">
        <v>122125</v>
      </c>
      <c r="AD203" s="68">
        <v>63950865.109999999</v>
      </c>
      <c r="AE203" s="69">
        <v>252709</v>
      </c>
      <c r="AF203" s="69">
        <v>122157</v>
      </c>
      <c r="AG203" s="70">
        <v>78291485.25</v>
      </c>
      <c r="AH203" s="71">
        <v>284488</v>
      </c>
      <c r="AI203" s="71">
        <v>122149</v>
      </c>
      <c r="AJ203" s="68">
        <v>102435977.27</v>
      </c>
      <c r="AK203" s="69">
        <v>308052</v>
      </c>
      <c r="AL203" s="69">
        <v>122133</v>
      </c>
      <c r="AM203" s="70">
        <v>91887693.909999996</v>
      </c>
      <c r="AN203" s="71">
        <v>267332</v>
      </c>
      <c r="AO203" s="71">
        <v>122125</v>
      </c>
    </row>
    <row r="204" spans="1:41" hidden="1" outlineLevel="1" x14ac:dyDescent="0.55000000000000004">
      <c r="A204" s="58" t="s">
        <v>92</v>
      </c>
      <c r="B204" s="65">
        <v>1064869829.35</v>
      </c>
      <c r="C204" s="66">
        <v>3741735</v>
      </c>
      <c r="D204" s="66">
        <v>137203</v>
      </c>
      <c r="E204" s="67">
        <v>284.5925297622627</v>
      </c>
      <c r="F204" s="68">
        <v>90447385.109999999</v>
      </c>
      <c r="G204" s="69">
        <v>326027</v>
      </c>
      <c r="H204" s="69">
        <v>118351</v>
      </c>
      <c r="I204" s="70">
        <v>75915921.74000001</v>
      </c>
      <c r="J204" s="71">
        <v>281526</v>
      </c>
      <c r="K204" s="71">
        <v>118077</v>
      </c>
      <c r="L204" s="68">
        <v>63902780.289999999</v>
      </c>
      <c r="M204" s="69">
        <v>244670</v>
      </c>
      <c r="N204" s="69">
        <v>254925</v>
      </c>
      <c r="O204" s="70">
        <v>54357734.510000005</v>
      </c>
      <c r="P204" s="71">
        <v>201911</v>
      </c>
      <c r="Q204" s="71">
        <v>253936</v>
      </c>
      <c r="R204" s="68">
        <v>63756046.090000004</v>
      </c>
      <c r="S204" s="69">
        <v>246431</v>
      </c>
      <c r="T204" s="69">
        <v>137521</v>
      </c>
      <c r="U204" s="70">
        <v>84049333.569999993</v>
      </c>
      <c r="V204" s="71">
        <v>323185</v>
      </c>
      <c r="W204" s="71">
        <v>137566</v>
      </c>
      <c r="X204" s="68">
        <v>95996783.430000007</v>
      </c>
      <c r="Y204" s="69">
        <v>340583</v>
      </c>
      <c r="Z204" s="69">
        <v>137358</v>
      </c>
      <c r="AA204" s="70">
        <v>98350415.329999998</v>
      </c>
      <c r="AB204" s="71">
        <v>358673</v>
      </c>
      <c r="AC204" s="71">
        <v>137259</v>
      </c>
      <c r="AD204" s="68">
        <v>90007077.25</v>
      </c>
      <c r="AE204" s="69">
        <v>325497</v>
      </c>
      <c r="AF204" s="69">
        <v>137217</v>
      </c>
      <c r="AG204" s="70">
        <v>103935428.14</v>
      </c>
      <c r="AH204" s="71">
        <v>339634</v>
      </c>
      <c r="AI204" s="71">
        <v>137204</v>
      </c>
      <c r="AJ204" s="68">
        <v>116861723.16000001</v>
      </c>
      <c r="AK204" s="69">
        <v>379727</v>
      </c>
      <c r="AL204" s="69">
        <v>137205</v>
      </c>
      <c r="AM204" s="70">
        <v>127289200.73</v>
      </c>
      <c r="AN204" s="71">
        <v>373871</v>
      </c>
      <c r="AO204" s="71">
        <v>137203</v>
      </c>
    </row>
    <row r="205" spans="1:41" hidden="1" outlineLevel="1" x14ac:dyDescent="0.55000000000000004">
      <c r="A205" s="58" t="s">
        <v>25</v>
      </c>
      <c r="B205" s="65">
        <v>56167076.959999993</v>
      </c>
      <c r="C205" s="66">
        <v>304188</v>
      </c>
      <c r="D205" s="66">
        <v>11429</v>
      </c>
      <c r="E205" s="67">
        <v>184.6459326469157</v>
      </c>
      <c r="F205" s="68">
        <v>3456707.77</v>
      </c>
      <c r="G205" s="69">
        <v>20710</v>
      </c>
      <c r="H205" s="69">
        <v>11254</v>
      </c>
      <c r="I205" s="70">
        <v>4445939.2699999996</v>
      </c>
      <c r="J205" s="71">
        <v>22724</v>
      </c>
      <c r="K205" s="71">
        <v>11080</v>
      </c>
      <c r="L205" s="68">
        <v>3923756.79</v>
      </c>
      <c r="M205" s="69">
        <v>25158</v>
      </c>
      <c r="N205" s="69">
        <v>22419</v>
      </c>
      <c r="O205" s="70">
        <v>3101869.38</v>
      </c>
      <c r="P205" s="71">
        <v>21265</v>
      </c>
      <c r="Q205" s="71">
        <v>11431</v>
      </c>
      <c r="R205" s="68">
        <v>3647103.54</v>
      </c>
      <c r="S205" s="69">
        <v>21280</v>
      </c>
      <c r="T205" s="69">
        <v>11432</v>
      </c>
      <c r="U205" s="70">
        <v>4667107.25</v>
      </c>
      <c r="V205" s="71">
        <v>25314</v>
      </c>
      <c r="W205" s="71">
        <v>11429</v>
      </c>
      <c r="X205" s="68">
        <v>4752922.3599999994</v>
      </c>
      <c r="Y205" s="69">
        <v>26136</v>
      </c>
      <c r="Z205" s="69">
        <v>11429</v>
      </c>
      <c r="AA205" s="70">
        <v>5125451.28</v>
      </c>
      <c r="AB205" s="71">
        <v>28124</v>
      </c>
      <c r="AC205" s="71">
        <v>11430</v>
      </c>
      <c r="AD205" s="68">
        <v>4643432.2</v>
      </c>
      <c r="AE205" s="69">
        <v>25076</v>
      </c>
      <c r="AF205" s="69">
        <v>11429</v>
      </c>
      <c r="AG205" s="70">
        <v>5786302.2699999996</v>
      </c>
      <c r="AH205" s="71">
        <v>28112</v>
      </c>
      <c r="AI205" s="71">
        <v>11429</v>
      </c>
      <c r="AJ205" s="68">
        <v>6294802.4000000004</v>
      </c>
      <c r="AK205" s="69">
        <v>30763</v>
      </c>
      <c r="AL205" s="69">
        <v>11429</v>
      </c>
      <c r="AM205" s="70">
        <v>6321682.4499999993</v>
      </c>
      <c r="AN205" s="71">
        <v>29526</v>
      </c>
      <c r="AO205" s="71">
        <v>11429</v>
      </c>
    </row>
    <row r="206" spans="1:41" hidden="1" outlineLevel="1" x14ac:dyDescent="0.55000000000000004">
      <c r="A206" s="58" t="s">
        <v>93</v>
      </c>
      <c r="B206" s="65">
        <v>497637804.31000012</v>
      </c>
      <c r="C206" s="66">
        <v>849108</v>
      </c>
      <c r="D206" s="66">
        <v>26548</v>
      </c>
      <c r="E206" s="67">
        <v>586.07127045087327</v>
      </c>
      <c r="F206" s="68">
        <v>41841292.510000005</v>
      </c>
      <c r="G206" s="69">
        <v>74751</v>
      </c>
      <c r="H206" s="69">
        <v>20782</v>
      </c>
      <c r="I206" s="70">
        <v>29125484.969999999</v>
      </c>
      <c r="J206" s="71">
        <v>55559</v>
      </c>
      <c r="K206" s="71">
        <v>20547</v>
      </c>
      <c r="L206" s="68">
        <v>24307401.499999996</v>
      </c>
      <c r="M206" s="69">
        <v>41991</v>
      </c>
      <c r="N206" s="69">
        <v>46670</v>
      </c>
      <c r="O206" s="70">
        <v>21001679.890000001</v>
      </c>
      <c r="P206" s="71">
        <v>32600</v>
      </c>
      <c r="Q206" s="71">
        <v>26528</v>
      </c>
      <c r="R206" s="68">
        <v>34941255.299999997</v>
      </c>
      <c r="S206" s="69">
        <v>57183</v>
      </c>
      <c r="T206" s="69">
        <v>26531</v>
      </c>
      <c r="U206" s="70">
        <v>44767021.280000001</v>
      </c>
      <c r="V206" s="71">
        <v>75839</v>
      </c>
      <c r="W206" s="71">
        <v>26540</v>
      </c>
      <c r="X206" s="68">
        <v>47129288.490000002</v>
      </c>
      <c r="Y206" s="69">
        <v>77398</v>
      </c>
      <c r="Z206" s="69">
        <v>26542</v>
      </c>
      <c r="AA206" s="70">
        <v>51182209.509999998</v>
      </c>
      <c r="AB206" s="71">
        <v>84827</v>
      </c>
      <c r="AC206" s="71">
        <v>26542</v>
      </c>
      <c r="AD206" s="68">
        <v>45508515.719999999</v>
      </c>
      <c r="AE206" s="69">
        <v>77975</v>
      </c>
      <c r="AF206" s="69">
        <v>26542</v>
      </c>
      <c r="AG206" s="70">
        <v>47362683.910000004</v>
      </c>
      <c r="AH206" s="71">
        <v>80235</v>
      </c>
      <c r="AI206" s="71">
        <v>26542</v>
      </c>
      <c r="AJ206" s="68">
        <v>45758072.5</v>
      </c>
      <c r="AK206" s="69">
        <v>79618</v>
      </c>
      <c r="AL206" s="69">
        <v>26548</v>
      </c>
      <c r="AM206" s="70">
        <v>64712898.730000004</v>
      </c>
      <c r="AN206" s="71">
        <v>111132</v>
      </c>
      <c r="AO206" s="71">
        <v>26548</v>
      </c>
    </row>
    <row r="207" spans="1:41" hidden="1" outlineLevel="1" x14ac:dyDescent="0.55000000000000004">
      <c r="A207" s="58" t="s">
        <v>26</v>
      </c>
      <c r="B207" s="65">
        <v>353110262.53999996</v>
      </c>
      <c r="C207" s="66">
        <v>1309345</v>
      </c>
      <c r="D207" s="66">
        <v>41868</v>
      </c>
      <c r="E207" s="67">
        <v>269.68466106335609</v>
      </c>
      <c r="F207" s="68">
        <v>27313337.389999971</v>
      </c>
      <c r="G207" s="69">
        <v>105311</v>
      </c>
      <c r="H207" s="69">
        <v>42488</v>
      </c>
      <c r="I207" s="70">
        <v>24688936.029999971</v>
      </c>
      <c r="J207" s="71">
        <v>99549</v>
      </c>
      <c r="K207" s="71">
        <v>42233</v>
      </c>
      <c r="L207" s="68">
        <v>19563644.740000002</v>
      </c>
      <c r="M207" s="69">
        <v>76660</v>
      </c>
      <c r="N207" s="69">
        <v>46682</v>
      </c>
      <c r="O207" s="70">
        <v>7367312.6299999999</v>
      </c>
      <c r="P207" s="71">
        <v>20788</v>
      </c>
      <c r="Q207" s="71">
        <v>41598</v>
      </c>
      <c r="R207" s="68">
        <v>19602771.390000001</v>
      </c>
      <c r="S207" s="69">
        <v>65256</v>
      </c>
      <c r="T207" s="69">
        <v>41765</v>
      </c>
      <c r="U207" s="70">
        <v>30424759.240000002</v>
      </c>
      <c r="V207" s="71">
        <v>124710</v>
      </c>
      <c r="W207" s="71">
        <v>41697</v>
      </c>
      <c r="X207" s="68">
        <v>33790407.149999991</v>
      </c>
      <c r="Y207" s="69">
        <v>135807</v>
      </c>
      <c r="Z207" s="69">
        <v>41403</v>
      </c>
      <c r="AA207" s="70">
        <v>34839550.909999996</v>
      </c>
      <c r="AB207" s="71">
        <v>137853</v>
      </c>
      <c r="AC207" s="71">
        <v>41286</v>
      </c>
      <c r="AD207" s="68">
        <v>31713141.82</v>
      </c>
      <c r="AE207" s="69">
        <v>124089</v>
      </c>
      <c r="AF207" s="69">
        <v>41410</v>
      </c>
      <c r="AG207" s="70">
        <v>37021416.200000003</v>
      </c>
      <c r="AH207" s="71">
        <v>126277</v>
      </c>
      <c r="AI207" s="71">
        <v>41540</v>
      </c>
      <c r="AJ207" s="68">
        <v>42263342.629999995</v>
      </c>
      <c r="AK207" s="69">
        <v>146288</v>
      </c>
      <c r="AL207" s="69">
        <v>41721</v>
      </c>
      <c r="AM207" s="70">
        <v>44521642.409999996</v>
      </c>
      <c r="AN207" s="71">
        <v>146757</v>
      </c>
      <c r="AO207" s="71">
        <v>41868</v>
      </c>
    </row>
    <row r="208" spans="1:41" hidden="1" outlineLevel="1" x14ac:dyDescent="0.55000000000000004">
      <c r="A208" s="58" t="s">
        <v>94</v>
      </c>
      <c r="B208" s="65">
        <v>153099369.39999998</v>
      </c>
      <c r="C208" s="66">
        <v>632610</v>
      </c>
      <c r="D208" s="66">
        <v>52947</v>
      </c>
      <c r="E208" s="67">
        <v>242.01224988539539</v>
      </c>
      <c r="F208" s="68">
        <v>12324045.41</v>
      </c>
      <c r="G208" s="69">
        <v>50524</v>
      </c>
      <c r="H208" s="69">
        <v>44363</v>
      </c>
      <c r="I208" s="70">
        <v>8748930.9499999993</v>
      </c>
      <c r="J208" s="71">
        <v>40318</v>
      </c>
      <c r="K208" s="71">
        <v>44013</v>
      </c>
      <c r="L208" s="68">
        <v>7332532.8400000008</v>
      </c>
      <c r="M208" s="69">
        <v>31478</v>
      </c>
      <c r="N208" s="69">
        <v>96862</v>
      </c>
      <c r="O208" s="70">
        <v>3747211.23</v>
      </c>
      <c r="P208" s="71">
        <v>14077</v>
      </c>
      <c r="Q208" s="71">
        <v>94191</v>
      </c>
      <c r="R208" s="68">
        <v>8378986.4800000004</v>
      </c>
      <c r="S208" s="69">
        <v>30315</v>
      </c>
      <c r="T208" s="69">
        <v>96263</v>
      </c>
      <c r="U208" s="70">
        <v>13314686.029999999</v>
      </c>
      <c r="V208" s="71">
        <v>52418</v>
      </c>
      <c r="W208" s="71">
        <v>96387</v>
      </c>
      <c r="X208" s="68">
        <v>14303557.249999998</v>
      </c>
      <c r="Y208" s="69">
        <v>57647</v>
      </c>
      <c r="Z208" s="69">
        <v>96653</v>
      </c>
      <c r="AA208" s="70">
        <v>14658276.749999998</v>
      </c>
      <c r="AB208" s="71">
        <v>61118</v>
      </c>
      <c r="AC208" s="71">
        <v>93752</v>
      </c>
      <c r="AD208" s="68">
        <v>14235043.800000001</v>
      </c>
      <c r="AE208" s="69">
        <v>60125</v>
      </c>
      <c r="AF208" s="69">
        <v>52947</v>
      </c>
      <c r="AG208" s="70">
        <v>17008234.960000001</v>
      </c>
      <c r="AH208" s="71">
        <v>68792</v>
      </c>
      <c r="AI208" s="71">
        <v>52948</v>
      </c>
      <c r="AJ208" s="68">
        <v>19487045.02</v>
      </c>
      <c r="AK208" s="69">
        <v>84164</v>
      </c>
      <c r="AL208" s="69">
        <v>52948</v>
      </c>
      <c r="AM208" s="70">
        <v>19560818.68</v>
      </c>
      <c r="AN208" s="71">
        <v>81634</v>
      </c>
      <c r="AO208" s="71">
        <v>52947</v>
      </c>
    </row>
    <row r="209" spans="1:41" hidden="1" outlineLevel="1" x14ac:dyDescent="0.55000000000000004">
      <c r="A209" s="58" t="s">
        <v>462</v>
      </c>
      <c r="B209" s="65">
        <v>12157978035.389997</v>
      </c>
      <c r="C209" s="66">
        <v>9286850</v>
      </c>
      <c r="D209" s="66">
        <v>69017</v>
      </c>
      <c r="E209" s="67">
        <v>1309.1605910927815</v>
      </c>
      <c r="F209" s="68">
        <v>1039222729.2699982</v>
      </c>
      <c r="G209" s="69">
        <v>798341</v>
      </c>
      <c r="H209" s="69">
        <v>77053</v>
      </c>
      <c r="I209" s="70">
        <v>868969492.799999</v>
      </c>
      <c r="J209" s="71">
        <v>712785</v>
      </c>
      <c r="K209" s="71">
        <v>77729</v>
      </c>
      <c r="L209" s="68">
        <v>861251874.54999959</v>
      </c>
      <c r="M209" s="69">
        <v>667959</v>
      </c>
      <c r="N209" s="69">
        <v>105208</v>
      </c>
      <c r="O209" s="70">
        <v>1013534522.5199997</v>
      </c>
      <c r="P209" s="71">
        <v>730721</v>
      </c>
      <c r="Q209" s="71">
        <v>79547</v>
      </c>
      <c r="R209" s="68">
        <v>910374951.74999988</v>
      </c>
      <c r="S209" s="69">
        <v>714786</v>
      </c>
      <c r="T209" s="69">
        <v>80250</v>
      </c>
      <c r="U209" s="70">
        <v>989132234.20000005</v>
      </c>
      <c r="V209" s="71">
        <v>800646</v>
      </c>
      <c r="W209" s="71">
        <v>80878</v>
      </c>
      <c r="X209" s="68">
        <v>1072430075.4300005</v>
      </c>
      <c r="Y209" s="69">
        <v>820033</v>
      </c>
      <c r="Z209" s="69">
        <v>81416</v>
      </c>
      <c r="AA209" s="70">
        <v>1074521673.6400001</v>
      </c>
      <c r="AB209" s="71">
        <v>829265</v>
      </c>
      <c r="AC209" s="71">
        <v>82180</v>
      </c>
      <c r="AD209" s="68">
        <v>952327105.98000014</v>
      </c>
      <c r="AE209" s="69">
        <v>752957</v>
      </c>
      <c r="AF209" s="69">
        <v>83132</v>
      </c>
      <c r="AG209" s="70">
        <v>1115206972.8400002</v>
      </c>
      <c r="AH209" s="71">
        <v>811405</v>
      </c>
      <c r="AI209" s="71">
        <v>82747</v>
      </c>
      <c r="AJ209" s="68">
        <v>1088607816</v>
      </c>
      <c r="AK209" s="69">
        <v>853797</v>
      </c>
      <c r="AL209" s="69">
        <v>82617</v>
      </c>
      <c r="AM209" s="70">
        <v>1172398586.4100001</v>
      </c>
      <c r="AN209" s="71">
        <v>794155</v>
      </c>
      <c r="AO209" s="71">
        <v>69017</v>
      </c>
    </row>
    <row r="210" spans="1:41" hidden="1" outlineLevel="1" x14ac:dyDescent="0.55000000000000004">
      <c r="A210" s="58" t="s">
        <v>27</v>
      </c>
      <c r="B210" s="65">
        <v>62475980.050000004</v>
      </c>
      <c r="C210" s="66">
        <v>294605</v>
      </c>
      <c r="D210" s="66">
        <v>17304</v>
      </c>
      <c r="E210" s="67">
        <v>212.06693725496854</v>
      </c>
      <c r="F210" s="68">
        <v>6485763.29</v>
      </c>
      <c r="G210" s="69">
        <v>33358</v>
      </c>
      <c r="H210" s="69">
        <v>15441</v>
      </c>
      <c r="I210" s="70">
        <v>5205287.54</v>
      </c>
      <c r="J210" s="71">
        <v>27536</v>
      </c>
      <c r="K210" s="71">
        <v>15177</v>
      </c>
      <c r="L210" s="68">
        <v>3367398.46</v>
      </c>
      <c r="M210" s="69">
        <v>17687</v>
      </c>
      <c r="N210" s="69">
        <v>17370</v>
      </c>
      <c r="O210" s="70">
        <v>816125.36</v>
      </c>
      <c r="P210" s="71">
        <v>3979</v>
      </c>
      <c r="Q210" s="71">
        <v>17455</v>
      </c>
      <c r="R210" s="68">
        <v>2817373.7399999998</v>
      </c>
      <c r="S210" s="69">
        <v>11510</v>
      </c>
      <c r="T210" s="69">
        <v>17555</v>
      </c>
      <c r="U210" s="70">
        <v>4998183.5999999996</v>
      </c>
      <c r="V210" s="71">
        <v>22820</v>
      </c>
      <c r="W210" s="71">
        <v>17501</v>
      </c>
      <c r="X210" s="68">
        <v>5973432.8399999999</v>
      </c>
      <c r="Y210" s="69">
        <v>27347</v>
      </c>
      <c r="Z210" s="69">
        <v>17321</v>
      </c>
      <c r="AA210" s="70">
        <v>6056872.3900000006</v>
      </c>
      <c r="AB210" s="71">
        <v>30451</v>
      </c>
      <c r="AC210" s="71">
        <v>17304</v>
      </c>
      <c r="AD210" s="68">
        <v>5586423.0899999999</v>
      </c>
      <c r="AE210" s="69">
        <v>28332</v>
      </c>
      <c r="AF210" s="69">
        <v>17306</v>
      </c>
      <c r="AG210" s="70">
        <v>6032208.6699999999</v>
      </c>
      <c r="AH210" s="71">
        <v>27544</v>
      </c>
      <c r="AI210" s="71">
        <v>17304</v>
      </c>
      <c r="AJ210" s="68">
        <v>7335315.5700000003</v>
      </c>
      <c r="AK210" s="69">
        <v>30854</v>
      </c>
      <c r="AL210" s="69">
        <v>17304</v>
      </c>
      <c r="AM210" s="70">
        <v>7801595.5</v>
      </c>
      <c r="AN210" s="71">
        <v>33187</v>
      </c>
      <c r="AO210" s="71">
        <v>17304</v>
      </c>
    </row>
    <row r="211" spans="1:41" hidden="1" outlineLevel="1" x14ac:dyDescent="0.55000000000000004">
      <c r="A211" s="58" t="s">
        <v>95</v>
      </c>
      <c r="B211" s="65">
        <v>553472360.26999998</v>
      </c>
      <c r="C211" s="66">
        <v>7813380</v>
      </c>
      <c r="D211" s="66">
        <v>258989</v>
      </c>
      <c r="E211" s="67">
        <v>70.836483093104391</v>
      </c>
      <c r="F211" s="68">
        <v>53080094.049999997</v>
      </c>
      <c r="G211" s="69">
        <v>748863</v>
      </c>
      <c r="H211" s="69">
        <v>243493</v>
      </c>
      <c r="I211" s="70">
        <v>40818077.960000001</v>
      </c>
      <c r="J211" s="71">
        <v>649079</v>
      </c>
      <c r="K211" s="71">
        <v>11025</v>
      </c>
      <c r="L211" s="68">
        <v>35657201.709999993</v>
      </c>
      <c r="M211" s="69">
        <v>474059</v>
      </c>
      <c r="N211" s="69">
        <v>253250</v>
      </c>
      <c r="O211" s="70">
        <v>33990364.109999999</v>
      </c>
      <c r="P211" s="71">
        <v>533029</v>
      </c>
      <c r="Q211" s="71">
        <v>244489</v>
      </c>
      <c r="R211" s="68">
        <v>36152200.699999996</v>
      </c>
      <c r="S211" s="69">
        <v>561891</v>
      </c>
      <c r="T211" s="69">
        <v>243768</v>
      </c>
      <c r="U211" s="70">
        <v>43719920.779999994</v>
      </c>
      <c r="V211" s="71">
        <v>655690</v>
      </c>
      <c r="W211" s="71">
        <v>261903</v>
      </c>
      <c r="X211" s="68">
        <v>49882395.32</v>
      </c>
      <c r="Y211" s="69">
        <v>701492</v>
      </c>
      <c r="Z211" s="69">
        <v>268661</v>
      </c>
      <c r="AA211" s="70">
        <v>52442023.07</v>
      </c>
      <c r="AB211" s="71">
        <v>704070</v>
      </c>
      <c r="AC211" s="71">
        <v>264873</v>
      </c>
      <c r="AD211" s="68">
        <v>49708184.589999996</v>
      </c>
      <c r="AE211" s="69">
        <v>656763</v>
      </c>
      <c r="AF211" s="69">
        <v>264933</v>
      </c>
      <c r="AG211" s="70">
        <v>51619257.079999998</v>
      </c>
      <c r="AH211" s="71">
        <v>714906</v>
      </c>
      <c r="AI211" s="71">
        <v>265036</v>
      </c>
      <c r="AJ211" s="68">
        <v>54264639.380000003</v>
      </c>
      <c r="AK211" s="69">
        <v>746609</v>
      </c>
      <c r="AL211" s="69">
        <v>260012</v>
      </c>
      <c r="AM211" s="70">
        <v>52138001.520000003</v>
      </c>
      <c r="AN211" s="71">
        <v>666929</v>
      </c>
      <c r="AO211" s="71">
        <v>258989</v>
      </c>
    </row>
    <row r="212" spans="1:41" hidden="1" outlineLevel="1" x14ac:dyDescent="0.55000000000000004">
      <c r="A212" s="58" t="s">
        <v>380</v>
      </c>
      <c r="B212" s="65">
        <v>177586513.58999997</v>
      </c>
      <c r="C212" s="66">
        <v>542119</v>
      </c>
      <c r="D212" s="66">
        <v>17353</v>
      </c>
      <c r="E212" s="67">
        <v>327.57847186687786</v>
      </c>
      <c r="F212" s="68">
        <v>15501757.99</v>
      </c>
      <c r="G212" s="69">
        <v>53095</v>
      </c>
      <c r="H212" s="69">
        <v>17253</v>
      </c>
      <c r="I212" s="70">
        <v>12777153.84</v>
      </c>
      <c r="J212" s="71">
        <v>43941</v>
      </c>
      <c r="K212" s="71">
        <v>16940</v>
      </c>
      <c r="L212" s="68">
        <v>9011747.2799999993</v>
      </c>
      <c r="M212" s="69">
        <v>29415</v>
      </c>
      <c r="N212" s="69">
        <v>17079</v>
      </c>
      <c r="O212" s="70">
        <v>1865738.3699999999</v>
      </c>
      <c r="P212" s="71">
        <v>7243</v>
      </c>
      <c r="Q212" s="71">
        <v>17201</v>
      </c>
      <c r="R212" s="68">
        <v>11070683.620000001</v>
      </c>
      <c r="S212" s="69">
        <v>30147</v>
      </c>
      <c r="T212" s="69">
        <v>17082</v>
      </c>
      <c r="U212" s="70">
        <v>14211356.150000002</v>
      </c>
      <c r="V212" s="71">
        <v>44152</v>
      </c>
      <c r="W212" s="71">
        <v>17086</v>
      </c>
      <c r="X212" s="68">
        <v>17051779.789999999</v>
      </c>
      <c r="Y212" s="69">
        <v>55351</v>
      </c>
      <c r="Z212" s="69">
        <v>17145</v>
      </c>
      <c r="AA212" s="70">
        <v>17679187.390000001</v>
      </c>
      <c r="AB212" s="71">
        <v>56496</v>
      </c>
      <c r="AC212" s="71">
        <v>17190</v>
      </c>
      <c r="AD212" s="68">
        <v>17814345.189999998</v>
      </c>
      <c r="AE212" s="69">
        <v>52770</v>
      </c>
      <c r="AF212" s="69">
        <v>17238</v>
      </c>
      <c r="AG212" s="70">
        <v>19827707.700000003</v>
      </c>
      <c r="AH212" s="71">
        <v>55347</v>
      </c>
      <c r="AI212" s="71">
        <v>17229</v>
      </c>
      <c r="AJ212" s="68">
        <v>21454795.16</v>
      </c>
      <c r="AK212" s="69">
        <v>57542</v>
      </c>
      <c r="AL212" s="69">
        <v>17318</v>
      </c>
      <c r="AM212" s="70">
        <v>19320261.109999999</v>
      </c>
      <c r="AN212" s="71">
        <v>56620</v>
      </c>
      <c r="AO212" s="71">
        <v>17353</v>
      </c>
    </row>
    <row r="213" spans="1:41" hidden="1" outlineLevel="1" x14ac:dyDescent="0.55000000000000004">
      <c r="A213" s="58" t="s">
        <v>32</v>
      </c>
      <c r="B213" s="65">
        <v>15006015.259999998</v>
      </c>
      <c r="C213" s="66">
        <v>54851</v>
      </c>
      <c r="D213" s="66">
        <v>865</v>
      </c>
      <c r="E213" s="67">
        <v>273.57778818982331</v>
      </c>
      <c r="F213" s="68">
        <v>1548070.51</v>
      </c>
      <c r="G213" s="69">
        <v>5973</v>
      </c>
      <c r="H213" s="69">
        <v>696</v>
      </c>
      <c r="I213" s="70">
        <v>1027430.22</v>
      </c>
      <c r="J213" s="71">
        <v>4846</v>
      </c>
      <c r="K213" s="71">
        <v>680</v>
      </c>
      <c r="L213" s="68">
        <v>464387.85</v>
      </c>
      <c r="M213" s="69">
        <v>2315</v>
      </c>
      <c r="N213" s="69">
        <v>870</v>
      </c>
      <c r="O213" s="70">
        <v>54399.599999999991</v>
      </c>
      <c r="P213" s="71">
        <v>287</v>
      </c>
      <c r="Q213" s="71">
        <v>871</v>
      </c>
      <c r="R213" s="68">
        <v>906383</v>
      </c>
      <c r="S213" s="69">
        <v>3459</v>
      </c>
      <c r="T213" s="69">
        <v>866</v>
      </c>
      <c r="U213" s="70">
        <v>1552895.63</v>
      </c>
      <c r="V213" s="71">
        <v>6353</v>
      </c>
      <c r="W213" s="71">
        <v>865</v>
      </c>
      <c r="X213" s="68">
        <v>1627111.38</v>
      </c>
      <c r="Y213" s="69">
        <v>6805</v>
      </c>
      <c r="Z213" s="69">
        <v>865</v>
      </c>
      <c r="AA213" s="70">
        <v>1622852.24</v>
      </c>
      <c r="AB213" s="71">
        <v>6520</v>
      </c>
      <c r="AC213" s="71">
        <v>865</v>
      </c>
      <c r="AD213" s="68">
        <v>1285718.28</v>
      </c>
      <c r="AE213" s="69">
        <v>5021</v>
      </c>
      <c r="AF213" s="69">
        <v>865</v>
      </c>
      <c r="AG213" s="70">
        <v>1227528.03</v>
      </c>
      <c r="AH213" s="71">
        <v>3489</v>
      </c>
      <c r="AI213" s="71">
        <v>865</v>
      </c>
      <c r="AJ213" s="68">
        <v>1784768.7399999998</v>
      </c>
      <c r="AK213" s="69">
        <v>3883</v>
      </c>
      <c r="AL213" s="69">
        <v>865</v>
      </c>
      <c r="AM213" s="70">
        <v>1904469.7799999998</v>
      </c>
      <c r="AN213" s="71">
        <v>5900</v>
      </c>
      <c r="AO213" s="71">
        <v>865</v>
      </c>
    </row>
    <row r="214" spans="1:41" hidden="1" outlineLevel="1" x14ac:dyDescent="0.55000000000000004">
      <c r="A214" s="58" t="s">
        <v>37</v>
      </c>
      <c r="B214" s="65">
        <v>13793592.060000001</v>
      </c>
      <c r="C214" s="66">
        <v>78909</v>
      </c>
      <c r="D214" s="66">
        <v>2232</v>
      </c>
      <c r="E214" s="67">
        <v>174.80378740067673</v>
      </c>
      <c r="F214" s="68">
        <v>1287572.3500000001</v>
      </c>
      <c r="G214" s="69">
        <v>7216</v>
      </c>
      <c r="H214" s="69">
        <v>2255</v>
      </c>
      <c r="I214" s="70">
        <v>1030955.95</v>
      </c>
      <c r="J214" s="71">
        <v>5997</v>
      </c>
      <c r="K214" s="71">
        <v>2218</v>
      </c>
      <c r="L214" s="68">
        <v>548407.12000000011</v>
      </c>
      <c r="M214" s="69">
        <v>4056</v>
      </c>
      <c r="N214" s="69">
        <v>4441</v>
      </c>
      <c r="O214" s="70">
        <v>656269.57999999996</v>
      </c>
      <c r="P214" s="71">
        <v>3930</v>
      </c>
      <c r="Q214" s="71">
        <v>2239</v>
      </c>
      <c r="R214" s="68">
        <v>979254.97</v>
      </c>
      <c r="S214" s="69">
        <v>5624</v>
      </c>
      <c r="T214" s="69">
        <v>2233</v>
      </c>
      <c r="U214" s="70">
        <v>1259615.99</v>
      </c>
      <c r="V214" s="71">
        <v>6726</v>
      </c>
      <c r="W214" s="71">
        <v>2232</v>
      </c>
      <c r="X214" s="68">
        <v>1311729.8999999999</v>
      </c>
      <c r="Y214" s="69">
        <v>6891</v>
      </c>
      <c r="Z214" s="69">
        <v>2236</v>
      </c>
      <c r="AA214" s="70">
        <v>1382916.14</v>
      </c>
      <c r="AB214" s="71">
        <v>7918</v>
      </c>
      <c r="AC214" s="71">
        <v>2246</v>
      </c>
      <c r="AD214" s="68">
        <v>1225312.51</v>
      </c>
      <c r="AE214" s="69">
        <v>7047</v>
      </c>
      <c r="AF214" s="69">
        <v>2250</v>
      </c>
      <c r="AG214" s="70">
        <v>1177985.18</v>
      </c>
      <c r="AH214" s="71">
        <v>6659</v>
      </c>
      <c r="AI214" s="71">
        <v>2247</v>
      </c>
      <c r="AJ214" s="68">
        <v>1400655.9700000002</v>
      </c>
      <c r="AK214" s="69">
        <v>8580</v>
      </c>
      <c r="AL214" s="69">
        <v>2241</v>
      </c>
      <c r="AM214" s="70">
        <v>1532916.4000000001</v>
      </c>
      <c r="AN214" s="71">
        <v>8265</v>
      </c>
      <c r="AO214" s="71">
        <v>2232</v>
      </c>
    </row>
    <row r="215" spans="1:41" hidden="1" outlineLevel="1" x14ac:dyDescent="0.55000000000000004">
      <c r="A215" s="58" t="s">
        <v>33</v>
      </c>
      <c r="B215" s="65">
        <v>23060837.34</v>
      </c>
      <c r="C215" s="66">
        <v>64749</v>
      </c>
      <c r="D215" s="66">
        <v>3582</v>
      </c>
      <c r="E215" s="67">
        <v>356.1574285317148</v>
      </c>
      <c r="F215" s="68">
        <v>1756911.78</v>
      </c>
      <c r="G215" s="69">
        <v>5713</v>
      </c>
      <c r="H215" s="69">
        <v>3658</v>
      </c>
      <c r="I215" s="70">
        <v>1468087.12</v>
      </c>
      <c r="J215" s="71">
        <v>5105</v>
      </c>
      <c r="K215" s="71">
        <v>3541</v>
      </c>
      <c r="L215" s="68">
        <v>1200417.33</v>
      </c>
      <c r="M215" s="69">
        <v>3422</v>
      </c>
      <c r="N215" s="69">
        <v>3596</v>
      </c>
      <c r="O215" s="70">
        <v>1402955.48</v>
      </c>
      <c r="P215" s="71">
        <v>3731</v>
      </c>
      <c r="Q215" s="71">
        <v>3600</v>
      </c>
      <c r="R215" s="68">
        <v>1700224.11</v>
      </c>
      <c r="S215" s="69">
        <v>4471</v>
      </c>
      <c r="T215" s="69">
        <v>3593</v>
      </c>
      <c r="U215" s="70">
        <v>2116858.98</v>
      </c>
      <c r="V215" s="71">
        <v>6003</v>
      </c>
      <c r="W215" s="71">
        <v>3587</v>
      </c>
      <c r="X215" s="68">
        <v>2504717.8099999996</v>
      </c>
      <c r="Y215" s="69">
        <v>6292</v>
      </c>
      <c r="Z215" s="69">
        <v>3582</v>
      </c>
      <c r="AA215" s="70">
        <v>2327134.0099999998</v>
      </c>
      <c r="AB215" s="71">
        <v>7176</v>
      </c>
      <c r="AC215" s="71">
        <v>3582</v>
      </c>
      <c r="AD215" s="68">
        <v>2127906.98</v>
      </c>
      <c r="AE215" s="69">
        <v>6016</v>
      </c>
      <c r="AF215" s="69">
        <v>3583</v>
      </c>
      <c r="AG215" s="70">
        <v>2175228.71</v>
      </c>
      <c r="AH215" s="71">
        <v>6450</v>
      </c>
      <c r="AI215" s="71">
        <v>3583</v>
      </c>
      <c r="AJ215" s="68">
        <v>2864297.69</v>
      </c>
      <c r="AK215" s="69">
        <v>6318</v>
      </c>
      <c r="AL215" s="69">
        <v>3582</v>
      </c>
      <c r="AM215" s="70">
        <v>1416097.3399999999</v>
      </c>
      <c r="AN215" s="71">
        <v>4052</v>
      </c>
      <c r="AO215" s="71">
        <v>3582</v>
      </c>
    </row>
    <row r="216" spans="1:41" hidden="1" outlineLevel="1" x14ac:dyDescent="0.55000000000000004">
      <c r="A216" s="58" t="s">
        <v>40</v>
      </c>
      <c r="B216" s="65">
        <v>1821568019.4099996</v>
      </c>
      <c r="C216" s="66">
        <v>21808571</v>
      </c>
      <c r="D216" s="66">
        <v>806399</v>
      </c>
      <c r="E216" s="67">
        <v>83.525326781383313</v>
      </c>
      <c r="F216" s="68">
        <v>161226157.21999985</v>
      </c>
      <c r="G216" s="69">
        <v>1660535</v>
      </c>
      <c r="H216" s="69">
        <v>565677</v>
      </c>
      <c r="I216" s="70">
        <v>128818962.04999995</v>
      </c>
      <c r="J216" s="71">
        <v>1554784</v>
      </c>
      <c r="K216" s="71">
        <v>386920</v>
      </c>
      <c r="L216" s="68">
        <v>177832183.85000005</v>
      </c>
      <c r="M216" s="69">
        <v>2985919</v>
      </c>
      <c r="N216" s="69">
        <v>1065521</v>
      </c>
      <c r="O216" s="70">
        <v>131418873.97999999</v>
      </c>
      <c r="P216" s="71">
        <v>1725032</v>
      </c>
      <c r="Q216" s="71">
        <v>716511</v>
      </c>
      <c r="R216" s="68">
        <v>132028381.63000001</v>
      </c>
      <c r="S216" s="69">
        <v>1618046</v>
      </c>
      <c r="T216" s="69">
        <v>709795</v>
      </c>
      <c r="U216" s="70">
        <v>152157859.89000002</v>
      </c>
      <c r="V216" s="71">
        <v>1824830</v>
      </c>
      <c r="W216" s="71">
        <v>700979</v>
      </c>
      <c r="X216" s="68">
        <v>152844781.13999999</v>
      </c>
      <c r="Y216" s="69">
        <v>1691729</v>
      </c>
      <c r="Z216" s="69">
        <v>775749</v>
      </c>
      <c r="AA216" s="70">
        <v>159360875.13999996</v>
      </c>
      <c r="AB216" s="71">
        <v>1760943</v>
      </c>
      <c r="AC216" s="71">
        <v>710314</v>
      </c>
      <c r="AD216" s="68">
        <v>146852147.34000003</v>
      </c>
      <c r="AE216" s="69">
        <v>1704068</v>
      </c>
      <c r="AF216" s="69">
        <v>720019</v>
      </c>
      <c r="AG216" s="70">
        <v>151031330.48999992</v>
      </c>
      <c r="AH216" s="71">
        <v>1712401</v>
      </c>
      <c r="AI216" s="71">
        <v>729778</v>
      </c>
      <c r="AJ216" s="68">
        <v>162885832.04000005</v>
      </c>
      <c r="AK216" s="69">
        <v>1827813</v>
      </c>
      <c r="AL216" s="69">
        <v>795058</v>
      </c>
      <c r="AM216" s="70">
        <v>165110634.63999996</v>
      </c>
      <c r="AN216" s="71">
        <v>1742471</v>
      </c>
      <c r="AO216" s="71">
        <v>806399</v>
      </c>
    </row>
    <row r="217" spans="1:41" hidden="1" outlineLevel="1" x14ac:dyDescent="0.55000000000000004">
      <c r="A217" s="58" t="s">
        <v>34</v>
      </c>
      <c r="B217" s="65">
        <v>25878874.27</v>
      </c>
      <c r="C217" s="66">
        <v>100391</v>
      </c>
      <c r="D217" s="66">
        <v>4959</v>
      </c>
      <c r="E217" s="67">
        <v>257.7808196949926</v>
      </c>
      <c r="F217" s="68">
        <v>3528110.6599999997</v>
      </c>
      <c r="G217" s="69">
        <v>13271</v>
      </c>
      <c r="H217" s="69">
        <v>5484</v>
      </c>
      <c r="I217" s="70">
        <v>3960963.06</v>
      </c>
      <c r="J217" s="71">
        <v>13678</v>
      </c>
      <c r="K217" s="71">
        <v>3759</v>
      </c>
      <c r="L217" s="68">
        <v>4024164.3099999996</v>
      </c>
      <c r="M217" s="69">
        <v>11894</v>
      </c>
      <c r="N217" s="69">
        <v>4985</v>
      </c>
      <c r="O217" s="70">
        <v>1771525.5199999998</v>
      </c>
      <c r="P217" s="71">
        <v>5437</v>
      </c>
      <c r="Q217" s="71">
        <v>4984</v>
      </c>
      <c r="R217" s="68">
        <v>1289075.19</v>
      </c>
      <c r="S217" s="69">
        <v>4441</v>
      </c>
      <c r="T217" s="69">
        <v>5146</v>
      </c>
      <c r="U217" s="70">
        <v>1176728.73</v>
      </c>
      <c r="V217" s="71">
        <v>5199</v>
      </c>
      <c r="W217" s="71">
        <v>5130</v>
      </c>
      <c r="X217" s="68">
        <v>1545587.95</v>
      </c>
      <c r="Y217" s="69">
        <v>6847</v>
      </c>
      <c r="Z217" s="69">
        <v>4992</v>
      </c>
      <c r="AA217" s="70">
        <v>1478126.05</v>
      </c>
      <c r="AB217" s="71">
        <v>6969</v>
      </c>
      <c r="AC217" s="71">
        <v>4960</v>
      </c>
      <c r="AD217" s="68">
        <v>1431390.8</v>
      </c>
      <c r="AE217" s="69">
        <v>7082</v>
      </c>
      <c r="AF217" s="69">
        <v>4959</v>
      </c>
      <c r="AG217" s="70">
        <v>2142093.27</v>
      </c>
      <c r="AH217" s="71">
        <v>9704</v>
      </c>
      <c r="AI217" s="71">
        <v>4959</v>
      </c>
      <c r="AJ217" s="68">
        <v>2070835.72</v>
      </c>
      <c r="AK217" s="69">
        <v>8944</v>
      </c>
      <c r="AL217" s="69">
        <v>4959</v>
      </c>
      <c r="AM217" s="70">
        <v>1460273.01</v>
      </c>
      <c r="AN217" s="71">
        <v>6925</v>
      </c>
      <c r="AO217" s="71">
        <v>4959</v>
      </c>
    </row>
    <row r="218" spans="1:41" hidden="1" outlineLevel="1" x14ac:dyDescent="0.55000000000000004">
      <c r="A218" s="58" t="s">
        <v>35</v>
      </c>
      <c r="B218" s="65">
        <v>73475962.780000001</v>
      </c>
      <c r="C218" s="66">
        <v>191808</v>
      </c>
      <c r="D218" s="66">
        <v>21257</v>
      </c>
      <c r="E218" s="67">
        <v>383.07037652235567</v>
      </c>
      <c r="F218" s="68">
        <v>5022285.1400000006</v>
      </c>
      <c r="G218" s="69">
        <v>13536</v>
      </c>
      <c r="H218" s="69">
        <v>18043</v>
      </c>
      <c r="I218" s="70">
        <v>3101586.44</v>
      </c>
      <c r="J218" s="71">
        <v>9212</v>
      </c>
      <c r="K218" s="71">
        <v>17771</v>
      </c>
      <c r="L218" s="68">
        <v>3311162.9299999997</v>
      </c>
      <c r="M218" s="69">
        <v>7814</v>
      </c>
      <c r="N218" s="69">
        <v>38964</v>
      </c>
      <c r="O218" s="70">
        <v>4310169.2700000005</v>
      </c>
      <c r="P218" s="71">
        <v>10553</v>
      </c>
      <c r="Q218" s="71">
        <v>23764</v>
      </c>
      <c r="R218" s="68">
        <v>4996539.78</v>
      </c>
      <c r="S218" s="69">
        <v>12631</v>
      </c>
      <c r="T218" s="69">
        <v>23870</v>
      </c>
      <c r="U218" s="70">
        <v>6556433.4000000004</v>
      </c>
      <c r="V218" s="71">
        <v>14772</v>
      </c>
      <c r="W218" s="71">
        <v>23847</v>
      </c>
      <c r="X218" s="68">
        <v>5693747.1299999999</v>
      </c>
      <c r="Y218" s="69">
        <v>13660</v>
      </c>
      <c r="Z218" s="69">
        <v>21262</v>
      </c>
      <c r="AA218" s="70">
        <v>6678427.9299999997</v>
      </c>
      <c r="AB218" s="71">
        <v>16793</v>
      </c>
      <c r="AC218" s="71">
        <v>21260</v>
      </c>
      <c r="AD218" s="68">
        <v>7185713.4500000002</v>
      </c>
      <c r="AE218" s="69">
        <v>18242</v>
      </c>
      <c r="AF218" s="69">
        <v>21257</v>
      </c>
      <c r="AG218" s="70">
        <v>7851664.0700000003</v>
      </c>
      <c r="AH218" s="71">
        <v>21296</v>
      </c>
      <c r="AI218" s="71">
        <v>21257</v>
      </c>
      <c r="AJ218" s="68">
        <v>9068722.6699999999</v>
      </c>
      <c r="AK218" s="69">
        <v>25888</v>
      </c>
      <c r="AL218" s="69">
        <v>21257</v>
      </c>
      <c r="AM218" s="70">
        <v>9699510.5700000003</v>
      </c>
      <c r="AN218" s="71">
        <v>27411</v>
      </c>
      <c r="AO218" s="71">
        <v>21257</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32523751695.669998</v>
      </c>
      <c r="C220" s="52">
        <f>SUM(C193:C218)</f>
        <v>95697428</v>
      </c>
      <c r="D220" s="52">
        <f>SUM(D193:D218)</f>
        <v>4566625</v>
      </c>
      <c r="E220" s="74">
        <f t="shared" ref="E220" si="15">IFERROR(B220/C220,0)</f>
        <v>339.86024886342818</v>
      </c>
      <c r="F220" s="51">
        <f t="shared" ref="F220:AO220" si="16">SUM(F193:F218)</f>
        <v>2723251073.0799966</v>
      </c>
      <c r="G220" s="52">
        <f t="shared" si="16"/>
        <v>8119425</v>
      </c>
      <c r="H220" s="52">
        <f t="shared" si="16"/>
        <v>3711463</v>
      </c>
      <c r="I220" s="51">
        <f t="shared" si="16"/>
        <v>2236491253.9599977</v>
      </c>
      <c r="J220" s="52">
        <f t="shared" si="16"/>
        <v>7022623</v>
      </c>
      <c r="K220" s="52">
        <f t="shared" si="16"/>
        <v>3299444</v>
      </c>
      <c r="L220" s="51">
        <f t="shared" si="16"/>
        <v>2057427362.6599991</v>
      </c>
      <c r="M220" s="52">
        <f t="shared" si="16"/>
        <v>7510897</v>
      </c>
      <c r="N220" s="52">
        <f t="shared" si="16"/>
        <v>3314508</v>
      </c>
      <c r="O220" s="51">
        <f t="shared" si="16"/>
        <v>2217954199.7399998</v>
      </c>
      <c r="P220" s="52">
        <f t="shared" si="16"/>
        <v>6296827</v>
      </c>
      <c r="Q220" s="52">
        <f t="shared" si="16"/>
        <v>2889884</v>
      </c>
      <c r="R220" s="51">
        <f t="shared" si="16"/>
        <v>2374391959.2399998</v>
      </c>
      <c r="S220" s="52">
        <f t="shared" si="16"/>
        <v>6969807</v>
      </c>
      <c r="T220" s="52">
        <f t="shared" si="16"/>
        <v>2859085</v>
      </c>
      <c r="U220" s="51">
        <f t="shared" si="16"/>
        <v>2758098306.27</v>
      </c>
      <c r="V220" s="52">
        <f t="shared" si="16"/>
        <v>8245828</v>
      </c>
      <c r="W220" s="52">
        <f t="shared" si="16"/>
        <v>2870868</v>
      </c>
      <c r="X220" s="51">
        <f t="shared" si="16"/>
        <v>2915470514.6300011</v>
      </c>
      <c r="Y220" s="52">
        <f t="shared" si="16"/>
        <v>8428450</v>
      </c>
      <c r="Z220" s="52">
        <f t="shared" si="16"/>
        <v>2945221</v>
      </c>
      <c r="AA220" s="51">
        <f t="shared" si="16"/>
        <v>2948744713.2800002</v>
      </c>
      <c r="AB220" s="52">
        <f t="shared" si="16"/>
        <v>8597164</v>
      </c>
      <c r="AC220" s="52">
        <f t="shared" si="16"/>
        <v>2667058</v>
      </c>
      <c r="AD220" s="51">
        <f t="shared" si="16"/>
        <v>2696718666.7200012</v>
      </c>
      <c r="AE220" s="52">
        <f t="shared" si="16"/>
        <v>8108146</v>
      </c>
      <c r="AF220" s="52">
        <f t="shared" si="16"/>
        <v>2605251</v>
      </c>
      <c r="AG220" s="51">
        <f t="shared" si="16"/>
        <v>3064741935.4300003</v>
      </c>
      <c r="AH220" s="52">
        <f t="shared" si="16"/>
        <v>8620873</v>
      </c>
      <c r="AI220" s="52">
        <f t="shared" si="16"/>
        <v>4515727</v>
      </c>
      <c r="AJ220" s="51">
        <f t="shared" si="16"/>
        <v>3237869999.1200008</v>
      </c>
      <c r="AK220" s="52">
        <f t="shared" si="16"/>
        <v>9159538</v>
      </c>
      <c r="AL220" s="52">
        <f t="shared" si="16"/>
        <v>4577433</v>
      </c>
      <c r="AM220" s="51">
        <f t="shared" si="16"/>
        <v>3292591711.5400019</v>
      </c>
      <c r="AN220" s="52">
        <f t="shared" si="16"/>
        <v>8617850</v>
      </c>
      <c r="AO220" s="52">
        <f t="shared" si="16"/>
        <v>4566625</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v>66680486.099999994</v>
      </c>
      <c r="C224" s="66">
        <v>148650</v>
      </c>
      <c r="D224" s="66">
        <v>6129</v>
      </c>
      <c r="E224" s="67">
        <v>448.5737376387487</v>
      </c>
      <c r="F224" s="68">
        <v>5374169.1200000001</v>
      </c>
      <c r="G224" s="69">
        <v>12740</v>
      </c>
      <c r="H224" s="69">
        <v>6083</v>
      </c>
      <c r="I224" s="70">
        <v>4452252.76</v>
      </c>
      <c r="J224" s="71">
        <v>11401</v>
      </c>
      <c r="K224" s="71">
        <v>6073</v>
      </c>
      <c r="L224" s="68">
        <v>3172090.8</v>
      </c>
      <c r="M224" s="69">
        <v>7999</v>
      </c>
      <c r="N224" s="69">
        <v>6077</v>
      </c>
      <c r="O224" s="70">
        <v>3318624.0100000002</v>
      </c>
      <c r="P224" s="71">
        <v>8509</v>
      </c>
      <c r="Q224" s="71">
        <v>6217</v>
      </c>
      <c r="R224" s="68">
        <v>4772162.26</v>
      </c>
      <c r="S224" s="69">
        <v>11543</v>
      </c>
      <c r="T224" s="69">
        <v>6220</v>
      </c>
      <c r="U224" s="70">
        <v>5641999.4699999997</v>
      </c>
      <c r="V224" s="71">
        <v>13203</v>
      </c>
      <c r="W224" s="71">
        <v>6221</v>
      </c>
      <c r="X224" s="68">
        <v>5935818.0899999999</v>
      </c>
      <c r="Y224" s="69">
        <v>13096</v>
      </c>
      <c r="Z224" s="69">
        <v>6105</v>
      </c>
      <c r="AA224" s="70">
        <v>7047436.3699999992</v>
      </c>
      <c r="AB224" s="71">
        <v>14696</v>
      </c>
      <c r="AC224" s="71">
        <v>6001</v>
      </c>
      <c r="AD224" s="68">
        <v>6738352.5000000009</v>
      </c>
      <c r="AE224" s="69">
        <v>14120</v>
      </c>
      <c r="AF224" s="69">
        <v>5993</v>
      </c>
      <c r="AG224" s="70">
        <v>5709745.25</v>
      </c>
      <c r="AH224" s="71">
        <v>13339</v>
      </c>
      <c r="AI224" s="71">
        <v>6129</v>
      </c>
      <c r="AJ224" s="68">
        <v>7475172.6400000006</v>
      </c>
      <c r="AK224" s="69">
        <v>14441</v>
      </c>
      <c r="AL224" s="69">
        <v>6137</v>
      </c>
      <c r="AM224" s="70">
        <v>7042662.8300000001</v>
      </c>
      <c r="AN224" s="71">
        <v>13563</v>
      </c>
      <c r="AO224" s="71">
        <v>6129</v>
      </c>
    </row>
    <row r="225" spans="1:41" hidden="1" outlineLevel="1" x14ac:dyDescent="0.55000000000000004">
      <c r="A225" s="58" t="s">
        <v>18</v>
      </c>
      <c r="B225" s="65">
        <v>674851841.37998927</v>
      </c>
      <c r="C225" s="66">
        <v>3431950</v>
      </c>
      <c r="D225" s="66">
        <v>73224</v>
      </c>
      <c r="E225" s="67">
        <v>196.63801669021672</v>
      </c>
      <c r="F225" s="68">
        <v>52352033.439999163</v>
      </c>
      <c r="G225" s="69">
        <v>271027</v>
      </c>
      <c r="H225" s="69">
        <v>77049</v>
      </c>
      <c r="I225" s="70">
        <v>41360379.429999456</v>
      </c>
      <c r="J225" s="71">
        <v>206932</v>
      </c>
      <c r="K225" s="71">
        <v>76980</v>
      </c>
      <c r="L225" s="68">
        <v>34651366.98999954</v>
      </c>
      <c r="M225" s="69">
        <v>180670</v>
      </c>
      <c r="N225" s="69">
        <v>76482</v>
      </c>
      <c r="O225" s="70">
        <v>32389008.349999614</v>
      </c>
      <c r="P225" s="71">
        <v>176500</v>
      </c>
      <c r="Q225" s="71">
        <v>76142</v>
      </c>
      <c r="R225" s="68">
        <v>37193422.289999351</v>
      </c>
      <c r="S225" s="69">
        <v>204891</v>
      </c>
      <c r="T225" s="69">
        <v>76238</v>
      </c>
      <c r="U225" s="70">
        <v>47226248.169999093</v>
      </c>
      <c r="V225" s="71">
        <v>257194</v>
      </c>
      <c r="W225" s="71">
        <v>75919</v>
      </c>
      <c r="X225" s="68">
        <v>52094362.95999895</v>
      </c>
      <c r="Y225" s="69">
        <v>283095</v>
      </c>
      <c r="Z225" s="69">
        <v>74778</v>
      </c>
      <c r="AA225" s="70">
        <v>57604879.269998997</v>
      </c>
      <c r="AB225" s="71">
        <v>327382</v>
      </c>
      <c r="AC225" s="71">
        <v>74488</v>
      </c>
      <c r="AD225" s="68">
        <v>61719995.619998947</v>
      </c>
      <c r="AE225" s="69">
        <v>346174</v>
      </c>
      <c r="AF225" s="69">
        <v>74413</v>
      </c>
      <c r="AG225" s="70">
        <v>75627887.889998764</v>
      </c>
      <c r="AH225" s="71">
        <v>392182</v>
      </c>
      <c r="AI225" s="71">
        <v>74177</v>
      </c>
      <c r="AJ225" s="68">
        <v>107534504.55999848</v>
      </c>
      <c r="AK225" s="69">
        <v>456805</v>
      </c>
      <c r="AL225" s="69">
        <v>73923</v>
      </c>
      <c r="AM225" s="70">
        <v>75097752.409998894</v>
      </c>
      <c r="AN225" s="71">
        <v>329098</v>
      </c>
      <c r="AO225" s="71">
        <v>73224</v>
      </c>
    </row>
    <row r="226" spans="1:41" hidden="1" outlineLevel="1" x14ac:dyDescent="0.55000000000000004">
      <c r="A226" s="58" t="s">
        <v>20</v>
      </c>
      <c r="B226" s="65">
        <v>166380078.10999998</v>
      </c>
      <c r="C226" s="66">
        <v>529001</v>
      </c>
      <c r="D226" s="66">
        <v>16475</v>
      </c>
      <c r="E226" s="67">
        <v>314.51751151699142</v>
      </c>
      <c r="F226" s="68">
        <v>11300628.109999999</v>
      </c>
      <c r="G226" s="69">
        <v>39290</v>
      </c>
      <c r="H226" s="69">
        <v>17692</v>
      </c>
      <c r="I226" s="70">
        <v>10445762.030000001</v>
      </c>
      <c r="J226" s="71">
        <v>36343</v>
      </c>
      <c r="K226" s="71">
        <v>17657</v>
      </c>
      <c r="L226" s="68">
        <v>9166238.75</v>
      </c>
      <c r="M226" s="69">
        <v>30821</v>
      </c>
      <c r="N226" s="69">
        <v>17592</v>
      </c>
      <c r="O226" s="70">
        <v>10287444.16</v>
      </c>
      <c r="P226" s="71">
        <v>35461</v>
      </c>
      <c r="Q226" s="71">
        <v>17156</v>
      </c>
      <c r="R226" s="68">
        <v>11881847.59</v>
      </c>
      <c r="S226" s="69">
        <v>40450</v>
      </c>
      <c r="T226" s="69">
        <v>17123</v>
      </c>
      <c r="U226" s="70">
        <v>14240921.289999999</v>
      </c>
      <c r="V226" s="71">
        <v>49269</v>
      </c>
      <c r="W226" s="71">
        <v>17133</v>
      </c>
      <c r="X226" s="68">
        <v>14431061.390000001</v>
      </c>
      <c r="Y226" s="69">
        <v>48893</v>
      </c>
      <c r="Z226" s="69">
        <v>16990</v>
      </c>
      <c r="AA226" s="70">
        <v>14145261.640000001</v>
      </c>
      <c r="AB226" s="71">
        <v>48453</v>
      </c>
      <c r="AC226" s="71">
        <v>16476</v>
      </c>
      <c r="AD226" s="68">
        <v>15411699.02</v>
      </c>
      <c r="AE226" s="69">
        <v>48060</v>
      </c>
      <c r="AF226" s="69">
        <v>16425</v>
      </c>
      <c r="AG226" s="70">
        <v>15402144.08</v>
      </c>
      <c r="AH226" s="71">
        <v>45516</v>
      </c>
      <c r="AI226" s="71">
        <v>16464</v>
      </c>
      <c r="AJ226" s="68">
        <v>21991743.140000001</v>
      </c>
      <c r="AK226" s="69">
        <v>58402</v>
      </c>
      <c r="AL226" s="69">
        <v>16482</v>
      </c>
      <c r="AM226" s="70">
        <v>17675326.91</v>
      </c>
      <c r="AN226" s="71">
        <v>48043</v>
      </c>
      <c r="AO226" s="71">
        <v>16475</v>
      </c>
    </row>
    <row r="227" spans="1:41" hidden="1" outlineLevel="1" x14ac:dyDescent="0.55000000000000004">
      <c r="A227" s="58" t="s">
        <v>510</v>
      </c>
      <c r="B227" s="65">
        <v>314920763.8799997</v>
      </c>
      <c r="C227" s="66">
        <v>293552</v>
      </c>
      <c r="D227" s="66">
        <v>7859</v>
      </c>
      <c r="E227" s="67">
        <v>1072.7937942170372</v>
      </c>
      <c r="F227" s="68">
        <v>20336644.889999986</v>
      </c>
      <c r="G227" s="69">
        <v>17258</v>
      </c>
      <c r="H227" s="69">
        <v>7745</v>
      </c>
      <c r="I227" s="70">
        <v>21154323.539999969</v>
      </c>
      <c r="J227" s="71">
        <v>21213</v>
      </c>
      <c r="K227" s="71">
        <v>7833</v>
      </c>
      <c r="L227" s="68">
        <v>21150833.599999975</v>
      </c>
      <c r="M227" s="69">
        <v>21354</v>
      </c>
      <c r="N227" s="69">
        <v>7872</v>
      </c>
      <c r="O227" s="70">
        <v>23053809.169999983</v>
      </c>
      <c r="P227" s="71">
        <v>22712</v>
      </c>
      <c r="Q227" s="71">
        <v>8384</v>
      </c>
      <c r="R227" s="68">
        <v>24275338.409999985</v>
      </c>
      <c r="S227" s="69">
        <v>24396</v>
      </c>
      <c r="T227" s="69">
        <v>8402</v>
      </c>
      <c r="U227" s="70">
        <v>28520581.279999975</v>
      </c>
      <c r="V227" s="71">
        <v>27840</v>
      </c>
      <c r="W227" s="71">
        <v>8336</v>
      </c>
      <c r="X227" s="68">
        <v>26381810.699999969</v>
      </c>
      <c r="Y227" s="69">
        <v>25720</v>
      </c>
      <c r="Z227" s="69">
        <v>8350</v>
      </c>
      <c r="AA227" s="70">
        <v>27132232.279999979</v>
      </c>
      <c r="AB227" s="71">
        <v>26699</v>
      </c>
      <c r="AC227" s="71">
        <v>8387</v>
      </c>
      <c r="AD227" s="68">
        <v>28632847.809999965</v>
      </c>
      <c r="AE227" s="69">
        <v>26383</v>
      </c>
      <c r="AF227" s="69">
        <v>8387</v>
      </c>
      <c r="AG227" s="70">
        <v>29572150.619999982</v>
      </c>
      <c r="AH227" s="71">
        <v>25964</v>
      </c>
      <c r="AI227" s="71">
        <v>8363</v>
      </c>
      <c r="AJ227" s="68">
        <v>36610738.569999941</v>
      </c>
      <c r="AK227" s="69">
        <v>32808</v>
      </c>
      <c r="AL227" s="69">
        <v>8049</v>
      </c>
      <c r="AM227" s="70">
        <v>28099453.009999983</v>
      </c>
      <c r="AN227" s="71">
        <v>21205</v>
      </c>
      <c r="AO227" s="71">
        <v>7859</v>
      </c>
    </row>
    <row r="228" spans="1:41" hidden="1" outlineLevel="1" x14ac:dyDescent="0.55000000000000004">
      <c r="A228" s="58" t="s">
        <v>89</v>
      </c>
      <c r="B228" s="65">
        <v>10604875065.949993</v>
      </c>
      <c r="C228" s="66">
        <v>33541535</v>
      </c>
      <c r="D228" s="66">
        <v>2053027</v>
      </c>
      <c r="E228" s="67">
        <v>316.17142942176002</v>
      </c>
      <c r="F228" s="68">
        <v>804895798.64999926</v>
      </c>
      <c r="G228" s="69">
        <v>2598258</v>
      </c>
      <c r="H228" s="69">
        <v>1951640</v>
      </c>
      <c r="I228" s="70">
        <v>716104005.50999963</v>
      </c>
      <c r="J228" s="71">
        <v>2354179</v>
      </c>
      <c r="K228" s="71">
        <v>1957446</v>
      </c>
      <c r="L228" s="68">
        <v>623974668.97999966</v>
      </c>
      <c r="M228" s="69">
        <v>2010291</v>
      </c>
      <c r="N228" s="69">
        <v>1958636</v>
      </c>
      <c r="O228" s="70">
        <v>677698083.47999966</v>
      </c>
      <c r="P228" s="71">
        <v>2279450</v>
      </c>
      <c r="Q228" s="71">
        <v>1969438</v>
      </c>
      <c r="R228" s="68">
        <v>762836584.16999972</v>
      </c>
      <c r="S228" s="69">
        <v>2514733</v>
      </c>
      <c r="T228" s="69">
        <v>1979960</v>
      </c>
      <c r="U228" s="70">
        <v>940753445.91999936</v>
      </c>
      <c r="V228" s="71">
        <v>3018608</v>
      </c>
      <c r="W228" s="71">
        <v>1994482</v>
      </c>
      <c r="X228" s="68">
        <v>966140620.25999928</v>
      </c>
      <c r="Y228" s="69">
        <v>3132188</v>
      </c>
      <c r="Z228" s="69">
        <v>2009345</v>
      </c>
      <c r="AA228" s="70">
        <v>954895328.78999949</v>
      </c>
      <c r="AB228" s="71">
        <v>3040960</v>
      </c>
      <c r="AC228" s="71">
        <v>2019051</v>
      </c>
      <c r="AD228" s="68">
        <v>972248601.66999936</v>
      </c>
      <c r="AE228" s="69">
        <v>3161266</v>
      </c>
      <c r="AF228" s="69">
        <v>2027016</v>
      </c>
      <c r="AG228" s="70">
        <v>999519435.75999975</v>
      </c>
      <c r="AH228" s="71">
        <v>3126917</v>
      </c>
      <c r="AI228" s="71">
        <v>2031735</v>
      </c>
      <c r="AJ228" s="68">
        <v>1160888130.5199988</v>
      </c>
      <c r="AK228" s="69">
        <v>3458187</v>
      </c>
      <c r="AL228" s="69">
        <v>2043462</v>
      </c>
      <c r="AM228" s="70">
        <v>1024920362.2399988</v>
      </c>
      <c r="AN228" s="71">
        <v>2846498</v>
      </c>
      <c r="AO228" s="71">
        <v>2053027</v>
      </c>
    </row>
    <row r="229" spans="1:41" hidden="1" outlineLevel="1" x14ac:dyDescent="0.55000000000000004">
      <c r="A229" s="58" t="s">
        <v>21</v>
      </c>
      <c r="B229" s="65">
        <v>7842570.8900000006</v>
      </c>
      <c r="C229" s="66">
        <v>41083</v>
      </c>
      <c r="D229" s="66">
        <v>2545</v>
      </c>
      <c r="E229" s="67">
        <v>190.89576929630263</v>
      </c>
      <c r="F229" s="68">
        <v>451739.71000000008</v>
      </c>
      <c r="G229" s="69">
        <v>2543</v>
      </c>
      <c r="H229" s="69">
        <v>2904</v>
      </c>
      <c r="I229" s="70">
        <v>453115.05000000005</v>
      </c>
      <c r="J229" s="71">
        <v>2740</v>
      </c>
      <c r="K229" s="71">
        <v>2883</v>
      </c>
      <c r="L229" s="68">
        <v>416459.07000000007</v>
      </c>
      <c r="M229" s="69">
        <v>2623</v>
      </c>
      <c r="N229" s="69">
        <v>2834</v>
      </c>
      <c r="O229" s="70">
        <v>258198.36</v>
      </c>
      <c r="P229" s="71">
        <v>1378</v>
      </c>
      <c r="Q229" s="71">
        <v>2827</v>
      </c>
      <c r="R229" s="68">
        <v>456546.1</v>
      </c>
      <c r="S229" s="69">
        <v>2341</v>
      </c>
      <c r="T229" s="69">
        <v>2825</v>
      </c>
      <c r="U229" s="70">
        <v>602663.68000000005</v>
      </c>
      <c r="V229" s="71">
        <v>3548</v>
      </c>
      <c r="W229" s="71">
        <v>2813</v>
      </c>
      <c r="X229" s="68">
        <v>729543.32</v>
      </c>
      <c r="Y229" s="69">
        <v>3859</v>
      </c>
      <c r="Z229" s="69">
        <v>2813</v>
      </c>
      <c r="AA229" s="70">
        <v>739277.3600000001</v>
      </c>
      <c r="AB229" s="71">
        <v>3873</v>
      </c>
      <c r="AC229" s="71">
        <v>2808</v>
      </c>
      <c r="AD229" s="68">
        <v>884049.99</v>
      </c>
      <c r="AE229" s="69">
        <v>4403</v>
      </c>
      <c r="AF229" s="69">
        <v>2814</v>
      </c>
      <c r="AG229" s="70">
        <v>790835.51</v>
      </c>
      <c r="AH229" s="71">
        <v>3665</v>
      </c>
      <c r="AI229" s="71">
        <v>2790</v>
      </c>
      <c r="AJ229" s="68">
        <v>1003142.56</v>
      </c>
      <c r="AK229" s="69">
        <v>4877</v>
      </c>
      <c r="AL229" s="69">
        <v>2647</v>
      </c>
      <c r="AM229" s="70">
        <v>1057000.18</v>
      </c>
      <c r="AN229" s="71">
        <v>5233</v>
      </c>
      <c r="AO229" s="71">
        <v>2545</v>
      </c>
    </row>
    <row r="230" spans="1:41" hidden="1" outlineLevel="1" x14ac:dyDescent="0.55000000000000004">
      <c r="A230" s="58" t="s">
        <v>90</v>
      </c>
      <c r="B230" s="65">
        <v>114987662.51999998</v>
      </c>
      <c r="C230" s="66">
        <v>470844</v>
      </c>
      <c r="D230" s="66">
        <v>12618</v>
      </c>
      <c r="E230" s="67">
        <v>244.21605143104719</v>
      </c>
      <c r="F230" s="68">
        <v>9390820.7899999991</v>
      </c>
      <c r="G230" s="69">
        <v>42665</v>
      </c>
      <c r="H230" s="69">
        <v>13019</v>
      </c>
      <c r="I230" s="70">
        <v>7894669.1400000006</v>
      </c>
      <c r="J230" s="71">
        <v>35260</v>
      </c>
      <c r="K230" s="71">
        <v>13011</v>
      </c>
      <c r="L230" s="68">
        <v>6805027.0599999996</v>
      </c>
      <c r="M230" s="69">
        <v>29661</v>
      </c>
      <c r="N230" s="69">
        <v>12926</v>
      </c>
      <c r="O230" s="70">
        <v>7629114.6500000004</v>
      </c>
      <c r="P230" s="71">
        <v>28795</v>
      </c>
      <c r="Q230" s="71">
        <v>12824</v>
      </c>
      <c r="R230" s="68">
        <v>8100815.1699999999</v>
      </c>
      <c r="S230" s="69">
        <v>33238</v>
      </c>
      <c r="T230" s="69">
        <v>12722</v>
      </c>
      <c r="U230" s="70">
        <v>10017378.140000001</v>
      </c>
      <c r="V230" s="71">
        <v>42642</v>
      </c>
      <c r="W230" s="71">
        <v>12690</v>
      </c>
      <c r="X230" s="68">
        <v>10830763.109999999</v>
      </c>
      <c r="Y230" s="69">
        <v>43943</v>
      </c>
      <c r="Z230" s="69">
        <v>12713</v>
      </c>
      <c r="AA230" s="70">
        <v>10907124.32</v>
      </c>
      <c r="AB230" s="71">
        <v>45990</v>
      </c>
      <c r="AC230" s="71">
        <v>12705</v>
      </c>
      <c r="AD230" s="68">
        <v>9987547.5399999991</v>
      </c>
      <c r="AE230" s="69">
        <v>40950</v>
      </c>
      <c r="AF230" s="69">
        <v>12598</v>
      </c>
      <c r="AG230" s="70">
        <v>9762720.2300000004</v>
      </c>
      <c r="AH230" s="71">
        <v>39072</v>
      </c>
      <c r="AI230" s="71">
        <v>12641</v>
      </c>
      <c r="AJ230" s="68">
        <v>12751669.940000001</v>
      </c>
      <c r="AK230" s="69">
        <v>48549</v>
      </c>
      <c r="AL230" s="69">
        <v>12618</v>
      </c>
      <c r="AM230" s="70">
        <v>10910012.43</v>
      </c>
      <c r="AN230" s="71">
        <v>40079</v>
      </c>
      <c r="AO230" s="71">
        <v>12618</v>
      </c>
    </row>
    <row r="231" spans="1:41" hidden="1" outlineLevel="1" x14ac:dyDescent="0.55000000000000004">
      <c r="A231" s="58" t="s">
        <v>22</v>
      </c>
      <c r="B231" s="65">
        <v>698582269.78999996</v>
      </c>
      <c r="C231" s="66">
        <v>2463279</v>
      </c>
      <c r="D231" s="66">
        <v>110806</v>
      </c>
      <c r="E231" s="67">
        <v>283.59851636375743</v>
      </c>
      <c r="F231" s="68">
        <v>53500834.739999995</v>
      </c>
      <c r="G231" s="69">
        <v>202356</v>
      </c>
      <c r="H231" s="69">
        <v>116098</v>
      </c>
      <c r="I231" s="70">
        <v>52085397</v>
      </c>
      <c r="J231" s="71">
        <v>191286</v>
      </c>
      <c r="K231" s="71">
        <v>116395</v>
      </c>
      <c r="L231" s="68">
        <v>44997732.269999996</v>
      </c>
      <c r="M231" s="69">
        <v>164571</v>
      </c>
      <c r="N231" s="69">
        <v>116755</v>
      </c>
      <c r="O231" s="70">
        <v>45543112.410000004</v>
      </c>
      <c r="P231" s="71">
        <v>177942</v>
      </c>
      <c r="Q231" s="71">
        <v>115337</v>
      </c>
      <c r="R231" s="68">
        <v>48733517.540000007</v>
      </c>
      <c r="S231" s="69">
        <v>174874</v>
      </c>
      <c r="T231" s="69">
        <v>115762</v>
      </c>
      <c r="U231" s="70">
        <v>57287917.829999998</v>
      </c>
      <c r="V231" s="71">
        <v>212209</v>
      </c>
      <c r="W231" s="71">
        <v>116584</v>
      </c>
      <c r="X231" s="68">
        <v>57048650.560000002</v>
      </c>
      <c r="Y231" s="69">
        <v>211386</v>
      </c>
      <c r="Z231" s="69">
        <v>115287</v>
      </c>
      <c r="AA231" s="70">
        <v>58355521.359999999</v>
      </c>
      <c r="AB231" s="71">
        <v>217735</v>
      </c>
      <c r="AC231" s="71">
        <v>114356</v>
      </c>
      <c r="AD231" s="68">
        <v>61993062.560000002</v>
      </c>
      <c r="AE231" s="69">
        <v>217515</v>
      </c>
      <c r="AF231" s="69">
        <v>114334</v>
      </c>
      <c r="AG231" s="70">
        <v>72926350.060000002</v>
      </c>
      <c r="AH231" s="71">
        <v>235705</v>
      </c>
      <c r="AI231" s="71">
        <v>114754</v>
      </c>
      <c r="AJ231" s="68">
        <v>88700583.430000007</v>
      </c>
      <c r="AK231" s="69">
        <v>252618</v>
      </c>
      <c r="AL231" s="69">
        <v>114475</v>
      </c>
      <c r="AM231" s="70">
        <v>57409590.030000001</v>
      </c>
      <c r="AN231" s="71">
        <v>205082</v>
      </c>
      <c r="AO231" s="71">
        <v>110806</v>
      </c>
    </row>
    <row r="232" spans="1:41" hidden="1" outlineLevel="1" x14ac:dyDescent="0.55000000000000004">
      <c r="A232" s="58" t="s">
        <v>91</v>
      </c>
      <c r="B232" s="65">
        <v>1486763943.3699999</v>
      </c>
      <c r="C232" s="66">
        <v>5856192</v>
      </c>
      <c r="D232" s="66">
        <v>225327</v>
      </c>
      <c r="E232" s="67">
        <v>253.87896151116627</v>
      </c>
      <c r="F232" s="68">
        <v>140828127.31999999</v>
      </c>
      <c r="G232" s="69">
        <v>552088</v>
      </c>
      <c r="H232" s="69">
        <v>229609</v>
      </c>
      <c r="I232" s="70">
        <v>116518463.65000001</v>
      </c>
      <c r="J232" s="71">
        <v>465948</v>
      </c>
      <c r="K232" s="71">
        <v>230414</v>
      </c>
      <c r="L232" s="68">
        <v>102149877.20999999</v>
      </c>
      <c r="M232" s="69">
        <v>407443</v>
      </c>
      <c r="N232" s="69">
        <v>231125</v>
      </c>
      <c r="O232" s="70">
        <v>102050683.97</v>
      </c>
      <c r="P232" s="71">
        <v>423483</v>
      </c>
      <c r="Q232" s="71">
        <v>230968</v>
      </c>
      <c r="R232" s="68">
        <v>104501346.38999999</v>
      </c>
      <c r="S232" s="69">
        <v>420428</v>
      </c>
      <c r="T232" s="69">
        <v>230816</v>
      </c>
      <c r="U232" s="70">
        <v>123959848.26000001</v>
      </c>
      <c r="V232" s="71">
        <v>494981</v>
      </c>
      <c r="W232" s="71">
        <v>231411</v>
      </c>
      <c r="X232" s="68">
        <v>119878446.13000001</v>
      </c>
      <c r="Y232" s="69">
        <v>490817</v>
      </c>
      <c r="Z232" s="69">
        <v>231310</v>
      </c>
      <c r="AA232" s="70">
        <v>124821861.06999999</v>
      </c>
      <c r="AB232" s="71">
        <v>504103</v>
      </c>
      <c r="AC232" s="71">
        <v>230941</v>
      </c>
      <c r="AD232" s="68">
        <v>123466236.01999998</v>
      </c>
      <c r="AE232" s="69">
        <v>490957</v>
      </c>
      <c r="AF232" s="69">
        <v>230518</v>
      </c>
      <c r="AG232" s="70">
        <v>130089902.52000001</v>
      </c>
      <c r="AH232" s="71">
        <v>491600</v>
      </c>
      <c r="AI232" s="71">
        <v>225148</v>
      </c>
      <c r="AJ232" s="68">
        <v>152977316.54000002</v>
      </c>
      <c r="AK232" s="69">
        <v>565658</v>
      </c>
      <c r="AL232" s="69">
        <v>224387</v>
      </c>
      <c r="AM232" s="70">
        <v>145521834.29000002</v>
      </c>
      <c r="AN232" s="71">
        <v>548686</v>
      </c>
      <c r="AO232" s="71">
        <v>225327</v>
      </c>
    </row>
    <row r="233" spans="1:41" hidden="1" outlineLevel="1" x14ac:dyDescent="0.55000000000000004">
      <c r="A233" s="58" t="s">
        <v>23</v>
      </c>
      <c r="B233" s="65">
        <v>21930198.550000001</v>
      </c>
      <c r="C233" s="66">
        <v>118053</v>
      </c>
      <c r="D233" s="66">
        <v>5639</v>
      </c>
      <c r="E233" s="67">
        <v>185.76570311639688</v>
      </c>
      <c r="F233" s="68">
        <v>1664579.2</v>
      </c>
      <c r="G233" s="69">
        <v>6795</v>
      </c>
      <c r="H233" s="69">
        <v>5786</v>
      </c>
      <c r="I233" s="70">
        <v>1264116.9099999999</v>
      </c>
      <c r="J233" s="71">
        <v>6464</v>
      </c>
      <c r="K233" s="71">
        <v>5789</v>
      </c>
      <c r="L233" s="68">
        <v>1467690.8599999999</v>
      </c>
      <c r="M233" s="69">
        <v>6791</v>
      </c>
      <c r="N233" s="69">
        <v>5709</v>
      </c>
      <c r="O233" s="70">
        <v>1096311.1600000001</v>
      </c>
      <c r="P233" s="71">
        <v>5074</v>
      </c>
      <c r="Q233" s="71">
        <v>5696</v>
      </c>
      <c r="R233" s="68">
        <v>1380031.19</v>
      </c>
      <c r="S233" s="69">
        <v>6610</v>
      </c>
      <c r="T233" s="69">
        <v>5679</v>
      </c>
      <c r="U233" s="70">
        <v>1624271.64</v>
      </c>
      <c r="V233" s="71">
        <v>9072</v>
      </c>
      <c r="W233" s="71">
        <v>5637</v>
      </c>
      <c r="X233" s="68">
        <v>1880632.0199999998</v>
      </c>
      <c r="Y233" s="69">
        <v>10155</v>
      </c>
      <c r="Z233" s="69">
        <v>5657</v>
      </c>
      <c r="AA233" s="70">
        <v>2007426.44</v>
      </c>
      <c r="AB233" s="71">
        <v>11335</v>
      </c>
      <c r="AC233" s="71">
        <v>5638</v>
      </c>
      <c r="AD233" s="68">
        <v>2259544.23</v>
      </c>
      <c r="AE233" s="69">
        <v>12510</v>
      </c>
      <c r="AF233" s="69">
        <v>5653</v>
      </c>
      <c r="AG233" s="70">
        <v>2205277.2599999998</v>
      </c>
      <c r="AH233" s="71">
        <v>12106</v>
      </c>
      <c r="AI233" s="71">
        <v>5655</v>
      </c>
      <c r="AJ233" s="68">
        <v>2630362.1</v>
      </c>
      <c r="AK233" s="69">
        <v>16159</v>
      </c>
      <c r="AL233" s="69">
        <v>5682</v>
      </c>
      <c r="AM233" s="70">
        <v>2449955.54</v>
      </c>
      <c r="AN233" s="71">
        <v>14982</v>
      </c>
      <c r="AO233" s="71">
        <v>5639</v>
      </c>
    </row>
    <row r="234" spans="1:41" hidden="1" outlineLevel="1" x14ac:dyDescent="0.55000000000000004">
      <c r="A234" s="58" t="s">
        <v>24</v>
      </c>
      <c r="B234" s="65">
        <v>737746877.62999785</v>
      </c>
      <c r="C234" s="66">
        <v>3000766</v>
      </c>
      <c r="D234" s="66">
        <v>0</v>
      </c>
      <c r="E234" s="67">
        <v>245.85285144859608</v>
      </c>
      <c r="F234" s="68">
        <v>79984768.249997735</v>
      </c>
      <c r="G234" s="69">
        <v>342671</v>
      </c>
      <c r="H234" s="69">
        <v>0</v>
      </c>
      <c r="I234" s="70">
        <v>40682080.43</v>
      </c>
      <c r="J234" s="71">
        <v>200736</v>
      </c>
      <c r="K234" s="71">
        <v>0</v>
      </c>
      <c r="L234" s="68">
        <v>37001376.460000001</v>
      </c>
      <c r="M234" s="69">
        <v>173108</v>
      </c>
      <c r="N234" s="69">
        <v>0</v>
      </c>
      <c r="O234" s="70">
        <v>37912984.299999997</v>
      </c>
      <c r="P234" s="71">
        <v>171212</v>
      </c>
      <c r="Q234" s="71">
        <v>0</v>
      </c>
      <c r="R234" s="68">
        <v>40857039.130000003</v>
      </c>
      <c r="S234" s="69">
        <v>193528</v>
      </c>
      <c r="T234" s="69">
        <v>0</v>
      </c>
      <c r="U234" s="70">
        <v>51200239.739999995</v>
      </c>
      <c r="V234" s="71">
        <v>239856</v>
      </c>
      <c r="W234" s="71">
        <v>0</v>
      </c>
      <c r="X234" s="68">
        <v>53071735.200000003</v>
      </c>
      <c r="Y234" s="69">
        <v>251904</v>
      </c>
      <c r="Z234" s="69">
        <v>0</v>
      </c>
      <c r="AA234" s="70">
        <v>58577780.189999998</v>
      </c>
      <c r="AB234" s="71">
        <v>268793</v>
      </c>
      <c r="AC234" s="71">
        <v>0</v>
      </c>
      <c r="AD234" s="68">
        <v>65346595.520000011</v>
      </c>
      <c r="AE234" s="69">
        <v>275059</v>
      </c>
      <c r="AF234" s="69">
        <v>0</v>
      </c>
      <c r="AG234" s="70">
        <v>75772727.069999993</v>
      </c>
      <c r="AH234" s="71">
        <v>286784</v>
      </c>
      <c r="AI234" s="71">
        <v>0</v>
      </c>
      <c r="AJ234" s="68">
        <v>109645641</v>
      </c>
      <c r="AK234" s="69">
        <v>338595</v>
      </c>
      <c r="AL234" s="69">
        <v>0</v>
      </c>
      <c r="AM234" s="70">
        <v>87693910.340000004</v>
      </c>
      <c r="AN234" s="71">
        <v>258520</v>
      </c>
      <c r="AO234" s="71">
        <v>0</v>
      </c>
    </row>
    <row r="235" spans="1:41" hidden="1" outlineLevel="1" x14ac:dyDescent="0.55000000000000004">
      <c r="A235" s="58" t="s">
        <v>92</v>
      </c>
      <c r="B235" s="65">
        <v>971088889.11999989</v>
      </c>
      <c r="C235" s="66">
        <v>3752603</v>
      </c>
      <c r="D235" s="66">
        <v>118850</v>
      </c>
      <c r="E235" s="67">
        <v>258.77741107172807</v>
      </c>
      <c r="F235" s="68">
        <v>77622744.189999998</v>
      </c>
      <c r="G235" s="69">
        <v>297989</v>
      </c>
      <c r="H235" s="69">
        <v>120859</v>
      </c>
      <c r="I235" s="70">
        <v>68017796.549999997</v>
      </c>
      <c r="J235" s="71">
        <v>263604</v>
      </c>
      <c r="K235" s="71">
        <v>120551</v>
      </c>
      <c r="L235" s="68">
        <v>61221217.260000005</v>
      </c>
      <c r="M235" s="69">
        <v>244698</v>
      </c>
      <c r="N235" s="69">
        <v>120092</v>
      </c>
      <c r="O235" s="70">
        <v>64745850.140000001</v>
      </c>
      <c r="P235" s="71">
        <v>263848</v>
      </c>
      <c r="Q235" s="71">
        <v>119553</v>
      </c>
      <c r="R235" s="68">
        <v>62929765.030000001</v>
      </c>
      <c r="S235" s="69">
        <v>277755</v>
      </c>
      <c r="T235" s="69">
        <v>119779</v>
      </c>
      <c r="U235" s="70">
        <v>77497456.74000001</v>
      </c>
      <c r="V235" s="71">
        <v>327595</v>
      </c>
      <c r="W235" s="71">
        <v>120123</v>
      </c>
      <c r="X235" s="68">
        <v>83229231.230000004</v>
      </c>
      <c r="Y235" s="69">
        <v>327810</v>
      </c>
      <c r="Z235" s="69">
        <v>120137</v>
      </c>
      <c r="AA235" s="70">
        <v>85605657.609999999</v>
      </c>
      <c r="AB235" s="71">
        <v>340327</v>
      </c>
      <c r="AC235" s="71">
        <v>120262</v>
      </c>
      <c r="AD235" s="68">
        <v>84433498.650000006</v>
      </c>
      <c r="AE235" s="69">
        <v>336231</v>
      </c>
      <c r="AF235" s="69">
        <v>120365</v>
      </c>
      <c r="AG235" s="70">
        <v>89802207.75999999</v>
      </c>
      <c r="AH235" s="71">
        <v>329837</v>
      </c>
      <c r="AI235" s="71">
        <v>120333</v>
      </c>
      <c r="AJ235" s="68">
        <v>113570785.19</v>
      </c>
      <c r="AK235" s="69">
        <v>396851</v>
      </c>
      <c r="AL235" s="69">
        <v>120304</v>
      </c>
      <c r="AM235" s="70">
        <v>102412678.77</v>
      </c>
      <c r="AN235" s="71">
        <v>346058</v>
      </c>
      <c r="AO235" s="71">
        <v>118850</v>
      </c>
    </row>
    <row r="236" spans="1:41" hidden="1" outlineLevel="1" x14ac:dyDescent="0.55000000000000004">
      <c r="A236" s="58" t="s">
        <v>25</v>
      </c>
      <c r="B236" s="65">
        <v>50690814.649999999</v>
      </c>
      <c r="C236" s="66">
        <v>293775</v>
      </c>
      <c r="D236" s="66">
        <v>11321</v>
      </c>
      <c r="E236" s="67">
        <v>172.54979031571781</v>
      </c>
      <c r="F236" s="68">
        <v>3667029.6399999997</v>
      </c>
      <c r="G236" s="69">
        <v>23140</v>
      </c>
      <c r="H236" s="69">
        <v>12634</v>
      </c>
      <c r="I236" s="70">
        <v>4707280.5200000005</v>
      </c>
      <c r="J236" s="71">
        <v>24849</v>
      </c>
      <c r="K236" s="71">
        <v>11690</v>
      </c>
      <c r="L236" s="68">
        <v>4151404.9899999998</v>
      </c>
      <c r="M236" s="69">
        <v>26250</v>
      </c>
      <c r="N236" s="69">
        <v>11606</v>
      </c>
      <c r="O236" s="70">
        <v>2676392.91</v>
      </c>
      <c r="P236" s="71">
        <v>19835</v>
      </c>
      <c r="Q236" s="71">
        <v>11519</v>
      </c>
      <c r="R236" s="68">
        <v>2843456.9699999997</v>
      </c>
      <c r="S236" s="69">
        <v>18210</v>
      </c>
      <c r="T236" s="69">
        <v>11482</v>
      </c>
      <c r="U236" s="70">
        <v>3944276.84</v>
      </c>
      <c r="V236" s="71">
        <v>23590</v>
      </c>
      <c r="W236" s="71">
        <v>11424</v>
      </c>
      <c r="X236" s="68">
        <v>4204988.6900000004</v>
      </c>
      <c r="Y236" s="69">
        <v>24046</v>
      </c>
      <c r="Z236" s="69">
        <v>11399</v>
      </c>
      <c r="AA236" s="70">
        <v>4428255.8500000006</v>
      </c>
      <c r="AB236" s="71">
        <v>25553</v>
      </c>
      <c r="AC236" s="71">
        <v>11367</v>
      </c>
      <c r="AD236" s="68">
        <v>4510564.18</v>
      </c>
      <c r="AE236" s="69">
        <v>25210</v>
      </c>
      <c r="AF236" s="69">
        <v>11343</v>
      </c>
      <c r="AG236" s="70">
        <v>4924681.9399999995</v>
      </c>
      <c r="AH236" s="71">
        <v>26124</v>
      </c>
      <c r="AI236" s="71">
        <v>11360</v>
      </c>
      <c r="AJ236" s="68">
        <v>5664836.4700000007</v>
      </c>
      <c r="AK236" s="69">
        <v>30547</v>
      </c>
      <c r="AL236" s="69">
        <v>11356</v>
      </c>
      <c r="AM236" s="70">
        <v>4967645.6500000004</v>
      </c>
      <c r="AN236" s="71">
        <v>26421</v>
      </c>
      <c r="AO236" s="71">
        <v>11321</v>
      </c>
    </row>
    <row r="237" spans="1:41" hidden="1" outlineLevel="1" x14ac:dyDescent="0.55000000000000004">
      <c r="A237" s="58" t="s">
        <v>93</v>
      </c>
      <c r="B237" s="65">
        <v>458554330.60000002</v>
      </c>
      <c r="C237" s="66">
        <v>814956</v>
      </c>
      <c r="D237" s="66">
        <v>20794</v>
      </c>
      <c r="E237" s="67">
        <v>562.67372790678269</v>
      </c>
      <c r="F237" s="68">
        <v>36440966.670000002</v>
      </c>
      <c r="G237" s="69">
        <v>69494</v>
      </c>
      <c r="H237" s="69">
        <v>22453</v>
      </c>
      <c r="I237" s="70">
        <v>32323697.370000005</v>
      </c>
      <c r="J237" s="71">
        <v>58804</v>
      </c>
      <c r="K237" s="71">
        <v>22478</v>
      </c>
      <c r="L237" s="68">
        <v>24244111.859999999</v>
      </c>
      <c r="M237" s="69">
        <v>46267</v>
      </c>
      <c r="N237" s="69">
        <v>22178</v>
      </c>
      <c r="O237" s="70">
        <v>28987239.200000003</v>
      </c>
      <c r="P237" s="71">
        <v>52646</v>
      </c>
      <c r="Q237" s="71">
        <v>22642</v>
      </c>
      <c r="R237" s="68">
        <v>33208803.829999998</v>
      </c>
      <c r="S237" s="69">
        <v>59008</v>
      </c>
      <c r="T237" s="69">
        <v>21995</v>
      </c>
      <c r="U237" s="70">
        <v>40097008.760000005</v>
      </c>
      <c r="V237" s="71">
        <v>71488</v>
      </c>
      <c r="W237" s="71">
        <v>21766</v>
      </c>
      <c r="X237" s="68">
        <v>40869018.039999999</v>
      </c>
      <c r="Y237" s="69">
        <v>71850</v>
      </c>
      <c r="Z237" s="69">
        <v>21400</v>
      </c>
      <c r="AA237" s="70">
        <v>42704640.750000007</v>
      </c>
      <c r="AB237" s="71">
        <v>71825</v>
      </c>
      <c r="AC237" s="71">
        <v>21056</v>
      </c>
      <c r="AD237" s="68">
        <v>43067318.260000005</v>
      </c>
      <c r="AE237" s="69">
        <v>72775</v>
      </c>
      <c r="AF237" s="69">
        <v>20946</v>
      </c>
      <c r="AG237" s="70">
        <v>41557621.539999999</v>
      </c>
      <c r="AH237" s="71">
        <v>71809</v>
      </c>
      <c r="AI237" s="71">
        <v>20942</v>
      </c>
      <c r="AJ237" s="68">
        <v>43392800.090000004</v>
      </c>
      <c r="AK237" s="69">
        <v>75955</v>
      </c>
      <c r="AL237" s="69">
        <v>20882</v>
      </c>
      <c r="AM237" s="70">
        <v>51661104.230000004</v>
      </c>
      <c r="AN237" s="71">
        <v>93035</v>
      </c>
      <c r="AO237" s="71">
        <v>20794</v>
      </c>
    </row>
    <row r="238" spans="1:41" hidden="1" outlineLevel="1" x14ac:dyDescent="0.55000000000000004">
      <c r="A238" s="58" t="s">
        <v>26</v>
      </c>
      <c r="B238" s="65">
        <v>351623562.24999952</v>
      </c>
      <c r="C238" s="66">
        <v>1384388</v>
      </c>
      <c r="D238" s="66">
        <v>42831</v>
      </c>
      <c r="E238" s="67">
        <v>253.99206165468027</v>
      </c>
      <c r="F238" s="68">
        <v>25414113.24999997</v>
      </c>
      <c r="G238" s="69">
        <v>99512</v>
      </c>
      <c r="H238" s="69">
        <v>45062</v>
      </c>
      <c r="I238" s="70">
        <v>22197826.429999977</v>
      </c>
      <c r="J238" s="71">
        <v>89710</v>
      </c>
      <c r="K238" s="71">
        <v>45016</v>
      </c>
      <c r="L238" s="68">
        <v>20934649.729999978</v>
      </c>
      <c r="M238" s="69">
        <v>83527</v>
      </c>
      <c r="N238" s="69">
        <v>44781</v>
      </c>
      <c r="O238" s="70">
        <v>20097497.449999973</v>
      </c>
      <c r="P238" s="71">
        <v>81235</v>
      </c>
      <c r="Q238" s="71">
        <v>44711</v>
      </c>
      <c r="R238" s="68">
        <v>23812189.939999979</v>
      </c>
      <c r="S238" s="69">
        <v>102280</v>
      </c>
      <c r="T238" s="69">
        <v>44686</v>
      </c>
      <c r="U238" s="70">
        <v>29304794.719999969</v>
      </c>
      <c r="V238" s="71">
        <v>128475</v>
      </c>
      <c r="W238" s="71">
        <v>44625</v>
      </c>
      <c r="X238" s="68">
        <v>32908380.979999963</v>
      </c>
      <c r="Y238" s="69">
        <v>133907</v>
      </c>
      <c r="Z238" s="69">
        <v>44630</v>
      </c>
      <c r="AA238" s="70">
        <v>31505382.749999963</v>
      </c>
      <c r="AB238" s="71">
        <v>129979</v>
      </c>
      <c r="AC238" s="71">
        <v>44597</v>
      </c>
      <c r="AD238" s="68">
        <v>31271286.339999966</v>
      </c>
      <c r="AE238" s="69">
        <v>127821</v>
      </c>
      <c r="AF238" s="69">
        <v>44378</v>
      </c>
      <c r="AG238" s="70">
        <v>32303379.909999955</v>
      </c>
      <c r="AH238" s="71">
        <v>121531</v>
      </c>
      <c r="AI238" s="71">
        <v>44328</v>
      </c>
      <c r="AJ238" s="68">
        <v>41796400.479999915</v>
      </c>
      <c r="AK238" s="69">
        <v>153967</v>
      </c>
      <c r="AL238" s="69">
        <v>44324</v>
      </c>
      <c r="AM238" s="70">
        <v>40077660.269999914</v>
      </c>
      <c r="AN238" s="71">
        <v>132444</v>
      </c>
      <c r="AO238" s="71">
        <v>42831</v>
      </c>
    </row>
    <row r="239" spans="1:41" hidden="1" outlineLevel="1" x14ac:dyDescent="0.55000000000000004">
      <c r="A239" s="58" t="s">
        <v>94</v>
      </c>
      <c r="B239" s="65">
        <v>150424831.97</v>
      </c>
      <c r="C239" s="66">
        <v>652497</v>
      </c>
      <c r="D239" s="66">
        <v>44535</v>
      </c>
      <c r="E239" s="67">
        <v>230.53720089134509</v>
      </c>
      <c r="F239" s="68">
        <v>11290173.699999999</v>
      </c>
      <c r="G239" s="69">
        <v>48809</v>
      </c>
      <c r="H239" s="69">
        <v>45822</v>
      </c>
      <c r="I239" s="70">
        <v>9294843.3499999996</v>
      </c>
      <c r="J239" s="71">
        <v>42798</v>
      </c>
      <c r="K239" s="71">
        <v>45607</v>
      </c>
      <c r="L239" s="68">
        <v>8054471.29</v>
      </c>
      <c r="M239" s="69">
        <v>35108</v>
      </c>
      <c r="N239" s="69">
        <v>45042</v>
      </c>
      <c r="O239" s="70">
        <v>8117203.5299999993</v>
      </c>
      <c r="P239" s="71">
        <v>35138</v>
      </c>
      <c r="Q239" s="71">
        <v>44907</v>
      </c>
      <c r="R239" s="68">
        <v>9732210.120000001</v>
      </c>
      <c r="S239" s="69">
        <v>43940</v>
      </c>
      <c r="T239" s="69">
        <v>44878</v>
      </c>
      <c r="U239" s="70">
        <v>14034671.830000002</v>
      </c>
      <c r="V239" s="71">
        <v>59155</v>
      </c>
      <c r="W239" s="71">
        <v>44755</v>
      </c>
      <c r="X239" s="68">
        <v>14447401.199999999</v>
      </c>
      <c r="Y239" s="69">
        <v>59531</v>
      </c>
      <c r="Z239" s="69">
        <v>44685</v>
      </c>
      <c r="AA239" s="70">
        <v>14042911.549999999</v>
      </c>
      <c r="AB239" s="71">
        <v>60726</v>
      </c>
      <c r="AC239" s="71">
        <v>44690</v>
      </c>
      <c r="AD239" s="68">
        <v>13935634.789999999</v>
      </c>
      <c r="AE239" s="69">
        <v>60790</v>
      </c>
      <c r="AF239" s="69">
        <v>44726</v>
      </c>
      <c r="AG239" s="70">
        <v>14790383.210000001</v>
      </c>
      <c r="AH239" s="71">
        <v>61250</v>
      </c>
      <c r="AI239" s="71">
        <v>44609</v>
      </c>
      <c r="AJ239" s="68">
        <v>17765273.27</v>
      </c>
      <c r="AK239" s="69">
        <v>78788</v>
      </c>
      <c r="AL239" s="69">
        <v>44577</v>
      </c>
      <c r="AM239" s="70">
        <v>14919654.130000001</v>
      </c>
      <c r="AN239" s="71">
        <v>66464</v>
      </c>
      <c r="AO239" s="71">
        <v>44535</v>
      </c>
    </row>
    <row r="240" spans="1:41" hidden="1" outlineLevel="1" x14ac:dyDescent="0.55000000000000004">
      <c r="A240" s="58" t="s">
        <v>462</v>
      </c>
      <c r="B240" s="65">
        <v>11043781481.009981</v>
      </c>
      <c r="C240" s="66">
        <v>9079799</v>
      </c>
      <c r="D240" s="66">
        <v>78027</v>
      </c>
      <c r="E240" s="67">
        <v>1216.302418259477</v>
      </c>
      <c r="F240" s="68">
        <v>889320863.91999888</v>
      </c>
      <c r="G240" s="69">
        <v>746914</v>
      </c>
      <c r="H240" s="69">
        <v>74813</v>
      </c>
      <c r="I240" s="70">
        <v>769435957.59999931</v>
      </c>
      <c r="J240" s="71">
        <v>702609</v>
      </c>
      <c r="K240" s="71">
        <v>75579</v>
      </c>
      <c r="L240" s="68">
        <v>787562680.68999851</v>
      </c>
      <c r="M240" s="69">
        <v>691153</v>
      </c>
      <c r="N240" s="69">
        <v>75250</v>
      </c>
      <c r="O240" s="70">
        <v>870774493.44999838</v>
      </c>
      <c r="P240" s="71">
        <v>716466</v>
      </c>
      <c r="Q240" s="71">
        <v>75444</v>
      </c>
      <c r="R240" s="68">
        <v>825977446.43999863</v>
      </c>
      <c r="S240" s="69">
        <v>699953</v>
      </c>
      <c r="T240" s="69">
        <v>75843</v>
      </c>
      <c r="U240" s="70">
        <v>940261207.32999802</v>
      </c>
      <c r="V240" s="71">
        <v>799473</v>
      </c>
      <c r="W240" s="71">
        <v>75937</v>
      </c>
      <c r="X240" s="68">
        <v>925013962.36999822</v>
      </c>
      <c r="Y240" s="69">
        <v>783001</v>
      </c>
      <c r="Z240" s="69">
        <v>76355</v>
      </c>
      <c r="AA240" s="70">
        <v>959545251.66999805</v>
      </c>
      <c r="AB240" s="71">
        <v>810079</v>
      </c>
      <c r="AC240" s="71">
        <v>76695</v>
      </c>
      <c r="AD240" s="68">
        <v>897726905.21999824</v>
      </c>
      <c r="AE240" s="69">
        <v>771227</v>
      </c>
      <c r="AF240" s="69">
        <v>76743</v>
      </c>
      <c r="AG240" s="70">
        <v>979534255.35999894</v>
      </c>
      <c r="AH240" s="71">
        <v>760523</v>
      </c>
      <c r="AI240" s="71">
        <v>77335</v>
      </c>
      <c r="AJ240" s="68">
        <v>1120780614.8099983</v>
      </c>
      <c r="AK240" s="69">
        <v>866777</v>
      </c>
      <c r="AL240" s="69">
        <v>77564</v>
      </c>
      <c r="AM240" s="70">
        <v>1077847842.1499984</v>
      </c>
      <c r="AN240" s="71">
        <v>731624</v>
      </c>
      <c r="AO240" s="71">
        <v>78027</v>
      </c>
    </row>
    <row r="241" spans="1:41" hidden="1" outlineLevel="1" x14ac:dyDescent="0.55000000000000004">
      <c r="A241" s="58" t="s">
        <v>27</v>
      </c>
      <c r="B241" s="65">
        <v>64234473.640000001</v>
      </c>
      <c r="C241" s="66">
        <v>330719</v>
      </c>
      <c r="D241" s="66">
        <v>15510</v>
      </c>
      <c r="E241" s="67">
        <v>194.22674125163658</v>
      </c>
      <c r="F241" s="68">
        <v>6120380.3500000006</v>
      </c>
      <c r="G241" s="69">
        <v>32757</v>
      </c>
      <c r="H241" s="69">
        <v>15929</v>
      </c>
      <c r="I241" s="70">
        <v>5712506.4300000006</v>
      </c>
      <c r="J241" s="71">
        <v>30506</v>
      </c>
      <c r="K241" s="71">
        <v>15913</v>
      </c>
      <c r="L241" s="68">
        <v>4336236.18</v>
      </c>
      <c r="M241" s="69">
        <v>23508</v>
      </c>
      <c r="N241" s="69">
        <v>15869</v>
      </c>
      <c r="O241" s="70">
        <v>3761044.47</v>
      </c>
      <c r="P241" s="71">
        <v>18605</v>
      </c>
      <c r="Q241" s="71">
        <v>15794</v>
      </c>
      <c r="R241" s="68">
        <v>4691401.37</v>
      </c>
      <c r="S241" s="69">
        <v>23301</v>
      </c>
      <c r="T241" s="69">
        <v>15758</v>
      </c>
      <c r="U241" s="70">
        <v>5253726.6300000008</v>
      </c>
      <c r="V241" s="71">
        <v>28827</v>
      </c>
      <c r="W241" s="71">
        <v>15730</v>
      </c>
      <c r="X241" s="68">
        <v>5337402.17</v>
      </c>
      <c r="Y241" s="69">
        <v>28946</v>
      </c>
      <c r="Z241" s="69">
        <v>15705</v>
      </c>
      <c r="AA241" s="70">
        <v>5093748.34</v>
      </c>
      <c r="AB241" s="71">
        <v>28589</v>
      </c>
      <c r="AC241" s="71">
        <v>15649</v>
      </c>
      <c r="AD241" s="68">
        <v>5530304.2799999993</v>
      </c>
      <c r="AE241" s="69">
        <v>28999</v>
      </c>
      <c r="AF241" s="69">
        <v>15652</v>
      </c>
      <c r="AG241" s="70">
        <v>5541363.6299999999</v>
      </c>
      <c r="AH241" s="71">
        <v>26703</v>
      </c>
      <c r="AI241" s="71">
        <v>15660</v>
      </c>
      <c r="AJ241" s="68">
        <v>6794098.25</v>
      </c>
      <c r="AK241" s="69">
        <v>31663</v>
      </c>
      <c r="AL241" s="69">
        <v>15621</v>
      </c>
      <c r="AM241" s="70">
        <v>6062261.54</v>
      </c>
      <c r="AN241" s="71">
        <v>28315</v>
      </c>
      <c r="AO241" s="71">
        <v>15510</v>
      </c>
    </row>
    <row r="242" spans="1:41" hidden="1" outlineLevel="1" x14ac:dyDescent="0.55000000000000004">
      <c r="A242" s="58" t="s">
        <v>95</v>
      </c>
      <c r="B242" s="65">
        <v>536528698.2567001</v>
      </c>
      <c r="C242" s="66">
        <v>8326473</v>
      </c>
      <c r="D242" s="66">
        <v>245923</v>
      </c>
      <c r="E242" s="67">
        <v>64.436490487232717</v>
      </c>
      <c r="F242" s="68">
        <v>44118236.060000002</v>
      </c>
      <c r="G242" s="69">
        <v>713824</v>
      </c>
      <c r="H242" s="69">
        <v>242949</v>
      </c>
      <c r="I242" s="70">
        <v>40973513.660000004</v>
      </c>
      <c r="J242" s="71">
        <v>625054</v>
      </c>
      <c r="K242" s="71">
        <v>241622</v>
      </c>
      <c r="L242" s="68">
        <v>36520026.779999994</v>
      </c>
      <c r="M242" s="69">
        <v>575968</v>
      </c>
      <c r="N242" s="69">
        <v>240950</v>
      </c>
      <c r="O242" s="70">
        <v>38176621.799999997</v>
      </c>
      <c r="P242" s="71">
        <v>634966</v>
      </c>
      <c r="Q242" s="71">
        <v>245975</v>
      </c>
      <c r="R242" s="68">
        <v>38503010.799999997</v>
      </c>
      <c r="S242" s="69">
        <v>625617</v>
      </c>
      <c r="T242" s="69">
        <v>250076</v>
      </c>
      <c r="U242" s="70">
        <v>43829919.280000001</v>
      </c>
      <c r="V242" s="71">
        <v>732671</v>
      </c>
      <c r="W242" s="71">
        <v>260148</v>
      </c>
      <c r="X242" s="68">
        <v>46149078.290000007</v>
      </c>
      <c r="Y242" s="69">
        <v>726683</v>
      </c>
      <c r="Z242" s="69">
        <v>260409</v>
      </c>
      <c r="AA242" s="70">
        <v>49186296.229999997</v>
      </c>
      <c r="AB242" s="71">
        <v>750563</v>
      </c>
      <c r="AC242" s="71">
        <v>258161</v>
      </c>
      <c r="AD242" s="68">
        <v>48490323.640000001</v>
      </c>
      <c r="AE242" s="69">
        <v>744636</v>
      </c>
      <c r="AF242" s="69">
        <v>254739</v>
      </c>
      <c r="AG242" s="70">
        <v>48941959.660000004</v>
      </c>
      <c r="AH242" s="71">
        <v>719173</v>
      </c>
      <c r="AI242" s="71">
        <v>252600</v>
      </c>
      <c r="AJ242" s="68">
        <v>54407152.780000009</v>
      </c>
      <c r="AK242" s="69">
        <v>795051</v>
      </c>
      <c r="AL242" s="69">
        <v>248773</v>
      </c>
      <c r="AM242" s="70">
        <v>47232559.276699997</v>
      </c>
      <c r="AN242" s="71">
        <v>682267</v>
      </c>
      <c r="AO242" s="71">
        <v>245923</v>
      </c>
    </row>
    <row r="243" spans="1:41" hidden="1" outlineLevel="1" x14ac:dyDescent="0.55000000000000004">
      <c r="A243" s="58" t="s">
        <v>380</v>
      </c>
      <c r="B243" s="65">
        <v>170475266.04999998</v>
      </c>
      <c r="C243" s="66">
        <v>559197</v>
      </c>
      <c r="D243" s="66">
        <v>17202</v>
      </c>
      <c r="E243" s="67">
        <v>304.85726148387772</v>
      </c>
      <c r="F243" s="68">
        <v>11997774.869999999</v>
      </c>
      <c r="G243" s="69">
        <v>51290</v>
      </c>
      <c r="H243" s="69">
        <v>17182</v>
      </c>
      <c r="I243" s="70">
        <v>10712172.34</v>
      </c>
      <c r="J243" s="71">
        <v>43286</v>
      </c>
      <c r="K243" s="71">
        <v>17151</v>
      </c>
      <c r="L243" s="68">
        <v>8272606.7699999996</v>
      </c>
      <c r="M243" s="69">
        <v>34297</v>
      </c>
      <c r="N243" s="69">
        <v>16994</v>
      </c>
      <c r="O243" s="70">
        <v>8041451.9399999995</v>
      </c>
      <c r="P243" s="71">
        <v>32752</v>
      </c>
      <c r="Q243" s="71">
        <v>16957</v>
      </c>
      <c r="R243" s="68">
        <v>10601087.119999999</v>
      </c>
      <c r="S243" s="69">
        <v>39082</v>
      </c>
      <c r="T243" s="69">
        <v>16957</v>
      </c>
      <c r="U243" s="70">
        <v>15035082.380000001</v>
      </c>
      <c r="V243" s="71">
        <v>49360</v>
      </c>
      <c r="W243" s="71">
        <v>16942</v>
      </c>
      <c r="X243" s="68">
        <v>15559910.869999999</v>
      </c>
      <c r="Y243" s="69">
        <v>52269</v>
      </c>
      <c r="Z243" s="69">
        <v>16960</v>
      </c>
      <c r="AA243" s="70">
        <v>16527846.129999999</v>
      </c>
      <c r="AB243" s="71">
        <v>50514</v>
      </c>
      <c r="AC243" s="71">
        <v>17055</v>
      </c>
      <c r="AD243" s="68">
        <v>17077773.289999999</v>
      </c>
      <c r="AE243" s="69">
        <v>48925</v>
      </c>
      <c r="AF243" s="69">
        <v>17092</v>
      </c>
      <c r="AG243" s="70">
        <v>19012482.759999998</v>
      </c>
      <c r="AH243" s="71">
        <v>51062</v>
      </c>
      <c r="AI243" s="71">
        <v>17111</v>
      </c>
      <c r="AJ243" s="68">
        <v>21036587.48</v>
      </c>
      <c r="AK243" s="69">
        <v>56917</v>
      </c>
      <c r="AL243" s="69">
        <v>17166</v>
      </c>
      <c r="AM243" s="70">
        <v>16600490.100000001</v>
      </c>
      <c r="AN243" s="71">
        <v>49443</v>
      </c>
      <c r="AO243" s="71">
        <v>17202</v>
      </c>
    </row>
    <row r="244" spans="1:41" hidden="1" outlineLevel="1" x14ac:dyDescent="0.55000000000000004">
      <c r="A244" s="58" t="s">
        <v>32</v>
      </c>
      <c r="B244" s="65">
        <v>15629678.599999998</v>
      </c>
      <c r="C244" s="66">
        <v>63927</v>
      </c>
      <c r="D244" s="66">
        <v>705</v>
      </c>
      <c r="E244" s="67">
        <v>244.49260249972622</v>
      </c>
      <c r="F244" s="68">
        <v>1476181.4100000001</v>
      </c>
      <c r="G244" s="69">
        <v>6042</v>
      </c>
      <c r="H244" s="69">
        <v>818</v>
      </c>
      <c r="I244" s="70">
        <v>1151911.26</v>
      </c>
      <c r="J244" s="71">
        <v>5164</v>
      </c>
      <c r="K244" s="71">
        <v>824</v>
      </c>
      <c r="L244" s="68">
        <v>715532.90999999992</v>
      </c>
      <c r="M244" s="69">
        <v>3784</v>
      </c>
      <c r="N244" s="69">
        <v>825</v>
      </c>
      <c r="O244" s="70">
        <v>863344.43</v>
      </c>
      <c r="P244" s="71">
        <v>4419</v>
      </c>
      <c r="Q244" s="71">
        <v>829</v>
      </c>
      <c r="R244" s="68">
        <v>1303087.7000000002</v>
      </c>
      <c r="S244" s="69">
        <v>6334</v>
      </c>
      <c r="T244" s="69">
        <v>820</v>
      </c>
      <c r="U244" s="70">
        <v>1517505.39</v>
      </c>
      <c r="V244" s="71">
        <v>7318</v>
      </c>
      <c r="W244" s="71">
        <v>808</v>
      </c>
      <c r="X244" s="68">
        <v>1671945.1</v>
      </c>
      <c r="Y244" s="69">
        <v>7166</v>
      </c>
      <c r="Z244" s="69">
        <v>755</v>
      </c>
      <c r="AA244" s="70">
        <v>1418654.1600000001</v>
      </c>
      <c r="AB244" s="71">
        <v>5452</v>
      </c>
      <c r="AC244" s="71">
        <v>705</v>
      </c>
      <c r="AD244" s="68">
        <v>1329520.17</v>
      </c>
      <c r="AE244" s="69">
        <v>5082</v>
      </c>
      <c r="AF244" s="69">
        <v>707</v>
      </c>
      <c r="AG244" s="70">
        <v>1037814.5700000001</v>
      </c>
      <c r="AH244" s="71">
        <v>4173</v>
      </c>
      <c r="AI244" s="71">
        <v>706</v>
      </c>
      <c r="AJ244" s="68">
        <v>1721038.71</v>
      </c>
      <c r="AK244" s="69">
        <v>4164</v>
      </c>
      <c r="AL244" s="69">
        <v>711</v>
      </c>
      <c r="AM244" s="70">
        <v>1423142.79</v>
      </c>
      <c r="AN244" s="71">
        <v>4829</v>
      </c>
      <c r="AO244" s="71">
        <v>705</v>
      </c>
    </row>
    <row r="245" spans="1:41" hidden="1" outlineLevel="1" x14ac:dyDescent="0.55000000000000004">
      <c r="A245" s="58" t="s">
        <v>37</v>
      </c>
      <c r="B245" s="65">
        <v>13837355.810000002</v>
      </c>
      <c r="C245" s="66">
        <v>75321</v>
      </c>
      <c r="D245" s="66">
        <v>2264</v>
      </c>
      <c r="E245" s="67">
        <v>183.71179100118164</v>
      </c>
      <c r="F245" s="68">
        <v>1297489.9199999999</v>
      </c>
      <c r="G245" s="69">
        <v>6798</v>
      </c>
      <c r="H245" s="69">
        <v>2264</v>
      </c>
      <c r="I245" s="70">
        <v>1081120.0900000001</v>
      </c>
      <c r="J245" s="71">
        <v>5848</v>
      </c>
      <c r="K245" s="71">
        <v>2258</v>
      </c>
      <c r="L245" s="68">
        <v>840572.32</v>
      </c>
      <c r="M245" s="69">
        <v>5344</v>
      </c>
      <c r="N245" s="69">
        <v>2250</v>
      </c>
      <c r="O245" s="70">
        <v>601743.25</v>
      </c>
      <c r="P245" s="71">
        <v>3483</v>
      </c>
      <c r="Q245" s="71">
        <v>2255</v>
      </c>
      <c r="R245" s="68">
        <v>958817.84000000008</v>
      </c>
      <c r="S245" s="69">
        <v>4888</v>
      </c>
      <c r="T245" s="69">
        <v>2258</v>
      </c>
      <c r="U245" s="70">
        <v>1161857.4200000002</v>
      </c>
      <c r="V245" s="71">
        <v>6367</v>
      </c>
      <c r="W245" s="71">
        <v>2255</v>
      </c>
      <c r="X245" s="68">
        <v>1335584.3600000001</v>
      </c>
      <c r="Y245" s="69">
        <v>7087</v>
      </c>
      <c r="Z245" s="69">
        <v>2259</v>
      </c>
      <c r="AA245" s="70">
        <v>1364935.22</v>
      </c>
      <c r="AB245" s="71">
        <v>7746</v>
      </c>
      <c r="AC245" s="71">
        <v>2264</v>
      </c>
      <c r="AD245" s="68">
        <v>1453022.4500000002</v>
      </c>
      <c r="AE245" s="69">
        <v>7638</v>
      </c>
      <c r="AF245" s="69">
        <v>2258</v>
      </c>
      <c r="AG245" s="70">
        <v>1169463.97</v>
      </c>
      <c r="AH245" s="71">
        <v>6191</v>
      </c>
      <c r="AI245" s="71">
        <v>2264</v>
      </c>
      <c r="AJ245" s="68">
        <v>1242844.33</v>
      </c>
      <c r="AK245" s="69">
        <v>7370</v>
      </c>
      <c r="AL245" s="69">
        <v>2265</v>
      </c>
      <c r="AM245" s="70">
        <v>1329904.6400000001</v>
      </c>
      <c r="AN245" s="71">
        <v>6561</v>
      </c>
      <c r="AO245" s="71">
        <v>2264</v>
      </c>
    </row>
    <row r="246" spans="1:41" hidden="1" outlineLevel="1" x14ac:dyDescent="0.55000000000000004">
      <c r="A246" s="58" t="s">
        <v>33</v>
      </c>
      <c r="B246" s="65">
        <v>20971455.420000002</v>
      </c>
      <c r="C246" s="66">
        <v>69789</v>
      </c>
      <c r="D246" s="66">
        <v>3675</v>
      </c>
      <c r="E246" s="67">
        <v>300.49800713579509</v>
      </c>
      <c r="F246" s="68">
        <v>1863898.42</v>
      </c>
      <c r="G246" s="69">
        <v>5774</v>
      </c>
      <c r="H246" s="69">
        <v>3622</v>
      </c>
      <c r="I246" s="70">
        <v>1610359.71</v>
      </c>
      <c r="J246" s="71">
        <v>5534</v>
      </c>
      <c r="K246" s="71">
        <v>3607</v>
      </c>
      <c r="L246" s="68">
        <v>1317708.97</v>
      </c>
      <c r="M246" s="69">
        <v>4340</v>
      </c>
      <c r="N246" s="69">
        <v>3610</v>
      </c>
      <c r="O246" s="70">
        <v>1371947.03</v>
      </c>
      <c r="P246" s="71">
        <v>4466</v>
      </c>
      <c r="Q246" s="71">
        <v>3631</v>
      </c>
      <c r="R246" s="68">
        <v>1558584.52</v>
      </c>
      <c r="S246" s="69">
        <v>4977</v>
      </c>
      <c r="T246" s="69">
        <v>3649</v>
      </c>
      <c r="U246" s="70">
        <v>1720628.15</v>
      </c>
      <c r="V246" s="71">
        <v>5761</v>
      </c>
      <c r="W246" s="71">
        <v>3647</v>
      </c>
      <c r="X246" s="68">
        <v>2159550.9700000002</v>
      </c>
      <c r="Y246" s="69">
        <v>7217</v>
      </c>
      <c r="Z246" s="69">
        <v>3669</v>
      </c>
      <c r="AA246" s="70">
        <v>1827781.8699999999</v>
      </c>
      <c r="AB246" s="71">
        <v>6573</v>
      </c>
      <c r="AC246" s="71">
        <v>3704</v>
      </c>
      <c r="AD246" s="68">
        <v>1739218.98</v>
      </c>
      <c r="AE246" s="69">
        <v>6710</v>
      </c>
      <c r="AF246" s="69">
        <v>3693</v>
      </c>
      <c r="AG246" s="70">
        <v>1953207.9299999997</v>
      </c>
      <c r="AH246" s="71">
        <v>5721</v>
      </c>
      <c r="AI246" s="71">
        <v>3703</v>
      </c>
      <c r="AJ246" s="68">
        <v>2651383.0700000003</v>
      </c>
      <c r="AK246" s="69">
        <v>8093</v>
      </c>
      <c r="AL246" s="69">
        <v>3698</v>
      </c>
      <c r="AM246" s="70">
        <v>1197185.8</v>
      </c>
      <c r="AN246" s="71">
        <v>4623</v>
      </c>
      <c r="AO246" s="71">
        <v>3675</v>
      </c>
    </row>
    <row r="247" spans="1:41" hidden="1" outlineLevel="1" x14ac:dyDescent="0.55000000000000004">
      <c r="A247" s="58" t="s">
        <v>40</v>
      </c>
      <c r="B247" s="65">
        <v>1760037731.1532989</v>
      </c>
      <c r="C247" s="66">
        <v>20021487</v>
      </c>
      <c r="D247" s="66">
        <v>410742</v>
      </c>
      <c r="E247" s="67">
        <v>87.907443196067248</v>
      </c>
      <c r="F247" s="68">
        <v>144958504.77999994</v>
      </c>
      <c r="G247" s="69">
        <v>1564925</v>
      </c>
      <c r="H247" s="69">
        <v>427685</v>
      </c>
      <c r="I247" s="70">
        <v>134952453.98999986</v>
      </c>
      <c r="J247" s="71">
        <v>1630274</v>
      </c>
      <c r="K247" s="71">
        <v>421880</v>
      </c>
      <c r="L247" s="68">
        <v>133589138.84999993</v>
      </c>
      <c r="M247" s="69">
        <v>1680813</v>
      </c>
      <c r="N247" s="69">
        <v>422310</v>
      </c>
      <c r="O247" s="70">
        <v>144010276.71999988</v>
      </c>
      <c r="P247" s="71">
        <v>1815540</v>
      </c>
      <c r="Q247" s="71">
        <v>430770</v>
      </c>
      <c r="R247" s="68">
        <v>141159010.57999989</v>
      </c>
      <c r="S247" s="69">
        <v>1687369</v>
      </c>
      <c r="T247" s="69">
        <v>423047</v>
      </c>
      <c r="U247" s="70">
        <v>150142734.86999992</v>
      </c>
      <c r="V247" s="71">
        <v>1570404</v>
      </c>
      <c r="W247" s="71">
        <v>390511</v>
      </c>
      <c r="X247" s="68">
        <v>150297744.25999984</v>
      </c>
      <c r="Y247" s="69">
        <v>1666561</v>
      </c>
      <c r="Z247" s="69">
        <v>432972</v>
      </c>
      <c r="AA247" s="70">
        <v>149739329.93999997</v>
      </c>
      <c r="AB247" s="71">
        <v>1617269</v>
      </c>
      <c r="AC247" s="71">
        <v>432227</v>
      </c>
      <c r="AD247" s="68">
        <v>149420177.3499999</v>
      </c>
      <c r="AE247" s="69">
        <v>1646481</v>
      </c>
      <c r="AF247" s="69">
        <v>389170</v>
      </c>
      <c r="AG247" s="70">
        <v>145848961.33999991</v>
      </c>
      <c r="AH247" s="71">
        <v>1658193</v>
      </c>
      <c r="AI247" s="71">
        <v>411039</v>
      </c>
      <c r="AJ247" s="68">
        <v>164798986.16999987</v>
      </c>
      <c r="AK247" s="69">
        <v>1723316</v>
      </c>
      <c r="AL247" s="69">
        <v>410190</v>
      </c>
      <c r="AM247" s="70">
        <v>151120412.30329981</v>
      </c>
      <c r="AN247" s="71">
        <v>1760342</v>
      </c>
      <c r="AO247" s="71">
        <v>410742</v>
      </c>
    </row>
    <row r="248" spans="1:41" hidden="1" outlineLevel="1" x14ac:dyDescent="0.55000000000000004">
      <c r="A248" s="58" t="s">
        <v>34</v>
      </c>
      <c r="B248" s="65">
        <v>68469601.25999999</v>
      </c>
      <c r="C248" s="66">
        <v>162268</v>
      </c>
      <c r="D248" s="66">
        <v>5271</v>
      </c>
      <c r="E248" s="67">
        <v>421.95381258165497</v>
      </c>
      <c r="F248" s="68">
        <v>6669295.0599999996</v>
      </c>
      <c r="G248" s="69">
        <v>18315</v>
      </c>
      <c r="H248" s="69">
        <v>4603</v>
      </c>
      <c r="I248" s="70">
        <v>9113700.1399999987</v>
      </c>
      <c r="J248" s="71">
        <v>19272</v>
      </c>
      <c r="K248" s="71">
        <v>5158</v>
      </c>
      <c r="L248" s="68">
        <v>7973635.21</v>
      </c>
      <c r="M248" s="69">
        <v>16659</v>
      </c>
      <c r="N248" s="69">
        <v>5266</v>
      </c>
      <c r="O248" s="70">
        <v>8134959.5599999996</v>
      </c>
      <c r="P248" s="71">
        <v>15671</v>
      </c>
      <c r="Q248" s="71">
        <v>5291</v>
      </c>
      <c r="R248" s="68">
        <v>6526364.6699999999</v>
      </c>
      <c r="S248" s="69">
        <v>12110</v>
      </c>
      <c r="T248" s="69">
        <v>5309</v>
      </c>
      <c r="U248" s="70">
        <v>6262628.54</v>
      </c>
      <c r="V248" s="71">
        <v>12849</v>
      </c>
      <c r="W248" s="71">
        <v>5323</v>
      </c>
      <c r="X248" s="68">
        <v>5059348.59</v>
      </c>
      <c r="Y248" s="69">
        <v>11378</v>
      </c>
      <c r="Z248" s="69">
        <v>5317</v>
      </c>
      <c r="AA248" s="70">
        <v>4450855.29</v>
      </c>
      <c r="AB248" s="71">
        <v>10609</v>
      </c>
      <c r="AC248" s="71">
        <v>5282</v>
      </c>
      <c r="AD248" s="68">
        <v>3911593.2300000004</v>
      </c>
      <c r="AE248" s="69">
        <v>10400</v>
      </c>
      <c r="AF248" s="69">
        <v>5268</v>
      </c>
      <c r="AG248" s="70">
        <v>3757132.96</v>
      </c>
      <c r="AH248" s="71">
        <v>11202</v>
      </c>
      <c r="AI248" s="71">
        <v>5278</v>
      </c>
      <c r="AJ248" s="68">
        <v>3628910.01</v>
      </c>
      <c r="AK248" s="69">
        <v>12180</v>
      </c>
      <c r="AL248" s="69">
        <v>5273</v>
      </c>
      <c r="AM248" s="70">
        <v>2981178</v>
      </c>
      <c r="AN248" s="71">
        <v>11623</v>
      </c>
      <c r="AO248" s="71">
        <v>5271</v>
      </c>
    </row>
    <row r="249" spans="1:41" hidden="1" outlineLevel="1" x14ac:dyDescent="0.55000000000000004">
      <c r="A249" s="58" t="s">
        <v>35</v>
      </c>
      <c r="B249" s="65">
        <v>66054196.890000001</v>
      </c>
      <c r="C249" s="66">
        <v>196033</v>
      </c>
      <c r="D249" s="66">
        <v>18124</v>
      </c>
      <c r="E249" s="67">
        <v>336.95447649120302</v>
      </c>
      <c r="F249" s="68">
        <v>4607777.49</v>
      </c>
      <c r="G249" s="69">
        <v>13978</v>
      </c>
      <c r="H249" s="69">
        <v>18739</v>
      </c>
      <c r="I249" s="70">
        <v>3228066.55</v>
      </c>
      <c r="J249" s="71">
        <v>9399</v>
      </c>
      <c r="K249" s="71">
        <v>18766</v>
      </c>
      <c r="L249" s="68">
        <v>2549906.2199999997</v>
      </c>
      <c r="M249" s="69">
        <v>7598</v>
      </c>
      <c r="N249" s="69">
        <v>18656</v>
      </c>
      <c r="O249" s="70">
        <v>2674213.2199999997</v>
      </c>
      <c r="P249" s="71">
        <v>7038</v>
      </c>
      <c r="Q249" s="71">
        <v>18496</v>
      </c>
      <c r="R249" s="68">
        <v>2809593.59</v>
      </c>
      <c r="S249" s="69">
        <v>8054</v>
      </c>
      <c r="T249" s="69">
        <v>18445</v>
      </c>
      <c r="U249" s="70">
        <v>4121656.7600000002</v>
      </c>
      <c r="V249" s="71">
        <v>11853</v>
      </c>
      <c r="W249" s="71">
        <v>18456</v>
      </c>
      <c r="X249" s="68">
        <v>3756566.49</v>
      </c>
      <c r="Y249" s="69">
        <v>11343</v>
      </c>
      <c r="Z249" s="69">
        <v>18374</v>
      </c>
      <c r="AA249" s="70">
        <v>5124629.05</v>
      </c>
      <c r="AB249" s="71">
        <v>14577</v>
      </c>
      <c r="AC249" s="71">
        <v>18278</v>
      </c>
      <c r="AD249" s="68">
        <v>6758589.1699999999</v>
      </c>
      <c r="AE249" s="69">
        <v>18504</v>
      </c>
      <c r="AF249" s="69">
        <v>18294</v>
      </c>
      <c r="AG249" s="70">
        <v>8987590.0099999998</v>
      </c>
      <c r="AH249" s="71">
        <v>24642</v>
      </c>
      <c r="AI249" s="71">
        <v>18470</v>
      </c>
      <c r="AJ249" s="68">
        <v>11593366.85</v>
      </c>
      <c r="AK249" s="69">
        <v>37377</v>
      </c>
      <c r="AL249" s="69">
        <v>18592</v>
      </c>
      <c r="AM249" s="70">
        <v>9842241.4900000002</v>
      </c>
      <c r="AN249" s="71">
        <v>31670</v>
      </c>
      <c r="AO249" s="71">
        <v>18124</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30637964124.849949</v>
      </c>
      <c r="C251" s="52">
        <f>SUM(C224:C249)</f>
        <v>95678137</v>
      </c>
      <c r="D251" s="52">
        <f>SUM(D224:D249)</f>
        <v>3549423</v>
      </c>
      <c r="E251" s="74">
        <f t="shared" ref="E251" si="17">IFERROR(B251/C251,0)</f>
        <v>320.2190707878222</v>
      </c>
      <c r="F251" s="51">
        <f t="shared" ref="F251:AO251" si="18">SUM(F224:F249)</f>
        <v>2446945573.9499946</v>
      </c>
      <c r="G251" s="52">
        <f t="shared" si="18"/>
        <v>7787252</v>
      </c>
      <c r="H251" s="52">
        <f t="shared" si="18"/>
        <v>3483059</v>
      </c>
      <c r="I251" s="51">
        <f t="shared" si="18"/>
        <v>2126927771.4399979</v>
      </c>
      <c r="J251" s="52">
        <f t="shared" si="18"/>
        <v>7089213</v>
      </c>
      <c r="K251" s="52">
        <f t="shared" si="18"/>
        <v>3482581</v>
      </c>
      <c r="L251" s="51">
        <f t="shared" si="18"/>
        <v>1987237262.0799978</v>
      </c>
      <c r="M251" s="52">
        <f t="shared" si="18"/>
        <v>6514646</v>
      </c>
      <c r="N251" s="52">
        <f t="shared" si="18"/>
        <v>3481687</v>
      </c>
      <c r="O251" s="51">
        <f t="shared" si="18"/>
        <v>2144271653.1199973</v>
      </c>
      <c r="P251" s="52">
        <f t="shared" si="18"/>
        <v>7036624</v>
      </c>
      <c r="Q251" s="52">
        <f t="shared" si="18"/>
        <v>3503763</v>
      </c>
      <c r="R251" s="51">
        <f t="shared" si="18"/>
        <v>2211603480.7599974</v>
      </c>
      <c r="S251" s="52">
        <f t="shared" si="18"/>
        <v>7239910</v>
      </c>
      <c r="T251" s="52">
        <f t="shared" si="18"/>
        <v>3510729</v>
      </c>
      <c r="U251" s="51">
        <f t="shared" si="18"/>
        <v>2615260671.0599971</v>
      </c>
      <c r="V251" s="52">
        <f t="shared" si="18"/>
        <v>8203608</v>
      </c>
      <c r="W251" s="52">
        <f t="shared" si="18"/>
        <v>3503676</v>
      </c>
      <c r="X251" s="51">
        <f t="shared" si="18"/>
        <v>2640423557.3499961</v>
      </c>
      <c r="Y251" s="52">
        <f t="shared" si="18"/>
        <v>8433851</v>
      </c>
      <c r="Z251" s="52">
        <f t="shared" si="18"/>
        <v>3558374</v>
      </c>
      <c r="AA251" s="51">
        <f t="shared" si="18"/>
        <v>2688800305.4999962</v>
      </c>
      <c r="AB251" s="52">
        <f t="shared" si="18"/>
        <v>8440400</v>
      </c>
      <c r="AC251" s="52">
        <f t="shared" si="18"/>
        <v>3562843</v>
      </c>
      <c r="AD251" s="51">
        <f t="shared" si="18"/>
        <v>2659344262.4799962</v>
      </c>
      <c r="AE251" s="52">
        <f t="shared" si="18"/>
        <v>8548826</v>
      </c>
      <c r="AF251" s="52">
        <f t="shared" si="18"/>
        <v>3523525</v>
      </c>
      <c r="AG251" s="51">
        <f t="shared" si="18"/>
        <v>2816541682.7999973</v>
      </c>
      <c r="AH251" s="52">
        <f t="shared" si="18"/>
        <v>8550984</v>
      </c>
      <c r="AI251" s="52">
        <f t="shared" si="18"/>
        <v>3543594</v>
      </c>
      <c r="AJ251" s="51">
        <f t="shared" si="18"/>
        <v>3313054082.9599962</v>
      </c>
      <c r="AK251" s="52">
        <f t="shared" si="18"/>
        <v>9526115</v>
      </c>
      <c r="AL251" s="52">
        <f t="shared" si="18"/>
        <v>3549158</v>
      </c>
      <c r="AM251" s="51">
        <f t="shared" si="18"/>
        <v>2987553821.3499956</v>
      </c>
      <c r="AN251" s="52">
        <f t="shared" si="18"/>
        <v>8306708</v>
      </c>
      <c r="AO251" s="52">
        <f t="shared" si="18"/>
        <v>3549423</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v>62940711.970000006</v>
      </c>
      <c r="C255" s="66">
        <v>132231</v>
      </c>
      <c r="D255" s="66">
        <v>6002</v>
      </c>
      <c r="E255" s="67">
        <v>475.99059199431304</v>
      </c>
      <c r="F255" s="68">
        <v>5478656.2599999998</v>
      </c>
      <c r="G255" s="69">
        <v>12765</v>
      </c>
      <c r="H255" s="69">
        <v>4845</v>
      </c>
      <c r="I255" s="70">
        <v>4459900.43</v>
      </c>
      <c r="J255" s="71">
        <v>10770</v>
      </c>
      <c r="K255" s="71">
        <v>5114</v>
      </c>
      <c r="L255" s="68">
        <v>3361147.06</v>
      </c>
      <c r="M255" s="69">
        <v>7741</v>
      </c>
      <c r="N255" s="69">
        <v>4822</v>
      </c>
      <c r="O255" s="70">
        <v>3643898.79</v>
      </c>
      <c r="P255" s="71">
        <v>7828</v>
      </c>
      <c r="Q255" s="71">
        <v>4823</v>
      </c>
      <c r="R255" s="68">
        <v>4652604.05</v>
      </c>
      <c r="S255" s="69">
        <v>10366</v>
      </c>
      <c r="T255" s="69">
        <v>5368</v>
      </c>
      <c r="U255" s="70">
        <v>5583099.7299999995</v>
      </c>
      <c r="V255" s="71">
        <v>12412</v>
      </c>
      <c r="W255" s="71">
        <v>5190</v>
      </c>
      <c r="X255" s="68">
        <v>4782450.3500000006</v>
      </c>
      <c r="Y255" s="69">
        <v>9658</v>
      </c>
      <c r="Z255" s="69">
        <v>5464</v>
      </c>
      <c r="AA255" s="70">
        <v>6844679.0200000005</v>
      </c>
      <c r="AB255" s="71">
        <v>13687</v>
      </c>
      <c r="AC255" s="71">
        <v>5576</v>
      </c>
      <c r="AD255" s="68">
        <v>6502003.1100000003</v>
      </c>
      <c r="AE255" s="69">
        <v>12416</v>
      </c>
      <c r="AF255" s="69">
        <v>5649</v>
      </c>
      <c r="AG255" s="70">
        <v>5078435.82</v>
      </c>
      <c r="AH255" s="71">
        <v>10793</v>
      </c>
      <c r="AI255" s="71">
        <v>5655</v>
      </c>
      <c r="AJ255" s="68">
        <v>5735091.8800000008</v>
      </c>
      <c r="AK255" s="69">
        <v>11524</v>
      </c>
      <c r="AL255" s="69">
        <v>5883</v>
      </c>
      <c r="AM255" s="70">
        <v>6818745.4699999997</v>
      </c>
      <c r="AN255" s="71">
        <v>12271</v>
      </c>
      <c r="AO255" s="71">
        <v>6002</v>
      </c>
    </row>
    <row r="256" spans="1:41" hidden="1" outlineLevel="1" x14ac:dyDescent="0.55000000000000004">
      <c r="A256" s="58" t="s">
        <v>18</v>
      </c>
      <c r="B256" s="65">
        <v>685089869.20998883</v>
      </c>
      <c r="C256" s="66">
        <v>3627171</v>
      </c>
      <c r="D256" s="66">
        <v>77180</v>
      </c>
      <c r="E256" s="67">
        <v>188.87719084928415</v>
      </c>
      <c r="F256" s="68">
        <v>50917178.299999133</v>
      </c>
      <c r="G256" s="69">
        <v>282737</v>
      </c>
      <c r="H256" s="69">
        <v>76289</v>
      </c>
      <c r="I256" s="70">
        <v>42814334.119999267</v>
      </c>
      <c r="J256" s="71">
        <v>253049</v>
      </c>
      <c r="K256" s="71">
        <v>76338</v>
      </c>
      <c r="L256" s="68">
        <v>36235585.819999531</v>
      </c>
      <c r="M256" s="69">
        <v>196932</v>
      </c>
      <c r="N256" s="69">
        <v>76339</v>
      </c>
      <c r="O256" s="70">
        <v>34669981.429999575</v>
      </c>
      <c r="P256" s="71">
        <v>185179</v>
      </c>
      <c r="Q256" s="71">
        <v>75183</v>
      </c>
      <c r="R256" s="68">
        <v>41120069.689999275</v>
      </c>
      <c r="S256" s="69">
        <v>225931</v>
      </c>
      <c r="T256" s="69">
        <v>76016</v>
      </c>
      <c r="U256" s="70">
        <v>54604898.039998904</v>
      </c>
      <c r="V256" s="71">
        <v>297093</v>
      </c>
      <c r="W256" s="71">
        <v>76668</v>
      </c>
      <c r="X256" s="68">
        <v>48666495.059999056</v>
      </c>
      <c r="Y256" s="69">
        <v>271286</v>
      </c>
      <c r="Z256" s="69">
        <v>77065</v>
      </c>
      <c r="AA256" s="70">
        <v>58669016.259998888</v>
      </c>
      <c r="AB256" s="71">
        <v>330562</v>
      </c>
      <c r="AC256" s="71">
        <v>77529</v>
      </c>
      <c r="AD256" s="68">
        <v>65347154.099998958</v>
      </c>
      <c r="AE256" s="69">
        <v>367956</v>
      </c>
      <c r="AF256" s="69">
        <v>77754</v>
      </c>
      <c r="AG256" s="70">
        <v>70845166.489998817</v>
      </c>
      <c r="AH256" s="71">
        <v>396048</v>
      </c>
      <c r="AI256" s="71">
        <v>77499</v>
      </c>
      <c r="AJ256" s="68">
        <v>94582259.049998611</v>
      </c>
      <c r="AK256" s="69">
        <v>445188</v>
      </c>
      <c r="AL256" s="69">
        <v>77357</v>
      </c>
      <c r="AM256" s="70">
        <v>86617730.849998787</v>
      </c>
      <c r="AN256" s="71">
        <v>375210</v>
      </c>
      <c r="AO256" s="71">
        <v>77180</v>
      </c>
    </row>
    <row r="257" spans="1:41" hidden="1" outlineLevel="1" x14ac:dyDescent="0.55000000000000004">
      <c r="A257" s="58" t="s">
        <v>20</v>
      </c>
      <c r="B257" s="65">
        <v>167550428.76000002</v>
      </c>
      <c r="C257" s="66">
        <v>523069</v>
      </c>
      <c r="D257" s="66">
        <v>17679</v>
      </c>
      <c r="E257" s="67">
        <v>320.3218480926991</v>
      </c>
      <c r="F257" s="68">
        <v>11844886.600000001</v>
      </c>
      <c r="G257" s="69">
        <v>42549</v>
      </c>
      <c r="H257" s="69">
        <v>19084</v>
      </c>
      <c r="I257" s="70">
        <v>11226419.16</v>
      </c>
      <c r="J257" s="71">
        <v>39341</v>
      </c>
      <c r="K257" s="71">
        <v>19039</v>
      </c>
      <c r="L257" s="68">
        <v>10124555.83</v>
      </c>
      <c r="M257" s="69">
        <v>34273</v>
      </c>
      <c r="N257" s="69">
        <v>19000</v>
      </c>
      <c r="O257" s="70">
        <v>11293169.949999999</v>
      </c>
      <c r="P257" s="71">
        <v>37213</v>
      </c>
      <c r="Q257" s="71">
        <v>18896</v>
      </c>
      <c r="R257" s="68">
        <v>12673423.149999999</v>
      </c>
      <c r="S257" s="69">
        <v>38344</v>
      </c>
      <c r="T257" s="69">
        <v>19142</v>
      </c>
      <c r="U257" s="70">
        <v>14588143.780000001</v>
      </c>
      <c r="V257" s="71">
        <v>48220</v>
      </c>
      <c r="W257" s="71">
        <v>18235</v>
      </c>
      <c r="X257" s="68">
        <v>13519175.76</v>
      </c>
      <c r="Y257" s="69">
        <v>43320</v>
      </c>
      <c r="Z257" s="69">
        <v>17867</v>
      </c>
      <c r="AA257" s="70">
        <v>14937474.07</v>
      </c>
      <c r="AB257" s="71">
        <v>47553</v>
      </c>
      <c r="AC257" s="71">
        <v>17651</v>
      </c>
      <c r="AD257" s="68">
        <v>15096212.09</v>
      </c>
      <c r="AE257" s="69">
        <v>46915</v>
      </c>
      <c r="AF257" s="69">
        <v>17585</v>
      </c>
      <c r="AG257" s="70">
        <v>15241313.489999998</v>
      </c>
      <c r="AH257" s="71">
        <v>44944</v>
      </c>
      <c r="AI257" s="71">
        <v>17621</v>
      </c>
      <c r="AJ257" s="68">
        <v>19891973.130000003</v>
      </c>
      <c r="AK257" s="69">
        <v>51336</v>
      </c>
      <c r="AL257" s="69">
        <v>17619</v>
      </c>
      <c r="AM257" s="70">
        <v>17113681.75</v>
      </c>
      <c r="AN257" s="71">
        <v>49061</v>
      </c>
      <c r="AO257" s="71">
        <v>17679</v>
      </c>
    </row>
    <row r="258" spans="1:41" hidden="1" outlineLevel="1" x14ac:dyDescent="0.55000000000000004">
      <c r="A258" s="58" t="s">
        <v>510</v>
      </c>
      <c r="B258" s="65">
        <v>326737790.57999963</v>
      </c>
      <c r="C258" s="66">
        <v>326702</v>
      </c>
      <c r="D258" s="66">
        <v>7651</v>
      </c>
      <c r="E258" s="67">
        <v>1000.1095511505887</v>
      </c>
      <c r="F258" s="68">
        <v>19666323.679999985</v>
      </c>
      <c r="G258" s="69">
        <v>18541</v>
      </c>
      <c r="H258" s="69">
        <v>7838</v>
      </c>
      <c r="I258" s="70">
        <v>20665219.389999986</v>
      </c>
      <c r="J258" s="71">
        <v>22227</v>
      </c>
      <c r="K258" s="71">
        <v>7869</v>
      </c>
      <c r="L258" s="68">
        <v>21950047.699999958</v>
      </c>
      <c r="M258" s="69">
        <v>24646</v>
      </c>
      <c r="N258" s="69">
        <v>7924</v>
      </c>
      <c r="O258" s="70">
        <v>25068088.639999967</v>
      </c>
      <c r="P258" s="71">
        <v>25992</v>
      </c>
      <c r="Q258" s="71">
        <v>7935</v>
      </c>
      <c r="R258" s="68">
        <v>25025401.53999998</v>
      </c>
      <c r="S258" s="69">
        <v>27877</v>
      </c>
      <c r="T258" s="69">
        <v>7933</v>
      </c>
      <c r="U258" s="70">
        <v>31663985.049999967</v>
      </c>
      <c r="V258" s="71">
        <v>33119</v>
      </c>
      <c r="W258" s="71">
        <v>7933</v>
      </c>
      <c r="X258" s="68">
        <v>25468828.639999975</v>
      </c>
      <c r="Y258" s="69">
        <v>26467</v>
      </c>
      <c r="Z258" s="69">
        <v>7968</v>
      </c>
      <c r="AA258" s="70">
        <v>28039651.589999951</v>
      </c>
      <c r="AB258" s="71">
        <v>29333</v>
      </c>
      <c r="AC258" s="71">
        <v>7946</v>
      </c>
      <c r="AD258" s="68">
        <v>30622972.999999978</v>
      </c>
      <c r="AE258" s="69">
        <v>29971</v>
      </c>
      <c r="AF258" s="69">
        <v>7890</v>
      </c>
      <c r="AG258" s="70">
        <v>29973555.249999989</v>
      </c>
      <c r="AH258" s="71">
        <v>27805</v>
      </c>
      <c r="AI258" s="71">
        <v>7882</v>
      </c>
      <c r="AJ258" s="68">
        <v>38609136.949999936</v>
      </c>
      <c r="AK258" s="69">
        <v>35315</v>
      </c>
      <c r="AL258" s="69">
        <v>7739</v>
      </c>
      <c r="AM258" s="70">
        <v>29984579.149999958</v>
      </c>
      <c r="AN258" s="71">
        <v>25409</v>
      </c>
      <c r="AO258" s="71">
        <v>7651</v>
      </c>
    </row>
    <row r="259" spans="1:41" hidden="1" outlineLevel="1" x14ac:dyDescent="0.55000000000000004">
      <c r="A259" s="58" t="s">
        <v>89</v>
      </c>
      <c r="B259" s="65">
        <v>9844772465.7999935</v>
      </c>
      <c r="C259" s="66">
        <v>32530745</v>
      </c>
      <c r="D259" s="66">
        <v>1943400</v>
      </c>
      <c r="E259" s="67">
        <v>302.62978809123473</v>
      </c>
      <c r="F259" s="68">
        <v>727385495.71999967</v>
      </c>
      <c r="G259" s="69">
        <v>2465198</v>
      </c>
      <c r="H259" s="69">
        <v>1878514</v>
      </c>
      <c r="I259" s="70">
        <v>642090521.34000003</v>
      </c>
      <c r="J259" s="71">
        <v>2161339</v>
      </c>
      <c r="K259" s="71">
        <v>1897470</v>
      </c>
      <c r="L259" s="68">
        <v>590383076.07999957</v>
      </c>
      <c r="M259" s="69">
        <v>1939090</v>
      </c>
      <c r="N259" s="69">
        <v>1890697</v>
      </c>
      <c r="O259" s="70">
        <v>662079243.86999941</v>
      </c>
      <c r="P259" s="71">
        <v>2326245</v>
      </c>
      <c r="Q259" s="71">
        <v>1904055</v>
      </c>
      <c r="R259" s="68">
        <v>732442171.64999962</v>
      </c>
      <c r="S259" s="69">
        <v>2510258</v>
      </c>
      <c r="T259" s="69">
        <v>1923354</v>
      </c>
      <c r="U259" s="70">
        <v>912002997.31999934</v>
      </c>
      <c r="V259" s="71">
        <v>2991771</v>
      </c>
      <c r="W259" s="71">
        <v>1921713</v>
      </c>
      <c r="X259" s="68">
        <v>790360971.8799994</v>
      </c>
      <c r="Y259" s="69">
        <v>2661199</v>
      </c>
      <c r="Z259" s="69">
        <v>1923164</v>
      </c>
      <c r="AA259" s="70">
        <v>895934927.92999947</v>
      </c>
      <c r="AB259" s="71">
        <v>3084910</v>
      </c>
      <c r="AC259" s="71">
        <v>1932276</v>
      </c>
      <c r="AD259" s="68">
        <v>902256139.89999938</v>
      </c>
      <c r="AE259" s="69">
        <v>3077834</v>
      </c>
      <c r="AF259" s="69">
        <v>1937331</v>
      </c>
      <c r="AG259" s="70">
        <v>915042741.16999936</v>
      </c>
      <c r="AH259" s="71">
        <v>3038385</v>
      </c>
      <c r="AI259" s="71">
        <v>1949963</v>
      </c>
      <c r="AJ259" s="68">
        <v>1055325369.3699989</v>
      </c>
      <c r="AK259" s="69">
        <v>3323230</v>
      </c>
      <c r="AL259" s="69">
        <v>1937241</v>
      </c>
      <c r="AM259" s="70">
        <v>1019468809.5699992</v>
      </c>
      <c r="AN259" s="71">
        <v>2951286</v>
      </c>
      <c r="AO259" s="71">
        <v>1943400</v>
      </c>
    </row>
    <row r="260" spans="1:41" hidden="1" outlineLevel="1" x14ac:dyDescent="0.55000000000000004">
      <c r="A260" s="58" t="s">
        <v>21</v>
      </c>
      <c r="B260" s="65">
        <v>6821011.3199999994</v>
      </c>
      <c r="C260" s="66">
        <v>38350</v>
      </c>
      <c r="D260" s="66">
        <v>2869</v>
      </c>
      <c r="E260" s="67">
        <v>177.86209439374184</v>
      </c>
      <c r="F260" s="68">
        <v>636601.19999999995</v>
      </c>
      <c r="G260" s="69">
        <v>3408</v>
      </c>
      <c r="H260" s="69">
        <v>3008</v>
      </c>
      <c r="I260" s="70">
        <v>501105.30999999994</v>
      </c>
      <c r="J260" s="71">
        <v>3417</v>
      </c>
      <c r="K260" s="71">
        <v>3013</v>
      </c>
      <c r="L260" s="68">
        <v>535119.22</v>
      </c>
      <c r="M260" s="69">
        <v>3472</v>
      </c>
      <c r="N260" s="69">
        <v>3009</v>
      </c>
      <c r="O260" s="70">
        <v>352924.46</v>
      </c>
      <c r="P260" s="71">
        <v>1910</v>
      </c>
      <c r="Q260" s="71">
        <v>2933</v>
      </c>
      <c r="R260" s="68">
        <v>477885.68000000005</v>
      </c>
      <c r="S260" s="69">
        <v>2730</v>
      </c>
      <c r="T260" s="69">
        <v>2959</v>
      </c>
      <c r="U260" s="70">
        <v>539755.19999999995</v>
      </c>
      <c r="V260" s="71">
        <v>3344</v>
      </c>
      <c r="W260" s="71">
        <v>2918</v>
      </c>
      <c r="X260" s="68">
        <v>498957.22</v>
      </c>
      <c r="Y260" s="69">
        <v>3102</v>
      </c>
      <c r="Z260" s="69">
        <v>2913</v>
      </c>
      <c r="AA260" s="70">
        <v>616269.41</v>
      </c>
      <c r="AB260" s="71">
        <v>3375</v>
      </c>
      <c r="AC260" s="71">
        <v>2915</v>
      </c>
      <c r="AD260" s="68">
        <v>603323.10000000009</v>
      </c>
      <c r="AE260" s="69">
        <v>3377</v>
      </c>
      <c r="AF260" s="69">
        <v>2909</v>
      </c>
      <c r="AG260" s="70">
        <v>539069.92000000004</v>
      </c>
      <c r="AH260" s="71">
        <v>3075</v>
      </c>
      <c r="AI260" s="71">
        <v>2902</v>
      </c>
      <c r="AJ260" s="68">
        <v>708506.81</v>
      </c>
      <c r="AK260" s="69">
        <v>3346</v>
      </c>
      <c r="AL260" s="69">
        <v>2901</v>
      </c>
      <c r="AM260" s="70">
        <v>811493.79</v>
      </c>
      <c r="AN260" s="71">
        <v>3794</v>
      </c>
      <c r="AO260" s="71">
        <v>2869</v>
      </c>
    </row>
    <row r="261" spans="1:41" hidden="1" outlineLevel="1" x14ac:dyDescent="0.55000000000000004">
      <c r="A261" s="58" t="s">
        <v>90</v>
      </c>
      <c r="B261" s="65">
        <v>106274720.42</v>
      </c>
      <c r="C261" s="66">
        <v>463516</v>
      </c>
      <c r="D261" s="66">
        <v>13041</v>
      </c>
      <c r="E261" s="67">
        <v>229.27950797814964</v>
      </c>
      <c r="F261" s="68">
        <v>9199881.1999999993</v>
      </c>
      <c r="G261" s="69">
        <v>41262</v>
      </c>
      <c r="H261" s="69">
        <v>13470</v>
      </c>
      <c r="I261" s="70">
        <v>7639836.4299999997</v>
      </c>
      <c r="J261" s="71">
        <v>33970</v>
      </c>
      <c r="K261" s="71">
        <v>13470</v>
      </c>
      <c r="L261" s="68">
        <v>6976313.5499999998</v>
      </c>
      <c r="M261" s="69">
        <v>29689</v>
      </c>
      <c r="N261" s="69">
        <v>13396</v>
      </c>
      <c r="O261" s="70">
        <v>7518455.8200000003</v>
      </c>
      <c r="P261" s="71">
        <v>31351</v>
      </c>
      <c r="Q261" s="71">
        <v>12992</v>
      </c>
      <c r="R261" s="68">
        <v>7881480.5899999999</v>
      </c>
      <c r="S261" s="69">
        <v>34237</v>
      </c>
      <c r="T261" s="69">
        <v>13466</v>
      </c>
      <c r="U261" s="70">
        <v>10346129.09</v>
      </c>
      <c r="V261" s="71">
        <v>46470</v>
      </c>
      <c r="W261" s="71">
        <v>13093</v>
      </c>
      <c r="X261" s="68">
        <v>8389074.0099999998</v>
      </c>
      <c r="Y261" s="69">
        <v>37445</v>
      </c>
      <c r="Z261" s="69">
        <v>13042</v>
      </c>
      <c r="AA261" s="70">
        <v>9841921.8900000006</v>
      </c>
      <c r="AB261" s="71">
        <v>44482</v>
      </c>
      <c r="AC261" s="71">
        <v>13037</v>
      </c>
      <c r="AD261" s="68">
        <v>9111463.879999999</v>
      </c>
      <c r="AE261" s="69">
        <v>40507</v>
      </c>
      <c r="AF261" s="69">
        <v>13049</v>
      </c>
      <c r="AG261" s="70">
        <v>8441841.1099999994</v>
      </c>
      <c r="AH261" s="71">
        <v>36842</v>
      </c>
      <c r="AI261" s="71">
        <v>13073</v>
      </c>
      <c r="AJ261" s="68">
        <v>10512104.690000001</v>
      </c>
      <c r="AK261" s="69">
        <v>45976</v>
      </c>
      <c r="AL261" s="69">
        <v>13074</v>
      </c>
      <c r="AM261" s="70">
        <v>10416218.16</v>
      </c>
      <c r="AN261" s="71">
        <v>41285</v>
      </c>
      <c r="AO261" s="71">
        <v>13041</v>
      </c>
    </row>
    <row r="262" spans="1:41" hidden="1" outlineLevel="1" x14ac:dyDescent="0.55000000000000004">
      <c r="A262" s="58" t="s">
        <v>22</v>
      </c>
      <c r="B262" s="65">
        <v>684631697.53999996</v>
      </c>
      <c r="C262" s="66">
        <v>2474597</v>
      </c>
      <c r="D262" s="66">
        <v>119330</v>
      </c>
      <c r="E262" s="67">
        <v>276.6639164033578</v>
      </c>
      <c r="F262" s="68">
        <v>47761372.530000001</v>
      </c>
      <c r="G262" s="69">
        <v>219471</v>
      </c>
      <c r="H262" s="69">
        <v>120807</v>
      </c>
      <c r="I262" s="70">
        <v>47749825.560000002</v>
      </c>
      <c r="J262" s="71">
        <v>200685</v>
      </c>
      <c r="K262" s="71">
        <v>123891</v>
      </c>
      <c r="L262" s="68">
        <v>48421299.920000002</v>
      </c>
      <c r="M262" s="69">
        <v>194571</v>
      </c>
      <c r="N262" s="69">
        <v>119981</v>
      </c>
      <c r="O262" s="70">
        <v>46815719.409999996</v>
      </c>
      <c r="P262" s="71">
        <v>178271</v>
      </c>
      <c r="Q262" s="71">
        <v>122258</v>
      </c>
      <c r="R262" s="68">
        <v>50813623.829999998</v>
      </c>
      <c r="S262" s="69">
        <v>179079</v>
      </c>
      <c r="T262" s="69">
        <v>123258</v>
      </c>
      <c r="U262" s="70">
        <v>62030611.730000004</v>
      </c>
      <c r="V262" s="71">
        <v>221070</v>
      </c>
      <c r="W262" s="71">
        <v>122130</v>
      </c>
      <c r="X262" s="68">
        <v>51858642.149999999</v>
      </c>
      <c r="Y262" s="69">
        <v>190574</v>
      </c>
      <c r="Z262" s="69">
        <v>121999</v>
      </c>
      <c r="AA262" s="70">
        <v>59531592.010000005</v>
      </c>
      <c r="AB262" s="71">
        <v>218340</v>
      </c>
      <c r="AC262" s="71">
        <v>120562</v>
      </c>
      <c r="AD262" s="68">
        <v>62966440.640000001</v>
      </c>
      <c r="AE262" s="69">
        <v>219086</v>
      </c>
      <c r="AF262" s="69">
        <v>120213</v>
      </c>
      <c r="AG262" s="70">
        <v>64399052.879999995</v>
      </c>
      <c r="AH262" s="71">
        <v>210994</v>
      </c>
      <c r="AI262" s="71">
        <v>120566</v>
      </c>
      <c r="AJ262" s="68">
        <v>82127576.359999985</v>
      </c>
      <c r="AK262" s="69">
        <v>242165</v>
      </c>
      <c r="AL262" s="69">
        <v>119634</v>
      </c>
      <c r="AM262" s="70">
        <v>60155940.519999996</v>
      </c>
      <c r="AN262" s="71">
        <v>200291</v>
      </c>
      <c r="AO262" s="71">
        <v>119330</v>
      </c>
    </row>
    <row r="263" spans="1:41" hidden="1" outlineLevel="1" x14ac:dyDescent="0.55000000000000004">
      <c r="A263" s="58" t="s">
        <v>91</v>
      </c>
      <c r="B263" s="65">
        <v>1266940733.25</v>
      </c>
      <c r="C263" s="66">
        <v>5554180</v>
      </c>
      <c r="D263" s="66">
        <v>228683</v>
      </c>
      <c r="E263" s="67">
        <v>228.10581098379959</v>
      </c>
      <c r="F263" s="68">
        <v>102511822.37</v>
      </c>
      <c r="G263" s="69">
        <v>448019</v>
      </c>
      <c r="H263" s="69">
        <v>225372</v>
      </c>
      <c r="I263" s="70">
        <v>95590055.199999988</v>
      </c>
      <c r="J263" s="71">
        <v>415658</v>
      </c>
      <c r="K263" s="71">
        <v>225917</v>
      </c>
      <c r="L263" s="68">
        <v>87735068.859999999</v>
      </c>
      <c r="M263" s="69">
        <v>380983</v>
      </c>
      <c r="N263" s="69">
        <v>226033</v>
      </c>
      <c r="O263" s="70">
        <v>93125814.019999996</v>
      </c>
      <c r="P263" s="71">
        <v>411026</v>
      </c>
      <c r="Q263" s="71">
        <v>225929</v>
      </c>
      <c r="R263" s="68">
        <v>92597185.359999999</v>
      </c>
      <c r="S263" s="69">
        <v>412272</v>
      </c>
      <c r="T263" s="69">
        <v>226831</v>
      </c>
      <c r="U263" s="70">
        <v>105701648.12</v>
      </c>
      <c r="V263" s="71">
        <v>473815</v>
      </c>
      <c r="W263" s="71">
        <v>228001</v>
      </c>
      <c r="X263" s="68">
        <v>89645565.430000007</v>
      </c>
      <c r="Y263" s="69">
        <v>406619</v>
      </c>
      <c r="Z263" s="69">
        <v>226180</v>
      </c>
      <c r="AA263" s="70">
        <v>100894527.79000001</v>
      </c>
      <c r="AB263" s="71">
        <v>466230</v>
      </c>
      <c r="AC263" s="71">
        <v>226427</v>
      </c>
      <c r="AD263" s="68">
        <v>105313454.74000001</v>
      </c>
      <c r="AE263" s="69">
        <v>473230</v>
      </c>
      <c r="AF263" s="69">
        <v>226521</v>
      </c>
      <c r="AG263" s="70">
        <v>108114661.09</v>
      </c>
      <c r="AH263" s="71">
        <v>462201</v>
      </c>
      <c r="AI263" s="71">
        <v>226877</v>
      </c>
      <c r="AJ263" s="68">
        <v>133191003.97999999</v>
      </c>
      <c r="AK263" s="69">
        <v>546801</v>
      </c>
      <c r="AL263" s="69">
        <v>227463</v>
      </c>
      <c r="AM263" s="70">
        <v>152519926.28999999</v>
      </c>
      <c r="AN263" s="71">
        <v>657326</v>
      </c>
      <c r="AO263" s="71">
        <v>228683</v>
      </c>
    </row>
    <row r="264" spans="1:41" hidden="1" outlineLevel="1" x14ac:dyDescent="0.55000000000000004">
      <c r="A264" s="58" t="s">
        <v>23</v>
      </c>
      <c r="B264" s="65">
        <v>23713968.739999998</v>
      </c>
      <c r="C264" s="66">
        <v>121734</v>
      </c>
      <c r="D264" s="66">
        <v>5776</v>
      </c>
      <c r="E264" s="67">
        <v>194.80152414280315</v>
      </c>
      <c r="F264" s="68">
        <v>1844016.13</v>
      </c>
      <c r="G264" s="69">
        <v>8615</v>
      </c>
      <c r="H264" s="69">
        <v>5764</v>
      </c>
      <c r="I264" s="70">
        <v>1385179.3900000001</v>
      </c>
      <c r="J264" s="71">
        <v>7188</v>
      </c>
      <c r="K264" s="71">
        <v>5663</v>
      </c>
      <c r="L264" s="68">
        <v>1367452.63</v>
      </c>
      <c r="M264" s="69">
        <v>6933</v>
      </c>
      <c r="N264" s="69">
        <v>5617</v>
      </c>
      <c r="O264" s="70">
        <v>1093052.3800000001</v>
      </c>
      <c r="P264" s="71">
        <v>5109</v>
      </c>
      <c r="Q264" s="71">
        <v>5553</v>
      </c>
      <c r="R264" s="68">
        <v>1362564.1</v>
      </c>
      <c r="S264" s="69">
        <v>6180</v>
      </c>
      <c r="T264" s="69">
        <v>5633</v>
      </c>
      <c r="U264" s="70">
        <v>2055548.19</v>
      </c>
      <c r="V264" s="71">
        <v>10612</v>
      </c>
      <c r="W264" s="71">
        <v>5594</v>
      </c>
      <c r="X264" s="68">
        <v>1797730.98</v>
      </c>
      <c r="Y264" s="69">
        <v>9718</v>
      </c>
      <c r="Z264" s="69">
        <v>5626</v>
      </c>
      <c r="AA264" s="70">
        <v>2205523.9699999997</v>
      </c>
      <c r="AB264" s="71">
        <v>10840</v>
      </c>
      <c r="AC264" s="71">
        <v>5661</v>
      </c>
      <c r="AD264" s="68">
        <v>2199161.9300000002</v>
      </c>
      <c r="AE264" s="69">
        <v>11734</v>
      </c>
      <c r="AF264" s="69">
        <v>5691</v>
      </c>
      <c r="AG264" s="70">
        <v>2371015.23</v>
      </c>
      <c r="AH264" s="71">
        <v>12390</v>
      </c>
      <c r="AI264" s="71">
        <v>5711</v>
      </c>
      <c r="AJ264" s="68">
        <v>2960242.86</v>
      </c>
      <c r="AK264" s="69">
        <v>15571</v>
      </c>
      <c r="AL264" s="69">
        <v>5718</v>
      </c>
      <c r="AM264" s="70">
        <v>3072480.95</v>
      </c>
      <c r="AN264" s="71">
        <v>16844</v>
      </c>
      <c r="AO264" s="71">
        <v>5776</v>
      </c>
    </row>
    <row r="265" spans="1:41" hidden="1" outlineLevel="1" x14ac:dyDescent="0.55000000000000004">
      <c r="A265" s="58" t="s">
        <v>24</v>
      </c>
      <c r="B265" s="65">
        <v>657068278.37000012</v>
      </c>
      <c r="C265" s="66">
        <v>3003687</v>
      </c>
      <c r="D265" s="66">
        <v>0</v>
      </c>
      <c r="E265" s="67">
        <v>218.75391090017041</v>
      </c>
      <c r="F265" s="68">
        <v>47822979.129999995</v>
      </c>
      <c r="G265" s="69">
        <v>241992</v>
      </c>
      <c r="H265" s="69">
        <v>0</v>
      </c>
      <c r="I265" s="70">
        <v>42108401.120000005</v>
      </c>
      <c r="J265" s="71">
        <v>217402</v>
      </c>
      <c r="K265" s="71">
        <v>0</v>
      </c>
      <c r="L265" s="68">
        <v>40755614.68</v>
      </c>
      <c r="M265" s="69">
        <v>193298</v>
      </c>
      <c r="N265" s="69">
        <v>0</v>
      </c>
      <c r="O265" s="70">
        <v>40758589.759999998</v>
      </c>
      <c r="P265" s="71">
        <v>184970</v>
      </c>
      <c r="Q265" s="71">
        <v>0</v>
      </c>
      <c r="R265" s="68">
        <v>44618713.530000001</v>
      </c>
      <c r="S265" s="69">
        <v>208428</v>
      </c>
      <c r="T265" s="69">
        <v>0</v>
      </c>
      <c r="U265" s="70">
        <v>55256939.019999996</v>
      </c>
      <c r="V265" s="71">
        <v>260059</v>
      </c>
      <c r="W265" s="71">
        <v>0</v>
      </c>
      <c r="X265" s="68">
        <v>48421300.660000004</v>
      </c>
      <c r="Y265" s="69">
        <v>238588</v>
      </c>
      <c r="Z265" s="69">
        <v>0</v>
      </c>
      <c r="AA265" s="70">
        <v>57021417.219999999</v>
      </c>
      <c r="AB265" s="71">
        <v>281418</v>
      </c>
      <c r="AC265" s="71">
        <v>0</v>
      </c>
      <c r="AD265" s="68">
        <v>58269568.849999994</v>
      </c>
      <c r="AE265" s="69">
        <v>284378</v>
      </c>
      <c r="AF265" s="69">
        <v>0</v>
      </c>
      <c r="AG265" s="70">
        <v>63539785.719999999</v>
      </c>
      <c r="AH265" s="71">
        <v>285886</v>
      </c>
      <c r="AI265" s="71">
        <v>0</v>
      </c>
      <c r="AJ265" s="68">
        <v>86072669.120000005</v>
      </c>
      <c r="AK265" s="69">
        <v>330831</v>
      </c>
      <c r="AL265" s="69">
        <v>0</v>
      </c>
      <c r="AM265" s="70">
        <v>72422299.560000002</v>
      </c>
      <c r="AN265" s="71">
        <v>276437</v>
      </c>
      <c r="AO265" s="71">
        <v>0</v>
      </c>
    </row>
    <row r="266" spans="1:41" hidden="1" outlineLevel="1" x14ac:dyDescent="0.55000000000000004">
      <c r="A266" s="58" t="s">
        <v>92</v>
      </c>
      <c r="B266" s="65">
        <v>913436363.68000007</v>
      </c>
      <c r="C266" s="66">
        <v>3672457</v>
      </c>
      <c r="D266" s="66">
        <v>120706</v>
      </c>
      <c r="E266" s="67">
        <v>248.72622434517274</v>
      </c>
      <c r="F266" s="68">
        <v>74253107.719999999</v>
      </c>
      <c r="G266" s="69">
        <v>289319</v>
      </c>
      <c r="H266" s="69">
        <v>121136</v>
      </c>
      <c r="I266" s="70">
        <v>64559613.880000003</v>
      </c>
      <c r="J266" s="71">
        <v>263109</v>
      </c>
      <c r="K266" s="71">
        <v>121238</v>
      </c>
      <c r="L266" s="68">
        <v>63225548.079999998</v>
      </c>
      <c r="M266" s="69">
        <v>252514</v>
      </c>
      <c r="N266" s="69">
        <v>120665</v>
      </c>
      <c r="O266" s="70">
        <v>66224107.530000001</v>
      </c>
      <c r="P266" s="71">
        <v>262846</v>
      </c>
      <c r="Q266" s="71">
        <v>120852</v>
      </c>
      <c r="R266" s="68">
        <v>63471273.509999998</v>
      </c>
      <c r="S266" s="69">
        <v>284787</v>
      </c>
      <c r="T266" s="69">
        <v>123486</v>
      </c>
      <c r="U266" s="70">
        <v>79549948.189999998</v>
      </c>
      <c r="V266" s="71">
        <v>342111</v>
      </c>
      <c r="W266" s="71">
        <v>121759</v>
      </c>
      <c r="X266" s="68">
        <v>71686194.730000004</v>
      </c>
      <c r="Y266" s="69">
        <v>295830</v>
      </c>
      <c r="Z266" s="69">
        <v>121300</v>
      </c>
      <c r="AA266" s="70">
        <v>77479155.180000007</v>
      </c>
      <c r="AB266" s="71">
        <v>329577</v>
      </c>
      <c r="AC266" s="71">
        <v>121472</v>
      </c>
      <c r="AD266" s="68">
        <v>78322779.580000013</v>
      </c>
      <c r="AE266" s="69">
        <v>327687</v>
      </c>
      <c r="AF266" s="69">
        <v>121841</v>
      </c>
      <c r="AG266" s="70">
        <v>80789416.150000006</v>
      </c>
      <c r="AH266" s="71">
        <v>308496</v>
      </c>
      <c r="AI266" s="71">
        <v>122070</v>
      </c>
      <c r="AJ266" s="68">
        <v>99210929.479999989</v>
      </c>
      <c r="AK266" s="69">
        <v>371816</v>
      </c>
      <c r="AL266" s="69">
        <v>122133</v>
      </c>
      <c r="AM266" s="70">
        <v>94664289.650000006</v>
      </c>
      <c r="AN266" s="71">
        <v>344365</v>
      </c>
      <c r="AO266" s="71">
        <v>120706</v>
      </c>
    </row>
    <row r="267" spans="1:41" hidden="1" outlineLevel="1" x14ac:dyDescent="0.55000000000000004">
      <c r="A267" s="58" t="s">
        <v>25</v>
      </c>
      <c r="B267" s="65">
        <v>55855214.459999993</v>
      </c>
      <c r="C267" s="66">
        <v>338470</v>
      </c>
      <c r="D267" s="66">
        <v>12707</v>
      </c>
      <c r="E267" s="67">
        <v>165.02264442934379</v>
      </c>
      <c r="F267" s="68">
        <v>4874618.96</v>
      </c>
      <c r="G267" s="69">
        <v>28251</v>
      </c>
      <c r="H267" s="69">
        <v>13189</v>
      </c>
      <c r="I267" s="70">
        <v>5385380.2499999991</v>
      </c>
      <c r="J267" s="71">
        <v>30932</v>
      </c>
      <c r="K267" s="71">
        <v>13329</v>
      </c>
      <c r="L267" s="68">
        <v>4259133.8499999996</v>
      </c>
      <c r="M267" s="69">
        <v>30547</v>
      </c>
      <c r="N267" s="69">
        <v>13199</v>
      </c>
      <c r="O267" s="70">
        <v>4506010.79</v>
      </c>
      <c r="P267" s="71">
        <v>29149</v>
      </c>
      <c r="Q267" s="71">
        <v>13108</v>
      </c>
      <c r="R267" s="68">
        <v>4096963.9</v>
      </c>
      <c r="S267" s="69">
        <v>25367</v>
      </c>
      <c r="T267" s="69">
        <v>13243</v>
      </c>
      <c r="U267" s="70">
        <v>4733516.24</v>
      </c>
      <c r="V267" s="71">
        <v>30226</v>
      </c>
      <c r="W267" s="71">
        <v>13044</v>
      </c>
      <c r="X267" s="68">
        <v>3859606.25</v>
      </c>
      <c r="Y267" s="69">
        <v>24819</v>
      </c>
      <c r="Z267" s="69">
        <v>12978</v>
      </c>
      <c r="AA267" s="70">
        <v>4159637.8800000004</v>
      </c>
      <c r="AB267" s="71">
        <v>25550</v>
      </c>
      <c r="AC267" s="71">
        <v>12935</v>
      </c>
      <c r="AD267" s="68">
        <v>4189245.55</v>
      </c>
      <c r="AE267" s="69">
        <v>26607</v>
      </c>
      <c r="AF267" s="69">
        <v>12883</v>
      </c>
      <c r="AG267" s="70">
        <v>4816374.3999999994</v>
      </c>
      <c r="AH267" s="71">
        <v>26761</v>
      </c>
      <c r="AI267" s="71">
        <v>12835</v>
      </c>
      <c r="AJ267" s="68">
        <v>6042276.7599999998</v>
      </c>
      <c r="AK267" s="69">
        <v>32117</v>
      </c>
      <c r="AL267" s="69">
        <v>12753</v>
      </c>
      <c r="AM267" s="70">
        <v>4932449.63</v>
      </c>
      <c r="AN267" s="71">
        <v>28144</v>
      </c>
      <c r="AO267" s="71">
        <v>12707</v>
      </c>
    </row>
    <row r="268" spans="1:41" hidden="1" outlineLevel="1" x14ac:dyDescent="0.55000000000000004">
      <c r="A268" s="58" t="s">
        <v>93</v>
      </c>
      <c r="B268" s="65">
        <v>449842220.35000002</v>
      </c>
      <c r="C268" s="66">
        <v>805599</v>
      </c>
      <c r="D268" s="66">
        <v>23589</v>
      </c>
      <c r="E268" s="67">
        <v>558.39471045768437</v>
      </c>
      <c r="F268" s="68">
        <v>36613961.75</v>
      </c>
      <c r="G268" s="69">
        <v>69646</v>
      </c>
      <c r="H268" s="69">
        <v>23297</v>
      </c>
      <c r="I268" s="70">
        <v>31478561.499999996</v>
      </c>
      <c r="J268" s="71">
        <v>57632</v>
      </c>
      <c r="K268" s="71">
        <v>23808</v>
      </c>
      <c r="L268" s="68">
        <v>26864652.039999999</v>
      </c>
      <c r="M268" s="69">
        <v>49760</v>
      </c>
      <c r="N268" s="69">
        <v>23361</v>
      </c>
      <c r="O268" s="70">
        <v>28855170.559999999</v>
      </c>
      <c r="P268" s="71">
        <v>51208</v>
      </c>
      <c r="Q268" s="71">
        <v>23425</v>
      </c>
      <c r="R268" s="68">
        <v>33061443.799999997</v>
      </c>
      <c r="S268" s="69">
        <v>58155</v>
      </c>
      <c r="T268" s="69">
        <v>23926</v>
      </c>
      <c r="U268" s="70">
        <v>39768927.799999997</v>
      </c>
      <c r="V268" s="71">
        <v>69641</v>
      </c>
      <c r="W268" s="71">
        <v>23543</v>
      </c>
      <c r="X268" s="68">
        <v>34032768.659999996</v>
      </c>
      <c r="Y268" s="69">
        <v>61577</v>
      </c>
      <c r="Z268" s="69">
        <v>23628</v>
      </c>
      <c r="AA268" s="70">
        <v>44324543.299999997</v>
      </c>
      <c r="AB268" s="71">
        <v>75134</v>
      </c>
      <c r="AC268" s="71">
        <v>23718</v>
      </c>
      <c r="AD268" s="68">
        <v>41073138.289999999</v>
      </c>
      <c r="AE268" s="69">
        <v>72755</v>
      </c>
      <c r="AF268" s="69">
        <v>23734</v>
      </c>
      <c r="AG268" s="70">
        <v>39556555.420000002</v>
      </c>
      <c r="AH268" s="71">
        <v>68230</v>
      </c>
      <c r="AI268" s="71">
        <v>23620</v>
      </c>
      <c r="AJ268" s="68">
        <v>40857921.120000005</v>
      </c>
      <c r="AK268" s="69">
        <v>73811</v>
      </c>
      <c r="AL268" s="69">
        <v>23618</v>
      </c>
      <c r="AM268" s="70">
        <v>53354576.109999999</v>
      </c>
      <c r="AN268" s="71">
        <v>98050</v>
      </c>
      <c r="AO268" s="71">
        <v>23589</v>
      </c>
    </row>
    <row r="269" spans="1:41" hidden="1" outlineLevel="1" x14ac:dyDescent="0.55000000000000004">
      <c r="A269" s="58" t="s">
        <v>26</v>
      </c>
      <c r="B269" s="65">
        <v>332290095.14999956</v>
      </c>
      <c r="C269" s="66">
        <v>1373850</v>
      </c>
      <c r="D269" s="66">
        <v>45030</v>
      </c>
      <c r="E269" s="67">
        <v>241.86781318921248</v>
      </c>
      <c r="F269" s="68">
        <v>24469558.299999982</v>
      </c>
      <c r="G269" s="69">
        <v>115090</v>
      </c>
      <c r="H269" s="69">
        <v>45221</v>
      </c>
      <c r="I269" s="70">
        <v>19848312.969999984</v>
      </c>
      <c r="J269" s="71">
        <v>92762</v>
      </c>
      <c r="K269" s="71">
        <v>45033</v>
      </c>
      <c r="L269" s="68">
        <v>21112319.24999997</v>
      </c>
      <c r="M269" s="69">
        <v>91485</v>
      </c>
      <c r="N269" s="69">
        <v>44934</v>
      </c>
      <c r="O269" s="70">
        <v>21483182.10999997</v>
      </c>
      <c r="P269" s="71">
        <v>93548</v>
      </c>
      <c r="Q269" s="71">
        <v>45003</v>
      </c>
      <c r="R269" s="68">
        <v>23091296.869999975</v>
      </c>
      <c r="S269" s="69">
        <v>106317</v>
      </c>
      <c r="T269" s="69">
        <v>46330</v>
      </c>
      <c r="U269" s="70">
        <v>28654264.489999965</v>
      </c>
      <c r="V269" s="71">
        <v>132300</v>
      </c>
      <c r="W269" s="71">
        <v>45343</v>
      </c>
      <c r="X269" s="68">
        <v>25626468.949999973</v>
      </c>
      <c r="Y269" s="69">
        <v>106813</v>
      </c>
      <c r="Z269" s="69">
        <v>45138</v>
      </c>
      <c r="AA269" s="70">
        <v>28817792.359999962</v>
      </c>
      <c r="AB269" s="71">
        <v>119196</v>
      </c>
      <c r="AC269" s="71">
        <v>45069</v>
      </c>
      <c r="AD269" s="68">
        <v>29502320.089999966</v>
      </c>
      <c r="AE269" s="69">
        <v>122407</v>
      </c>
      <c r="AF269" s="69">
        <v>44944</v>
      </c>
      <c r="AG269" s="70">
        <v>29657453.879999965</v>
      </c>
      <c r="AH269" s="71">
        <v>116410</v>
      </c>
      <c r="AI269" s="71">
        <v>44980</v>
      </c>
      <c r="AJ269" s="68">
        <v>39564182.349999912</v>
      </c>
      <c r="AK269" s="69">
        <v>142178</v>
      </c>
      <c r="AL269" s="69">
        <v>44979</v>
      </c>
      <c r="AM269" s="70">
        <v>40462943.529999897</v>
      </c>
      <c r="AN269" s="71">
        <v>135344</v>
      </c>
      <c r="AO269" s="71">
        <v>45030</v>
      </c>
    </row>
    <row r="270" spans="1:41" hidden="1" outlineLevel="1" x14ac:dyDescent="0.55000000000000004">
      <c r="A270" s="58" t="s">
        <v>94</v>
      </c>
      <c r="B270" s="65">
        <v>153391302.39000002</v>
      </c>
      <c r="C270" s="66">
        <v>672708</v>
      </c>
      <c r="D270" s="66">
        <v>45863</v>
      </c>
      <c r="E270" s="67">
        <v>228.02063063022888</v>
      </c>
      <c r="F270" s="68">
        <v>12511987.35</v>
      </c>
      <c r="G270" s="69">
        <v>53371</v>
      </c>
      <c r="H270" s="69">
        <v>46646</v>
      </c>
      <c r="I270" s="70">
        <v>10031742.07</v>
      </c>
      <c r="J270" s="71">
        <v>44466</v>
      </c>
      <c r="K270" s="71">
        <v>46799</v>
      </c>
      <c r="L270" s="68">
        <v>8989051.8300000001</v>
      </c>
      <c r="M270" s="69">
        <v>40392</v>
      </c>
      <c r="N270" s="69">
        <v>46239</v>
      </c>
      <c r="O270" s="70">
        <v>9594487.6000000015</v>
      </c>
      <c r="P270" s="71">
        <v>41691</v>
      </c>
      <c r="Q270" s="71">
        <v>45904</v>
      </c>
      <c r="R270" s="68">
        <v>11219485.439999999</v>
      </c>
      <c r="S270" s="69">
        <v>48814</v>
      </c>
      <c r="T270" s="69">
        <v>46363</v>
      </c>
      <c r="U270" s="70">
        <v>13731170.77</v>
      </c>
      <c r="V270" s="71">
        <v>60504</v>
      </c>
      <c r="W270" s="71">
        <v>46090</v>
      </c>
      <c r="X270" s="68">
        <v>12257250.890000001</v>
      </c>
      <c r="Y270" s="69">
        <v>52611</v>
      </c>
      <c r="Z270" s="69">
        <v>46110</v>
      </c>
      <c r="AA270" s="70">
        <v>14019350.199999999</v>
      </c>
      <c r="AB270" s="71">
        <v>56820</v>
      </c>
      <c r="AC270" s="71">
        <v>46182</v>
      </c>
      <c r="AD270" s="68">
        <v>14478931.479999999</v>
      </c>
      <c r="AE270" s="69">
        <v>65138</v>
      </c>
      <c r="AF270" s="69">
        <v>46133</v>
      </c>
      <c r="AG270" s="70">
        <v>13997720.009999998</v>
      </c>
      <c r="AH270" s="71">
        <v>60608</v>
      </c>
      <c r="AI270" s="71">
        <v>46053</v>
      </c>
      <c r="AJ270" s="68">
        <v>17398760.969999999</v>
      </c>
      <c r="AK270" s="69">
        <v>79258</v>
      </c>
      <c r="AL270" s="69">
        <v>45912</v>
      </c>
      <c r="AM270" s="70">
        <v>15161363.780000001</v>
      </c>
      <c r="AN270" s="71">
        <v>69035</v>
      </c>
      <c r="AO270" s="71">
        <v>45863</v>
      </c>
    </row>
    <row r="271" spans="1:41" hidden="1" outlineLevel="1" x14ac:dyDescent="0.55000000000000004">
      <c r="A271" s="58" t="s">
        <v>462</v>
      </c>
      <c r="B271" s="65">
        <v>10355112650.919987</v>
      </c>
      <c r="C271" s="66">
        <v>8655356</v>
      </c>
      <c r="D271" s="66">
        <v>73540</v>
      </c>
      <c r="E271" s="67">
        <v>1196.3820611099054</v>
      </c>
      <c r="F271" s="68">
        <v>727774293.84999907</v>
      </c>
      <c r="G271" s="69">
        <v>677928</v>
      </c>
      <c r="H271" s="69">
        <v>69754</v>
      </c>
      <c r="I271" s="70">
        <v>724238306.95999908</v>
      </c>
      <c r="J271" s="71">
        <v>642850</v>
      </c>
      <c r="K271" s="71">
        <v>70201</v>
      </c>
      <c r="L271" s="68">
        <v>767396994.06999874</v>
      </c>
      <c r="M271" s="69">
        <v>674849</v>
      </c>
      <c r="N271" s="69">
        <v>70352</v>
      </c>
      <c r="O271" s="70">
        <v>798181936.64999843</v>
      </c>
      <c r="P271" s="71">
        <v>663957</v>
      </c>
      <c r="Q271" s="71">
        <v>69125</v>
      </c>
      <c r="R271" s="68">
        <v>777320484.3799988</v>
      </c>
      <c r="S271" s="69">
        <v>666296</v>
      </c>
      <c r="T271" s="69">
        <v>69985</v>
      </c>
      <c r="U271" s="70">
        <v>928977322.58999848</v>
      </c>
      <c r="V271" s="71">
        <v>808474</v>
      </c>
      <c r="W271" s="71">
        <v>68135</v>
      </c>
      <c r="X271" s="68">
        <v>821444509.25999904</v>
      </c>
      <c r="Y271" s="69">
        <v>691895</v>
      </c>
      <c r="Z271" s="69">
        <v>69090</v>
      </c>
      <c r="AA271" s="70">
        <v>920457910.1099987</v>
      </c>
      <c r="AB271" s="71">
        <v>789955</v>
      </c>
      <c r="AC271" s="71">
        <v>69344</v>
      </c>
      <c r="AD271" s="68">
        <v>928813831.41999912</v>
      </c>
      <c r="AE271" s="69">
        <v>780286</v>
      </c>
      <c r="AF271" s="69">
        <v>70121</v>
      </c>
      <c r="AG271" s="70">
        <v>883195473.66999853</v>
      </c>
      <c r="AH271" s="71">
        <v>715972</v>
      </c>
      <c r="AI271" s="71">
        <v>71107</v>
      </c>
      <c r="AJ271" s="68">
        <v>1006257338.2299988</v>
      </c>
      <c r="AK271" s="69">
        <v>815427</v>
      </c>
      <c r="AL271" s="69">
        <v>72143</v>
      </c>
      <c r="AM271" s="70">
        <v>1071054249.7299986</v>
      </c>
      <c r="AN271" s="71">
        <v>727467</v>
      </c>
      <c r="AO271" s="71">
        <v>73540</v>
      </c>
    </row>
    <row r="272" spans="1:41" hidden="1" outlineLevel="1" x14ac:dyDescent="0.55000000000000004">
      <c r="A272" s="58" t="s">
        <v>27</v>
      </c>
      <c r="B272" s="65">
        <v>56504014.63000001</v>
      </c>
      <c r="C272" s="66">
        <v>309300</v>
      </c>
      <c r="D272" s="66">
        <v>15994</v>
      </c>
      <c r="E272" s="67">
        <v>182.68352612350472</v>
      </c>
      <c r="F272" s="68">
        <v>5826418.9900000002</v>
      </c>
      <c r="G272" s="69">
        <v>31666</v>
      </c>
      <c r="H272" s="69">
        <v>16465</v>
      </c>
      <c r="I272" s="70">
        <v>4229643.9000000004</v>
      </c>
      <c r="J272" s="71">
        <v>26817</v>
      </c>
      <c r="K272" s="71">
        <v>16634</v>
      </c>
      <c r="L272" s="68">
        <v>3884724.87</v>
      </c>
      <c r="M272" s="69">
        <v>21795</v>
      </c>
      <c r="N272" s="69">
        <v>16756</v>
      </c>
      <c r="O272" s="70">
        <v>3292342.98</v>
      </c>
      <c r="P272" s="71">
        <v>16663</v>
      </c>
      <c r="Q272" s="71">
        <v>16789</v>
      </c>
      <c r="R272" s="68">
        <v>3750830.5300000003</v>
      </c>
      <c r="S272" s="69">
        <v>19127</v>
      </c>
      <c r="T272" s="69">
        <v>17597</v>
      </c>
      <c r="U272" s="70">
        <v>5150518.9000000004</v>
      </c>
      <c r="V272" s="71">
        <v>28664</v>
      </c>
      <c r="W272" s="71">
        <v>17072</v>
      </c>
      <c r="X272" s="68">
        <v>4404258.3</v>
      </c>
      <c r="Y272" s="69">
        <v>24285</v>
      </c>
      <c r="Z272" s="69">
        <v>16910</v>
      </c>
      <c r="AA272" s="70">
        <v>5205797.49</v>
      </c>
      <c r="AB272" s="71">
        <v>28791</v>
      </c>
      <c r="AC272" s="71">
        <v>16580</v>
      </c>
      <c r="AD272" s="68">
        <v>4683115.24</v>
      </c>
      <c r="AE272" s="69">
        <v>26785</v>
      </c>
      <c r="AF272" s="69">
        <v>16439</v>
      </c>
      <c r="AG272" s="70">
        <v>4349089.95</v>
      </c>
      <c r="AH272" s="71">
        <v>22552</v>
      </c>
      <c r="AI272" s="71">
        <v>16334</v>
      </c>
      <c r="AJ272" s="68">
        <v>5562136.2300000004</v>
      </c>
      <c r="AK272" s="69">
        <v>29124</v>
      </c>
      <c r="AL272" s="69">
        <v>16045</v>
      </c>
      <c r="AM272" s="70">
        <v>6165137.25</v>
      </c>
      <c r="AN272" s="71">
        <v>33031</v>
      </c>
      <c r="AO272" s="71">
        <v>15994</v>
      </c>
    </row>
    <row r="273" spans="1:41" hidden="1" outlineLevel="1" x14ac:dyDescent="0.55000000000000004">
      <c r="A273" s="58" t="s">
        <v>95</v>
      </c>
      <c r="B273" s="65">
        <v>485705559.90999997</v>
      </c>
      <c r="C273" s="66">
        <v>8105962</v>
      </c>
      <c r="D273" s="66">
        <v>242915</v>
      </c>
      <c r="E273" s="67">
        <v>59.919545627033528</v>
      </c>
      <c r="F273" s="68">
        <v>39863993.859999999</v>
      </c>
      <c r="G273" s="69">
        <v>668116</v>
      </c>
      <c r="H273" s="69">
        <v>228262</v>
      </c>
      <c r="I273" s="70">
        <v>34685085.289999999</v>
      </c>
      <c r="J273" s="71">
        <v>606944</v>
      </c>
      <c r="K273" s="71">
        <v>227683</v>
      </c>
      <c r="L273" s="68">
        <v>31939865.079999994</v>
      </c>
      <c r="M273" s="69">
        <v>572773</v>
      </c>
      <c r="N273" s="69">
        <v>227716</v>
      </c>
      <c r="O273" s="70">
        <v>32312826.399999995</v>
      </c>
      <c r="P273" s="71">
        <v>599575</v>
      </c>
      <c r="Q273" s="71">
        <v>230722</v>
      </c>
      <c r="R273" s="68">
        <v>38056046.629999995</v>
      </c>
      <c r="S273" s="69">
        <v>616016</v>
      </c>
      <c r="T273" s="69">
        <v>234755</v>
      </c>
      <c r="U273" s="70">
        <v>42478956.940000005</v>
      </c>
      <c r="V273" s="71">
        <v>735397</v>
      </c>
      <c r="W273" s="71">
        <v>246319</v>
      </c>
      <c r="X273" s="68">
        <v>37917851.919999994</v>
      </c>
      <c r="Y273" s="69">
        <v>659048</v>
      </c>
      <c r="Z273" s="69">
        <v>250290</v>
      </c>
      <c r="AA273" s="70">
        <v>49863813.669999994</v>
      </c>
      <c r="AB273" s="71">
        <v>736763</v>
      </c>
      <c r="AC273" s="71">
        <v>248624</v>
      </c>
      <c r="AD273" s="68">
        <v>43240982.440000005</v>
      </c>
      <c r="AE273" s="69">
        <v>747601</v>
      </c>
      <c r="AF273" s="69">
        <v>247667</v>
      </c>
      <c r="AG273" s="70">
        <v>41429664.030000001</v>
      </c>
      <c r="AH273" s="71">
        <v>676083</v>
      </c>
      <c r="AI273" s="71">
        <v>246520</v>
      </c>
      <c r="AJ273" s="68">
        <v>44936158.180000007</v>
      </c>
      <c r="AK273" s="69">
        <v>778439</v>
      </c>
      <c r="AL273" s="69">
        <v>223194</v>
      </c>
      <c r="AM273" s="70">
        <v>48980315.469999999</v>
      </c>
      <c r="AN273" s="71">
        <v>709207</v>
      </c>
      <c r="AO273" s="71">
        <v>242915</v>
      </c>
    </row>
    <row r="274" spans="1:41" hidden="1" outlineLevel="1" x14ac:dyDescent="0.55000000000000004">
      <c r="A274" s="58" t="s">
        <v>380</v>
      </c>
      <c r="B274" s="65">
        <v>137804295.69</v>
      </c>
      <c r="C274" s="66">
        <v>526113</v>
      </c>
      <c r="D274" s="66">
        <v>17095</v>
      </c>
      <c r="E274" s="67">
        <v>261.92908308671332</v>
      </c>
      <c r="F274" s="68">
        <v>10144017.949999999</v>
      </c>
      <c r="G274" s="69">
        <v>41584</v>
      </c>
      <c r="H274" s="69">
        <v>16109</v>
      </c>
      <c r="I274" s="70">
        <v>8947445.5899999999</v>
      </c>
      <c r="J274" s="71">
        <v>38564</v>
      </c>
      <c r="K274" s="71">
        <v>16327</v>
      </c>
      <c r="L274" s="68">
        <v>8041051.4100000001</v>
      </c>
      <c r="M274" s="69">
        <v>33429</v>
      </c>
      <c r="N274" s="69">
        <v>16493</v>
      </c>
      <c r="O274" s="70">
        <v>8945931.8900000006</v>
      </c>
      <c r="P274" s="71">
        <v>34645</v>
      </c>
      <c r="Q274" s="71">
        <v>16648</v>
      </c>
      <c r="R274" s="68">
        <v>9872270.1799999997</v>
      </c>
      <c r="S274" s="69">
        <v>39914</v>
      </c>
      <c r="T274" s="69">
        <v>17159</v>
      </c>
      <c r="U274" s="70">
        <v>12645585.309999999</v>
      </c>
      <c r="V274" s="71">
        <v>47753</v>
      </c>
      <c r="W274" s="71">
        <v>16985</v>
      </c>
      <c r="X274" s="68">
        <v>11286414.199999999</v>
      </c>
      <c r="Y274" s="69">
        <v>44503</v>
      </c>
      <c r="Z274" s="69">
        <v>16998</v>
      </c>
      <c r="AA274" s="70">
        <v>13452667.300000001</v>
      </c>
      <c r="AB274" s="71">
        <v>53491</v>
      </c>
      <c r="AC274" s="71">
        <v>17041</v>
      </c>
      <c r="AD274" s="68">
        <v>13796664.719999999</v>
      </c>
      <c r="AE274" s="69">
        <v>50992</v>
      </c>
      <c r="AF274" s="69">
        <v>17076</v>
      </c>
      <c r="AG274" s="70">
        <v>13280365.649999999</v>
      </c>
      <c r="AH274" s="71">
        <v>46098</v>
      </c>
      <c r="AI274" s="71">
        <v>17076</v>
      </c>
      <c r="AJ274" s="68">
        <v>14774758.1</v>
      </c>
      <c r="AK274" s="69">
        <v>50204</v>
      </c>
      <c r="AL274" s="69">
        <v>17104</v>
      </c>
      <c r="AM274" s="70">
        <v>12617123.390000001</v>
      </c>
      <c r="AN274" s="71">
        <v>44936</v>
      </c>
      <c r="AO274" s="71">
        <v>17095</v>
      </c>
    </row>
    <row r="275" spans="1:41" hidden="1" outlineLevel="1" x14ac:dyDescent="0.55000000000000004">
      <c r="A275" s="58" t="s">
        <v>32</v>
      </c>
      <c r="B275" s="65">
        <v>14260251.619999999</v>
      </c>
      <c r="C275" s="66">
        <v>62825</v>
      </c>
      <c r="D275" s="66">
        <v>816</v>
      </c>
      <c r="E275" s="67">
        <v>226.98371062475127</v>
      </c>
      <c r="F275" s="68">
        <v>1556444.44</v>
      </c>
      <c r="G275" s="69">
        <v>6349</v>
      </c>
      <c r="H275" s="69">
        <v>817</v>
      </c>
      <c r="I275" s="70">
        <v>1002237.32</v>
      </c>
      <c r="J275" s="71">
        <v>4667</v>
      </c>
      <c r="K275" s="71">
        <v>804</v>
      </c>
      <c r="L275" s="68">
        <v>875731.2</v>
      </c>
      <c r="M275" s="69">
        <v>4255</v>
      </c>
      <c r="N275" s="69">
        <v>791</v>
      </c>
      <c r="O275" s="70">
        <v>881982.54</v>
      </c>
      <c r="P275" s="71">
        <v>4440</v>
      </c>
      <c r="Q275" s="71">
        <v>801</v>
      </c>
      <c r="R275" s="68">
        <v>1474443.9699999997</v>
      </c>
      <c r="S275" s="69">
        <v>6594</v>
      </c>
      <c r="T275" s="69">
        <v>814</v>
      </c>
      <c r="U275" s="70">
        <v>2040742.9000000001</v>
      </c>
      <c r="V275" s="71">
        <v>9184</v>
      </c>
      <c r="W275" s="71">
        <v>811</v>
      </c>
      <c r="X275" s="68">
        <v>1438263.71</v>
      </c>
      <c r="Y275" s="69">
        <v>6835</v>
      </c>
      <c r="Z275" s="69">
        <v>814</v>
      </c>
      <c r="AA275" s="70">
        <v>1385320.19</v>
      </c>
      <c r="AB275" s="71">
        <v>6053</v>
      </c>
      <c r="AC275" s="71">
        <v>814</v>
      </c>
      <c r="AD275" s="68">
        <v>1033184.74</v>
      </c>
      <c r="AE275" s="69">
        <v>4370</v>
      </c>
      <c r="AF275" s="69">
        <v>814</v>
      </c>
      <c r="AG275" s="70">
        <v>609014.61</v>
      </c>
      <c r="AH275" s="71">
        <v>2965</v>
      </c>
      <c r="AI275" s="71">
        <v>817</v>
      </c>
      <c r="AJ275" s="68">
        <v>962647.19</v>
      </c>
      <c r="AK275" s="69">
        <v>3294</v>
      </c>
      <c r="AL275" s="69">
        <v>814</v>
      </c>
      <c r="AM275" s="70">
        <v>1000238.81</v>
      </c>
      <c r="AN275" s="71">
        <v>3819</v>
      </c>
      <c r="AO275" s="71">
        <v>816</v>
      </c>
    </row>
    <row r="276" spans="1:41" hidden="1" outlineLevel="1" x14ac:dyDescent="0.55000000000000004">
      <c r="A276" s="58" t="s">
        <v>37</v>
      </c>
      <c r="B276" s="65">
        <v>13617745.180000002</v>
      </c>
      <c r="C276" s="66">
        <v>75208</v>
      </c>
      <c r="D276" s="66">
        <v>2256</v>
      </c>
      <c r="E276" s="67">
        <v>181.0677744388895</v>
      </c>
      <c r="F276" s="68">
        <v>997389.83</v>
      </c>
      <c r="G276" s="69">
        <v>6185</v>
      </c>
      <c r="H276" s="69">
        <v>1827</v>
      </c>
      <c r="I276" s="70">
        <v>910125.98</v>
      </c>
      <c r="J276" s="71">
        <v>5583</v>
      </c>
      <c r="K276" s="71">
        <v>1974</v>
      </c>
      <c r="L276" s="68">
        <v>849720.92999999993</v>
      </c>
      <c r="M276" s="69">
        <v>4944</v>
      </c>
      <c r="N276" s="69">
        <v>2028</v>
      </c>
      <c r="O276" s="70">
        <v>856763.40999999992</v>
      </c>
      <c r="P276" s="71">
        <v>4202</v>
      </c>
      <c r="Q276" s="71">
        <v>2060</v>
      </c>
      <c r="R276" s="68">
        <v>1028804.79</v>
      </c>
      <c r="S276" s="69">
        <v>5767</v>
      </c>
      <c r="T276" s="69">
        <v>2140</v>
      </c>
      <c r="U276" s="70">
        <v>1187713.02</v>
      </c>
      <c r="V276" s="71">
        <v>6315</v>
      </c>
      <c r="W276" s="71">
        <v>2138</v>
      </c>
      <c r="X276" s="68">
        <v>1122979.18</v>
      </c>
      <c r="Y276" s="69">
        <v>6319</v>
      </c>
      <c r="Z276" s="69">
        <v>2177</v>
      </c>
      <c r="AA276" s="70">
        <v>1454551.59</v>
      </c>
      <c r="AB276" s="71">
        <v>7988</v>
      </c>
      <c r="AC276" s="71">
        <v>2202</v>
      </c>
      <c r="AD276" s="68">
        <v>1378985.41</v>
      </c>
      <c r="AE276" s="69">
        <v>7272</v>
      </c>
      <c r="AF276" s="69">
        <v>2211</v>
      </c>
      <c r="AG276" s="70">
        <v>1176708.22</v>
      </c>
      <c r="AH276" s="71">
        <v>6144</v>
      </c>
      <c r="AI276" s="71">
        <v>2231</v>
      </c>
      <c r="AJ276" s="68">
        <v>1386262.65</v>
      </c>
      <c r="AK276" s="69">
        <v>7713</v>
      </c>
      <c r="AL276" s="69">
        <v>2237</v>
      </c>
      <c r="AM276" s="70">
        <v>1267740.17</v>
      </c>
      <c r="AN276" s="71">
        <v>6776</v>
      </c>
      <c r="AO276" s="71">
        <v>2256</v>
      </c>
    </row>
    <row r="277" spans="1:41" hidden="1" outlineLevel="1" x14ac:dyDescent="0.55000000000000004">
      <c r="A277" s="58" t="s">
        <v>33</v>
      </c>
      <c r="B277" s="65">
        <v>20287146.580000002</v>
      </c>
      <c r="C277" s="66">
        <v>62572</v>
      </c>
      <c r="D277" s="66">
        <v>3586</v>
      </c>
      <c r="E277" s="67">
        <v>324.22084286901492</v>
      </c>
      <c r="F277" s="68">
        <v>1788162.4500000002</v>
      </c>
      <c r="G277" s="69">
        <v>5571</v>
      </c>
      <c r="H277" s="69">
        <v>3497</v>
      </c>
      <c r="I277" s="70">
        <v>1586030.52</v>
      </c>
      <c r="J277" s="71">
        <v>4617</v>
      </c>
      <c r="K277" s="71">
        <v>3492</v>
      </c>
      <c r="L277" s="68">
        <v>1181189.56</v>
      </c>
      <c r="M277" s="69">
        <v>3684</v>
      </c>
      <c r="N277" s="69">
        <v>3474</v>
      </c>
      <c r="O277" s="70">
        <v>1494139.1099999999</v>
      </c>
      <c r="P277" s="71">
        <v>4285</v>
      </c>
      <c r="Q277" s="71">
        <v>3470</v>
      </c>
      <c r="R277" s="68">
        <v>1528744.52</v>
      </c>
      <c r="S277" s="69">
        <v>5101</v>
      </c>
      <c r="T277" s="69">
        <v>3587</v>
      </c>
      <c r="U277" s="70">
        <v>2050753.67</v>
      </c>
      <c r="V277" s="71">
        <v>5795</v>
      </c>
      <c r="W277" s="71">
        <v>3558</v>
      </c>
      <c r="X277" s="68">
        <v>1710656.1</v>
      </c>
      <c r="Y277" s="69">
        <v>5163</v>
      </c>
      <c r="Z277" s="69">
        <v>3561</v>
      </c>
      <c r="AA277" s="70">
        <v>1824174.0800000001</v>
      </c>
      <c r="AB277" s="71">
        <v>5337</v>
      </c>
      <c r="AC277" s="71">
        <v>3559</v>
      </c>
      <c r="AD277" s="68">
        <v>2074124.4000000001</v>
      </c>
      <c r="AE277" s="69">
        <v>6519</v>
      </c>
      <c r="AF277" s="69">
        <v>3583</v>
      </c>
      <c r="AG277" s="70">
        <v>1786897.19</v>
      </c>
      <c r="AH277" s="71">
        <v>5559</v>
      </c>
      <c r="AI277" s="71">
        <v>3596</v>
      </c>
      <c r="AJ277" s="68">
        <v>2271251.02</v>
      </c>
      <c r="AK277" s="69">
        <v>6565</v>
      </c>
      <c r="AL277" s="69">
        <v>3574</v>
      </c>
      <c r="AM277" s="70">
        <v>991023.96</v>
      </c>
      <c r="AN277" s="71">
        <v>4376</v>
      </c>
      <c r="AO277" s="71">
        <v>3586</v>
      </c>
    </row>
    <row r="278" spans="1:41" hidden="1" outlineLevel="1" x14ac:dyDescent="0.55000000000000004">
      <c r="A278" s="58" t="s">
        <v>40</v>
      </c>
      <c r="B278" s="65">
        <v>1682071246.6199985</v>
      </c>
      <c r="C278" s="66">
        <v>19251757</v>
      </c>
      <c r="D278" s="66">
        <v>431041</v>
      </c>
      <c r="E278" s="67">
        <v>87.37234978708689</v>
      </c>
      <c r="F278" s="68">
        <v>137166392.0699999</v>
      </c>
      <c r="G278" s="69">
        <v>1548754</v>
      </c>
      <c r="H278" s="69">
        <v>384176</v>
      </c>
      <c r="I278" s="70">
        <v>130617895.39999992</v>
      </c>
      <c r="J278" s="71">
        <v>1554865</v>
      </c>
      <c r="K278" s="71">
        <v>388923</v>
      </c>
      <c r="L278" s="68">
        <v>129662443.33999985</v>
      </c>
      <c r="M278" s="69">
        <v>1623080</v>
      </c>
      <c r="N278" s="69">
        <v>387250</v>
      </c>
      <c r="O278" s="70">
        <v>137621233.07999983</v>
      </c>
      <c r="P278" s="71">
        <v>1735721</v>
      </c>
      <c r="Q278" s="71">
        <v>388860</v>
      </c>
      <c r="R278" s="68">
        <v>138840896.09999993</v>
      </c>
      <c r="S278" s="69">
        <v>1656452</v>
      </c>
      <c r="T278" s="69">
        <v>392582</v>
      </c>
      <c r="U278" s="70">
        <v>146370212.70999986</v>
      </c>
      <c r="V278" s="71">
        <v>1523608</v>
      </c>
      <c r="W278" s="71">
        <v>389364</v>
      </c>
      <c r="X278" s="68">
        <v>135081869.70999986</v>
      </c>
      <c r="Y278" s="69">
        <v>1628087</v>
      </c>
      <c r="Z278" s="69">
        <v>389614</v>
      </c>
      <c r="AA278" s="70">
        <v>146493508.4499999</v>
      </c>
      <c r="AB278" s="71">
        <v>1597755</v>
      </c>
      <c r="AC278" s="71">
        <v>390490</v>
      </c>
      <c r="AD278" s="68">
        <v>141770781.92999986</v>
      </c>
      <c r="AE278" s="69">
        <v>1601226</v>
      </c>
      <c r="AF278" s="69">
        <v>390318</v>
      </c>
      <c r="AG278" s="70">
        <v>131732932.33999985</v>
      </c>
      <c r="AH278" s="71">
        <v>1499827</v>
      </c>
      <c r="AI278" s="71">
        <v>390402</v>
      </c>
      <c r="AJ278" s="68">
        <v>151702135.76999989</v>
      </c>
      <c r="AK278" s="69">
        <v>1648452</v>
      </c>
      <c r="AL278" s="69">
        <v>430491</v>
      </c>
      <c r="AM278" s="70">
        <v>155010945.71999988</v>
      </c>
      <c r="AN278" s="71">
        <v>1633930</v>
      </c>
      <c r="AO278" s="71">
        <v>431041</v>
      </c>
    </row>
    <row r="279" spans="1:41" hidden="1" outlineLevel="1" x14ac:dyDescent="0.55000000000000004">
      <c r="A279" s="58" t="s">
        <v>34</v>
      </c>
      <c r="B279" s="65">
        <v>19188588.469999999</v>
      </c>
      <c r="C279" s="66">
        <v>81105</v>
      </c>
      <c r="D279" s="66">
        <v>3750</v>
      </c>
      <c r="E279" s="67">
        <v>236.58946390481472</v>
      </c>
      <c r="F279" s="68">
        <v>3042094.1900000004</v>
      </c>
      <c r="G279" s="69">
        <v>11840</v>
      </c>
      <c r="H279" s="69">
        <v>3519</v>
      </c>
      <c r="I279" s="70">
        <v>2813544.75</v>
      </c>
      <c r="J279" s="71">
        <v>9872</v>
      </c>
      <c r="K279" s="71">
        <v>3514</v>
      </c>
      <c r="L279" s="68">
        <v>1727535.68</v>
      </c>
      <c r="M279" s="69">
        <v>6401</v>
      </c>
      <c r="N279" s="69">
        <v>3475</v>
      </c>
      <c r="O279" s="70">
        <v>908555.57000000007</v>
      </c>
      <c r="P279" s="71">
        <v>3910</v>
      </c>
      <c r="Q279" s="71">
        <v>3416</v>
      </c>
      <c r="R279" s="68">
        <v>727545.1100000001</v>
      </c>
      <c r="S279" s="69">
        <v>3463</v>
      </c>
      <c r="T279" s="69">
        <v>3437</v>
      </c>
      <c r="U279" s="70">
        <v>847094.82999999984</v>
      </c>
      <c r="V279" s="71">
        <v>3949</v>
      </c>
      <c r="W279" s="71">
        <v>3330</v>
      </c>
      <c r="X279" s="68">
        <v>679637.95</v>
      </c>
      <c r="Y279" s="69">
        <v>3735</v>
      </c>
      <c r="Z279" s="69">
        <v>3257</v>
      </c>
      <c r="AA279" s="70">
        <v>691587.27</v>
      </c>
      <c r="AB279" s="71">
        <v>3735</v>
      </c>
      <c r="AC279" s="71">
        <v>3248</v>
      </c>
      <c r="AD279" s="68">
        <v>1081023.1300000001</v>
      </c>
      <c r="AE279" s="69">
        <v>5762</v>
      </c>
      <c r="AF279" s="69">
        <v>3220</v>
      </c>
      <c r="AG279" s="70">
        <v>1441508.4000000001</v>
      </c>
      <c r="AH279" s="71">
        <v>6022</v>
      </c>
      <c r="AI279" s="71">
        <v>3181</v>
      </c>
      <c r="AJ279" s="68">
        <v>1814605.3199999998</v>
      </c>
      <c r="AK279" s="69">
        <v>8344</v>
      </c>
      <c r="AL279" s="69">
        <v>3186</v>
      </c>
      <c r="AM279" s="70">
        <v>3413856.27</v>
      </c>
      <c r="AN279" s="71">
        <v>14072</v>
      </c>
      <c r="AO279" s="71">
        <v>3750</v>
      </c>
    </row>
    <row r="280" spans="1:41" hidden="1" outlineLevel="1" x14ac:dyDescent="0.55000000000000004">
      <c r="A280" s="58" t="s">
        <v>35</v>
      </c>
      <c r="B280" s="65">
        <v>64146326.18</v>
      </c>
      <c r="C280" s="66">
        <v>179158</v>
      </c>
      <c r="D280" s="66">
        <v>18761</v>
      </c>
      <c r="E280" s="67">
        <v>358.04332589111289</v>
      </c>
      <c r="F280" s="68">
        <v>5059190.1400000006</v>
      </c>
      <c r="G280" s="69">
        <v>14406</v>
      </c>
      <c r="H280" s="69">
        <v>19203</v>
      </c>
      <c r="I280" s="70">
        <v>3212699.5299999993</v>
      </c>
      <c r="J280" s="71">
        <v>8399</v>
      </c>
      <c r="K280" s="71">
        <v>19172</v>
      </c>
      <c r="L280" s="68">
        <v>2657607.3199999998</v>
      </c>
      <c r="M280" s="69">
        <v>7308</v>
      </c>
      <c r="N280" s="69">
        <v>18786</v>
      </c>
      <c r="O280" s="70">
        <v>2829869.8899999997</v>
      </c>
      <c r="P280" s="71">
        <v>7420</v>
      </c>
      <c r="Q280" s="71">
        <v>18605</v>
      </c>
      <c r="R280" s="68">
        <v>4968490.1500000004</v>
      </c>
      <c r="S280" s="69">
        <v>8482</v>
      </c>
      <c r="T280" s="69">
        <v>18521</v>
      </c>
      <c r="U280" s="70">
        <v>4349228.84</v>
      </c>
      <c r="V280" s="71">
        <v>11876</v>
      </c>
      <c r="W280" s="71">
        <v>18403</v>
      </c>
      <c r="X280" s="68">
        <v>4083482.86</v>
      </c>
      <c r="Y280" s="69">
        <v>11883</v>
      </c>
      <c r="Z280" s="69">
        <v>18377</v>
      </c>
      <c r="AA280" s="70">
        <v>4118906.2600000002</v>
      </c>
      <c r="AB280" s="71">
        <v>11965</v>
      </c>
      <c r="AC280" s="71">
        <v>18472</v>
      </c>
      <c r="AD280" s="68">
        <v>5726869.2699999996</v>
      </c>
      <c r="AE280" s="69">
        <v>16625</v>
      </c>
      <c r="AF280" s="69">
        <v>18492</v>
      </c>
      <c r="AG280" s="70">
        <v>6910273.1900000004</v>
      </c>
      <c r="AH280" s="71">
        <v>19514</v>
      </c>
      <c r="AI280" s="71">
        <v>18533</v>
      </c>
      <c r="AJ280" s="68">
        <v>9880067.4299999997</v>
      </c>
      <c r="AK280" s="69">
        <v>28973</v>
      </c>
      <c r="AL280" s="69">
        <v>18655</v>
      </c>
      <c r="AM280" s="70">
        <v>10349641.299999999</v>
      </c>
      <c r="AN280" s="71">
        <v>32307</v>
      </c>
      <c r="AO280" s="71">
        <v>18761</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28586054697.78997</v>
      </c>
      <c r="C282" s="52">
        <f>SUM(C255:C280)</f>
        <v>92968422</v>
      </c>
      <c r="D282" s="52">
        <f>SUM(D255:D280)</f>
        <v>3479260</v>
      </c>
      <c r="E282" s="74">
        <f t="shared" ref="E282" si="19">IFERROR(B282/C282,0)</f>
        <v>307.48133702635039</v>
      </c>
      <c r="F282" s="51">
        <f t="shared" ref="F282:AO282" si="20">SUM(F255:F280)</f>
        <v>2111010844.9699979</v>
      </c>
      <c r="G282" s="52">
        <f t="shared" si="20"/>
        <v>7352633</v>
      </c>
      <c r="H282" s="52">
        <f t="shared" si="20"/>
        <v>3348109</v>
      </c>
      <c r="I282" s="51">
        <f t="shared" si="20"/>
        <v>1959777423.3599982</v>
      </c>
      <c r="J282" s="52">
        <f t="shared" si="20"/>
        <v>6757125</v>
      </c>
      <c r="K282" s="52">
        <f t="shared" si="20"/>
        <v>3376715</v>
      </c>
      <c r="L282" s="51">
        <f t="shared" si="20"/>
        <v>1920512849.8599977</v>
      </c>
      <c r="M282" s="52">
        <f t="shared" si="20"/>
        <v>6428844</v>
      </c>
      <c r="N282" s="52">
        <f t="shared" si="20"/>
        <v>3362337</v>
      </c>
      <c r="O282" s="51">
        <f t="shared" si="20"/>
        <v>2044407478.6399975</v>
      </c>
      <c r="P282" s="52">
        <f t="shared" si="20"/>
        <v>6948354</v>
      </c>
      <c r="Q282" s="52">
        <f t="shared" si="20"/>
        <v>3379345</v>
      </c>
      <c r="R282" s="51">
        <f t="shared" si="20"/>
        <v>2126174143.0499976</v>
      </c>
      <c r="S282" s="52">
        <f t="shared" si="20"/>
        <v>7206354</v>
      </c>
      <c r="T282" s="52">
        <f t="shared" si="20"/>
        <v>3417885</v>
      </c>
      <c r="U282" s="51">
        <f t="shared" si="20"/>
        <v>2566909712.4699969</v>
      </c>
      <c r="V282" s="52">
        <f t="shared" si="20"/>
        <v>8213782</v>
      </c>
      <c r="W282" s="52">
        <f t="shared" si="20"/>
        <v>3417369</v>
      </c>
      <c r="X282" s="51">
        <f t="shared" si="20"/>
        <v>2250041404.8099976</v>
      </c>
      <c r="Y282" s="52">
        <f t="shared" si="20"/>
        <v>7521379</v>
      </c>
      <c r="Z282" s="52">
        <f t="shared" si="20"/>
        <v>3421530</v>
      </c>
      <c r="AA282" s="51">
        <f t="shared" si="20"/>
        <v>2548285716.4899974</v>
      </c>
      <c r="AB282" s="52">
        <f t="shared" si="20"/>
        <v>8378840</v>
      </c>
      <c r="AC282" s="52">
        <f t="shared" si="20"/>
        <v>3429330</v>
      </c>
      <c r="AD282" s="51">
        <f t="shared" si="20"/>
        <v>2569453873.0299964</v>
      </c>
      <c r="AE282" s="52">
        <f t="shared" si="20"/>
        <v>8429436</v>
      </c>
      <c r="AF282" s="52">
        <f t="shared" si="20"/>
        <v>3434068</v>
      </c>
      <c r="AG282" s="51">
        <f t="shared" si="20"/>
        <v>2538316085.2799969</v>
      </c>
      <c r="AH282" s="52">
        <f t="shared" si="20"/>
        <v>8110604</v>
      </c>
      <c r="AI282" s="52">
        <f t="shared" si="20"/>
        <v>3447104</v>
      </c>
      <c r="AJ282" s="51">
        <f t="shared" si="20"/>
        <v>2972337364.9999962</v>
      </c>
      <c r="AK282" s="52">
        <f t="shared" si="20"/>
        <v>9126998</v>
      </c>
      <c r="AL282" s="52">
        <f t="shared" si="20"/>
        <v>3451467</v>
      </c>
      <c r="AM282" s="51">
        <f t="shared" si="20"/>
        <v>2978827800.8299966</v>
      </c>
      <c r="AN282" s="52">
        <f t="shared" si="20"/>
        <v>8494073</v>
      </c>
      <c r="AO282" s="52">
        <f t="shared" si="20"/>
        <v>3479260</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v>62060463.230000004</v>
      </c>
      <c r="C286" s="66">
        <v>121861</v>
      </c>
      <c r="D286" s="66">
        <v>4867</v>
      </c>
      <c r="E286" s="67">
        <v>509.27255832464863</v>
      </c>
      <c r="F286" s="68">
        <v>5430272.7999999998</v>
      </c>
      <c r="G286" s="69">
        <v>11292</v>
      </c>
      <c r="H286" s="69">
        <v>3544</v>
      </c>
      <c r="I286" s="70">
        <v>4866686.5199999996</v>
      </c>
      <c r="J286" s="71">
        <v>9564</v>
      </c>
      <c r="K286" s="71">
        <v>3579</v>
      </c>
      <c r="L286" s="68">
        <v>3597320.85</v>
      </c>
      <c r="M286" s="69">
        <v>7053</v>
      </c>
      <c r="N286" s="69">
        <v>3579</v>
      </c>
      <c r="O286" s="70">
        <v>3355202.15</v>
      </c>
      <c r="P286" s="71">
        <v>7603</v>
      </c>
      <c r="Q286" s="71">
        <v>3882</v>
      </c>
      <c r="R286" s="68">
        <v>5059620.5500000007</v>
      </c>
      <c r="S286" s="69">
        <v>10175</v>
      </c>
      <c r="T286" s="69">
        <v>3961</v>
      </c>
      <c r="U286" s="70">
        <v>4687126.67</v>
      </c>
      <c r="V286" s="71">
        <v>9919</v>
      </c>
      <c r="W286" s="71">
        <v>3973</v>
      </c>
      <c r="X286" s="68">
        <v>4982688.95</v>
      </c>
      <c r="Y286" s="69">
        <v>9434</v>
      </c>
      <c r="Z286" s="69">
        <v>3978</v>
      </c>
      <c r="AA286" s="70">
        <v>6784030.2200000007</v>
      </c>
      <c r="AB286" s="71">
        <v>12583</v>
      </c>
      <c r="AC286" s="71">
        <v>5007</v>
      </c>
      <c r="AD286" s="68">
        <v>5658795.1299999999</v>
      </c>
      <c r="AE286" s="69">
        <v>10732</v>
      </c>
      <c r="AF286" s="69">
        <v>5062</v>
      </c>
      <c r="AG286" s="70">
        <v>4963984.68</v>
      </c>
      <c r="AH286" s="71">
        <v>10054</v>
      </c>
      <c r="AI286" s="71">
        <v>4798</v>
      </c>
      <c r="AJ286" s="68">
        <v>5418696.3099999996</v>
      </c>
      <c r="AK286" s="69">
        <v>11366</v>
      </c>
      <c r="AL286" s="69">
        <v>4807</v>
      </c>
      <c r="AM286" s="70">
        <v>7256038.3999999994</v>
      </c>
      <c r="AN286" s="71">
        <v>12086</v>
      </c>
      <c r="AO286" s="71">
        <v>4867</v>
      </c>
    </row>
    <row r="287" spans="1:41" hidden="1" outlineLevel="1" x14ac:dyDescent="0.55000000000000004">
      <c r="A287" s="58" t="s">
        <v>18</v>
      </c>
      <c r="B287" s="65">
        <v>668006530.9199903</v>
      </c>
      <c r="C287" s="66">
        <v>3646829</v>
      </c>
      <c r="D287" s="66">
        <v>76096</v>
      </c>
      <c r="E287" s="67">
        <v>183.17462401444934</v>
      </c>
      <c r="F287" s="68">
        <v>55054310.219999239</v>
      </c>
      <c r="G287" s="69">
        <v>280014</v>
      </c>
      <c r="H287" s="69">
        <v>73526</v>
      </c>
      <c r="I287" s="70">
        <v>40293415.059999391</v>
      </c>
      <c r="J287" s="71">
        <v>234915</v>
      </c>
      <c r="K287" s="71">
        <v>73625</v>
      </c>
      <c r="L287" s="68">
        <v>35364777.80999966</v>
      </c>
      <c r="M287" s="69">
        <v>193940</v>
      </c>
      <c r="N287" s="69">
        <v>73518</v>
      </c>
      <c r="O287" s="70">
        <v>34812010.469999634</v>
      </c>
      <c r="P287" s="71">
        <v>192738</v>
      </c>
      <c r="Q287" s="71">
        <v>73033</v>
      </c>
      <c r="R287" s="68">
        <v>45272951.709999241</v>
      </c>
      <c r="S287" s="69">
        <v>256231</v>
      </c>
      <c r="T287" s="69">
        <v>73690</v>
      </c>
      <c r="U287" s="70">
        <v>49854310.119999141</v>
      </c>
      <c r="V287" s="71">
        <v>289135</v>
      </c>
      <c r="W287" s="71">
        <v>74071</v>
      </c>
      <c r="X287" s="68">
        <v>53410420.149998985</v>
      </c>
      <c r="Y287" s="69">
        <v>312535</v>
      </c>
      <c r="Z287" s="69">
        <v>74589</v>
      </c>
      <c r="AA287" s="70">
        <v>57684149.729998991</v>
      </c>
      <c r="AB287" s="71">
        <v>340860</v>
      </c>
      <c r="AC287" s="71">
        <v>74977</v>
      </c>
      <c r="AD287" s="68">
        <v>63076400.239999101</v>
      </c>
      <c r="AE287" s="69">
        <v>374788</v>
      </c>
      <c r="AF287" s="69">
        <v>75502</v>
      </c>
      <c r="AG287" s="70">
        <v>64433138.109999113</v>
      </c>
      <c r="AH287" s="71">
        <v>369097</v>
      </c>
      <c r="AI287" s="71">
        <v>75772</v>
      </c>
      <c r="AJ287" s="68">
        <v>95530600.839998692</v>
      </c>
      <c r="AK287" s="69">
        <v>464809</v>
      </c>
      <c r="AL287" s="69">
        <v>75997</v>
      </c>
      <c r="AM287" s="70">
        <v>73220046.459999114</v>
      </c>
      <c r="AN287" s="71">
        <v>337767</v>
      </c>
      <c r="AO287" s="71">
        <v>76096</v>
      </c>
    </row>
    <row r="288" spans="1:41" hidden="1" outlineLevel="1" x14ac:dyDescent="0.55000000000000004">
      <c r="A288" s="58" t="s">
        <v>20</v>
      </c>
      <c r="B288" s="65">
        <v>180144403.67000002</v>
      </c>
      <c r="C288" s="66">
        <v>560033</v>
      </c>
      <c r="D288" s="66">
        <v>19040</v>
      </c>
      <c r="E288" s="67">
        <v>321.66747971994511</v>
      </c>
      <c r="F288" s="68">
        <v>12158218.890000001</v>
      </c>
      <c r="G288" s="69">
        <v>43030</v>
      </c>
      <c r="H288" s="69">
        <v>18947</v>
      </c>
      <c r="I288" s="70">
        <v>11683561.379999999</v>
      </c>
      <c r="J288" s="71">
        <v>40610</v>
      </c>
      <c r="K288" s="71">
        <v>18954</v>
      </c>
      <c r="L288" s="68">
        <v>10607398.040000001</v>
      </c>
      <c r="M288" s="69">
        <v>34217</v>
      </c>
      <c r="N288" s="69">
        <v>18896</v>
      </c>
      <c r="O288" s="70">
        <v>11154632.850000001</v>
      </c>
      <c r="P288" s="71">
        <v>37093</v>
      </c>
      <c r="Q288" s="71">
        <v>18915</v>
      </c>
      <c r="R288" s="68">
        <v>14608277.939999999</v>
      </c>
      <c r="S288" s="69">
        <v>45943</v>
      </c>
      <c r="T288" s="69">
        <v>18976</v>
      </c>
      <c r="U288" s="70">
        <v>16027893.98</v>
      </c>
      <c r="V288" s="71">
        <v>50089</v>
      </c>
      <c r="W288" s="71">
        <v>18997</v>
      </c>
      <c r="X288" s="68">
        <v>15503567.07</v>
      </c>
      <c r="Y288" s="69">
        <v>50203</v>
      </c>
      <c r="Z288" s="69">
        <v>19021</v>
      </c>
      <c r="AA288" s="70">
        <v>16979106.030000001</v>
      </c>
      <c r="AB288" s="71">
        <v>54392</v>
      </c>
      <c r="AC288" s="71">
        <v>19053</v>
      </c>
      <c r="AD288" s="68">
        <v>15786460.59</v>
      </c>
      <c r="AE288" s="69">
        <v>49395</v>
      </c>
      <c r="AF288" s="69">
        <v>19065</v>
      </c>
      <c r="AG288" s="70">
        <v>15839737.07</v>
      </c>
      <c r="AH288" s="71">
        <v>45642</v>
      </c>
      <c r="AI288" s="71">
        <v>19052</v>
      </c>
      <c r="AJ288" s="68">
        <v>20688828.440000001</v>
      </c>
      <c r="AK288" s="69">
        <v>55681</v>
      </c>
      <c r="AL288" s="69">
        <v>18974</v>
      </c>
      <c r="AM288" s="70">
        <v>19106721.390000001</v>
      </c>
      <c r="AN288" s="71">
        <v>53738</v>
      </c>
      <c r="AO288" s="71">
        <v>19040</v>
      </c>
    </row>
    <row r="289" spans="1:41" hidden="1" outlineLevel="1" x14ac:dyDescent="0.55000000000000004">
      <c r="A289" s="58" t="s">
        <v>510</v>
      </c>
      <c r="B289" s="65">
        <v>350596565.77999955</v>
      </c>
      <c r="C289" s="66">
        <v>362606</v>
      </c>
      <c r="D289" s="66">
        <v>7754</v>
      </c>
      <c r="E289" s="67">
        <v>966.88021097279022</v>
      </c>
      <c r="F289" s="68">
        <v>23114724.499999978</v>
      </c>
      <c r="G289" s="69">
        <v>20644</v>
      </c>
      <c r="H289" s="69">
        <v>7583</v>
      </c>
      <c r="I289" s="70">
        <v>20908604.059999958</v>
      </c>
      <c r="J289" s="71">
        <v>24512</v>
      </c>
      <c r="K289" s="71">
        <v>7629</v>
      </c>
      <c r="L289" s="68">
        <v>24698357.939999972</v>
      </c>
      <c r="M289" s="69">
        <v>26784</v>
      </c>
      <c r="N289" s="69">
        <v>7688</v>
      </c>
      <c r="O289" s="70">
        <v>22791482.959999971</v>
      </c>
      <c r="P289" s="71">
        <v>24645</v>
      </c>
      <c r="Q289" s="71">
        <v>7740</v>
      </c>
      <c r="R289" s="68">
        <v>30200351.249999978</v>
      </c>
      <c r="S289" s="69">
        <v>31711</v>
      </c>
      <c r="T289" s="69">
        <v>7838</v>
      </c>
      <c r="U289" s="70">
        <v>32765505.099999938</v>
      </c>
      <c r="V289" s="71">
        <v>34857</v>
      </c>
      <c r="W289" s="71">
        <v>7848</v>
      </c>
      <c r="X289" s="68">
        <v>30513385.879999973</v>
      </c>
      <c r="Y289" s="69">
        <v>32994</v>
      </c>
      <c r="Z289" s="69">
        <v>8021</v>
      </c>
      <c r="AA289" s="70">
        <v>31481765.669999983</v>
      </c>
      <c r="AB289" s="71">
        <v>32526</v>
      </c>
      <c r="AC289" s="71">
        <v>8014</v>
      </c>
      <c r="AD289" s="68">
        <v>31010126.249999963</v>
      </c>
      <c r="AE289" s="69">
        <v>32527</v>
      </c>
      <c r="AF289" s="69">
        <v>8021</v>
      </c>
      <c r="AG289" s="70">
        <v>29996974.999999952</v>
      </c>
      <c r="AH289" s="71">
        <v>30586</v>
      </c>
      <c r="AI289" s="71">
        <v>8005</v>
      </c>
      <c r="AJ289" s="68">
        <v>39785096.129999913</v>
      </c>
      <c r="AK289" s="69">
        <v>40528</v>
      </c>
      <c r="AL289" s="69">
        <v>7864</v>
      </c>
      <c r="AM289" s="70">
        <v>33330191.039999966</v>
      </c>
      <c r="AN289" s="71">
        <v>30292</v>
      </c>
      <c r="AO289" s="71">
        <v>7754</v>
      </c>
    </row>
    <row r="290" spans="1:41" hidden="1" outlineLevel="1" x14ac:dyDescent="0.55000000000000004">
      <c r="A290" s="58" t="s">
        <v>89</v>
      </c>
      <c r="B290" s="65">
        <v>9759515691.9299946</v>
      </c>
      <c r="C290" s="66">
        <v>31984777</v>
      </c>
      <c r="D290" s="66">
        <v>1868955</v>
      </c>
      <c r="E290" s="67">
        <v>305.13002144520169</v>
      </c>
      <c r="F290" s="68">
        <v>712424968.99999964</v>
      </c>
      <c r="G290" s="69">
        <v>2234476</v>
      </c>
      <c r="H290" s="69">
        <v>1610295</v>
      </c>
      <c r="I290" s="70">
        <v>657957330.05999959</v>
      </c>
      <c r="J290" s="71">
        <v>2273910</v>
      </c>
      <c r="K290" s="71">
        <v>1591099</v>
      </c>
      <c r="L290" s="68">
        <v>581261722.42999971</v>
      </c>
      <c r="M290" s="69">
        <v>1844054</v>
      </c>
      <c r="N290" s="69">
        <v>1596447</v>
      </c>
      <c r="O290" s="70">
        <v>589997767.82999969</v>
      </c>
      <c r="P290" s="71">
        <v>2071563</v>
      </c>
      <c r="Q290" s="71">
        <v>1610710</v>
      </c>
      <c r="R290" s="68">
        <v>779358102.27999949</v>
      </c>
      <c r="S290" s="69">
        <v>2715835</v>
      </c>
      <c r="T290" s="69">
        <v>1636904</v>
      </c>
      <c r="U290" s="70">
        <v>847606141.50999928</v>
      </c>
      <c r="V290" s="71">
        <v>2775506</v>
      </c>
      <c r="W290" s="71">
        <v>1664231</v>
      </c>
      <c r="X290" s="68">
        <v>847188232.60999942</v>
      </c>
      <c r="Y290" s="69">
        <v>2894848</v>
      </c>
      <c r="Z290" s="69">
        <v>1680756</v>
      </c>
      <c r="AA290" s="70">
        <v>901499348.74999905</v>
      </c>
      <c r="AB290" s="71">
        <v>3080097</v>
      </c>
      <c r="AC290" s="71">
        <v>1834253</v>
      </c>
      <c r="AD290" s="68">
        <v>907788483.50999892</v>
      </c>
      <c r="AE290" s="69">
        <v>3020064</v>
      </c>
      <c r="AF290" s="69">
        <v>1847501</v>
      </c>
      <c r="AG290" s="70">
        <v>844475325.88999927</v>
      </c>
      <c r="AH290" s="71">
        <v>2775528</v>
      </c>
      <c r="AI290" s="71">
        <v>1848004</v>
      </c>
      <c r="AJ290" s="68">
        <v>1060716425.4799991</v>
      </c>
      <c r="AK290" s="69">
        <v>3421222</v>
      </c>
      <c r="AL290" s="69">
        <v>1861511</v>
      </c>
      <c r="AM290" s="70">
        <v>1029241842.5799992</v>
      </c>
      <c r="AN290" s="71">
        <v>2877674</v>
      </c>
      <c r="AO290" s="71">
        <v>1868955</v>
      </c>
    </row>
    <row r="291" spans="1:41" hidden="1" outlineLevel="1" x14ac:dyDescent="0.55000000000000004">
      <c r="A291" s="58" t="s">
        <v>21</v>
      </c>
      <c r="B291" s="65">
        <v>9082615.3099999987</v>
      </c>
      <c r="C291" s="66">
        <v>50491</v>
      </c>
      <c r="D291" s="66">
        <v>3005</v>
      </c>
      <c r="E291" s="67">
        <v>179.88582737517575</v>
      </c>
      <c r="F291" s="68">
        <v>656313.16</v>
      </c>
      <c r="G291" s="69">
        <v>3553</v>
      </c>
      <c r="H291" s="69">
        <v>2992</v>
      </c>
      <c r="I291" s="70">
        <v>645078.85</v>
      </c>
      <c r="J291" s="71">
        <v>3961</v>
      </c>
      <c r="K291" s="71">
        <v>2981</v>
      </c>
      <c r="L291" s="68">
        <v>459333.48</v>
      </c>
      <c r="M291" s="69">
        <v>3422</v>
      </c>
      <c r="N291" s="69">
        <v>2956</v>
      </c>
      <c r="O291" s="70">
        <v>393341.18999999994</v>
      </c>
      <c r="P291" s="71">
        <v>2598</v>
      </c>
      <c r="Q291" s="71">
        <v>2942</v>
      </c>
      <c r="R291" s="68">
        <v>636088.18999999994</v>
      </c>
      <c r="S291" s="69">
        <v>3642</v>
      </c>
      <c r="T291" s="69">
        <v>2952</v>
      </c>
      <c r="U291" s="70">
        <v>838789.25</v>
      </c>
      <c r="V291" s="71">
        <v>4847</v>
      </c>
      <c r="W291" s="71">
        <v>2955</v>
      </c>
      <c r="X291" s="68">
        <v>893580.47</v>
      </c>
      <c r="Y291" s="69">
        <v>5114</v>
      </c>
      <c r="Z291" s="69">
        <v>2984</v>
      </c>
      <c r="AA291" s="70">
        <v>879371.71</v>
      </c>
      <c r="AB291" s="71">
        <v>4789</v>
      </c>
      <c r="AC291" s="71">
        <v>3002</v>
      </c>
      <c r="AD291" s="68">
        <v>834302.53</v>
      </c>
      <c r="AE291" s="69">
        <v>4516</v>
      </c>
      <c r="AF291" s="69">
        <v>3023</v>
      </c>
      <c r="AG291" s="70">
        <v>732254.35000000009</v>
      </c>
      <c r="AH291" s="71">
        <v>3880</v>
      </c>
      <c r="AI291" s="71">
        <v>3041</v>
      </c>
      <c r="AJ291" s="68">
        <v>1103752.8399999999</v>
      </c>
      <c r="AK291" s="69">
        <v>4880</v>
      </c>
      <c r="AL291" s="69">
        <v>3010</v>
      </c>
      <c r="AM291" s="70">
        <v>1010409.29</v>
      </c>
      <c r="AN291" s="71">
        <v>5289</v>
      </c>
      <c r="AO291" s="71">
        <v>3005</v>
      </c>
    </row>
    <row r="292" spans="1:41" hidden="1" outlineLevel="1" x14ac:dyDescent="0.55000000000000004">
      <c r="A292" s="58" t="s">
        <v>90</v>
      </c>
      <c r="B292" s="65">
        <v>115416348.03</v>
      </c>
      <c r="C292" s="66">
        <v>494370</v>
      </c>
      <c r="D292" s="66">
        <v>13659</v>
      </c>
      <c r="E292" s="67">
        <v>233.46147223739305</v>
      </c>
      <c r="F292" s="68">
        <v>9587982.9299999997</v>
      </c>
      <c r="G292" s="69">
        <v>43392</v>
      </c>
      <c r="H292" s="69">
        <v>13708</v>
      </c>
      <c r="I292" s="70">
        <v>8737557.0899999999</v>
      </c>
      <c r="J292" s="71">
        <v>38229</v>
      </c>
      <c r="K292" s="71">
        <v>13710</v>
      </c>
      <c r="L292" s="68">
        <v>7418790.6999999993</v>
      </c>
      <c r="M292" s="69">
        <v>31675</v>
      </c>
      <c r="N292" s="69">
        <v>13644</v>
      </c>
      <c r="O292" s="70">
        <v>7403864.0099999998</v>
      </c>
      <c r="P292" s="71">
        <v>27827</v>
      </c>
      <c r="Q292" s="71">
        <v>13596</v>
      </c>
      <c r="R292" s="68">
        <v>9870782.75</v>
      </c>
      <c r="S292" s="69">
        <v>38923</v>
      </c>
      <c r="T292" s="69">
        <v>13622</v>
      </c>
      <c r="U292" s="70">
        <v>10729647.289999999</v>
      </c>
      <c r="V292" s="71">
        <v>45186</v>
      </c>
      <c r="W292" s="71">
        <v>13668</v>
      </c>
      <c r="X292" s="68">
        <v>10369419.949999999</v>
      </c>
      <c r="Y292" s="69">
        <v>45033</v>
      </c>
      <c r="Z292" s="69">
        <v>13635</v>
      </c>
      <c r="AA292" s="70">
        <v>10794310.59</v>
      </c>
      <c r="AB292" s="71">
        <v>48717</v>
      </c>
      <c r="AC292" s="71">
        <v>12034</v>
      </c>
      <c r="AD292" s="68">
        <v>10051816.989999998</v>
      </c>
      <c r="AE292" s="69">
        <v>44350</v>
      </c>
      <c r="AF292" s="69">
        <v>13576</v>
      </c>
      <c r="AG292" s="70">
        <v>8927251.8200000003</v>
      </c>
      <c r="AH292" s="71">
        <v>37886</v>
      </c>
      <c r="AI292" s="71">
        <v>12000</v>
      </c>
      <c r="AJ292" s="68">
        <v>11092636.260000002</v>
      </c>
      <c r="AK292" s="69">
        <v>48578</v>
      </c>
      <c r="AL292" s="69">
        <v>12049</v>
      </c>
      <c r="AM292" s="70">
        <v>10432287.649999999</v>
      </c>
      <c r="AN292" s="71">
        <v>44574</v>
      </c>
      <c r="AO292" s="71">
        <v>13659</v>
      </c>
    </row>
    <row r="293" spans="1:41" hidden="1" outlineLevel="1" x14ac:dyDescent="0.55000000000000004">
      <c r="A293" s="58" t="s">
        <v>22</v>
      </c>
      <c r="B293" s="65">
        <v>654660039.36000001</v>
      </c>
      <c r="C293" s="66">
        <v>2172689</v>
      </c>
      <c r="D293" s="66">
        <v>118338</v>
      </c>
      <c r="E293" s="67">
        <v>301.31327555853602</v>
      </c>
      <c r="F293" s="68">
        <v>47526230.469999999</v>
      </c>
      <c r="G293" s="69">
        <v>154040</v>
      </c>
      <c r="H293" s="69">
        <v>65619</v>
      </c>
      <c r="I293" s="70">
        <v>45985931.370000005</v>
      </c>
      <c r="J293" s="71">
        <v>158048</v>
      </c>
      <c r="K293" s="71">
        <v>70148</v>
      </c>
      <c r="L293" s="68">
        <v>42473902.229999997</v>
      </c>
      <c r="M293" s="69">
        <v>136271</v>
      </c>
      <c r="N293" s="69">
        <v>75490</v>
      </c>
      <c r="O293" s="70">
        <v>38370618.210000001</v>
      </c>
      <c r="P293" s="71">
        <v>126130</v>
      </c>
      <c r="Q293" s="71">
        <v>78788</v>
      </c>
      <c r="R293" s="68">
        <v>51463327.909999996</v>
      </c>
      <c r="S293" s="69">
        <v>160398</v>
      </c>
      <c r="T293" s="69">
        <v>85112</v>
      </c>
      <c r="U293" s="70">
        <v>57832292.739999995</v>
      </c>
      <c r="V293" s="71">
        <v>192510</v>
      </c>
      <c r="W293" s="71">
        <v>89485</v>
      </c>
      <c r="X293" s="68">
        <v>54920239.619999997</v>
      </c>
      <c r="Y293" s="69">
        <v>191587</v>
      </c>
      <c r="Z293" s="69">
        <v>92147</v>
      </c>
      <c r="AA293" s="70">
        <v>57428116.32</v>
      </c>
      <c r="AB293" s="71">
        <v>207752</v>
      </c>
      <c r="AC293" s="71">
        <v>91846</v>
      </c>
      <c r="AD293" s="68">
        <v>59848156.299999997</v>
      </c>
      <c r="AE293" s="69">
        <v>207925</v>
      </c>
      <c r="AF293" s="69">
        <v>92437</v>
      </c>
      <c r="AG293" s="70">
        <v>61589830.840000004</v>
      </c>
      <c r="AH293" s="71">
        <v>199274</v>
      </c>
      <c r="AI293" s="71">
        <v>92617</v>
      </c>
      <c r="AJ293" s="68">
        <v>79679872.449999988</v>
      </c>
      <c r="AK293" s="69">
        <v>237017</v>
      </c>
      <c r="AL293" s="69">
        <v>91920</v>
      </c>
      <c r="AM293" s="70">
        <v>57541520.899999999</v>
      </c>
      <c r="AN293" s="71">
        <v>201737</v>
      </c>
      <c r="AO293" s="71">
        <v>118338</v>
      </c>
    </row>
    <row r="294" spans="1:41" hidden="1" outlineLevel="1" x14ac:dyDescent="0.55000000000000004">
      <c r="A294" s="58" t="s">
        <v>91</v>
      </c>
      <c r="B294" s="65">
        <v>1242198529.0399997</v>
      </c>
      <c r="C294" s="66">
        <v>5465983</v>
      </c>
      <c r="D294" s="66">
        <v>224894</v>
      </c>
      <c r="E294" s="67">
        <v>227.25985957878021</v>
      </c>
      <c r="F294" s="68">
        <v>92036278.859999999</v>
      </c>
      <c r="G294" s="69">
        <v>398465</v>
      </c>
      <c r="H294" s="69">
        <v>220344</v>
      </c>
      <c r="I294" s="70">
        <v>83281438.969999999</v>
      </c>
      <c r="J294" s="71">
        <v>380935</v>
      </c>
      <c r="K294" s="71">
        <v>220841</v>
      </c>
      <c r="L294" s="68">
        <v>76488837.549999997</v>
      </c>
      <c r="M294" s="69">
        <v>358409</v>
      </c>
      <c r="N294" s="69">
        <v>219848</v>
      </c>
      <c r="O294" s="70">
        <v>73837383.170000002</v>
      </c>
      <c r="P294" s="71">
        <v>360330</v>
      </c>
      <c r="Q294" s="71">
        <v>219971</v>
      </c>
      <c r="R294" s="68">
        <v>94664768.379999995</v>
      </c>
      <c r="S294" s="69">
        <v>438571</v>
      </c>
      <c r="T294" s="69">
        <v>220803</v>
      </c>
      <c r="U294" s="70">
        <v>104783196.69</v>
      </c>
      <c r="V294" s="71">
        <v>474609</v>
      </c>
      <c r="W294" s="71">
        <v>222165</v>
      </c>
      <c r="X294" s="68">
        <v>105957649.41999999</v>
      </c>
      <c r="Y294" s="69">
        <v>476716</v>
      </c>
      <c r="Z294" s="69">
        <v>223050</v>
      </c>
      <c r="AA294" s="70">
        <v>115288991.66</v>
      </c>
      <c r="AB294" s="71">
        <v>501261</v>
      </c>
      <c r="AC294" s="71">
        <v>223372</v>
      </c>
      <c r="AD294" s="68">
        <v>112034051.68000001</v>
      </c>
      <c r="AE294" s="69">
        <v>485459</v>
      </c>
      <c r="AF294" s="69">
        <v>223690</v>
      </c>
      <c r="AG294" s="70">
        <v>111877780.31</v>
      </c>
      <c r="AH294" s="71">
        <v>467509</v>
      </c>
      <c r="AI294" s="71">
        <v>224128</v>
      </c>
      <c r="AJ294" s="68">
        <v>137125043.50999999</v>
      </c>
      <c r="AK294" s="69">
        <v>566095</v>
      </c>
      <c r="AL294" s="69">
        <v>224990</v>
      </c>
      <c r="AM294" s="70">
        <v>134823108.84</v>
      </c>
      <c r="AN294" s="71">
        <v>557624</v>
      </c>
      <c r="AO294" s="71">
        <v>224894</v>
      </c>
    </row>
    <row r="295" spans="1:41" hidden="1" outlineLevel="1" x14ac:dyDescent="0.55000000000000004">
      <c r="A295" s="58" t="s">
        <v>23</v>
      </c>
      <c r="B295" s="65">
        <v>24618646.880000003</v>
      </c>
      <c r="C295" s="66">
        <v>136197</v>
      </c>
      <c r="D295" s="66">
        <v>5747</v>
      </c>
      <c r="E295" s="67">
        <v>180.75762961005017</v>
      </c>
      <c r="F295" s="68">
        <v>1443534.84</v>
      </c>
      <c r="G295" s="69">
        <v>6679</v>
      </c>
      <c r="H295" s="69">
        <v>5297</v>
      </c>
      <c r="I295" s="70">
        <v>1338239.31</v>
      </c>
      <c r="J295" s="71">
        <v>6746</v>
      </c>
      <c r="K295" s="71">
        <v>5314</v>
      </c>
      <c r="L295" s="68">
        <v>1228369.2199999997</v>
      </c>
      <c r="M295" s="69">
        <v>6115</v>
      </c>
      <c r="N295" s="69">
        <v>5190</v>
      </c>
      <c r="O295" s="70">
        <v>990763.5</v>
      </c>
      <c r="P295" s="71">
        <v>5789</v>
      </c>
      <c r="Q295" s="71">
        <v>5214</v>
      </c>
      <c r="R295" s="68">
        <v>1685829.42</v>
      </c>
      <c r="S295" s="69">
        <v>8977</v>
      </c>
      <c r="T295" s="69">
        <v>5259</v>
      </c>
      <c r="U295" s="70">
        <v>2061240.5799999996</v>
      </c>
      <c r="V295" s="71">
        <v>11416</v>
      </c>
      <c r="W295" s="71">
        <v>5356</v>
      </c>
      <c r="X295" s="68">
        <v>2263674.38</v>
      </c>
      <c r="Y295" s="69">
        <v>12798</v>
      </c>
      <c r="Z295" s="69">
        <v>5405</v>
      </c>
      <c r="AA295" s="70">
        <v>2606082.8200000003</v>
      </c>
      <c r="AB295" s="71">
        <v>13249</v>
      </c>
      <c r="AC295" s="71">
        <v>5539</v>
      </c>
      <c r="AD295" s="68">
        <v>2342310.0700000003</v>
      </c>
      <c r="AE295" s="69">
        <v>12950</v>
      </c>
      <c r="AF295" s="69">
        <v>5615</v>
      </c>
      <c r="AG295" s="70">
        <v>2239817.62</v>
      </c>
      <c r="AH295" s="71">
        <v>13401</v>
      </c>
      <c r="AI295" s="71">
        <v>5626</v>
      </c>
      <c r="AJ295" s="68">
        <v>3350419.5100000002</v>
      </c>
      <c r="AK295" s="69">
        <v>19668</v>
      </c>
      <c r="AL295" s="69">
        <v>5702</v>
      </c>
      <c r="AM295" s="70">
        <v>3068365.6100000003</v>
      </c>
      <c r="AN295" s="71">
        <v>18409</v>
      </c>
      <c r="AO295" s="71">
        <v>5747</v>
      </c>
    </row>
    <row r="296" spans="1:41" hidden="1" outlineLevel="1" x14ac:dyDescent="0.55000000000000004">
      <c r="A296" s="58" t="s">
        <v>24</v>
      </c>
      <c r="B296" s="65">
        <v>653623975.57999992</v>
      </c>
      <c r="C296" s="66">
        <v>2992246</v>
      </c>
      <c r="D296" s="66">
        <v>0</v>
      </c>
      <c r="E296" s="67">
        <v>218.43925117787774</v>
      </c>
      <c r="F296" s="68">
        <v>45546741.869999997</v>
      </c>
      <c r="G296" s="69">
        <v>224542</v>
      </c>
      <c r="H296" s="69">
        <v>0</v>
      </c>
      <c r="I296" s="70">
        <v>40871136.840000004</v>
      </c>
      <c r="J296" s="71">
        <v>207992</v>
      </c>
      <c r="K296" s="71">
        <v>0</v>
      </c>
      <c r="L296" s="68">
        <v>39039744.979999885</v>
      </c>
      <c r="M296" s="69">
        <v>182214</v>
      </c>
      <c r="N296" s="69">
        <v>0</v>
      </c>
      <c r="O296" s="70">
        <v>37637748.659999996</v>
      </c>
      <c r="P296" s="71">
        <v>173483</v>
      </c>
      <c r="Q296" s="71">
        <v>0</v>
      </c>
      <c r="R296" s="68">
        <v>46542456.869999997</v>
      </c>
      <c r="S296" s="69">
        <v>221289</v>
      </c>
      <c r="T296" s="69">
        <v>0</v>
      </c>
      <c r="U296" s="70">
        <v>53181384.069999993</v>
      </c>
      <c r="V296" s="71">
        <v>252189</v>
      </c>
      <c r="W296" s="71">
        <v>0</v>
      </c>
      <c r="X296" s="68">
        <v>53316313.160000004</v>
      </c>
      <c r="Y296" s="69">
        <v>261066</v>
      </c>
      <c r="Z296" s="69">
        <v>0</v>
      </c>
      <c r="AA296" s="70">
        <v>57218246.939999998</v>
      </c>
      <c r="AB296" s="71">
        <v>275224</v>
      </c>
      <c r="AC296" s="71">
        <v>0</v>
      </c>
      <c r="AD296" s="68">
        <v>60302017.810000002</v>
      </c>
      <c r="AE296" s="69">
        <v>289360</v>
      </c>
      <c r="AF296" s="69">
        <v>0</v>
      </c>
      <c r="AG296" s="70">
        <v>61626356.93</v>
      </c>
      <c r="AH296" s="71">
        <v>278314</v>
      </c>
      <c r="AI296" s="71">
        <v>0</v>
      </c>
      <c r="AJ296" s="68">
        <v>86784763.960000008</v>
      </c>
      <c r="AK296" s="69">
        <v>349429</v>
      </c>
      <c r="AL296" s="69">
        <v>0</v>
      </c>
      <c r="AM296" s="70">
        <v>71557063.489999995</v>
      </c>
      <c r="AN296" s="71">
        <v>277144</v>
      </c>
      <c r="AO296" s="71">
        <v>0</v>
      </c>
    </row>
    <row r="297" spans="1:41" hidden="1" outlineLevel="1" x14ac:dyDescent="0.55000000000000004">
      <c r="A297" s="58" t="s">
        <v>92</v>
      </c>
      <c r="B297" s="65">
        <v>975812804.71000004</v>
      </c>
      <c r="C297" s="66">
        <v>3795588</v>
      </c>
      <c r="D297" s="66">
        <v>121098</v>
      </c>
      <c r="E297" s="67">
        <v>257.0913399215089</v>
      </c>
      <c r="F297" s="68">
        <v>79002270.229999989</v>
      </c>
      <c r="G297" s="69">
        <v>285609</v>
      </c>
      <c r="H297" s="69">
        <v>119911</v>
      </c>
      <c r="I297" s="70">
        <v>71068454.030000001</v>
      </c>
      <c r="J297" s="71">
        <v>265085</v>
      </c>
      <c r="K297" s="71">
        <v>119691</v>
      </c>
      <c r="L297" s="68">
        <v>68191058.420000002</v>
      </c>
      <c r="M297" s="69">
        <v>245791</v>
      </c>
      <c r="N297" s="69">
        <v>119260</v>
      </c>
      <c r="O297" s="70">
        <v>65362848.730000004</v>
      </c>
      <c r="P297" s="71">
        <v>253714</v>
      </c>
      <c r="Q297" s="71">
        <v>119140</v>
      </c>
      <c r="R297" s="68">
        <v>77333554.090000004</v>
      </c>
      <c r="S297" s="69">
        <v>319836</v>
      </c>
      <c r="T297" s="69">
        <v>119716</v>
      </c>
      <c r="U297" s="70">
        <v>84224287.920000002</v>
      </c>
      <c r="V297" s="71">
        <v>332513</v>
      </c>
      <c r="W297" s="71">
        <v>120147</v>
      </c>
      <c r="X297" s="68">
        <v>85665155.900000006</v>
      </c>
      <c r="Y297" s="69">
        <v>337773</v>
      </c>
      <c r="Z297" s="69">
        <v>120563</v>
      </c>
      <c r="AA297" s="70">
        <v>86280003.140000001</v>
      </c>
      <c r="AB297" s="71">
        <v>347240</v>
      </c>
      <c r="AC297" s="71">
        <v>120897</v>
      </c>
      <c r="AD297" s="68">
        <v>83941657.25999999</v>
      </c>
      <c r="AE297" s="69">
        <v>341810</v>
      </c>
      <c r="AF297" s="69">
        <v>121061</v>
      </c>
      <c r="AG297" s="70">
        <v>81563829.189999998</v>
      </c>
      <c r="AH297" s="71">
        <v>319027</v>
      </c>
      <c r="AI297" s="71">
        <v>121043</v>
      </c>
      <c r="AJ297" s="68">
        <v>101057322.56</v>
      </c>
      <c r="AK297" s="69">
        <v>393623</v>
      </c>
      <c r="AL297" s="69">
        <v>121159</v>
      </c>
      <c r="AM297" s="70">
        <v>92122363.24000001</v>
      </c>
      <c r="AN297" s="71">
        <v>353567</v>
      </c>
      <c r="AO297" s="71">
        <v>121098</v>
      </c>
    </row>
    <row r="298" spans="1:41" hidden="1" outlineLevel="1" x14ac:dyDescent="0.55000000000000004">
      <c r="A298" s="58" t="s">
        <v>25</v>
      </c>
      <c r="B298" s="65">
        <v>68622342.140000001</v>
      </c>
      <c r="C298" s="66">
        <v>413038</v>
      </c>
      <c r="D298" s="66">
        <v>13134</v>
      </c>
      <c r="E298" s="67">
        <v>166.14050557091599</v>
      </c>
      <c r="F298" s="68">
        <v>4474973.46</v>
      </c>
      <c r="G298" s="69">
        <v>29100</v>
      </c>
      <c r="H298" s="69">
        <v>12446</v>
      </c>
      <c r="I298" s="70">
        <v>6110992.04</v>
      </c>
      <c r="J298" s="71">
        <v>33112</v>
      </c>
      <c r="K298" s="71">
        <v>12665</v>
      </c>
      <c r="L298" s="68">
        <v>4559021.8</v>
      </c>
      <c r="M298" s="69">
        <v>33787</v>
      </c>
      <c r="N298" s="69">
        <v>12642</v>
      </c>
      <c r="O298" s="70">
        <v>5016692.5</v>
      </c>
      <c r="P298" s="71">
        <v>31658</v>
      </c>
      <c r="Q298" s="71">
        <v>12662</v>
      </c>
      <c r="R298" s="68">
        <v>5358236.21</v>
      </c>
      <c r="S298" s="69">
        <v>33487</v>
      </c>
      <c r="T298" s="69">
        <v>12694</v>
      </c>
      <c r="U298" s="70">
        <v>5284907.59</v>
      </c>
      <c r="V298" s="71">
        <v>32368</v>
      </c>
      <c r="W298" s="71">
        <v>12827</v>
      </c>
      <c r="X298" s="68">
        <v>5872042.5700000003</v>
      </c>
      <c r="Y298" s="69">
        <v>35800</v>
      </c>
      <c r="Z298" s="69">
        <v>12770</v>
      </c>
      <c r="AA298" s="70">
        <v>6589457.4299999997</v>
      </c>
      <c r="AB298" s="71">
        <v>37642</v>
      </c>
      <c r="AC298" s="71">
        <v>13192</v>
      </c>
      <c r="AD298" s="68">
        <v>5940013.5199999996</v>
      </c>
      <c r="AE298" s="69">
        <v>35976</v>
      </c>
      <c r="AF298" s="69">
        <v>13190</v>
      </c>
      <c r="AG298" s="70">
        <v>5758391.1500000004</v>
      </c>
      <c r="AH298" s="71">
        <v>33501</v>
      </c>
      <c r="AI298" s="71">
        <v>13074</v>
      </c>
      <c r="AJ298" s="68">
        <v>7101173.8100000005</v>
      </c>
      <c r="AK298" s="69">
        <v>40346</v>
      </c>
      <c r="AL298" s="69">
        <v>13096</v>
      </c>
      <c r="AM298" s="70">
        <v>6556440.0600000005</v>
      </c>
      <c r="AN298" s="71">
        <v>36261</v>
      </c>
      <c r="AO298" s="71">
        <v>13134</v>
      </c>
    </row>
    <row r="299" spans="1:41" hidden="1" outlineLevel="1" x14ac:dyDescent="0.55000000000000004">
      <c r="A299" s="58" t="s">
        <v>93</v>
      </c>
      <c r="B299" s="65">
        <v>482039329.60000002</v>
      </c>
      <c r="C299" s="66">
        <v>871246</v>
      </c>
      <c r="D299" s="66">
        <v>23334</v>
      </c>
      <c r="E299" s="67">
        <v>553.2758022418468</v>
      </c>
      <c r="F299" s="68">
        <v>40662490.650000006</v>
      </c>
      <c r="G299" s="69">
        <v>75039</v>
      </c>
      <c r="H299" s="69">
        <v>19703</v>
      </c>
      <c r="I299" s="70">
        <v>35739052.359999999</v>
      </c>
      <c r="J299" s="71">
        <v>64068</v>
      </c>
      <c r="K299" s="71">
        <v>19323</v>
      </c>
      <c r="L299" s="68">
        <v>26790563.07</v>
      </c>
      <c r="M299" s="69">
        <v>51154</v>
      </c>
      <c r="N299" s="69">
        <v>19371</v>
      </c>
      <c r="O299" s="70">
        <v>28013884.359999999</v>
      </c>
      <c r="P299" s="71">
        <v>53209</v>
      </c>
      <c r="Q299" s="71">
        <v>19761</v>
      </c>
      <c r="R299" s="68">
        <v>36465504.940000005</v>
      </c>
      <c r="S299" s="69">
        <v>68277</v>
      </c>
      <c r="T299" s="69">
        <v>20298</v>
      </c>
      <c r="U299" s="70">
        <v>40067742.509999998</v>
      </c>
      <c r="V299" s="71">
        <v>70500</v>
      </c>
      <c r="W299" s="71">
        <v>22257</v>
      </c>
      <c r="X299" s="68">
        <v>40747024.390000001</v>
      </c>
      <c r="Y299" s="69">
        <v>74389</v>
      </c>
      <c r="Z299" s="69">
        <v>22000</v>
      </c>
      <c r="AA299" s="70">
        <v>47368769.049999997</v>
      </c>
      <c r="AB299" s="71">
        <v>78403</v>
      </c>
      <c r="AC299" s="71">
        <v>23253</v>
      </c>
      <c r="AD299" s="68">
        <v>44753417.659999996</v>
      </c>
      <c r="AE299" s="69">
        <v>78050</v>
      </c>
      <c r="AF299" s="69">
        <v>23440</v>
      </c>
      <c r="AG299" s="70">
        <v>40059790</v>
      </c>
      <c r="AH299" s="71">
        <v>69604</v>
      </c>
      <c r="AI299" s="71">
        <v>23011</v>
      </c>
      <c r="AJ299" s="68">
        <v>44622368.450000003</v>
      </c>
      <c r="AK299" s="69">
        <v>81628</v>
      </c>
      <c r="AL299" s="69">
        <v>23236</v>
      </c>
      <c r="AM299" s="70">
        <v>56748722.160000004</v>
      </c>
      <c r="AN299" s="71">
        <v>106925</v>
      </c>
      <c r="AO299" s="71">
        <v>23334</v>
      </c>
    </row>
    <row r="300" spans="1:41" hidden="1" outlineLevel="1" x14ac:dyDescent="0.55000000000000004">
      <c r="A300" s="58" t="s">
        <v>26</v>
      </c>
      <c r="B300" s="65">
        <v>327766067.08999956</v>
      </c>
      <c r="C300" s="66">
        <v>1573461</v>
      </c>
      <c r="D300" s="66">
        <v>44841</v>
      </c>
      <c r="E300" s="67">
        <v>208.30898706100726</v>
      </c>
      <c r="F300" s="68">
        <v>21361529.369999975</v>
      </c>
      <c r="G300" s="69">
        <v>106484</v>
      </c>
      <c r="H300" s="69">
        <v>44042</v>
      </c>
      <c r="I300" s="70">
        <v>21426078.199999973</v>
      </c>
      <c r="J300" s="71">
        <v>111319</v>
      </c>
      <c r="K300" s="71">
        <v>44072</v>
      </c>
      <c r="L300" s="68">
        <v>18086715.999999978</v>
      </c>
      <c r="M300" s="69">
        <v>111247</v>
      </c>
      <c r="N300" s="69">
        <v>44111</v>
      </c>
      <c r="O300" s="70">
        <v>18521999.879999973</v>
      </c>
      <c r="P300" s="71">
        <v>93114</v>
      </c>
      <c r="Q300" s="71">
        <v>43961</v>
      </c>
      <c r="R300" s="68">
        <v>24823544.679999974</v>
      </c>
      <c r="S300" s="69">
        <v>120558</v>
      </c>
      <c r="T300" s="69">
        <v>44134</v>
      </c>
      <c r="U300" s="70">
        <v>27393057.24999997</v>
      </c>
      <c r="V300" s="71">
        <v>134435</v>
      </c>
      <c r="W300" s="71">
        <v>44065</v>
      </c>
      <c r="X300" s="68">
        <v>27716111.139999971</v>
      </c>
      <c r="Y300" s="69">
        <v>139715</v>
      </c>
      <c r="Z300" s="69">
        <v>44133</v>
      </c>
      <c r="AA300" s="70">
        <v>30547132.979999963</v>
      </c>
      <c r="AB300" s="71">
        <v>148548</v>
      </c>
      <c r="AC300" s="71">
        <v>44280</v>
      </c>
      <c r="AD300" s="68">
        <v>30409702.379999962</v>
      </c>
      <c r="AE300" s="69">
        <v>142928</v>
      </c>
      <c r="AF300" s="69">
        <v>44370</v>
      </c>
      <c r="AG300" s="70">
        <v>29324009.61999996</v>
      </c>
      <c r="AH300" s="71">
        <v>132740</v>
      </c>
      <c r="AI300" s="71">
        <v>44552</v>
      </c>
      <c r="AJ300" s="68">
        <v>39225478.359999925</v>
      </c>
      <c r="AK300" s="69">
        <v>173257</v>
      </c>
      <c r="AL300" s="69">
        <v>44699</v>
      </c>
      <c r="AM300" s="70">
        <v>38930707.2299999</v>
      </c>
      <c r="AN300" s="71">
        <v>159116</v>
      </c>
      <c r="AO300" s="71">
        <v>44841</v>
      </c>
    </row>
    <row r="301" spans="1:41" hidden="1" outlineLevel="1" x14ac:dyDescent="0.55000000000000004">
      <c r="A301" s="58" t="s">
        <v>94</v>
      </c>
      <c r="B301" s="65">
        <v>152304439.03</v>
      </c>
      <c r="C301" s="66">
        <v>684436</v>
      </c>
      <c r="D301" s="66">
        <v>46616</v>
      </c>
      <c r="E301" s="67">
        <v>222.52546480605929</v>
      </c>
      <c r="F301" s="68">
        <v>10269430.719999999</v>
      </c>
      <c r="G301" s="69">
        <v>45787</v>
      </c>
      <c r="H301" s="69">
        <v>41685</v>
      </c>
      <c r="I301" s="70">
        <v>9225919.8899999987</v>
      </c>
      <c r="J301" s="71">
        <v>40887</v>
      </c>
      <c r="K301" s="71">
        <v>45678</v>
      </c>
      <c r="L301" s="68">
        <v>8193025.4100000001</v>
      </c>
      <c r="M301" s="69">
        <v>38060</v>
      </c>
      <c r="N301" s="69">
        <v>45371</v>
      </c>
      <c r="O301" s="70">
        <v>8473735.5899999999</v>
      </c>
      <c r="P301" s="71">
        <v>37241</v>
      </c>
      <c r="Q301" s="71">
        <v>45307</v>
      </c>
      <c r="R301" s="68">
        <v>11946909.300000001</v>
      </c>
      <c r="S301" s="69">
        <v>53532</v>
      </c>
      <c r="T301" s="69">
        <v>45393</v>
      </c>
      <c r="U301" s="70">
        <v>13108309.120000001</v>
      </c>
      <c r="V301" s="71">
        <v>57358</v>
      </c>
      <c r="W301" s="71">
        <v>45545</v>
      </c>
      <c r="X301" s="68">
        <v>13172739.930000002</v>
      </c>
      <c r="Y301" s="69">
        <v>57910</v>
      </c>
      <c r="Z301" s="69">
        <v>45560</v>
      </c>
      <c r="AA301" s="70">
        <v>15748534.290000001</v>
      </c>
      <c r="AB301" s="71">
        <v>65783</v>
      </c>
      <c r="AC301" s="71">
        <v>46237</v>
      </c>
      <c r="AD301" s="68">
        <v>14604511.140000001</v>
      </c>
      <c r="AE301" s="69">
        <v>65453</v>
      </c>
      <c r="AF301" s="69">
        <v>46438</v>
      </c>
      <c r="AG301" s="70">
        <v>13481788.279999999</v>
      </c>
      <c r="AH301" s="71">
        <v>61910</v>
      </c>
      <c r="AI301" s="71">
        <v>46346</v>
      </c>
      <c r="AJ301" s="68">
        <v>18168007.510000002</v>
      </c>
      <c r="AK301" s="69">
        <v>83387</v>
      </c>
      <c r="AL301" s="69">
        <v>46729</v>
      </c>
      <c r="AM301" s="70">
        <v>15911527.849999998</v>
      </c>
      <c r="AN301" s="71">
        <v>77128</v>
      </c>
      <c r="AO301" s="71">
        <v>46616</v>
      </c>
    </row>
    <row r="302" spans="1:41" hidden="1" outlineLevel="1" x14ac:dyDescent="0.55000000000000004">
      <c r="A302" s="58" t="s">
        <v>462</v>
      </c>
      <c r="B302" s="65">
        <v>10321679489.269985</v>
      </c>
      <c r="C302" s="66">
        <v>8308599</v>
      </c>
      <c r="D302" s="66">
        <v>68908</v>
      </c>
      <c r="E302" s="67">
        <v>1242.2888009482688</v>
      </c>
      <c r="F302" s="68">
        <v>805693052.01999938</v>
      </c>
      <c r="G302" s="69">
        <v>669780</v>
      </c>
      <c r="H302" s="69">
        <v>85514</v>
      </c>
      <c r="I302" s="70">
        <v>670412046.45999908</v>
      </c>
      <c r="J302" s="71">
        <v>638790</v>
      </c>
      <c r="K302" s="71">
        <v>85557</v>
      </c>
      <c r="L302" s="68">
        <v>775377050.49999869</v>
      </c>
      <c r="M302" s="69">
        <v>653574</v>
      </c>
      <c r="N302" s="69">
        <v>85947</v>
      </c>
      <c r="O302" s="70">
        <v>737586706.61999893</v>
      </c>
      <c r="P302" s="71">
        <v>595082</v>
      </c>
      <c r="Q302" s="71">
        <v>84860</v>
      </c>
      <c r="R302" s="68">
        <v>813985276.72999883</v>
      </c>
      <c r="S302" s="69">
        <v>678457</v>
      </c>
      <c r="T302" s="69">
        <v>85320</v>
      </c>
      <c r="U302" s="70">
        <v>912438446.02999902</v>
      </c>
      <c r="V302" s="71">
        <v>744136</v>
      </c>
      <c r="W302" s="71">
        <v>86537</v>
      </c>
      <c r="X302" s="68">
        <v>865644060.50999868</v>
      </c>
      <c r="Y302" s="69">
        <v>711856</v>
      </c>
      <c r="Z302" s="69">
        <v>87137</v>
      </c>
      <c r="AA302" s="70">
        <v>876936527.46999907</v>
      </c>
      <c r="AB302" s="71">
        <v>735957</v>
      </c>
      <c r="AC302" s="71">
        <v>87424</v>
      </c>
      <c r="AD302" s="68">
        <v>911008341.669999</v>
      </c>
      <c r="AE302" s="69">
        <v>712565</v>
      </c>
      <c r="AF302" s="69">
        <v>87635</v>
      </c>
      <c r="AG302" s="70">
        <v>851448891.44999838</v>
      </c>
      <c r="AH302" s="71">
        <v>659777</v>
      </c>
      <c r="AI302" s="71">
        <v>88287</v>
      </c>
      <c r="AJ302" s="68">
        <v>1002474021.839999</v>
      </c>
      <c r="AK302" s="69">
        <v>775817</v>
      </c>
      <c r="AL302" s="69">
        <v>88976</v>
      </c>
      <c r="AM302" s="70">
        <v>1098675067.9699984</v>
      </c>
      <c r="AN302" s="71">
        <v>732808</v>
      </c>
      <c r="AO302" s="71">
        <v>68908</v>
      </c>
    </row>
    <row r="303" spans="1:41" hidden="1" outlineLevel="1" x14ac:dyDescent="0.55000000000000004">
      <c r="A303" s="58" t="s">
        <v>27</v>
      </c>
      <c r="B303" s="65">
        <v>60856886.009999998</v>
      </c>
      <c r="C303" s="66">
        <v>334165</v>
      </c>
      <c r="D303" s="66">
        <v>16368</v>
      </c>
      <c r="E303" s="67">
        <v>182.11627791659808</v>
      </c>
      <c r="F303" s="68">
        <v>5476804.3799999999</v>
      </c>
      <c r="G303" s="69">
        <v>32966</v>
      </c>
      <c r="H303" s="69">
        <v>16555</v>
      </c>
      <c r="I303" s="70">
        <v>4742396.95</v>
      </c>
      <c r="J303" s="71">
        <v>28625</v>
      </c>
      <c r="K303" s="71">
        <v>16551</v>
      </c>
      <c r="L303" s="68">
        <v>3271172.24</v>
      </c>
      <c r="M303" s="69">
        <v>19649</v>
      </c>
      <c r="N303" s="69">
        <v>16516</v>
      </c>
      <c r="O303" s="70">
        <v>3157604.4699999997</v>
      </c>
      <c r="P303" s="71">
        <v>16131</v>
      </c>
      <c r="Q303" s="71">
        <v>16390</v>
      </c>
      <c r="R303" s="68">
        <v>4268686.3600000003</v>
      </c>
      <c r="S303" s="69">
        <v>22791</v>
      </c>
      <c r="T303" s="69">
        <v>16379</v>
      </c>
      <c r="U303" s="70">
        <v>5249708.26</v>
      </c>
      <c r="V303" s="71">
        <v>27582</v>
      </c>
      <c r="W303" s="71">
        <v>16316</v>
      </c>
      <c r="X303" s="68">
        <v>5378135.8599999994</v>
      </c>
      <c r="Y303" s="69">
        <v>30238</v>
      </c>
      <c r="Z303" s="69">
        <v>16313</v>
      </c>
      <c r="AA303" s="70">
        <v>5870538.46</v>
      </c>
      <c r="AB303" s="71">
        <v>32547</v>
      </c>
      <c r="AC303" s="71">
        <v>16327</v>
      </c>
      <c r="AD303" s="68">
        <v>5965549.1899999995</v>
      </c>
      <c r="AE303" s="69">
        <v>33711</v>
      </c>
      <c r="AF303" s="69">
        <v>16326</v>
      </c>
      <c r="AG303" s="70">
        <v>5221055.2</v>
      </c>
      <c r="AH303" s="71">
        <v>26984</v>
      </c>
      <c r="AI303" s="71">
        <v>16355</v>
      </c>
      <c r="AJ303" s="68">
        <v>6266743.9900000002</v>
      </c>
      <c r="AK303" s="69">
        <v>31427</v>
      </c>
      <c r="AL303" s="69">
        <v>16346</v>
      </c>
      <c r="AM303" s="70">
        <v>5988490.6500000004</v>
      </c>
      <c r="AN303" s="71">
        <v>31514</v>
      </c>
      <c r="AO303" s="71">
        <v>16368</v>
      </c>
    </row>
    <row r="304" spans="1:41" hidden="1" outlineLevel="1" x14ac:dyDescent="0.55000000000000004">
      <c r="A304" s="58" t="s">
        <v>95</v>
      </c>
      <c r="B304" s="65">
        <v>443696081.25999993</v>
      </c>
      <c r="C304" s="66">
        <v>8126966</v>
      </c>
      <c r="D304" s="66">
        <v>230126</v>
      </c>
      <c r="E304" s="67">
        <v>54.595538022430503</v>
      </c>
      <c r="F304" s="68">
        <v>39973440</v>
      </c>
      <c r="G304" s="69">
        <v>679253</v>
      </c>
      <c r="H304" s="69">
        <v>227166</v>
      </c>
      <c r="I304" s="70">
        <v>34192051.339999996</v>
      </c>
      <c r="J304" s="71">
        <v>601305</v>
      </c>
      <c r="K304" s="71">
        <v>226062</v>
      </c>
      <c r="L304" s="68">
        <v>31603507.389999997</v>
      </c>
      <c r="M304" s="69">
        <v>565960</v>
      </c>
      <c r="N304" s="69">
        <v>225131</v>
      </c>
      <c r="O304" s="70">
        <v>30033983.609999999</v>
      </c>
      <c r="P304" s="71">
        <v>575812</v>
      </c>
      <c r="Q304" s="71">
        <v>227327</v>
      </c>
      <c r="R304" s="68">
        <v>34133895.130000003</v>
      </c>
      <c r="S304" s="69">
        <v>656786</v>
      </c>
      <c r="T304" s="69">
        <v>236513</v>
      </c>
      <c r="U304" s="70">
        <v>35329303.699999996</v>
      </c>
      <c r="V304" s="71">
        <v>698450</v>
      </c>
      <c r="W304" s="71">
        <v>246571</v>
      </c>
      <c r="X304" s="68">
        <v>37340240.569999993</v>
      </c>
      <c r="Y304" s="69">
        <v>700164</v>
      </c>
      <c r="Z304" s="69">
        <v>247457</v>
      </c>
      <c r="AA304" s="70">
        <v>39488504.490000002</v>
      </c>
      <c r="AB304" s="71">
        <v>734280</v>
      </c>
      <c r="AC304" s="71">
        <v>245407</v>
      </c>
      <c r="AD304" s="68">
        <v>41130755.510000005</v>
      </c>
      <c r="AE304" s="69">
        <v>737323</v>
      </c>
      <c r="AF304" s="69">
        <v>240425</v>
      </c>
      <c r="AG304" s="70">
        <v>36182966.940000005</v>
      </c>
      <c r="AH304" s="71">
        <v>660321</v>
      </c>
      <c r="AI304" s="71">
        <v>235588</v>
      </c>
      <c r="AJ304" s="68">
        <v>43577831.579999998</v>
      </c>
      <c r="AK304" s="69">
        <v>790594</v>
      </c>
      <c r="AL304" s="69">
        <v>235579</v>
      </c>
      <c r="AM304" s="70">
        <v>40709600.999999993</v>
      </c>
      <c r="AN304" s="71">
        <v>726718</v>
      </c>
      <c r="AO304" s="71">
        <v>230126</v>
      </c>
    </row>
    <row r="305" spans="1:41" hidden="1" outlineLevel="1" x14ac:dyDescent="0.55000000000000004">
      <c r="A305" s="58" t="s">
        <v>380</v>
      </c>
      <c r="B305" s="65">
        <v>131274684.5</v>
      </c>
      <c r="C305" s="66">
        <v>479055</v>
      </c>
      <c r="D305" s="66">
        <v>16094</v>
      </c>
      <c r="E305" s="67">
        <v>274.02841949254258</v>
      </c>
      <c r="F305" s="68">
        <v>9143932.3500000015</v>
      </c>
      <c r="G305" s="69">
        <v>38407</v>
      </c>
      <c r="H305" s="69">
        <v>16448</v>
      </c>
      <c r="I305" s="70">
        <v>9085480.7300000004</v>
      </c>
      <c r="J305" s="71">
        <v>36920</v>
      </c>
      <c r="K305" s="71">
        <v>16436</v>
      </c>
      <c r="L305" s="68">
        <v>7877779.1099999994</v>
      </c>
      <c r="M305" s="69">
        <v>31171</v>
      </c>
      <c r="N305" s="69">
        <v>16320</v>
      </c>
      <c r="O305" s="70">
        <v>8054768.7699999996</v>
      </c>
      <c r="P305" s="71">
        <v>31286</v>
      </c>
      <c r="Q305" s="71">
        <v>16289</v>
      </c>
      <c r="R305" s="68">
        <v>10219539.48</v>
      </c>
      <c r="S305" s="69">
        <v>36917</v>
      </c>
      <c r="T305" s="69">
        <v>16125</v>
      </c>
      <c r="U305" s="70">
        <v>11038855.560000001</v>
      </c>
      <c r="V305" s="71">
        <v>37647</v>
      </c>
      <c r="W305" s="71">
        <v>16107</v>
      </c>
      <c r="X305" s="68">
        <v>11341609.43</v>
      </c>
      <c r="Y305" s="69">
        <v>43476</v>
      </c>
      <c r="Z305" s="69">
        <v>16125</v>
      </c>
      <c r="AA305" s="70">
        <v>12353774.09</v>
      </c>
      <c r="AB305" s="71">
        <v>45995</v>
      </c>
      <c r="AC305" s="71">
        <v>16141</v>
      </c>
      <c r="AD305" s="68">
        <v>12724393.949999999</v>
      </c>
      <c r="AE305" s="69">
        <v>44856</v>
      </c>
      <c r="AF305" s="69">
        <v>16155</v>
      </c>
      <c r="AG305" s="70">
        <v>12339335.120000001</v>
      </c>
      <c r="AH305" s="71">
        <v>39409</v>
      </c>
      <c r="AI305" s="71">
        <v>16159</v>
      </c>
      <c r="AJ305" s="68">
        <v>14302544.279999999</v>
      </c>
      <c r="AK305" s="69">
        <v>46918</v>
      </c>
      <c r="AL305" s="69">
        <v>16124</v>
      </c>
      <c r="AM305" s="70">
        <v>12792671.629999999</v>
      </c>
      <c r="AN305" s="71">
        <v>46053</v>
      </c>
      <c r="AO305" s="71">
        <v>16094</v>
      </c>
    </row>
    <row r="306" spans="1:41" hidden="1" outlineLevel="1" x14ac:dyDescent="0.55000000000000004">
      <c r="A306" s="58" t="s">
        <v>32</v>
      </c>
      <c r="B306" s="65">
        <v>14540991.129999999</v>
      </c>
      <c r="C306" s="66">
        <v>64489</v>
      </c>
      <c r="D306" s="66">
        <v>818</v>
      </c>
      <c r="E306" s="67">
        <v>225.48017692939879</v>
      </c>
      <c r="F306" s="68">
        <v>1458084.12</v>
      </c>
      <c r="G306" s="69">
        <v>5730</v>
      </c>
      <c r="H306" s="69">
        <v>873</v>
      </c>
      <c r="I306" s="70">
        <v>1060025.1800000002</v>
      </c>
      <c r="J306" s="71">
        <v>4848</v>
      </c>
      <c r="K306" s="71">
        <v>860</v>
      </c>
      <c r="L306" s="68">
        <v>797849.77</v>
      </c>
      <c r="M306" s="69">
        <v>3823</v>
      </c>
      <c r="N306" s="69">
        <v>793</v>
      </c>
      <c r="O306" s="70">
        <v>966414.88</v>
      </c>
      <c r="P306" s="71">
        <v>5072</v>
      </c>
      <c r="Q306" s="71">
        <v>793</v>
      </c>
      <c r="R306" s="68">
        <v>1433151.73</v>
      </c>
      <c r="S306" s="69">
        <v>6791</v>
      </c>
      <c r="T306" s="69">
        <v>786</v>
      </c>
      <c r="U306" s="70">
        <v>1602110.3400000003</v>
      </c>
      <c r="V306" s="71">
        <v>7045</v>
      </c>
      <c r="W306" s="71">
        <v>786</v>
      </c>
      <c r="X306" s="68">
        <v>1652150.58</v>
      </c>
      <c r="Y306" s="69">
        <v>7548</v>
      </c>
      <c r="Z306" s="69">
        <v>781</v>
      </c>
      <c r="AA306" s="70">
        <v>1435810.64</v>
      </c>
      <c r="AB306" s="71">
        <v>6213</v>
      </c>
      <c r="AC306" s="71">
        <v>799</v>
      </c>
      <c r="AD306" s="68">
        <v>1106301.3599999999</v>
      </c>
      <c r="AE306" s="69">
        <v>4308</v>
      </c>
      <c r="AF306" s="69">
        <v>813</v>
      </c>
      <c r="AG306" s="70">
        <v>711568.17999999993</v>
      </c>
      <c r="AH306" s="71">
        <v>3323</v>
      </c>
      <c r="AI306" s="71">
        <v>811</v>
      </c>
      <c r="AJ306" s="68">
        <v>975876.59</v>
      </c>
      <c r="AK306" s="69">
        <v>4061</v>
      </c>
      <c r="AL306" s="69">
        <v>813</v>
      </c>
      <c r="AM306" s="70">
        <v>1341647.76</v>
      </c>
      <c r="AN306" s="71">
        <v>5727</v>
      </c>
      <c r="AO306" s="71">
        <v>818</v>
      </c>
    </row>
    <row r="307" spans="1:41" hidden="1" outlineLevel="1" x14ac:dyDescent="0.55000000000000004">
      <c r="A307" s="58" t="s">
        <v>37</v>
      </c>
      <c r="B307" s="65">
        <v>13665476.310000001</v>
      </c>
      <c r="C307" s="66">
        <v>75349</v>
      </c>
      <c r="D307" s="66">
        <v>1814</v>
      </c>
      <c r="E307" s="67">
        <v>181.36241104726008</v>
      </c>
      <c r="F307" s="68">
        <v>1398649.06</v>
      </c>
      <c r="G307" s="69">
        <v>8551</v>
      </c>
      <c r="H307" s="69">
        <v>1907</v>
      </c>
      <c r="I307" s="70">
        <v>1300993.9600000002</v>
      </c>
      <c r="J307" s="71">
        <v>7249</v>
      </c>
      <c r="K307" s="71">
        <v>1896</v>
      </c>
      <c r="L307" s="68">
        <v>865510.77</v>
      </c>
      <c r="M307" s="69">
        <v>6227</v>
      </c>
      <c r="N307" s="69">
        <v>1878</v>
      </c>
      <c r="O307" s="70">
        <v>812042.2699999999</v>
      </c>
      <c r="P307" s="71">
        <v>4281</v>
      </c>
      <c r="Q307" s="71">
        <v>1863</v>
      </c>
      <c r="R307" s="68">
        <v>1009168.6399999999</v>
      </c>
      <c r="S307" s="69">
        <v>6047</v>
      </c>
      <c r="T307" s="69">
        <v>1865</v>
      </c>
      <c r="U307" s="70">
        <v>1172013.6599999999</v>
      </c>
      <c r="V307" s="71">
        <v>6621</v>
      </c>
      <c r="W307" s="71">
        <v>1862</v>
      </c>
      <c r="X307" s="68">
        <v>1161131.71</v>
      </c>
      <c r="Y307" s="69">
        <v>5741</v>
      </c>
      <c r="Z307" s="69">
        <v>1853</v>
      </c>
      <c r="AA307" s="70">
        <v>1110251.42</v>
      </c>
      <c r="AB307" s="71">
        <v>5658</v>
      </c>
      <c r="AC307" s="71">
        <v>1889</v>
      </c>
      <c r="AD307" s="68">
        <v>1150800.9500000002</v>
      </c>
      <c r="AE307" s="69">
        <v>6173</v>
      </c>
      <c r="AF307" s="69">
        <v>1884</v>
      </c>
      <c r="AG307" s="70">
        <v>1111842.29</v>
      </c>
      <c r="AH307" s="71">
        <v>5284</v>
      </c>
      <c r="AI307" s="71">
        <v>1869</v>
      </c>
      <c r="AJ307" s="68">
        <v>1362422.5099999998</v>
      </c>
      <c r="AK307" s="69">
        <v>6567</v>
      </c>
      <c r="AL307" s="69">
        <v>1838</v>
      </c>
      <c r="AM307" s="70">
        <v>1210649.07</v>
      </c>
      <c r="AN307" s="71">
        <v>6950</v>
      </c>
      <c r="AO307" s="71">
        <v>1814</v>
      </c>
    </row>
    <row r="308" spans="1:41" hidden="1" outlineLevel="1" x14ac:dyDescent="0.55000000000000004">
      <c r="A308" s="58" t="s">
        <v>33</v>
      </c>
      <c r="B308" s="65">
        <v>19909513.990000006</v>
      </c>
      <c r="C308" s="66">
        <v>61845</v>
      </c>
      <c r="D308" s="66">
        <v>3523</v>
      </c>
      <c r="E308" s="67">
        <v>321.92600840811718</v>
      </c>
      <c r="F308" s="68">
        <v>1416714.01</v>
      </c>
      <c r="G308" s="69">
        <v>4627</v>
      </c>
      <c r="H308" s="69">
        <v>3299</v>
      </c>
      <c r="I308" s="70">
        <v>1523156.4300000002</v>
      </c>
      <c r="J308" s="71">
        <v>4525</v>
      </c>
      <c r="K308" s="71">
        <v>3297</v>
      </c>
      <c r="L308" s="68">
        <v>1254351.8</v>
      </c>
      <c r="M308" s="69">
        <v>3859</v>
      </c>
      <c r="N308" s="69">
        <v>3290</v>
      </c>
      <c r="O308" s="70">
        <v>1099868.1599999999</v>
      </c>
      <c r="P308" s="71">
        <v>3723</v>
      </c>
      <c r="Q308" s="71">
        <v>3303</v>
      </c>
      <c r="R308" s="68">
        <v>1673262.9600000002</v>
      </c>
      <c r="S308" s="69">
        <v>5028</v>
      </c>
      <c r="T308" s="69">
        <v>3347</v>
      </c>
      <c r="U308" s="70">
        <v>1823875.83</v>
      </c>
      <c r="V308" s="71">
        <v>5424</v>
      </c>
      <c r="W308" s="71">
        <v>3397</v>
      </c>
      <c r="X308" s="68">
        <v>1887653.3900000001</v>
      </c>
      <c r="Y308" s="69">
        <v>6341</v>
      </c>
      <c r="Z308" s="69">
        <v>3444</v>
      </c>
      <c r="AA308" s="70">
        <v>2126714.0700000003</v>
      </c>
      <c r="AB308" s="71">
        <v>5885</v>
      </c>
      <c r="AC308" s="71">
        <v>3483</v>
      </c>
      <c r="AD308" s="68">
        <v>1772015.24</v>
      </c>
      <c r="AE308" s="69">
        <v>5284</v>
      </c>
      <c r="AF308" s="69">
        <v>3480</v>
      </c>
      <c r="AG308" s="70">
        <v>1601652.9</v>
      </c>
      <c r="AH308" s="71">
        <v>5111</v>
      </c>
      <c r="AI308" s="71">
        <v>3506</v>
      </c>
      <c r="AJ308" s="68">
        <v>2539903.94</v>
      </c>
      <c r="AK308" s="69">
        <v>7171</v>
      </c>
      <c r="AL308" s="69">
        <v>3537</v>
      </c>
      <c r="AM308" s="70">
        <v>1190345.26</v>
      </c>
      <c r="AN308" s="71">
        <v>4867</v>
      </c>
      <c r="AO308" s="71">
        <v>3523</v>
      </c>
    </row>
    <row r="309" spans="1:41" hidden="1" outlineLevel="1" x14ac:dyDescent="0.55000000000000004">
      <c r="A309" s="58" t="s">
        <v>40</v>
      </c>
      <c r="B309" s="65">
        <v>1669238496.4999983</v>
      </c>
      <c r="C309" s="66">
        <v>18565365</v>
      </c>
      <c r="D309" s="66">
        <v>381848</v>
      </c>
      <c r="E309" s="67">
        <v>89.911428970020154</v>
      </c>
      <c r="F309" s="68">
        <v>140645966.5099999</v>
      </c>
      <c r="G309" s="69">
        <v>1484635</v>
      </c>
      <c r="H309" s="69">
        <v>408242</v>
      </c>
      <c r="I309" s="70">
        <v>128059441.27999991</v>
      </c>
      <c r="J309" s="71">
        <v>1450928</v>
      </c>
      <c r="K309" s="71">
        <v>408482</v>
      </c>
      <c r="L309" s="68">
        <v>124689246.60999985</v>
      </c>
      <c r="M309" s="69">
        <v>1511720</v>
      </c>
      <c r="N309" s="69">
        <v>398319</v>
      </c>
      <c r="O309" s="70">
        <v>121449969.37999986</v>
      </c>
      <c r="P309" s="71">
        <v>1646777</v>
      </c>
      <c r="Q309" s="71">
        <v>402969</v>
      </c>
      <c r="R309" s="68">
        <v>148670760.96999988</v>
      </c>
      <c r="S309" s="69">
        <v>1590900</v>
      </c>
      <c r="T309" s="69">
        <v>425756</v>
      </c>
      <c r="U309" s="70">
        <v>141438847.76999992</v>
      </c>
      <c r="V309" s="71">
        <v>1508349</v>
      </c>
      <c r="W309" s="71">
        <v>426466</v>
      </c>
      <c r="X309" s="68">
        <v>138547762.32999989</v>
      </c>
      <c r="Y309" s="69">
        <v>1611529</v>
      </c>
      <c r="Z309" s="69">
        <v>396305</v>
      </c>
      <c r="AA309" s="70">
        <v>139954108.18999991</v>
      </c>
      <c r="AB309" s="71">
        <v>1509806</v>
      </c>
      <c r="AC309" s="71">
        <v>381062</v>
      </c>
      <c r="AD309" s="68">
        <v>142342552.67999986</v>
      </c>
      <c r="AE309" s="69">
        <v>1566143</v>
      </c>
      <c r="AF309" s="69">
        <v>386667</v>
      </c>
      <c r="AG309" s="70">
        <v>134139718.95999989</v>
      </c>
      <c r="AH309" s="71">
        <v>1490676</v>
      </c>
      <c r="AI309" s="71">
        <v>384518</v>
      </c>
      <c r="AJ309" s="68">
        <v>154251654.44999984</v>
      </c>
      <c r="AK309" s="69">
        <v>1598399</v>
      </c>
      <c r="AL309" s="69">
        <v>382949</v>
      </c>
      <c r="AM309" s="70">
        <v>155048467.36999992</v>
      </c>
      <c r="AN309" s="71">
        <v>1595503</v>
      </c>
      <c r="AO309" s="71">
        <v>381848</v>
      </c>
    </row>
    <row r="310" spans="1:41" hidden="1" outlineLevel="1" x14ac:dyDescent="0.55000000000000004">
      <c r="A310" s="58" t="s">
        <v>34</v>
      </c>
      <c r="B310" s="65">
        <v>19860838.379999999</v>
      </c>
      <c r="C310" s="66">
        <v>88571</v>
      </c>
      <c r="D310" s="66">
        <v>3459</v>
      </c>
      <c r="E310" s="67">
        <v>224.23635704688891</v>
      </c>
      <c r="F310" s="68">
        <v>986963.5199999999</v>
      </c>
      <c r="G310" s="69">
        <v>5486</v>
      </c>
      <c r="H310" s="69">
        <v>3263</v>
      </c>
      <c r="I310" s="70">
        <v>1324114.8400000001</v>
      </c>
      <c r="J310" s="71">
        <v>5879</v>
      </c>
      <c r="K310" s="71">
        <v>3260</v>
      </c>
      <c r="L310" s="68">
        <v>1757800.67</v>
      </c>
      <c r="M310" s="69">
        <v>6748</v>
      </c>
      <c r="N310" s="69">
        <v>3314</v>
      </c>
      <c r="O310" s="70">
        <v>1336222.76</v>
      </c>
      <c r="P310" s="71">
        <v>5405</v>
      </c>
      <c r="Q310" s="71">
        <v>3289</v>
      </c>
      <c r="R310" s="68">
        <v>1416695.1</v>
      </c>
      <c r="S310" s="69">
        <v>5800</v>
      </c>
      <c r="T310" s="69">
        <v>3280</v>
      </c>
      <c r="U310" s="70">
        <v>1225423.93</v>
      </c>
      <c r="V310" s="71">
        <v>5988</v>
      </c>
      <c r="W310" s="71">
        <v>3285</v>
      </c>
      <c r="X310" s="68">
        <v>1547475.6600000001</v>
      </c>
      <c r="Y310" s="69">
        <v>7562</v>
      </c>
      <c r="Z310" s="69">
        <v>3272</v>
      </c>
      <c r="AA310" s="70">
        <v>1746922.68</v>
      </c>
      <c r="AB310" s="71">
        <v>7972</v>
      </c>
      <c r="AC310" s="71">
        <v>3221</v>
      </c>
      <c r="AD310" s="68">
        <v>1342217.29</v>
      </c>
      <c r="AE310" s="69">
        <v>6300</v>
      </c>
      <c r="AF310" s="69">
        <v>3219</v>
      </c>
      <c r="AG310" s="70">
        <v>1658873.69</v>
      </c>
      <c r="AH310" s="71">
        <v>8134</v>
      </c>
      <c r="AI310" s="71">
        <v>3242</v>
      </c>
      <c r="AJ310" s="68">
        <v>2295392.69</v>
      </c>
      <c r="AK310" s="69">
        <v>10050</v>
      </c>
      <c r="AL310" s="69">
        <v>3315</v>
      </c>
      <c r="AM310" s="70">
        <v>3222735.55</v>
      </c>
      <c r="AN310" s="71">
        <v>13247</v>
      </c>
      <c r="AO310" s="71">
        <v>3459</v>
      </c>
    </row>
    <row r="311" spans="1:41" hidden="1" outlineLevel="1" x14ac:dyDescent="0.55000000000000004">
      <c r="A311" s="58" t="s">
        <v>35</v>
      </c>
      <c r="B311" s="65">
        <v>82576990.389999986</v>
      </c>
      <c r="C311" s="66">
        <v>247121</v>
      </c>
      <c r="D311" s="66">
        <v>19207</v>
      </c>
      <c r="E311" s="67">
        <v>334.15610324496902</v>
      </c>
      <c r="F311" s="68">
        <v>5860053.2000000002</v>
      </c>
      <c r="G311" s="69">
        <v>17376</v>
      </c>
      <c r="H311" s="69">
        <v>17817</v>
      </c>
      <c r="I311" s="70">
        <v>3057234.9000000004</v>
      </c>
      <c r="J311" s="71">
        <v>9933</v>
      </c>
      <c r="K311" s="71">
        <v>17862</v>
      </c>
      <c r="L311" s="68">
        <v>4325124.66</v>
      </c>
      <c r="M311" s="69">
        <v>9366</v>
      </c>
      <c r="N311" s="69">
        <v>17809</v>
      </c>
      <c r="O311" s="70">
        <v>2993415.23</v>
      </c>
      <c r="P311" s="71">
        <v>8877</v>
      </c>
      <c r="Q311" s="71">
        <v>17829</v>
      </c>
      <c r="R311" s="68">
        <v>5532466.8499999996</v>
      </c>
      <c r="S311" s="69">
        <v>12526</v>
      </c>
      <c r="T311" s="69">
        <v>17955</v>
      </c>
      <c r="U311" s="70">
        <v>6608739.1799999997</v>
      </c>
      <c r="V311" s="71">
        <v>17498</v>
      </c>
      <c r="W311" s="71">
        <v>17975</v>
      </c>
      <c r="X311" s="68">
        <v>6712264.8600000003</v>
      </c>
      <c r="Y311" s="69">
        <v>18762</v>
      </c>
      <c r="Z311" s="69">
        <v>18101</v>
      </c>
      <c r="AA311" s="70">
        <v>7609647.9800000004</v>
      </c>
      <c r="AB311" s="71">
        <v>25142</v>
      </c>
      <c r="AC311" s="71">
        <v>18497</v>
      </c>
      <c r="AD311" s="68">
        <v>8139017.2999999998</v>
      </c>
      <c r="AE311" s="69">
        <v>24944</v>
      </c>
      <c r="AF311" s="69">
        <v>18835</v>
      </c>
      <c r="AG311" s="70">
        <v>8344799.8200000003</v>
      </c>
      <c r="AH311" s="71">
        <v>25268</v>
      </c>
      <c r="AI311" s="71">
        <v>19046</v>
      </c>
      <c r="AJ311" s="68">
        <v>11619700.310000001</v>
      </c>
      <c r="AK311" s="69">
        <v>38136</v>
      </c>
      <c r="AL311" s="69">
        <v>19156</v>
      </c>
      <c r="AM311" s="70">
        <v>11774526.100000001</v>
      </c>
      <c r="AN311" s="71">
        <v>39293</v>
      </c>
      <c r="AO311" s="71">
        <v>19207</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28503768240.03997</v>
      </c>
      <c r="C313" s="52">
        <f>SUM(C286:C311)</f>
        <v>91677376</v>
      </c>
      <c r="D313" s="52">
        <f>SUM(D286:D311)</f>
        <v>3333543</v>
      </c>
      <c r="E313" s="74">
        <f t="shared" ref="E313" si="21">IFERROR(B313/C313,0)</f>
        <v>310.91387519686396</v>
      </c>
      <c r="F313" s="51">
        <f t="shared" ref="F313:AO313" si="22">SUM(F286:F311)</f>
        <v>2172803931.139998</v>
      </c>
      <c r="G313" s="52">
        <f t="shared" si="22"/>
        <v>6908957</v>
      </c>
      <c r="H313" s="52">
        <f t="shared" si="22"/>
        <v>3040726</v>
      </c>
      <c r="I313" s="51">
        <f t="shared" si="22"/>
        <v>1914896418.099998</v>
      </c>
      <c r="J313" s="52">
        <f t="shared" si="22"/>
        <v>6682895</v>
      </c>
      <c r="K313" s="52">
        <f t="shared" si="22"/>
        <v>3029572</v>
      </c>
      <c r="L313" s="51">
        <f t="shared" si="22"/>
        <v>1900278333.4499979</v>
      </c>
      <c r="M313" s="52">
        <f t="shared" si="22"/>
        <v>6116290</v>
      </c>
      <c r="N313" s="52">
        <f t="shared" si="22"/>
        <v>3027328</v>
      </c>
      <c r="O313" s="51">
        <f t="shared" si="22"/>
        <v>1853624972.2099984</v>
      </c>
      <c r="P313" s="52">
        <f t="shared" si="22"/>
        <v>6391181</v>
      </c>
      <c r="Q313" s="52">
        <f t="shared" si="22"/>
        <v>3050534</v>
      </c>
      <c r="R313" s="51">
        <f t="shared" si="22"/>
        <v>2257633210.4199972</v>
      </c>
      <c r="S313" s="52">
        <f t="shared" si="22"/>
        <v>7549428</v>
      </c>
      <c r="T313" s="52">
        <f t="shared" si="22"/>
        <v>3118678</v>
      </c>
      <c r="U313" s="51">
        <f t="shared" si="22"/>
        <v>2468373156.6499968</v>
      </c>
      <c r="V313" s="52">
        <f t="shared" si="22"/>
        <v>7826177</v>
      </c>
      <c r="W313" s="52">
        <f t="shared" si="22"/>
        <v>3166892</v>
      </c>
      <c r="X313" s="51">
        <f t="shared" si="22"/>
        <v>2423704730.4899974</v>
      </c>
      <c r="Y313" s="52">
        <f t="shared" si="22"/>
        <v>8081132</v>
      </c>
      <c r="Z313" s="52">
        <f t="shared" si="22"/>
        <v>3159400</v>
      </c>
      <c r="AA313" s="51">
        <f t="shared" si="22"/>
        <v>2533810216.8199973</v>
      </c>
      <c r="AB313" s="52">
        <f t="shared" si="22"/>
        <v>8358521</v>
      </c>
      <c r="AC313" s="52">
        <f t="shared" si="22"/>
        <v>3299206</v>
      </c>
      <c r="AD313" s="51">
        <f t="shared" si="22"/>
        <v>2575064168.1999969</v>
      </c>
      <c r="AE313" s="52">
        <f t="shared" si="22"/>
        <v>8337890</v>
      </c>
      <c r="AF313" s="52">
        <f t="shared" si="22"/>
        <v>3317430</v>
      </c>
      <c r="AG313" s="51">
        <f t="shared" si="22"/>
        <v>2429650965.4099965</v>
      </c>
      <c r="AH313" s="52">
        <f t="shared" si="22"/>
        <v>7772240</v>
      </c>
      <c r="AI313" s="52">
        <f t="shared" si="22"/>
        <v>3310450</v>
      </c>
      <c r="AJ313" s="51">
        <f t="shared" si="22"/>
        <v>2991116578.5999966</v>
      </c>
      <c r="AK313" s="52">
        <f t="shared" si="22"/>
        <v>9300654</v>
      </c>
      <c r="AL313" s="52">
        <f t="shared" si="22"/>
        <v>3324376</v>
      </c>
      <c r="AM313" s="51">
        <f t="shared" si="22"/>
        <v>2982811558.5499973</v>
      </c>
      <c r="AN313" s="52">
        <f t="shared" si="22"/>
        <v>8352011</v>
      </c>
      <c r="AO313" s="52">
        <f t="shared" si="22"/>
        <v>3333543</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v>63141934.619999997</v>
      </c>
      <c r="C317" s="66">
        <v>116442</v>
      </c>
      <c r="D317" s="66">
        <v>4815</v>
      </c>
      <c r="E317" s="67">
        <v>542.26082186839801</v>
      </c>
      <c r="F317" s="68">
        <v>6957263.0700000003</v>
      </c>
      <c r="G317" s="69">
        <v>11474</v>
      </c>
      <c r="H317" s="69">
        <v>4776</v>
      </c>
      <c r="I317" s="70">
        <v>4196547.3600000003</v>
      </c>
      <c r="J317" s="71">
        <v>9094</v>
      </c>
      <c r="K317" s="71">
        <v>4778</v>
      </c>
      <c r="L317" s="68">
        <v>3619423.25</v>
      </c>
      <c r="M317" s="69">
        <v>7228</v>
      </c>
      <c r="N317" s="69">
        <v>4792</v>
      </c>
      <c r="O317" s="70">
        <v>3552813.2800000003</v>
      </c>
      <c r="P317" s="71">
        <v>7273</v>
      </c>
      <c r="Q317" s="71">
        <v>4812</v>
      </c>
      <c r="R317" s="68">
        <v>4671997.74</v>
      </c>
      <c r="S317" s="69">
        <v>8588</v>
      </c>
      <c r="T317" s="69">
        <v>4843</v>
      </c>
      <c r="U317" s="70">
        <v>5196007.8899999997</v>
      </c>
      <c r="V317" s="71">
        <v>10774</v>
      </c>
      <c r="W317" s="71">
        <v>4818</v>
      </c>
      <c r="X317" s="68">
        <v>5465061.8000000007</v>
      </c>
      <c r="Y317" s="69">
        <v>9848</v>
      </c>
      <c r="Z317" s="69">
        <v>4799</v>
      </c>
      <c r="AA317" s="70">
        <v>5979024.7199999997</v>
      </c>
      <c r="AB317" s="71">
        <v>10545</v>
      </c>
      <c r="AC317" s="71">
        <v>4832</v>
      </c>
      <c r="AD317" s="68">
        <v>6303198.0600000005</v>
      </c>
      <c r="AE317" s="69">
        <v>11216</v>
      </c>
      <c r="AF317" s="69">
        <v>4787</v>
      </c>
      <c r="AG317" s="70">
        <v>4945507.3</v>
      </c>
      <c r="AH317" s="71">
        <v>9497</v>
      </c>
      <c r="AI317" s="71">
        <v>4770</v>
      </c>
      <c r="AJ317" s="68">
        <v>5037229.3499999996</v>
      </c>
      <c r="AK317" s="69">
        <v>9689</v>
      </c>
      <c r="AL317" s="69">
        <v>4790</v>
      </c>
      <c r="AM317" s="70">
        <v>7217860.7999999998</v>
      </c>
      <c r="AN317" s="71">
        <v>11216</v>
      </c>
      <c r="AO317" s="71">
        <v>4815</v>
      </c>
    </row>
    <row r="318" spans="1:41" hidden="1" outlineLevel="1" x14ac:dyDescent="0.55000000000000004">
      <c r="A318" s="58" t="s">
        <v>18</v>
      </c>
      <c r="B318" s="65">
        <v>674656666.24998987</v>
      </c>
      <c r="C318" s="66">
        <v>3669388</v>
      </c>
      <c r="D318" s="66">
        <v>73461</v>
      </c>
      <c r="E318" s="67">
        <v>183.86081446006523</v>
      </c>
      <c r="F318" s="68">
        <v>54239891.269998968</v>
      </c>
      <c r="G318" s="69">
        <v>297165</v>
      </c>
      <c r="H318" s="69">
        <v>72170</v>
      </c>
      <c r="I318" s="70">
        <v>39602329.599999428</v>
      </c>
      <c r="J318" s="71">
        <v>218565</v>
      </c>
      <c r="K318" s="71">
        <v>71285</v>
      </c>
      <c r="L318" s="68">
        <v>34382728.929999679</v>
      </c>
      <c r="M318" s="69">
        <v>188623</v>
      </c>
      <c r="N318" s="69">
        <v>70593</v>
      </c>
      <c r="O318" s="70">
        <v>35083605.829999588</v>
      </c>
      <c r="P318" s="71">
        <v>200416</v>
      </c>
      <c r="Q318" s="71">
        <v>70620</v>
      </c>
      <c r="R318" s="68">
        <v>40639832.899999321</v>
      </c>
      <c r="S318" s="69">
        <v>235611</v>
      </c>
      <c r="T318" s="69">
        <v>70932</v>
      </c>
      <c r="U318" s="70">
        <v>48892883.639999121</v>
      </c>
      <c r="V318" s="71">
        <v>281035</v>
      </c>
      <c r="W318" s="71">
        <v>71200</v>
      </c>
      <c r="X318" s="68">
        <v>51240838.34999907</v>
      </c>
      <c r="Y318" s="69">
        <v>309253</v>
      </c>
      <c r="Z318" s="69">
        <v>71619</v>
      </c>
      <c r="AA318" s="70">
        <v>51361245.859999135</v>
      </c>
      <c r="AB318" s="71">
        <v>307778</v>
      </c>
      <c r="AC318" s="71">
        <v>72004</v>
      </c>
      <c r="AD318" s="68">
        <v>63237583.999999031</v>
      </c>
      <c r="AE318" s="69">
        <v>378741</v>
      </c>
      <c r="AF318" s="69">
        <v>72565</v>
      </c>
      <c r="AG318" s="70">
        <v>75037396.029998854</v>
      </c>
      <c r="AH318" s="71">
        <v>412377</v>
      </c>
      <c r="AI318" s="71">
        <v>73044</v>
      </c>
      <c r="AJ318" s="68">
        <v>96585680.419998631</v>
      </c>
      <c r="AK318" s="69">
        <v>465957</v>
      </c>
      <c r="AL318" s="69">
        <v>73299</v>
      </c>
      <c r="AM318" s="70">
        <v>84352649.419999033</v>
      </c>
      <c r="AN318" s="71">
        <v>373867</v>
      </c>
      <c r="AO318" s="71">
        <v>73461</v>
      </c>
    </row>
    <row r="319" spans="1:41" hidden="1" outlineLevel="1" x14ac:dyDescent="0.55000000000000004">
      <c r="A319" s="58" t="s">
        <v>20</v>
      </c>
      <c r="B319" s="65">
        <v>182163521.13</v>
      </c>
      <c r="C319" s="66">
        <v>576019</v>
      </c>
      <c r="D319" s="66">
        <v>18900</v>
      </c>
      <c r="E319" s="67">
        <v>316.24568135773296</v>
      </c>
      <c r="F319" s="68">
        <v>12574534.680000003</v>
      </c>
      <c r="G319" s="69">
        <v>42467</v>
      </c>
      <c r="H319" s="69">
        <v>18856</v>
      </c>
      <c r="I319" s="70">
        <v>11613848.84</v>
      </c>
      <c r="J319" s="71">
        <v>39111</v>
      </c>
      <c r="K319" s="71">
        <v>18739</v>
      </c>
      <c r="L319" s="68">
        <v>10531112.33</v>
      </c>
      <c r="M319" s="69">
        <v>36005</v>
      </c>
      <c r="N319" s="69">
        <v>18739</v>
      </c>
      <c r="O319" s="70">
        <v>11759386.02</v>
      </c>
      <c r="P319" s="71">
        <v>38771</v>
      </c>
      <c r="Q319" s="71">
        <v>18825</v>
      </c>
      <c r="R319" s="68">
        <v>12828284.51</v>
      </c>
      <c r="S319" s="69">
        <v>42579</v>
      </c>
      <c r="T319" s="69">
        <v>18820</v>
      </c>
      <c r="U319" s="70">
        <v>15500771.210000001</v>
      </c>
      <c r="V319" s="71">
        <v>50732</v>
      </c>
      <c r="W319" s="71">
        <v>18751</v>
      </c>
      <c r="X319" s="68">
        <v>16113376.420000002</v>
      </c>
      <c r="Y319" s="69">
        <v>51633</v>
      </c>
      <c r="Z319" s="69">
        <v>18861</v>
      </c>
      <c r="AA319" s="70">
        <v>16431656.690000001</v>
      </c>
      <c r="AB319" s="71">
        <v>53815</v>
      </c>
      <c r="AC319" s="71">
        <v>18949</v>
      </c>
      <c r="AD319" s="68">
        <v>17614494.989999998</v>
      </c>
      <c r="AE319" s="69">
        <v>55895</v>
      </c>
      <c r="AF319" s="69">
        <v>18927</v>
      </c>
      <c r="AG319" s="70">
        <v>17894374.289999999</v>
      </c>
      <c r="AH319" s="71">
        <v>53701</v>
      </c>
      <c r="AI319" s="71">
        <v>18899</v>
      </c>
      <c r="AJ319" s="68">
        <v>20084614.559999999</v>
      </c>
      <c r="AK319" s="69">
        <v>57540</v>
      </c>
      <c r="AL319" s="69">
        <v>18894</v>
      </c>
      <c r="AM319" s="70">
        <v>19217066.59</v>
      </c>
      <c r="AN319" s="71">
        <v>53770</v>
      </c>
      <c r="AO319" s="71">
        <v>18900</v>
      </c>
    </row>
    <row r="320" spans="1:41" hidden="1" outlineLevel="1" x14ac:dyDescent="0.55000000000000004">
      <c r="A320" s="58" t="s">
        <v>510</v>
      </c>
      <c r="B320" s="65">
        <v>355586807.33999968</v>
      </c>
      <c r="C320" s="66">
        <v>369969</v>
      </c>
      <c r="D320" s="66">
        <v>7572</v>
      </c>
      <c r="E320" s="67">
        <v>961.12595201219472</v>
      </c>
      <c r="F320" s="68">
        <v>27769461.239999987</v>
      </c>
      <c r="G320" s="69">
        <v>23460</v>
      </c>
      <c r="H320" s="69">
        <v>7369</v>
      </c>
      <c r="I320" s="70">
        <v>22836903.940000013</v>
      </c>
      <c r="J320" s="71">
        <v>24162</v>
      </c>
      <c r="K320" s="71">
        <v>7381</v>
      </c>
      <c r="L320" s="68">
        <v>23805208.139999993</v>
      </c>
      <c r="M320" s="69">
        <v>25446</v>
      </c>
      <c r="N320" s="69">
        <v>7547</v>
      </c>
      <c r="O320" s="70">
        <v>25591499.929999985</v>
      </c>
      <c r="P320" s="71">
        <v>26124</v>
      </c>
      <c r="Q320" s="71">
        <v>7556</v>
      </c>
      <c r="R320" s="68">
        <v>25258861.759999979</v>
      </c>
      <c r="S320" s="69">
        <v>28049</v>
      </c>
      <c r="T320" s="69">
        <v>7629</v>
      </c>
      <c r="U320" s="70">
        <v>29991276.349999975</v>
      </c>
      <c r="V320" s="71">
        <v>33832</v>
      </c>
      <c r="W320" s="71">
        <v>7744</v>
      </c>
      <c r="X320" s="68">
        <v>31741257.969999976</v>
      </c>
      <c r="Y320" s="69">
        <v>34121</v>
      </c>
      <c r="Z320" s="69">
        <v>7749</v>
      </c>
      <c r="AA320" s="70">
        <v>29648410.309999976</v>
      </c>
      <c r="AB320" s="71">
        <v>31545</v>
      </c>
      <c r="AC320" s="71">
        <v>7744</v>
      </c>
      <c r="AD320" s="68">
        <v>34962971.879999951</v>
      </c>
      <c r="AE320" s="69">
        <v>35977</v>
      </c>
      <c r="AF320" s="69">
        <v>7830</v>
      </c>
      <c r="AG320" s="70">
        <v>33281424.089999966</v>
      </c>
      <c r="AH320" s="71">
        <v>35449</v>
      </c>
      <c r="AI320" s="71">
        <v>7903</v>
      </c>
      <c r="AJ320" s="68">
        <v>37508491.589999959</v>
      </c>
      <c r="AK320" s="69">
        <v>39778</v>
      </c>
      <c r="AL320" s="69">
        <v>7721</v>
      </c>
      <c r="AM320" s="70">
        <v>33191040.139999952</v>
      </c>
      <c r="AN320" s="71">
        <v>32026</v>
      </c>
      <c r="AO320" s="71">
        <v>7572</v>
      </c>
    </row>
    <row r="321" spans="1:41" hidden="1" outlineLevel="1" x14ac:dyDescent="0.55000000000000004">
      <c r="A321" s="58" t="s">
        <v>89</v>
      </c>
      <c r="B321" s="65">
        <v>9474363651.1199932</v>
      </c>
      <c r="C321" s="66">
        <v>30533324</v>
      </c>
      <c r="D321" s="66">
        <v>1819590</v>
      </c>
      <c r="E321" s="67">
        <v>310.29584761619776</v>
      </c>
      <c r="F321" s="68">
        <v>751817985.85999894</v>
      </c>
      <c r="G321" s="69">
        <v>2321439</v>
      </c>
      <c r="H321" s="69">
        <v>1777626</v>
      </c>
      <c r="I321" s="70">
        <v>649891295.02999949</v>
      </c>
      <c r="J321" s="71">
        <v>2140568</v>
      </c>
      <c r="K321" s="71">
        <v>1778194</v>
      </c>
      <c r="L321" s="68">
        <v>559251440.38999939</v>
      </c>
      <c r="M321" s="69">
        <v>1763181</v>
      </c>
      <c r="N321" s="69">
        <v>1780111</v>
      </c>
      <c r="O321" s="70">
        <v>618285096.6899997</v>
      </c>
      <c r="P321" s="71">
        <v>2048251</v>
      </c>
      <c r="Q321" s="71">
        <v>1788172</v>
      </c>
      <c r="R321" s="68">
        <v>681174594.66999948</v>
      </c>
      <c r="S321" s="69">
        <v>2308634</v>
      </c>
      <c r="T321" s="69">
        <v>1796851</v>
      </c>
      <c r="U321" s="70">
        <v>848349877.38000011</v>
      </c>
      <c r="V321" s="71">
        <v>2806565</v>
      </c>
      <c r="W321" s="71">
        <v>1806625</v>
      </c>
      <c r="X321" s="68">
        <v>828838408</v>
      </c>
      <c r="Y321" s="69">
        <v>2690441</v>
      </c>
      <c r="Z321" s="69">
        <v>1817178</v>
      </c>
      <c r="AA321" s="70">
        <v>808845884.04999912</v>
      </c>
      <c r="AB321" s="71">
        <v>2652968</v>
      </c>
      <c r="AC321" s="71">
        <v>1818943</v>
      </c>
      <c r="AD321" s="68">
        <v>909278851.09999943</v>
      </c>
      <c r="AE321" s="69">
        <v>3128148</v>
      </c>
      <c r="AF321" s="69">
        <v>1820402</v>
      </c>
      <c r="AG321" s="70">
        <v>880502554.84999943</v>
      </c>
      <c r="AH321" s="71">
        <v>2829564</v>
      </c>
      <c r="AI321" s="71">
        <v>1820232</v>
      </c>
      <c r="AJ321" s="68">
        <v>979077279.33999908</v>
      </c>
      <c r="AK321" s="69">
        <v>3139182</v>
      </c>
      <c r="AL321" s="69">
        <v>1819251</v>
      </c>
      <c r="AM321" s="70">
        <v>959050383.7599988</v>
      </c>
      <c r="AN321" s="71">
        <v>2704383</v>
      </c>
      <c r="AO321" s="71">
        <v>1819590</v>
      </c>
    </row>
    <row r="322" spans="1:41" hidden="1" outlineLevel="1" x14ac:dyDescent="0.55000000000000004">
      <c r="A322" s="58" t="s">
        <v>21</v>
      </c>
      <c r="B322" s="65">
        <v>8898992.0600000005</v>
      </c>
      <c r="C322" s="66">
        <v>50243</v>
      </c>
      <c r="D322" s="66">
        <v>2984</v>
      </c>
      <c r="E322" s="67">
        <v>177.11904265270786</v>
      </c>
      <c r="F322" s="68">
        <v>730936.93</v>
      </c>
      <c r="G322" s="69">
        <v>4189</v>
      </c>
      <c r="H322" s="69">
        <v>2240</v>
      </c>
      <c r="I322" s="70">
        <v>593949.77</v>
      </c>
      <c r="J322" s="71">
        <v>3797</v>
      </c>
      <c r="K322" s="71">
        <v>2264</v>
      </c>
      <c r="L322" s="68">
        <v>462710.55999999994</v>
      </c>
      <c r="M322" s="69">
        <v>3018</v>
      </c>
      <c r="N322" s="69">
        <v>2264</v>
      </c>
      <c r="O322" s="70">
        <v>384303.67</v>
      </c>
      <c r="P322" s="71">
        <v>2279</v>
      </c>
      <c r="Q322" s="71">
        <v>3030</v>
      </c>
      <c r="R322" s="68">
        <v>590898.87</v>
      </c>
      <c r="S322" s="69">
        <v>3404</v>
      </c>
      <c r="T322" s="69">
        <v>3006</v>
      </c>
      <c r="U322" s="70">
        <v>720778.25</v>
      </c>
      <c r="V322" s="71">
        <v>4630</v>
      </c>
      <c r="W322" s="71">
        <v>2992</v>
      </c>
      <c r="X322" s="68">
        <v>924851.69000000006</v>
      </c>
      <c r="Y322" s="69">
        <v>5494</v>
      </c>
      <c r="Z322" s="69">
        <v>2991</v>
      </c>
      <c r="AA322" s="70">
        <v>731952.63</v>
      </c>
      <c r="AB322" s="71">
        <v>4207</v>
      </c>
      <c r="AC322" s="71">
        <v>2974</v>
      </c>
      <c r="AD322" s="68">
        <v>882612.25</v>
      </c>
      <c r="AE322" s="69">
        <v>4647</v>
      </c>
      <c r="AF322" s="69">
        <v>2964</v>
      </c>
      <c r="AG322" s="70">
        <v>790951.52</v>
      </c>
      <c r="AH322" s="71">
        <v>3742</v>
      </c>
      <c r="AI322" s="71">
        <v>2959</v>
      </c>
      <c r="AJ322" s="68">
        <v>952176.57000000007</v>
      </c>
      <c r="AK322" s="69">
        <v>4548</v>
      </c>
      <c r="AL322" s="69">
        <v>2961</v>
      </c>
      <c r="AM322" s="70">
        <v>1132869.3499999999</v>
      </c>
      <c r="AN322" s="71">
        <v>6288</v>
      </c>
      <c r="AO322" s="71">
        <v>2984</v>
      </c>
    </row>
    <row r="323" spans="1:41" hidden="1" outlineLevel="1" x14ac:dyDescent="0.55000000000000004">
      <c r="A323" s="58" t="s">
        <v>90</v>
      </c>
      <c r="B323" s="65">
        <v>119651408.29000002</v>
      </c>
      <c r="C323" s="66">
        <v>490921</v>
      </c>
      <c r="D323" s="66">
        <v>13842</v>
      </c>
      <c r="E323" s="67">
        <v>243.72843754901507</v>
      </c>
      <c r="F323" s="68">
        <v>10516322.25</v>
      </c>
      <c r="G323" s="69">
        <v>50535</v>
      </c>
      <c r="H323" s="69">
        <v>13657</v>
      </c>
      <c r="I323" s="70">
        <v>8882512.9600000009</v>
      </c>
      <c r="J323" s="71">
        <v>37900</v>
      </c>
      <c r="K323" s="71">
        <v>13595</v>
      </c>
      <c r="L323" s="68">
        <v>7669325.0100000007</v>
      </c>
      <c r="M323" s="69">
        <v>31534</v>
      </c>
      <c r="N323" s="69">
        <v>13600</v>
      </c>
      <c r="O323" s="70">
        <v>7818794.2899999991</v>
      </c>
      <c r="P323" s="71">
        <v>28870</v>
      </c>
      <c r="Q323" s="71">
        <v>13765</v>
      </c>
      <c r="R323" s="68">
        <v>8757957.7799999993</v>
      </c>
      <c r="S323" s="69">
        <v>33448</v>
      </c>
      <c r="T323" s="69">
        <v>13746</v>
      </c>
      <c r="U323" s="70">
        <v>11072399.800000001</v>
      </c>
      <c r="V323" s="71">
        <v>43625</v>
      </c>
      <c r="W323" s="71">
        <v>13754</v>
      </c>
      <c r="X323" s="68">
        <v>10986874.92</v>
      </c>
      <c r="Y323" s="69">
        <v>45112</v>
      </c>
      <c r="Z323" s="69">
        <v>13768</v>
      </c>
      <c r="AA323" s="70">
        <v>10448106.060000001</v>
      </c>
      <c r="AB323" s="71">
        <v>44018</v>
      </c>
      <c r="AC323" s="71">
        <v>13776</v>
      </c>
      <c r="AD323" s="68">
        <v>10889654.84</v>
      </c>
      <c r="AE323" s="69">
        <v>44491</v>
      </c>
      <c r="AF323" s="69">
        <v>13770</v>
      </c>
      <c r="AG323" s="70">
        <v>10526469.57</v>
      </c>
      <c r="AH323" s="71">
        <v>43210</v>
      </c>
      <c r="AI323" s="71">
        <v>13794</v>
      </c>
      <c r="AJ323" s="68">
        <v>11261613.16</v>
      </c>
      <c r="AK323" s="69">
        <v>46093</v>
      </c>
      <c r="AL323" s="69">
        <v>13868</v>
      </c>
      <c r="AM323" s="70">
        <v>10821377.65</v>
      </c>
      <c r="AN323" s="71">
        <v>42085</v>
      </c>
      <c r="AO323" s="71">
        <v>13842</v>
      </c>
    </row>
    <row r="324" spans="1:41" hidden="1" outlineLevel="1" x14ac:dyDescent="0.55000000000000004">
      <c r="A324" s="58" t="s">
        <v>22</v>
      </c>
      <c r="B324" s="65">
        <v>643454968.77999997</v>
      </c>
      <c r="C324" s="66">
        <v>1901677</v>
      </c>
      <c r="D324" s="66">
        <v>65580</v>
      </c>
      <c r="E324" s="67">
        <v>338.36186102056234</v>
      </c>
      <c r="F324" s="68">
        <v>49358975.229999989</v>
      </c>
      <c r="G324" s="69">
        <v>145095</v>
      </c>
      <c r="H324" s="69">
        <v>60684</v>
      </c>
      <c r="I324" s="70">
        <v>44036002.530000001</v>
      </c>
      <c r="J324" s="71">
        <v>133270</v>
      </c>
      <c r="K324" s="71">
        <v>60453</v>
      </c>
      <c r="L324" s="68">
        <v>42122318.57</v>
      </c>
      <c r="M324" s="69">
        <v>124100</v>
      </c>
      <c r="N324" s="69">
        <v>60453</v>
      </c>
      <c r="O324" s="70">
        <v>43857263.149999999</v>
      </c>
      <c r="P324" s="71">
        <v>122368</v>
      </c>
      <c r="Q324" s="71">
        <v>65689</v>
      </c>
      <c r="R324" s="68">
        <v>45606879.619999997</v>
      </c>
      <c r="S324" s="69">
        <v>136543</v>
      </c>
      <c r="T324" s="69">
        <v>65344</v>
      </c>
      <c r="U324" s="70">
        <v>55572634.260000005</v>
      </c>
      <c r="V324" s="71">
        <v>172556</v>
      </c>
      <c r="W324" s="71">
        <v>65336</v>
      </c>
      <c r="X324" s="68">
        <v>55172743.209999993</v>
      </c>
      <c r="Y324" s="69">
        <v>174571</v>
      </c>
      <c r="Z324" s="69">
        <v>65409</v>
      </c>
      <c r="AA324" s="70">
        <v>54267815.230000004</v>
      </c>
      <c r="AB324" s="71">
        <v>170793</v>
      </c>
      <c r="AC324" s="71">
        <v>65487</v>
      </c>
      <c r="AD324" s="68">
        <v>60123900.849999994</v>
      </c>
      <c r="AE324" s="69">
        <v>186909</v>
      </c>
      <c r="AF324" s="69">
        <v>65676</v>
      </c>
      <c r="AG324" s="70">
        <v>64191876.770000003</v>
      </c>
      <c r="AH324" s="71">
        <v>185022</v>
      </c>
      <c r="AI324" s="71">
        <v>65935</v>
      </c>
      <c r="AJ324" s="68">
        <v>73001734.739999995</v>
      </c>
      <c r="AK324" s="69">
        <v>188381</v>
      </c>
      <c r="AL324" s="69">
        <v>66049</v>
      </c>
      <c r="AM324" s="70">
        <v>56142824.620000005</v>
      </c>
      <c r="AN324" s="71">
        <v>162069</v>
      </c>
      <c r="AO324" s="71">
        <v>65580</v>
      </c>
    </row>
    <row r="325" spans="1:41" hidden="1" outlineLevel="1" x14ac:dyDescent="0.55000000000000004">
      <c r="A325" s="58" t="s">
        <v>91</v>
      </c>
      <c r="B325" s="65">
        <v>1106097714.4100001</v>
      </c>
      <c r="C325" s="66">
        <v>4841969</v>
      </c>
      <c r="D325" s="66">
        <v>219978</v>
      </c>
      <c r="E325" s="67">
        <v>228.43965221793036</v>
      </c>
      <c r="F325" s="68">
        <v>87341904.870000005</v>
      </c>
      <c r="G325" s="69">
        <v>374320</v>
      </c>
      <c r="H325" s="69">
        <v>216842</v>
      </c>
      <c r="I325" s="70">
        <v>71605769.679999992</v>
      </c>
      <c r="J325" s="71">
        <v>326864</v>
      </c>
      <c r="K325" s="71">
        <v>215949</v>
      </c>
      <c r="L325" s="68">
        <v>65262630.939999998</v>
      </c>
      <c r="M325" s="69">
        <v>314277</v>
      </c>
      <c r="N325" s="69">
        <v>215949</v>
      </c>
      <c r="O325" s="70">
        <v>68417384.840000004</v>
      </c>
      <c r="P325" s="71">
        <v>325916</v>
      </c>
      <c r="Q325" s="71">
        <v>220401</v>
      </c>
      <c r="R325" s="68">
        <v>74076406.370000005</v>
      </c>
      <c r="S325" s="69">
        <v>348424</v>
      </c>
      <c r="T325" s="69">
        <v>220446</v>
      </c>
      <c r="U325" s="70">
        <v>82755122.540000007</v>
      </c>
      <c r="V325" s="71">
        <v>392999</v>
      </c>
      <c r="W325" s="71">
        <v>218627</v>
      </c>
      <c r="X325" s="68">
        <v>85306078.859999999</v>
      </c>
      <c r="Y325" s="69">
        <v>400840</v>
      </c>
      <c r="Z325" s="69">
        <v>218788</v>
      </c>
      <c r="AA325" s="70">
        <v>92070656.909999996</v>
      </c>
      <c r="AB325" s="71">
        <v>406679</v>
      </c>
      <c r="AC325" s="71">
        <v>218750</v>
      </c>
      <c r="AD325" s="68">
        <v>107955076.37</v>
      </c>
      <c r="AE325" s="69">
        <v>467329</v>
      </c>
      <c r="AF325" s="69">
        <v>218590</v>
      </c>
      <c r="AG325" s="70">
        <v>113356601.15000001</v>
      </c>
      <c r="AH325" s="71">
        <v>454607</v>
      </c>
      <c r="AI325" s="71">
        <v>218613</v>
      </c>
      <c r="AJ325" s="68">
        <v>126012082.88999999</v>
      </c>
      <c r="AK325" s="69">
        <v>507284</v>
      </c>
      <c r="AL325" s="69">
        <v>218999</v>
      </c>
      <c r="AM325" s="70">
        <v>131937998.99000001</v>
      </c>
      <c r="AN325" s="71">
        <v>522430</v>
      </c>
      <c r="AO325" s="71">
        <v>219978</v>
      </c>
    </row>
    <row r="326" spans="1:41" hidden="1" outlineLevel="1" x14ac:dyDescent="0.55000000000000004">
      <c r="A326" s="58" t="s">
        <v>23</v>
      </c>
      <c r="B326" s="65">
        <v>24121818.719999999</v>
      </c>
      <c r="C326" s="66">
        <v>129330</v>
      </c>
      <c r="D326" s="66">
        <v>6579</v>
      </c>
      <c r="E326" s="67">
        <v>186.51371468336811</v>
      </c>
      <c r="F326" s="68">
        <v>2044730.88</v>
      </c>
      <c r="G326" s="69">
        <v>9110</v>
      </c>
      <c r="H326" s="69">
        <v>7245</v>
      </c>
      <c r="I326" s="70">
        <v>1859206.5100000002</v>
      </c>
      <c r="J326" s="71">
        <v>8914</v>
      </c>
      <c r="K326" s="71">
        <v>7244</v>
      </c>
      <c r="L326" s="68">
        <v>1474929.82</v>
      </c>
      <c r="M326" s="69">
        <v>6948</v>
      </c>
      <c r="N326" s="69">
        <v>7162</v>
      </c>
      <c r="O326" s="70">
        <v>1405105.19</v>
      </c>
      <c r="P326" s="71">
        <v>6804</v>
      </c>
      <c r="Q326" s="71">
        <v>7046</v>
      </c>
      <c r="R326" s="68">
        <v>1496548.96</v>
      </c>
      <c r="S326" s="69">
        <v>7922</v>
      </c>
      <c r="T326" s="69">
        <v>6883</v>
      </c>
      <c r="U326" s="70">
        <v>1985007.8900000001</v>
      </c>
      <c r="V326" s="71">
        <v>10968</v>
      </c>
      <c r="W326" s="71">
        <v>6902</v>
      </c>
      <c r="X326" s="68">
        <v>1911425.3699999999</v>
      </c>
      <c r="Y326" s="69">
        <v>9667</v>
      </c>
      <c r="Z326" s="69">
        <v>6910</v>
      </c>
      <c r="AA326" s="70">
        <v>1938878.7200000002</v>
      </c>
      <c r="AB326" s="71">
        <v>10449</v>
      </c>
      <c r="AC326" s="71">
        <v>6814</v>
      </c>
      <c r="AD326" s="68">
        <v>2210103.7599999998</v>
      </c>
      <c r="AE326" s="69">
        <v>12695</v>
      </c>
      <c r="AF326" s="69">
        <v>6722</v>
      </c>
      <c r="AG326" s="70">
        <v>2373689.8899999997</v>
      </c>
      <c r="AH326" s="71">
        <v>14555</v>
      </c>
      <c r="AI326" s="71">
        <v>6659</v>
      </c>
      <c r="AJ326" s="68">
        <v>2654150.34</v>
      </c>
      <c r="AK326" s="69">
        <v>15460</v>
      </c>
      <c r="AL326" s="69">
        <v>6597</v>
      </c>
      <c r="AM326" s="70">
        <v>2768041.39</v>
      </c>
      <c r="AN326" s="71">
        <v>15838</v>
      </c>
      <c r="AO326" s="71">
        <v>6579</v>
      </c>
    </row>
    <row r="327" spans="1:41" hidden="1" outlineLevel="1" x14ac:dyDescent="0.55000000000000004">
      <c r="A327" s="58" t="s">
        <v>24</v>
      </c>
      <c r="B327" s="65">
        <v>641719605.15999985</v>
      </c>
      <c r="C327" s="66">
        <v>2934579</v>
      </c>
      <c r="D327" s="66">
        <v>0</v>
      </c>
      <c r="E327" s="67">
        <v>218.67518480845118</v>
      </c>
      <c r="F327" s="68">
        <v>44683339.75</v>
      </c>
      <c r="G327" s="69">
        <v>212202</v>
      </c>
      <c r="H327" s="69">
        <v>0</v>
      </c>
      <c r="I327" s="70">
        <v>38312930</v>
      </c>
      <c r="J327" s="71">
        <v>198979</v>
      </c>
      <c r="K327" s="71">
        <v>0</v>
      </c>
      <c r="L327" s="68">
        <v>36208354.630000003</v>
      </c>
      <c r="M327" s="69">
        <v>174752</v>
      </c>
      <c r="N327" s="69">
        <v>0</v>
      </c>
      <c r="O327" s="70">
        <v>36721667.63000001</v>
      </c>
      <c r="P327" s="71">
        <v>173280</v>
      </c>
      <c r="Q327" s="71">
        <v>0</v>
      </c>
      <c r="R327" s="68">
        <v>41080220.670000002</v>
      </c>
      <c r="S327" s="69">
        <v>198912</v>
      </c>
      <c r="T327" s="69">
        <v>0</v>
      </c>
      <c r="U327" s="70">
        <v>62472898.259999998</v>
      </c>
      <c r="V327" s="71">
        <v>290188</v>
      </c>
      <c r="W327" s="71">
        <v>0</v>
      </c>
      <c r="X327" s="68">
        <v>52627424.950000003</v>
      </c>
      <c r="Y327" s="69">
        <v>254956</v>
      </c>
      <c r="Z327" s="69">
        <v>0</v>
      </c>
      <c r="AA327" s="70">
        <v>52478481.420000002</v>
      </c>
      <c r="AB327" s="71">
        <v>251391</v>
      </c>
      <c r="AC327" s="71">
        <v>0</v>
      </c>
      <c r="AD327" s="68">
        <v>60133823.480000004</v>
      </c>
      <c r="AE327" s="69">
        <v>287023</v>
      </c>
      <c r="AF327" s="69">
        <v>0</v>
      </c>
      <c r="AG327" s="70">
        <v>66323003.560000002</v>
      </c>
      <c r="AH327" s="71">
        <v>295543</v>
      </c>
      <c r="AI327" s="71">
        <v>0</v>
      </c>
      <c r="AJ327" s="68">
        <v>80481995.899999902</v>
      </c>
      <c r="AK327" s="69">
        <v>324071</v>
      </c>
      <c r="AL327" s="69">
        <v>0</v>
      </c>
      <c r="AM327" s="70">
        <v>70195464.909999907</v>
      </c>
      <c r="AN327" s="71">
        <v>273282</v>
      </c>
      <c r="AO327" s="71">
        <v>0</v>
      </c>
    </row>
    <row r="328" spans="1:41" hidden="1" outlineLevel="1" x14ac:dyDescent="0.55000000000000004">
      <c r="A328" s="58" t="s">
        <v>92</v>
      </c>
      <c r="B328" s="65">
        <v>1051476416.14</v>
      </c>
      <c r="C328" s="66">
        <v>3731172</v>
      </c>
      <c r="D328" s="66">
        <v>119859</v>
      </c>
      <c r="E328" s="67">
        <v>281.80861566821363</v>
      </c>
      <c r="F328" s="68">
        <v>89947883.530000001</v>
      </c>
      <c r="G328" s="69">
        <v>292582</v>
      </c>
      <c r="H328" s="69">
        <v>116771</v>
      </c>
      <c r="I328" s="70">
        <v>72984948.159999996</v>
      </c>
      <c r="J328" s="71">
        <v>255007</v>
      </c>
      <c r="K328" s="71">
        <v>116632</v>
      </c>
      <c r="L328" s="68">
        <v>66684816.600000009</v>
      </c>
      <c r="M328" s="69">
        <v>236338</v>
      </c>
      <c r="N328" s="69">
        <v>116632</v>
      </c>
      <c r="O328" s="70">
        <v>71300583.25999999</v>
      </c>
      <c r="P328" s="71">
        <v>258190</v>
      </c>
      <c r="Q328" s="71">
        <v>119118</v>
      </c>
      <c r="R328" s="68">
        <v>73937955.129999995</v>
      </c>
      <c r="S328" s="69">
        <v>283759</v>
      </c>
      <c r="T328" s="69">
        <v>119112</v>
      </c>
      <c r="U328" s="70">
        <v>91897738.430000007</v>
      </c>
      <c r="V328" s="71">
        <v>342817</v>
      </c>
      <c r="W328" s="71">
        <v>119707</v>
      </c>
      <c r="X328" s="68">
        <v>95344412.919999987</v>
      </c>
      <c r="Y328" s="69">
        <v>333369</v>
      </c>
      <c r="Z328" s="69">
        <v>120152</v>
      </c>
      <c r="AA328" s="70">
        <v>89292456.460000008</v>
      </c>
      <c r="AB328" s="71">
        <v>331951</v>
      </c>
      <c r="AC328" s="71">
        <v>119961</v>
      </c>
      <c r="AD328" s="68">
        <v>96162814.090000004</v>
      </c>
      <c r="AE328" s="69">
        <v>350937</v>
      </c>
      <c r="AF328" s="69">
        <v>119948</v>
      </c>
      <c r="AG328" s="70">
        <v>99252414.840000004</v>
      </c>
      <c r="AH328" s="71">
        <v>341362</v>
      </c>
      <c r="AI328" s="71">
        <v>119840</v>
      </c>
      <c r="AJ328" s="68">
        <v>104829185.06</v>
      </c>
      <c r="AK328" s="69">
        <v>365051</v>
      </c>
      <c r="AL328" s="69">
        <v>119997</v>
      </c>
      <c r="AM328" s="70">
        <v>99841207.659999996</v>
      </c>
      <c r="AN328" s="71">
        <v>339809</v>
      </c>
      <c r="AO328" s="71">
        <v>119859</v>
      </c>
    </row>
    <row r="329" spans="1:41" hidden="1" outlineLevel="1" x14ac:dyDescent="0.55000000000000004">
      <c r="A329" s="58" t="s">
        <v>25</v>
      </c>
      <c r="B329" s="65">
        <v>74441117.260000005</v>
      </c>
      <c r="C329" s="66">
        <v>444300</v>
      </c>
      <c r="D329" s="66">
        <v>14182</v>
      </c>
      <c r="E329" s="67">
        <v>167.54696659914472</v>
      </c>
      <c r="F329" s="68">
        <v>5422403.5199999996</v>
      </c>
      <c r="G329" s="69">
        <v>33423</v>
      </c>
      <c r="H329" s="69">
        <v>14244</v>
      </c>
      <c r="I329" s="70">
        <v>5937118.6500000004</v>
      </c>
      <c r="J329" s="71">
        <v>33599</v>
      </c>
      <c r="K329" s="71">
        <v>14266</v>
      </c>
      <c r="L329" s="68">
        <v>4912695.93</v>
      </c>
      <c r="M329" s="69">
        <v>35852</v>
      </c>
      <c r="N329" s="69">
        <v>14114</v>
      </c>
      <c r="O329" s="70">
        <v>4881251.42</v>
      </c>
      <c r="P329" s="71">
        <v>30219</v>
      </c>
      <c r="Q329" s="71">
        <v>14135</v>
      </c>
      <c r="R329" s="68">
        <v>4899819.93</v>
      </c>
      <c r="S329" s="69">
        <v>29587</v>
      </c>
      <c r="T329" s="69">
        <v>14155</v>
      </c>
      <c r="U329" s="70">
        <v>5974758.7800000003</v>
      </c>
      <c r="V329" s="71">
        <v>35907</v>
      </c>
      <c r="W329" s="71">
        <v>14168</v>
      </c>
      <c r="X329" s="68">
        <v>6446213.5300000003</v>
      </c>
      <c r="Y329" s="69">
        <v>38380</v>
      </c>
      <c r="Z329" s="69">
        <v>14173</v>
      </c>
      <c r="AA329" s="70">
        <v>7194562.7800000003</v>
      </c>
      <c r="AB329" s="71">
        <v>38512</v>
      </c>
      <c r="AC329" s="71">
        <v>14217</v>
      </c>
      <c r="AD329" s="68">
        <v>8365602.0800000001</v>
      </c>
      <c r="AE329" s="69">
        <v>48244</v>
      </c>
      <c r="AF329" s="69">
        <v>14197</v>
      </c>
      <c r="AG329" s="70">
        <v>5788173.5300000003</v>
      </c>
      <c r="AH329" s="71">
        <v>38667</v>
      </c>
      <c r="AI329" s="71">
        <v>14205</v>
      </c>
      <c r="AJ329" s="68">
        <v>7868055.709999999</v>
      </c>
      <c r="AK329" s="69">
        <v>44317</v>
      </c>
      <c r="AL329" s="69">
        <v>14194</v>
      </c>
      <c r="AM329" s="70">
        <v>6750461.4000000004</v>
      </c>
      <c r="AN329" s="71">
        <v>37593</v>
      </c>
      <c r="AO329" s="71">
        <v>14182</v>
      </c>
    </row>
    <row r="330" spans="1:41" hidden="1" outlineLevel="1" x14ac:dyDescent="0.55000000000000004">
      <c r="A330" s="58" t="s">
        <v>93</v>
      </c>
      <c r="B330" s="65">
        <v>474065080</v>
      </c>
      <c r="C330" s="66">
        <v>828496</v>
      </c>
      <c r="D330" s="66">
        <v>22174</v>
      </c>
      <c r="E330" s="67">
        <v>572.1996002394701</v>
      </c>
      <c r="F330" s="68">
        <v>41933660.700000003</v>
      </c>
      <c r="G330" s="69">
        <v>71745</v>
      </c>
      <c r="H330" s="69">
        <v>22785</v>
      </c>
      <c r="I330" s="70">
        <v>32428130.509999998</v>
      </c>
      <c r="J330" s="71">
        <v>56138</v>
      </c>
      <c r="K330" s="71">
        <v>22813</v>
      </c>
      <c r="L330" s="68">
        <v>25412275.019999996</v>
      </c>
      <c r="M330" s="69">
        <v>47258</v>
      </c>
      <c r="N330" s="69">
        <v>22926</v>
      </c>
      <c r="O330" s="70">
        <v>30364720.289999999</v>
      </c>
      <c r="P330" s="71">
        <v>52948</v>
      </c>
      <c r="Q330" s="71">
        <v>22598</v>
      </c>
      <c r="R330" s="68">
        <v>32565800.050000001</v>
      </c>
      <c r="S330" s="69">
        <v>59260</v>
      </c>
      <c r="T330" s="69">
        <v>22420</v>
      </c>
      <c r="U330" s="70">
        <v>39741672.730000004</v>
      </c>
      <c r="V330" s="71">
        <v>70389</v>
      </c>
      <c r="W330" s="71">
        <v>22274</v>
      </c>
      <c r="X330" s="68">
        <v>41609348.460000001</v>
      </c>
      <c r="Y330" s="69">
        <v>70368</v>
      </c>
      <c r="Z330" s="69">
        <v>22178</v>
      </c>
      <c r="AA330" s="70">
        <v>42357388.899999999</v>
      </c>
      <c r="AB330" s="71">
        <v>72081</v>
      </c>
      <c r="AC330" s="71">
        <v>22313</v>
      </c>
      <c r="AD330" s="68">
        <v>46703868.189999998</v>
      </c>
      <c r="AE330" s="69">
        <v>78365</v>
      </c>
      <c r="AF330" s="69">
        <v>22496</v>
      </c>
      <c r="AG330" s="70">
        <v>44177843.559999995</v>
      </c>
      <c r="AH330" s="71">
        <v>74540</v>
      </c>
      <c r="AI330" s="71">
        <v>22591</v>
      </c>
      <c r="AJ330" s="68">
        <v>43014129.689999998</v>
      </c>
      <c r="AK330" s="69">
        <v>76567</v>
      </c>
      <c r="AL330" s="69">
        <v>22444</v>
      </c>
      <c r="AM330" s="70">
        <v>53756241.899999999</v>
      </c>
      <c r="AN330" s="71">
        <v>98837</v>
      </c>
      <c r="AO330" s="71">
        <v>22174</v>
      </c>
    </row>
    <row r="331" spans="1:41" hidden="1" outlineLevel="1" x14ac:dyDescent="0.55000000000000004">
      <c r="A331" s="58" t="s">
        <v>26</v>
      </c>
      <c r="B331" s="65">
        <v>324987306.73999959</v>
      </c>
      <c r="C331" s="66">
        <v>1518871</v>
      </c>
      <c r="D331" s="66">
        <v>43844</v>
      </c>
      <c r="E331" s="67">
        <v>213.96636497767065</v>
      </c>
      <c r="F331" s="68">
        <v>22744536.319999982</v>
      </c>
      <c r="G331" s="69">
        <v>114252</v>
      </c>
      <c r="H331" s="69">
        <v>43577</v>
      </c>
      <c r="I331" s="70">
        <v>21090184.339999981</v>
      </c>
      <c r="J331" s="71">
        <v>109792</v>
      </c>
      <c r="K331" s="71">
        <v>43728</v>
      </c>
      <c r="L331" s="68">
        <v>18776048.999999978</v>
      </c>
      <c r="M331" s="69">
        <v>93487</v>
      </c>
      <c r="N331" s="69">
        <v>43688</v>
      </c>
      <c r="O331" s="70">
        <v>19761165.579999976</v>
      </c>
      <c r="P331" s="71">
        <v>96108</v>
      </c>
      <c r="Q331" s="71">
        <v>43569</v>
      </c>
      <c r="R331" s="68">
        <v>22811662.239999972</v>
      </c>
      <c r="S331" s="69">
        <v>113119</v>
      </c>
      <c r="T331" s="69">
        <v>43836</v>
      </c>
      <c r="U331" s="70">
        <v>30035074.949999966</v>
      </c>
      <c r="V331" s="71">
        <v>143451</v>
      </c>
      <c r="W331" s="71">
        <v>43912</v>
      </c>
      <c r="X331" s="68">
        <v>28590110.619999975</v>
      </c>
      <c r="Y331" s="69">
        <v>139790</v>
      </c>
      <c r="Z331" s="69">
        <v>43915</v>
      </c>
      <c r="AA331" s="70">
        <v>27625326.189999972</v>
      </c>
      <c r="AB331" s="71">
        <v>134598</v>
      </c>
      <c r="AC331" s="71">
        <v>43649</v>
      </c>
      <c r="AD331" s="68">
        <v>30647441.639999963</v>
      </c>
      <c r="AE331" s="69">
        <v>142611</v>
      </c>
      <c r="AF331" s="69">
        <v>43599</v>
      </c>
      <c r="AG331" s="70">
        <v>30112202.349999957</v>
      </c>
      <c r="AH331" s="71">
        <v>130086</v>
      </c>
      <c r="AI331" s="71">
        <v>43738</v>
      </c>
      <c r="AJ331" s="68">
        <v>34955918.459999949</v>
      </c>
      <c r="AK331" s="69">
        <v>154687</v>
      </c>
      <c r="AL331" s="69">
        <v>43808</v>
      </c>
      <c r="AM331" s="70">
        <v>37837635.0499999</v>
      </c>
      <c r="AN331" s="71">
        <v>146890</v>
      </c>
      <c r="AO331" s="71">
        <v>43844</v>
      </c>
    </row>
    <row r="332" spans="1:41" hidden="1" outlineLevel="1" x14ac:dyDescent="0.55000000000000004">
      <c r="A332" s="58" t="s">
        <v>94</v>
      </c>
      <c r="B332" s="65">
        <v>153844397.69</v>
      </c>
      <c r="C332" s="66">
        <v>716470</v>
      </c>
      <c r="D332" s="66">
        <v>56662</v>
      </c>
      <c r="E332" s="67">
        <v>214.72552610716428</v>
      </c>
      <c r="F332" s="68">
        <v>11326408.77</v>
      </c>
      <c r="G332" s="69">
        <v>52866</v>
      </c>
      <c r="H332" s="69">
        <v>59738</v>
      </c>
      <c r="I332" s="70">
        <v>10541838.130000001</v>
      </c>
      <c r="J332" s="71">
        <v>49021</v>
      </c>
      <c r="K332" s="71">
        <v>59453</v>
      </c>
      <c r="L332" s="68">
        <v>8310965.8100000005</v>
      </c>
      <c r="M332" s="69">
        <v>39877</v>
      </c>
      <c r="N332" s="69">
        <v>58175</v>
      </c>
      <c r="O332" s="70">
        <v>8731654.0500000007</v>
      </c>
      <c r="P332" s="71">
        <v>39640</v>
      </c>
      <c r="Q332" s="71">
        <v>57926</v>
      </c>
      <c r="R332" s="68">
        <v>10458661.18</v>
      </c>
      <c r="S332" s="69">
        <v>46965</v>
      </c>
      <c r="T332" s="69">
        <v>57781</v>
      </c>
      <c r="U332" s="70">
        <v>13964725.809999999</v>
      </c>
      <c r="V332" s="71">
        <v>60741</v>
      </c>
      <c r="W332" s="71">
        <v>57701</v>
      </c>
      <c r="X332" s="68">
        <v>13219063.120000001</v>
      </c>
      <c r="Y332" s="69">
        <v>61072</v>
      </c>
      <c r="Z332" s="69">
        <v>57435</v>
      </c>
      <c r="AA332" s="70">
        <v>13351094.98</v>
      </c>
      <c r="AB332" s="71">
        <v>60136</v>
      </c>
      <c r="AC332" s="71">
        <v>57350</v>
      </c>
      <c r="AD332" s="68">
        <v>15102268.49</v>
      </c>
      <c r="AE332" s="69">
        <v>70297</v>
      </c>
      <c r="AF332" s="69">
        <v>57177</v>
      </c>
      <c r="AG332" s="70">
        <v>14504642.84</v>
      </c>
      <c r="AH332" s="71">
        <v>67977</v>
      </c>
      <c r="AI332" s="71">
        <v>56911</v>
      </c>
      <c r="AJ332" s="68">
        <v>18832602.060000002</v>
      </c>
      <c r="AK332" s="69">
        <v>89815</v>
      </c>
      <c r="AL332" s="69">
        <v>56831</v>
      </c>
      <c r="AM332" s="70">
        <v>15500472.449999999</v>
      </c>
      <c r="AN332" s="71">
        <v>78063</v>
      </c>
      <c r="AO332" s="71">
        <v>56662</v>
      </c>
    </row>
    <row r="333" spans="1:41" hidden="1" outlineLevel="1" x14ac:dyDescent="0.55000000000000004">
      <c r="A333" s="58" t="s">
        <v>462</v>
      </c>
      <c r="B333" s="65">
        <v>10214899727.489983</v>
      </c>
      <c r="C333" s="66">
        <v>8094367</v>
      </c>
      <c r="D333" s="66">
        <v>86302</v>
      </c>
      <c r="E333" s="67">
        <v>1261.9763506510124</v>
      </c>
      <c r="F333" s="68">
        <v>763379636.78999877</v>
      </c>
      <c r="G333" s="69">
        <v>719427</v>
      </c>
      <c r="H333" s="69">
        <v>87947</v>
      </c>
      <c r="I333" s="70">
        <v>697001777.84999871</v>
      </c>
      <c r="J333" s="71">
        <v>619280</v>
      </c>
      <c r="K333" s="71">
        <v>86532</v>
      </c>
      <c r="L333" s="68">
        <v>742866249.56999815</v>
      </c>
      <c r="M333" s="69">
        <v>635513</v>
      </c>
      <c r="N333" s="69">
        <v>86947</v>
      </c>
      <c r="O333" s="70">
        <v>768160589.07999921</v>
      </c>
      <c r="P333" s="71">
        <v>626259</v>
      </c>
      <c r="Q333" s="71">
        <v>87277</v>
      </c>
      <c r="R333" s="68">
        <v>764037628.2799983</v>
      </c>
      <c r="S333" s="69">
        <v>621575</v>
      </c>
      <c r="T333" s="69">
        <v>88114</v>
      </c>
      <c r="U333" s="70">
        <v>898519782.67999852</v>
      </c>
      <c r="V333" s="71">
        <v>736293</v>
      </c>
      <c r="W333" s="71">
        <v>88583</v>
      </c>
      <c r="X333" s="68">
        <v>894709317.38999915</v>
      </c>
      <c r="Y333" s="69">
        <v>733337</v>
      </c>
      <c r="Z333" s="69">
        <v>89004</v>
      </c>
      <c r="AA333" s="70">
        <v>803082454.20999813</v>
      </c>
      <c r="AB333" s="71">
        <v>672600</v>
      </c>
      <c r="AC333" s="71">
        <v>88727</v>
      </c>
      <c r="AD333" s="68">
        <v>844085466.88999867</v>
      </c>
      <c r="AE333" s="69">
        <v>696794</v>
      </c>
      <c r="AF333" s="69">
        <v>88835</v>
      </c>
      <c r="AG333" s="70">
        <v>817146110.49999857</v>
      </c>
      <c r="AH333" s="71">
        <v>679267</v>
      </c>
      <c r="AI333" s="71">
        <v>88814</v>
      </c>
      <c r="AJ333" s="68">
        <v>970577887.34999847</v>
      </c>
      <c r="AK333" s="69">
        <v>673076</v>
      </c>
      <c r="AL333" s="69">
        <v>88422</v>
      </c>
      <c r="AM333" s="70">
        <v>1251332826.8999987</v>
      </c>
      <c r="AN333" s="71">
        <v>680946</v>
      </c>
      <c r="AO333" s="71">
        <v>86302</v>
      </c>
    </row>
    <row r="334" spans="1:41" hidden="1" outlineLevel="1" x14ac:dyDescent="0.55000000000000004">
      <c r="A334" s="58" t="s">
        <v>27</v>
      </c>
      <c r="B334" s="65">
        <v>56234666.030000001</v>
      </c>
      <c r="C334" s="66">
        <v>311468</v>
      </c>
      <c r="D334" s="66">
        <v>16502</v>
      </c>
      <c r="E334" s="67">
        <v>180.54717027110328</v>
      </c>
      <c r="F334" s="68">
        <v>5542587.1699999999</v>
      </c>
      <c r="G334" s="69">
        <v>32705</v>
      </c>
      <c r="H334" s="69">
        <v>16048</v>
      </c>
      <c r="I334" s="70">
        <v>4371929.4800000004</v>
      </c>
      <c r="J334" s="71">
        <v>23085</v>
      </c>
      <c r="K334" s="71">
        <v>16102</v>
      </c>
      <c r="L334" s="68">
        <v>3283399.07</v>
      </c>
      <c r="M334" s="69">
        <v>20523</v>
      </c>
      <c r="N334" s="69">
        <v>16102</v>
      </c>
      <c r="O334" s="70">
        <v>3101377.95</v>
      </c>
      <c r="P334" s="71">
        <v>16575</v>
      </c>
      <c r="Q334" s="71">
        <v>16545</v>
      </c>
      <c r="R334" s="68">
        <v>3410099.45</v>
      </c>
      <c r="S334" s="69">
        <v>18355</v>
      </c>
      <c r="T334" s="69">
        <v>16433</v>
      </c>
      <c r="U334" s="70">
        <v>4605358.7699999996</v>
      </c>
      <c r="V334" s="71">
        <v>24996</v>
      </c>
      <c r="W334" s="71">
        <v>16456</v>
      </c>
      <c r="X334" s="68">
        <v>5162097.9700000007</v>
      </c>
      <c r="Y334" s="69">
        <v>29945</v>
      </c>
      <c r="Z334" s="69">
        <v>16455</v>
      </c>
      <c r="AA334" s="70">
        <v>4779296.1899999995</v>
      </c>
      <c r="AB334" s="71">
        <v>27110</v>
      </c>
      <c r="AC334" s="71">
        <v>16466</v>
      </c>
      <c r="AD334" s="68">
        <v>5465444.9500000002</v>
      </c>
      <c r="AE334" s="69">
        <v>30529</v>
      </c>
      <c r="AF334" s="69">
        <v>16470</v>
      </c>
      <c r="AG334" s="70">
        <v>4825263.59</v>
      </c>
      <c r="AH334" s="71">
        <v>25593</v>
      </c>
      <c r="AI334" s="71">
        <v>16464</v>
      </c>
      <c r="AJ334" s="68">
        <v>6015555.1500000004</v>
      </c>
      <c r="AK334" s="69">
        <v>31560</v>
      </c>
      <c r="AL334" s="69">
        <v>16460</v>
      </c>
      <c r="AM334" s="70">
        <v>5672256.29</v>
      </c>
      <c r="AN334" s="71">
        <v>30492</v>
      </c>
      <c r="AO334" s="71">
        <v>16502</v>
      </c>
    </row>
    <row r="335" spans="1:41" hidden="1" outlineLevel="1" x14ac:dyDescent="0.55000000000000004">
      <c r="A335" s="58" t="s">
        <v>95</v>
      </c>
      <c r="B335" s="65">
        <v>483194242.80999994</v>
      </c>
      <c r="C335" s="66">
        <v>8073800</v>
      </c>
      <c r="D335" s="66">
        <v>234339</v>
      </c>
      <c r="E335" s="67">
        <v>59.847190023285187</v>
      </c>
      <c r="F335" s="68">
        <v>46869283.089999996</v>
      </c>
      <c r="G335" s="69">
        <v>713674</v>
      </c>
      <c r="H335" s="69">
        <v>227398</v>
      </c>
      <c r="I335" s="70">
        <v>37985175.719999999</v>
      </c>
      <c r="J335" s="71">
        <v>579334</v>
      </c>
      <c r="K335" s="71">
        <v>225390</v>
      </c>
      <c r="L335" s="68">
        <v>33958232.32</v>
      </c>
      <c r="M335" s="69">
        <v>571166</v>
      </c>
      <c r="N335" s="69">
        <v>224117</v>
      </c>
      <c r="O335" s="70">
        <v>32068573.850000001</v>
      </c>
      <c r="P335" s="71">
        <v>599328</v>
      </c>
      <c r="Q335" s="71">
        <v>223354</v>
      </c>
      <c r="R335" s="68">
        <v>33074799.16</v>
      </c>
      <c r="S335" s="69">
        <v>615224</v>
      </c>
      <c r="T335" s="69">
        <v>228335</v>
      </c>
      <c r="U335" s="70">
        <v>39538546.57</v>
      </c>
      <c r="V335" s="71">
        <v>711319</v>
      </c>
      <c r="W335" s="71">
        <v>232616</v>
      </c>
      <c r="X335" s="68">
        <v>40435550</v>
      </c>
      <c r="Y335" s="69">
        <v>716720</v>
      </c>
      <c r="Z335" s="69">
        <v>242524</v>
      </c>
      <c r="AA335" s="70">
        <v>39912618.630000003</v>
      </c>
      <c r="AB335" s="71">
        <v>670807</v>
      </c>
      <c r="AC335" s="71">
        <v>250725</v>
      </c>
      <c r="AD335" s="68">
        <v>46471019.009999998</v>
      </c>
      <c r="AE335" s="69">
        <v>756715</v>
      </c>
      <c r="AF335" s="69">
        <v>251800</v>
      </c>
      <c r="AG335" s="70">
        <v>44875367.020000003</v>
      </c>
      <c r="AH335" s="71">
        <v>717220</v>
      </c>
      <c r="AI335" s="71">
        <v>243871</v>
      </c>
      <c r="AJ335" s="68">
        <v>43676828.409999996</v>
      </c>
      <c r="AK335" s="69">
        <v>720329</v>
      </c>
      <c r="AL335" s="69">
        <v>238127</v>
      </c>
      <c r="AM335" s="70">
        <v>44328249.030000001</v>
      </c>
      <c r="AN335" s="71">
        <v>701964</v>
      </c>
      <c r="AO335" s="71">
        <v>234339</v>
      </c>
    </row>
    <row r="336" spans="1:41" hidden="1" outlineLevel="1" x14ac:dyDescent="0.55000000000000004">
      <c r="A336" s="58" t="s">
        <v>380</v>
      </c>
      <c r="B336" s="65">
        <v>129098295.79999998</v>
      </c>
      <c r="C336" s="66">
        <v>479260</v>
      </c>
      <c r="D336" s="66">
        <v>16430</v>
      </c>
      <c r="E336" s="67">
        <v>269.37006176188288</v>
      </c>
      <c r="F336" s="68">
        <v>10079634.599999998</v>
      </c>
      <c r="G336" s="69">
        <v>40571</v>
      </c>
      <c r="H336" s="69">
        <v>16759</v>
      </c>
      <c r="I336" s="70">
        <v>8771924.3900000006</v>
      </c>
      <c r="J336" s="71">
        <v>35594</v>
      </c>
      <c r="K336" s="71">
        <v>16740</v>
      </c>
      <c r="L336" s="68">
        <v>8153407.75</v>
      </c>
      <c r="M336" s="69">
        <v>33638</v>
      </c>
      <c r="N336" s="69">
        <v>16740</v>
      </c>
      <c r="O336" s="70">
        <v>8268989.8899999997</v>
      </c>
      <c r="P336" s="71">
        <v>32055</v>
      </c>
      <c r="Q336" s="71">
        <v>16495</v>
      </c>
      <c r="R336" s="68">
        <v>9020681.1700000018</v>
      </c>
      <c r="S336" s="69">
        <v>37160</v>
      </c>
      <c r="T336" s="69">
        <v>16502</v>
      </c>
      <c r="U336" s="70">
        <v>10730293.789999999</v>
      </c>
      <c r="V336" s="71">
        <v>41435</v>
      </c>
      <c r="W336" s="71">
        <v>16518</v>
      </c>
      <c r="X336" s="68">
        <v>11119504.189999999</v>
      </c>
      <c r="Y336" s="69">
        <v>39877</v>
      </c>
      <c r="Z336" s="69">
        <v>16496</v>
      </c>
      <c r="AA336" s="70">
        <v>10993555.73</v>
      </c>
      <c r="AB336" s="71">
        <v>39629</v>
      </c>
      <c r="AC336" s="71">
        <v>16483</v>
      </c>
      <c r="AD336" s="68">
        <v>13223993.640000001</v>
      </c>
      <c r="AE336" s="69">
        <v>46358</v>
      </c>
      <c r="AF336" s="69">
        <v>16465</v>
      </c>
      <c r="AG336" s="70">
        <v>13437505.140000001</v>
      </c>
      <c r="AH336" s="71">
        <v>45563</v>
      </c>
      <c r="AI336" s="71">
        <v>16453</v>
      </c>
      <c r="AJ336" s="68">
        <v>13682427.91</v>
      </c>
      <c r="AK336" s="69">
        <v>46399</v>
      </c>
      <c r="AL336" s="69">
        <v>16447</v>
      </c>
      <c r="AM336" s="70">
        <v>11616377.600000001</v>
      </c>
      <c r="AN336" s="71">
        <v>40981</v>
      </c>
      <c r="AO336" s="71">
        <v>16430</v>
      </c>
    </row>
    <row r="337" spans="1:41" hidden="1" outlineLevel="1" x14ac:dyDescent="0.55000000000000004">
      <c r="A337" s="58" t="s">
        <v>32</v>
      </c>
      <c r="B337" s="65">
        <v>14222385.450000003</v>
      </c>
      <c r="C337" s="66">
        <v>60058</v>
      </c>
      <c r="D337" s="66">
        <v>856</v>
      </c>
      <c r="E337" s="67">
        <v>236.8108403543242</v>
      </c>
      <c r="F337" s="68">
        <v>1300616.81</v>
      </c>
      <c r="G337" s="69">
        <v>4811</v>
      </c>
      <c r="H337" s="69">
        <v>910</v>
      </c>
      <c r="I337" s="70">
        <v>1015218.2599999999</v>
      </c>
      <c r="J337" s="71">
        <v>4184</v>
      </c>
      <c r="K337" s="71">
        <v>910</v>
      </c>
      <c r="L337" s="68">
        <v>802771.61</v>
      </c>
      <c r="M337" s="69">
        <v>3701</v>
      </c>
      <c r="N337" s="69">
        <v>910</v>
      </c>
      <c r="O337" s="70">
        <v>1093656.99</v>
      </c>
      <c r="P337" s="71">
        <v>4904</v>
      </c>
      <c r="Q337" s="71">
        <v>921</v>
      </c>
      <c r="R337" s="68">
        <v>1204112.3</v>
      </c>
      <c r="S337" s="69">
        <v>5906</v>
      </c>
      <c r="T337" s="69">
        <v>914</v>
      </c>
      <c r="U337" s="70">
        <v>1647797.03</v>
      </c>
      <c r="V337" s="71">
        <v>6832</v>
      </c>
      <c r="W337" s="71">
        <v>924</v>
      </c>
      <c r="X337" s="68">
        <v>1671262.72</v>
      </c>
      <c r="Y337" s="69">
        <v>7236</v>
      </c>
      <c r="Z337" s="69">
        <v>926</v>
      </c>
      <c r="AA337" s="70">
        <v>1637528.3800000001</v>
      </c>
      <c r="AB337" s="71">
        <v>6196</v>
      </c>
      <c r="AC337" s="71">
        <v>919</v>
      </c>
      <c r="AD337" s="68">
        <v>1186435.82</v>
      </c>
      <c r="AE337" s="69">
        <v>4771</v>
      </c>
      <c r="AF337" s="69">
        <v>867</v>
      </c>
      <c r="AG337" s="70">
        <v>905634.67</v>
      </c>
      <c r="AH337" s="71">
        <v>4151</v>
      </c>
      <c r="AI337" s="71">
        <v>854</v>
      </c>
      <c r="AJ337" s="68">
        <v>848664.98</v>
      </c>
      <c r="AK337" s="69">
        <v>3782</v>
      </c>
      <c r="AL337" s="69">
        <v>892</v>
      </c>
      <c r="AM337" s="70">
        <v>908685.88</v>
      </c>
      <c r="AN337" s="71">
        <v>3584</v>
      </c>
      <c r="AO337" s="71">
        <v>856</v>
      </c>
    </row>
    <row r="338" spans="1:41" hidden="1" outlineLevel="1" x14ac:dyDescent="0.55000000000000004">
      <c r="A338" s="58" t="s">
        <v>37</v>
      </c>
      <c r="B338" s="65">
        <v>18087951.879999999</v>
      </c>
      <c r="C338" s="66">
        <v>97398</v>
      </c>
      <c r="D338" s="66">
        <v>2310</v>
      </c>
      <c r="E338" s="67">
        <v>185.71173822871106</v>
      </c>
      <c r="F338" s="68">
        <v>1660841.8299999998</v>
      </c>
      <c r="G338" s="69">
        <v>8779</v>
      </c>
      <c r="H338" s="69">
        <v>2374</v>
      </c>
      <c r="I338" s="70">
        <v>1453842.52</v>
      </c>
      <c r="J338" s="71">
        <v>7829</v>
      </c>
      <c r="K338" s="71">
        <v>2370</v>
      </c>
      <c r="L338" s="68">
        <v>934485.66999999993</v>
      </c>
      <c r="M338" s="69">
        <v>6611</v>
      </c>
      <c r="N338" s="69">
        <v>2350</v>
      </c>
      <c r="O338" s="70">
        <v>907943.54</v>
      </c>
      <c r="P338" s="71">
        <v>4985</v>
      </c>
      <c r="Q338" s="71">
        <v>2344</v>
      </c>
      <c r="R338" s="68">
        <v>1288023.9100000001</v>
      </c>
      <c r="S338" s="69">
        <v>6903</v>
      </c>
      <c r="T338" s="69">
        <v>2345</v>
      </c>
      <c r="U338" s="70">
        <v>1748197.78</v>
      </c>
      <c r="V338" s="71">
        <v>9515</v>
      </c>
      <c r="W338" s="71">
        <v>2347</v>
      </c>
      <c r="X338" s="68">
        <v>1714620.65</v>
      </c>
      <c r="Y338" s="69">
        <v>8458</v>
      </c>
      <c r="Z338" s="69">
        <v>2338</v>
      </c>
      <c r="AA338" s="70">
        <v>1697929.13</v>
      </c>
      <c r="AB338" s="71">
        <v>9388</v>
      </c>
      <c r="AC338" s="71">
        <v>2342</v>
      </c>
      <c r="AD338" s="68">
        <v>1725404.4300000002</v>
      </c>
      <c r="AE338" s="69">
        <v>8883</v>
      </c>
      <c r="AF338" s="69">
        <v>2331</v>
      </c>
      <c r="AG338" s="70">
        <v>1498788.5799999998</v>
      </c>
      <c r="AH338" s="71">
        <v>8591</v>
      </c>
      <c r="AI338" s="71">
        <v>2322</v>
      </c>
      <c r="AJ338" s="68">
        <v>1632538.6199999999</v>
      </c>
      <c r="AK338" s="69">
        <v>8929</v>
      </c>
      <c r="AL338" s="69">
        <v>2320</v>
      </c>
      <c r="AM338" s="70">
        <v>1825335.2200000002</v>
      </c>
      <c r="AN338" s="71">
        <v>8527</v>
      </c>
      <c r="AO338" s="71">
        <v>2310</v>
      </c>
    </row>
    <row r="339" spans="1:41" hidden="1" outlineLevel="1" x14ac:dyDescent="0.55000000000000004">
      <c r="A339" s="58" t="s">
        <v>33</v>
      </c>
      <c r="B339" s="65">
        <v>17408469.710000001</v>
      </c>
      <c r="C339" s="66">
        <v>50792</v>
      </c>
      <c r="D339" s="66">
        <v>3302</v>
      </c>
      <c r="E339" s="67">
        <v>342.74038647818554</v>
      </c>
      <c r="F339" s="68">
        <v>1221092.28</v>
      </c>
      <c r="G339" s="69">
        <v>3832</v>
      </c>
      <c r="H339" s="69">
        <v>3361</v>
      </c>
      <c r="I339" s="70">
        <v>1179424.3900000001</v>
      </c>
      <c r="J339" s="71">
        <v>3445</v>
      </c>
      <c r="K339" s="71">
        <v>3353</v>
      </c>
      <c r="L339" s="68">
        <v>1080345.32</v>
      </c>
      <c r="M339" s="69">
        <v>2635</v>
      </c>
      <c r="N339" s="69">
        <v>3353</v>
      </c>
      <c r="O339" s="70">
        <v>1045994.1</v>
      </c>
      <c r="P339" s="71">
        <v>3271</v>
      </c>
      <c r="Q339" s="71">
        <v>3366</v>
      </c>
      <c r="R339" s="68">
        <v>1264085.1299999999</v>
      </c>
      <c r="S339" s="69">
        <v>3999</v>
      </c>
      <c r="T339" s="69">
        <v>3360</v>
      </c>
      <c r="U339" s="70">
        <v>1809406.69</v>
      </c>
      <c r="V339" s="71">
        <v>4757</v>
      </c>
      <c r="W339" s="71">
        <v>3353</v>
      </c>
      <c r="X339" s="68">
        <v>1828088.0699999998</v>
      </c>
      <c r="Y339" s="69">
        <v>5280</v>
      </c>
      <c r="Z339" s="69">
        <v>3378</v>
      </c>
      <c r="AA339" s="70">
        <v>1748723.0499999998</v>
      </c>
      <c r="AB339" s="71">
        <v>5157</v>
      </c>
      <c r="AC339" s="71">
        <v>3422</v>
      </c>
      <c r="AD339" s="68">
        <v>1731156.68</v>
      </c>
      <c r="AE339" s="69">
        <v>5212</v>
      </c>
      <c r="AF339" s="69">
        <v>3433</v>
      </c>
      <c r="AG339" s="70">
        <v>1520794.8199999998</v>
      </c>
      <c r="AH339" s="71">
        <v>4537</v>
      </c>
      <c r="AI339" s="71">
        <v>3424</v>
      </c>
      <c r="AJ339" s="68">
        <v>1926008.67</v>
      </c>
      <c r="AK339" s="69">
        <v>5205</v>
      </c>
      <c r="AL339" s="69">
        <v>3391</v>
      </c>
      <c r="AM339" s="70">
        <v>1053350.51</v>
      </c>
      <c r="AN339" s="71">
        <v>3462</v>
      </c>
      <c r="AO339" s="71">
        <v>3302</v>
      </c>
    </row>
    <row r="340" spans="1:41" hidden="1" outlineLevel="1" x14ac:dyDescent="0.55000000000000004">
      <c r="A340" s="58" t="s">
        <v>40</v>
      </c>
      <c r="B340" s="65">
        <v>2035318289.029999</v>
      </c>
      <c r="C340" s="66">
        <v>18954539</v>
      </c>
      <c r="D340" s="66">
        <v>425930</v>
      </c>
      <c r="E340" s="67">
        <v>107.378939104243</v>
      </c>
      <c r="F340" s="68">
        <v>190790390.75999993</v>
      </c>
      <c r="G340" s="69">
        <v>1549995</v>
      </c>
      <c r="H340" s="69">
        <v>432570</v>
      </c>
      <c r="I340" s="70">
        <v>169237904.34999993</v>
      </c>
      <c r="J340" s="71">
        <v>1501122</v>
      </c>
      <c r="K340" s="71">
        <v>452710</v>
      </c>
      <c r="L340" s="68">
        <v>168788517.06999996</v>
      </c>
      <c r="M340" s="69">
        <v>1549891</v>
      </c>
      <c r="N340" s="69">
        <v>455274</v>
      </c>
      <c r="O340" s="70">
        <v>172986465.59</v>
      </c>
      <c r="P340" s="71">
        <v>1725393</v>
      </c>
      <c r="Q340" s="71">
        <v>427355</v>
      </c>
      <c r="R340" s="68">
        <v>162631922.59999993</v>
      </c>
      <c r="S340" s="69">
        <v>1638250</v>
      </c>
      <c r="T340" s="69">
        <v>464295</v>
      </c>
      <c r="U340" s="70">
        <v>176874310.22999984</v>
      </c>
      <c r="V340" s="71">
        <v>1603451</v>
      </c>
      <c r="W340" s="71">
        <v>429410</v>
      </c>
      <c r="X340" s="68">
        <v>183611088.13</v>
      </c>
      <c r="Y340" s="69">
        <v>1731075</v>
      </c>
      <c r="Z340" s="69">
        <v>477251</v>
      </c>
      <c r="AA340" s="70">
        <v>168924852.18999994</v>
      </c>
      <c r="AB340" s="71">
        <v>1591950</v>
      </c>
      <c r="AC340" s="71">
        <v>469431</v>
      </c>
      <c r="AD340" s="68">
        <v>171594825.1399999</v>
      </c>
      <c r="AE340" s="69">
        <v>1568600</v>
      </c>
      <c r="AF340" s="69">
        <v>427763</v>
      </c>
      <c r="AG340" s="70">
        <v>162648087.46999991</v>
      </c>
      <c r="AH340" s="71">
        <v>1505932</v>
      </c>
      <c r="AI340" s="71">
        <v>404534</v>
      </c>
      <c r="AJ340" s="68">
        <v>150853144.48999986</v>
      </c>
      <c r="AK340" s="69">
        <v>1497215</v>
      </c>
      <c r="AL340" s="69">
        <v>403874</v>
      </c>
      <c r="AM340" s="70">
        <v>156376781.0099999</v>
      </c>
      <c r="AN340" s="71">
        <v>1491665</v>
      </c>
      <c r="AO340" s="71">
        <v>425930</v>
      </c>
    </row>
    <row r="341" spans="1:41" hidden="1" outlineLevel="1" x14ac:dyDescent="0.55000000000000004">
      <c r="A341" s="58" t="s">
        <v>34</v>
      </c>
      <c r="B341" s="65">
        <v>12022281.59</v>
      </c>
      <c r="C341" s="66">
        <v>57358</v>
      </c>
      <c r="D341" s="66">
        <v>3291</v>
      </c>
      <c r="E341" s="67">
        <v>209.60078088496809</v>
      </c>
      <c r="F341" s="68">
        <v>898201.38</v>
      </c>
      <c r="G341" s="69">
        <v>4562</v>
      </c>
      <c r="H341" s="69">
        <v>2702</v>
      </c>
      <c r="I341" s="70">
        <v>808629.21000000008</v>
      </c>
      <c r="J341" s="71">
        <v>3864</v>
      </c>
      <c r="K341" s="71">
        <v>2718</v>
      </c>
      <c r="L341" s="68">
        <v>688387.5</v>
      </c>
      <c r="M341" s="69">
        <v>3330</v>
      </c>
      <c r="N341" s="69">
        <v>2718</v>
      </c>
      <c r="O341" s="70">
        <v>469729.64</v>
      </c>
      <c r="P341" s="71">
        <v>2250</v>
      </c>
      <c r="Q341" s="71">
        <v>3621</v>
      </c>
      <c r="R341" s="68">
        <v>516245.41000000003</v>
      </c>
      <c r="S341" s="69">
        <v>2971</v>
      </c>
      <c r="T341" s="69">
        <v>3616</v>
      </c>
      <c r="U341" s="70">
        <v>802602.59000000008</v>
      </c>
      <c r="V341" s="71">
        <v>4125</v>
      </c>
      <c r="W341" s="71">
        <v>3598</v>
      </c>
      <c r="X341" s="68">
        <v>712043.99</v>
      </c>
      <c r="Y341" s="69">
        <v>3699</v>
      </c>
      <c r="Z341" s="69">
        <v>3559</v>
      </c>
      <c r="AA341" s="70">
        <v>865749.8899999999</v>
      </c>
      <c r="AB341" s="71">
        <v>4614</v>
      </c>
      <c r="AC341" s="71">
        <v>3501</v>
      </c>
      <c r="AD341" s="68">
        <v>1397591.51</v>
      </c>
      <c r="AE341" s="69">
        <v>6850</v>
      </c>
      <c r="AF341" s="69">
        <v>3361</v>
      </c>
      <c r="AG341" s="70">
        <v>1552407.4</v>
      </c>
      <c r="AH341" s="71">
        <v>7231</v>
      </c>
      <c r="AI341" s="71">
        <v>3336</v>
      </c>
      <c r="AJ341" s="68">
        <v>1577531.53</v>
      </c>
      <c r="AK341" s="69">
        <v>6799</v>
      </c>
      <c r="AL341" s="69">
        <v>3309</v>
      </c>
      <c r="AM341" s="70">
        <v>1733161.54</v>
      </c>
      <c r="AN341" s="71">
        <v>7063</v>
      </c>
      <c r="AO341" s="71">
        <v>3291</v>
      </c>
    </row>
    <row r="342" spans="1:41" hidden="1" outlineLevel="1" x14ac:dyDescent="0.55000000000000004">
      <c r="A342" s="58" t="s">
        <v>35</v>
      </c>
      <c r="B342" s="65">
        <v>82725786.439999983</v>
      </c>
      <c r="C342" s="66">
        <v>283397</v>
      </c>
      <c r="D342" s="66">
        <v>25350</v>
      </c>
      <c r="E342" s="67">
        <v>291.90777051274353</v>
      </c>
      <c r="F342" s="68">
        <v>5605332.6100000003</v>
      </c>
      <c r="G342" s="69">
        <v>17151</v>
      </c>
      <c r="H342" s="69">
        <v>25523</v>
      </c>
      <c r="I342" s="70">
        <v>3022067.32</v>
      </c>
      <c r="J342" s="71">
        <v>10516</v>
      </c>
      <c r="K342" s="71">
        <v>25422</v>
      </c>
      <c r="L342" s="68">
        <v>2572701.37</v>
      </c>
      <c r="M342" s="69">
        <v>9188</v>
      </c>
      <c r="N342" s="69">
        <v>25240</v>
      </c>
      <c r="O342" s="70">
        <v>2925218.8</v>
      </c>
      <c r="P342" s="71">
        <v>9870</v>
      </c>
      <c r="Q342" s="71">
        <v>25051</v>
      </c>
      <c r="R342" s="68">
        <v>3567520.66</v>
      </c>
      <c r="S342" s="69">
        <v>11977</v>
      </c>
      <c r="T342" s="69">
        <v>24948</v>
      </c>
      <c r="U342" s="70">
        <v>5889896.0700000003</v>
      </c>
      <c r="V342" s="71">
        <v>19644</v>
      </c>
      <c r="W342" s="71">
        <v>25015</v>
      </c>
      <c r="X342" s="68">
        <v>6612928.0999999996</v>
      </c>
      <c r="Y342" s="69">
        <v>22870</v>
      </c>
      <c r="Z342" s="69">
        <v>25057</v>
      </c>
      <c r="AA342" s="70">
        <v>7410353.8599999994</v>
      </c>
      <c r="AB342" s="71">
        <v>25855</v>
      </c>
      <c r="AC342" s="71">
        <v>25166</v>
      </c>
      <c r="AD342" s="68">
        <v>9043442.2300000004</v>
      </c>
      <c r="AE342" s="69">
        <v>32578</v>
      </c>
      <c r="AF342" s="69">
        <v>25294</v>
      </c>
      <c r="AG342" s="70">
        <v>10286396.76</v>
      </c>
      <c r="AH342" s="71">
        <v>33842</v>
      </c>
      <c r="AI342" s="71">
        <v>25488</v>
      </c>
      <c r="AJ342" s="68">
        <v>12219033.560000001</v>
      </c>
      <c r="AK342" s="69">
        <v>42927</v>
      </c>
      <c r="AL342" s="69">
        <v>25527</v>
      </c>
      <c r="AM342" s="70">
        <v>13570895.1</v>
      </c>
      <c r="AN342" s="71">
        <v>46979</v>
      </c>
      <c r="AO342" s="71">
        <v>25350</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28435883501.939964</v>
      </c>
      <c r="C344" s="52">
        <f>SUM(C317:C342)</f>
        <v>89315607</v>
      </c>
      <c r="D344" s="52">
        <f>SUM(D317:D342)</f>
        <v>3304634</v>
      </c>
      <c r="E344" s="74">
        <f t="shared" ref="E344" si="23">IFERROR(B344/C344,0)</f>
        <v>318.37530367945618</v>
      </c>
      <c r="F344" s="51">
        <f t="shared" ref="F344:AO344" si="24">SUM(F317:F342)</f>
        <v>2246757856.1899962</v>
      </c>
      <c r="G344" s="52">
        <f t="shared" si="24"/>
        <v>7151831</v>
      </c>
      <c r="H344" s="52">
        <f t="shared" si="24"/>
        <v>3254172</v>
      </c>
      <c r="I344" s="51">
        <f t="shared" si="24"/>
        <v>1961261409.4999976</v>
      </c>
      <c r="J344" s="52">
        <f t="shared" si="24"/>
        <v>6433034</v>
      </c>
      <c r="K344" s="52">
        <f t="shared" si="24"/>
        <v>3269021</v>
      </c>
      <c r="L344" s="51">
        <f t="shared" si="24"/>
        <v>1872015482.1799967</v>
      </c>
      <c r="M344" s="52">
        <f t="shared" si="24"/>
        <v>5964120</v>
      </c>
      <c r="N344" s="52">
        <f t="shared" si="24"/>
        <v>3270496</v>
      </c>
      <c r="O344" s="51">
        <f t="shared" si="24"/>
        <v>1978944834.5499983</v>
      </c>
      <c r="P344" s="52">
        <f t="shared" si="24"/>
        <v>6482347</v>
      </c>
      <c r="Q344" s="52">
        <f t="shared" si="24"/>
        <v>3263591</v>
      </c>
      <c r="R344" s="51">
        <f t="shared" si="24"/>
        <v>2060871500.4499974</v>
      </c>
      <c r="S344" s="52">
        <f t="shared" si="24"/>
        <v>6847124</v>
      </c>
      <c r="T344" s="52">
        <f t="shared" si="24"/>
        <v>3314666</v>
      </c>
      <c r="U344" s="51">
        <f t="shared" si="24"/>
        <v>2486289820.3699989</v>
      </c>
      <c r="V344" s="52">
        <f t="shared" si="24"/>
        <v>7913576</v>
      </c>
      <c r="W344" s="52">
        <f t="shared" si="24"/>
        <v>3293331</v>
      </c>
      <c r="X344" s="51">
        <f t="shared" si="24"/>
        <v>2473113991.3999977</v>
      </c>
      <c r="Y344" s="52">
        <f t="shared" si="24"/>
        <v>7927412</v>
      </c>
      <c r="Z344" s="52">
        <f t="shared" si="24"/>
        <v>3362913</v>
      </c>
      <c r="AA344" s="51">
        <f t="shared" si="24"/>
        <v>2345076003.1699972</v>
      </c>
      <c r="AB344" s="52">
        <f t="shared" si="24"/>
        <v>7634772</v>
      </c>
      <c r="AC344" s="52">
        <f t="shared" si="24"/>
        <v>3364945</v>
      </c>
      <c r="AD344" s="51">
        <f t="shared" si="24"/>
        <v>2566499046.3699965</v>
      </c>
      <c r="AE344" s="52">
        <f t="shared" si="24"/>
        <v>8460815</v>
      </c>
      <c r="AF344" s="52">
        <f t="shared" si="24"/>
        <v>3326269</v>
      </c>
      <c r="AG344" s="51">
        <f t="shared" si="24"/>
        <v>2521755482.0899968</v>
      </c>
      <c r="AH344" s="52">
        <f t="shared" si="24"/>
        <v>8021826</v>
      </c>
      <c r="AI344" s="52">
        <f t="shared" si="24"/>
        <v>3295653</v>
      </c>
      <c r="AJ344" s="51">
        <f t="shared" si="24"/>
        <v>2845166560.5099955</v>
      </c>
      <c r="AK344" s="52">
        <f t="shared" si="24"/>
        <v>8564641</v>
      </c>
      <c r="AL344" s="52">
        <f t="shared" si="24"/>
        <v>3288472</v>
      </c>
      <c r="AM344" s="51">
        <f t="shared" si="24"/>
        <v>3078131515.1599965</v>
      </c>
      <c r="AN344" s="52">
        <f t="shared" si="24"/>
        <v>7914109</v>
      </c>
      <c r="AO344" s="52">
        <f t="shared" si="24"/>
        <v>3304634</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v>58399993.019900002</v>
      </c>
      <c r="C348" s="66">
        <v>107594</v>
      </c>
      <c r="D348" s="66">
        <v>4360</v>
      </c>
      <c r="E348" s="67">
        <v>542.78113110303548</v>
      </c>
      <c r="F348" s="68">
        <v>4187300.5998999998</v>
      </c>
      <c r="G348" s="69">
        <v>8893</v>
      </c>
      <c r="H348" s="69">
        <v>4383</v>
      </c>
      <c r="I348" s="70">
        <v>4924523.46</v>
      </c>
      <c r="J348" s="71">
        <v>9185</v>
      </c>
      <c r="K348" s="71">
        <v>4388</v>
      </c>
      <c r="L348" s="68">
        <v>2925114.18</v>
      </c>
      <c r="M348" s="69">
        <v>6359</v>
      </c>
      <c r="N348" s="69">
        <v>4345</v>
      </c>
      <c r="O348" s="70">
        <v>3762826.83</v>
      </c>
      <c r="P348" s="71">
        <v>7406</v>
      </c>
      <c r="Q348" s="71">
        <v>4334</v>
      </c>
      <c r="R348" s="68">
        <v>4291036.74</v>
      </c>
      <c r="S348" s="69">
        <v>8330</v>
      </c>
      <c r="T348" s="69">
        <v>4371</v>
      </c>
      <c r="U348" s="70">
        <v>4858744.4399999995</v>
      </c>
      <c r="V348" s="71">
        <v>9604</v>
      </c>
      <c r="W348" s="71">
        <v>4337</v>
      </c>
      <c r="X348" s="68">
        <v>4611982.6899999995</v>
      </c>
      <c r="Y348" s="69">
        <v>8360</v>
      </c>
      <c r="Z348" s="69">
        <v>4335</v>
      </c>
      <c r="AA348" s="70">
        <v>5537168.0899999999</v>
      </c>
      <c r="AB348" s="71">
        <v>9908</v>
      </c>
      <c r="AC348" s="71">
        <v>4337</v>
      </c>
      <c r="AD348" s="68">
        <v>5993274.7000000002</v>
      </c>
      <c r="AE348" s="69">
        <v>10492</v>
      </c>
      <c r="AF348" s="69">
        <v>4303</v>
      </c>
      <c r="AG348" s="70">
        <v>5271154.75</v>
      </c>
      <c r="AH348" s="71">
        <v>8719</v>
      </c>
      <c r="AI348" s="71">
        <v>4301</v>
      </c>
      <c r="AJ348" s="68">
        <v>4819801.75</v>
      </c>
      <c r="AK348" s="69">
        <v>8532</v>
      </c>
      <c r="AL348" s="69">
        <v>4342</v>
      </c>
      <c r="AM348" s="70">
        <v>7217064.79</v>
      </c>
      <c r="AN348" s="71">
        <v>11806</v>
      </c>
      <c r="AO348" s="71">
        <v>4360</v>
      </c>
    </row>
    <row r="349" spans="1:41" hidden="1" outlineLevel="1" x14ac:dyDescent="0.55000000000000004">
      <c r="A349" s="58" t="s">
        <v>18</v>
      </c>
      <c r="B349" s="65">
        <v>633147913.76998878</v>
      </c>
      <c r="C349" s="66">
        <v>3306813</v>
      </c>
      <c r="D349" s="66">
        <v>73201</v>
      </c>
      <c r="E349" s="67">
        <v>191.46771038156339</v>
      </c>
      <c r="F349" s="68">
        <v>27636799.069999643</v>
      </c>
      <c r="G349" s="69">
        <v>147926</v>
      </c>
      <c r="H349" s="69">
        <v>121854</v>
      </c>
      <c r="I349" s="70">
        <v>37660673.979999304</v>
      </c>
      <c r="J349" s="71">
        <v>217133</v>
      </c>
      <c r="K349" s="71">
        <v>121306</v>
      </c>
      <c r="L349" s="68">
        <v>28665343.599999629</v>
      </c>
      <c r="M349" s="69">
        <v>162236</v>
      </c>
      <c r="N349" s="69">
        <v>120467</v>
      </c>
      <c r="O349" s="70">
        <v>35655528.329999335</v>
      </c>
      <c r="P349" s="71">
        <v>193376</v>
      </c>
      <c r="Q349" s="71">
        <v>119856</v>
      </c>
      <c r="R349" s="68">
        <v>37509414.009999208</v>
      </c>
      <c r="S349" s="69">
        <v>202283</v>
      </c>
      <c r="T349" s="69">
        <v>117070</v>
      </c>
      <c r="U349" s="70">
        <v>47069674.529999152</v>
      </c>
      <c r="V349" s="71">
        <v>196760</v>
      </c>
      <c r="W349" s="71">
        <v>110495</v>
      </c>
      <c r="X349" s="68">
        <v>49886839.279999211</v>
      </c>
      <c r="Y349" s="69">
        <v>285706</v>
      </c>
      <c r="Z349" s="69">
        <v>97878</v>
      </c>
      <c r="AA349" s="70">
        <v>56085400.299998894</v>
      </c>
      <c r="AB349" s="71">
        <v>319621</v>
      </c>
      <c r="AC349" s="71">
        <v>98124</v>
      </c>
      <c r="AD349" s="68">
        <v>65273400.859999128</v>
      </c>
      <c r="AE349" s="69">
        <v>356983</v>
      </c>
      <c r="AF349" s="69">
        <v>75107</v>
      </c>
      <c r="AG349" s="70">
        <v>71639865.399998605</v>
      </c>
      <c r="AH349" s="71">
        <v>401401</v>
      </c>
      <c r="AI349" s="71">
        <v>74432</v>
      </c>
      <c r="AJ349" s="68">
        <v>90811250.939998329</v>
      </c>
      <c r="AK349" s="69">
        <v>434607</v>
      </c>
      <c r="AL349" s="69">
        <v>74017</v>
      </c>
      <c r="AM349" s="70">
        <v>85253723.46999833</v>
      </c>
      <c r="AN349" s="71">
        <v>388781</v>
      </c>
      <c r="AO349" s="71">
        <v>73201</v>
      </c>
    </row>
    <row r="350" spans="1:41" hidden="1" outlineLevel="1" x14ac:dyDescent="0.55000000000000004">
      <c r="A350" s="58" t="s">
        <v>20</v>
      </c>
      <c r="B350" s="65">
        <v>168558274.09999999</v>
      </c>
      <c r="C350" s="66">
        <v>513020</v>
      </c>
      <c r="D350" s="66">
        <v>18817</v>
      </c>
      <c r="E350" s="67">
        <v>328.56082433433392</v>
      </c>
      <c r="F350" s="68">
        <v>5104915.43</v>
      </c>
      <c r="G350" s="69">
        <v>17421</v>
      </c>
      <c r="H350" s="69">
        <v>20345</v>
      </c>
      <c r="I350" s="70">
        <v>10114158.850000001</v>
      </c>
      <c r="J350" s="71">
        <v>34126</v>
      </c>
      <c r="K350" s="71">
        <v>20007</v>
      </c>
      <c r="L350" s="68">
        <v>8462428.3099999987</v>
      </c>
      <c r="M350" s="69">
        <v>28688</v>
      </c>
      <c r="N350" s="69">
        <v>19698</v>
      </c>
      <c r="O350" s="70">
        <v>10694845.27</v>
      </c>
      <c r="P350" s="71">
        <v>36007</v>
      </c>
      <c r="Q350" s="71">
        <v>19580</v>
      </c>
      <c r="R350" s="68">
        <v>11896402.09</v>
      </c>
      <c r="S350" s="69">
        <v>38285</v>
      </c>
      <c r="T350" s="69">
        <v>19549</v>
      </c>
      <c r="U350" s="70">
        <v>14737364.15</v>
      </c>
      <c r="V350" s="71">
        <v>44883</v>
      </c>
      <c r="W350" s="71">
        <v>19459</v>
      </c>
      <c r="X350" s="68">
        <v>14849575.59</v>
      </c>
      <c r="Y350" s="69">
        <v>44864</v>
      </c>
      <c r="Z350" s="69">
        <v>19510</v>
      </c>
      <c r="AA350" s="70">
        <v>16414242.469999999</v>
      </c>
      <c r="AB350" s="71">
        <v>52483</v>
      </c>
      <c r="AC350" s="71">
        <v>19484</v>
      </c>
      <c r="AD350" s="68">
        <v>17500907.870000001</v>
      </c>
      <c r="AE350" s="69">
        <v>52953</v>
      </c>
      <c r="AF350" s="69">
        <v>19192</v>
      </c>
      <c r="AG350" s="70">
        <v>17562634.479999997</v>
      </c>
      <c r="AH350" s="71">
        <v>51149</v>
      </c>
      <c r="AI350" s="71">
        <v>18890</v>
      </c>
      <c r="AJ350" s="68">
        <v>20894764.07</v>
      </c>
      <c r="AK350" s="69">
        <v>56498</v>
      </c>
      <c r="AL350" s="69">
        <v>18797</v>
      </c>
      <c r="AM350" s="70">
        <v>20326035.520000003</v>
      </c>
      <c r="AN350" s="71">
        <v>55663</v>
      </c>
      <c r="AO350" s="71">
        <v>18817</v>
      </c>
    </row>
    <row r="351" spans="1:41" hidden="1" outlineLevel="1" x14ac:dyDescent="0.55000000000000004">
      <c r="A351" s="58" t="s">
        <v>510</v>
      </c>
      <c r="B351" s="65">
        <v>353231492.15999967</v>
      </c>
      <c r="C351" s="66">
        <v>373120</v>
      </c>
      <c r="D351" s="66">
        <v>7287</v>
      </c>
      <c r="E351" s="67">
        <v>946.69675214408142</v>
      </c>
      <c r="F351" s="68">
        <v>24041230.449999984</v>
      </c>
      <c r="G351" s="69">
        <v>19426</v>
      </c>
      <c r="H351" s="69">
        <v>8070</v>
      </c>
      <c r="I351" s="70">
        <v>23668534.679999981</v>
      </c>
      <c r="J351" s="71">
        <v>25652</v>
      </c>
      <c r="K351" s="71">
        <v>8109</v>
      </c>
      <c r="L351" s="68">
        <v>21856018.29999999</v>
      </c>
      <c r="M351" s="69">
        <v>25045</v>
      </c>
      <c r="N351" s="69">
        <v>8027</v>
      </c>
      <c r="O351" s="70">
        <v>29199184.639999971</v>
      </c>
      <c r="P351" s="71">
        <v>28428</v>
      </c>
      <c r="Q351" s="71">
        <v>7990</v>
      </c>
      <c r="R351" s="68">
        <v>22905172.469999976</v>
      </c>
      <c r="S351" s="69">
        <v>28100</v>
      </c>
      <c r="T351" s="69">
        <v>8020</v>
      </c>
      <c r="U351" s="70">
        <v>30503406.45999996</v>
      </c>
      <c r="V351" s="71">
        <v>33191</v>
      </c>
      <c r="W351" s="71">
        <v>7958</v>
      </c>
      <c r="X351" s="68">
        <v>30707606.689999957</v>
      </c>
      <c r="Y351" s="69">
        <v>33349</v>
      </c>
      <c r="Z351" s="69">
        <v>7922</v>
      </c>
      <c r="AA351" s="70">
        <v>28972191.649999965</v>
      </c>
      <c r="AB351" s="71">
        <v>33028</v>
      </c>
      <c r="AC351" s="71">
        <v>7804</v>
      </c>
      <c r="AD351" s="68">
        <v>30281543.899999965</v>
      </c>
      <c r="AE351" s="69">
        <v>34221</v>
      </c>
      <c r="AF351" s="69">
        <v>7725</v>
      </c>
      <c r="AG351" s="70">
        <v>34531335.459999964</v>
      </c>
      <c r="AH351" s="71">
        <v>35426</v>
      </c>
      <c r="AI351" s="71">
        <v>7635</v>
      </c>
      <c r="AJ351" s="68">
        <v>39001156.799999967</v>
      </c>
      <c r="AK351" s="69">
        <v>41190</v>
      </c>
      <c r="AL351" s="69">
        <v>7408</v>
      </c>
      <c r="AM351" s="70">
        <v>37564110.659999959</v>
      </c>
      <c r="AN351" s="71">
        <v>36064</v>
      </c>
      <c r="AO351" s="71">
        <v>7287</v>
      </c>
    </row>
    <row r="352" spans="1:41" hidden="1" outlineLevel="1" x14ac:dyDescent="0.55000000000000004">
      <c r="A352" s="58" t="s">
        <v>89</v>
      </c>
      <c r="B352" s="65">
        <v>9119553103.8564587</v>
      </c>
      <c r="C352" s="66">
        <v>29236109</v>
      </c>
      <c r="D352" s="66">
        <v>1776112</v>
      </c>
      <c r="E352" s="67">
        <v>311.92772963927786</v>
      </c>
      <c r="F352" s="68">
        <v>488631757.09989989</v>
      </c>
      <c r="G352" s="69">
        <v>1369018</v>
      </c>
      <c r="H352" s="69">
        <v>1744568</v>
      </c>
      <c r="I352" s="70">
        <v>587448767.91666615</v>
      </c>
      <c r="J352" s="71">
        <v>1953169</v>
      </c>
      <c r="K352" s="71">
        <v>1738753</v>
      </c>
      <c r="L352" s="68">
        <v>523188660.65989959</v>
      </c>
      <c r="M352" s="69">
        <v>1661835</v>
      </c>
      <c r="N352" s="69">
        <v>1737561</v>
      </c>
      <c r="O352" s="70">
        <v>585527652.50999951</v>
      </c>
      <c r="P352" s="71">
        <v>2032634</v>
      </c>
      <c r="Q352" s="71">
        <v>1747494</v>
      </c>
      <c r="R352" s="68">
        <v>651604963.37999952</v>
      </c>
      <c r="S352" s="69">
        <v>2269028</v>
      </c>
      <c r="T352" s="69">
        <v>1754894</v>
      </c>
      <c r="U352" s="70">
        <v>800252318.19999945</v>
      </c>
      <c r="V352" s="71">
        <v>2633326</v>
      </c>
      <c r="W352" s="71">
        <v>1760413</v>
      </c>
      <c r="X352" s="68">
        <v>802176041.33999932</v>
      </c>
      <c r="Y352" s="69">
        <v>2628642</v>
      </c>
      <c r="Z352" s="69">
        <v>1766932</v>
      </c>
      <c r="AA352" s="70">
        <v>840192822.7099992</v>
      </c>
      <c r="AB352" s="71">
        <v>2790709</v>
      </c>
      <c r="AC352" s="71">
        <v>1771232</v>
      </c>
      <c r="AD352" s="68">
        <v>913185342.05999923</v>
      </c>
      <c r="AE352" s="69">
        <v>3098966</v>
      </c>
      <c r="AF352" s="69">
        <v>1770554</v>
      </c>
      <c r="AG352" s="70">
        <v>876154845.56999922</v>
      </c>
      <c r="AH352" s="71">
        <v>2801825</v>
      </c>
      <c r="AI352" s="71">
        <v>1776977</v>
      </c>
      <c r="AJ352" s="68">
        <v>986996738.99999869</v>
      </c>
      <c r="AK352" s="69">
        <v>3016335</v>
      </c>
      <c r="AL352" s="69">
        <v>1776699</v>
      </c>
      <c r="AM352" s="70">
        <v>1064193193.4099991</v>
      </c>
      <c r="AN352" s="71">
        <v>2980622</v>
      </c>
      <c r="AO352" s="71">
        <v>1776112</v>
      </c>
    </row>
    <row r="353" spans="1:41" hidden="1" outlineLevel="1" x14ac:dyDescent="0.55000000000000004">
      <c r="A353" s="58" t="s">
        <v>21</v>
      </c>
      <c r="B353" s="65">
        <v>8503198.7600000016</v>
      </c>
      <c r="C353" s="66">
        <v>47265</v>
      </c>
      <c r="D353" s="66">
        <v>2193</v>
      </c>
      <c r="E353" s="67">
        <v>179.90476589442508</v>
      </c>
      <c r="F353" s="68">
        <v>180296.86</v>
      </c>
      <c r="G353" s="69">
        <v>1030</v>
      </c>
      <c r="H353" s="69">
        <v>2096</v>
      </c>
      <c r="I353" s="70">
        <v>477032.97000000003</v>
      </c>
      <c r="J353" s="71">
        <v>2953</v>
      </c>
      <c r="K353" s="71">
        <v>2122</v>
      </c>
      <c r="L353" s="68">
        <v>404577.52</v>
      </c>
      <c r="M353" s="69">
        <v>2989</v>
      </c>
      <c r="N353" s="69">
        <v>2112</v>
      </c>
      <c r="O353" s="70">
        <v>344359.26</v>
      </c>
      <c r="P353" s="71">
        <v>2057</v>
      </c>
      <c r="Q353" s="71">
        <v>2106</v>
      </c>
      <c r="R353" s="68">
        <v>520225.05</v>
      </c>
      <c r="S353" s="69">
        <v>3031</v>
      </c>
      <c r="T353" s="69">
        <v>2118</v>
      </c>
      <c r="U353" s="70">
        <v>710235.86</v>
      </c>
      <c r="V353" s="71">
        <v>4241</v>
      </c>
      <c r="W353" s="71">
        <v>2135</v>
      </c>
      <c r="X353" s="68">
        <v>703048.11</v>
      </c>
      <c r="Y353" s="69">
        <v>4256</v>
      </c>
      <c r="Z353" s="69">
        <v>2168</v>
      </c>
      <c r="AA353" s="70">
        <v>988760.53999999992</v>
      </c>
      <c r="AB353" s="71">
        <v>5615</v>
      </c>
      <c r="AC353" s="71">
        <v>2076</v>
      </c>
      <c r="AD353" s="68">
        <v>919027.64000000013</v>
      </c>
      <c r="AE353" s="69">
        <v>4880</v>
      </c>
      <c r="AF353" s="69">
        <v>2099</v>
      </c>
      <c r="AG353" s="70">
        <v>847778.33000000007</v>
      </c>
      <c r="AH353" s="71">
        <v>4155</v>
      </c>
      <c r="AI353" s="71">
        <v>2113</v>
      </c>
      <c r="AJ353" s="68">
        <v>957629.54</v>
      </c>
      <c r="AK353" s="69">
        <v>4776</v>
      </c>
      <c r="AL353" s="69">
        <v>2149</v>
      </c>
      <c r="AM353" s="70">
        <v>1450227.08</v>
      </c>
      <c r="AN353" s="71">
        <v>7282</v>
      </c>
      <c r="AO353" s="71">
        <v>2193</v>
      </c>
    </row>
    <row r="354" spans="1:41" hidden="1" outlineLevel="1" x14ac:dyDescent="0.55000000000000004">
      <c r="A354" s="58" t="s">
        <v>90</v>
      </c>
      <c r="B354" s="65">
        <v>115995233.53323333</v>
      </c>
      <c r="C354" s="66">
        <v>445655</v>
      </c>
      <c r="D354" s="66">
        <v>13691</v>
      </c>
      <c r="E354" s="67">
        <v>260.2803368821921</v>
      </c>
      <c r="F354" s="68">
        <v>7270364.0098999999</v>
      </c>
      <c r="G354" s="69">
        <v>27456</v>
      </c>
      <c r="H354" s="69">
        <v>13366</v>
      </c>
      <c r="I354" s="70">
        <v>8547955.1933333334</v>
      </c>
      <c r="J354" s="71">
        <v>34033</v>
      </c>
      <c r="K354" s="71">
        <v>13349</v>
      </c>
      <c r="L354" s="68">
        <v>6672079.8399999999</v>
      </c>
      <c r="M354" s="69">
        <v>26738</v>
      </c>
      <c r="N354" s="69">
        <v>13268</v>
      </c>
      <c r="O354" s="70">
        <v>8101003.8200000003</v>
      </c>
      <c r="P354" s="71">
        <v>27781</v>
      </c>
      <c r="Q354" s="71">
        <v>13218</v>
      </c>
      <c r="R354" s="68">
        <v>8910648.7599999998</v>
      </c>
      <c r="S354" s="69">
        <v>34487</v>
      </c>
      <c r="T354" s="69">
        <v>13237</v>
      </c>
      <c r="U354" s="70">
        <v>10836270.190000001</v>
      </c>
      <c r="V354" s="71">
        <v>40265</v>
      </c>
      <c r="W354" s="71">
        <v>13265</v>
      </c>
      <c r="X354" s="68">
        <v>10363169.369999999</v>
      </c>
      <c r="Y354" s="69">
        <v>40792</v>
      </c>
      <c r="Z354" s="69">
        <v>12587</v>
      </c>
      <c r="AA354" s="70">
        <v>11259525.109999999</v>
      </c>
      <c r="AB354" s="71">
        <v>44899</v>
      </c>
      <c r="AC354" s="71">
        <v>13863</v>
      </c>
      <c r="AD354" s="68">
        <v>11175115.940000001</v>
      </c>
      <c r="AE354" s="69">
        <v>42971</v>
      </c>
      <c r="AF354" s="69">
        <v>13743</v>
      </c>
      <c r="AG354" s="70">
        <v>10367918.159999998</v>
      </c>
      <c r="AH354" s="71">
        <v>39896</v>
      </c>
      <c r="AI354" s="71">
        <v>13733</v>
      </c>
      <c r="AJ354" s="68">
        <v>11120668.24</v>
      </c>
      <c r="AK354" s="69">
        <v>45103</v>
      </c>
      <c r="AL354" s="69">
        <v>13681</v>
      </c>
      <c r="AM354" s="70">
        <v>11370514.900000002</v>
      </c>
      <c r="AN354" s="71">
        <v>41234</v>
      </c>
      <c r="AO354" s="71">
        <v>13691</v>
      </c>
    </row>
    <row r="355" spans="1:41" hidden="1" outlineLevel="1" x14ac:dyDescent="0.55000000000000004">
      <c r="A355" s="58" t="s">
        <v>22</v>
      </c>
      <c r="B355" s="65">
        <v>586371313.16999996</v>
      </c>
      <c r="C355" s="66">
        <v>1686179</v>
      </c>
      <c r="D355" s="66">
        <v>60860</v>
      </c>
      <c r="E355" s="67">
        <v>347.751521736423</v>
      </c>
      <c r="F355" s="68">
        <v>25920896.330000002</v>
      </c>
      <c r="G355" s="69">
        <v>84740</v>
      </c>
      <c r="H355" s="69">
        <v>62446</v>
      </c>
      <c r="I355" s="70">
        <v>41925815.13000001</v>
      </c>
      <c r="J355" s="71">
        <v>126689</v>
      </c>
      <c r="K355" s="71">
        <v>62614</v>
      </c>
      <c r="L355" s="68">
        <v>35005718.499999993</v>
      </c>
      <c r="M355" s="69">
        <v>109495</v>
      </c>
      <c r="N355" s="69">
        <v>61902</v>
      </c>
      <c r="O355" s="70">
        <v>38688458.419999994</v>
      </c>
      <c r="P355" s="71">
        <v>115816</v>
      </c>
      <c r="Q355" s="71">
        <v>62155</v>
      </c>
      <c r="R355" s="68">
        <v>40002138.890000001</v>
      </c>
      <c r="S355" s="69">
        <v>121856</v>
      </c>
      <c r="T355" s="69">
        <v>60798</v>
      </c>
      <c r="U355" s="70">
        <v>49855514.750000015</v>
      </c>
      <c r="V355" s="71">
        <v>149899</v>
      </c>
      <c r="W355" s="71">
        <v>60238</v>
      </c>
      <c r="X355" s="68">
        <v>49807579.969999999</v>
      </c>
      <c r="Y355" s="69">
        <v>145803</v>
      </c>
      <c r="Z355" s="69">
        <v>60692</v>
      </c>
      <c r="AA355" s="70">
        <v>51548439.399999991</v>
      </c>
      <c r="AB355" s="71">
        <v>155013</v>
      </c>
      <c r="AC355" s="71">
        <v>61091</v>
      </c>
      <c r="AD355" s="68">
        <v>59056264.089999989</v>
      </c>
      <c r="AE355" s="69">
        <v>168451</v>
      </c>
      <c r="AF355" s="69">
        <v>61591</v>
      </c>
      <c r="AG355" s="70">
        <v>62097574.000000015</v>
      </c>
      <c r="AH355" s="71">
        <v>170082</v>
      </c>
      <c r="AI355" s="71">
        <v>61484</v>
      </c>
      <c r="AJ355" s="68">
        <v>68199611.599999994</v>
      </c>
      <c r="AK355" s="69">
        <v>169014</v>
      </c>
      <c r="AL355" s="69">
        <v>60892</v>
      </c>
      <c r="AM355" s="70">
        <v>64263302.090000018</v>
      </c>
      <c r="AN355" s="71">
        <v>169321</v>
      </c>
      <c r="AO355" s="71">
        <v>60860</v>
      </c>
    </row>
    <row r="356" spans="1:41" hidden="1" outlineLevel="1" x14ac:dyDescent="0.55000000000000004">
      <c r="A356" s="58" t="s">
        <v>91</v>
      </c>
      <c r="B356" s="65">
        <v>1117686097.74</v>
      </c>
      <c r="C356" s="66">
        <v>4811012</v>
      </c>
      <c r="D356" s="66">
        <v>217117</v>
      </c>
      <c r="E356" s="67">
        <v>232.31829347754692</v>
      </c>
      <c r="F356" s="68">
        <v>69932228.840000004</v>
      </c>
      <c r="G356" s="69">
        <v>304666</v>
      </c>
      <c r="H356" s="69">
        <v>219967</v>
      </c>
      <c r="I356" s="70">
        <v>73698451.549999982</v>
      </c>
      <c r="J356" s="71">
        <v>336836</v>
      </c>
      <c r="K356" s="71">
        <v>218527</v>
      </c>
      <c r="L356" s="68">
        <v>68840780.920000002</v>
      </c>
      <c r="M356" s="69">
        <v>321938</v>
      </c>
      <c r="N356" s="69">
        <v>272358</v>
      </c>
      <c r="O356" s="70">
        <v>73753243.000000015</v>
      </c>
      <c r="P356" s="71">
        <v>346552</v>
      </c>
      <c r="Q356" s="71">
        <v>231040</v>
      </c>
      <c r="R356" s="68">
        <v>75095398.179999992</v>
      </c>
      <c r="S356" s="69">
        <v>356514</v>
      </c>
      <c r="T356" s="69">
        <v>230217</v>
      </c>
      <c r="U356" s="70">
        <v>90694596.579999998</v>
      </c>
      <c r="V356" s="71">
        <v>415160</v>
      </c>
      <c r="W356" s="71">
        <v>218528</v>
      </c>
      <c r="X356" s="68">
        <v>92420349.670000002</v>
      </c>
      <c r="Y356" s="69">
        <v>407367</v>
      </c>
      <c r="Z356" s="69">
        <v>219456</v>
      </c>
      <c r="AA356" s="70">
        <v>101041105.43999998</v>
      </c>
      <c r="AB356" s="71">
        <v>449281</v>
      </c>
      <c r="AC356" s="71">
        <v>219569</v>
      </c>
      <c r="AD356" s="68">
        <v>108766070.98999999</v>
      </c>
      <c r="AE356" s="69">
        <v>461158</v>
      </c>
      <c r="AF356" s="69">
        <v>218663</v>
      </c>
      <c r="AG356" s="70">
        <v>108986402.97</v>
      </c>
      <c r="AH356" s="71">
        <v>437020</v>
      </c>
      <c r="AI356" s="71">
        <v>217753</v>
      </c>
      <c r="AJ356" s="68">
        <v>119162093.59</v>
      </c>
      <c r="AK356" s="69">
        <v>460208</v>
      </c>
      <c r="AL356" s="69">
        <v>217623</v>
      </c>
      <c r="AM356" s="70">
        <v>135295376.01000002</v>
      </c>
      <c r="AN356" s="71">
        <v>514312</v>
      </c>
      <c r="AO356" s="71">
        <v>217117</v>
      </c>
    </row>
    <row r="357" spans="1:41" hidden="1" outlineLevel="1" x14ac:dyDescent="0.55000000000000004">
      <c r="A357" s="58" t="s">
        <v>23</v>
      </c>
      <c r="B357" s="65">
        <v>22413092.659900002</v>
      </c>
      <c r="C357" s="66">
        <v>129466</v>
      </c>
      <c r="D357" s="66">
        <v>7349</v>
      </c>
      <c r="E357" s="67">
        <v>173.11952682480344</v>
      </c>
      <c r="F357" s="68">
        <v>699901.19000000006</v>
      </c>
      <c r="G357" s="69">
        <v>3549</v>
      </c>
      <c r="H357" s="69">
        <v>7698</v>
      </c>
      <c r="I357" s="70">
        <v>1279516.23</v>
      </c>
      <c r="J357" s="71">
        <v>6424</v>
      </c>
      <c r="K357" s="71">
        <v>7634</v>
      </c>
      <c r="L357" s="68">
        <v>1453894.3199</v>
      </c>
      <c r="M357" s="69">
        <v>7276</v>
      </c>
      <c r="N357" s="69">
        <v>7575</v>
      </c>
      <c r="O357" s="70">
        <v>1205651.44</v>
      </c>
      <c r="P357" s="71">
        <v>6180</v>
      </c>
      <c r="Q357" s="71">
        <v>7571</v>
      </c>
      <c r="R357" s="68">
        <v>1500745.51</v>
      </c>
      <c r="S357" s="69">
        <v>7888</v>
      </c>
      <c r="T357" s="69">
        <v>7529</v>
      </c>
      <c r="U357" s="70">
        <v>1777416.2599999998</v>
      </c>
      <c r="V357" s="71">
        <v>10063</v>
      </c>
      <c r="W357" s="71">
        <v>7500</v>
      </c>
      <c r="X357" s="68">
        <v>1769534.68</v>
      </c>
      <c r="Y357" s="69">
        <v>10633</v>
      </c>
      <c r="Z357" s="69">
        <v>7501</v>
      </c>
      <c r="AA357" s="70">
        <v>2110838.38</v>
      </c>
      <c r="AB357" s="71">
        <v>12655</v>
      </c>
      <c r="AC357" s="71">
        <v>7356</v>
      </c>
      <c r="AD357" s="68">
        <v>2407377.4900000002</v>
      </c>
      <c r="AE357" s="69">
        <v>14802</v>
      </c>
      <c r="AF357" s="69">
        <v>7351</v>
      </c>
      <c r="AG357" s="70">
        <v>2330044.3600000003</v>
      </c>
      <c r="AH357" s="71">
        <v>14156</v>
      </c>
      <c r="AI357" s="71">
        <v>7349</v>
      </c>
      <c r="AJ357" s="68">
        <v>2639742.31</v>
      </c>
      <c r="AK357" s="69">
        <v>16208</v>
      </c>
      <c r="AL357" s="69">
        <v>7382</v>
      </c>
      <c r="AM357" s="70">
        <v>3238430.49</v>
      </c>
      <c r="AN357" s="71">
        <v>19632</v>
      </c>
      <c r="AO357" s="71">
        <v>7349</v>
      </c>
    </row>
    <row r="358" spans="1:41" hidden="1" outlineLevel="1" x14ac:dyDescent="0.55000000000000004">
      <c r="A358" s="58" t="s">
        <v>24</v>
      </c>
      <c r="B358" s="65">
        <v>589983313.11000001</v>
      </c>
      <c r="C358" s="66">
        <v>2634714</v>
      </c>
      <c r="D358" s="66">
        <v>0</v>
      </c>
      <c r="E358" s="67">
        <v>223.92689039873019</v>
      </c>
      <c r="F358" s="68">
        <v>24500343.469999999</v>
      </c>
      <c r="G358" s="69">
        <v>107952</v>
      </c>
      <c r="H358" s="69">
        <v>0</v>
      </c>
      <c r="I358" s="70">
        <v>35924894.200000003</v>
      </c>
      <c r="J358" s="71">
        <v>173681</v>
      </c>
      <c r="K358" s="71">
        <v>0</v>
      </c>
      <c r="L358" s="68">
        <v>31391614.719999999</v>
      </c>
      <c r="M358" s="69">
        <v>152994</v>
      </c>
      <c r="N358" s="69">
        <v>0</v>
      </c>
      <c r="O358" s="70">
        <v>35448198.82</v>
      </c>
      <c r="P358" s="71">
        <v>166014</v>
      </c>
      <c r="Q358" s="71">
        <v>0</v>
      </c>
      <c r="R358" s="68">
        <v>38075643.99000001</v>
      </c>
      <c r="S358" s="69">
        <v>181166</v>
      </c>
      <c r="T358" s="69">
        <v>0</v>
      </c>
      <c r="U358" s="70">
        <v>46805781.079999998</v>
      </c>
      <c r="V358" s="71">
        <v>219830</v>
      </c>
      <c r="W358" s="71">
        <v>0</v>
      </c>
      <c r="X358" s="68">
        <v>49637465.799999997</v>
      </c>
      <c r="Y358" s="69">
        <v>235365</v>
      </c>
      <c r="Z358" s="69">
        <v>0</v>
      </c>
      <c r="AA358" s="70">
        <v>53513001.460000001</v>
      </c>
      <c r="AB358" s="71">
        <v>256053</v>
      </c>
      <c r="AC358" s="71">
        <v>0</v>
      </c>
      <c r="AD358" s="68">
        <v>58400790.149999999</v>
      </c>
      <c r="AE358" s="69">
        <v>271348</v>
      </c>
      <c r="AF358" s="69">
        <v>0</v>
      </c>
      <c r="AG358" s="70">
        <v>65908727.459999993</v>
      </c>
      <c r="AH358" s="71">
        <v>284819</v>
      </c>
      <c r="AI358" s="71">
        <v>0</v>
      </c>
      <c r="AJ358" s="68">
        <v>78172529.430000007</v>
      </c>
      <c r="AK358" s="69">
        <v>307527</v>
      </c>
      <c r="AL358" s="69">
        <v>0</v>
      </c>
      <c r="AM358" s="70">
        <v>72204322.530000001</v>
      </c>
      <c r="AN358" s="71">
        <v>277965</v>
      </c>
      <c r="AO358" s="71">
        <v>0</v>
      </c>
    </row>
    <row r="359" spans="1:41" hidden="1" outlineLevel="1" x14ac:dyDescent="0.55000000000000004">
      <c r="A359" s="58" t="s">
        <v>92</v>
      </c>
      <c r="B359" s="65">
        <v>1020492758.54</v>
      </c>
      <c r="C359" s="66">
        <v>3407197</v>
      </c>
      <c r="D359" s="66">
        <v>116669</v>
      </c>
      <c r="E359" s="67">
        <v>299.51093480652867</v>
      </c>
      <c r="F359" s="68">
        <v>71393482.229999989</v>
      </c>
      <c r="G359" s="69">
        <v>215961</v>
      </c>
      <c r="H359" s="69">
        <v>119571</v>
      </c>
      <c r="I359" s="70">
        <v>71506982.829999998</v>
      </c>
      <c r="J359" s="71">
        <v>232865</v>
      </c>
      <c r="K359" s="71">
        <v>118987</v>
      </c>
      <c r="L359" s="68">
        <v>61219241.270000011</v>
      </c>
      <c r="M359" s="69">
        <v>207838</v>
      </c>
      <c r="N359" s="69">
        <v>118172</v>
      </c>
      <c r="O359" s="70">
        <v>67573751.530000001</v>
      </c>
      <c r="P359" s="71">
        <v>241559</v>
      </c>
      <c r="Q359" s="71">
        <v>117130</v>
      </c>
      <c r="R359" s="68">
        <v>65875620.640000001</v>
      </c>
      <c r="S359" s="69">
        <v>249556</v>
      </c>
      <c r="T359" s="69">
        <v>117752</v>
      </c>
      <c r="U359" s="70">
        <v>83748251.549999997</v>
      </c>
      <c r="V359" s="71">
        <v>299126</v>
      </c>
      <c r="W359" s="71">
        <v>119037</v>
      </c>
      <c r="X359" s="68">
        <v>89786160.530000001</v>
      </c>
      <c r="Y359" s="69">
        <v>296667</v>
      </c>
      <c r="Z359" s="69">
        <v>120391</v>
      </c>
      <c r="AA359" s="70">
        <v>89357000.680000007</v>
      </c>
      <c r="AB359" s="71">
        <v>310940</v>
      </c>
      <c r="AC359" s="71">
        <v>118342</v>
      </c>
      <c r="AD359" s="68">
        <v>94160591.220000029</v>
      </c>
      <c r="AE359" s="69">
        <v>324637</v>
      </c>
      <c r="AF359" s="69">
        <v>116491</v>
      </c>
      <c r="AG359" s="70">
        <v>101357487.06</v>
      </c>
      <c r="AH359" s="71">
        <v>316217</v>
      </c>
      <c r="AI359" s="71">
        <v>116708</v>
      </c>
      <c r="AJ359" s="68">
        <v>108789082.12</v>
      </c>
      <c r="AK359" s="69">
        <v>346861</v>
      </c>
      <c r="AL359" s="69">
        <v>116539</v>
      </c>
      <c r="AM359" s="70">
        <v>115725106.87999998</v>
      </c>
      <c r="AN359" s="71">
        <v>364970</v>
      </c>
      <c r="AO359" s="71">
        <v>116669</v>
      </c>
    </row>
    <row r="360" spans="1:41" hidden="1" outlineLevel="1" x14ac:dyDescent="0.55000000000000004">
      <c r="A360" s="58" t="s">
        <v>25</v>
      </c>
      <c r="B360" s="65">
        <v>70466400.340000004</v>
      </c>
      <c r="C360" s="66">
        <v>415100</v>
      </c>
      <c r="D360" s="66">
        <v>14203</v>
      </c>
      <c r="E360" s="67">
        <v>169.75764957841486</v>
      </c>
      <c r="F360" s="68">
        <v>2424789.3699999996</v>
      </c>
      <c r="G360" s="69">
        <v>17176</v>
      </c>
      <c r="H360" s="69">
        <v>14426</v>
      </c>
      <c r="I360" s="70">
        <v>5358841.46</v>
      </c>
      <c r="J360" s="71">
        <v>28413</v>
      </c>
      <c r="K360" s="71">
        <v>14412</v>
      </c>
      <c r="L360" s="68">
        <v>5120999.08</v>
      </c>
      <c r="M360" s="69">
        <v>33517</v>
      </c>
      <c r="N360" s="69">
        <v>14324</v>
      </c>
      <c r="O360" s="70">
        <v>4013265.09</v>
      </c>
      <c r="P360" s="71">
        <v>29260</v>
      </c>
      <c r="Q360" s="71">
        <v>14267</v>
      </c>
      <c r="R360" s="68">
        <v>4345649.8900000006</v>
      </c>
      <c r="S360" s="69">
        <v>28355</v>
      </c>
      <c r="T360" s="69">
        <v>14256</v>
      </c>
      <c r="U360" s="70">
        <v>5540115.6500000004</v>
      </c>
      <c r="V360" s="71">
        <v>32569</v>
      </c>
      <c r="W360" s="71">
        <v>14204</v>
      </c>
      <c r="X360" s="68">
        <v>5631122.5499999998</v>
      </c>
      <c r="Y360" s="69">
        <v>33591</v>
      </c>
      <c r="Z360" s="69">
        <v>14201</v>
      </c>
      <c r="AA360" s="70">
        <v>7734141.75</v>
      </c>
      <c r="AB360" s="71">
        <v>41128</v>
      </c>
      <c r="AC360" s="71">
        <v>14193</v>
      </c>
      <c r="AD360" s="68">
        <v>8316311.4900000002</v>
      </c>
      <c r="AE360" s="69">
        <v>46809</v>
      </c>
      <c r="AF360" s="69">
        <v>14192</v>
      </c>
      <c r="AG360" s="70">
        <v>6406138.7000000002</v>
      </c>
      <c r="AH360" s="71">
        <v>39159</v>
      </c>
      <c r="AI360" s="71">
        <v>14200</v>
      </c>
      <c r="AJ360" s="68">
        <v>7472681.620000001</v>
      </c>
      <c r="AK360" s="69">
        <v>41906</v>
      </c>
      <c r="AL360" s="69">
        <v>14177</v>
      </c>
      <c r="AM360" s="70">
        <v>8102343.6899999995</v>
      </c>
      <c r="AN360" s="71">
        <v>43217</v>
      </c>
      <c r="AO360" s="71">
        <v>14203</v>
      </c>
    </row>
    <row r="361" spans="1:41" hidden="1" outlineLevel="1" x14ac:dyDescent="0.55000000000000004">
      <c r="A361" s="58" t="s">
        <v>93</v>
      </c>
      <c r="B361" s="65">
        <v>453901187.05990005</v>
      </c>
      <c r="C361" s="66">
        <v>767797</v>
      </c>
      <c r="D361" s="66">
        <v>22783</v>
      </c>
      <c r="E361" s="67">
        <v>591.17343133653821</v>
      </c>
      <c r="F361" s="68">
        <v>26747678.9199</v>
      </c>
      <c r="G361" s="69">
        <v>53746</v>
      </c>
      <c r="H361" s="69">
        <v>21732</v>
      </c>
      <c r="I361" s="70">
        <v>33012599.73</v>
      </c>
      <c r="J361" s="71">
        <v>54614</v>
      </c>
      <c r="K361" s="71">
        <v>21476</v>
      </c>
      <c r="L361" s="68">
        <v>24771227.34</v>
      </c>
      <c r="M361" s="69">
        <v>43939</v>
      </c>
      <c r="N361" s="69">
        <v>21640</v>
      </c>
      <c r="O361" s="70">
        <v>29482058.120000001</v>
      </c>
      <c r="P361" s="71">
        <v>50385</v>
      </c>
      <c r="Q361" s="71">
        <v>21814</v>
      </c>
      <c r="R361" s="68">
        <v>31972501.609999999</v>
      </c>
      <c r="S361" s="69">
        <v>55297</v>
      </c>
      <c r="T361" s="69">
        <v>22169</v>
      </c>
      <c r="U361" s="70">
        <v>37801782.809999995</v>
      </c>
      <c r="V361" s="71">
        <v>66470</v>
      </c>
      <c r="W361" s="71">
        <v>21998</v>
      </c>
      <c r="X361" s="68">
        <v>37369494.520000003</v>
      </c>
      <c r="Y361" s="69">
        <v>61234</v>
      </c>
      <c r="Z361" s="69">
        <v>21919</v>
      </c>
      <c r="AA361" s="70">
        <v>43894280.450000003</v>
      </c>
      <c r="AB361" s="71">
        <v>68988</v>
      </c>
      <c r="AC361" s="71">
        <v>22107</v>
      </c>
      <c r="AD361" s="68">
        <v>45796432.480000004</v>
      </c>
      <c r="AE361" s="69">
        <v>73800</v>
      </c>
      <c r="AF361" s="69">
        <v>22321</v>
      </c>
      <c r="AG361" s="70">
        <v>41183034.649999999</v>
      </c>
      <c r="AH361" s="71">
        <v>66664</v>
      </c>
      <c r="AI361" s="71">
        <v>22233</v>
      </c>
      <c r="AJ361" s="68">
        <v>42093714.609999999</v>
      </c>
      <c r="AK361" s="69">
        <v>69683</v>
      </c>
      <c r="AL361" s="69">
        <v>22557</v>
      </c>
      <c r="AM361" s="70">
        <v>59776381.82</v>
      </c>
      <c r="AN361" s="71">
        <v>102977</v>
      </c>
      <c r="AO361" s="71">
        <v>22783</v>
      </c>
    </row>
    <row r="362" spans="1:41" hidden="1" outlineLevel="1" x14ac:dyDescent="0.55000000000000004">
      <c r="A362" s="58" t="s">
        <v>26</v>
      </c>
      <c r="B362" s="65">
        <v>303122929.18999958</v>
      </c>
      <c r="C362" s="66">
        <v>1415092</v>
      </c>
      <c r="D362" s="66">
        <v>43232</v>
      </c>
      <c r="E362" s="67">
        <v>214.20722411687692</v>
      </c>
      <c r="F362" s="68">
        <v>10395240.329999989</v>
      </c>
      <c r="G362" s="69">
        <v>48203</v>
      </c>
      <c r="H362" s="69">
        <v>43863</v>
      </c>
      <c r="I362" s="70">
        <v>19039108.599999983</v>
      </c>
      <c r="J362" s="71">
        <v>93989</v>
      </c>
      <c r="K362" s="71">
        <v>43862</v>
      </c>
      <c r="L362" s="68">
        <v>15283597.739999983</v>
      </c>
      <c r="M362" s="69">
        <v>81152</v>
      </c>
      <c r="N362" s="69">
        <v>43734</v>
      </c>
      <c r="O362" s="70">
        <v>19165651.539999977</v>
      </c>
      <c r="P362" s="71">
        <v>89096</v>
      </c>
      <c r="Q362" s="71">
        <v>43460</v>
      </c>
      <c r="R362" s="68">
        <v>22072268.049999975</v>
      </c>
      <c r="S362" s="69">
        <v>108549</v>
      </c>
      <c r="T362" s="69">
        <v>43554</v>
      </c>
      <c r="U362" s="70">
        <v>26975944.639999975</v>
      </c>
      <c r="V362" s="71">
        <v>136690</v>
      </c>
      <c r="W362" s="71">
        <v>43611</v>
      </c>
      <c r="X362" s="68">
        <v>28961498.519999973</v>
      </c>
      <c r="Y362" s="69">
        <v>134493</v>
      </c>
      <c r="Z362" s="69">
        <v>43600</v>
      </c>
      <c r="AA362" s="70">
        <v>28160526.189999968</v>
      </c>
      <c r="AB362" s="71">
        <v>135094</v>
      </c>
      <c r="AC362" s="71">
        <v>43045</v>
      </c>
      <c r="AD362" s="68">
        <v>27581889.139999971</v>
      </c>
      <c r="AE362" s="69">
        <v>140762</v>
      </c>
      <c r="AF362" s="69">
        <v>42786</v>
      </c>
      <c r="AG362" s="70">
        <v>30341078.739999957</v>
      </c>
      <c r="AH362" s="71">
        <v>133668</v>
      </c>
      <c r="AI362" s="71">
        <v>42917</v>
      </c>
      <c r="AJ362" s="68">
        <v>34947360.929999948</v>
      </c>
      <c r="AK362" s="69">
        <v>153564</v>
      </c>
      <c r="AL362" s="69">
        <v>43098</v>
      </c>
      <c r="AM362" s="70">
        <v>40198764.769999921</v>
      </c>
      <c r="AN362" s="71">
        <v>159832</v>
      </c>
      <c r="AO362" s="71">
        <v>43232</v>
      </c>
    </row>
    <row r="363" spans="1:41" hidden="1" outlineLevel="1" x14ac:dyDescent="0.55000000000000004">
      <c r="A363" s="58" t="s">
        <v>94</v>
      </c>
      <c r="B363" s="65">
        <v>146512492.93646666</v>
      </c>
      <c r="C363" s="66">
        <v>654204</v>
      </c>
      <c r="D363" s="66">
        <v>59950</v>
      </c>
      <c r="E363" s="67">
        <v>223.95536092177159</v>
      </c>
      <c r="F363" s="68">
        <v>6856190.8600000003</v>
      </c>
      <c r="G363" s="69">
        <v>29796</v>
      </c>
      <c r="H363" s="69">
        <v>63405</v>
      </c>
      <c r="I363" s="70">
        <v>10129484.106666666</v>
      </c>
      <c r="J363" s="71">
        <v>48918</v>
      </c>
      <c r="K363" s="71">
        <v>63192</v>
      </c>
      <c r="L363" s="68">
        <v>7263759.0498000002</v>
      </c>
      <c r="M363" s="69">
        <v>33560</v>
      </c>
      <c r="N363" s="69">
        <v>62214</v>
      </c>
      <c r="O363" s="70">
        <v>8307206.9699999997</v>
      </c>
      <c r="P363" s="71">
        <v>36739</v>
      </c>
      <c r="Q363" s="71">
        <v>61504</v>
      </c>
      <c r="R363" s="68">
        <v>9961072.7100000009</v>
      </c>
      <c r="S363" s="69">
        <v>45065</v>
      </c>
      <c r="T363" s="69">
        <v>61312</v>
      </c>
      <c r="U363" s="70">
        <v>12979916.330000002</v>
      </c>
      <c r="V363" s="71">
        <v>53380</v>
      </c>
      <c r="W363" s="71">
        <v>61098</v>
      </c>
      <c r="X363" s="68">
        <v>12518042.489999998</v>
      </c>
      <c r="Y363" s="69">
        <v>51817</v>
      </c>
      <c r="Z363" s="69">
        <v>60947</v>
      </c>
      <c r="AA363" s="70">
        <v>14488951.99</v>
      </c>
      <c r="AB363" s="71">
        <v>61695</v>
      </c>
      <c r="AC363" s="71">
        <v>61067</v>
      </c>
      <c r="AD363" s="68">
        <v>15402111.960000001</v>
      </c>
      <c r="AE363" s="69">
        <v>68110</v>
      </c>
      <c r="AF363" s="69">
        <v>60663</v>
      </c>
      <c r="AG363" s="70">
        <v>14452197.82</v>
      </c>
      <c r="AH363" s="71">
        <v>62284</v>
      </c>
      <c r="AI363" s="71">
        <v>60395</v>
      </c>
      <c r="AJ363" s="68">
        <v>15885768.559999999</v>
      </c>
      <c r="AK363" s="69">
        <v>74430</v>
      </c>
      <c r="AL363" s="69">
        <v>60016</v>
      </c>
      <c r="AM363" s="70">
        <v>18267790.09</v>
      </c>
      <c r="AN363" s="71">
        <v>88410</v>
      </c>
      <c r="AO363" s="71">
        <v>59950</v>
      </c>
    </row>
    <row r="364" spans="1:41" hidden="1" outlineLevel="1" x14ac:dyDescent="0.55000000000000004">
      <c r="A364" s="58" t="s">
        <v>462</v>
      </c>
      <c r="B364" s="65">
        <v>8546770216.9399872</v>
      </c>
      <c r="C364" s="66">
        <v>7898866</v>
      </c>
      <c r="D364" s="66">
        <v>87726</v>
      </c>
      <c r="E364" s="67">
        <v>1082.024966234392</v>
      </c>
      <c r="F364" s="68">
        <v>666516242.88999915</v>
      </c>
      <c r="G364" s="69">
        <v>608106</v>
      </c>
      <c r="H364" s="69">
        <v>120169</v>
      </c>
      <c r="I364" s="70">
        <v>564178124.68999875</v>
      </c>
      <c r="J364" s="71">
        <v>571785</v>
      </c>
      <c r="K364" s="71">
        <v>115779</v>
      </c>
      <c r="L364" s="68">
        <v>602245573.20999932</v>
      </c>
      <c r="M364" s="69">
        <v>558895</v>
      </c>
      <c r="N364" s="69">
        <v>106014</v>
      </c>
      <c r="O364" s="70">
        <v>651780593.33999896</v>
      </c>
      <c r="P364" s="71">
        <v>605887</v>
      </c>
      <c r="Q364" s="71">
        <v>87492</v>
      </c>
      <c r="R364" s="68">
        <v>610882986.91999936</v>
      </c>
      <c r="S364" s="69">
        <v>592556</v>
      </c>
      <c r="T364" s="69">
        <v>86941</v>
      </c>
      <c r="U364" s="70">
        <v>699766102.51999903</v>
      </c>
      <c r="V364" s="71">
        <v>683397</v>
      </c>
      <c r="W364" s="71">
        <v>88358</v>
      </c>
      <c r="X364" s="68">
        <v>737553705.69999874</v>
      </c>
      <c r="Y364" s="69">
        <v>691347</v>
      </c>
      <c r="Z364" s="69">
        <v>88838</v>
      </c>
      <c r="AA364" s="70">
        <v>727836491.84999919</v>
      </c>
      <c r="AB364" s="71">
        <v>688681</v>
      </c>
      <c r="AC364" s="71">
        <v>87107</v>
      </c>
      <c r="AD364" s="68">
        <v>746563046.15999866</v>
      </c>
      <c r="AE364" s="69">
        <v>716750</v>
      </c>
      <c r="AF364" s="69">
        <v>86759</v>
      </c>
      <c r="AG364" s="70">
        <v>803931394.94999838</v>
      </c>
      <c r="AH364" s="71">
        <v>716556</v>
      </c>
      <c r="AI364" s="71">
        <v>87539</v>
      </c>
      <c r="AJ364" s="68">
        <v>807081606.33999872</v>
      </c>
      <c r="AK364" s="69">
        <v>725938</v>
      </c>
      <c r="AL364" s="69">
        <v>87792</v>
      </c>
      <c r="AM364" s="70">
        <v>928434348.36999869</v>
      </c>
      <c r="AN364" s="71">
        <v>738968</v>
      </c>
      <c r="AO364" s="71">
        <v>87726</v>
      </c>
    </row>
    <row r="365" spans="1:41" hidden="1" outlineLevel="1" x14ac:dyDescent="0.55000000000000004">
      <c r="A365" s="58" t="s">
        <v>27</v>
      </c>
      <c r="B365" s="65">
        <v>50124416.329999998</v>
      </c>
      <c r="C365" s="66">
        <v>274160</v>
      </c>
      <c r="D365" s="66">
        <v>16228</v>
      </c>
      <c r="E365" s="67">
        <v>182.82906452436532</v>
      </c>
      <c r="F365" s="68">
        <v>1761711.63</v>
      </c>
      <c r="G365" s="69">
        <v>12446</v>
      </c>
      <c r="H365" s="69">
        <v>17307</v>
      </c>
      <c r="I365" s="70">
        <v>4006364.7399999998</v>
      </c>
      <c r="J365" s="71">
        <v>23272</v>
      </c>
      <c r="K365" s="71">
        <v>17261</v>
      </c>
      <c r="L365" s="68">
        <v>3113576.79</v>
      </c>
      <c r="M365" s="69">
        <v>17911</v>
      </c>
      <c r="N365" s="69">
        <v>17170</v>
      </c>
      <c r="O365" s="70">
        <v>2772800.6500000004</v>
      </c>
      <c r="P365" s="71">
        <v>14492</v>
      </c>
      <c r="Q365" s="71">
        <v>17042</v>
      </c>
      <c r="R365" s="68">
        <v>3271435.25</v>
      </c>
      <c r="S365" s="69">
        <v>17544</v>
      </c>
      <c r="T365" s="69">
        <v>17014</v>
      </c>
      <c r="U365" s="70">
        <v>4608427.8999999994</v>
      </c>
      <c r="V365" s="71">
        <v>24760</v>
      </c>
      <c r="W365" s="71">
        <v>16794</v>
      </c>
      <c r="X365" s="68">
        <v>4365410.5500000007</v>
      </c>
      <c r="Y365" s="69">
        <v>23491</v>
      </c>
      <c r="Z365" s="69">
        <v>16574</v>
      </c>
      <c r="AA365" s="70">
        <v>5168101.5900000008</v>
      </c>
      <c r="AB365" s="71">
        <v>29268</v>
      </c>
      <c r="AC365" s="71">
        <v>16485</v>
      </c>
      <c r="AD365" s="68">
        <v>5104334.43</v>
      </c>
      <c r="AE365" s="69">
        <v>28935</v>
      </c>
      <c r="AF365" s="69">
        <v>16428</v>
      </c>
      <c r="AG365" s="70">
        <v>4969706.0999999996</v>
      </c>
      <c r="AH365" s="71">
        <v>25531</v>
      </c>
      <c r="AI365" s="71">
        <v>16347</v>
      </c>
      <c r="AJ365" s="68">
        <v>5258395.59</v>
      </c>
      <c r="AK365" s="69">
        <v>26581</v>
      </c>
      <c r="AL365" s="69">
        <v>16263</v>
      </c>
      <c r="AM365" s="70">
        <v>5724151.1099999994</v>
      </c>
      <c r="AN365" s="71">
        <v>29929</v>
      </c>
      <c r="AO365" s="71">
        <v>16228</v>
      </c>
    </row>
    <row r="366" spans="1:41" hidden="1" outlineLevel="1" x14ac:dyDescent="0.55000000000000004">
      <c r="A366" s="58" t="s">
        <v>95</v>
      </c>
      <c r="B366" s="65">
        <v>555724420.0866667</v>
      </c>
      <c r="C366" s="66">
        <v>7453494</v>
      </c>
      <c r="D366" s="66">
        <v>230976</v>
      </c>
      <c r="E366" s="67">
        <v>74.558914260435003</v>
      </c>
      <c r="F366" s="68">
        <v>39349488.999999993</v>
      </c>
      <c r="G366" s="69">
        <v>600726</v>
      </c>
      <c r="H366" s="69">
        <v>226876</v>
      </c>
      <c r="I366" s="70">
        <v>45322621.686666667</v>
      </c>
      <c r="J366" s="71">
        <v>677366</v>
      </c>
      <c r="K366" s="71">
        <v>225283</v>
      </c>
      <c r="L366" s="68">
        <v>36712172.68</v>
      </c>
      <c r="M366" s="69">
        <v>550514</v>
      </c>
      <c r="N366" s="69">
        <v>222834</v>
      </c>
      <c r="O366" s="70">
        <v>41480282.719999999</v>
      </c>
      <c r="P366" s="71">
        <v>628714</v>
      </c>
      <c r="Q366" s="71">
        <v>223840</v>
      </c>
      <c r="R366" s="68">
        <v>40366709.899999991</v>
      </c>
      <c r="S366" s="69">
        <v>605426</v>
      </c>
      <c r="T366" s="69">
        <v>223428</v>
      </c>
      <c r="U366" s="70">
        <v>47100311.789999999</v>
      </c>
      <c r="V366" s="71">
        <v>8774</v>
      </c>
      <c r="W366" s="71">
        <v>248323</v>
      </c>
      <c r="X366" s="68">
        <v>51345134.730000004</v>
      </c>
      <c r="Y366" s="69">
        <v>791374</v>
      </c>
      <c r="Z366" s="69">
        <v>251072</v>
      </c>
      <c r="AA366" s="70">
        <v>50149864.289999999</v>
      </c>
      <c r="AB366" s="71">
        <v>710107</v>
      </c>
      <c r="AC366" s="71">
        <v>250053</v>
      </c>
      <c r="AD366" s="68">
        <v>52442278.880000003</v>
      </c>
      <c r="AE366" s="69">
        <v>728685</v>
      </c>
      <c r="AF366" s="69">
        <v>244404</v>
      </c>
      <c r="AG366" s="70">
        <v>50427631.269999996</v>
      </c>
      <c r="AH366" s="71">
        <v>733110</v>
      </c>
      <c r="AI366" s="71">
        <v>237427</v>
      </c>
      <c r="AJ366" s="68">
        <v>50955772.689999998</v>
      </c>
      <c r="AK366" s="69">
        <v>713062</v>
      </c>
      <c r="AL366" s="69">
        <v>235450</v>
      </c>
      <c r="AM366" s="70">
        <v>50072150.450000003</v>
      </c>
      <c r="AN366" s="71">
        <v>705636</v>
      </c>
      <c r="AO366" s="71">
        <v>230976</v>
      </c>
    </row>
    <row r="367" spans="1:41" hidden="1" outlineLevel="1" x14ac:dyDescent="0.55000000000000004">
      <c r="A367" s="58" t="s">
        <v>380</v>
      </c>
      <c r="B367" s="65">
        <v>119878153.16</v>
      </c>
      <c r="C367" s="66">
        <v>439633</v>
      </c>
      <c r="D367" s="66">
        <v>16793</v>
      </c>
      <c r="E367" s="67">
        <v>272.67778615345071</v>
      </c>
      <c r="F367" s="68">
        <v>3810653.86</v>
      </c>
      <c r="G367" s="69">
        <v>19212</v>
      </c>
      <c r="H367" s="69">
        <v>17043</v>
      </c>
      <c r="I367" s="70">
        <v>8593763.040000001</v>
      </c>
      <c r="J367" s="71">
        <v>34532</v>
      </c>
      <c r="K367" s="71">
        <v>17055</v>
      </c>
      <c r="L367" s="68">
        <v>7295643.4199999999</v>
      </c>
      <c r="M367" s="69">
        <v>29475</v>
      </c>
      <c r="N367" s="69">
        <v>16960</v>
      </c>
      <c r="O367" s="70">
        <v>8220974.96</v>
      </c>
      <c r="P367" s="71">
        <v>29270</v>
      </c>
      <c r="Q367" s="71">
        <v>16883</v>
      </c>
      <c r="R367" s="68">
        <v>8847104.2300000004</v>
      </c>
      <c r="S367" s="69">
        <v>34157</v>
      </c>
      <c r="T367" s="69">
        <v>16852</v>
      </c>
      <c r="U367" s="70">
        <v>10593629.090000002</v>
      </c>
      <c r="V367" s="71">
        <v>40016</v>
      </c>
      <c r="W367" s="71">
        <v>16843</v>
      </c>
      <c r="X367" s="68">
        <v>10898192.129999999</v>
      </c>
      <c r="Y367" s="69">
        <v>40556</v>
      </c>
      <c r="Z367" s="69">
        <v>16811</v>
      </c>
      <c r="AA367" s="70">
        <v>11692025.27</v>
      </c>
      <c r="AB367" s="71">
        <v>40748</v>
      </c>
      <c r="AC367" s="71">
        <v>16822</v>
      </c>
      <c r="AD367" s="68">
        <v>12950702.370000001</v>
      </c>
      <c r="AE367" s="69">
        <v>45662</v>
      </c>
      <c r="AF367" s="69">
        <v>16783</v>
      </c>
      <c r="AG367" s="70">
        <v>12210004.439999999</v>
      </c>
      <c r="AH367" s="71">
        <v>38358</v>
      </c>
      <c r="AI367" s="71">
        <v>16809</v>
      </c>
      <c r="AJ367" s="68">
        <v>12525255.140000001</v>
      </c>
      <c r="AK367" s="69">
        <v>42958</v>
      </c>
      <c r="AL367" s="69">
        <v>16827</v>
      </c>
      <c r="AM367" s="70">
        <v>12240205.210000001</v>
      </c>
      <c r="AN367" s="71">
        <v>44689</v>
      </c>
      <c r="AO367" s="71">
        <v>16793</v>
      </c>
    </row>
    <row r="368" spans="1:41" hidden="1" outlineLevel="1" x14ac:dyDescent="0.55000000000000004">
      <c r="A368" s="58" t="s">
        <v>32</v>
      </c>
      <c r="B368" s="65">
        <v>13182249.569999998</v>
      </c>
      <c r="C368" s="66">
        <v>54684</v>
      </c>
      <c r="D368" s="66">
        <v>913</v>
      </c>
      <c r="E368" s="67">
        <v>241.06227726574497</v>
      </c>
      <c r="F368" s="68">
        <v>515161.01</v>
      </c>
      <c r="G368" s="69">
        <v>2053</v>
      </c>
      <c r="H368" s="69">
        <v>1006</v>
      </c>
      <c r="I368" s="70">
        <v>1113134.1299999999</v>
      </c>
      <c r="J368" s="71">
        <v>4365</v>
      </c>
      <c r="K368" s="71">
        <v>1004</v>
      </c>
      <c r="L368" s="68">
        <v>628848.69999999995</v>
      </c>
      <c r="M368" s="69">
        <v>2990</v>
      </c>
      <c r="N368" s="69">
        <v>984</v>
      </c>
      <c r="O368" s="70">
        <v>959467.1100000001</v>
      </c>
      <c r="P368" s="71">
        <v>4462</v>
      </c>
      <c r="Q368" s="71">
        <v>952</v>
      </c>
      <c r="R368" s="68">
        <v>1313147.93</v>
      </c>
      <c r="S368" s="69">
        <v>5926</v>
      </c>
      <c r="T368" s="69">
        <v>951</v>
      </c>
      <c r="U368" s="70">
        <v>1439911.59</v>
      </c>
      <c r="V368" s="71">
        <v>6328</v>
      </c>
      <c r="W368" s="71">
        <v>944</v>
      </c>
      <c r="X368" s="68">
        <v>1654065.9</v>
      </c>
      <c r="Y368" s="69">
        <v>6658</v>
      </c>
      <c r="Z368" s="69">
        <v>948</v>
      </c>
      <c r="AA368" s="70">
        <v>1647706.5099999998</v>
      </c>
      <c r="AB368" s="71">
        <v>6436</v>
      </c>
      <c r="AC368" s="71">
        <v>939</v>
      </c>
      <c r="AD368" s="68">
        <v>1160071.4099999999</v>
      </c>
      <c r="AE368" s="69">
        <v>4450</v>
      </c>
      <c r="AF368" s="69">
        <v>937</v>
      </c>
      <c r="AG368" s="70">
        <v>897908.43</v>
      </c>
      <c r="AH368" s="71">
        <v>3441</v>
      </c>
      <c r="AI368" s="71">
        <v>931</v>
      </c>
      <c r="AJ368" s="68">
        <v>947506.83</v>
      </c>
      <c r="AK368" s="69">
        <v>3762</v>
      </c>
      <c r="AL368" s="69">
        <v>923</v>
      </c>
      <c r="AM368" s="70">
        <v>905320.02</v>
      </c>
      <c r="AN368" s="71">
        <v>3813</v>
      </c>
      <c r="AO368" s="71">
        <v>913</v>
      </c>
    </row>
    <row r="369" spans="1:41" hidden="1" outlineLevel="1" x14ac:dyDescent="0.55000000000000004">
      <c r="A369" s="58" t="s">
        <v>37</v>
      </c>
      <c r="B369" s="65">
        <v>17054164.799899995</v>
      </c>
      <c r="C369" s="66">
        <v>92525</v>
      </c>
      <c r="D369" s="66">
        <v>2381</v>
      </c>
      <c r="E369" s="67">
        <v>184.31953309808154</v>
      </c>
      <c r="F369" s="68">
        <v>596080.91</v>
      </c>
      <c r="G369" s="69">
        <v>4694</v>
      </c>
      <c r="H369" s="69">
        <v>2468</v>
      </c>
      <c r="I369" s="70">
        <v>1396433.56</v>
      </c>
      <c r="J369" s="71">
        <v>7666</v>
      </c>
      <c r="K369" s="71">
        <v>2456</v>
      </c>
      <c r="L369" s="68">
        <v>877197.19990000001</v>
      </c>
      <c r="M369" s="69">
        <v>5967</v>
      </c>
      <c r="N369" s="69">
        <v>2451</v>
      </c>
      <c r="O369" s="70">
        <v>863387.88</v>
      </c>
      <c r="P369" s="71">
        <v>4859</v>
      </c>
      <c r="Q369" s="71">
        <v>2441</v>
      </c>
      <c r="R369" s="68">
        <v>1275820.18</v>
      </c>
      <c r="S369" s="69">
        <v>6628</v>
      </c>
      <c r="T369" s="69">
        <v>2432</v>
      </c>
      <c r="U369" s="70">
        <v>1643763.42</v>
      </c>
      <c r="V369" s="71">
        <v>8016</v>
      </c>
      <c r="W369" s="71">
        <v>2422</v>
      </c>
      <c r="X369" s="68">
        <v>1477903.5699999998</v>
      </c>
      <c r="Y369" s="69">
        <v>7966</v>
      </c>
      <c r="Z369" s="69">
        <v>2410</v>
      </c>
      <c r="AA369" s="70">
        <v>1780028.19</v>
      </c>
      <c r="AB369" s="71">
        <v>9082</v>
      </c>
      <c r="AC369" s="71">
        <v>2403</v>
      </c>
      <c r="AD369" s="68">
        <v>1885904.02</v>
      </c>
      <c r="AE369" s="69">
        <v>9386</v>
      </c>
      <c r="AF369" s="69">
        <v>2400</v>
      </c>
      <c r="AG369" s="70">
        <v>1558152.6099999999</v>
      </c>
      <c r="AH369" s="71">
        <v>8877</v>
      </c>
      <c r="AI369" s="71">
        <v>2392</v>
      </c>
      <c r="AJ369" s="68">
        <v>1728928.88</v>
      </c>
      <c r="AK369" s="69">
        <v>9271</v>
      </c>
      <c r="AL369" s="69">
        <v>2375</v>
      </c>
      <c r="AM369" s="70">
        <v>1970564.3800000001</v>
      </c>
      <c r="AN369" s="71">
        <v>10113</v>
      </c>
      <c r="AO369" s="71">
        <v>2381</v>
      </c>
    </row>
    <row r="370" spans="1:41" hidden="1" outlineLevel="1" x14ac:dyDescent="0.55000000000000004">
      <c r="A370" s="58" t="s">
        <v>33</v>
      </c>
      <c r="B370" s="65">
        <v>16909145.73</v>
      </c>
      <c r="C370" s="66">
        <v>49207</v>
      </c>
      <c r="D370" s="66">
        <v>3395</v>
      </c>
      <c r="E370" s="67">
        <v>343.63293291604856</v>
      </c>
      <c r="F370" s="68">
        <v>1168700.2</v>
      </c>
      <c r="G370" s="69">
        <v>3388</v>
      </c>
      <c r="H370" s="69">
        <v>3624</v>
      </c>
      <c r="I370" s="70">
        <v>1330508.49</v>
      </c>
      <c r="J370" s="71">
        <v>3795</v>
      </c>
      <c r="K370" s="71">
        <v>3585</v>
      </c>
      <c r="L370" s="68">
        <v>1083218.8700000001</v>
      </c>
      <c r="M370" s="69">
        <v>3300</v>
      </c>
      <c r="N370" s="69">
        <v>3553</v>
      </c>
      <c r="O370" s="70">
        <v>1258990.79</v>
      </c>
      <c r="P370" s="71">
        <v>3687</v>
      </c>
      <c r="Q370" s="71">
        <v>3535</v>
      </c>
      <c r="R370" s="68">
        <v>1421867.31</v>
      </c>
      <c r="S370" s="69">
        <v>3958</v>
      </c>
      <c r="T370" s="69">
        <v>3490</v>
      </c>
      <c r="U370" s="70">
        <v>1545231.28</v>
      </c>
      <c r="V370" s="71">
        <v>4626</v>
      </c>
      <c r="W370" s="71">
        <v>3446</v>
      </c>
      <c r="X370" s="68">
        <v>1528924.52</v>
      </c>
      <c r="Y370" s="69">
        <v>4336</v>
      </c>
      <c r="Z370" s="69">
        <v>3431</v>
      </c>
      <c r="AA370" s="70">
        <v>1558677.1600000001</v>
      </c>
      <c r="AB370" s="71">
        <v>4335</v>
      </c>
      <c r="AC370" s="71">
        <v>3436</v>
      </c>
      <c r="AD370" s="68">
        <v>1461804.6800000002</v>
      </c>
      <c r="AE370" s="69">
        <v>4274</v>
      </c>
      <c r="AF370" s="69">
        <v>3419</v>
      </c>
      <c r="AG370" s="70">
        <v>1393038.4500000002</v>
      </c>
      <c r="AH370" s="71">
        <v>4403</v>
      </c>
      <c r="AI370" s="71">
        <v>3409</v>
      </c>
      <c r="AJ370" s="68">
        <v>1823769.1600000001</v>
      </c>
      <c r="AK370" s="69">
        <v>5247</v>
      </c>
      <c r="AL370" s="69">
        <v>3404</v>
      </c>
      <c r="AM370" s="70">
        <v>1334414.8199999998</v>
      </c>
      <c r="AN370" s="71">
        <v>3858</v>
      </c>
      <c r="AO370" s="71">
        <v>3395</v>
      </c>
    </row>
    <row r="371" spans="1:41" hidden="1" outlineLevel="1" x14ac:dyDescent="0.55000000000000004">
      <c r="A371" s="58" t="s">
        <v>40</v>
      </c>
      <c r="B371" s="65">
        <v>2193140685.8225989</v>
      </c>
      <c r="C371" s="66">
        <v>18164734</v>
      </c>
      <c r="D371" s="66">
        <v>467356</v>
      </c>
      <c r="E371" s="67">
        <v>120.73618506181258</v>
      </c>
      <c r="F371" s="68">
        <v>167420265.46699995</v>
      </c>
      <c r="G371" s="69">
        <v>1440640</v>
      </c>
      <c r="H371" s="69">
        <v>416345</v>
      </c>
      <c r="I371" s="70">
        <v>166897412.32729992</v>
      </c>
      <c r="J371" s="71">
        <v>1470267</v>
      </c>
      <c r="K371" s="71">
        <v>417948</v>
      </c>
      <c r="L371" s="68">
        <v>156426829.89829987</v>
      </c>
      <c r="M371" s="69">
        <v>1382454</v>
      </c>
      <c r="N371" s="69">
        <v>423312</v>
      </c>
      <c r="O371" s="70">
        <v>187230512.91999996</v>
      </c>
      <c r="P371" s="71">
        <v>1638694</v>
      </c>
      <c r="Q371" s="71">
        <v>427230</v>
      </c>
      <c r="R371" s="68">
        <v>183374726.23999995</v>
      </c>
      <c r="S371" s="69">
        <v>1595033</v>
      </c>
      <c r="T371" s="69">
        <v>422363</v>
      </c>
      <c r="U371" s="70">
        <v>185447608.27999988</v>
      </c>
      <c r="V371" s="71">
        <v>1480931</v>
      </c>
      <c r="W371" s="71">
        <v>420230</v>
      </c>
      <c r="X371" s="68">
        <v>194960045.12999994</v>
      </c>
      <c r="Y371" s="69">
        <v>1589052</v>
      </c>
      <c r="Z371" s="69">
        <v>428205</v>
      </c>
      <c r="AA371" s="70">
        <v>189669593.14999992</v>
      </c>
      <c r="AB371" s="71">
        <v>1527034</v>
      </c>
      <c r="AC371" s="71">
        <v>421381</v>
      </c>
      <c r="AD371" s="68">
        <v>186586223.84999987</v>
      </c>
      <c r="AE371" s="69">
        <v>1486808</v>
      </c>
      <c r="AF371" s="69">
        <v>423200</v>
      </c>
      <c r="AG371" s="70">
        <v>185391653.58999997</v>
      </c>
      <c r="AH371" s="71">
        <v>1466822</v>
      </c>
      <c r="AI371" s="71">
        <v>428409</v>
      </c>
      <c r="AJ371" s="68">
        <v>190688410.49999988</v>
      </c>
      <c r="AK371" s="69">
        <v>1566640</v>
      </c>
      <c r="AL371" s="69">
        <v>425170</v>
      </c>
      <c r="AM371" s="70">
        <v>199047404.46999991</v>
      </c>
      <c r="AN371" s="71">
        <v>1520359</v>
      </c>
      <c r="AO371" s="71">
        <v>467356</v>
      </c>
    </row>
    <row r="372" spans="1:41" hidden="1" outlineLevel="1" x14ac:dyDescent="0.55000000000000004">
      <c r="A372" s="58" t="s">
        <v>34</v>
      </c>
      <c r="B372" s="65">
        <v>10987087.689999999</v>
      </c>
      <c r="C372" s="66">
        <v>52576</v>
      </c>
      <c r="D372" s="66">
        <v>2394</v>
      </c>
      <c r="E372" s="67">
        <v>208.97534407334143</v>
      </c>
      <c r="F372" s="68">
        <v>713184.38</v>
      </c>
      <c r="G372" s="69">
        <v>3007</v>
      </c>
      <c r="H372" s="69">
        <v>2587</v>
      </c>
      <c r="I372" s="70">
        <v>698166.91999999993</v>
      </c>
      <c r="J372" s="71">
        <v>3237</v>
      </c>
      <c r="K372" s="71">
        <v>2577</v>
      </c>
      <c r="L372" s="68">
        <v>549378.14</v>
      </c>
      <c r="M372" s="69">
        <v>2703</v>
      </c>
      <c r="N372" s="69">
        <v>2508</v>
      </c>
      <c r="O372" s="70">
        <v>430792.93000000005</v>
      </c>
      <c r="P372" s="71">
        <v>2376</v>
      </c>
      <c r="Q372" s="71">
        <v>2500</v>
      </c>
      <c r="R372" s="68">
        <v>536978.92999999993</v>
      </c>
      <c r="S372" s="69">
        <v>2698</v>
      </c>
      <c r="T372" s="69">
        <v>2394</v>
      </c>
      <c r="U372" s="70">
        <v>642608.41</v>
      </c>
      <c r="V372" s="71">
        <v>3619</v>
      </c>
      <c r="W372" s="71">
        <v>2415</v>
      </c>
      <c r="X372" s="68">
        <v>753187.01</v>
      </c>
      <c r="Y372" s="69">
        <v>3797</v>
      </c>
      <c r="Z372" s="69">
        <v>2430</v>
      </c>
      <c r="AA372" s="70">
        <v>1265210.04</v>
      </c>
      <c r="AB372" s="71">
        <v>6987</v>
      </c>
      <c r="AC372" s="71">
        <v>2528</v>
      </c>
      <c r="AD372" s="68">
        <v>1365075.08</v>
      </c>
      <c r="AE372" s="69">
        <v>6725</v>
      </c>
      <c r="AF372" s="69">
        <v>2548</v>
      </c>
      <c r="AG372" s="70">
        <v>1161046.54</v>
      </c>
      <c r="AH372" s="71">
        <v>5680</v>
      </c>
      <c r="AI372" s="71">
        <v>2458</v>
      </c>
      <c r="AJ372" s="68">
        <v>1302921.9100000001</v>
      </c>
      <c r="AK372" s="69">
        <v>5553</v>
      </c>
      <c r="AL372" s="69">
        <v>2479</v>
      </c>
      <c r="AM372" s="70">
        <v>1568537.4</v>
      </c>
      <c r="AN372" s="71">
        <v>6194</v>
      </c>
      <c r="AO372" s="71">
        <v>2394</v>
      </c>
    </row>
    <row r="373" spans="1:41" hidden="1" outlineLevel="1" x14ac:dyDescent="0.55000000000000004">
      <c r="A373" s="58" t="s">
        <v>35</v>
      </c>
      <c r="B373" s="65">
        <v>73120518.649900004</v>
      </c>
      <c r="C373" s="66">
        <v>227739</v>
      </c>
      <c r="D373" s="66">
        <v>25565</v>
      </c>
      <c r="E373" s="67">
        <v>321.07157162321784</v>
      </c>
      <c r="F373" s="68">
        <v>4157330.95</v>
      </c>
      <c r="G373" s="69">
        <v>11357</v>
      </c>
      <c r="H373" s="69">
        <v>26337</v>
      </c>
      <c r="I373" s="70">
        <v>3069720.5699</v>
      </c>
      <c r="J373" s="71">
        <v>8372</v>
      </c>
      <c r="K373" s="71">
        <v>26221</v>
      </c>
      <c r="L373" s="68">
        <v>2196845.5499999998</v>
      </c>
      <c r="M373" s="69">
        <v>7448</v>
      </c>
      <c r="N373" s="69">
        <v>26039</v>
      </c>
      <c r="O373" s="70">
        <v>2471312.1599999997</v>
      </c>
      <c r="P373" s="71">
        <v>8236</v>
      </c>
      <c r="Q373" s="71">
        <v>25817</v>
      </c>
      <c r="R373" s="68">
        <v>2603638.0099999998</v>
      </c>
      <c r="S373" s="69">
        <v>8788</v>
      </c>
      <c r="T373" s="69">
        <v>25717</v>
      </c>
      <c r="U373" s="70">
        <v>3944891.43</v>
      </c>
      <c r="V373" s="71">
        <v>12296</v>
      </c>
      <c r="W373" s="71">
        <v>25649</v>
      </c>
      <c r="X373" s="68">
        <v>5250125.42</v>
      </c>
      <c r="Y373" s="69">
        <v>15765</v>
      </c>
      <c r="Z373" s="69">
        <v>25450</v>
      </c>
      <c r="AA373" s="70">
        <v>6235129.4399999995</v>
      </c>
      <c r="AB373" s="71">
        <v>20473</v>
      </c>
      <c r="AC373" s="71">
        <v>25500</v>
      </c>
      <c r="AD373" s="68">
        <v>7894892.6299999999</v>
      </c>
      <c r="AE373" s="69">
        <v>25534</v>
      </c>
      <c r="AF373" s="69">
        <v>25496</v>
      </c>
      <c r="AG373" s="70">
        <v>9305206.0999999996</v>
      </c>
      <c r="AH373" s="71">
        <v>27866</v>
      </c>
      <c r="AI373" s="71">
        <v>25453</v>
      </c>
      <c r="AJ373" s="68">
        <v>12367467.16</v>
      </c>
      <c r="AK373" s="69">
        <v>38730</v>
      </c>
      <c r="AL373" s="69">
        <v>25560</v>
      </c>
      <c r="AM373" s="70">
        <v>13623959.23</v>
      </c>
      <c r="AN373" s="71">
        <v>42874</v>
      </c>
      <c r="AO373" s="71">
        <v>25565</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26365229852.724899</v>
      </c>
      <c r="C375" s="52">
        <f>SUM(C348:C373)</f>
        <v>84657955</v>
      </c>
      <c r="D375" s="52">
        <f>SUM(D348:D373)</f>
        <v>3291551</v>
      </c>
      <c r="E375" s="74">
        <f t="shared" ref="E375" si="25">IFERROR(B375/C375,0)</f>
        <v>311.43239702311377</v>
      </c>
      <c r="F375" s="51">
        <f t="shared" ref="F375:AO375" si="26">SUM(F348:F373)</f>
        <v>1681932235.3565991</v>
      </c>
      <c r="G375" s="52">
        <f t="shared" si="26"/>
        <v>5162588</v>
      </c>
      <c r="H375" s="52">
        <f t="shared" si="26"/>
        <v>3301552</v>
      </c>
      <c r="I375" s="51">
        <f t="shared" si="26"/>
        <v>1761323591.0405312</v>
      </c>
      <c r="J375" s="52">
        <f t="shared" si="26"/>
        <v>6183337</v>
      </c>
      <c r="K375" s="52">
        <f t="shared" si="26"/>
        <v>3287907</v>
      </c>
      <c r="L375" s="51">
        <f t="shared" si="26"/>
        <v>1653654339.8077986</v>
      </c>
      <c r="M375" s="52">
        <f t="shared" si="26"/>
        <v>5467256</v>
      </c>
      <c r="N375" s="52">
        <f t="shared" si="26"/>
        <v>3329222</v>
      </c>
      <c r="O375" s="51">
        <f t="shared" si="26"/>
        <v>1848392001.0499983</v>
      </c>
      <c r="P375" s="52">
        <f t="shared" si="26"/>
        <v>6349967</v>
      </c>
      <c r="Q375" s="52">
        <f t="shared" si="26"/>
        <v>3281251</v>
      </c>
      <c r="R375" s="51">
        <f t="shared" si="26"/>
        <v>1880433316.8699982</v>
      </c>
      <c r="S375" s="52">
        <f t="shared" si="26"/>
        <v>6610504</v>
      </c>
      <c r="T375" s="52">
        <f t="shared" si="26"/>
        <v>3278428</v>
      </c>
      <c r="U375" s="51">
        <f t="shared" si="26"/>
        <v>2221879819.1899967</v>
      </c>
      <c r="V375" s="52">
        <f t="shared" si="26"/>
        <v>6618220</v>
      </c>
      <c r="W375" s="52">
        <f t="shared" si="26"/>
        <v>3289700</v>
      </c>
      <c r="X375" s="51">
        <f t="shared" si="26"/>
        <v>2290986206.4599977</v>
      </c>
      <c r="Y375" s="52">
        <f t="shared" si="26"/>
        <v>7597281</v>
      </c>
      <c r="Z375" s="52">
        <f t="shared" si="26"/>
        <v>3296208</v>
      </c>
      <c r="AA375" s="51">
        <f t="shared" si="26"/>
        <v>2348301224.0999975</v>
      </c>
      <c r="AB375" s="52">
        <f t="shared" si="26"/>
        <v>7790261</v>
      </c>
      <c r="AC375" s="52">
        <f t="shared" si="26"/>
        <v>3290344</v>
      </c>
      <c r="AD375" s="51">
        <f t="shared" si="26"/>
        <v>2481630785.4899964</v>
      </c>
      <c r="AE375" s="52">
        <f t="shared" si="26"/>
        <v>8228552</v>
      </c>
      <c r="AF375" s="52">
        <f t="shared" si="26"/>
        <v>3259155</v>
      </c>
      <c r="AG375" s="51">
        <f t="shared" si="26"/>
        <v>2520683960.3899961</v>
      </c>
      <c r="AH375" s="52">
        <f t="shared" si="26"/>
        <v>7897284</v>
      </c>
      <c r="AI375" s="52">
        <f t="shared" si="26"/>
        <v>3262294</v>
      </c>
      <c r="AJ375" s="51">
        <f t="shared" si="26"/>
        <v>2716644629.3099952</v>
      </c>
      <c r="AK375" s="52">
        <f t="shared" si="26"/>
        <v>8384184</v>
      </c>
      <c r="AL375" s="52">
        <f t="shared" si="26"/>
        <v>3255620</v>
      </c>
      <c r="AM375" s="51">
        <f t="shared" si="26"/>
        <v>2959367743.659996</v>
      </c>
      <c r="AN375" s="52">
        <f t="shared" si="26"/>
        <v>8368521</v>
      </c>
      <c r="AO375" s="52">
        <f t="shared" si="26"/>
        <v>3291551</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v>56329693.729800001</v>
      </c>
      <c r="C379" s="66">
        <v>101962</v>
      </c>
      <c r="D379" s="66">
        <v>4323</v>
      </c>
      <c r="E379" s="67">
        <v>552.45771689256787</v>
      </c>
      <c r="F379" s="68">
        <v>5766602.9199000001</v>
      </c>
      <c r="G379" s="69">
        <v>10570</v>
      </c>
      <c r="H379" s="69">
        <v>4093</v>
      </c>
      <c r="I379" s="70">
        <v>4053091.75</v>
      </c>
      <c r="J379" s="71">
        <v>7717</v>
      </c>
      <c r="K379" s="71">
        <v>4107</v>
      </c>
      <c r="L379" s="68">
        <v>3307821.04</v>
      </c>
      <c r="M379" s="69">
        <v>6343</v>
      </c>
      <c r="N379" s="69">
        <v>4111</v>
      </c>
      <c r="O379" s="70">
        <v>3376283.22</v>
      </c>
      <c r="P379" s="71">
        <v>6423</v>
      </c>
      <c r="Q379" s="71">
        <v>4146</v>
      </c>
      <c r="R379" s="68">
        <v>4151496.5500000003</v>
      </c>
      <c r="S379" s="69">
        <v>7861</v>
      </c>
      <c r="T379" s="69">
        <v>4190</v>
      </c>
      <c r="U379" s="70">
        <v>4116833.3400000003</v>
      </c>
      <c r="V379" s="71">
        <v>7941</v>
      </c>
      <c r="W379" s="71">
        <v>4184</v>
      </c>
      <c r="X379" s="68">
        <v>4598448.2</v>
      </c>
      <c r="Y379" s="69">
        <v>8257</v>
      </c>
      <c r="Z379" s="69">
        <v>3427</v>
      </c>
      <c r="AA379" s="70">
        <v>5084247.8499999996</v>
      </c>
      <c r="AB379" s="71">
        <v>8913</v>
      </c>
      <c r="AC379" s="71">
        <v>4173</v>
      </c>
      <c r="AD379" s="68">
        <v>4940399.2698999997</v>
      </c>
      <c r="AE379" s="69">
        <v>8150</v>
      </c>
      <c r="AF379" s="69">
        <v>4149</v>
      </c>
      <c r="AG379" s="70">
        <v>4797768.5900000008</v>
      </c>
      <c r="AH379" s="71">
        <v>9287</v>
      </c>
      <c r="AI379" s="71">
        <v>4304</v>
      </c>
      <c r="AJ379" s="68">
        <v>4678610.3899999997</v>
      </c>
      <c r="AK379" s="69">
        <v>8685</v>
      </c>
      <c r="AL379" s="69">
        <v>4300</v>
      </c>
      <c r="AM379" s="70">
        <v>7458090.6099999994</v>
      </c>
      <c r="AN379" s="71">
        <v>11815</v>
      </c>
      <c r="AO379" s="71">
        <v>4323</v>
      </c>
    </row>
    <row r="380" spans="1:41" hidden="1" outlineLevel="1" x14ac:dyDescent="0.55000000000000004">
      <c r="A380" s="58" t="s">
        <v>18</v>
      </c>
      <c r="B380" s="65">
        <v>630100464.38998783</v>
      </c>
      <c r="C380" s="66">
        <v>3451432</v>
      </c>
      <c r="D380" s="66">
        <v>130333</v>
      </c>
      <c r="E380" s="67">
        <v>182.56203928977533</v>
      </c>
      <c r="F380" s="68">
        <v>60177705.969998866</v>
      </c>
      <c r="G380" s="69">
        <v>299506</v>
      </c>
      <c r="H380" s="69">
        <v>130995</v>
      </c>
      <c r="I380" s="70">
        <v>40358916.079999261</v>
      </c>
      <c r="J380" s="71">
        <v>226695</v>
      </c>
      <c r="K380" s="71">
        <v>131535</v>
      </c>
      <c r="L380" s="68">
        <v>33070183.29999958</v>
      </c>
      <c r="M380" s="69">
        <v>182771</v>
      </c>
      <c r="N380" s="69">
        <v>131345</v>
      </c>
      <c r="O380" s="70">
        <v>35758881.709999517</v>
      </c>
      <c r="P380" s="71">
        <v>194374</v>
      </c>
      <c r="Q380" s="71">
        <v>130966</v>
      </c>
      <c r="R380" s="68">
        <v>37042350.859999284</v>
      </c>
      <c r="S380" s="69">
        <v>212195</v>
      </c>
      <c r="T380" s="69">
        <v>129451</v>
      </c>
      <c r="U380" s="70">
        <v>41273647.189999059</v>
      </c>
      <c r="V380" s="71">
        <v>243293</v>
      </c>
      <c r="W380" s="71">
        <v>129414</v>
      </c>
      <c r="X380" s="68">
        <v>44446559.649998993</v>
      </c>
      <c r="Y380" s="69">
        <v>269341</v>
      </c>
      <c r="Z380" s="69">
        <v>129841</v>
      </c>
      <c r="AA380" s="70">
        <v>47971145.619998977</v>
      </c>
      <c r="AB380" s="71">
        <v>304766</v>
      </c>
      <c r="AC380" s="71">
        <v>130099</v>
      </c>
      <c r="AD380" s="68">
        <v>53673950.05999881</v>
      </c>
      <c r="AE380" s="69">
        <v>334350</v>
      </c>
      <c r="AF380" s="69">
        <v>129840</v>
      </c>
      <c r="AG380" s="70">
        <v>70095776.969998419</v>
      </c>
      <c r="AH380" s="71">
        <v>399612</v>
      </c>
      <c r="AI380" s="71">
        <v>130245</v>
      </c>
      <c r="AJ380" s="68">
        <v>89121705.229998291</v>
      </c>
      <c r="AK380" s="69">
        <v>432941</v>
      </c>
      <c r="AL380" s="69">
        <v>130347</v>
      </c>
      <c r="AM380" s="70">
        <v>77109641.749998763</v>
      </c>
      <c r="AN380" s="71">
        <v>351588</v>
      </c>
      <c r="AO380" s="71">
        <v>130333</v>
      </c>
    </row>
    <row r="381" spans="1:41" hidden="1" outlineLevel="1" x14ac:dyDescent="0.55000000000000004">
      <c r="A381" s="58" t="s">
        <v>20</v>
      </c>
      <c r="B381" s="65">
        <v>155515812.54000002</v>
      </c>
      <c r="C381" s="66">
        <v>481931</v>
      </c>
      <c r="D381" s="66">
        <v>20482</v>
      </c>
      <c r="E381" s="67">
        <v>322.69310864003359</v>
      </c>
      <c r="F381" s="68">
        <v>12858497.650000002</v>
      </c>
      <c r="G381" s="69">
        <v>44228</v>
      </c>
      <c r="H381" s="69">
        <v>22033</v>
      </c>
      <c r="I381" s="70">
        <v>10748204.859999999</v>
      </c>
      <c r="J381" s="71">
        <v>36878</v>
      </c>
      <c r="K381" s="71">
        <v>21569</v>
      </c>
      <c r="L381" s="68">
        <v>9341213.9200000018</v>
      </c>
      <c r="M381" s="69">
        <v>32089</v>
      </c>
      <c r="N381" s="69">
        <v>21490</v>
      </c>
      <c r="O381" s="70">
        <v>11657013.74</v>
      </c>
      <c r="P381" s="71">
        <v>38903</v>
      </c>
      <c r="Q381" s="71">
        <v>21425</v>
      </c>
      <c r="R381" s="68">
        <v>11191837.359999999</v>
      </c>
      <c r="S381" s="69">
        <v>37773</v>
      </c>
      <c r="T381" s="69">
        <v>21527</v>
      </c>
      <c r="U381" s="70">
        <v>11401669.310000002</v>
      </c>
      <c r="V381" s="71">
        <v>38796</v>
      </c>
      <c r="W381" s="71">
        <v>21510</v>
      </c>
      <c r="X381" s="68">
        <v>11887655.150000002</v>
      </c>
      <c r="Y381" s="69">
        <v>38562</v>
      </c>
      <c r="Z381" s="69">
        <v>21448</v>
      </c>
      <c r="AA381" s="70">
        <v>13106795.080000002</v>
      </c>
      <c r="AB381" s="71">
        <v>38501</v>
      </c>
      <c r="AC381" s="71">
        <v>20192</v>
      </c>
      <c r="AD381" s="68">
        <v>12132857.34</v>
      </c>
      <c r="AE381" s="69">
        <v>38148</v>
      </c>
      <c r="AF381" s="69">
        <v>20900</v>
      </c>
      <c r="AG381" s="70">
        <v>14272279.080000002</v>
      </c>
      <c r="AH381" s="71">
        <v>40372</v>
      </c>
      <c r="AI381" s="71">
        <v>20632</v>
      </c>
      <c r="AJ381" s="68">
        <v>19081323.91</v>
      </c>
      <c r="AK381" s="69">
        <v>50057</v>
      </c>
      <c r="AL381" s="69">
        <v>20505</v>
      </c>
      <c r="AM381" s="70">
        <v>17836465.140000001</v>
      </c>
      <c r="AN381" s="71">
        <v>47624</v>
      </c>
      <c r="AO381" s="71">
        <v>20482</v>
      </c>
    </row>
    <row r="382" spans="1:41" hidden="1" outlineLevel="1" x14ac:dyDescent="0.55000000000000004">
      <c r="A382" s="58" t="s">
        <v>510</v>
      </c>
      <c r="B382" s="65">
        <v>399855594.19999963</v>
      </c>
      <c r="C382" s="66">
        <v>416047</v>
      </c>
      <c r="D382" s="66">
        <v>9181</v>
      </c>
      <c r="E382" s="67">
        <v>961.08274834333531</v>
      </c>
      <c r="F382" s="68">
        <v>38836865.459999971</v>
      </c>
      <c r="G382" s="69">
        <v>30716</v>
      </c>
      <c r="H382" s="69">
        <v>7741</v>
      </c>
      <c r="I382" s="70">
        <v>33029753.439999968</v>
      </c>
      <c r="J382" s="71">
        <v>32747</v>
      </c>
      <c r="K382" s="71">
        <v>7698</v>
      </c>
      <c r="L382" s="68">
        <v>32768405.829999976</v>
      </c>
      <c r="M382" s="69">
        <v>34069</v>
      </c>
      <c r="N382" s="69">
        <v>7750</v>
      </c>
      <c r="O382" s="70">
        <v>38058993.23999995</v>
      </c>
      <c r="P382" s="71">
        <v>39147</v>
      </c>
      <c r="Q382" s="71">
        <v>7772</v>
      </c>
      <c r="R382" s="68">
        <v>30599839.999999959</v>
      </c>
      <c r="S382" s="69">
        <v>34428</v>
      </c>
      <c r="T382" s="69">
        <v>7863</v>
      </c>
      <c r="U382" s="70">
        <v>28860033.909999978</v>
      </c>
      <c r="V382" s="71">
        <v>32498</v>
      </c>
      <c r="W382" s="71">
        <v>7963</v>
      </c>
      <c r="X382" s="68">
        <v>31207348.76999997</v>
      </c>
      <c r="Y382" s="69">
        <v>33000</v>
      </c>
      <c r="Z382" s="69">
        <v>7992</v>
      </c>
      <c r="AA382" s="70">
        <v>31478459.809999973</v>
      </c>
      <c r="AB382" s="71">
        <v>33556</v>
      </c>
      <c r="AC382" s="71">
        <v>8074</v>
      </c>
      <c r="AD382" s="68">
        <v>30027216.819999959</v>
      </c>
      <c r="AE382" s="69">
        <v>32667</v>
      </c>
      <c r="AF382" s="69">
        <v>8018</v>
      </c>
      <c r="AG382" s="70">
        <v>31911984.609999955</v>
      </c>
      <c r="AH382" s="71">
        <v>35362</v>
      </c>
      <c r="AI382" s="71">
        <v>8571</v>
      </c>
      <c r="AJ382" s="68">
        <v>35722873.159999944</v>
      </c>
      <c r="AK382" s="69">
        <v>40976</v>
      </c>
      <c r="AL382" s="69">
        <v>8125</v>
      </c>
      <c r="AM382" s="70">
        <v>37353819.149999969</v>
      </c>
      <c r="AN382" s="71">
        <v>36881</v>
      </c>
      <c r="AO382" s="71">
        <v>9181</v>
      </c>
    </row>
    <row r="383" spans="1:41" hidden="1" outlineLevel="1" x14ac:dyDescent="0.55000000000000004">
      <c r="A383" s="58" t="s">
        <v>89</v>
      </c>
      <c r="B383" s="65">
        <v>9314924239.9895916</v>
      </c>
      <c r="C383" s="66">
        <v>29247984</v>
      </c>
      <c r="D383" s="66">
        <v>1755325</v>
      </c>
      <c r="E383" s="67">
        <v>318.48089905921694</v>
      </c>
      <c r="F383" s="68">
        <v>933260364.73979962</v>
      </c>
      <c r="G383" s="69">
        <v>2924846</v>
      </c>
      <c r="H383" s="69">
        <v>1735692</v>
      </c>
      <c r="I383" s="70">
        <v>777756060.7299993</v>
      </c>
      <c r="J383" s="71">
        <v>2472953</v>
      </c>
      <c r="K383" s="71">
        <v>1738022</v>
      </c>
      <c r="L383" s="68">
        <v>685629038.89999974</v>
      </c>
      <c r="M383" s="69">
        <v>2136753</v>
      </c>
      <c r="N383" s="69">
        <v>1733058</v>
      </c>
      <c r="O383" s="70">
        <v>737595029.06999922</v>
      </c>
      <c r="P383" s="71">
        <v>2373781</v>
      </c>
      <c r="Q383" s="71">
        <v>1744939</v>
      </c>
      <c r="R383" s="68">
        <v>670738225.97999954</v>
      </c>
      <c r="S383" s="69">
        <v>2162899</v>
      </c>
      <c r="T383" s="69">
        <v>1749896</v>
      </c>
      <c r="U383" s="70">
        <v>699056156.92999947</v>
      </c>
      <c r="V383" s="71">
        <v>2214978</v>
      </c>
      <c r="W383" s="71">
        <v>1754527</v>
      </c>
      <c r="X383" s="68">
        <v>708717151.76999974</v>
      </c>
      <c r="Y383" s="69">
        <v>2297444</v>
      </c>
      <c r="Z383" s="69">
        <v>1757149</v>
      </c>
      <c r="AA383" s="70">
        <v>719903758.6299994</v>
      </c>
      <c r="AB383" s="71">
        <v>2338561</v>
      </c>
      <c r="AC383" s="71">
        <v>1756423</v>
      </c>
      <c r="AD383" s="68">
        <v>725724724.76989961</v>
      </c>
      <c r="AE383" s="69">
        <v>2402480</v>
      </c>
      <c r="AF383" s="69">
        <v>1754437</v>
      </c>
      <c r="AG383" s="70">
        <v>782502757.86999941</v>
      </c>
      <c r="AH383" s="71">
        <v>2547718</v>
      </c>
      <c r="AI383" s="71">
        <v>1758672</v>
      </c>
      <c r="AJ383" s="68">
        <v>886530590.60999882</v>
      </c>
      <c r="AK383" s="69">
        <v>2685456</v>
      </c>
      <c r="AL383" s="69">
        <v>1757803</v>
      </c>
      <c r="AM383" s="70">
        <v>987510379.98989856</v>
      </c>
      <c r="AN383" s="71">
        <v>2690115</v>
      </c>
      <c r="AO383" s="71">
        <v>1755325</v>
      </c>
    </row>
    <row r="384" spans="1:41" hidden="1" outlineLevel="1" x14ac:dyDescent="0.55000000000000004">
      <c r="A384" s="58" t="s">
        <v>21</v>
      </c>
      <c r="B384" s="65">
        <v>7589018.1799999997</v>
      </c>
      <c r="C384" s="66">
        <v>42649</v>
      </c>
      <c r="D384" s="66">
        <v>2092</v>
      </c>
      <c r="E384" s="67">
        <v>177.94129241013857</v>
      </c>
      <c r="F384" s="68">
        <v>600941.43000000005</v>
      </c>
      <c r="G384" s="69">
        <v>3278</v>
      </c>
      <c r="H384" s="69">
        <v>2004</v>
      </c>
      <c r="I384" s="70">
        <v>513093.05</v>
      </c>
      <c r="J384" s="71">
        <v>3641</v>
      </c>
      <c r="K384" s="71">
        <v>2019</v>
      </c>
      <c r="L384" s="68">
        <v>395238.23</v>
      </c>
      <c r="M384" s="69">
        <v>2534</v>
      </c>
      <c r="N384" s="69">
        <v>2010</v>
      </c>
      <c r="O384" s="70">
        <v>369021.9</v>
      </c>
      <c r="P384" s="71">
        <v>2010</v>
      </c>
      <c r="Q384" s="71">
        <v>2038</v>
      </c>
      <c r="R384" s="68">
        <v>473805.91000000003</v>
      </c>
      <c r="S384" s="69">
        <v>3045</v>
      </c>
      <c r="T384" s="69">
        <v>2037</v>
      </c>
      <c r="U384" s="70">
        <v>521717.67000000004</v>
      </c>
      <c r="V384" s="71">
        <v>3470</v>
      </c>
      <c r="W384" s="71">
        <v>2051</v>
      </c>
      <c r="X384" s="68">
        <v>584387.42000000004</v>
      </c>
      <c r="Y384" s="69">
        <v>3548</v>
      </c>
      <c r="Z384" s="69">
        <v>2067</v>
      </c>
      <c r="AA384" s="70">
        <v>719206.1</v>
      </c>
      <c r="AB384" s="71">
        <v>4254</v>
      </c>
      <c r="AC384" s="71">
        <v>2075</v>
      </c>
      <c r="AD384" s="68">
        <v>561896.15</v>
      </c>
      <c r="AE384" s="69">
        <v>3174</v>
      </c>
      <c r="AF384" s="69">
        <v>2091</v>
      </c>
      <c r="AG384" s="70">
        <v>694399.5</v>
      </c>
      <c r="AH384" s="71">
        <v>3350</v>
      </c>
      <c r="AI384" s="71">
        <v>2010</v>
      </c>
      <c r="AJ384" s="68">
        <v>925836.23</v>
      </c>
      <c r="AK384" s="69">
        <v>4170</v>
      </c>
      <c r="AL384" s="69">
        <v>1996</v>
      </c>
      <c r="AM384" s="70">
        <v>1229474.5899999999</v>
      </c>
      <c r="AN384" s="71">
        <v>6175</v>
      </c>
      <c r="AO384" s="71">
        <v>2092</v>
      </c>
    </row>
    <row r="385" spans="1:41" hidden="1" outlineLevel="1" x14ac:dyDescent="0.55000000000000004">
      <c r="A385" s="58" t="s">
        <v>90</v>
      </c>
      <c r="B385" s="65">
        <v>109765159.14989999</v>
      </c>
      <c r="C385" s="66">
        <v>426818</v>
      </c>
      <c r="D385" s="66">
        <v>13417</v>
      </c>
      <c r="E385" s="67">
        <v>257.17087646233284</v>
      </c>
      <c r="F385" s="68">
        <v>10262695.07</v>
      </c>
      <c r="G385" s="69">
        <v>43960</v>
      </c>
      <c r="H385" s="69">
        <v>13478</v>
      </c>
      <c r="I385" s="70">
        <v>8155056.9399999995</v>
      </c>
      <c r="J385" s="71">
        <v>34230</v>
      </c>
      <c r="K385" s="71">
        <v>13474</v>
      </c>
      <c r="L385" s="68">
        <v>7099433.1900000004</v>
      </c>
      <c r="M385" s="69">
        <v>27523</v>
      </c>
      <c r="N385" s="69">
        <v>13378</v>
      </c>
      <c r="O385" s="70">
        <v>7664022.1500000004</v>
      </c>
      <c r="P385" s="71">
        <v>27546</v>
      </c>
      <c r="Q385" s="71">
        <v>13301</v>
      </c>
      <c r="R385" s="68">
        <v>8131983.1099999994</v>
      </c>
      <c r="S385" s="69">
        <v>31839</v>
      </c>
      <c r="T385" s="69">
        <v>13319</v>
      </c>
      <c r="U385" s="70">
        <v>8973633.6898999996</v>
      </c>
      <c r="V385" s="71">
        <v>32584</v>
      </c>
      <c r="W385" s="71">
        <v>13365</v>
      </c>
      <c r="X385" s="68">
        <v>9454286.0600000005</v>
      </c>
      <c r="Y385" s="69">
        <v>35044</v>
      </c>
      <c r="Z385" s="69">
        <v>13371</v>
      </c>
      <c r="AA385" s="70">
        <v>9421293.3599999994</v>
      </c>
      <c r="AB385" s="71">
        <v>35651</v>
      </c>
      <c r="AC385" s="71">
        <v>12292</v>
      </c>
      <c r="AD385" s="68">
        <v>9008598.2700000014</v>
      </c>
      <c r="AE385" s="69">
        <v>35510</v>
      </c>
      <c r="AF385" s="69">
        <v>13390</v>
      </c>
      <c r="AG385" s="70">
        <v>9573001.6899999995</v>
      </c>
      <c r="AH385" s="71">
        <v>36899</v>
      </c>
      <c r="AI385" s="71">
        <v>13398</v>
      </c>
      <c r="AJ385" s="68">
        <v>10807415.41</v>
      </c>
      <c r="AK385" s="69">
        <v>43567</v>
      </c>
      <c r="AL385" s="69">
        <v>13399</v>
      </c>
      <c r="AM385" s="70">
        <v>11213740.209999999</v>
      </c>
      <c r="AN385" s="71">
        <v>42465</v>
      </c>
      <c r="AO385" s="71">
        <v>13417</v>
      </c>
    </row>
    <row r="386" spans="1:41" hidden="1" outlineLevel="1" x14ac:dyDescent="0.55000000000000004">
      <c r="A386" s="58" t="s">
        <v>22</v>
      </c>
      <c r="B386" s="65">
        <v>603504382.28000009</v>
      </c>
      <c r="C386" s="66">
        <v>1751977</v>
      </c>
      <c r="D386" s="66">
        <v>62246</v>
      </c>
      <c r="E386" s="67">
        <v>344.47049377931336</v>
      </c>
      <c r="F386" s="68">
        <v>48530110.700000003</v>
      </c>
      <c r="G386" s="69">
        <v>148254</v>
      </c>
      <c r="H386" s="69">
        <v>64631</v>
      </c>
      <c r="I386" s="70">
        <v>47538743.599999994</v>
      </c>
      <c r="J386" s="71">
        <v>151721</v>
      </c>
      <c r="K386" s="71">
        <v>65691</v>
      </c>
      <c r="L386" s="68">
        <v>39342832.989999995</v>
      </c>
      <c r="M386" s="69">
        <v>120648</v>
      </c>
      <c r="N386" s="69">
        <v>65611</v>
      </c>
      <c r="O386" s="70">
        <v>42027305.510000005</v>
      </c>
      <c r="P386" s="71">
        <v>126366</v>
      </c>
      <c r="Q386" s="71">
        <v>62056</v>
      </c>
      <c r="R386" s="68">
        <v>43296941.329999998</v>
      </c>
      <c r="S386" s="69">
        <v>130155</v>
      </c>
      <c r="T386" s="69">
        <v>61474</v>
      </c>
      <c r="U386" s="70">
        <v>45325494.530000016</v>
      </c>
      <c r="V386" s="71">
        <v>142559</v>
      </c>
      <c r="W386" s="71">
        <v>61494</v>
      </c>
      <c r="X386" s="68">
        <v>47205483.870000005</v>
      </c>
      <c r="Y386" s="69">
        <v>145256</v>
      </c>
      <c r="Z386" s="69">
        <v>61580</v>
      </c>
      <c r="AA386" s="70">
        <v>49823312.300000012</v>
      </c>
      <c r="AB386" s="71">
        <v>151843</v>
      </c>
      <c r="AC386" s="71">
        <v>61663</v>
      </c>
      <c r="AD386" s="68">
        <v>48406294.18</v>
      </c>
      <c r="AE386" s="69">
        <v>141998</v>
      </c>
      <c r="AF386" s="69">
        <v>61808</v>
      </c>
      <c r="AG386" s="70">
        <v>60945160.479999997</v>
      </c>
      <c r="AH386" s="71">
        <v>161034</v>
      </c>
      <c r="AI386" s="71">
        <v>61813</v>
      </c>
      <c r="AJ386" s="68">
        <v>72608385.899999991</v>
      </c>
      <c r="AK386" s="69">
        <v>173172</v>
      </c>
      <c r="AL386" s="69">
        <v>62203</v>
      </c>
      <c r="AM386" s="70">
        <v>58454316.889999993</v>
      </c>
      <c r="AN386" s="71">
        <v>158971</v>
      </c>
      <c r="AO386" s="71">
        <v>62246</v>
      </c>
    </row>
    <row r="387" spans="1:41" hidden="1" outlineLevel="1" x14ac:dyDescent="0.55000000000000004">
      <c r="A387" s="58" t="s">
        <v>91</v>
      </c>
      <c r="B387" s="65">
        <v>1227223671.5</v>
      </c>
      <c r="C387" s="66">
        <v>5335634</v>
      </c>
      <c r="D387" s="66">
        <v>220306</v>
      </c>
      <c r="E387" s="67">
        <v>230.00521990451369</v>
      </c>
      <c r="F387" s="68">
        <v>114292306.14000002</v>
      </c>
      <c r="G387" s="69">
        <v>538016</v>
      </c>
      <c r="H387" s="69">
        <v>232370</v>
      </c>
      <c r="I387" s="70">
        <v>115221786.83</v>
      </c>
      <c r="J387" s="71">
        <v>552769</v>
      </c>
      <c r="K387" s="71">
        <v>233374</v>
      </c>
      <c r="L387" s="68">
        <v>108958120.66</v>
      </c>
      <c r="M387" s="69">
        <v>482478</v>
      </c>
      <c r="N387" s="69">
        <v>232722</v>
      </c>
      <c r="O387" s="70">
        <v>99297842.570000023</v>
      </c>
      <c r="P387" s="71">
        <v>440884</v>
      </c>
      <c r="Q387" s="71">
        <v>231276</v>
      </c>
      <c r="R387" s="68">
        <v>96791964.230000019</v>
      </c>
      <c r="S387" s="69">
        <v>433229</v>
      </c>
      <c r="T387" s="69">
        <v>231335</v>
      </c>
      <c r="U387" s="70">
        <v>89327198.150000006</v>
      </c>
      <c r="V387" s="71">
        <v>398059</v>
      </c>
      <c r="W387" s="71">
        <v>231198</v>
      </c>
      <c r="X387" s="68">
        <v>84267573.030000001</v>
      </c>
      <c r="Y387" s="69">
        <v>384288</v>
      </c>
      <c r="Z387" s="69">
        <v>227994</v>
      </c>
      <c r="AA387" s="70">
        <v>88181708.450000018</v>
      </c>
      <c r="AB387" s="71">
        <v>389652</v>
      </c>
      <c r="AC387" s="71">
        <v>165743</v>
      </c>
      <c r="AD387" s="68">
        <v>88226429.670000002</v>
      </c>
      <c r="AE387" s="69">
        <v>373438</v>
      </c>
      <c r="AF387" s="69">
        <v>220579</v>
      </c>
      <c r="AG387" s="70">
        <v>99177301.860000014</v>
      </c>
      <c r="AH387" s="71">
        <v>409685</v>
      </c>
      <c r="AI387" s="71">
        <v>220767</v>
      </c>
      <c r="AJ387" s="68">
        <v>114165616.95999999</v>
      </c>
      <c r="AK387" s="69">
        <v>444019</v>
      </c>
      <c r="AL387" s="69">
        <v>220380</v>
      </c>
      <c r="AM387" s="70">
        <v>129315822.95</v>
      </c>
      <c r="AN387" s="71">
        <v>489117</v>
      </c>
      <c r="AO387" s="71">
        <v>220306</v>
      </c>
    </row>
    <row r="388" spans="1:41" hidden="1" outlineLevel="1" x14ac:dyDescent="0.55000000000000004">
      <c r="A388" s="58" t="s">
        <v>23</v>
      </c>
      <c r="B388" s="65">
        <v>19863791.789700001</v>
      </c>
      <c r="C388" s="66">
        <v>128276</v>
      </c>
      <c r="D388" s="66">
        <v>7890</v>
      </c>
      <c r="E388" s="67">
        <v>154.85197378854971</v>
      </c>
      <c r="F388" s="68">
        <v>1822739.1199999999</v>
      </c>
      <c r="G388" s="69">
        <v>9936</v>
      </c>
      <c r="H388" s="69">
        <v>8342</v>
      </c>
      <c r="I388" s="70">
        <v>1591119.6299000001</v>
      </c>
      <c r="J388" s="71">
        <v>9990</v>
      </c>
      <c r="K388" s="71">
        <v>8327</v>
      </c>
      <c r="L388" s="68">
        <v>1883399.56</v>
      </c>
      <c r="M388" s="69">
        <v>10854</v>
      </c>
      <c r="N388" s="69">
        <v>8270</v>
      </c>
      <c r="O388" s="70">
        <v>1658974.2999999998</v>
      </c>
      <c r="P388" s="71">
        <v>9166</v>
      </c>
      <c r="Q388" s="71">
        <v>8281</v>
      </c>
      <c r="R388" s="68">
        <v>1699500.01</v>
      </c>
      <c r="S388" s="69">
        <v>10644</v>
      </c>
      <c r="T388" s="69">
        <v>8121</v>
      </c>
      <c r="U388" s="70">
        <v>1675693.56</v>
      </c>
      <c r="V388" s="71">
        <v>11896</v>
      </c>
      <c r="W388" s="71">
        <v>8120</v>
      </c>
      <c r="X388" s="68">
        <v>1085367.47</v>
      </c>
      <c r="Y388" s="69">
        <v>8159</v>
      </c>
      <c r="Z388" s="69">
        <v>8072</v>
      </c>
      <c r="AA388" s="70">
        <v>1200801.7600000002</v>
      </c>
      <c r="AB388" s="71">
        <v>8972</v>
      </c>
      <c r="AC388" s="71">
        <v>8035</v>
      </c>
      <c r="AD388" s="68">
        <v>1114547.2999</v>
      </c>
      <c r="AE388" s="69">
        <v>8698</v>
      </c>
      <c r="AF388" s="69">
        <v>7966</v>
      </c>
      <c r="AG388" s="70">
        <v>1600316.59</v>
      </c>
      <c r="AH388" s="71">
        <v>10117</v>
      </c>
      <c r="AI388" s="71">
        <v>7946</v>
      </c>
      <c r="AJ388" s="68">
        <v>2014579.76</v>
      </c>
      <c r="AK388" s="69">
        <v>12757</v>
      </c>
      <c r="AL388" s="69">
        <v>7905</v>
      </c>
      <c r="AM388" s="70">
        <v>2516752.7298999997</v>
      </c>
      <c r="AN388" s="71">
        <v>17087</v>
      </c>
      <c r="AO388" s="71">
        <v>7890</v>
      </c>
    </row>
    <row r="389" spans="1:41" hidden="1" outlineLevel="1" x14ac:dyDescent="0.55000000000000004">
      <c r="A389" s="58" t="s">
        <v>24</v>
      </c>
      <c r="B389" s="65">
        <v>584523578.14999998</v>
      </c>
      <c r="C389" s="66">
        <v>2685335</v>
      </c>
      <c r="D389" s="66">
        <v>0</v>
      </c>
      <c r="E389" s="67">
        <v>217.67249827302737</v>
      </c>
      <c r="F389" s="68">
        <v>49211049.920000002</v>
      </c>
      <c r="G389" s="69">
        <v>254057</v>
      </c>
      <c r="H389" s="69">
        <v>0</v>
      </c>
      <c r="I389" s="70">
        <v>44585916.32</v>
      </c>
      <c r="J389" s="71">
        <v>226969</v>
      </c>
      <c r="K389" s="71">
        <v>0</v>
      </c>
      <c r="L389" s="68">
        <v>41059056.439999998</v>
      </c>
      <c r="M389" s="69">
        <v>193723</v>
      </c>
      <c r="N389" s="69">
        <v>0</v>
      </c>
      <c r="O389" s="70">
        <v>42748057.489999995</v>
      </c>
      <c r="P389" s="71">
        <v>193757</v>
      </c>
      <c r="Q389" s="71">
        <v>0</v>
      </c>
      <c r="R389" s="68">
        <v>41056581.390000001</v>
      </c>
      <c r="S389" s="69">
        <v>195736</v>
      </c>
      <c r="T389" s="69">
        <v>0</v>
      </c>
      <c r="U389" s="70">
        <v>38055447.240000002</v>
      </c>
      <c r="V389" s="71">
        <v>178990</v>
      </c>
      <c r="W389" s="71">
        <v>0</v>
      </c>
      <c r="X389" s="68">
        <v>40932891.209999993</v>
      </c>
      <c r="Y389" s="69">
        <v>191750</v>
      </c>
      <c r="Z389" s="69">
        <v>0</v>
      </c>
      <c r="AA389" s="70">
        <v>46361576.630000003</v>
      </c>
      <c r="AB389" s="71">
        <v>222634</v>
      </c>
      <c r="AC389" s="71">
        <v>0</v>
      </c>
      <c r="AD389" s="68">
        <v>47508055.690000005</v>
      </c>
      <c r="AE389" s="69">
        <v>229820</v>
      </c>
      <c r="AF389" s="69">
        <v>0</v>
      </c>
      <c r="AG389" s="70">
        <v>58742725.920000002</v>
      </c>
      <c r="AH389" s="71">
        <v>266912</v>
      </c>
      <c r="AI389" s="71">
        <v>0</v>
      </c>
      <c r="AJ389" s="68">
        <v>72071725.390000001</v>
      </c>
      <c r="AK389" s="69">
        <v>292498</v>
      </c>
      <c r="AL389" s="69">
        <v>0</v>
      </c>
      <c r="AM389" s="70">
        <v>62190494.509999998</v>
      </c>
      <c r="AN389" s="71">
        <v>238489</v>
      </c>
      <c r="AO389" s="71">
        <v>0</v>
      </c>
    </row>
    <row r="390" spans="1:41" hidden="1" outlineLevel="1" x14ac:dyDescent="0.55000000000000004">
      <c r="A390" s="58" t="s">
        <v>92</v>
      </c>
      <c r="B390" s="65">
        <v>1021936306.12</v>
      </c>
      <c r="C390" s="66">
        <v>3546459</v>
      </c>
      <c r="D390" s="66">
        <v>119692</v>
      </c>
      <c r="E390" s="67">
        <v>288.15680827552217</v>
      </c>
      <c r="F390" s="68">
        <v>100043754.55999999</v>
      </c>
      <c r="G390" s="69">
        <v>368862</v>
      </c>
      <c r="H390" s="69">
        <v>122325</v>
      </c>
      <c r="I390" s="70">
        <v>79131774.889999986</v>
      </c>
      <c r="J390" s="71">
        <v>312023</v>
      </c>
      <c r="K390" s="71">
        <v>122322</v>
      </c>
      <c r="L390" s="68">
        <v>70373679.99000001</v>
      </c>
      <c r="M390" s="69">
        <v>287859</v>
      </c>
      <c r="N390" s="69">
        <v>122161</v>
      </c>
      <c r="O390" s="70">
        <v>77590063.900000006</v>
      </c>
      <c r="P390" s="71">
        <v>283663</v>
      </c>
      <c r="Q390" s="71">
        <v>123894</v>
      </c>
      <c r="R390" s="68">
        <v>74405279.650000006</v>
      </c>
      <c r="S390" s="69">
        <v>292258</v>
      </c>
      <c r="T390" s="69">
        <v>123900</v>
      </c>
      <c r="U390" s="70">
        <v>74190977.129999995</v>
      </c>
      <c r="V390" s="71">
        <v>287392</v>
      </c>
      <c r="W390" s="71">
        <v>121007</v>
      </c>
      <c r="X390" s="68">
        <v>76833337.390000001</v>
      </c>
      <c r="Y390" s="69">
        <v>271809</v>
      </c>
      <c r="Z390" s="69">
        <v>120792</v>
      </c>
      <c r="AA390" s="70">
        <v>78929049.75999999</v>
      </c>
      <c r="AB390" s="71">
        <v>276718</v>
      </c>
      <c r="AC390" s="71">
        <v>115223</v>
      </c>
      <c r="AD390" s="68">
        <v>76238977.63000001</v>
      </c>
      <c r="AE390" s="69">
        <v>257891</v>
      </c>
      <c r="AF390" s="69">
        <v>120599</v>
      </c>
      <c r="AG390" s="70">
        <v>95163475.570000008</v>
      </c>
      <c r="AH390" s="71">
        <v>286276</v>
      </c>
      <c r="AI390" s="71">
        <v>120465</v>
      </c>
      <c r="AJ390" s="68">
        <v>111361084.06999999</v>
      </c>
      <c r="AK390" s="69">
        <v>317016</v>
      </c>
      <c r="AL390" s="69">
        <v>120216</v>
      </c>
      <c r="AM390" s="70">
        <v>107674851.58000001</v>
      </c>
      <c r="AN390" s="71">
        <v>304692</v>
      </c>
      <c r="AO390" s="71">
        <v>119692</v>
      </c>
    </row>
    <row r="391" spans="1:41" hidden="1" outlineLevel="1" x14ac:dyDescent="0.55000000000000004">
      <c r="A391" s="58" t="s">
        <v>25</v>
      </c>
      <c r="B391" s="65">
        <v>72343612.479200006</v>
      </c>
      <c r="C391" s="66">
        <v>421624</v>
      </c>
      <c r="D391" s="66">
        <v>12246</v>
      </c>
      <c r="E391" s="67">
        <v>171.583241179819</v>
      </c>
      <c r="F391" s="68">
        <v>6208486.6400000006</v>
      </c>
      <c r="G391" s="69">
        <v>33555</v>
      </c>
      <c r="H391" s="69">
        <v>14832</v>
      </c>
      <c r="I391" s="70">
        <v>7098978.1299000001</v>
      </c>
      <c r="J391" s="71">
        <v>34671</v>
      </c>
      <c r="K391" s="71">
        <v>14926</v>
      </c>
      <c r="L391" s="68">
        <v>6522924.7800000003</v>
      </c>
      <c r="M391" s="69">
        <v>35321</v>
      </c>
      <c r="N391" s="69">
        <v>14884</v>
      </c>
      <c r="O391" s="70">
        <v>4349238.12</v>
      </c>
      <c r="P391" s="71">
        <v>32987</v>
      </c>
      <c r="Q391" s="71">
        <v>14772</v>
      </c>
      <c r="R391" s="68">
        <v>4150276.1699000001</v>
      </c>
      <c r="S391" s="69">
        <v>26570</v>
      </c>
      <c r="T391" s="69">
        <v>14797</v>
      </c>
      <c r="U391" s="70">
        <v>4271994.1399999997</v>
      </c>
      <c r="V391" s="71">
        <v>24920</v>
      </c>
      <c r="W391" s="71">
        <v>14702</v>
      </c>
      <c r="X391" s="68">
        <v>3866200.01</v>
      </c>
      <c r="Y391" s="69">
        <v>23658</v>
      </c>
      <c r="Z391" s="69">
        <v>14718</v>
      </c>
      <c r="AA391" s="70">
        <v>3977017.2199999997</v>
      </c>
      <c r="AB391" s="71">
        <v>24597</v>
      </c>
      <c r="AC391" s="71">
        <v>14712</v>
      </c>
      <c r="AD391" s="68">
        <v>4168570.6399999997</v>
      </c>
      <c r="AE391" s="69">
        <v>25538</v>
      </c>
      <c r="AF391" s="69">
        <v>14625</v>
      </c>
      <c r="AG391" s="70">
        <v>10516027.499600001</v>
      </c>
      <c r="AH391" s="71">
        <v>60036</v>
      </c>
      <c r="AI391" s="71">
        <v>29137</v>
      </c>
      <c r="AJ391" s="68">
        <v>11573639.289799999</v>
      </c>
      <c r="AK391" s="69">
        <v>67397</v>
      </c>
      <c r="AL391" s="69">
        <v>29069</v>
      </c>
      <c r="AM391" s="70">
        <v>5640259.8399999999</v>
      </c>
      <c r="AN391" s="71">
        <v>32374</v>
      </c>
      <c r="AO391" s="71">
        <v>12246</v>
      </c>
    </row>
    <row r="392" spans="1:41" hidden="1" outlineLevel="1" x14ac:dyDescent="0.55000000000000004">
      <c r="A392" s="58" t="s">
        <v>93</v>
      </c>
      <c r="B392" s="65">
        <v>443431104.77939999</v>
      </c>
      <c r="C392" s="66">
        <v>743551</v>
      </c>
      <c r="D392" s="66">
        <v>23579</v>
      </c>
      <c r="E392" s="67">
        <v>596.36945519459994</v>
      </c>
      <c r="F392" s="68">
        <v>44111323.8499</v>
      </c>
      <c r="G392" s="69">
        <v>74419</v>
      </c>
      <c r="H392" s="69">
        <v>23265</v>
      </c>
      <c r="I392" s="70">
        <v>34549605.219999999</v>
      </c>
      <c r="J392" s="71">
        <v>55677</v>
      </c>
      <c r="K392" s="71">
        <v>23256</v>
      </c>
      <c r="L392" s="68">
        <v>24431757.490000002</v>
      </c>
      <c r="M392" s="69">
        <v>46070</v>
      </c>
      <c r="N392" s="69">
        <v>23223</v>
      </c>
      <c r="O392" s="70">
        <v>29526788.889900003</v>
      </c>
      <c r="P392" s="71">
        <v>47074</v>
      </c>
      <c r="Q392" s="71">
        <v>23274</v>
      </c>
      <c r="R392" s="68">
        <v>31912498.060000002</v>
      </c>
      <c r="S392" s="69">
        <v>52775</v>
      </c>
      <c r="T392" s="69">
        <v>22663</v>
      </c>
      <c r="U392" s="70">
        <v>31662827.060000002</v>
      </c>
      <c r="V392" s="71">
        <v>54867</v>
      </c>
      <c r="W392" s="71">
        <v>23096</v>
      </c>
      <c r="X392" s="68">
        <v>35780700.9899</v>
      </c>
      <c r="Y392" s="69">
        <v>58933</v>
      </c>
      <c r="Z392" s="69">
        <v>23189</v>
      </c>
      <c r="AA392" s="70">
        <v>40715109.4899</v>
      </c>
      <c r="AB392" s="71">
        <v>64084</v>
      </c>
      <c r="AC392" s="71">
        <v>23307</v>
      </c>
      <c r="AD392" s="68">
        <v>39412275.729999997</v>
      </c>
      <c r="AE392" s="69">
        <v>62557</v>
      </c>
      <c r="AF392" s="69">
        <v>23165</v>
      </c>
      <c r="AG392" s="70">
        <v>38607332.1699</v>
      </c>
      <c r="AH392" s="71">
        <v>65622</v>
      </c>
      <c r="AI392" s="71">
        <v>23484</v>
      </c>
      <c r="AJ392" s="68">
        <v>38885349.499899998</v>
      </c>
      <c r="AK392" s="69">
        <v>66420</v>
      </c>
      <c r="AL392" s="69">
        <v>23374</v>
      </c>
      <c r="AM392" s="70">
        <v>53835536.329999998</v>
      </c>
      <c r="AN392" s="71">
        <v>95053</v>
      </c>
      <c r="AO392" s="71">
        <v>23579</v>
      </c>
    </row>
    <row r="393" spans="1:41" hidden="1" outlineLevel="1" x14ac:dyDescent="0.55000000000000004">
      <c r="A393" s="58" t="s">
        <v>26</v>
      </c>
      <c r="B393" s="65">
        <v>282486768.25999957</v>
      </c>
      <c r="C393" s="66">
        <v>1294761</v>
      </c>
      <c r="D393" s="66">
        <v>44616</v>
      </c>
      <c r="E393" s="67">
        <v>218.17676641480517</v>
      </c>
      <c r="F393" s="68">
        <v>24736855.609999973</v>
      </c>
      <c r="G393" s="69">
        <v>117519</v>
      </c>
      <c r="H393" s="69">
        <v>45789</v>
      </c>
      <c r="I393" s="70">
        <v>20276617.919999972</v>
      </c>
      <c r="J393" s="71">
        <v>103592</v>
      </c>
      <c r="K393" s="71">
        <v>45632</v>
      </c>
      <c r="L393" s="68">
        <v>21818801.389999971</v>
      </c>
      <c r="M393" s="69">
        <v>94760</v>
      </c>
      <c r="N393" s="69">
        <v>45444</v>
      </c>
      <c r="O393" s="70">
        <v>20285340.159999974</v>
      </c>
      <c r="P393" s="71">
        <v>95759</v>
      </c>
      <c r="Q393" s="71">
        <v>44862</v>
      </c>
      <c r="R393" s="68">
        <v>21384464.989999972</v>
      </c>
      <c r="S393" s="69">
        <v>107109</v>
      </c>
      <c r="T393" s="69">
        <v>44688</v>
      </c>
      <c r="U393" s="70">
        <v>21903065.85999997</v>
      </c>
      <c r="V393" s="71">
        <v>106162</v>
      </c>
      <c r="W393" s="71">
        <v>44804</v>
      </c>
      <c r="X393" s="68">
        <v>20315282.979999982</v>
      </c>
      <c r="Y393" s="69">
        <v>96687</v>
      </c>
      <c r="Z393" s="69">
        <v>44784</v>
      </c>
      <c r="AA393" s="70">
        <v>20399988.599999975</v>
      </c>
      <c r="AB393" s="71">
        <v>99094</v>
      </c>
      <c r="AC393" s="71">
        <v>44678</v>
      </c>
      <c r="AD393" s="68">
        <v>18747716.299999975</v>
      </c>
      <c r="AE393" s="69">
        <v>97155</v>
      </c>
      <c r="AF393" s="69">
        <v>44662</v>
      </c>
      <c r="AG393" s="70">
        <v>25156263.79999996</v>
      </c>
      <c r="AH393" s="71">
        <v>106772</v>
      </c>
      <c r="AI393" s="71">
        <v>44699</v>
      </c>
      <c r="AJ393" s="68">
        <v>31638056.899999917</v>
      </c>
      <c r="AK393" s="69">
        <v>133688</v>
      </c>
      <c r="AL393" s="69">
        <v>44720</v>
      </c>
      <c r="AM393" s="70">
        <v>35824313.74999994</v>
      </c>
      <c r="AN393" s="71">
        <v>136464</v>
      </c>
      <c r="AO393" s="71">
        <v>44616</v>
      </c>
    </row>
    <row r="394" spans="1:41" hidden="1" outlineLevel="1" x14ac:dyDescent="0.55000000000000004">
      <c r="A394" s="58" t="s">
        <v>94</v>
      </c>
      <c r="B394" s="65">
        <v>158062506.09969997</v>
      </c>
      <c r="C394" s="66">
        <v>775388</v>
      </c>
      <c r="D394" s="66">
        <v>63605</v>
      </c>
      <c r="E394" s="67">
        <v>203.84956447572051</v>
      </c>
      <c r="F394" s="68">
        <v>16736758.09</v>
      </c>
      <c r="G394" s="69">
        <v>82393</v>
      </c>
      <c r="H394" s="69">
        <v>67038</v>
      </c>
      <c r="I394" s="70">
        <v>12155627.16</v>
      </c>
      <c r="J394" s="71">
        <v>65955</v>
      </c>
      <c r="K394" s="71">
        <v>66985</v>
      </c>
      <c r="L394" s="68">
        <v>12479265.5799</v>
      </c>
      <c r="M394" s="69">
        <v>64736</v>
      </c>
      <c r="N394" s="69">
        <v>66768</v>
      </c>
      <c r="O394" s="70">
        <v>12022898.27</v>
      </c>
      <c r="P394" s="71">
        <v>63174</v>
      </c>
      <c r="Q394" s="71">
        <v>65915</v>
      </c>
      <c r="R394" s="68">
        <v>13417450.33</v>
      </c>
      <c r="S394" s="69">
        <v>59254</v>
      </c>
      <c r="T394" s="69">
        <v>65594</v>
      </c>
      <c r="U394" s="70">
        <v>13887825.949899999</v>
      </c>
      <c r="V394" s="71">
        <v>70121</v>
      </c>
      <c r="W394" s="71">
        <v>65161</v>
      </c>
      <c r="X394" s="68">
        <v>12300854.199899999</v>
      </c>
      <c r="Y394" s="69">
        <v>60697</v>
      </c>
      <c r="Z394" s="69">
        <v>65063</v>
      </c>
      <c r="AA394" s="70">
        <v>12669921.370000001</v>
      </c>
      <c r="AB394" s="71">
        <v>57898</v>
      </c>
      <c r="AC394" s="71">
        <v>64751</v>
      </c>
      <c r="AD394" s="68">
        <v>10964926.379999999</v>
      </c>
      <c r="AE394" s="69">
        <v>52261</v>
      </c>
      <c r="AF394" s="69">
        <v>64137</v>
      </c>
      <c r="AG394" s="70">
        <v>13286387.93</v>
      </c>
      <c r="AH394" s="71">
        <v>60202</v>
      </c>
      <c r="AI394" s="71">
        <v>63765</v>
      </c>
      <c r="AJ394" s="68">
        <v>13869892.390000001</v>
      </c>
      <c r="AK394" s="69">
        <v>69202</v>
      </c>
      <c r="AL394" s="69">
        <v>63874</v>
      </c>
      <c r="AM394" s="70">
        <v>14270698.449999999</v>
      </c>
      <c r="AN394" s="71">
        <v>69495</v>
      </c>
      <c r="AO394" s="71">
        <v>63605</v>
      </c>
    </row>
    <row r="395" spans="1:41" hidden="1" outlineLevel="1" x14ac:dyDescent="0.55000000000000004">
      <c r="A395" s="58" t="s">
        <v>462</v>
      </c>
      <c r="B395" s="65">
        <v>8010228809.5599852</v>
      </c>
      <c r="C395" s="66">
        <v>7656189</v>
      </c>
      <c r="D395" s="66">
        <v>138902</v>
      </c>
      <c r="E395" s="67">
        <v>1046.2423027383447</v>
      </c>
      <c r="F395" s="68">
        <v>800278331.17999876</v>
      </c>
      <c r="G395" s="69">
        <v>651296</v>
      </c>
      <c r="H395" s="69">
        <v>122134</v>
      </c>
      <c r="I395" s="70">
        <v>658947335.05999827</v>
      </c>
      <c r="J395" s="71">
        <v>587085</v>
      </c>
      <c r="K395" s="71">
        <v>120080</v>
      </c>
      <c r="L395" s="68">
        <v>579642641.5299989</v>
      </c>
      <c r="M395" s="69">
        <v>563271</v>
      </c>
      <c r="N395" s="69">
        <v>120341</v>
      </c>
      <c r="O395" s="70">
        <v>615129266.16999912</v>
      </c>
      <c r="P395" s="71">
        <v>597569</v>
      </c>
      <c r="Q395" s="71">
        <v>129247</v>
      </c>
      <c r="R395" s="68">
        <v>559722151.59999919</v>
      </c>
      <c r="S395" s="69">
        <v>585276</v>
      </c>
      <c r="T395" s="69">
        <v>136178</v>
      </c>
      <c r="U395" s="70">
        <v>620651383.30999875</v>
      </c>
      <c r="V395" s="71">
        <v>640252</v>
      </c>
      <c r="W395" s="71">
        <v>136565</v>
      </c>
      <c r="X395" s="68">
        <v>648733675.42999876</v>
      </c>
      <c r="Y395" s="69">
        <v>662577</v>
      </c>
      <c r="Z395" s="69">
        <v>137017</v>
      </c>
      <c r="AA395" s="70">
        <v>662496632.59999871</v>
      </c>
      <c r="AB395" s="71">
        <v>671761</v>
      </c>
      <c r="AC395" s="71">
        <v>137128</v>
      </c>
      <c r="AD395" s="68">
        <v>640900468.41999888</v>
      </c>
      <c r="AE395" s="69">
        <v>606496</v>
      </c>
      <c r="AF395" s="69">
        <v>137496</v>
      </c>
      <c r="AG395" s="70">
        <v>725334061.73999858</v>
      </c>
      <c r="AH395" s="71">
        <v>678935</v>
      </c>
      <c r="AI395" s="71">
        <v>138004</v>
      </c>
      <c r="AJ395" s="68">
        <v>704436052.07999825</v>
      </c>
      <c r="AK395" s="69">
        <v>710061</v>
      </c>
      <c r="AL395" s="69">
        <v>138559</v>
      </c>
      <c r="AM395" s="70">
        <v>793956810.43999922</v>
      </c>
      <c r="AN395" s="71">
        <v>701610</v>
      </c>
      <c r="AO395" s="71">
        <v>138902</v>
      </c>
    </row>
    <row r="396" spans="1:41" hidden="1" outlineLevel="1" x14ac:dyDescent="0.55000000000000004">
      <c r="A396" s="58" t="s">
        <v>27</v>
      </c>
      <c r="B396" s="65">
        <v>47590751.010000005</v>
      </c>
      <c r="C396" s="66">
        <v>261703</v>
      </c>
      <c r="D396" s="66">
        <v>17332</v>
      </c>
      <c r="E396" s="67">
        <v>181.85023102524619</v>
      </c>
      <c r="F396" s="68">
        <v>5519789.3499999996</v>
      </c>
      <c r="G396" s="69">
        <v>32814</v>
      </c>
      <c r="H396" s="69">
        <v>17921</v>
      </c>
      <c r="I396" s="70">
        <v>4140256.71</v>
      </c>
      <c r="J396" s="71">
        <v>25651</v>
      </c>
      <c r="K396" s="71">
        <v>17876</v>
      </c>
      <c r="L396" s="68">
        <v>3395863.5</v>
      </c>
      <c r="M396" s="69">
        <v>20712</v>
      </c>
      <c r="N396" s="69">
        <v>17765</v>
      </c>
      <c r="O396" s="70">
        <v>3606893.1500000004</v>
      </c>
      <c r="P396" s="71">
        <v>18372</v>
      </c>
      <c r="Q396" s="71">
        <v>17626</v>
      </c>
      <c r="R396" s="68">
        <v>3566966.62</v>
      </c>
      <c r="S396" s="69">
        <v>19359</v>
      </c>
      <c r="T396" s="69">
        <v>17580</v>
      </c>
      <c r="U396" s="70">
        <v>3215634.34</v>
      </c>
      <c r="V396" s="71">
        <v>18860</v>
      </c>
      <c r="W396" s="71">
        <v>17594</v>
      </c>
      <c r="X396" s="68">
        <v>3018212.37</v>
      </c>
      <c r="Y396" s="69">
        <v>16868</v>
      </c>
      <c r="Z396" s="69">
        <v>17564</v>
      </c>
      <c r="AA396" s="70">
        <v>3437936.27</v>
      </c>
      <c r="AB396" s="71">
        <v>19502</v>
      </c>
      <c r="AC396" s="71">
        <v>17431</v>
      </c>
      <c r="AD396" s="68">
        <v>3446571.3200000003</v>
      </c>
      <c r="AE396" s="69">
        <v>18867</v>
      </c>
      <c r="AF396" s="69">
        <v>17403</v>
      </c>
      <c r="AG396" s="70">
        <v>3995674.08</v>
      </c>
      <c r="AH396" s="71">
        <v>19659</v>
      </c>
      <c r="AI396" s="71">
        <v>17385</v>
      </c>
      <c r="AJ396" s="68">
        <v>4860055.96</v>
      </c>
      <c r="AK396" s="69">
        <v>23788</v>
      </c>
      <c r="AL396" s="69">
        <v>17354</v>
      </c>
      <c r="AM396" s="70">
        <v>5386897.3399999999</v>
      </c>
      <c r="AN396" s="71">
        <v>27251</v>
      </c>
      <c r="AO396" s="71">
        <v>17332</v>
      </c>
    </row>
    <row r="397" spans="1:41" hidden="1" outlineLevel="1" x14ac:dyDescent="0.55000000000000004">
      <c r="A397" s="58" t="s">
        <v>95</v>
      </c>
      <c r="B397" s="65">
        <v>552550322.11950004</v>
      </c>
      <c r="C397" s="66">
        <v>7451041</v>
      </c>
      <c r="D397" s="66">
        <v>228154</v>
      </c>
      <c r="E397" s="67">
        <v>74.157466335173837</v>
      </c>
      <c r="F397" s="68">
        <v>53571510.21989999</v>
      </c>
      <c r="G397" s="69">
        <v>748305</v>
      </c>
      <c r="H397" s="69">
        <v>452287</v>
      </c>
      <c r="I397" s="70">
        <v>42897840.099999994</v>
      </c>
      <c r="J397" s="71">
        <v>639391</v>
      </c>
      <c r="K397" s="71">
        <v>229167</v>
      </c>
      <c r="L397" s="68">
        <v>38084397.609999999</v>
      </c>
      <c r="M397" s="69">
        <v>567392</v>
      </c>
      <c r="N397" s="69">
        <v>443624</v>
      </c>
      <c r="O397" s="70">
        <v>41216025.089900002</v>
      </c>
      <c r="P397" s="71">
        <v>643925</v>
      </c>
      <c r="Q397" s="71">
        <v>227343</v>
      </c>
      <c r="R397" s="68">
        <v>40988921.899899997</v>
      </c>
      <c r="S397" s="69">
        <v>11258</v>
      </c>
      <c r="T397" s="69">
        <v>229803</v>
      </c>
      <c r="U397" s="70">
        <v>46483459.019999996</v>
      </c>
      <c r="V397" s="71">
        <v>681214</v>
      </c>
      <c r="W397" s="71">
        <v>230925</v>
      </c>
      <c r="X397" s="68">
        <v>46493725.85989999</v>
      </c>
      <c r="Y397" s="69">
        <v>681286</v>
      </c>
      <c r="Z397" s="69">
        <v>241056</v>
      </c>
      <c r="AA397" s="70">
        <v>48788694.119999997</v>
      </c>
      <c r="AB397" s="71">
        <v>643404</v>
      </c>
      <c r="AC397" s="71">
        <v>244087</v>
      </c>
      <c r="AD397" s="68">
        <v>45764965.169999994</v>
      </c>
      <c r="AE397" s="69">
        <v>680935</v>
      </c>
      <c r="AF397" s="69">
        <v>237659</v>
      </c>
      <c r="AG397" s="70">
        <v>48858707.729999997</v>
      </c>
      <c r="AH397" s="71">
        <v>719360</v>
      </c>
      <c r="AI397" s="71">
        <v>231728</v>
      </c>
      <c r="AJ397" s="68">
        <v>50098822.969900005</v>
      </c>
      <c r="AK397" s="69">
        <v>730488</v>
      </c>
      <c r="AL397" s="69">
        <v>230417</v>
      </c>
      <c r="AM397" s="70">
        <v>49303252.329999998</v>
      </c>
      <c r="AN397" s="71">
        <v>704083</v>
      </c>
      <c r="AO397" s="71">
        <v>228154</v>
      </c>
    </row>
    <row r="398" spans="1:41" hidden="1" outlineLevel="1" x14ac:dyDescent="0.55000000000000004">
      <c r="A398" s="58" t="s">
        <v>380</v>
      </c>
      <c r="B398" s="65">
        <v>123945119.40000001</v>
      </c>
      <c r="C398" s="66">
        <v>438635</v>
      </c>
      <c r="D398" s="66">
        <v>17047</v>
      </c>
      <c r="E398" s="67">
        <v>282.57006258050546</v>
      </c>
      <c r="F398" s="68">
        <v>10775804.799999999</v>
      </c>
      <c r="G398" s="69">
        <v>43260</v>
      </c>
      <c r="H398" s="69">
        <v>17980</v>
      </c>
      <c r="I398" s="70">
        <v>8860413.0599999987</v>
      </c>
      <c r="J398" s="71">
        <v>36143</v>
      </c>
      <c r="K398" s="71">
        <v>17906</v>
      </c>
      <c r="L398" s="68">
        <v>8051724.1299999999</v>
      </c>
      <c r="M398" s="69">
        <v>30750</v>
      </c>
      <c r="N398" s="69">
        <v>17678</v>
      </c>
      <c r="O398" s="70">
        <v>9057803.2200000007</v>
      </c>
      <c r="P398" s="71">
        <v>32384</v>
      </c>
      <c r="Q398" s="71">
        <v>17549</v>
      </c>
      <c r="R398" s="68">
        <v>9976962.5300000012</v>
      </c>
      <c r="S398" s="69">
        <v>36612</v>
      </c>
      <c r="T398" s="69">
        <v>17284</v>
      </c>
      <c r="U398" s="70">
        <v>9709772.5499999989</v>
      </c>
      <c r="V398" s="71">
        <v>34441</v>
      </c>
      <c r="W398" s="71">
        <v>17216</v>
      </c>
      <c r="X398" s="68">
        <v>9919395.879999999</v>
      </c>
      <c r="Y398" s="69">
        <v>33764</v>
      </c>
      <c r="Z398" s="69">
        <v>17192</v>
      </c>
      <c r="AA398" s="70">
        <v>9865572.8499999996</v>
      </c>
      <c r="AB398" s="71">
        <v>32666</v>
      </c>
      <c r="AC398" s="71">
        <v>17100</v>
      </c>
      <c r="AD398" s="68">
        <v>9898227.0899999999</v>
      </c>
      <c r="AE398" s="69">
        <v>33619</v>
      </c>
      <c r="AF398" s="69">
        <v>17078</v>
      </c>
      <c r="AG398" s="70">
        <v>12206500.59</v>
      </c>
      <c r="AH398" s="71">
        <v>38325</v>
      </c>
      <c r="AI398" s="71">
        <v>17050</v>
      </c>
      <c r="AJ398" s="68">
        <v>13482498.130000001</v>
      </c>
      <c r="AK398" s="69">
        <v>42672</v>
      </c>
      <c r="AL398" s="69">
        <v>17082</v>
      </c>
      <c r="AM398" s="70">
        <v>12140444.57</v>
      </c>
      <c r="AN398" s="71">
        <v>43999</v>
      </c>
      <c r="AO398" s="71">
        <v>17047</v>
      </c>
    </row>
    <row r="399" spans="1:41" hidden="1" outlineLevel="1" x14ac:dyDescent="0.55000000000000004">
      <c r="A399" s="58" t="s">
        <v>32</v>
      </c>
      <c r="B399" s="65">
        <v>14139324.580000002</v>
      </c>
      <c r="C399" s="66">
        <v>60329</v>
      </c>
      <c r="D399" s="66">
        <v>1011</v>
      </c>
      <c r="E399" s="67">
        <v>234.37027930182833</v>
      </c>
      <c r="F399" s="68">
        <v>1749002.21</v>
      </c>
      <c r="G399" s="69">
        <v>6729</v>
      </c>
      <c r="H399" s="69">
        <v>1070</v>
      </c>
      <c r="I399" s="70">
        <v>1045521.2</v>
      </c>
      <c r="J399" s="71">
        <v>5367</v>
      </c>
      <c r="K399" s="71">
        <v>1067</v>
      </c>
      <c r="L399" s="68">
        <v>981061.32000000007</v>
      </c>
      <c r="M399" s="69">
        <v>4464</v>
      </c>
      <c r="N399" s="69">
        <v>1049</v>
      </c>
      <c r="O399" s="70">
        <v>1372482.3</v>
      </c>
      <c r="P399" s="71">
        <v>6055</v>
      </c>
      <c r="Q399" s="71">
        <v>1050</v>
      </c>
      <c r="R399" s="68">
        <v>1127039.79</v>
      </c>
      <c r="S399" s="69">
        <v>5124</v>
      </c>
      <c r="T399" s="69">
        <v>1043</v>
      </c>
      <c r="U399" s="70">
        <v>1407698.48</v>
      </c>
      <c r="V399" s="71">
        <v>6417</v>
      </c>
      <c r="W399" s="71">
        <v>1037</v>
      </c>
      <c r="X399" s="68">
        <v>1491456.2499999998</v>
      </c>
      <c r="Y399" s="69">
        <v>6413</v>
      </c>
      <c r="Z399" s="69">
        <v>1037</v>
      </c>
      <c r="AA399" s="70">
        <v>1381800.8</v>
      </c>
      <c r="AB399" s="71">
        <v>5609</v>
      </c>
      <c r="AC399" s="71">
        <v>1030</v>
      </c>
      <c r="AD399" s="68">
        <v>852313.55999999994</v>
      </c>
      <c r="AE399" s="69">
        <v>3564</v>
      </c>
      <c r="AF399" s="69">
        <v>1029</v>
      </c>
      <c r="AG399" s="70">
        <v>877778.26</v>
      </c>
      <c r="AH399" s="71">
        <v>3463</v>
      </c>
      <c r="AI399" s="71">
        <v>1014</v>
      </c>
      <c r="AJ399" s="68">
        <v>873120.67</v>
      </c>
      <c r="AK399" s="69">
        <v>3538</v>
      </c>
      <c r="AL399" s="69">
        <v>1007</v>
      </c>
      <c r="AM399" s="70">
        <v>980049.74</v>
      </c>
      <c r="AN399" s="71">
        <v>3586</v>
      </c>
      <c r="AO399" s="71">
        <v>1011</v>
      </c>
    </row>
    <row r="400" spans="1:41" hidden="1" outlineLevel="1" x14ac:dyDescent="0.55000000000000004">
      <c r="A400" s="58" t="s">
        <v>37</v>
      </c>
      <c r="B400" s="65">
        <v>16815166.289799999</v>
      </c>
      <c r="C400" s="66">
        <v>91906</v>
      </c>
      <c r="D400" s="66">
        <v>2473</v>
      </c>
      <c r="E400" s="67">
        <v>182.96048451461274</v>
      </c>
      <c r="F400" s="68">
        <v>1739777.3297999999</v>
      </c>
      <c r="G400" s="69">
        <v>9322</v>
      </c>
      <c r="H400" s="69">
        <v>2597</v>
      </c>
      <c r="I400" s="70">
        <v>1339629.3000000003</v>
      </c>
      <c r="J400" s="71">
        <v>7248</v>
      </c>
      <c r="K400" s="71">
        <v>2568</v>
      </c>
      <c r="L400" s="68">
        <v>991547.55</v>
      </c>
      <c r="M400" s="69">
        <v>5790</v>
      </c>
      <c r="N400" s="69">
        <v>2536</v>
      </c>
      <c r="O400" s="70">
        <v>1005016.48</v>
      </c>
      <c r="P400" s="71">
        <v>5079</v>
      </c>
      <c r="Q400" s="71">
        <v>2526</v>
      </c>
      <c r="R400" s="68">
        <v>1241282.8899999999</v>
      </c>
      <c r="S400" s="69">
        <v>6903</v>
      </c>
      <c r="T400" s="69">
        <v>2508</v>
      </c>
      <c r="U400" s="70">
        <v>1376260.98</v>
      </c>
      <c r="V400" s="71">
        <v>7464</v>
      </c>
      <c r="W400" s="71">
        <v>2508</v>
      </c>
      <c r="X400" s="68">
        <v>1380624.17</v>
      </c>
      <c r="Y400" s="69">
        <v>7569</v>
      </c>
      <c r="Z400" s="69">
        <v>2570</v>
      </c>
      <c r="AA400" s="70">
        <v>1593652</v>
      </c>
      <c r="AB400" s="71">
        <v>9629</v>
      </c>
      <c r="AC400" s="71">
        <v>1572</v>
      </c>
      <c r="AD400" s="68">
        <v>1340034.42</v>
      </c>
      <c r="AE400" s="69">
        <v>7889</v>
      </c>
      <c r="AF400" s="69">
        <v>2487</v>
      </c>
      <c r="AG400" s="70">
        <v>1451403.9499999997</v>
      </c>
      <c r="AH400" s="71">
        <v>7876</v>
      </c>
      <c r="AI400" s="71">
        <v>2493</v>
      </c>
      <c r="AJ400" s="68">
        <v>1572029.0199999998</v>
      </c>
      <c r="AK400" s="69">
        <v>8278</v>
      </c>
      <c r="AL400" s="69">
        <v>2477</v>
      </c>
      <c r="AM400" s="70">
        <v>1783908.2000000002</v>
      </c>
      <c r="AN400" s="71">
        <v>8859</v>
      </c>
      <c r="AO400" s="71">
        <v>2473</v>
      </c>
    </row>
    <row r="401" spans="1:41" hidden="1" outlineLevel="1" x14ac:dyDescent="0.55000000000000004">
      <c r="A401" s="58" t="s">
        <v>33</v>
      </c>
      <c r="B401" s="65">
        <v>21925860.399999999</v>
      </c>
      <c r="C401" s="66">
        <v>60155</v>
      </c>
      <c r="D401" s="66">
        <v>3673</v>
      </c>
      <c r="E401" s="67">
        <v>364.48940902668107</v>
      </c>
      <c r="F401" s="68">
        <v>1965379.9</v>
      </c>
      <c r="G401" s="69">
        <v>5378</v>
      </c>
      <c r="H401" s="69">
        <v>3937</v>
      </c>
      <c r="I401" s="70">
        <v>2261006.2000000002</v>
      </c>
      <c r="J401" s="71">
        <v>5826</v>
      </c>
      <c r="K401" s="71">
        <v>3922</v>
      </c>
      <c r="L401" s="68">
        <v>1376952.2</v>
      </c>
      <c r="M401" s="69">
        <v>4199</v>
      </c>
      <c r="N401" s="69">
        <v>3911</v>
      </c>
      <c r="O401" s="70">
        <v>1622556.17</v>
      </c>
      <c r="P401" s="71">
        <v>4077</v>
      </c>
      <c r="Q401" s="71">
        <v>3907</v>
      </c>
      <c r="R401" s="68">
        <v>1742571.0699999998</v>
      </c>
      <c r="S401" s="69">
        <v>4908</v>
      </c>
      <c r="T401" s="69">
        <v>3906</v>
      </c>
      <c r="U401" s="70">
        <v>1914217.16</v>
      </c>
      <c r="V401" s="71">
        <v>5111</v>
      </c>
      <c r="W401" s="71">
        <v>3889</v>
      </c>
      <c r="X401" s="68">
        <v>1755599.9600000002</v>
      </c>
      <c r="Y401" s="69">
        <v>5293</v>
      </c>
      <c r="Z401" s="69">
        <v>3886</v>
      </c>
      <c r="AA401" s="70">
        <v>1919695.69</v>
      </c>
      <c r="AB401" s="71">
        <v>4677</v>
      </c>
      <c r="AC401" s="71">
        <v>3856</v>
      </c>
      <c r="AD401" s="68">
        <v>1728339.8900000001</v>
      </c>
      <c r="AE401" s="69">
        <v>4399</v>
      </c>
      <c r="AF401" s="69">
        <v>3833</v>
      </c>
      <c r="AG401" s="70">
        <v>1714457.15</v>
      </c>
      <c r="AH401" s="71">
        <v>5255</v>
      </c>
      <c r="AI401" s="71">
        <v>3726</v>
      </c>
      <c r="AJ401" s="68">
        <v>1908680.8299999998</v>
      </c>
      <c r="AK401" s="69">
        <v>5747</v>
      </c>
      <c r="AL401" s="69">
        <v>3681</v>
      </c>
      <c r="AM401" s="70">
        <v>2016404.1800000002</v>
      </c>
      <c r="AN401" s="71">
        <v>5285</v>
      </c>
      <c r="AO401" s="71">
        <v>3673</v>
      </c>
    </row>
    <row r="402" spans="1:41" hidden="1" outlineLevel="1" x14ac:dyDescent="0.55000000000000004">
      <c r="A402" s="58" t="s">
        <v>40</v>
      </c>
      <c r="B402" s="65">
        <v>2040361831.3286998</v>
      </c>
      <c r="C402" s="66">
        <v>16823380</v>
      </c>
      <c r="D402" s="66">
        <v>424708</v>
      </c>
      <c r="E402" s="67">
        <v>121.28132582921505</v>
      </c>
      <c r="F402" s="68">
        <v>173142422.40649998</v>
      </c>
      <c r="G402" s="69">
        <v>1369589</v>
      </c>
      <c r="H402" s="69">
        <v>435587</v>
      </c>
      <c r="I402" s="70">
        <v>166487088.31769994</v>
      </c>
      <c r="J402" s="71">
        <v>1442069</v>
      </c>
      <c r="K402" s="71">
        <v>1388826</v>
      </c>
      <c r="L402" s="68">
        <v>153711147.1882</v>
      </c>
      <c r="M402" s="69">
        <v>1316323</v>
      </c>
      <c r="N402" s="69">
        <v>434060</v>
      </c>
      <c r="O402" s="70">
        <v>166631270.6963999</v>
      </c>
      <c r="P402" s="71">
        <v>1471029</v>
      </c>
      <c r="Q402" s="71">
        <v>464884</v>
      </c>
      <c r="R402" s="68">
        <v>166343217.14789996</v>
      </c>
      <c r="S402" s="69">
        <v>1491200</v>
      </c>
      <c r="T402" s="69">
        <v>433409</v>
      </c>
      <c r="U402" s="70">
        <v>163735316.80779999</v>
      </c>
      <c r="V402" s="71">
        <v>1347009</v>
      </c>
      <c r="W402" s="71">
        <v>463028</v>
      </c>
      <c r="X402" s="68">
        <v>176298325.9474</v>
      </c>
      <c r="Y402" s="69">
        <v>1487284</v>
      </c>
      <c r="Z402" s="69">
        <v>422856</v>
      </c>
      <c r="AA402" s="70">
        <v>171875924.5169999</v>
      </c>
      <c r="AB402" s="71">
        <v>1198196</v>
      </c>
      <c r="AC402" s="71">
        <v>422004</v>
      </c>
      <c r="AD402" s="68">
        <v>162492775.19590002</v>
      </c>
      <c r="AE402" s="69">
        <v>1383647</v>
      </c>
      <c r="AF402" s="69">
        <v>420174</v>
      </c>
      <c r="AG402" s="70">
        <v>166626875.62799996</v>
      </c>
      <c r="AH402" s="71">
        <v>1381848</v>
      </c>
      <c r="AI402" s="71">
        <v>422178</v>
      </c>
      <c r="AJ402" s="68">
        <v>183892394.61769998</v>
      </c>
      <c r="AK402" s="69">
        <v>1498288</v>
      </c>
      <c r="AL402" s="69">
        <v>423787</v>
      </c>
      <c r="AM402" s="70">
        <v>189125072.85819983</v>
      </c>
      <c r="AN402" s="71">
        <v>1436898</v>
      </c>
      <c r="AO402" s="71">
        <v>424708</v>
      </c>
    </row>
    <row r="403" spans="1:41" hidden="1" outlineLevel="1" x14ac:dyDescent="0.55000000000000004">
      <c r="A403" s="58" t="s">
        <v>34</v>
      </c>
      <c r="B403" s="65">
        <v>29549870.650000002</v>
      </c>
      <c r="C403" s="66">
        <v>99855</v>
      </c>
      <c r="D403" s="66">
        <v>2644</v>
      </c>
      <c r="E403" s="67">
        <v>295.92780181262833</v>
      </c>
      <c r="F403" s="68">
        <v>1642203.15</v>
      </c>
      <c r="G403" s="69">
        <v>6890</v>
      </c>
      <c r="H403" s="69">
        <v>2650</v>
      </c>
      <c r="I403" s="70">
        <v>3252556.99</v>
      </c>
      <c r="J403" s="71">
        <v>13088</v>
      </c>
      <c r="K403" s="71">
        <v>3078</v>
      </c>
      <c r="L403" s="68">
        <v>4409476.1000000006</v>
      </c>
      <c r="M403" s="69">
        <v>13018</v>
      </c>
      <c r="N403" s="69">
        <v>3092</v>
      </c>
      <c r="O403" s="70">
        <v>4507773.74</v>
      </c>
      <c r="P403" s="71">
        <v>11604</v>
      </c>
      <c r="Q403" s="71">
        <v>3052</v>
      </c>
      <c r="R403" s="68">
        <v>3211273.47</v>
      </c>
      <c r="S403" s="69">
        <v>9650</v>
      </c>
      <c r="T403" s="69">
        <v>2860</v>
      </c>
      <c r="U403" s="70">
        <v>2317668.69</v>
      </c>
      <c r="V403" s="71">
        <v>7286</v>
      </c>
      <c r="W403" s="71">
        <v>2818</v>
      </c>
      <c r="X403" s="68">
        <v>1885503.9000000001</v>
      </c>
      <c r="Y403" s="69">
        <v>6122</v>
      </c>
      <c r="Z403" s="69">
        <v>2699</v>
      </c>
      <c r="AA403" s="70">
        <v>1553036.22</v>
      </c>
      <c r="AB403" s="71">
        <v>6567</v>
      </c>
      <c r="AC403" s="71">
        <v>2646</v>
      </c>
      <c r="AD403" s="68">
        <v>1433069.02</v>
      </c>
      <c r="AE403" s="69">
        <v>5918</v>
      </c>
      <c r="AF403" s="69">
        <v>2590</v>
      </c>
      <c r="AG403" s="70">
        <v>1651030.46</v>
      </c>
      <c r="AH403" s="71">
        <v>6243</v>
      </c>
      <c r="AI403" s="71">
        <v>2587</v>
      </c>
      <c r="AJ403" s="68">
        <v>1949124.4299999997</v>
      </c>
      <c r="AK403" s="69">
        <v>6381</v>
      </c>
      <c r="AL403" s="69">
        <v>2561</v>
      </c>
      <c r="AM403" s="70">
        <v>1737154.48</v>
      </c>
      <c r="AN403" s="71">
        <v>7088</v>
      </c>
      <c r="AO403" s="71">
        <v>2644</v>
      </c>
    </row>
    <row r="404" spans="1:41" hidden="1" outlineLevel="1" x14ac:dyDescent="0.55000000000000004">
      <c r="A404" s="58" t="s">
        <v>35</v>
      </c>
      <c r="B404" s="65">
        <v>73148373.769800007</v>
      </c>
      <c r="C404" s="66">
        <v>238515</v>
      </c>
      <c r="D404" s="66">
        <v>26524</v>
      </c>
      <c r="E404" s="67">
        <v>306.68248860574812</v>
      </c>
      <c r="F404" s="68">
        <v>6127608.9400000004</v>
      </c>
      <c r="G404" s="69">
        <v>17901</v>
      </c>
      <c r="H404" s="69">
        <v>28741</v>
      </c>
      <c r="I404" s="70">
        <v>2559582.04</v>
      </c>
      <c r="J404" s="71">
        <v>9037</v>
      </c>
      <c r="K404" s="71">
        <v>28351</v>
      </c>
      <c r="L404" s="68">
        <v>2408053.5100000002</v>
      </c>
      <c r="M404" s="69">
        <v>8511</v>
      </c>
      <c r="N404" s="69">
        <v>27993</v>
      </c>
      <c r="O404" s="70">
        <v>2813946.76</v>
      </c>
      <c r="P404" s="71">
        <v>9726</v>
      </c>
      <c r="Q404" s="71">
        <v>27623</v>
      </c>
      <c r="R404" s="68">
        <v>2910207.55</v>
      </c>
      <c r="S404" s="69">
        <v>11109</v>
      </c>
      <c r="T404" s="69">
        <v>27507</v>
      </c>
      <c r="U404" s="70">
        <v>3075984.04</v>
      </c>
      <c r="V404" s="71">
        <v>11177</v>
      </c>
      <c r="W404" s="71">
        <v>27320</v>
      </c>
      <c r="X404" s="68">
        <v>4116501.67</v>
      </c>
      <c r="Y404" s="69">
        <v>14175</v>
      </c>
      <c r="Z404" s="69">
        <v>26838</v>
      </c>
      <c r="AA404" s="70">
        <v>4778137.0600000005</v>
      </c>
      <c r="AB404" s="71">
        <v>14966</v>
      </c>
      <c r="AC404" s="71">
        <v>26676</v>
      </c>
      <c r="AD404" s="68">
        <v>8040741.8600000003</v>
      </c>
      <c r="AE404" s="69">
        <v>22879</v>
      </c>
      <c r="AF404" s="69">
        <v>26677</v>
      </c>
      <c r="AG404" s="70">
        <v>10073674.050000001</v>
      </c>
      <c r="AH404" s="71">
        <v>31222</v>
      </c>
      <c r="AI404" s="71">
        <v>26726</v>
      </c>
      <c r="AJ404" s="68">
        <v>13203203.6998</v>
      </c>
      <c r="AK404" s="69">
        <v>45383</v>
      </c>
      <c r="AL404" s="69">
        <v>26778</v>
      </c>
      <c r="AM404" s="70">
        <v>13040732.59</v>
      </c>
      <c r="AN404" s="71">
        <v>42429</v>
      </c>
      <c r="AO404" s="71">
        <v>26524</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26017711132.745068</v>
      </c>
      <c r="C406" s="52">
        <f>SUM(C379:C404)</f>
        <v>84033536</v>
      </c>
      <c r="D406" s="52">
        <f>SUM(D379:D404)</f>
        <v>3351801</v>
      </c>
      <c r="E406" s="74">
        <f t="shared" ref="E406" si="27">IFERROR(B406/C406,0)</f>
        <v>309.61104781720798</v>
      </c>
      <c r="F406" s="51">
        <f t="shared" ref="F406:AO406" si="28">SUM(F379:F404)</f>
        <v>2523968887.3557978</v>
      </c>
      <c r="G406" s="52">
        <f t="shared" si="28"/>
        <v>7875599</v>
      </c>
      <c r="H406" s="52">
        <f t="shared" si="28"/>
        <v>3579532</v>
      </c>
      <c r="I406" s="51">
        <f t="shared" si="28"/>
        <v>2128555575.5274966</v>
      </c>
      <c r="J406" s="52">
        <f t="shared" si="28"/>
        <v>7099133</v>
      </c>
      <c r="K406" s="52">
        <f t="shared" si="28"/>
        <v>4311778</v>
      </c>
      <c r="L406" s="51">
        <f t="shared" si="28"/>
        <v>1891534037.928098</v>
      </c>
      <c r="M406" s="52">
        <f t="shared" si="28"/>
        <v>6292961</v>
      </c>
      <c r="N406" s="52">
        <f t="shared" si="28"/>
        <v>3564274</v>
      </c>
      <c r="O406" s="51">
        <f t="shared" si="28"/>
        <v>2010948788.0161979</v>
      </c>
      <c r="P406" s="52">
        <f t="shared" si="28"/>
        <v>6774834</v>
      </c>
      <c r="Q406" s="52">
        <f t="shared" si="28"/>
        <v>3393724</v>
      </c>
      <c r="R406" s="51">
        <f t="shared" si="28"/>
        <v>1881275090.4976976</v>
      </c>
      <c r="S406" s="52">
        <f t="shared" si="28"/>
        <v>5979169</v>
      </c>
      <c r="T406" s="52">
        <f t="shared" si="28"/>
        <v>3372933</v>
      </c>
      <c r="U406" s="51">
        <f t="shared" si="28"/>
        <v>1968391611.0375969</v>
      </c>
      <c r="V406" s="52">
        <f t="shared" si="28"/>
        <v>6607757</v>
      </c>
      <c r="W406" s="52">
        <f t="shared" si="28"/>
        <v>3405496</v>
      </c>
      <c r="X406" s="51">
        <f t="shared" si="28"/>
        <v>2028576549.6070976</v>
      </c>
      <c r="Y406" s="52">
        <f t="shared" si="28"/>
        <v>6847784</v>
      </c>
      <c r="Z406" s="52">
        <f t="shared" si="28"/>
        <v>3374202</v>
      </c>
      <c r="AA406" s="51">
        <f t="shared" si="28"/>
        <v>2077634474.1568968</v>
      </c>
      <c r="AB406" s="52">
        <f t="shared" si="28"/>
        <v>6666671</v>
      </c>
      <c r="AC406" s="52">
        <f t="shared" si="28"/>
        <v>3304970</v>
      </c>
      <c r="AD406" s="51">
        <f t="shared" si="28"/>
        <v>2046754942.1455975</v>
      </c>
      <c r="AE406" s="52">
        <f t="shared" si="28"/>
        <v>6872048</v>
      </c>
      <c r="AF406" s="52">
        <f t="shared" si="28"/>
        <v>3356792</v>
      </c>
      <c r="AG406" s="51">
        <f t="shared" si="28"/>
        <v>2289833123.7674961</v>
      </c>
      <c r="AH406" s="52">
        <f t="shared" si="28"/>
        <v>7391442</v>
      </c>
      <c r="AI406" s="52">
        <f t="shared" si="28"/>
        <v>3372799</v>
      </c>
      <c r="AJ406" s="51">
        <f t="shared" si="28"/>
        <v>2491332667.5070953</v>
      </c>
      <c r="AK406" s="52">
        <f t="shared" si="28"/>
        <v>7916645</v>
      </c>
      <c r="AL406" s="52">
        <f t="shared" si="28"/>
        <v>3371919</v>
      </c>
      <c r="AM406" s="51">
        <f t="shared" si="28"/>
        <v>2678905385.1979957</v>
      </c>
      <c r="AN406" s="52">
        <f t="shared" si="28"/>
        <v>7709493</v>
      </c>
      <c r="AO406" s="52">
        <f t="shared" si="28"/>
        <v>3351801</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v>56298621.229999997</v>
      </c>
      <c r="C410" s="66">
        <v>100000</v>
      </c>
      <c r="D410" s="66">
        <v>4072</v>
      </c>
      <c r="E410" s="67">
        <v>562.98621229999992</v>
      </c>
      <c r="F410" s="68">
        <v>5804213.3399999999</v>
      </c>
      <c r="G410" s="69">
        <v>9085</v>
      </c>
      <c r="H410" s="69">
        <v>4015</v>
      </c>
      <c r="I410" s="70">
        <v>4161008.5700000003</v>
      </c>
      <c r="J410" s="71">
        <v>7435</v>
      </c>
      <c r="K410" s="71">
        <v>4035</v>
      </c>
      <c r="L410" s="68">
        <v>3216650.8000000003</v>
      </c>
      <c r="M410" s="69">
        <v>6331</v>
      </c>
      <c r="N410" s="69">
        <v>4020</v>
      </c>
      <c r="O410" s="70">
        <v>3247347.24</v>
      </c>
      <c r="P410" s="71">
        <v>6209</v>
      </c>
      <c r="Q410" s="71">
        <v>4083</v>
      </c>
      <c r="R410" s="68">
        <v>4181854.7199999997</v>
      </c>
      <c r="S410" s="69">
        <v>7735</v>
      </c>
      <c r="T410" s="69">
        <v>4105</v>
      </c>
      <c r="U410" s="70">
        <v>4144872.25</v>
      </c>
      <c r="V410" s="71">
        <v>8455</v>
      </c>
      <c r="W410" s="71">
        <v>4124</v>
      </c>
      <c r="X410" s="68">
        <v>4705967.6800000006</v>
      </c>
      <c r="Y410" s="69">
        <v>8168</v>
      </c>
      <c r="Z410" s="69">
        <v>4150</v>
      </c>
      <c r="AA410" s="70">
        <v>6087294.1200000001</v>
      </c>
      <c r="AB410" s="71">
        <v>9455</v>
      </c>
      <c r="AC410" s="71">
        <v>4084</v>
      </c>
      <c r="AD410" s="68">
        <v>5812655.6999999993</v>
      </c>
      <c r="AE410" s="69">
        <v>9262</v>
      </c>
      <c r="AF410" s="69">
        <v>4119</v>
      </c>
      <c r="AG410" s="70">
        <v>5336435.91</v>
      </c>
      <c r="AH410" s="71">
        <v>9658</v>
      </c>
      <c r="AI410" s="71">
        <v>4087</v>
      </c>
      <c r="AJ410" s="68">
        <v>4180508.39</v>
      </c>
      <c r="AK410" s="69">
        <v>8458</v>
      </c>
      <c r="AL410" s="69">
        <v>4089</v>
      </c>
      <c r="AM410" s="70">
        <v>5419812.5099999998</v>
      </c>
      <c r="AN410" s="71">
        <v>9749</v>
      </c>
      <c r="AO410" s="71">
        <v>4072</v>
      </c>
    </row>
    <row r="411" spans="1:41" hidden="1" outlineLevel="1" x14ac:dyDescent="0.55000000000000004">
      <c r="A411" s="58" t="s">
        <v>18</v>
      </c>
      <c r="B411" s="65">
        <v>685050361.25998724</v>
      </c>
      <c r="C411" s="66">
        <v>3739302</v>
      </c>
      <c r="D411" s="66">
        <v>134414</v>
      </c>
      <c r="E411" s="67">
        <v>183.20273710440804</v>
      </c>
      <c r="F411" s="68">
        <v>60440827.61999891</v>
      </c>
      <c r="G411" s="69">
        <v>312852</v>
      </c>
      <c r="H411" s="69">
        <v>139270</v>
      </c>
      <c r="I411" s="70">
        <v>40835616.819999352</v>
      </c>
      <c r="J411" s="71">
        <v>233875</v>
      </c>
      <c r="K411" s="71">
        <v>136964</v>
      </c>
      <c r="L411" s="68">
        <v>34766393.859999612</v>
      </c>
      <c r="M411" s="69">
        <v>193067</v>
      </c>
      <c r="N411" s="69">
        <v>134776</v>
      </c>
      <c r="O411" s="70">
        <v>38314096.959999427</v>
      </c>
      <c r="P411" s="71">
        <v>211550</v>
      </c>
      <c r="Q411" s="71">
        <v>134662</v>
      </c>
      <c r="R411" s="68">
        <v>40750989.419999294</v>
      </c>
      <c r="S411" s="69">
        <v>234237</v>
      </c>
      <c r="T411" s="69">
        <v>131664</v>
      </c>
      <c r="U411" s="70">
        <v>46956926.869999081</v>
      </c>
      <c r="V411" s="71">
        <v>271662</v>
      </c>
      <c r="W411" s="71">
        <v>132827</v>
      </c>
      <c r="X411" s="68">
        <v>50524991.889998943</v>
      </c>
      <c r="Y411" s="69">
        <v>295067</v>
      </c>
      <c r="Z411" s="69">
        <v>133154</v>
      </c>
      <c r="AA411" s="70">
        <v>54968148.349998906</v>
      </c>
      <c r="AB411" s="71">
        <v>333484</v>
      </c>
      <c r="AC411" s="71">
        <v>133686</v>
      </c>
      <c r="AD411" s="68">
        <v>62477802.979998633</v>
      </c>
      <c r="AE411" s="69">
        <v>379493</v>
      </c>
      <c r="AF411" s="69">
        <v>134253</v>
      </c>
      <c r="AG411" s="70">
        <v>75022619.329998344</v>
      </c>
      <c r="AH411" s="71">
        <v>427713</v>
      </c>
      <c r="AI411" s="71">
        <v>134550</v>
      </c>
      <c r="AJ411" s="68">
        <v>96298158.339998156</v>
      </c>
      <c r="AK411" s="69">
        <v>476831</v>
      </c>
      <c r="AL411" s="69">
        <v>134953</v>
      </c>
      <c r="AM411" s="70">
        <v>83693788.819998622</v>
      </c>
      <c r="AN411" s="71">
        <v>369471</v>
      </c>
      <c r="AO411" s="71">
        <v>134414</v>
      </c>
    </row>
    <row r="412" spans="1:41" hidden="1" outlineLevel="1" x14ac:dyDescent="0.55000000000000004">
      <c r="A412" s="58" t="s">
        <v>20</v>
      </c>
      <c r="B412" s="65">
        <v>183354632.15999997</v>
      </c>
      <c r="C412" s="66">
        <v>587861</v>
      </c>
      <c r="D412" s="66">
        <v>22064</v>
      </c>
      <c r="E412" s="67">
        <v>311.90133749304675</v>
      </c>
      <c r="F412" s="68">
        <v>13261175.91</v>
      </c>
      <c r="G412" s="69">
        <v>48668</v>
      </c>
      <c r="H412" s="69">
        <v>21189</v>
      </c>
      <c r="I412" s="70">
        <v>12250557.360000001</v>
      </c>
      <c r="J412" s="71">
        <v>44117</v>
      </c>
      <c r="K412" s="71">
        <v>21109</v>
      </c>
      <c r="L412" s="68">
        <v>11293904.639999997</v>
      </c>
      <c r="M412" s="69">
        <v>38800</v>
      </c>
      <c r="N412" s="69">
        <v>21025</v>
      </c>
      <c r="O412" s="70">
        <v>12089688.469999999</v>
      </c>
      <c r="P412" s="71">
        <v>42167</v>
      </c>
      <c r="Q412" s="71">
        <v>20935</v>
      </c>
      <c r="R412" s="68">
        <v>13827209.050000001</v>
      </c>
      <c r="S412" s="69">
        <v>46077</v>
      </c>
      <c r="T412" s="69">
        <v>20969</v>
      </c>
      <c r="U412" s="70">
        <v>15374003.809999999</v>
      </c>
      <c r="V412" s="71">
        <v>50709</v>
      </c>
      <c r="W412" s="71">
        <v>20871</v>
      </c>
      <c r="X412" s="68">
        <v>15437541.199999997</v>
      </c>
      <c r="Y412" s="69">
        <v>49564</v>
      </c>
      <c r="Z412" s="69">
        <v>20850</v>
      </c>
      <c r="AA412" s="70">
        <v>16669390.709999999</v>
      </c>
      <c r="AB412" s="71">
        <v>53695</v>
      </c>
      <c r="AC412" s="71">
        <v>20839</v>
      </c>
      <c r="AD412" s="68">
        <v>16268502.27</v>
      </c>
      <c r="AE412" s="69">
        <v>51193</v>
      </c>
      <c r="AF412" s="69">
        <v>21113</v>
      </c>
      <c r="AG412" s="70">
        <v>16587947.880000001</v>
      </c>
      <c r="AH412" s="71">
        <v>51140</v>
      </c>
      <c r="AI412" s="71">
        <v>21361</v>
      </c>
      <c r="AJ412" s="68">
        <v>21446491.98</v>
      </c>
      <c r="AK412" s="69">
        <v>62355</v>
      </c>
      <c r="AL412" s="69">
        <v>21610</v>
      </c>
      <c r="AM412" s="70">
        <v>18848218.879999995</v>
      </c>
      <c r="AN412" s="71">
        <v>49376</v>
      </c>
      <c r="AO412" s="71">
        <v>22064</v>
      </c>
    </row>
    <row r="413" spans="1:41" hidden="1" outlineLevel="1" x14ac:dyDescent="0.55000000000000004">
      <c r="A413" s="58" t="s">
        <v>510</v>
      </c>
      <c r="B413" s="65">
        <v>519457203.52999938</v>
      </c>
      <c r="C413" s="66">
        <v>509181</v>
      </c>
      <c r="D413" s="66">
        <v>8781</v>
      </c>
      <c r="E413" s="67">
        <v>1020.1818283282357</v>
      </c>
      <c r="F413" s="68">
        <v>45239039.469999939</v>
      </c>
      <c r="G413" s="69">
        <v>32122</v>
      </c>
      <c r="H413" s="69">
        <v>7025</v>
      </c>
      <c r="I413" s="70">
        <v>35877002.829999968</v>
      </c>
      <c r="J413" s="71">
        <v>33166</v>
      </c>
      <c r="K413" s="71">
        <v>6714</v>
      </c>
      <c r="L413" s="68">
        <v>38706582.479999945</v>
      </c>
      <c r="M413" s="69">
        <v>35234</v>
      </c>
      <c r="N413" s="69">
        <v>6734</v>
      </c>
      <c r="O413" s="70">
        <v>40748326.439999968</v>
      </c>
      <c r="P413" s="71">
        <v>38818</v>
      </c>
      <c r="Q413" s="71">
        <v>6776</v>
      </c>
      <c r="R413" s="68">
        <v>43803506.599999934</v>
      </c>
      <c r="S413" s="69">
        <v>42739</v>
      </c>
      <c r="T413" s="69">
        <v>7164</v>
      </c>
      <c r="U413" s="70">
        <v>44866791.449999966</v>
      </c>
      <c r="V413" s="71">
        <v>46369</v>
      </c>
      <c r="W413" s="71">
        <v>7219</v>
      </c>
      <c r="X413" s="68">
        <v>43248006.439999953</v>
      </c>
      <c r="Y413" s="69">
        <v>46044</v>
      </c>
      <c r="Z413" s="69">
        <v>7052</v>
      </c>
      <c r="AA413" s="70">
        <v>45366032.85999991</v>
      </c>
      <c r="AB413" s="71">
        <v>47185</v>
      </c>
      <c r="AC413" s="71">
        <v>6998</v>
      </c>
      <c r="AD413" s="68">
        <v>45372492.009999909</v>
      </c>
      <c r="AE413" s="69">
        <v>46784</v>
      </c>
      <c r="AF413" s="69">
        <v>7169</v>
      </c>
      <c r="AG413" s="70">
        <v>40318122.449999966</v>
      </c>
      <c r="AH413" s="71">
        <v>43682</v>
      </c>
      <c r="AI413" s="71">
        <v>7212</v>
      </c>
      <c r="AJ413" s="68">
        <v>49232135.299999967</v>
      </c>
      <c r="AK413" s="69">
        <v>55115</v>
      </c>
      <c r="AL413" s="69">
        <v>7916</v>
      </c>
      <c r="AM413" s="70">
        <v>46679165.199999951</v>
      </c>
      <c r="AN413" s="71">
        <v>41923</v>
      </c>
      <c r="AO413" s="71">
        <v>8781</v>
      </c>
    </row>
    <row r="414" spans="1:41" hidden="1" outlineLevel="1" x14ac:dyDescent="0.55000000000000004">
      <c r="A414" s="58" t="s">
        <v>89</v>
      </c>
      <c r="B414" s="65">
        <v>11496535978.339991</v>
      </c>
      <c r="C414" s="66">
        <v>35838156</v>
      </c>
      <c r="D414" s="66">
        <v>1738940</v>
      </c>
      <c r="E414" s="67">
        <v>320.79038827611527</v>
      </c>
      <c r="F414" s="68">
        <v>948083804.38999915</v>
      </c>
      <c r="G414" s="69">
        <v>2767248</v>
      </c>
      <c r="H414" s="69">
        <v>1663308</v>
      </c>
      <c r="I414" s="70">
        <v>776438103.63999951</v>
      </c>
      <c r="J414" s="71">
        <v>2461495</v>
      </c>
      <c r="K414" s="71">
        <v>1668502</v>
      </c>
      <c r="L414" s="68">
        <v>730732668.20999932</v>
      </c>
      <c r="M414" s="69">
        <v>2112281</v>
      </c>
      <c r="N414" s="69">
        <v>1670479</v>
      </c>
      <c r="O414" s="70">
        <v>765858460.14999938</v>
      </c>
      <c r="P414" s="71">
        <v>2470630</v>
      </c>
      <c r="Q414" s="71">
        <v>1688624</v>
      </c>
      <c r="R414" s="68">
        <v>854762450.03999972</v>
      </c>
      <c r="S414" s="69">
        <v>2728443</v>
      </c>
      <c r="T414" s="69">
        <v>1699515</v>
      </c>
      <c r="U414" s="70">
        <v>993254348.56999946</v>
      </c>
      <c r="V414" s="71">
        <v>3122375</v>
      </c>
      <c r="W414" s="71">
        <v>1709495</v>
      </c>
      <c r="X414" s="68">
        <v>1010997281.599999</v>
      </c>
      <c r="Y414" s="69">
        <v>3296808</v>
      </c>
      <c r="Z414" s="69">
        <v>1720721</v>
      </c>
      <c r="AA414" s="70">
        <v>1021146365.8199992</v>
      </c>
      <c r="AB414" s="71">
        <v>3330083</v>
      </c>
      <c r="AC414" s="71">
        <v>1729910</v>
      </c>
      <c r="AD414" s="68">
        <v>1038074132.1399989</v>
      </c>
      <c r="AE414" s="69">
        <v>3394248</v>
      </c>
      <c r="AF414" s="69">
        <v>1725069</v>
      </c>
      <c r="AG414" s="70">
        <v>1037086773.6099985</v>
      </c>
      <c r="AH414" s="71">
        <v>3343073</v>
      </c>
      <c r="AI414" s="71">
        <v>1734133</v>
      </c>
      <c r="AJ414" s="68">
        <v>1194860716.639998</v>
      </c>
      <c r="AK414" s="69">
        <v>3707090</v>
      </c>
      <c r="AL414" s="69">
        <v>1737304</v>
      </c>
      <c r="AM414" s="70">
        <v>1125240873.5299993</v>
      </c>
      <c r="AN414" s="71">
        <v>3104382</v>
      </c>
      <c r="AO414" s="71">
        <v>1738940</v>
      </c>
    </row>
    <row r="415" spans="1:41" hidden="1" outlineLevel="1" x14ac:dyDescent="0.55000000000000004">
      <c r="A415" s="58" t="s">
        <v>21</v>
      </c>
      <c r="B415" s="65">
        <v>9791628.3600000013</v>
      </c>
      <c r="C415" s="66">
        <v>54788</v>
      </c>
      <c r="D415" s="66">
        <v>1986</v>
      </c>
      <c r="E415" s="67">
        <v>178.71848506972333</v>
      </c>
      <c r="F415" s="68">
        <v>1030294.5299999999</v>
      </c>
      <c r="G415" s="69">
        <v>5329</v>
      </c>
      <c r="H415" s="69">
        <v>2615</v>
      </c>
      <c r="I415" s="70">
        <v>723359.70000000007</v>
      </c>
      <c r="J415" s="71">
        <v>4886</v>
      </c>
      <c r="K415" s="71">
        <v>2623</v>
      </c>
      <c r="L415" s="68">
        <v>529798.81999999995</v>
      </c>
      <c r="M415" s="69">
        <v>3541</v>
      </c>
      <c r="N415" s="69">
        <v>2585</v>
      </c>
      <c r="O415" s="70">
        <v>495593.14999999997</v>
      </c>
      <c r="P415" s="71">
        <v>2988</v>
      </c>
      <c r="Q415" s="71">
        <v>2594</v>
      </c>
      <c r="R415" s="68">
        <v>714865.72</v>
      </c>
      <c r="S415" s="69">
        <v>4217</v>
      </c>
      <c r="T415" s="69">
        <v>2606</v>
      </c>
      <c r="U415" s="70">
        <v>823549.23</v>
      </c>
      <c r="V415" s="71">
        <v>4741</v>
      </c>
      <c r="W415" s="71">
        <v>2622</v>
      </c>
      <c r="X415" s="68">
        <v>760093.99</v>
      </c>
      <c r="Y415" s="69">
        <v>4708</v>
      </c>
      <c r="Z415" s="69">
        <v>2638</v>
      </c>
      <c r="AA415" s="70">
        <v>975789.47</v>
      </c>
      <c r="AB415" s="71">
        <v>5774</v>
      </c>
      <c r="AC415" s="71">
        <v>2442</v>
      </c>
      <c r="AD415" s="68">
        <v>821968.09999999986</v>
      </c>
      <c r="AE415" s="69">
        <v>4763</v>
      </c>
      <c r="AF415" s="69">
        <v>2458</v>
      </c>
      <c r="AG415" s="70">
        <v>772761.85000000009</v>
      </c>
      <c r="AH415" s="71">
        <v>3618</v>
      </c>
      <c r="AI415" s="71">
        <v>2440</v>
      </c>
      <c r="AJ415" s="68">
        <v>1007720.25</v>
      </c>
      <c r="AK415" s="69">
        <v>4618</v>
      </c>
      <c r="AL415" s="69">
        <v>1948</v>
      </c>
      <c r="AM415" s="70">
        <v>1135833.55</v>
      </c>
      <c r="AN415" s="71">
        <v>5605</v>
      </c>
      <c r="AO415" s="71">
        <v>1986</v>
      </c>
    </row>
    <row r="416" spans="1:41" hidden="1" outlineLevel="1" x14ac:dyDescent="0.55000000000000004">
      <c r="A416" s="58" t="s">
        <v>90</v>
      </c>
      <c r="B416" s="65">
        <v>129102974.954</v>
      </c>
      <c r="C416" s="66">
        <v>497906</v>
      </c>
      <c r="D416" s="66">
        <v>13665</v>
      </c>
      <c r="E416" s="67">
        <v>259.2918642354179</v>
      </c>
      <c r="F416" s="68">
        <v>11963615.760000002</v>
      </c>
      <c r="G416" s="69">
        <v>48449</v>
      </c>
      <c r="H416" s="69">
        <v>13880</v>
      </c>
      <c r="I416" s="70">
        <v>9476289.8200000003</v>
      </c>
      <c r="J416" s="71">
        <v>37812</v>
      </c>
      <c r="K416" s="71">
        <v>13862</v>
      </c>
      <c r="L416" s="68">
        <v>8718817.0300000012</v>
      </c>
      <c r="M416" s="69">
        <v>31687</v>
      </c>
      <c r="N416" s="69">
        <v>13759</v>
      </c>
      <c r="O416" s="70">
        <v>9160459.4399999976</v>
      </c>
      <c r="P416" s="71">
        <v>31194</v>
      </c>
      <c r="Q416" s="71">
        <v>13662</v>
      </c>
      <c r="R416" s="68">
        <v>10029603.15</v>
      </c>
      <c r="S416" s="69">
        <v>37497</v>
      </c>
      <c r="T416" s="69">
        <v>13570</v>
      </c>
      <c r="U416" s="70">
        <v>11933097.27</v>
      </c>
      <c r="V416" s="71">
        <v>45607</v>
      </c>
      <c r="W416" s="71">
        <v>13526</v>
      </c>
      <c r="X416" s="68">
        <v>12043730.860000001</v>
      </c>
      <c r="Y416" s="69">
        <v>47932</v>
      </c>
      <c r="Z416" s="69">
        <v>13569</v>
      </c>
      <c r="AA416" s="70">
        <v>11297872.074000001</v>
      </c>
      <c r="AB416" s="71">
        <v>45064</v>
      </c>
      <c r="AC416" s="71">
        <v>13574</v>
      </c>
      <c r="AD416" s="68">
        <v>10747206.050000001</v>
      </c>
      <c r="AE416" s="69">
        <v>44693</v>
      </c>
      <c r="AF416" s="69">
        <v>13489</v>
      </c>
      <c r="AG416" s="70">
        <v>10313282.27</v>
      </c>
      <c r="AH416" s="71">
        <v>39719</v>
      </c>
      <c r="AI416" s="71">
        <v>13517</v>
      </c>
      <c r="AJ416" s="68">
        <v>12037963.01</v>
      </c>
      <c r="AK416" s="69">
        <v>47316</v>
      </c>
      <c r="AL416" s="69">
        <v>13509</v>
      </c>
      <c r="AM416" s="70">
        <v>11381038.220000001</v>
      </c>
      <c r="AN416" s="71">
        <v>40936</v>
      </c>
      <c r="AO416" s="71">
        <v>13665</v>
      </c>
    </row>
    <row r="417" spans="1:41" hidden="1" outlineLevel="1" x14ac:dyDescent="0.55000000000000004">
      <c r="A417" s="58" t="s">
        <v>22</v>
      </c>
      <c r="B417" s="65">
        <v>654144225.62</v>
      </c>
      <c r="C417" s="66">
        <v>1803825</v>
      </c>
      <c r="D417" s="66">
        <v>63441</v>
      </c>
      <c r="E417" s="67">
        <v>362.64284263717377</v>
      </c>
      <c r="F417" s="68">
        <v>50743713.829999998</v>
      </c>
      <c r="G417" s="69">
        <v>140122</v>
      </c>
      <c r="H417" s="69">
        <v>52186</v>
      </c>
      <c r="I417" s="70">
        <v>43374387.199999988</v>
      </c>
      <c r="J417" s="71">
        <v>132692</v>
      </c>
      <c r="K417" s="71">
        <v>52107</v>
      </c>
      <c r="L417" s="68">
        <v>43233518.530000016</v>
      </c>
      <c r="M417" s="69">
        <v>120302</v>
      </c>
      <c r="N417" s="69">
        <v>52140</v>
      </c>
      <c r="O417" s="70">
        <v>43910552.710000008</v>
      </c>
      <c r="P417" s="71">
        <v>117690</v>
      </c>
      <c r="Q417" s="71">
        <v>53659</v>
      </c>
      <c r="R417" s="68">
        <v>48184743.729999989</v>
      </c>
      <c r="S417" s="69">
        <v>131021</v>
      </c>
      <c r="T417" s="69">
        <v>57728</v>
      </c>
      <c r="U417" s="70">
        <v>55130187.269999996</v>
      </c>
      <c r="V417" s="71">
        <v>159329</v>
      </c>
      <c r="W417" s="71">
        <v>58242</v>
      </c>
      <c r="X417" s="68">
        <v>53327353.780000001</v>
      </c>
      <c r="Y417" s="69">
        <v>155396</v>
      </c>
      <c r="Z417" s="69">
        <v>60876</v>
      </c>
      <c r="AA417" s="70">
        <v>54593527.549999997</v>
      </c>
      <c r="AB417" s="71">
        <v>164703</v>
      </c>
      <c r="AC417" s="71">
        <v>62450</v>
      </c>
      <c r="AD417" s="68">
        <v>57178012.670000002</v>
      </c>
      <c r="AE417" s="69">
        <v>161881</v>
      </c>
      <c r="AF417" s="69">
        <v>60814</v>
      </c>
      <c r="AG417" s="70">
        <v>65086136.940000013</v>
      </c>
      <c r="AH417" s="71">
        <v>168085</v>
      </c>
      <c r="AI417" s="71">
        <v>61207</v>
      </c>
      <c r="AJ417" s="68">
        <v>79610488.76000002</v>
      </c>
      <c r="AK417" s="69">
        <v>195869</v>
      </c>
      <c r="AL417" s="69">
        <v>62729</v>
      </c>
      <c r="AM417" s="70">
        <v>59771602.650000006</v>
      </c>
      <c r="AN417" s="71">
        <v>156735</v>
      </c>
      <c r="AO417" s="71">
        <v>63441</v>
      </c>
    </row>
    <row r="418" spans="1:41" hidden="1" outlineLevel="1" x14ac:dyDescent="0.55000000000000004">
      <c r="A418" s="58" t="s">
        <v>91</v>
      </c>
      <c r="B418" s="65">
        <v>1377777542.4599998</v>
      </c>
      <c r="C418" s="66">
        <v>6667605</v>
      </c>
      <c r="D418" s="66">
        <v>232527</v>
      </c>
      <c r="E418" s="67">
        <v>206.63754713424083</v>
      </c>
      <c r="F418" s="68">
        <v>119588926.83000001</v>
      </c>
      <c r="G418" s="69">
        <v>549751</v>
      </c>
      <c r="H418" s="69">
        <v>236927</v>
      </c>
      <c r="I418" s="70">
        <v>95782342.25</v>
      </c>
      <c r="J418" s="71">
        <v>485527</v>
      </c>
      <c r="K418" s="71">
        <v>236838</v>
      </c>
      <c r="L418" s="68">
        <v>90163114.309999987</v>
      </c>
      <c r="M418" s="69">
        <v>462288</v>
      </c>
      <c r="N418" s="69">
        <v>236557</v>
      </c>
      <c r="O418" s="70">
        <v>93608563.370000005</v>
      </c>
      <c r="P418" s="71">
        <v>491495</v>
      </c>
      <c r="Q418" s="71">
        <v>236588</v>
      </c>
      <c r="R418" s="68">
        <v>103200232.8</v>
      </c>
      <c r="S418" s="69">
        <v>519858</v>
      </c>
      <c r="T418" s="69">
        <v>236931</v>
      </c>
      <c r="U418" s="70">
        <v>120346214.44</v>
      </c>
      <c r="V418" s="71">
        <v>603780</v>
      </c>
      <c r="W418" s="71">
        <v>237309</v>
      </c>
      <c r="X418" s="68">
        <v>117648121.83000001</v>
      </c>
      <c r="Y418" s="69">
        <v>571294</v>
      </c>
      <c r="Z418" s="69">
        <v>236949</v>
      </c>
      <c r="AA418" s="70">
        <v>118525671.14999999</v>
      </c>
      <c r="AB418" s="71">
        <v>583457</v>
      </c>
      <c r="AC418" s="71">
        <v>236584</v>
      </c>
      <c r="AD418" s="68">
        <v>113508830.63000001</v>
      </c>
      <c r="AE418" s="69">
        <v>559447</v>
      </c>
      <c r="AF418" s="69">
        <v>236569</v>
      </c>
      <c r="AG418" s="70">
        <v>115743007.22999999</v>
      </c>
      <c r="AH418" s="71">
        <v>565563</v>
      </c>
      <c r="AI418" s="71">
        <v>236416</v>
      </c>
      <c r="AJ418" s="68">
        <v>141736356.35999998</v>
      </c>
      <c r="AK418" s="69">
        <v>653360</v>
      </c>
      <c r="AL418" s="69">
        <v>232323</v>
      </c>
      <c r="AM418" s="70">
        <v>147926161.25999999</v>
      </c>
      <c r="AN418" s="71">
        <v>621785</v>
      </c>
      <c r="AO418" s="71">
        <v>232527</v>
      </c>
    </row>
    <row r="419" spans="1:41" hidden="1" outlineLevel="1" x14ac:dyDescent="0.55000000000000004">
      <c r="A419" s="58" t="s">
        <v>23</v>
      </c>
      <c r="B419" s="65">
        <v>25618644.099999998</v>
      </c>
      <c r="C419" s="66">
        <v>165112</v>
      </c>
      <c r="D419" s="66">
        <v>8358</v>
      </c>
      <c r="E419" s="67">
        <v>155.15918951984108</v>
      </c>
      <c r="F419" s="68">
        <v>1894014.38</v>
      </c>
      <c r="G419" s="69">
        <v>10432</v>
      </c>
      <c r="H419" s="69">
        <v>8493</v>
      </c>
      <c r="I419" s="70">
        <v>1436327.47</v>
      </c>
      <c r="J419" s="71">
        <v>8189</v>
      </c>
      <c r="K419" s="71">
        <v>8431</v>
      </c>
      <c r="L419" s="68">
        <v>1120033.6399999999</v>
      </c>
      <c r="M419" s="69">
        <v>6623</v>
      </c>
      <c r="N419" s="69">
        <v>8342</v>
      </c>
      <c r="O419" s="70">
        <v>1318149.3700000001</v>
      </c>
      <c r="P419" s="71">
        <v>7543</v>
      </c>
      <c r="Q419" s="71">
        <v>8362</v>
      </c>
      <c r="R419" s="68">
        <v>1844818.16</v>
      </c>
      <c r="S419" s="69">
        <v>10781</v>
      </c>
      <c r="T419" s="69">
        <v>8364</v>
      </c>
      <c r="U419" s="70">
        <v>2258928.73</v>
      </c>
      <c r="V419" s="71">
        <v>14499</v>
      </c>
      <c r="W419" s="71">
        <v>8392</v>
      </c>
      <c r="X419" s="68">
        <v>2267129.12</v>
      </c>
      <c r="Y419" s="69">
        <v>14911</v>
      </c>
      <c r="Z419" s="69">
        <v>8387</v>
      </c>
      <c r="AA419" s="70">
        <v>2321042.66</v>
      </c>
      <c r="AB419" s="71">
        <v>16860</v>
      </c>
      <c r="AC419" s="71">
        <v>8354</v>
      </c>
      <c r="AD419" s="68">
        <v>2323609.4899999998</v>
      </c>
      <c r="AE419" s="69">
        <v>16638</v>
      </c>
      <c r="AF419" s="69">
        <v>8328</v>
      </c>
      <c r="AG419" s="70">
        <v>2314890.4900000002</v>
      </c>
      <c r="AH419" s="71">
        <v>14722</v>
      </c>
      <c r="AI419" s="71">
        <v>8349</v>
      </c>
      <c r="AJ419" s="68">
        <v>2926830.45</v>
      </c>
      <c r="AK419" s="69">
        <v>19801</v>
      </c>
      <c r="AL419" s="69">
        <v>8354</v>
      </c>
      <c r="AM419" s="70">
        <v>3592870.1399999997</v>
      </c>
      <c r="AN419" s="71">
        <v>24113</v>
      </c>
      <c r="AO419" s="71">
        <v>8358</v>
      </c>
    </row>
    <row r="420" spans="1:41" hidden="1" outlineLevel="1" x14ac:dyDescent="0.55000000000000004">
      <c r="A420" s="58" t="s">
        <v>24</v>
      </c>
      <c r="B420" s="65">
        <v>669795088.19000006</v>
      </c>
      <c r="C420" s="66">
        <v>3280097</v>
      </c>
      <c r="D420" s="66">
        <v>0</v>
      </c>
      <c r="E420" s="67">
        <v>204.19978073514292</v>
      </c>
      <c r="F420" s="68">
        <v>49673498.040000007</v>
      </c>
      <c r="G420" s="69">
        <v>260786</v>
      </c>
      <c r="H420" s="69">
        <v>0</v>
      </c>
      <c r="I420" s="70">
        <v>41391835.109999999</v>
      </c>
      <c r="J420" s="71">
        <v>225313</v>
      </c>
      <c r="K420" s="71">
        <v>0</v>
      </c>
      <c r="L420" s="68">
        <v>39087766.090000004</v>
      </c>
      <c r="M420" s="69">
        <v>201124</v>
      </c>
      <c r="N420" s="69">
        <v>0</v>
      </c>
      <c r="O420" s="70">
        <v>41958542.939999998</v>
      </c>
      <c r="P420" s="71">
        <v>208394</v>
      </c>
      <c r="Q420" s="71">
        <v>0</v>
      </c>
      <c r="R420" s="68">
        <v>44863749.969999999</v>
      </c>
      <c r="S420" s="69">
        <v>226756</v>
      </c>
      <c r="T420" s="69">
        <v>0</v>
      </c>
      <c r="U420" s="70">
        <v>53031541.579999998</v>
      </c>
      <c r="V420" s="71">
        <v>270424</v>
      </c>
      <c r="W420" s="71">
        <v>0</v>
      </c>
      <c r="X420" s="68">
        <v>54877784.340000004</v>
      </c>
      <c r="Y420" s="69">
        <v>283748</v>
      </c>
      <c r="Z420" s="69">
        <v>0</v>
      </c>
      <c r="AA420" s="70">
        <v>58796912.730000004</v>
      </c>
      <c r="AB420" s="71">
        <v>305483</v>
      </c>
      <c r="AC420" s="71">
        <v>0</v>
      </c>
      <c r="AD420" s="68">
        <v>62140388.82</v>
      </c>
      <c r="AE420" s="69">
        <v>320505</v>
      </c>
      <c r="AF420" s="69">
        <v>0</v>
      </c>
      <c r="AG420" s="70">
        <v>68913591.049999997</v>
      </c>
      <c r="AH420" s="71">
        <v>330986</v>
      </c>
      <c r="AI420" s="71">
        <v>0</v>
      </c>
      <c r="AJ420" s="68">
        <v>86415538.569999993</v>
      </c>
      <c r="AK420" s="69">
        <v>369048</v>
      </c>
      <c r="AL420" s="69">
        <v>0</v>
      </c>
      <c r="AM420" s="70">
        <v>68643938.950000003</v>
      </c>
      <c r="AN420" s="71">
        <v>277530</v>
      </c>
      <c r="AO420" s="71">
        <v>0</v>
      </c>
    </row>
    <row r="421" spans="1:41" hidden="1" outlineLevel="1" x14ac:dyDescent="0.55000000000000004">
      <c r="A421" s="58" t="s">
        <v>92</v>
      </c>
      <c r="B421" s="65">
        <v>1135512386.04</v>
      </c>
      <c r="C421" s="66">
        <v>4330909</v>
      </c>
      <c r="D421" s="66">
        <v>122170</v>
      </c>
      <c r="E421" s="67">
        <v>262.18800395944589</v>
      </c>
      <c r="F421" s="68">
        <v>97392680.279999971</v>
      </c>
      <c r="G421" s="69">
        <v>339954</v>
      </c>
      <c r="H421" s="69">
        <v>123786</v>
      </c>
      <c r="I421" s="70">
        <v>73677323.949999988</v>
      </c>
      <c r="J421" s="71">
        <v>293562</v>
      </c>
      <c r="K421" s="71">
        <v>122678</v>
      </c>
      <c r="L421" s="68">
        <v>75708847.860000044</v>
      </c>
      <c r="M421" s="69">
        <v>288601</v>
      </c>
      <c r="N421" s="69">
        <v>127267</v>
      </c>
      <c r="O421" s="70">
        <v>82015207.810000002</v>
      </c>
      <c r="P421" s="71">
        <v>325751</v>
      </c>
      <c r="Q421" s="71">
        <v>121323</v>
      </c>
      <c r="R421" s="68">
        <v>82883724.060000002</v>
      </c>
      <c r="S421" s="69">
        <v>345065</v>
      </c>
      <c r="T421" s="69">
        <v>121183</v>
      </c>
      <c r="U421" s="70">
        <v>92873679.719999999</v>
      </c>
      <c r="V421" s="71">
        <v>390999</v>
      </c>
      <c r="W421" s="71">
        <v>121422</v>
      </c>
      <c r="X421" s="68">
        <v>98790961.859999999</v>
      </c>
      <c r="Y421" s="69">
        <v>380300</v>
      </c>
      <c r="Z421" s="69">
        <v>121391</v>
      </c>
      <c r="AA421" s="70">
        <v>97864824.520000011</v>
      </c>
      <c r="AB421" s="71">
        <v>395491</v>
      </c>
      <c r="AC421" s="71">
        <v>121657</v>
      </c>
      <c r="AD421" s="68">
        <v>92784553.719999999</v>
      </c>
      <c r="AE421" s="69">
        <v>378594</v>
      </c>
      <c r="AF421" s="69">
        <v>122007</v>
      </c>
      <c r="AG421" s="70">
        <v>100651820.05000001</v>
      </c>
      <c r="AH421" s="71">
        <v>367405</v>
      </c>
      <c r="AI421" s="71">
        <v>121891</v>
      </c>
      <c r="AJ421" s="68">
        <v>122785255.35000001</v>
      </c>
      <c r="AK421" s="69">
        <v>433704</v>
      </c>
      <c r="AL421" s="69">
        <v>122065</v>
      </c>
      <c r="AM421" s="70">
        <v>118083506.85999998</v>
      </c>
      <c r="AN421" s="71">
        <v>391483</v>
      </c>
      <c r="AO421" s="71">
        <v>122170</v>
      </c>
    </row>
    <row r="422" spans="1:41" hidden="1" outlineLevel="1" x14ac:dyDescent="0.55000000000000004">
      <c r="A422" s="58" t="s">
        <v>25</v>
      </c>
      <c r="B422" s="65">
        <v>82929840.070000008</v>
      </c>
      <c r="C422" s="66">
        <v>462007</v>
      </c>
      <c r="D422" s="66">
        <v>14926</v>
      </c>
      <c r="E422" s="67">
        <v>179.49909865002047</v>
      </c>
      <c r="F422" s="68">
        <v>6464798.0099999998</v>
      </c>
      <c r="G422" s="69">
        <v>32175</v>
      </c>
      <c r="H422" s="69">
        <v>14996</v>
      </c>
      <c r="I422" s="70">
        <v>6747199.9799999995</v>
      </c>
      <c r="J422" s="71">
        <v>33602</v>
      </c>
      <c r="K422" s="71">
        <v>15015</v>
      </c>
      <c r="L422" s="68">
        <v>5153095.0999999996</v>
      </c>
      <c r="M422" s="69">
        <v>33814</v>
      </c>
      <c r="N422" s="69">
        <v>14973</v>
      </c>
      <c r="O422" s="70">
        <v>5282394.3100000005</v>
      </c>
      <c r="P422" s="71">
        <v>31725</v>
      </c>
      <c r="Q422" s="71">
        <v>14553</v>
      </c>
      <c r="R422" s="68">
        <v>5275687.0200000005</v>
      </c>
      <c r="S422" s="69">
        <v>31688</v>
      </c>
      <c r="T422" s="69">
        <v>14624</v>
      </c>
      <c r="U422" s="70">
        <v>6672959.3999999994</v>
      </c>
      <c r="V422" s="71">
        <v>38032</v>
      </c>
      <c r="W422" s="71">
        <v>14664</v>
      </c>
      <c r="X422" s="68">
        <v>7313685.0699999994</v>
      </c>
      <c r="Y422" s="69">
        <v>41220</v>
      </c>
      <c r="Z422" s="69">
        <v>14743</v>
      </c>
      <c r="AA422" s="70">
        <v>7036999.2400000012</v>
      </c>
      <c r="AB422" s="71">
        <v>39880</v>
      </c>
      <c r="AC422" s="71">
        <v>14796</v>
      </c>
      <c r="AD422" s="68">
        <v>5116421.8499999996</v>
      </c>
      <c r="AE422" s="69">
        <v>36731</v>
      </c>
      <c r="AF422" s="69">
        <v>14737</v>
      </c>
      <c r="AG422" s="70">
        <v>12299561.59</v>
      </c>
      <c r="AH422" s="71">
        <v>53131</v>
      </c>
      <c r="AI422" s="71">
        <v>14867</v>
      </c>
      <c r="AJ422" s="68">
        <v>8021110.2299999995</v>
      </c>
      <c r="AK422" s="69">
        <v>49765</v>
      </c>
      <c r="AL422" s="69">
        <v>14842</v>
      </c>
      <c r="AM422" s="70">
        <v>7545928.2699999996</v>
      </c>
      <c r="AN422" s="71">
        <v>40244</v>
      </c>
      <c r="AO422" s="71">
        <v>14926</v>
      </c>
    </row>
    <row r="423" spans="1:41" hidden="1" outlineLevel="1" x14ac:dyDescent="0.55000000000000004">
      <c r="A423" s="58" t="s">
        <v>93</v>
      </c>
      <c r="B423" s="65">
        <v>499743666.44000006</v>
      </c>
      <c r="C423" s="66">
        <v>751884</v>
      </c>
      <c r="D423" s="66">
        <v>22748</v>
      </c>
      <c r="E423" s="67">
        <v>664.65527453702975</v>
      </c>
      <c r="F423" s="68">
        <v>44643470.059999995</v>
      </c>
      <c r="G423" s="69">
        <v>66580</v>
      </c>
      <c r="H423" s="69">
        <v>22076</v>
      </c>
      <c r="I423" s="70">
        <v>37561738.640000001</v>
      </c>
      <c r="J423" s="71">
        <v>50762</v>
      </c>
      <c r="K423" s="71">
        <v>22123</v>
      </c>
      <c r="L423" s="68">
        <v>27915330.740000002</v>
      </c>
      <c r="M423" s="69">
        <v>40475</v>
      </c>
      <c r="N423" s="69">
        <v>22196</v>
      </c>
      <c r="O423" s="70">
        <v>33537766.359999999</v>
      </c>
      <c r="P423" s="71">
        <v>44693</v>
      </c>
      <c r="Q423" s="71">
        <v>22433</v>
      </c>
      <c r="R423" s="68">
        <v>36579807.280000001</v>
      </c>
      <c r="S423" s="69">
        <v>50899</v>
      </c>
      <c r="T423" s="69">
        <v>22428</v>
      </c>
      <c r="U423" s="70">
        <v>40904477.519999996</v>
      </c>
      <c r="V423" s="71">
        <v>62252</v>
      </c>
      <c r="W423" s="71">
        <v>35469</v>
      </c>
      <c r="X423" s="68">
        <v>44036035.279999994</v>
      </c>
      <c r="Y423" s="69">
        <v>64162</v>
      </c>
      <c r="Z423" s="69">
        <v>22502</v>
      </c>
      <c r="AA423" s="70">
        <v>50053094.089999996</v>
      </c>
      <c r="AB423" s="71">
        <v>77281</v>
      </c>
      <c r="AC423" s="71">
        <v>25417</v>
      </c>
      <c r="AD423" s="68">
        <v>45659417.590000004</v>
      </c>
      <c r="AE423" s="69">
        <v>69838</v>
      </c>
      <c r="AF423" s="69">
        <v>22732</v>
      </c>
      <c r="AG423" s="70">
        <v>43299345.720000006</v>
      </c>
      <c r="AH423" s="71">
        <v>67102</v>
      </c>
      <c r="AI423" s="71">
        <v>22669</v>
      </c>
      <c r="AJ423" s="68">
        <v>45575265.560000002</v>
      </c>
      <c r="AK423" s="69">
        <v>72007</v>
      </c>
      <c r="AL423" s="69">
        <v>22856</v>
      </c>
      <c r="AM423" s="70">
        <v>49977917.599999994</v>
      </c>
      <c r="AN423" s="71">
        <v>85833</v>
      </c>
      <c r="AO423" s="71">
        <v>22748</v>
      </c>
    </row>
    <row r="424" spans="1:41" hidden="1" outlineLevel="1" x14ac:dyDescent="0.55000000000000004">
      <c r="A424" s="58" t="s">
        <v>26</v>
      </c>
      <c r="B424" s="65">
        <v>338436795.86999947</v>
      </c>
      <c r="C424" s="66">
        <v>1533993</v>
      </c>
      <c r="D424" s="66">
        <v>45916</v>
      </c>
      <c r="E424" s="67">
        <v>220.62473288339612</v>
      </c>
      <c r="F424" s="68">
        <v>25625728.869999979</v>
      </c>
      <c r="G424" s="69">
        <v>114094</v>
      </c>
      <c r="H424" s="69">
        <v>45238</v>
      </c>
      <c r="I424" s="70">
        <v>21632014.309999973</v>
      </c>
      <c r="J424" s="71">
        <v>108097</v>
      </c>
      <c r="K424" s="71">
        <v>45385</v>
      </c>
      <c r="L424" s="68">
        <v>23514738.709999975</v>
      </c>
      <c r="M424" s="69">
        <v>97732</v>
      </c>
      <c r="N424" s="69">
        <v>45306</v>
      </c>
      <c r="O424" s="70">
        <v>23083910.259999976</v>
      </c>
      <c r="P424" s="71">
        <v>107947</v>
      </c>
      <c r="Q424" s="71">
        <v>45147</v>
      </c>
      <c r="R424" s="68">
        <v>26104743.909999974</v>
      </c>
      <c r="S424" s="69">
        <v>126506</v>
      </c>
      <c r="T424" s="69">
        <v>45249</v>
      </c>
      <c r="U424" s="70">
        <v>29501083.93999996</v>
      </c>
      <c r="V424" s="71">
        <v>145555</v>
      </c>
      <c r="W424" s="71">
        <v>45379</v>
      </c>
      <c r="X424" s="68">
        <v>29212036.659999967</v>
      </c>
      <c r="Y424" s="69">
        <v>138879</v>
      </c>
      <c r="Z424" s="69">
        <v>45484</v>
      </c>
      <c r="AA424" s="70">
        <v>27578661.949999966</v>
      </c>
      <c r="AB424" s="71">
        <v>142080</v>
      </c>
      <c r="AC424" s="71">
        <v>45488</v>
      </c>
      <c r="AD424" s="68">
        <v>25862097.739999965</v>
      </c>
      <c r="AE424" s="69">
        <v>132013</v>
      </c>
      <c r="AF424" s="69">
        <v>45553</v>
      </c>
      <c r="AG424" s="70">
        <v>29029721.879999958</v>
      </c>
      <c r="AH424" s="71">
        <v>125383</v>
      </c>
      <c r="AI424" s="71">
        <v>45604</v>
      </c>
      <c r="AJ424" s="68">
        <v>38417278.949999921</v>
      </c>
      <c r="AK424" s="69">
        <v>157181</v>
      </c>
      <c r="AL424" s="69">
        <v>45765</v>
      </c>
      <c r="AM424" s="70">
        <v>38874778.689999886</v>
      </c>
      <c r="AN424" s="71">
        <v>138526</v>
      </c>
      <c r="AO424" s="71">
        <v>45916</v>
      </c>
    </row>
    <row r="425" spans="1:41" hidden="1" outlineLevel="1" x14ac:dyDescent="0.55000000000000004">
      <c r="A425" s="58" t="s">
        <v>94</v>
      </c>
      <c r="B425" s="65">
        <v>220417352.37</v>
      </c>
      <c r="C425" s="66">
        <v>1101570</v>
      </c>
      <c r="D425" s="66">
        <v>67307</v>
      </c>
      <c r="E425" s="67">
        <v>200.09382278929166</v>
      </c>
      <c r="F425" s="68">
        <v>17560702.399999999</v>
      </c>
      <c r="G425" s="69">
        <v>89309</v>
      </c>
      <c r="H425" s="69">
        <v>69655</v>
      </c>
      <c r="I425" s="70">
        <v>13487234</v>
      </c>
      <c r="J425" s="71">
        <v>68960</v>
      </c>
      <c r="K425" s="71">
        <v>69522</v>
      </c>
      <c r="L425" s="68">
        <v>12648340.23</v>
      </c>
      <c r="M425" s="69">
        <v>66733</v>
      </c>
      <c r="N425" s="69">
        <v>69234</v>
      </c>
      <c r="O425" s="70">
        <v>13287476.460000001</v>
      </c>
      <c r="P425" s="71">
        <v>66943</v>
      </c>
      <c r="Q425" s="71">
        <v>67820</v>
      </c>
      <c r="R425" s="68">
        <v>15686542.25</v>
      </c>
      <c r="S425" s="69">
        <v>79106</v>
      </c>
      <c r="T425" s="69">
        <v>68019</v>
      </c>
      <c r="U425" s="70">
        <v>19345572.880000003</v>
      </c>
      <c r="V425" s="71">
        <v>96459</v>
      </c>
      <c r="W425" s="71">
        <v>68442</v>
      </c>
      <c r="X425" s="68">
        <v>20897174.670000002</v>
      </c>
      <c r="Y425" s="69">
        <v>99292</v>
      </c>
      <c r="Z425" s="69">
        <v>68172</v>
      </c>
      <c r="AA425" s="70">
        <v>20666433.509999998</v>
      </c>
      <c r="AB425" s="71">
        <v>101431</v>
      </c>
      <c r="AC425" s="71">
        <v>68035</v>
      </c>
      <c r="AD425" s="68">
        <v>19743824.649999999</v>
      </c>
      <c r="AE425" s="69">
        <v>102542</v>
      </c>
      <c r="AF425" s="69">
        <v>67613</v>
      </c>
      <c r="AG425" s="70">
        <v>21206216.469999999</v>
      </c>
      <c r="AH425" s="71">
        <v>100573</v>
      </c>
      <c r="AI425" s="71">
        <v>67017</v>
      </c>
      <c r="AJ425" s="68">
        <v>24309722.120000001</v>
      </c>
      <c r="AK425" s="69">
        <v>123053</v>
      </c>
      <c r="AL425" s="69">
        <v>66932</v>
      </c>
      <c r="AM425" s="70">
        <v>21578112.73</v>
      </c>
      <c r="AN425" s="71">
        <v>107169</v>
      </c>
      <c r="AO425" s="71">
        <v>67307</v>
      </c>
    </row>
    <row r="426" spans="1:41" hidden="1" outlineLevel="1" x14ac:dyDescent="0.55000000000000004">
      <c r="A426" s="58" t="s">
        <v>462</v>
      </c>
      <c r="B426" s="65">
        <v>8219802095.5199833</v>
      </c>
      <c r="C426" s="66">
        <v>7788265</v>
      </c>
      <c r="D426" s="66">
        <v>126548</v>
      </c>
      <c r="E426" s="67">
        <v>1055.4086302302223</v>
      </c>
      <c r="F426" s="68">
        <v>677533579.06999874</v>
      </c>
      <c r="G426" s="69">
        <v>652433</v>
      </c>
      <c r="H426" s="69">
        <v>119732</v>
      </c>
      <c r="I426" s="70">
        <v>630967546.21999884</v>
      </c>
      <c r="J426" s="71">
        <v>605709</v>
      </c>
      <c r="K426" s="71">
        <v>120746</v>
      </c>
      <c r="L426" s="68">
        <v>649971901.15999877</v>
      </c>
      <c r="M426" s="69">
        <v>609467</v>
      </c>
      <c r="N426" s="69">
        <v>121339</v>
      </c>
      <c r="O426" s="70">
        <v>652741317.37999928</v>
      </c>
      <c r="P426" s="71">
        <v>593693</v>
      </c>
      <c r="Q426" s="71">
        <v>122465</v>
      </c>
      <c r="R426" s="68">
        <v>639099599.91999853</v>
      </c>
      <c r="S426" s="69">
        <v>607724</v>
      </c>
      <c r="T426" s="69">
        <v>117828</v>
      </c>
      <c r="U426" s="70">
        <v>716115537.76999831</v>
      </c>
      <c r="V426" s="71">
        <v>669700</v>
      </c>
      <c r="W426" s="71">
        <v>118610</v>
      </c>
      <c r="X426" s="68">
        <v>685216234.89999866</v>
      </c>
      <c r="Y426" s="69">
        <v>647073</v>
      </c>
      <c r="Z426" s="69">
        <v>119771</v>
      </c>
      <c r="AA426" s="70">
        <v>716242579.79999876</v>
      </c>
      <c r="AB426" s="71">
        <v>682972</v>
      </c>
      <c r="AC426" s="71">
        <v>121795</v>
      </c>
      <c r="AD426" s="68">
        <v>672056185.3999989</v>
      </c>
      <c r="AE426" s="69">
        <v>663554</v>
      </c>
      <c r="AF426" s="69">
        <v>124068</v>
      </c>
      <c r="AG426" s="70">
        <v>663073404.35999882</v>
      </c>
      <c r="AH426" s="71">
        <v>655385</v>
      </c>
      <c r="AI426" s="71">
        <v>124389</v>
      </c>
      <c r="AJ426" s="68">
        <v>753927417.5599978</v>
      </c>
      <c r="AK426" s="69">
        <v>756227</v>
      </c>
      <c r="AL426" s="69">
        <v>125296</v>
      </c>
      <c r="AM426" s="70">
        <v>762856791.97999895</v>
      </c>
      <c r="AN426" s="71">
        <v>644328</v>
      </c>
      <c r="AO426" s="71">
        <v>126548</v>
      </c>
    </row>
    <row r="427" spans="1:41" hidden="1" outlineLevel="1" x14ac:dyDescent="0.55000000000000004">
      <c r="A427" s="58" t="s">
        <v>27</v>
      </c>
      <c r="B427" s="65">
        <v>59609873.179999992</v>
      </c>
      <c r="C427" s="66">
        <v>325634</v>
      </c>
      <c r="D427" s="66">
        <v>17958</v>
      </c>
      <c r="E427" s="67">
        <v>183.05789069937413</v>
      </c>
      <c r="F427" s="68">
        <v>4480583.0200000005</v>
      </c>
      <c r="G427" s="69">
        <v>27274</v>
      </c>
      <c r="H427" s="69">
        <v>18286</v>
      </c>
      <c r="I427" s="70">
        <v>4325062.3000000007</v>
      </c>
      <c r="J427" s="71">
        <v>26474</v>
      </c>
      <c r="K427" s="71">
        <v>18228</v>
      </c>
      <c r="L427" s="68">
        <v>3397644.4699999997</v>
      </c>
      <c r="M427" s="69">
        <v>18909</v>
      </c>
      <c r="N427" s="69">
        <v>18176</v>
      </c>
      <c r="O427" s="70">
        <v>3754319.38</v>
      </c>
      <c r="P427" s="71">
        <v>18623</v>
      </c>
      <c r="Q427" s="71">
        <v>18116</v>
      </c>
      <c r="R427" s="68">
        <v>4341365.75</v>
      </c>
      <c r="S427" s="69">
        <v>22222</v>
      </c>
      <c r="T427" s="69">
        <v>18149</v>
      </c>
      <c r="U427" s="70">
        <v>5390364.0999999996</v>
      </c>
      <c r="V427" s="71">
        <v>30053</v>
      </c>
      <c r="W427" s="71">
        <v>18159</v>
      </c>
      <c r="X427" s="68">
        <v>5455155.6899999995</v>
      </c>
      <c r="Y427" s="69">
        <v>29032</v>
      </c>
      <c r="Z427" s="69">
        <v>18157</v>
      </c>
      <c r="AA427" s="70">
        <v>5344298.33</v>
      </c>
      <c r="AB427" s="71">
        <v>31179</v>
      </c>
      <c r="AC427" s="71">
        <v>18105</v>
      </c>
      <c r="AD427" s="68">
        <v>5372401.3399999999</v>
      </c>
      <c r="AE427" s="69">
        <v>30305</v>
      </c>
      <c r="AF427" s="69">
        <v>18048</v>
      </c>
      <c r="AG427" s="70">
        <v>5348797.0500000007</v>
      </c>
      <c r="AH427" s="71">
        <v>27347</v>
      </c>
      <c r="AI427" s="71">
        <v>18010</v>
      </c>
      <c r="AJ427" s="68">
        <v>6506626.6099999994</v>
      </c>
      <c r="AK427" s="69">
        <v>33777</v>
      </c>
      <c r="AL427" s="69">
        <v>17987</v>
      </c>
      <c r="AM427" s="70">
        <v>5893255.1399999997</v>
      </c>
      <c r="AN427" s="71">
        <v>30439</v>
      </c>
      <c r="AO427" s="71">
        <v>17958</v>
      </c>
    </row>
    <row r="428" spans="1:41" hidden="1" outlineLevel="1" x14ac:dyDescent="0.55000000000000004">
      <c r="A428" s="58" t="s">
        <v>95</v>
      </c>
      <c r="B428" s="65">
        <v>615790563.95000005</v>
      </c>
      <c r="C428" s="66">
        <v>8214115</v>
      </c>
      <c r="D428" s="66">
        <v>234747</v>
      </c>
      <c r="E428" s="67">
        <v>74.967365802645816</v>
      </c>
      <c r="F428" s="68">
        <v>53230778.590000004</v>
      </c>
      <c r="G428" s="69">
        <v>755630</v>
      </c>
      <c r="H428" s="69">
        <v>231895</v>
      </c>
      <c r="I428" s="70">
        <v>46289485.579999998</v>
      </c>
      <c r="J428" s="71">
        <v>681689</v>
      </c>
      <c r="K428" s="71">
        <v>230815</v>
      </c>
      <c r="L428" s="68">
        <v>43364892.700000003</v>
      </c>
      <c r="M428" s="69">
        <v>633736</v>
      </c>
      <c r="N428" s="69">
        <v>230069</v>
      </c>
      <c r="O428" s="70">
        <v>46025971.660000004</v>
      </c>
      <c r="P428" s="71">
        <v>678107</v>
      </c>
      <c r="Q428" s="71">
        <v>231233</v>
      </c>
      <c r="R428" s="68">
        <v>48167467.990000002</v>
      </c>
      <c r="S428" s="69">
        <v>694087</v>
      </c>
      <c r="T428" s="69">
        <v>231179</v>
      </c>
      <c r="U428" s="70">
        <v>56175892.629999995</v>
      </c>
      <c r="V428" s="71">
        <v>819673</v>
      </c>
      <c r="W428" s="71">
        <v>234629</v>
      </c>
      <c r="X428" s="68">
        <v>53749388.340000004</v>
      </c>
      <c r="Y428" s="69">
        <v>790430</v>
      </c>
      <c r="Z428" s="69">
        <v>238877</v>
      </c>
      <c r="AA428" s="70">
        <v>52280732.449999996</v>
      </c>
      <c r="AB428" s="71">
        <v>737009</v>
      </c>
      <c r="AC428" s="71">
        <v>253466</v>
      </c>
      <c r="AD428" s="68">
        <v>51884414.239999995</v>
      </c>
      <c r="AE428" s="69">
        <v>771303</v>
      </c>
      <c r="AF428" s="69">
        <v>492633</v>
      </c>
      <c r="AG428" s="70">
        <v>49935093.109999999</v>
      </c>
      <c r="AH428" s="71">
        <v>745581</v>
      </c>
      <c r="AI428" s="71">
        <v>247871</v>
      </c>
      <c r="AJ428" s="68">
        <v>57668275.519999996</v>
      </c>
      <c r="AK428" s="69">
        <v>818368</v>
      </c>
      <c r="AL428" s="69">
        <v>241148</v>
      </c>
      <c r="AM428" s="70">
        <v>57018171.140000001</v>
      </c>
      <c r="AN428" s="71">
        <v>88502</v>
      </c>
      <c r="AO428" s="71">
        <v>234747</v>
      </c>
    </row>
    <row r="429" spans="1:41" hidden="1" outlineLevel="1" x14ac:dyDescent="0.55000000000000004">
      <c r="A429" s="58" t="s">
        <v>380</v>
      </c>
      <c r="B429" s="65">
        <v>135939447.17000002</v>
      </c>
      <c r="C429" s="66">
        <v>475566</v>
      </c>
      <c r="D429" s="66">
        <v>18003</v>
      </c>
      <c r="E429" s="67">
        <v>285.84769973042654</v>
      </c>
      <c r="F429" s="68">
        <v>10792916.239999998</v>
      </c>
      <c r="G429" s="69">
        <v>43582</v>
      </c>
      <c r="H429" s="69">
        <v>18636</v>
      </c>
      <c r="I429" s="70">
        <v>9486769.3399999999</v>
      </c>
      <c r="J429" s="71">
        <v>39078</v>
      </c>
      <c r="K429" s="71">
        <v>18546</v>
      </c>
      <c r="L429" s="68">
        <v>7992591.2599999998</v>
      </c>
      <c r="M429" s="69">
        <v>30092</v>
      </c>
      <c r="N429" s="69">
        <v>18331</v>
      </c>
      <c r="O429" s="70">
        <v>8802205.6500000004</v>
      </c>
      <c r="P429" s="71">
        <v>30964</v>
      </c>
      <c r="Q429" s="71">
        <v>18257</v>
      </c>
      <c r="R429" s="68">
        <v>10219445.35</v>
      </c>
      <c r="S429" s="69">
        <v>34955</v>
      </c>
      <c r="T429" s="69">
        <v>18261</v>
      </c>
      <c r="U429" s="70">
        <v>11156105.18</v>
      </c>
      <c r="V429" s="71">
        <v>38610</v>
      </c>
      <c r="W429" s="71">
        <v>18176</v>
      </c>
      <c r="X429" s="68">
        <v>11288260.890000001</v>
      </c>
      <c r="Y429" s="69">
        <v>37791</v>
      </c>
      <c r="Z429" s="69">
        <v>18083</v>
      </c>
      <c r="AA429" s="70">
        <v>11361144.119999999</v>
      </c>
      <c r="AB429" s="71">
        <v>39469</v>
      </c>
      <c r="AC429" s="71">
        <v>18059</v>
      </c>
      <c r="AD429" s="68">
        <v>12272709.950000001</v>
      </c>
      <c r="AE429" s="69">
        <v>41189</v>
      </c>
      <c r="AF429" s="69">
        <v>18029</v>
      </c>
      <c r="AG429" s="70">
        <v>13859435.490000002</v>
      </c>
      <c r="AH429" s="71">
        <v>42838</v>
      </c>
      <c r="AI429" s="71">
        <v>18013</v>
      </c>
      <c r="AJ429" s="68">
        <v>15692415.15</v>
      </c>
      <c r="AK429" s="69">
        <v>49832</v>
      </c>
      <c r="AL429" s="69">
        <v>18036</v>
      </c>
      <c r="AM429" s="70">
        <v>13015448.550000001</v>
      </c>
      <c r="AN429" s="71">
        <v>47166</v>
      </c>
      <c r="AO429" s="71">
        <v>18003</v>
      </c>
    </row>
    <row r="430" spans="1:41" hidden="1" outlineLevel="1" x14ac:dyDescent="0.55000000000000004">
      <c r="A430" s="58" t="s">
        <v>32</v>
      </c>
      <c r="B430" s="65">
        <v>20190048.559999995</v>
      </c>
      <c r="C430" s="66">
        <v>76004</v>
      </c>
      <c r="D430" s="66">
        <v>1051</v>
      </c>
      <c r="E430" s="67">
        <v>265.64455239197929</v>
      </c>
      <c r="F430" s="68">
        <v>2253228.44</v>
      </c>
      <c r="G430" s="69">
        <v>8232</v>
      </c>
      <c r="H430" s="69">
        <v>1061</v>
      </c>
      <c r="I430" s="70">
        <v>1694560.34</v>
      </c>
      <c r="J430" s="71">
        <v>6355</v>
      </c>
      <c r="K430" s="71">
        <v>1063</v>
      </c>
      <c r="L430" s="68">
        <v>1361507.04</v>
      </c>
      <c r="M430" s="69">
        <v>5553</v>
      </c>
      <c r="N430" s="69">
        <v>1062</v>
      </c>
      <c r="O430" s="70">
        <v>2008037.5499999998</v>
      </c>
      <c r="P430" s="71">
        <v>7833</v>
      </c>
      <c r="Q430" s="71">
        <v>1066</v>
      </c>
      <c r="R430" s="68">
        <v>1589594.92</v>
      </c>
      <c r="S430" s="69">
        <v>6304</v>
      </c>
      <c r="T430" s="69">
        <v>1073</v>
      </c>
      <c r="U430" s="70">
        <v>2154875.6799999997</v>
      </c>
      <c r="V430" s="71">
        <v>8633</v>
      </c>
      <c r="W430" s="71">
        <v>1072</v>
      </c>
      <c r="X430" s="68">
        <v>1983220.2</v>
      </c>
      <c r="Y430" s="69">
        <v>7617</v>
      </c>
      <c r="Z430" s="69">
        <v>1069</v>
      </c>
      <c r="AA430" s="70">
        <v>1703898.54</v>
      </c>
      <c r="AB430" s="71">
        <v>6644</v>
      </c>
      <c r="AC430" s="71">
        <v>1071</v>
      </c>
      <c r="AD430" s="68">
        <v>1540150.04</v>
      </c>
      <c r="AE430" s="69">
        <v>5264</v>
      </c>
      <c r="AF430" s="69">
        <v>1073</v>
      </c>
      <c r="AG430" s="70">
        <v>1320394.74</v>
      </c>
      <c r="AH430" s="71">
        <v>4955</v>
      </c>
      <c r="AI430" s="71">
        <v>1067</v>
      </c>
      <c r="AJ430" s="68">
        <v>1105725.1600000001</v>
      </c>
      <c r="AK430" s="69">
        <v>4008</v>
      </c>
      <c r="AL430" s="69">
        <v>1054</v>
      </c>
      <c r="AM430" s="70">
        <v>1474855.91</v>
      </c>
      <c r="AN430" s="71">
        <v>4606</v>
      </c>
      <c r="AO430" s="71">
        <v>1051</v>
      </c>
    </row>
    <row r="431" spans="1:41" hidden="1" outlineLevel="1" x14ac:dyDescent="0.55000000000000004">
      <c r="A431" s="58" t="s">
        <v>37</v>
      </c>
      <c r="B431" s="65">
        <v>20537959.02</v>
      </c>
      <c r="C431" s="66">
        <v>104693</v>
      </c>
      <c r="D431" s="66">
        <v>2601</v>
      </c>
      <c r="E431" s="67">
        <v>196.17318273428023</v>
      </c>
      <c r="F431" s="68">
        <v>1821871.3199999998</v>
      </c>
      <c r="G431" s="69">
        <v>9317</v>
      </c>
      <c r="H431" s="69">
        <v>2752</v>
      </c>
      <c r="I431" s="70">
        <v>1405347.7600000002</v>
      </c>
      <c r="J431" s="71">
        <v>8323</v>
      </c>
      <c r="K431" s="71">
        <v>2740</v>
      </c>
      <c r="L431" s="68">
        <v>1316116.47</v>
      </c>
      <c r="M431" s="69">
        <v>6858</v>
      </c>
      <c r="N431" s="69">
        <v>2711</v>
      </c>
      <c r="O431" s="70">
        <v>1228092.7599999998</v>
      </c>
      <c r="P431" s="71">
        <v>5518</v>
      </c>
      <c r="Q431" s="71">
        <v>2699</v>
      </c>
      <c r="R431" s="68">
        <v>1532894.6600000001</v>
      </c>
      <c r="S431" s="69">
        <v>7598</v>
      </c>
      <c r="T431" s="69">
        <v>2684</v>
      </c>
      <c r="U431" s="70">
        <v>1783898.8599999999</v>
      </c>
      <c r="V431" s="71">
        <v>8533</v>
      </c>
      <c r="W431" s="71">
        <v>2676</v>
      </c>
      <c r="X431" s="68">
        <v>1878603.48</v>
      </c>
      <c r="Y431" s="69">
        <v>9107</v>
      </c>
      <c r="Z431" s="69">
        <v>2661</v>
      </c>
      <c r="AA431" s="70">
        <v>2033735.65</v>
      </c>
      <c r="AB431" s="71">
        <v>10468</v>
      </c>
      <c r="AC431" s="71">
        <v>2642</v>
      </c>
      <c r="AD431" s="68">
        <v>1783395.97</v>
      </c>
      <c r="AE431" s="69">
        <v>9646</v>
      </c>
      <c r="AF431" s="69">
        <v>2619</v>
      </c>
      <c r="AG431" s="70">
        <v>1807558.79</v>
      </c>
      <c r="AH431" s="71">
        <v>9009</v>
      </c>
      <c r="AI431" s="71">
        <v>2614</v>
      </c>
      <c r="AJ431" s="68">
        <v>1993440.3299999998</v>
      </c>
      <c r="AK431" s="69">
        <v>11087</v>
      </c>
      <c r="AL431" s="69">
        <v>2602</v>
      </c>
      <c r="AM431" s="70">
        <v>1953002.9700000002</v>
      </c>
      <c r="AN431" s="71">
        <v>9229</v>
      </c>
      <c r="AO431" s="71">
        <v>2601</v>
      </c>
    </row>
    <row r="432" spans="1:41" hidden="1" outlineLevel="1" x14ac:dyDescent="0.55000000000000004">
      <c r="A432" s="58" t="s">
        <v>33</v>
      </c>
      <c r="B432" s="65">
        <v>30691332.93</v>
      </c>
      <c r="C432" s="66">
        <v>72567</v>
      </c>
      <c r="D432" s="66">
        <v>3960</v>
      </c>
      <c r="E432" s="67">
        <v>422.93787713423455</v>
      </c>
      <c r="F432" s="68">
        <v>2172776.85</v>
      </c>
      <c r="G432" s="69">
        <v>5711</v>
      </c>
      <c r="H432" s="69">
        <v>4102</v>
      </c>
      <c r="I432" s="70">
        <v>2708818.23</v>
      </c>
      <c r="J432" s="71">
        <v>5750</v>
      </c>
      <c r="K432" s="71">
        <v>4090</v>
      </c>
      <c r="L432" s="68">
        <v>1956768.58</v>
      </c>
      <c r="M432" s="69">
        <v>4759</v>
      </c>
      <c r="N432" s="69">
        <v>4078</v>
      </c>
      <c r="O432" s="70">
        <v>2478107.7000000002</v>
      </c>
      <c r="P432" s="71">
        <v>5211</v>
      </c>
      <c r="Q432" s="71">
        <v>4023</v>
      </c>
      <c r="R432" s="68">
        <v>2593724.6100000003</v>
      </c>
      <c r="S432" s="69">
        <v>5943</v>
      </c>
      <c r="T432" s="69">
        <v>4018</v>
      </c>
      <c r="U432" s="70">
        <v>3253461.15</v>
      </c>
      <c r="V432" s="71">
        <v>7087</v>
      </c>
      <c r="W432" s="71">
        <v>4015</v>
      </c>
      <c r="X432" s="68">
        <v>3015531.94</v>
      </c>
      <c r="Y432" s="69">
        <v>6826</v>
      </c>
      <c r="Z432" s="69">
        <v>4027</v>
      </c>
      <c r="AA432" s="70">
        <v>2690681.33</v>
      </c>
      <c r="AB432" s="71">
        <v>6312</v>
      </c>
      <c r="AC432" s="71">
        <v>4028</v>
      </c>
      <c r="AD432" s="68">
        <v>2066248.56</v>
      </c>
      <c r="AE432" s="69">
        <v>6305</v>
      </c>
      <c r="AF432" s="69">
        <v>4016</v>
      </c>
      <c r="AG432" s="70">
        <v>2464661.56</v>
      </c>
      <c r="AH432" s="71">
        <v>5894</v>
      </c>
      <c r="AI432" s="71">
        <v>4005</v>
      </c>
      <c r="AJ432" s="68">
        <v>3165358.66</v>
      </c>
      <c r="AK432" s="69">
        <v>7302</v>
      </c>
      <c r="AL432" s="69">
        <v>3950</v>
      </c>
      <c r="AM432" s="70">
        <v>2125193.7599999998</v>
      </c>
      <c r="AN432" s="71">
        <v>5467</v>
      </c>
      <c r="AO432" s="71">
        <v>3960</v>
      </c>
    </row>
    <row r="433" spans="1:41" hidden="1" outlineLevel="1" x14ac:dyDescent="0.55000000000000004">
      <c r="A433" s="58" t="s">
        <v>40</v>
      </c>
      <c r="B433" s="65">
        <v>2053869935.5199995</v>
      </c>
      <c r="C433" s="66">
        <v>17092597</v>
      </c>
      <c r="D433" s="66">
        <v>456552</v>
      </c>
      <c r="E433" s="67">
        <v>120.1613736941203</v>
      </c>
      <c r="F433" s="68">
        <v>168198150.28999987</v>
      </c>
      <c r="G433" s="69">
        <v>1384825</v>
      </c>
      <c r="H433" s="69">
        <v>438517</v>
      </c>
      <c r="I433" s="70">
        <v>159427776.50999996</v>
      </c>
      <c r="J433" s="71">
        <v>1390731</v>
      </c>
      <c r="K433" s="71">
        <v>433755</v>
      </c>
      <c r="L433" s="68">
        <v>157833047.17000008</v>
      </c>
      <c r="M433" s="69">
        <v>1358028</v>
      </c>
      <c r="N433" s="69">
        <v>448452</v>
      </c>
      <c r="O433" s="70">
        <v>166745877.46000001</v>
      </c>
      <c r="P433" s="71">
        <v>1427395</v>
      </c>
      <c r="Q433" s="71">
        <v>453906</v>
      </c>
      <c r="R433" s="68">
        <v>175392552.09999987</v>
      </c>
      <c r="S433" s="69">
        <v>1499560</v>
      </c>
      <c r="T433" s="69">
        <v>437288</v>
      </c>
      <c r="U433" s="70">
        <v>175905579.69999996</v>
      </c>
      <c r="V433" s="71">
        <v>1405107</v>
      </c>
      <c r="W433" s="71">
        <v>500437</v>
      </c>
      <c r="X433" s="68">
        <v>181599787.39999995</v>
      </c>
      <c r="Y433" s="69">
        <v>1459966</v>
      </c>
      <c r="Z433" s="69">
        <v>436696</v>
      </c>
      <c r="AA433" s="70">
        <v>180224205.78000003</v>
      </c>
      <c r="AB433" s="71">
        <v>1477342</v>
      </c>
      <c r="AC433" s="71">
        <v>465527</v>
      </c>
      <c r="AD433" s="68">
        <v>173285560.92000002</v>
      </c>
      <c r="AE433" s="69">
        <v>1486624</v>
      </c>
      <c r="AF433" s="69">
        <v>434232</v>
      </c>
      <c r="AG433" s="70">
        <v>163057570.50999993</v>
      </c>
      <c r="AH433" s="71">
        <v>1373895</v>
      </c>
      <c r="AI433" s="71">
        <v>432616</v>
      </c>
      <c r="AJ433" s="68">
        <v>174407305.84999999</v>
      </c>
      <c r="AK433" s="69">
        <v>1462415</v>
      </c>
      <c r="AL433" s="69">
        <v>418832</v>
      </c>
      <c r="AM433" s="70">
        <v>177792521.82999998</v>
      </c>
      <c r="AN433" s="71">
        <v>1366709</v>
      </c>
      <c r="AO433" s="71">
        <v>456552</v>
      </c>
    </row>
    <row r="434" spans="1:41" hidden="1" outlineLevel="1" x14ac:dyDescent="0.55000000000000004">
      <c r="A434" s="58" t="s">
        <v>34</v>
      </c>
      <c r="B434" s="65">
        <v>19531103.199999999</v>
      </c>
      <c r="C434" s="66">
        <v>83772</v>
      </c>
      <c r="D434" s="66">
        <v>2710</v>
      </c>
      <c r="E434" s="67">
        <v>233.14595807668434</v>
      </c>
      <c r="F434" s="68">
        <v>3515084.79</v>
      </c>
      <c r="G434" s="69">
        <v>13254</v>
      </c>
      <c r="H434" s="69">
        <v>3739</v>
      </c>
      <c r="I434" s="70">
        <v>2422337.12</v>
      </c>
      <c r="J434" s="71">
        <v>9558</v>
      </c>
      <c r="K434" s="71">
        <v>3433</v>
      </c>
      <c r="L434" s="68">
        <v>934204.91999999993</v>
      </c>
      <c r="M434" s="69">
        <v>4446</v>
      </c>
      <c r="N434" s="69">
        <v>3177</v>
      </c>
      <c r="O434" s="70">
        <v>595759.16</v>
      </c>
      <c r="P434" s="71">
        <v>2742</v>
      </c>
      <c r="Q434" s="71">
        <v>2922</v>
      </c>
      <c r="R434" s="68">
        <v>801580.13</v>
      </c>
      <c r="S434" s="69">
        <v>3997</v>
      </c>
      <c r="T434" s="69">
        <v>2684</v>
      </c>
      <c r="U434" s="70">
        <v>1444876.76</v>
      </c>
      <c r="V434" s="71">
        <v>6216</v>
      </c>
      <c r="W434" s="71">
        <v>2754</v>
      </c>
      <c r="X434" s="68">
        <v>1217791.4100000001</v>
      </c>
      <c r="Y434" s="69">
        <v>5532</v>
      </c>
      <c r="Z434" s="69">
        <v>2688</v>
      </c>
      <c r="AA434" s="70">
        <v>1096378.9300000002</v>
      </c>
      <c r="AB434" s="71">
        <v>5069</v>
      </c>
      <c r="AC434" s="71">
        <v>2675</v>
      </c>
      <c r="AD434" s="68">
        <v>1251966.77</v>
      </c>
      <c r="AE434" s="69">
        <v>5485</v>
      </c>
      <c r="AF434" s="69">
        <v>2474</v>
      </c>
      <c r="AG434" s="70">
        <v>1630965.33</v>
      </c>
      <c r="AH434" s="71">
        <v>7463</v>
      </c>
      <c r="AI434" s="71">
        <v>2495</v>
      </c>
      <c r="AJ434" s="68">
        <v>2107294.83</v>
      </c>
      <c r="AK434" s="69">
        <v>9209</v>
      </c>
      <c r="AL434" s="69">
        <v>2623</v>
      </c>
      <c r="AM434" s="70">
        <v>2512863.0499999998</v>
      </c>
      <c r="AN434" s="71">
        <v>10801</v>
      </c>
      <c r="AO434" s="71">
        <v>2710</v>
      </c>
    </row>
    <row r="435" spans="1:41" hidden="1" outlineLevel="1" x14ac:dyDescent="0.55000000000000004">
      <c r="A435" s="58" t="s">
        <v>35</v>
      </c>
      <c r="B435" s="65">
        <v>86930703.299999997</v>
      </c>
      <c r="C435" s="66">
        <v>267526</v>
      </c>
      <c r="D435" s="66">
        <v>28894</v>
      </c>
      <c r="E435" s="67">
        <v>324.94300853001204</v>
      </c>
      <c r="F435" s="68">
        <v>5991731.8300000001</v>
      </c>
      <c r="G435" s="69">
        <v>17158</v>
      </c>
      <c r="H435" s="69">
        <v>29544</v>
      </c>
      <c r="I435" s="70">
        <v>2804666.09</v>
      </c>
      <c r="J435" s="71">
        <v>9452</v>
      </c>
      <c r="K435" s="71">
        <v>29524</v>
      </c>
      <c r="L435" s="68">
        <v>2687166.2800000003</v>
      </c>
      <c r="M435" s="69">
        <v>9118</v>
      </c>
      <c r="N435" s="69">
        <v>29275</v>
      </c>
      <c r="O435" s="70">
        <v>2732332.65</v>
      </c>
      <c r="P435" s="71">
        <v>10163</v>
      </c>
      <c r="Q435" s="71">
        <v>28973</v>
      </c>
      <c r="R435" s="68">
        <v>3581077.59</v>
      </c>
      <c r="S435" s="69">
        <v>11950</v>
      </c>
      <c r="T435" s="69">
        <v>28891</v>
      </c>
      <c r="U435" s="70">
        <v>5911355.46</v>
      </c>
      <c r="V435" s="71">
        <v>18804</v>
      </c>
      <c r="W435" s="71">
        <v>28907</v>
      </c>
      <c r="X435" s="68">
        <v>6674904.0999999996</v>
      </c>
      <c r="Y435" s="69">
        <v>20891</v>
      </c>
      <c r="Z435" s="69">
        <v>28929</v>
      </c>
      <c r="AA435" s="70">
        <v>8441692.2100000009</v>
      </c>
      <c r="AB435" s="71">
        <v>25073</v>
      </c>
      <c r="AC435" s="71">
        <v>28926</v>
      </c>
      <c r="AD435" s="68">
        <v>9898358.4499999993</v>
      </c>
      <c r="AE435" s="69">
        <v>28520</v>
      </c>
      <c r="AF435" s="69">
        <v>29031</v>
      </c>
      <c r="AG435" s="70">
        <v>12029201.029999999</v>
      </c>
      <c r="AH435" s="71">
        <v>34362</v>
      </c>
      <c r="AI435" s="71">
        <v>28992</v>
      </c>
      <c r="AJ435" s="68">
        <v>13207728.16</v>
      </c>
      <c r="AK435" s="69">
        <v>42439</v>
      </c>
      <c r="AL435" s="69">
        <v>28939</v>
      </c>
      <c r="AM435" s="70">
        <v>12970489.449999999</v>
      </c>
      <c r="AN435" s="71">
        <v>39596</v>
      </c>
      <c r="AO435" s="71">
        <v>28894</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29346860003.343964</v>
      </c>
      <c r="C437" s="52">
        <f>SUM(C410:C435)</f>
        <v>95924935</v>
      </c>
      <c r="D437" s="52">
        <f>SUM(D410:D435)</f>
        <v>3394339</v>
      </c>
      <c r="E437" s="74">
        <f t="shared" ref="E437" si="29">IFERROR(B437/C437,0)</f>
        <v>305.93567776036508</v>
      </c>
      <c r="F437" s="51">
        <f t="shared" ref="F437:AO437" si="30">SUM(F410:F435)</f>
        <v>2429401204.1599965</v>
      </c>
      <c r="G437" s="52">
        <f t="shared" si="30"/>
        <v>7744372</v>
      </c>
      <c r="H437" s="52">
        <f t="shared" si="30"/>
        <v>3292923</v>
      </c>
      <c r="I437" s="51">
        <f t="shared" si="30"/>
        <v>2076384711.1399972</v>
      </c>
      <c r="J437" s="52">
        <f t="shared" si="30"/>
        <v>7012609</v>
      </c>
      <c r="K437" s="52">
        <f t="shared" si="30"/>
        <v>3288848</v>
      </c>
      <c r="L437" s="51">
        <f t="shared" si="30"/>
        <v>2017325441.0999978</v>
      </c>
      <c r="M437" s="52">
        <f t="shared" si="30"/>
        <v>6419599</v>
      </c>
      <c r="N437" s="52">
        <f t="shared" si="30"/>
        <v>3306063</v>
      </c>
      <c r="O437" s="51">
        <f t="shared" si="30"/>
        <v>2095028556.7899983</v>
      </c>
      <c r="P437" s="52">
        <f t="shared" si="30"/>
        <v>6985986</v>
      </c>
      <c r="Q437" s="52">
        <f t="shared" si="30"/>
        <v>3324881</v>
      </c>
      <c r="R437" s="51">
        <f t="shared" si="30"/>
        <v>2220013830.8999977</v>
      </c>
      <c r="S437" s="52">
        <f t="shared" si="30"/>
        <v>7516965</v>
      </c>
      <c r="T437" s="52">
        <f t="shared" si="30"/>
        <v>3316174</v>
      </c>
      <c r="U437" s="51">
        <f t="shared" si="30"/>
        <v>2516710182.2199969</v>
      </c>
      <c r="V437" s="52">
        <f t="shared" si="30"/>
        <v>8343663</v>
      </c>
      <c r="W437" s="52">
        <f t="shared" si="30"/>
        <v>3409438</v>
      </c>
      <c r="X437" s="51">
        <f t="shared" si="30"/>
        <v>2518166774.6199956</v>
      </c>
      <c r="Y437" s="52">
        <f t="shared" si="30"/>
        <v>8511758</v>
      </c>
      <c r="Z437" s="52">
        <f t="shared" si="30"/>
        <v>3351596</v>
      </c>
      <c r="AA437" s="51">
        <f t="shared" si="30"/>
        <v>2575367407.9439964</v>
      </c>
      <c r="AB437" s="52">
        <f t="shared" si="30"/>
        <v>8672943</v>
      </c>
      <c r="AC437" s="52">
        <f t="shared" si="30"/>
        <v>3410608</v>
      </c>
      <c r="AD437" s="51">
        <f t="shared" si="30"/>
        <v>2535303308.0499959</v>
      </c>
      <c r="AE437" s="52">
        <f t="shared" si="30"/>
        <v>8756820</v>
      </c>
      <c r="AF437" s="52">
        <f t="shared" si="30"/>
        <v>3612246</v>
      </c>
      <c r="AG437" s="51">
        <f t="shared" si="30"/>
        <v>2558509316.6899948</v>
      </c>
      <c r="AH437" s="52">
        <f t="shared" si="30"/>
        <v>8618282</v>
      </c>
      <c r="AI437" s="52">
        <f t="shared" si="30"/>
        <v>3375392</v>
      </c>
      <c r="AJ437" s="51">
        <f t="shared" si="30"/>
        <v>2958643128.0899925</v>
      </c>
      <c r="AK437" s="52">
        <f t="shared" si="30"/>
        <v>9630235</v>
      </c>
      <c r="AL437" s="52">
        <f t="shared" si="30"/>
        <v>3357662</v>
      </c>
      <c r="AM437" s="51">
        <f t="shared" si="30"/>
        <v>2846006141.6399965</v>
      </c>
      <c r="AN437" s="52">
        <f t="shared" si="30"/>
        <v>7711703</v>
      </c>
      <c r="AO437" s="52">
        <f t="shared" si="30"/>
        <v>3394339</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v>51512107.390000001</v>
      </c>
      <c r="C441" s="66">
        <v>81340</v>
      </c>
      <c r="D441" s="66">
        <v>4006</v>
      </c>
      <c r="E441" s="67">
        <v>633.29367334644701</v>
      </c>
      <c r="F441" s="68">
        <v>5162580.46</v>
      </c>
      <c r="G441" s="69">
        <v>7040</v>
      </c>
      <c r="H441" s="69">
        <v>3336</v>
      </c>
      <c r="I441" s="70">
        <v>3900026.71</v>
      </c>
      <c r="J441" s="71">
        <v>6799</v>
      </c>
      <c r="K441" s="71">
        <v>3673</v>
      </c>
      <c r="L441" s="68">
        <v>3263730.5999999996</v>
      </c>
      <c r="M441" s="69">
        <v>5188</v>
      </c>
      <c r="N441" s="69">
        <v>3833</v>
      </c>
      <c r="O441" s="70">
        <v>3057079.89</v>
      </c>
      <c r="P441" s="71">
        <v>5108</v>
      </c>
      <c r="Q441" s="71">
        <v>3682</v>
      </c>
      <c r="R441" s="68">
        <v>3626997.87</v>
      </c>
      <c r="S441" s="69">
        <v>6201</v>
      </c>
      <c r="T441" s="69">
        <v>3755</v>
      </c>
      <c r="U441" s="70">
        <v>4036804.9200000004</v>
      </c>
      <c r="V441" s="71">
        <v>6663</v>
      </c>
      <c r="W441" s="71">
        <v>3724</v>
      </c>
      <c r="X441" s="68">
        <v>2461911.59</v>
      </c>
      <c r="Y441" s="69">
        <v>5660</v>
      </c>
      <c r="Z441" s="69">
        <v>6319</v>
      </c>
      <c r="AA441" s="70">
        <v>4871542.03</v>
      </c>
      <c r="AB441" s="71">
        <v>7076</v>
      </c>
      <c r="AC441" s="71">
        <v>3819</v>
      </c>
      <c r="AD441" s="68">
        <v>5407798.6400000006</v>
      </c>
      <c r="AE441" s="69">
        <v>7010</v>
      </c>
      <c r="AF441" s="69">
        <v>3692</v>
      </c>
      <c r="AG441" s="70">
        <v>4507245.57</v>
      </c>
      <c r="AH441" s="71">
        <v>6788</v>
      </c>
      <c r="AI441" s="71">
        <v>3586</v>
      </c>
      <c r="AJ441" s="68">
        <v>4804989.59</v>
      </c>
      <c r="AK441" s="69">
        <v>8385</v>
      </c>
      <c r="AL441" s="69">
        <v>3943</v>
      </c>
      <c r="AM441" s="70">
        <v>6411399.5199999996</v>
      </c>
      <c r="AN441" s="71">
        <v>9422</v>
      </c>
      <c r="AO441" s="71">
        <v>4006</v>
      </c>
    </row>
    <row r="442" spans="1:41" hidden="1" outlineLevel="1" x14ac:dyDescent="0.55000000000000004">
      <c r="A442" s="58" t="s">
        <v>18</v>
      </c>
      <c r="B442" s="65">
        <v>766993773.57998538</v>
      </c>
      <c r="C442" s="66">
        <v>4182137</v>
      </c>
      <c r="D442" s="66">
        <v>147128</v>
      </c>
      <c r="E442" s="67">
        <v>183.39757248028587</v>
      </c>
      <c r="F442" s="68">
        <v>64311907.109998822</v>
      </c>
      <c r="G442" s="69">
        <v>341661</v>
      </c>
      <c r="H442" s="69">
        <v>149647</v>
      </c>
      <c r="I442" s="70">
        <v>52716047.769998983</v>
      </c>
      <c r="J442" s="71">
        <v>306254</v>
      </c>
      <c r="K442" s="71">
        <v>150074</v>
      </c>
      <c r="L442" s="68">
        <v>44091705.419999413</v>
      </c>
      <c r="M442" s="69">
        <v>240483</v>
      </c>
      <c r="N442" s="69">
        <v>150043</v>
      </c>
      <c r="O442" s="70">
        <v>43986954.619999245</v>
      </c>
      <c r="P442" s="71">
        <v>252060</v>
      </c>
      <c r="Q442" s="71">
        <v>150074</v>
      </c>
      <c r="R442" s="68">
        <v>45461053.90999911</v>
      </c>
      <c r="S442" s="69">
        <v>264239</v>
      </c>
      <c r="T442" s="69">
        <v>148694</v>
      </c>
      <c r="U442" s="70">
        <v>54657666.289998762</v>
      </c>
      <c r="V442" s="71">
        <v>325234</v>
      </c>
      <c r="W442" s="71">
        <v>148839</v>
      </c>
      <c r="X442" s="68">
        <v>53812242.829998709</v>
      </c>
      <c r="Y442" s="69">
        <v>321444</v>
      </c>
      <c r="Z442" s="69">
        <v>149290</v>
      </c>
      <c r="AA442" s="70">
        <v>62520609.95999866</v>
      </c>
      <c r="AB442" s="71">
        <v>378145</v>
      </c>
      <c r="AC442" s="71">
        <v>149414</v>
      </c>
      <c r="AD442" s="68">
        <v>75557769.519998357</v>
      </c>
      <c r="AE442" s="69">
        <v>433111</v>
      </c>
      <c r="AF442" s="69">
        <v>148461</v>
      </c>
      <c r="AG442" s="70">
        <v>72822800.269998521</v>
      </c>
      <c r="AH442" s="71">
        <v>406778</v>
      </c>
      <c r="AI442" s="71">
        <v>148163</v>
      </c>
      <c r="AJ442" s="68">
        <v>91428623.389998376</v>
      </c>
      <c r="AK442" s="69">
        <v>467076</v>
      </c>
      <c r="AL442" s="69">
        <v>147750</v>
      </c>
      <c r="AM442" s="70">
        <v>105626392.4899984</v>
      </c>
      <c r="AN442" s="71">
        <v>445652</v>
      </c>
      <c r="AO442" s="71">
        <v>147128</v>
      </c>
    </row>
    <row r="443" spans="1:41" hidden="1" outlineLevel="1" x14ac:dyDescent="0.55000000000000004">
      <c r="A443" s="58" t="s">
        <v>20</v>
      </c>
      <c r="B443" s="65">
        <v>198245937.73000002</v>
      </c>
      <c r="C443" s="66">
        <v>657441</v>
      </c>
      <c r="D443" s="66">
        <v>21297</v>
      </c>
      <c r="E443" s="67">
        <v>301.54179269318468</v>
      </c>
      <c r="F443" s="68">
        <v>14772552.869999997</v>
      </c>
      <c r="G443" s="69">
        <v>55105</v>
      </c>
      <c r="H443" s="69">
        <v>22504</v>
      </c>
      <c r="I443" s="70">
        <v>13747376.479999999</v>
      </c>
      <c r="J443" s="71">
        <v>51344</v>
      </c>
      <c r="K443" s="71">
        <v>22209</v>
      </c>
      <c r="L443" s="68">
        <v>12434902.890000001</v>
      </c>
      <c r="M443" s="69">
        <v>43599</v>
      </c>
      <c r="N443" s="69">
        <v>22275</v>
      </c>
      <c r="O443" s="70">
        <v>13854606.5</v>
      </c>
      <c r="P443" s="71">
        <v>48171</v>
      </c>
      <c r="Q443" s="71">
        <v>22111</v>
      </c>
      <c r="R443" s="68">
        <v>13929965.949999999</v>
      </c>
      <c r="S443" s="69">
        <v>47834</v>
      </c>
      <c r="T443" s="69">
        <v>22029</v>
      </c>
      <c r="U443" s="70">
        <v>16265212.34</v>
      </c>
      <c r="V443" s="71">
        <v>55550</v>
      </c>
      <c r="W443" s="71">
        <v>21856</v>
      </c>
      <c r="X443" s="68">
        <v>14585073.389999997</v>
      </c>
      <c r="Y443" s="69">
        <v>50894</v>
      </c>
      <c r="Z443" s="69">
        <v>21755</v>
      </c>
      <c r="AA443" s="70">
        <v>17375546.419999994</v>
      </c>
      <c r="AB443" s="71">
        <v>59652</v>
      </c>
      <c r="AC443" s="71">
        <v>21699</v>
      </c>
      <c r="AD443" s="68">
        <v>17967269.650000002</v>
      </c>
      <c r="AE443" s="69">
        <v>58775</v>
      </c>
      <c r="AF443" s="69">
        <v>21566</v>
      </c>
      <c r="AG443" s="70">
        <v>17973144.689999998</v>
      </c>
      <c r="AH443" s="71">
        <v>56182</v>
      </c>
      <c r="AI443" s="71">
        <v>21479</v>
      </c>
      <c r="AJ443" s="68">
        <v>23945557.770000003</v>
      </c>
      <c r="AK443" s="69">
        <v>69342</v>
      </c>
      <c r="AL443" s="69">
        <v>21404</v>
      </c>
      <c r="AM443" s="70">
        <v>21394728.780000001</v>
      </c>
      <c r="AN443" s="71">
        <v>60993</v>
      </c>
      <c r="AO443" s="71">
        <v>21297</v>
      </c>
    </row>
    <row r="444" spans="1:41" hidden="1" outlineLevel="1" x14ac:dyDescent="0.55000000000000004">
      <c r="A444" s="58" t="s">
        <v>510</v>
      </c>
      <c r="B444" s="65">
        <v>560407391.37999916</v>
      </c>
      <c r="C444" s="66">
        <v>518229</v>
      </c>
      <c r="D444" s="66">
        <v>7723</v>
      </c>
      <c r="E444" s="67">
        <v>1081.3894849188277</v>
      </c>
      <c r="F444" s="68">
        <v>48252591.229999945</v>
      </c>
      <c r="G444" s="69">
        <v>33649</v>
      </c>
      <c r="H444" s="69">
        <v>6158</v>
      </c>
      <c r="I444" s="70">
        <v>43547628.319999956</v>
      </c>
      <c r="J444" s="71">
        <v>34837</v>
      </c>
      <c r="K444" s="71">
        <v>6188</v>
      </c>
      <c r="L444" s="68">
        <v>40289019.029999942</v>
      </c>
      <c r="M444" s="69">
        <v>36477</v>
      </c>
      <c r="N444" s="69">
        <v>6127</v>
      </c>
      <c r="O444" s="70">
        <v>44152415.359999955</v>
      </c>
      <c r="P444" s="71">
        <v>37840</v>
      </c>
      <c r="Q444" s="71">
        <v>6646</v>
      </c>
      <c r="R444" s="68">
        <v>42601194.769999921</v>
      </c>
      <c r="S444" s="69">
        <v>41220</v>
      </c>
      <c r="T444" s="69">
        <v>6693</v>
      </c>
      <c r="U444" s="70">
        <v>48111070.719999894</v>
      </c>
      <c r="V444" s="71">
        <v>47790</v>
      </c>
      <c r="W444" s="71">
        <v>6784</v>
      </c>
      <c r="X444" s="68">
        <v>39618691.019999959</v>
      </c>
      <c r="Y444" s="69">
        <v>40823</v>
      </c>
      <c r="Z444" s="69">
        <v>6649</v>
      </c>
      <c r="AA444" s="70">
        <v>43630927.549999937</v>
      </c>
      <c r="AB444" s="71">
        <v>44152</v>
      </c>
      <c r="AC444" s="71">
        <v>6910</v>
      </c>
      <c r="AD444" s="68">
        <v>51665778.669999927</v>
      </c>
      <c r="AE444" s="69">
        <v>47283</v>
      </c>
      <c r="AF444" s="69">
        <v>6962</v>
      </c>
      <c r="AG444" s="70">
        <v>45438911.989999913</v>
      </c>
      <c r="AH444" s="71">
        <v>45655</v>
      </c>
      <c r="AI444" s="71">
        <v>7010</v>
      </c>
      <c r="AJ444" s="68">
        <v>57429552.759999909</v>
      </c>
      <c r="AK444" s="69">
        <v>56665</v>
      </c>
      <c r="AL444" s="69">
        <v>7224</v>
      </c>
      <c r="AM444" s="70">
        <v>55669609.959999897</v>
      </c>
      <c r="AN444" s="71">
        <v>51838</v>
      </c>
      <c r="AO444" s="71">
        <v>7723</v>
      </c>
    </row>
    <row r="445" spans="1:41" hidden="1" outlineLevel="1" x14ac:dyDescent="0.55000000000000004">
      <c r="A445" s="58" t="s">
        <v>89</v>
      </c>
      <c r="B445" s="65">
        <v>12648074504.929985</v>
      </c>
      <c r="C445" s="66">
        <v>37518122</v>
      </c>
      <c r="D445" s="66">
        <v>1664342</v>
      </c>
      <c r="E445" s="67">
        <v>337.11907288243225</v>
      </c>
      <c r="F445" s="68">
        <v>1008244185.53</v>
      </c>
      <c r="G445" s="69">
        <v>2779257</v>
      </c>
      <c r="H445" s="69">
        <v>1464334</v>
      </c>
      <c r="I445" s="70">
        <v>931623684.14999914</v>
      </c>
      <c r="J445" s="71">
        <v>2839553</v>
      </c>
      <c r="K445" s="71">
        <v>1526383</v>
      </c>
      <c r="L445" s="68">
        <v>851835885.3599993</v>
      </c>
      <c r="M445" s="69">
        <v>2381128</v>
      </c>
      <c r="N445" s="69">
        <v>1536320</v>
      </c>
      <c r="O445" s="70">
        <v>872481682.22999907</v>
      </c>
      <c r="P445" s="71">
        <v>2654304</v>
      </c>
      <c r="Q445" s="71">
        <v>1553329</v>
      </c>
      <c r="R445" s="68">
        <v>912845746.23999929</v>
      </c>
      <c r="S445" s="69">
        <v>2793722</v>
      </c>
      <c r="T445" s="69">
        <v>1580085</v>
      </c>
      <c r="U445" s="70">
        <v>1097934291.4899986</v>
      </c>
      <c r="V445" s="71">
        <v>3312902</v>
      </c>
      <c r="W445" s="71">
        <v>1582788</v>
      </c>
      <c r="X445" s="68">
        <v>993310067.2599988</v>
      </c>
      <c r="Y445" s="69">
        <v>3036742</v>
      </c>
      <c r="Z445" s="69">
        <v>1597896</v>
      </c>
      <c r="AA445" s="70">
        <v>1092664982.6699984</v>
      </c>
      <c r="AB445" s="71">
        <v>3481646</v>
      </c>
      <c r="AC445" s="71">
        <v>1607096</v>
      </c>
      <c r="AD445" s="68">
        <v>1109353002.9399989</v>
      </c>
      <c r="AE445" s="69">
        <v>3450158</v>
      </c>
      <c r="AF445" s="69">
        <v>1621161</v>
      </c>
      <c r="AG445" s="70">
        <v>1074313826.1799982</v>
      </c>
      <c r="AH445" s="71">
        <v>3181206</v>
      </c>
      <c r="AI445" s="71">
        <v>1649739</v>
      </c>
      <c r="AJ445" s="68">
        <v>1378351317.7299976</v>
      </c>
      <c r="AK445" s="69">
        <v>4182252</v>
      </c>
      <c r="AL445" s="69">
        <v>1656689</v>
      </c>
      <c r="AM445" s="70">
        <v>1325115833.1499972</v>
      </c>
      <c r="AN445" s="71">
        <v>3425252</v>
      </c>
      <c r="AO445" s="71">
        <v>1664342</v>
      </c>
    </row>
    <row r="446" spans="1:41" hidden="1" outlineLevel="1" x14ac:dyDescent="0.55000000000000004">
      <c r="A446" s="58" t="s">
        <v>21</v>
      </c>
      <c r="B446" s="65">
        <v>11703252.640000001</v>
      </c>
      <c r="C446" s="66">
        <v>68663</v>
      </c>
      <c r="D446" s="66">
        <v>2617</v>
      </c>
      <c r="E446" s="67">
        <v>170.44481948065189</v>
      </c>
      <c r="F446" s="68">
        <v>892000.29</v>
      </c>
      <c r="G446" s="69">
        <v>5409</v>
      </c>
      <c r="H446" s="69">
        <v>2672</v>
      </c>
      <c r="I446" s="70">
        <v>1004102.83</v>
      </c>
      <c r="J446" s="71">
        <v>6340</v>
      </c>
      <c r="K446" s="71">
        <v>2708</v>
      </c>
      <c r="L446" s="68">
        <v>739157.73</v>
      </c>
      <c r="M446" s="69">
        <v>5131</v>
      </c>
      <c r="N446" s="69">
        <v>2725</v>
      </c>
      <c r="O446" s="70">
        <v>551132.23</v>
      </c>
      <c r="P446" s="71">
        <v>3477</v>
      </c>
      <c r="Q446" s="71">
        <v>2423</v>
      </c>
      <c r="R446" s="68">
        <v>862462.05</v>
      </c>
      <c r="S446" s="69">
        <v>5063</v>
      </c>
      <c r="T446" s="69">
        <v>2337</v>
      </c>
      <c r="U446" s="70">
        <v>1098082.6299999999</v>
      </c>
      <c r="V446" s="71">
        <v>7000</v>
      </c>
      <c r="W446" s="71">
        <v>2414</v>
      </c>
      <c r="X446" s="68">
        <v>865406.46</v>
      </c>
      <c r="Y446" s="69">
        <v>5495</v>
      </c>
      <c r="Z446" s="69">
        <v>2460</v>
      </c>
      <c r="AA446" s="70">
        <v>1211416.01</v>
      </c>
      <c r="AB446" s="71">
        <v>7264</v>
      </c>
      <c r="AC446" s="71">
        <v>2502</v>
      </c>
      <c r="AD446" s="68">
        <v>1046262.7899999999</v>
      </c>
      <c r="AE446" s="69">
        <v>5706</v>
      </c>
      <c r="AF446" s="69">
        <v>2517</v>
      </c>
      <c r="AG446" s="70">
        <v>1106848.3800000001</v>
      </c>
      <c r="AH446" s="71">
        <v>5579</v>
      </c>
      <c r="AI446" s="71">
        <v>2549</v>
      </c>
      <c r="AJ446" s="68">
        <v>1086936.48</v>
      </c>
      <c r="AK446" s="69">
        <v>5405</v>
      </c>
      <c r="AL446" s="69">
        <v>2584</v>
      </c>
      <c r="AM446" s="70">
        <v>1239444.76</v>
      </c>
      <c r="AN446" s="71">
        <v>6794</v>
      </c>
      <c r="AO446" s="71">
        <v>2617</v>
      </c>
    </row>
    <row r="447" spans="1:41" hidden="1" outlineLevel="1" x14ac:dyDescent="0.55000000000000004">
      <c r="A447" s="58" t="s">
        <v>90</v>
      </c>
      <c r="B447" s="65">
        <v>141934249.41</v>
      </c>
      <c r="C447" s="66">
        <v>543475</v>
      </c>
      <c r="D447" s="66">
        <v>14405</v>
      </c>
      <c r="E447" s="67">
        <v>261.16058587791525</v>
      </c>
      <c r="F447" s="68">
        <v>12029459.870000001</v>
      </c>
      <c r="G447" s="69">
        <v>50029</v>
      </c>
      <c r="H447" s="69">
        <v>14679</v>
      </c>
      <c r="I447" s="70">
        <v>11619575.439999998</v>
      </c>
      <c r="J447" s="71">
        <v>46216</v>
      </c>
      <c r="K447" s="71">
        <v>14665</v>
      </c>
      <c r="L447" s="68">
        <v>9363649.9800000004</v>
      </c>
      <c r="M447" s="69">
        <v>35635</v>
      </c>
      <c r="N447" s="69">
        <v>14631</v>
      </c>
      <c r="O447" s="70">
        <v>9592277.2100000009</v>
      </c>
      <c r="P447" s="71">
        <v>35922</v>
      </c>
      <c r="Q447" s="71">
        <v>14582</v>
      </c>
      <c r="R447" s="68">
        <v>10832375.199999999</v>
      </c>
      <c r="S447" s="69">
        <v>41139</v>
      </c>
      <c r="T447" s="69">
        <v>14663</v>
      </c>
      <c r="U447" s="70">
        <v>12737653.920000002</v>
      </c>
      <c r="V447" s="71">
        <v>50099</v>
      </c>
      <c r="W447" s="71">
        <v>14582</v>
      </c>
      <c r="X447" s="68">
        <v>10980087.299999999</v>
      </c>
      <c r="Y447" s="69">
        <v>42741</v>
      </c>
      <c r="Z447" s="69">
        <v>14590</v>
      </c>
      <c r="AA447" s="70">
        <v>12914069.970000003</v>
      </c>
      <c r="AB447" s="71">
        <v>49097</v>
      </c>
      <c r="AC447" s="71">
        <v>14570</v>
      </c>
      <c r="AD447" s="68">
        <v>12765861.560000002</v>
      </c>
      <c r="AE447" s="69">
        <v>49307</v>
      </c>
      <c r="AF447" s="69">
        <v>14542</v>
      </c>
      <c r="AG447" s="70">
        <v>11085626.68</v>
      </c>
      <c r="AH447" s="71">
        <v>41817</v>
      </c>
      <c r="AI447" s="71">
        <v>14580</v>
      </c>
      <c r="AJ447" s="68">
        <v>14289787.219999999</v>
      </c>
      <c r="AK447" s="69">
        <v>53692</v>
      </c>
      <c r="AL447" s="69">
        <v>14559</v>
      </c>
      <c r="AM447" s="70">
        <v>13723825.060000001</v>
      </c>
      <c r="AN447" s="71">
        <v>47781</v>
      </c>
      <c r="AO447" s="71">
        <v>14405</v>
      </c>
    </row>
    <row r="448" spans="1:41" hidden="1" outlineLevel="1" x14ac:dyDescent="0.55000000000000004">
      <c r="A448" s="58" t="s">
        <v>22</v>
      </c>
      <c r="B448" s="65">
        <v>710306627.23000002</v>
      </c>
      <c r="C448" s="66">
        <v>1892902</v>
      </c>
      <c r="D448" s="66">
        <v>50462</v>
      </c>
      <c r="E448" s="67">
        <v>375.24743871050907</v>
      </c>
      <c r="F448" s="68">
        <v>54041485.260000005</v>
      </c>
      <c r="G448" s="69">
        <v>141641</v>
      </c>
      <c r="H448" s="69">
        <v>48054</v>
      </c>
      <c r="I448" s="70">
        <v>54553701.119999997</v>
      </c>
      <c r="J448" s="71">
        <v>153941</v>
      </c>
      <c r="K448" s="71">
        <v>44673</v>
      </c>
      <c r="L448" s="68">
        <v>49864690.170000002</v>
      </c>
      <c r="M448" s="69">
        <v>134721</v>
      </c>
      <c r="N448" s="69">
        <v>44770</v>
      </c>
      <c r="O448" s="70">
        <v>46282801.019999981</v>
      </c>
      <c r="P448" s="71">
        <v>122955</v>
      </c>
      <c r="Q448" s="71">
        <v>51865</v>
      </c>
      <c r="R448" s="68">
        <v>50171639.75999999</v>
      </c>
      <c r="S448" s="69">
        <v>135552</v>
      </c>
      <c r="T448" s="69">
        <v>52148</v>
      </c>
      <c r="U448" s="70">
        <v>58488205.049999997</v>
      </c>
      <c r="V448" s="71">
        <v>161288</v>
      </c>
      <c r="W448" s="71">
        <v>50948</v>
      </c>
      <c r="X448" s="68">
        <v>51606858.710000016</v>
      </c>
      <c r="Y448" s="69">
        <v>145646</v>
      </c>
      <c r="Z448" s="69">
        <v>51773</v>
      </c>
      <c r="AA448" s="70">
        <v>58280881.010000013</v>
      </c>
      <c r="AB448" s="71">
        <v>170105</v>
      </c>
      <c r="AC448" s="71">
        <v>51790</v>
      </c>
      <c r="AD448" s="68">
        <v>63283243.74000001</v>
      </c>
      <c r="AE448" s="69">
        <v>178208</v>
      </c>
      <c r="AF448" s="69">
        <v>51554</v>
      </c>
      <c r="AG448" s="70">
        <v>64344753.119999945</v>
      </c>
      <c r="AH448" s="71">
        <v>164993</v>
      </c>
      <c r="AI448" s="71">
        <v>51381</v>
      </c>
      <c r="AJ448" s="68">
        <v>87397113.51000005</v>
      </c>
      <c r="AK448" s="69">
        <v>204682</v>
      </c>
      <c r="AL448" s="69">
        <v>51066</v>
      </c>
      <c r="AM448" s="70">
        <v>71991254.759999976</v>
      </c>
      <c r="AN448" s="71">
        <v>179170</v>
      </c>
      <c r="AO448" s="71">
        <v>50462</v>
      </c>
    </row>
    <row r="449" spans="1:41" hidden="1" outlineLevel="1" x14ac:dyDescent="0.55000000000000004">
      <c r="A449" s="58" t="s">
        <v>91</v>
      </c>
      <c r="B449" s="65">
        <v>1408655569.0799999</v>
      </c>
      <c r="C449" s="66">
        <v>6885915</v>
      </c>
      <c r="D449" s="66">
        <v>236546</v>
      </c>
      <c r="E449" s="67">
        <v>204.5705718237881</v>
      </c>
      <c r="F449" s="68">
        <v>104269390.5</v>
      </c>
      <c r="G449" s="69">
        <v>518076</v>
      </c>
      <c r="H449" s="69">
        <v>229682</v>
      </c>
      <c r="I449" s="70">
        <v>93047400.820000008</v>
      </c>
      <c r="J449" s="71">
        <v>497182</v>
      </c>
      <c r="K449" s="71">
        <v>230671</v>
      </c>
      <c r="L449" s="68">
        <v>85648913.709999993</v>
      </c>
      <c r="M449" s="69">
        <v>468942</v>
      </c>
      <c r="N449" s="69">
        <v>231207</v>
      </c>
      <c r="O449" s="70">
        <v>89529259.580000013</v>
      </c>
      <c r="P449" s="71">
        <v>485281</v>
      </c>
      <c r="Q449" s="71">
        <v>231948</v>
      </c>
      <c r="R449" s="68">
        <v>92790076.980000004</v>
      </c>
      <c r="S449" s="69">
        <v>496302</v>
      </c>
      <c r="T449" s="69">
        <v>233661</v>
      </c>
      <c r="U449" s="70">
        <v>109809725.01000001</v>
      </c>
      <c r="V449" s="71">
        <v>575884</v>
      </c>
      <c r="W449" s="71">
        <v>235024</v>
      </c>
      <c r="X449" s="68">
        <v>102325866.09999999</v>
      </c>
      <c r="Y449" s="69">
        <v>527407</v>
      </c>
      <c r="Z449" s="69">
        <v>235932</v>
      </c>
      <c r="AA449" s="70">
        <v>125665367.48000002</v>
      </c>
      <c r="AB449" s="71">
        <v>632965</v>
      </c>
      <c r="AC449" s="71">
        <v>236649</v>
      </c>
      <c r="AD449" s="68">
        <v>135684313.52999997</v>
      </c>
      <c r="AE449" s="69">
        <v>628080</v>
      </c>
      <c r="AF449" s="69">
        <v>236990</v>
      </c>
      <c r="AG449" s="70">
        <v>130178428.78</v>
      </c>
      <c r="AH449" s="71">
        <v>581787</v>
      </c>
      <c r="AI449" s="71">
        <v>235006</v>
      </c>
      <c r="AJ449" s="68">
        <v>161913195.20000002</v>
      </c>
      <c r="AK449" s="69">
        <v>726626</v>
      </c>
      <c r="AL449" s="69">
        <v>236027</v>
      </c>
      <c r="AM449" s="70">
        <v>177793631.38999999</v>
      </c>
      <c r="AN449" s="71">
        <v>747383</v>
      </c>
      <c r="AO449" s="71">
        <v>236546</v>
      </c>
    </row>
    <row r="450" spans="1:41" hidden="1" outlineLevel="1" x14ac:dyDescent="0.55000000000000004">
      <c r="A450" s="58" t="s">
        <v>23</v>
      </c>
      <c r="B450" s="65">
        <v>27508406.530000001</v>
      </c>
      <c r="C450" s="66">
        <v>174127</v>
      </c>
      <c r="D450" s="66">
        <v>8488</v>
      </c>
      <c r="E450" s="67">
        <v>157.97898390255389</v>
      </c>
      <c r="F450" s="68">
        <v>1852787.43</v>
      </c>
      <c r="G450" s="69">
        <v>10533</v>
      </c>
      <c r="H450" s="69">
        <v>8538</v>
      </c>
      <c r="I450" s="70">
        <v>1547457.99</v>
      </c>
      <c r="J450" s="71">
        <v>10602</v>
      </c>
      <c r="K450" s="71">
        <v>7960</v>
      </c>
      <c r="L450" s="68">
        <v>1372772.99</v>
      </c>
      <c r="M450" s="69">
        <v>9013</v>
      </c>
      <c r="N450" s="69">
        <v>7918</v>
      </c>
      <c r="O450" s="70">
        <v>1220432.75</v>
      </c>
      <c r="P450" s="71">
        <v>8371</v>
      </c>
      <c r="Q450" s="71">
        <v>7982</v>
      </c>
      <c r="R450" s="68">
        <v>1399372.66</v>
      </c>
      <c r="S450" s="69">
        <v>9200</v>
      </c>
      <c r="T450" s="69">
        <v>7964</v>
      </c>
      <c r="U450" s="70">
        <v>1752400.42</v>
      </c>
      <c r="V450" s="71">
        <v>12640</v>
      </c>
      <c r="W450" s="71">
        <v>7973</v>
      </c>
      <c r="X450" s="68">
        <v>1570029.5899999999</v>
      </c>
      <c r="Y450" s="69">
        <v>10984</v>
      </c>
      <c r="Z450" s="69">
        <v>7980</v>
      </c>
      <c r="AA450" s="70">
        <v>3126730.1</v>
      </c>
      <c r="AB450" s="71">
        <v>18810</v>
      </c>
      <c r="AC450" s="71">
        <v>7963</v>
      </c>
      <c r="AD450" s="68">
        <v>2922208.25</v>
      </c>
      <c r="AE450" s="69">
        <v>18378</v>
      </c>
      <c r="AF450" s="69">
        <v>7973</v>
      </c>
      <c r="AG450" s="70">
        <v>2836649.99</v>
      </c>
      <c r="AH450" s="71">
        <v>17831</v>
      </c>
      <c r="AI450" s="71">
        <v>7975</v>
      </c>
      <c r="AJ450" s="68">
        <v>3859157.66</v>
      </c>
      <c r="AK450" s="69">
        <v>22780</v>
      </c>
      <c r="AL450" s="69">
        <v>8475</v>
      </c>
      <c r="AM450" s="70">
        <v>4048406.7</v>
      </c>
      <c r="AN450" s="71">
        <v>24985</v>
      </c>
      <c r="AO450" s="71">
        <v>8488</v>
      </c>
    </row>
    <row r="451" spans="1:41" hidden="1" outlineLevel="1" x14ac:dyDescent="0.55000000000000004">
      <c r="A451" s="58" t="s">
        <v>24</v>
      </c>
      <c r="B451" s="65">
        <v>699235358.36000001</v>
      </c>
      <c r="C451" s="66">
        <v>3453688</v>
      </c>
      <c r="D451" s="66">
        <v>0</v>
      </c>
      <c r="E451" s="67">
        <v>202.460488139056</v>
      </c>
      <c r="F451" s="68">
        <v>46741225.420000002</v>
      </c>
      <c r="G451" s="69">
        <v>255428</v>
      </c>
      <c r="H451" s="69">
        <v>0</v>
      </c>
      <c r="I451" s="70">
        <v>46741225.420000002</v>
      </c>
      <c r="J451" s="71">
        <v>255428</v>
      </c>
      <c r="K451" s="71">
        <v>0</v>
      </c>
      <c r="L451" s="68">
        <v>42833248.170000002</v>
      </c>
      <c r="M451" s="69">
        <v>218213</v>
      </c>
      <c r="N451" s="69">
        <v>0</v>
      </c>
      <c r="O451" s="70">
        <v>43692301.619999997</v>
      </c>
      <c r="P451" s="71">
        <v>218096</v>
      </c>
      <c r="Q451" s="71">
        <v>0</v>
      </c>
      <c r="R451" s="68">
        <v>44766176.549999997</v>
      </c>
      <c r="S451" s="69">
        <v>227265</v>
      </c>
      <c r="T451" s="69">
        <v>0</v>
      </c>
      <c r="U451" s="70">
        <v>54270527.010000005</v>
      </c>
      <c r="V451" s="71">
        <v>280017</v>
      </c>
      <c r="W451" s="71">
        <v>0</v>
      </c>
      <c r="X451" s="68">
        <v>50916833.769999996</v>
      </c>
      <c r="Y451" s="69">
        <v>276793</v>
      </c>
      <c r="Z451" s="69">
        <v>0</v>
      </c>
      <c r="AA451" s="70">
        <v>58989314.900000006</v>
      </c>
      <c r="AB451" s="71">
        <v>318431</v>
      </c>
      <c r="AC451" s="71">
        <v>0</v>
      </c>
      <c r="AD451" s="68">
        <v>64830770.009999998</v>
      </c>
      <c r="AE451" s="69">
        <v>361631</v>
      </c>
      <c r="AF451" s="69">
        <v>0</v>
      </c>
      <c r="AG451" s="70">
        <v>67987639.840000004</v>
      </c>
      <c r="AH451" s="71">
        <v>326367</v>
      </c>
      <c r="AI451" s="71">
        <v>0</v>
      </c>
      <c r="AJ451" s="68">
        <v>93545724.599999994</v>
      </c>
      <c r="AK451" s="69">
        <v>389109</v>
      </c>
      <c r="AL451" s="69">
        <v>0</v>
      </c>
      <c r="AM451" s="70">
        <v>83920371.049999997</v>
      </c>
      <c r="AN451" s="71">
        <v>326910</v>
      </c>
      <c r="AO451" s="71">
        <v>0</v>
      </c>
    </row>
    <row r="452" spans="1:41" hidden="1" outlineLevel="1" x14ac:dyDescent="0.55000000000000004">
      <c r="A452" s="58" t="s">
        <v>92</v>
      </c>
      <c r="B452" s="65">
        <v>1116814382.76</v>
      </c>
      <c r="C452" s="66">
        <v>4410846</v>
      </c>
      <c r="D452" s="66">
        <v>124325</v>
      </c>
      <c r="E452" s="67">
        <v>253.19731923535758</v>
      </c>
      <c r="F452" s="68">
        <v>91486505.220000044</v>
      </c>
      <c r="G452" s="69">
        <v>362215</v>
      </c>
      <c r="H452" s="69">
        <v>123072</v>
      </c>
      <c r="I452" s="70">
        <v>87044560.560000047</v>
      </c>
      <c r="J452" s="71">
        <v>347790</v>
      </c>
      <c r="K452" s="71">
        <v>118152</v>
      </c>
      <c r="L452" s="68">
        <v>78641553.389999956</v>
      </c>
      <c r="M452" s="69">
        <v>324604</v>
      </c>
      <c r="N452" s="69">
        <v>123645</v>
      </c>
      <c r="O452" s="70">
        <v>78521832.860000014</v>
      </c>
      <c r="P452" s="71">
        <v>339494</v>
      </c>
      <c r="Q452" s="71">
        <v>123764</v>
      </c>
      <c r="R452" s="68">
        <v>73987291.040000007</v>
      </c>
      <c r="S452" s="69">
        <v>334844</v>
      </c>
      <c r="T452" s="69">
        <v>124166</v>
      </c>
      <c r="U452" s="70">
        <v>85913921.109999999</v>
      </c>
      <c r="V452" s="71">
        <v>377332</v>
      </c>
      <c r="W452" s="71">
        <v>124296</v>
      </c>
      <c r="X452" s="68">
        <v>82509870.769999981</v>
      </c>
      <c r="Y452" s="69">
        <v>342644</v>
      </c>
      <c r="Z452" s="69">
        <v>124299</v>
      </c>
      <c r="AA452" s="70">
        <v>91945117.269999981</v>
      </c>
      <c r="AB452" s="71">
        <v>380640</v>
      </c>
      <c r="AC452" s="71">
        <v>124401</v>
      </c>
      <c r="AD452" s="68">
        <v>94423690.320000008</v>
      </c>
      <c r="AE452" s="69">
        <v>375962</v>
      </c>
      <c r="AF452" s="69">
        <v>124611</v>
      </c>
      <c r="AG452" s="70">
        <v>93014738.99999997</v>
      </c>
      <c r="AH452" s="71">
        <v>350901</v>
      </c>
      <c r="AI452" s="71">
        <v>124729</v>
      </c>
      <c r="AJ452" s="68">
        <v>123847239.97999996</v>
      </c>
      <c r="AK452" s="69">
        <v>445045</v>
      </c>
      <c r="AL452" s="69">
        <v>125041</v>
      </c>
      <c r="AM452" s="70">
        <v>135478061.23999995</v>
      </c>
      <c r="AN452" s="71">
        <v>429375</v>
      </c>
      <c r="AO452" s="71">
        <v>124325</v>
      </c>
    </row>
    <row r="453" spans="1:41" hidden="1" outlineLevel="1" x14ac:dyDescent="0.55000000000000004">
      <c r="A453" s="58" t="s">
        <v>25</v>
      </c>
      <c r="B453" s="65">
        <v>80715989.140000001</v>
      </c>
      <c r="C453" s="66">
        <v>471206</v>
      </c>
      <c r="D453" s="66">
        <v>14912</v>
      </c>
      <c r="E453" s="67">
        <v>171.29660730126525</v>
      </c>
      <c r="F453" s="68">
        <v>6466511.8599999994</v>
      </c>
      <c r="G453" s="69">
        <v>35730</v>
      </c>
      <c r="H453" s="69">
        <v>15086</v>
      </c>
      <c r="I453" s="70">
        <v>6799074.1500000004</v>
      </c>
      <c r="J453" s="71">
        <v>38381</v>
      </c>
      <c r="K453" s="71">
        <v>15243</v>
      </c>
      <c r="L453" s="68">
        <v>6378191.3799999999</v>
      </c>
      <c r="M453" s="69">
        <v>41140</v>
      </c>
      <c r="N453" s="69">
        <v>15286</v>
      </c>
      <c r="O453" s="70">
        <v>4580613.9800000004</v>
      </c>
      <c r="P453" s="71">
        <v>31564</v>
      </c>
      <c r="Q453" s="71">
        <v>15258</v>
      </c>
      <c r="R453" s="68">
        <v>4586131.8</v>
      </c>
      <c r="S453" s="69">
        <v>30481</v>
      </c>
      <c r="T453" s="69">
        <v>15288</v>
      </c>
      <c r="U453" s="70">
        <v>5018923.68</v>
      </c>
      <c r="V453" s="71">
        <v>34997</v>
      </c>
      <c r="W453" s="71">
        <v>15277</v>
      </c>
      <c r="X453" s="68">
        <v>5081457.16</v>
      </c>
      <c r="Y453" s="69">
        <v>32276</v>
      </c>
      <c r="Z453" s="69">
        <v>15269</v>
      </c>
      <c r="AA453" s="70">
        <v>7977681.1600000001</v>
      </c>
      <c r="AB453" s="71">
        <v>42291</v>
      </c>
      <c r="AC453" s="71">
        <v>15210</v>
      </c>
      <c r="AD453" s="68">
        <v>10011880.93</v>
      </c>
      <c r="AE453" s="69">
        <v>49471</v>
      </c>
      <c r="AF453" s="69">
        <v>15170</v>
      </c>
      <c r="AG453" s="70">
        <v>6391967.5800000001</v>
      </c>
      <c r="AH453" s="71">
        <v>40643</v>
      </c>
      <c r="AI453" s="71">
        <v>14115</v>
      </c>
      <c r="AJ453" s="68">
        <v>8843182.2699999996</v>
      </c>
      <c r="AK453" s="69">
        <v>47735</v>
      </c>
      <c r="AL453" s="69">
        <v>14866</v>
      </c>
      <c r="AM453" s="70">
        <v>8580373.1900000013</v>
      </c>
      <c r="AN453" s="71">
        <v>46497</v>
      </c>
      <c r="AO453" s="71">
        <v>14912</v>
      </c>
    </row>
    <row r="454" spans="1:41" hidden="1" outlineLevel="1" x14ac:dyDescent="0.55000000000000004">
      <c r="A454" s="58" t="s">
        <v>93</v>
      </c>
      <c r="B454" s="65">
        <v>504687497.89999998</v>
      </c>
      <c r="C454" s="66">
        <v>703144</v>
      </c>
      <c r="D454" s="66">
        <v>21885</v>
      </c>
      <c r="E454" s="67">
        <v>717.75837936468201</v>
      </c>
      <c r="F454" s="68">
        <v>42992277.479999997</v>
      </c>
      <c r="G454" s="69">
        <v>62811</v>
      </c>
      <c r="H454" s="69">
        <v>25418</v>
      </c>
      <c r="I454" s="70">
        <v>38326923.770000003</v>
      </c>
      <c r="J454" s="71">
        <v>53977</v>
      </c>
      <c r="K454" s="71">
        <v>29039</v>
      </c>
      <c r="L454" s="68">
        <v>29052321.219999999</v>
      </c>
      <c r="M454" s="69">
        <v>41524</v>
      </c>
      <c r="N454" s="69">
        <v>29066</v>
      </c>
      <c r="O454" s="70">
        <v>33397703.780000001</v>
      </c>
      <c r="P454" s="71">
        <v>44036</v>
      </c>
      <c r="Q454" s="71">
        <v>28846</v>
      </c>
      <c r="R454" s="68">
        <v>32979202.129999999</v>
      </c>
      <c r="S454" s="69">
        <v>47761</v>
      </c>
      <c r="T454" s="69">
        <v>28948</v>
      </c>
      <c r="U454" s="70">
        <v>43558349.310000002</v>
      </c>
      <c r="V454" s="71">
        <v>57033</v>
      </c>
      <c r="W454" s="71">
        <v>28268</v>
      </c>
      <c r="X454" s="68">
        <v>35825559.710000001</v>
      </c>
      <c r="Y454" s="69">
        <v>51545</v>
      </c>
      <c r="Z454" s="69">
        <v>28447</v>
      </c>
      <c r="AA454" s="70">
        <v>47892202.730000004</v>
      </c>
      <c r="AB454" s="71">
        <v>62673</v>
      </c>
      <c r="AC454" s="71">
        <v>28561</v>
      </c>
      <c r="AD454" s="68">
        <v>49840848.129999995</v>
      </c>
      <c r="AE454" s="69">
        <v>64110</v>
      </c>
      <c r="AF454" s="69">
        <v>28663</v>
      </c>
      <c r="AG454" s="70">
        <v>44406109.839999996</v>
      </c>
      <c r="AH454" s="71">
        <v>60478</v>
      </c>
      <c r="AI454" s="71">
        <v>24914</v>
      </c>
      <c r="AJ454" s="68">
        <v>47730190.5</v>
      </c>
      <c r="AK454" s="69">
        <v>68444</v>
      </c>
      <c r="AL454" s="69">
        <v>25086</v>
      </c>
      <c r="AM454" s="70">
        <v>58685809.299999997</v>
      </c>
      <c r="AN454" s="71">
        <v>88752</v>
      </c>
      <c r="AO454" s="71">
        <v>21885</v>
      </c>
    </row>
    <row r="455" spans="1:41" hidden="1" outlineLevel="1" x14ac:dyDescent="0.55000000000000004">
      <c r="A455" s="58" t="s">
        <v>26</v>
      </c>
      <c r="B455" s="65">
        <v>347113278.05999947</v>
      </c>
      <c r="C455" s="66">
        <v>1511106</v>
      </c>
      <c r="D455" s="66">
        <v>45310</v>
      </c>
      <c r="E455" s="67">
        <v>229.70809331707997</v>
      </c>
      <c r="F455" s="68">
        <v>25522753.089999981</v>
      </c>
      <c r="G455" s="69">
        <v>127434</v>
      </c>
      <c r="H455" s="69">
        <v>44768</v>
      </c>
      <c r="I455" s="70">
        <v>26863095.089999974</v>
      </c>
      <c r="J455" s="71">
        <v>135468</v>
      </c>
      <c r="K455" s="71">
        <v>44964</v>
      </c>
      <c r="L455" s="68">
        <v>26412278.899999976</v>
      </c>
      <c r="M455" s="69">
        <v>102831</v>
      </c>
      <c r="N455" s="69">
        <v>44916</v>
      </c>
      <c r="O455" s="70">
        <v>22374259.699999973</v>
      </c>
      <c r="P455" s="71">
        <v>103056</v>
      </c>
      <c r="Q455" s="71">
        <v>44972</v>
      </c>
      <c r="R455" s="68">
        <v>23017066.479999974</v>
      </c>
      <c r="S455" s="69">
        <v>99223</v>
      </c>
      <c r="T455" s="69">
        <v>44867</v>
      </c>
      <c r="U455" s="70">
        <v>27015658.009999968</v>
      </c>
      <c r="V455" s="71">
        <v>119657</v>
      </c>
      <c r="W455" s="71">
        <v>44911</v>
      </c>
      <c r="X455" s="68">
        <v>26534446.309999973</v>
      </c>
      <c r="Y455" s="69">
        <v>111011</v>
      </c>
      <c r="Z455" s="69">
        <v>44920</v>
      </c>
      <c r="AA455" s="70">
        <v>28410648.409999967</v>
      </c>
      <c r="AB455" s="71">
        <v>132752</v>
      </c>
      <c r="AC455" s="71">
        <v>44909</v>
      </c>
      <c r="AD455" s="68">
        <v>28464257.449999966</v>
      </c>
      <c r="AE455" s="69">
        <v>133386</v>
      </c>
      <c r="AF455" s="69">
        <v>44991</v>
      </c>
      <c r="AG455" s="70">
        <v>28978490.639999971</v>
      </c>
      <c r="AH455" s="71">
        <v>122910</v>
      </c>
      <c r="AI455" s="71">
        <v>45028</v>
      </c>
      <c r="AJ455" s="68">
        <v>39344708.799999923</v>
      </c>
      <c r="AK455" s="69">
        <v>160636</v>
      </c>
      <c r="AL455" s="69">
        <v>45135</v>
      </c>
      <c r="AM455" s="70">
        <v>44175615.179999858</v>
      </c>
      <c r="AN455" s="71">
        <v>162742</v>
      </c>
      <c r="AO455" s="71">
        <v>45310</v>
      </c>
    </row>
    <row r="456" spans="1:41" hidden="1" outlineLevel="1" x14ac:dyDescent="0.55000000000000004">
      <c r="A456" s="58" t="s">
        <v>94</v>
      </c>
      <c r="B456" s="65">
        <v>272558137.73000002</v>
      </c>
      <c r="C456" s="66">
        <v>1358485</v>
      </c>
      <c r="D456" s="66">
        <v>69465</v>
      </c>
      <c r="E456" s="67">
        <v>200.63389564846136</v>
      </c>
      <c r="F456" s="68">
        <v>24097607.590000004</v>
      </c>
      <c r="G456" s="69">
        <v>132983</v>
      </c>
      <c r="H456" s="69">
        <v>75001</v>
      </c>
      <c r="I456" s="70">
        <v>22986356.439999998</v>
      </c>
      <c r="J456" s="71">
        <v>117692</v>
      </c>
      <c r="K456" s="71">
        <v>68899</v>
      </c>
      <c r="L456" s="68">
        <v>16907618.629999999</v>
      </c>
      <c r="M456" s="69">
        <v>90558</v>
      </c>
      <c r="N456" s="69">
        <v>73028</v>
      </c>
      <c r="O456" s="70">
        <v>17856085.009999998</v>
      </c>
      <c r="P456" s="71">
        <v>96432</v>
      </c>
      <c r="Q456" s="71">
        <v>73143</v>
      </c>
      <c r="R456" s="68">
        <v>20953333.98</v>
      </c>
      <c r="S456" s="69">
        <v>103797</v>
      </c>
      <c r="T456" s="69">
        <v>73677</v>
      </c>
      <c r="U456" s="70">
        <v>20625195.740000002</v>
      </c>
      <c r="V456" s="71">
        <v>104036</v>
      </c>
      <c r="W456" s="71">
        <v>69996</v>
      </c>
      <c r="X456" s="68">
        <v>18713247.73</v>
      </c>
      <c r="Y456" s="69">
        <v>91207</v>
      </c>
      <c r="Z456" s="69">
        <v>69779</v>
      </c>
      <c r="AA456" s="70">
        <v>24324789.840000004</v>
      </c>
      <c r="AB456" s="71">
        <v>113164</v>
      </c>
      <c r="AC456" s="71">
        <v>69448</v>
      </c>
      <c r="AD456" s="68">
        <v>23558767.41</v>
      </c>
      <c r="AE456" s="69">
        <v>112156</v>
      </c>
      <c r="AF456" s="69">
        <v>69397</v>
      </c>
      <c r="AG456" s="70">
        <v>23887140.329999998</v>
      </c>
      <c r="AH456" s="71">
        <v>112779</v>
      </c>
      <c r="AI456" s="71">
        <v>63783</v>
      </c>
      <c r="AJ456" s="68">
        <v>30375142.620000001</v>
      </c>
      <c r="AK456" s="69">
        <v>145298</v>
      </c>
      <c r="AL456" s="69">
        <v>69772</v>
      </c>
      <c r="AM456" s="70">
        <v>28272852.41</v>
      </c>
      <c r="AN456" s="71">
        <v>138383</v>
      </c>
      <c r="AO456" s="71">
        <v>69465</v>
      </c>
    </row>
    <row r="457" spans="1:41" hidden="1" outlineLevel="1" x14ac:dyDescent="0.55000000000000004">
      <c r="A457" s="58" t="s">
        <v>462</v>
      </c>
      <c r="B457" s="65">
        <v>8163655340.7899876</v>
      </c>
      <c r="C457" s="66">
        <v>7974030</v>
      </c>
      <c r="D457" s="66">
        <v>122181</v>
      </c>
      <c r="E457" s="67">
        <v>1023.7803646073551</v>
      </c>
      <c r="F457" s="68">
        <v>704706432.82999921</v>
      </c>
      <c r="G457" s="69">
        <v>604643</v>
      </c>
      <c r="H457" s="69">
        <v>103508</v>
      </c>
      <c r="I457" s="70">
        <v>602904672.6299988</v>
      </c>
      <c r="J457" s="71">
        <v>635145</v>
      </c>
      <c r="K457" s="71">
        <v>105778</v>
      </c>
      <c r="L457" s="68">
        <v>621616376.69999933</v>
      </c>
      <c r="M457" s="69">
        <v>615894</v>
      </c>
      <c r="N457" s="69">
        <v>108097</v>
      </c>
      <c r="O457" s="70">
        <v>631679896.29999924</v>
      </c>
      <c r="P457" s="71">
        <v>572716</v>
      </c>
      <c r="Q457" s="71">
        <v>111993</v>
      </c>
      <c r="R457" s="68">
        <v>623459512.99999893</v>
      </c>
      <c r="S457" s="69">
        <v>581771</v>
      </c>
      <c r="T457" s="69">
        <v>109531</v>
      </c>
      <c r="U457" s="70">
        <v>736937042.93999839</v>
      </c>
      <c r="V457" s="71">
        <v>710917</v>
      </c>
      <c r="W457" s="71">
        <v>111380</v>
      </c>
      <c r="X457" s="68">
        <v>672288230.51999927</v>
      </c>
      <c r="Y457" s="69">
        <v>660710</v>
      </c>
      <c r="Z457" s="69">
        <v>113239</v>
      </c>
      <c r="AA457" s="70">
        <v>668337665.83999872</v>
      </c>
      <c r="AB457" s="71">
        <v>690533</v>
      </c>
      <c r="AC457" s="71">
        <v>115171</v>
      </c>
      <c r="AD457" s="68">
        <v>699887454.1299994</v>
      </c>
      <c r="AE457" s="69">
        <v>706828</v>
      </c>
      <c r="AF457" s="69">
        <v>116674</v>
      </c>
      <c r="AG457" s="70">
        <v>654527941.34999847</v>
      </c>
      <c r="AH457" s="71">
        <v>651794</v>
      </c>
      <c r="AI457" s="71">
        <v>118500</v>
      </c>
      <c r="AJ457" s="68">
        <v>748224956.03999889</v>
      </c>
      <c r="AK457" s="69">
        <v>811862</v>
      </c>
      <c r="AL457" s="69">
        <v>120241</v>
      </c>
      <c r="AM457" s="70">
        <v>799085158.50999856</v>
      </c>
      <c r="AN457" s="71">
        <v>731217</v>
      </c>
      <c r="AO457" s="71">
        <v>122181</v>
      </c>
    </row>
    <row r="458" spans="1:41" hidden="1" outlineLevel="1" x14ac:dyDescent="0.55000000000000004">
      <c r="A458" s="58" t="s">
        <v>27</v>
      </c>
      <c r="B458" s="65">
        <v>77706999.310000002</v>
      </c>
      <c r="C458" s="66">
        <v>425954</v>
      </c>
      <c r="D458" s="66">
        <v>18349</v>
      </c>
      <c r="E458" s="67">
        <v>182.43049556994418</v>
      </c>
      <c r="F458" s="68">
        <v>7700266.0500000007</v>
      </c>
      <c r="G458" s="69">
        <v>44178</v>
      </c>
      <c r="H458" s="69">
        <v>18523</v>
      </c>
      <c r="I458" s="70">
        <v>6893107.6799999997</v>
      </c>
      <c r="J458" s="71">
        <v>42894</v>
      </c>
      <c r="K458" s="71">
        <v>18508</v>
      </c>
      <c r="L458" s="68">
        <v>5106384.54</v>
      </c>
      <c r="M458" s="69">
        <v>29818</v>
      </c>
      <c r="N458" s="69">
        <v>18432</v>
      </c>
      <c r="O458" s="70">
        <v>5330373.4800000004</v>
      </c>
      <c r="P458" s="71">
        <v>26825</v>
      </c>
      <c r="Q458" s="71">
        <v>18366</v>
      </c>
      <c r="R458" s="68">
        <v>5538480.9700000007</v>
      </c>
      <c r="S458" s="69">
        <v>30136</v>
      </c>
      <c r="T458" s="69">
        <v>18375</v>
      </c>
      <c r="U458" s="70">
        <v>7283301.9799999995</v>
      </c>
      <c r="V458" s="71">
        <v>39808</v>
      </c>
      <c r="W458" s="71">
        <v>18435</v>
      </c>
      <c r="X458" s="68">
        <v>6522424.8000000007</v>
      </c>
      <c r="Y458" s="69">
        <v>38976</v>
      </c>
      <c r="Z458" s="69">
        <v>18476</v>
      </c>
      <c r="AA458" s="70">
        <v>7139014.0600000005</v>
      </c>
      <c r="AB458" s="71">
        <v>41140</v>
      </c>
      <c r="AC458" s="71">
        <v>18437</v>
      </c>
      <c r="AD458" s="68">
        <v>6094841.9299999997</v>
      </c>
      <c r="AE458" s="69">
        <v>32536</v>
      </c>
      <c r="AF458" s="69">
        <v>18445</v>
      </c>
      <c r="AG458" s="70">
        <v>5476409.71</v>
      </c>
      <c r="AH458" s="71">
        <v>28865</v>
      </c>
      <c r="AI458" s="71">
        <v>18368</v>
      </c>
      <c r="AJ458" s="68">
        <v>7164957.9399999995</v>
      </c>
      <c r="AK458" s="69">
        <v>34501</v>
      </c>
      <c r="AL458" s="69">
        <v>18352</v>
      </c>
      <c r="AM458" s="70">
        <v>7457436.1699999999</v>
      </c>
      <c r="AN458" s="71">
        <v>36277</v>
      </c>
      <c r="AO458" s="71">
        <v>18349</v>
      </c>
    </row>
    <row r="459" spans="1:41" hidden="1" outlineLevel="1" x14ac:dyDescent="0.55000000000000004">
      <c r="A459" s="58" t="s">
        <v>95</v>
      </c>
      <c r="B459" s="65">
        <v>634468139.15999997</v>
      </c>
      <c r="C459" s="66">
        <v>9305044</v>
      </c>
      <c r="D459" s="66">
        <v>455218</v>
      </c>
      <c r="E459" s="67">
        <v>68.185399140509162</v>
      </c>
      <c r="F459" s="68">
        <v>47840532.389999993</v>
      </c>
      <c r="G459" s="69">
        <v>755996</v>
      </c>
      <c r="H459" s="69">
        <v>235426</v>
      </c>
      <c r="I459" s="70">
        <v>44441345.119999997</v>
      </c>
      <c r="J459" s="71">
        <v>712132</v>
      </c>
      <c r="K459" s="71">
        <v>233731</v>
      </c>
      <c r="L459" s="68">
        <v>44163871.640000001</v>
      </c>
      <c r="M459" s="69">
        <v>688978</v>
      </c>
      <c r="N459" s="69">
        <v>233667</v>
      </c>
      <c r="O459" s="70">
        <v>44305441.259999998</v>
      </c>
      <c r="P459" s="71">
        <v>715255</v>
      </c>
      <c r="Q459" s="71">
        <v>235904</v>
      </c>
      <c r="R459" s="68">
        <v>43922248.329999998</v>
      </c>
      <c r="S459" s="69">
        <v>710959</v>
      </c>
      <c r="T459" s="69">
        <v>253749</v>
      </c>
      <c r="U459" s="70">
        <v>56766815.82</v>
      </c>
      <c r="V459" s="71">
        <v>822180</v>
      </c>
      <c r="W459" s="71">
        <v>263846</v>
      </c>
      <c r="X459" s="68">
        <v>54781260.660000011</v>
      </c>
      <c r="Y459" s="69">
        <v>775572</v>
      </c>
      <c r="Z459" s="69">
        <v>256723</v>
      </c>
      <c r="AA459" s="70">
        <v>61074415.909999996</v>
      </c>
      <c r="AB459" s="71">
        <v>822323</v>
      </c>
      <c r="AC459" s="71">
        <v>252219</v>
      </c>
      <c r="AD459" s="68">
        <v>58165148.259999998</v>
      </c>
      <c r="AE459" s="69">
        <v>845598</v>
      </c>
      <c r="AF459" s="69">
        <v>244889</v>
      </c>
      <c r="AG459" s="70">
        <v>53476643.039999999</v>
      </c>
      <c r="AH459" s="71">
        <v>742064</v>
      </c>
      <c r="AI459" s="71">
        <v>239697</v>
      </c>
      <c r="AJ459" s="68">
        <v>64897195.350000009</v>
      </c>
      <c r="AK459" s="69">
        <v>892792</v>
      </c>
      <c r="AL459" s="69">
        <v>237398</v>
      </c>
      <c r="AM459" s="70">
        <v>60633221.380000003</v>
      </c>
      <c r="AN459" s="71">
        <v>821195</v>
      </c>
      <c r="AO459" s="71">
        <v>455218</v>
      </c>
    </row>
    <row r="460" spans="1:41" hidden="1" outlineLevel="1" x14ac:dyDescent="0.55000000000000004">
      <c r="A460" s="58" t="s">
        <v>380</v>
      </c>
      <c r="B460" s="65">
        <v>147994779.94</v>
      </c>
      <c r="C460" s="66">
        <v>564435</v>
      </c>
      <c r="D460" s="66">
        <v>18680</v>
      </c>
      <c r="E460" s="67">
        <v>262.19986347409355</v>
      </c>
      <c r="F460" s="68">
        <v>10254860.190000001</v>
      </c>
      <c r="G460" s="69">
        <v>42396</v>
      </c>
      <c r="H460" s="69">
        <v>19148</v>
      </c>
      <c r="I460" s="70">
        <v>10659581.27</v>
      </c>
      <c r="J460" s="71">
        <v>48417</v>
      </c>
      <c r="K460" s="71">
        <v>19201</v>
      </c>
      <c r="L460" s="68">
        <v>9040178.3399999999</v>
      </c>
      <c r="M460" s="69">
        <v>36809</v>
      </c>
      <c r="N460" s="69">
        <v>19124</v>
      </c>
      <c r="O460" s="70">
        <v>10271909.079999998</v>
      </c>
      <c r="P460" s="71">
        <v>38663</v>
      </c>
      <c r="Q460" s="71">
        <v>19159</v>
      </c>
      <c r="R460" s="68">
        <v>11521827.289999999</v>
      </c>
      <c r="S460" s="69">
        <v>47729</v>
      </c>
      <c r="T460" s="69">
        <v>19155</v>
      </c>
      <c r="U460" s="70">
        <v>13122688.699999999</v>
      </c>
      <c r="V460" s="71">
        <v>48945</v>
      </c>
      <c r="W460" s="71">
        <v>19139</v>
      </c>
      <c r="X460" s="68">
        <v>11355652.789999999</v>
      </c>
      <c r="Y460" s="69">
        <v>44585</v>
      </c>
      <c r="Z460" s="69">
        <v>19146</v>
      </c>
      <c r="AA460" s="70">
        <v>12950556.800000003</v>
      </c>
      <c r="AB460" s="71">
        <v>52694</v>
      </c>
      <c r="AC460" s="71">
        <v>18988</v>
      </c>
      <c r="AD460" s="68">
        <v>13616312.890000001</v>
      </c>
      <c r="AE460" s="69">
        <v>48577</v>
      </c>
      <c r="AF460" s="69">
        <v>18807</v>
      </c>
      <c r="AG460" s="70">
        <v>14171255.899999999</v>
      </c>
      <c r="AH460" s="71">
        <v>49212</v>
      </c>
      <c r="AI460" s="71">
        <v>18770</v>
      </c>
      <c r="AJ460" s="68">
        <v>17186982</v>
      </c>
      <c r="AK460" s="69">
        <v>56700</v>
      </c>
      <c r="AL460" s="69">
        <v>18728</v>
      </c>
      <c r="AM460" s="70">
        <v>13842974.690000001</v>
      </c>
      <c r="AN460" s="71">
        <v>49708</v>
      </c>
      <c r="AO460" s="71">
        <v>18680</v>
      </c>
    </row>
    <row r="461" spans="1:41" hidden="1" outlineLevel="1" x14ac:dyDescent="0.55000000000000004">
      <c r="A461" s="58" t="s">
        <v>32</v>
      </c>
      <c r="B461" s="65">
        <v>22619735.119999997</v>
      </c>
      <c r="C461" s="66">
        <v>81866</v>
      </c>
      <c r="D461" s="66">
        <v>1066</v>
      </c>
      <c r="E461" s="67">
        <v>276.30194610705297</v>
      </c>
      <c r="F461" s="68">
        <v>2553898.37</v>
      </c>
      <c r="G461" s="69">
        <v>8423</v>
      </c>
      <c r="H461" s="69">
        <v>1145</v>
      </c>
      <c r="I461" s="70">
        <v>1814828.75</v>
      </c>
      <c r="J461" s="71">
        <v>6617</v>
      </c>
      <c r="K461" s="71">
        <v>1145</v>
      </c>
      <c r="L461" s="68">
        <v>1733749.15</v>
      </c>
      <c r="M461" s="69">
        <v>6537</v>
      </c>
      <c r="N461" s="69">
        <v>1146</v>
      </c>
      <c r="O461" s="70">
        <v>1704569.6099999999</v>
      </c>
      <c r="P461" s="71">
        <v>6641</v>
      </c>
      <c r="Q461" s="71">
        <v>1150</v>
      </c>
      <c r="R461" s="68">
        <v>1622206.09</v>
      </c>
      <c r="S461" s="69">
        <v>6801</v>
      </c>
      <c r="T461" s="69">
        <v>1153</v>
      </c>
      <c r="U461" s="70">
        <v>2179307.7200000002</v>
      </c>
      <c r="V461" s="71">
        <v>8161</v>
      </c>
      <c r="W461" s="71">
        <v>1104</v>
      </c>
      <c r="X461" s="68">
        <v>2387649.7800000003</v>
      </c>
      <c r="Y461" s="69">
        <v>8714</v>
      </c>
      <c r="Z461" s="69">
        <v>1108</v>
      </c>
      <c r="AA461" s="70">
        <v>2370460.88</v>
      </c>
      <c r="AB461" s="71">
        <v>8818</v>
      </c>
      <c r="AC461" s="71">
        <v>1104</v>
      </c>
      <c r="AD461" s="68">
        <v>1681552.8399999999</v>
      </c>
      <c r="AE461" s="69">
        <v>5796</v>
      </c>
      <c r="AF461" s="69">
        <v>1097</v>
      </c>
      <c r="AG461" s="70">
        <v>1488593.58</v>
      </c>
      <c r="AH461" s="71">
        <v>5213</v>
      </c>
      <c r="AI461" s="71">
        <v>1091</v>
      </c>
      <c r="AJ461" s="68">
        <v>1252235.07</v>
      </c>
      <c r="AK461" s="69">
        <v>4453</v>
      </c>
      <c r="AL461" s="69">
        <v>1067</v>
      </c>
      <c r="AM461" s="70">
        <v>1830683.28</v>
      </c>
      <c r="AN461" s="71">
        <v>5692</v>
      </c>
      <c r="AO461" s="71">
        <v>1066</v>
      </c>
    </row>
    <row r="462" spans="1:41" hidden="1" outlineLevel="1" x14ac:dyDescent="0.55000000000000004">
      <c r="A462" s="58" t="s">
        <v>37</v>
      </c>
      <c r="B462" s="65">
        <v>21032745.370000001</v>
      </c>
      <c r="C462" s="66">
        <v>109709</v>
      </c>
      <c r="D462" s="66">
        <v>2764</v>
      </c>
      <c r="E462" s="67">
        <v>191.71394662242844</v>
      </c>
      <c r="F462" s="68">
        <v>1995473.69</v>
      </c>
      <c r="G462" s="69">
        <v>11419</v>
      </c>
      <c r="H462" s="69">
        <v>2764</v>
      </c>
      <c r="I462" s="70">
        <v>1714236.2399999998</v>
      </c>
      <c r="J462" s="71">
        <v>9128</v>
      </c>
      <c r="K462" s="71">
        <v>2686</v>
      </c>
      <c r="L462" s="68">
        <v>1194639.54</v>
      </c>
      <c r="M462" s="69">
        <v>7221</v>
      </c>
      <c r="N462" s="69">
        <v>2682</v>
      </c>
      <c r="O462" s="70">
        <v>1254714.4099999999</v>
      </c>
      <c r="P462" s="71">
        <v>6589</v>
      </c>
      <c r="Q462" s="71">
        <v>2684</v>
      </c>
      <c r="R462" s="68">
        <v>1502813.31</v>
      </c>
      <c r="S462" s="69">
        <v>7603</v>
      </c>
      <c r="T462" s="69">
        <v>2676</v>
      </c>
      <c r="U462" s="70">
        <v>1475259.55</v>
      </c>
      <c r="V462" s="71">
        <v>8453</v>
      </c>
      <c r="W462" s="71">
        <v>2677</v>
      </c>
      <c r="X462" s="68">
        <v>1515621.99</v>
      </c>
      <c r="Y462" s="69">
        <v>8499</v>
      </c>
      <c r="Z462" s="69">
        <v>2686</v>
      </c>
      <c r="AA462" s="70">
        <v>1990795.41</v>
      </c>
      <c r="AB462" s="71">
        <v>9917</v>
      </c>
      <c r="AC462" s="71">
        <v>2685</v>
      </c>
      <c r="AD462" s="68">
        <v>1982860.91</v>
      </c>
      <c r="AE462" s="69">
        <v>10198</v>
      </c>
      <c r="AF462" s="69">
        <v>2702</v>
      </c>
      <c r="AG462" s="70">
        <v>1800689.9200000002</v>
      </c>
      <c r="AH462" s="71">
        <v>9034</v>
      </c>
      <c r="AI462" s="71">
        <v>2547</v>
      </c>
      <c r="AJ462" s="68">
        <v>2125932.27</v>
      </c>
      <c r="AK462" s="69">
        <v>10883</v>
      </c>
      <c r="AL462" s="69">
        <v>2770</v>
      </c>
      <c r="AM462" s="70">
        <v>2479708.13</v>
      </c>
      <c r="AN462" s="71">
        <v>10765</v>
      </c>
      <c r="AO462" s="71">
        <v>2764</v>
      </c>
    </row>
    <row r="463" spans="1:41" hidden="1" outlineLevel="1" x14ac:dyDescent="0.55000000000000004">
      <c r="A463" s="58" t="s">
        <v>33</v>
      </c>
      <c r="B463" s="65">
        <v>39428983.82</v>
      </c>
      <c r="C463" s="66">
        <v>86681</v>
      </c>
      <c r="D463" s="66">
        <v>4090</v>
      </c>
      <c r="E463" s="67">
        <v>454.87458404956107</v>
      </c>
      <c r="F463" s="68">
        <v>3094565.91</v>
      </c>
      <c r="G463" s="69">
        <v>7669</v>
      </c>
      <c r="H463" s="69">
        <v>3844</v>
      </c>
      <c r="I463" s="70">
        <v>3546920.03</v>
      </c>
      <c r="J463" s="71">
        <v>7466</v>
      </c>
      <c r="K463" s="71">
        <v>3876</v>
      </c>
      <c r="L463" s="68">
        <v>3370559.22</v>
      </c>
      <c r="M463" s="69">
        <v>5783</v>
      </c>
      <c r="N463" s="69">
        <v>3941</v>
      </c>
      <c r="O463" s="70">
        <v>2533351.9</v>
      </c>
      <c r="P463" s="71">
        <v>6726</v>
      </c>
      <c r="Q463" s="71">
        <v>3978</v>
      </c>
      <c r="R463" s="68">
        <v>3026751.1499999994</v>
      </c>
      <c r="S463" s="69">
        <v>6726</v>
      </c>
      <c r="T463" s="69">
        <v>4015</v>
      </c>
      <c r="U463" s="70">
        <v>4135642.4699999997</v>
      </c>
      <c r="V463" s="71">
        <v>7977</v>
      </c>
      <c r="W463" s="71">
        <v>4051</v>
      </c>
      <c r="X463" s="68">
        <v>3163551.97</v>
      </c>
      <c r="Y463" s="69">
        <v>6994</v>
      </c>
      <c r="Z463" s="69">
        <v>4092</v>
      </c>
      <c r="AA463" s="70">
        <v>3061793.67</v>
      </c>
      <c r="AB463" s="71">
        <v>7858</v>
      </c>
      <c r="AC463" s="71">
        <v>4113</v>
      </c>
      <c r="AD463" s="68">
        <v>2987212.25</v>
      </c>
      <c r="AE463" s="69">
        <v>7292</v>
      </c>
      <c r="AF463" s="69">
        <v>4116</v>
      </c>
      <c r="AG463" s="70">
        <v>3052906.62</v>
      </c>
      <c r="AH463" s="71">
        <v>6459</v>
      </c>
      <c r="AI463" s="71">
        <v>4125</v>
      </c>
      <c r="AJ463" s="68">
        <v>3942476.89</v>
      </c>
      <c r="AK463" s="69">
        <v>8978</v>
      </c>
      <c r="AL463" s="69">
        <v>4104</v>
      </c>
      <c r="AM463" s="70">
        <v>3513251.74</v>
      </c>
      <c r="AN463" s="71">
        <v>6753</v>
      </c>
      <c r="AO463" s="71">
        <v>4090</v>
      </c>
    </row>
    <row r="464" spans="1:41" hidden="1" outlineLevel="1" x14ac:dyDescent="0.55000000000000004">
      <c r="A464" s="58" t="s">
        <v>40</v>
      </c>
      <c r="B464" s="65">
        <v>2018135906.96</v>
      </c>
      <c r="C464" s="66">
        <v>17024701</v>
      </c>
      <c r="D464" s="66">
        <v>445808</v>
      </c>
      <c r="E464" s="67">
        <v>118.54163588306191</v>
      </c>
      <c r="F464" s="68">
        <v>153783504.41000003</v>
      </c>
      <c r="G464" s="69">
        <v>1406936</v>
      </c>
      <c r="H464" s="69">
        <v>443875</v>
      </c>
      <c r="I464" s="70">
        <v>149592542.58000007</v>
      </c>
      <c r="J464" s="71">
        <v>1369525</v>
      </c>
      <c r="K464" s="71">
        <v>453054</v>
      </c>
      <c r="L464" s="68">
        <v>152204964.79999995</v>
      </c>
      <c r="M464" s="69">
        <v>1372573</v>
      </c>
      <c r="N464" s="69">
        <v>453574</v>
      </c>
      <c r="O464" s="70">
        <v>160263856.98999998</v>
      </c>
      <c r="P464" s="71">
        <v>1448292</v>
      </c>
      <c r="Q464" s="71">
        <v>462278</v>
      </c>
      <c r="R464" s="68">
        <v>165579272.98000005</v>
      </c>
      <c r="S464" s="69">
        <v>1513583</v>
      </c>
      <c r="T464" s="69">
        <v>451320</v>
      </c>
      <c r="U464" s="70">
        <v>167389686.45999995</v>
      </c>
      <c r="V464" s="71">
        <v>1371046</v>
      </c>
      <c r="W464" s="71">
        <v>448924</v>
      </c>
      <c r="X464" s="68">
        <v>176103271.55999994</v>
      </c>
      <c r="Y464" s="69">
        <v>1487362</v>
      </c>
      <c r="Z464" s="69">
        <v>450396</v>
      </c>
      <c r="AA464" s="70">
        <v>181010803.27999997</v>
      </c>
      <c r="AB464" s="71">
        <v>1402127</v>
      </c>
      <c r="AC464" s="71">
        <v>443171</v>
      </c>
      <c r="AD464" s="68">
        <v>178248256.72999996</v>
      </c>
      <c r="AE464" s="69">
        <v>1419009</v>
      </c>
      <c r="AF464" s="69">
        <v>447553</v>
      </c>
      <c r="AG464" s="70">
        <v>164042151.14999998</v>
      </c>
      <c r="AH464" s="71">
        <v>1338799</v>
      </c>
      <c r="AI464" s="71">
        <v>437946</v>
      </c>
      <c r="AJ464" s="68">
        <v>184170595.96000001</v>
      </c>
      <c r="AK464" s="69">
        <v>1447185</v>
      </c>
      <c r="AL464" s="69">
        <v>438540</v>
      </c>
      <c r="AM464" s="70">
        <v>185747000.05999994</v>
      </c>
      <c r="AN464" s="71">
        <v>1448264</v>
      </c>
      <c r="AO464" s="71">
        <v>445808</v>
      </c>
    </row>
    <row r="465" spans="1:41" hidden="1" outlineLevel="1" x14ac:dyDescent="0.55000000000000004">
      <c r="A465" s="58" t="s">
        <v>34</v>
      </c>
      <c r="B465" s="65">
        <v>20133333.109999999</v>
      </c>
      <c r="C465" s="66">
        <v>96354</v>
      </c>
      <c r="D465" s="66">
        <v>3289</v>
      </c>
      <c r="E465" s="67">
        <v>208.95171046349918</v>
      </c>
      <c r="F465" s="68">
        <v>1368571.0899999999</v>
      </c>
      <c r="G465" s="69">
        <v>6573</v>
      </c>
      <c r="H465" s="69">
        <v>3058</v>
      </c>
      <c r="I465" s="70">
        <v>1085899.6100000001</v>
      </c>
      <c r="J465" s="71">
        <v>5004</v>
      </c>
      <c r="K465" s="71">
        <v>2968</v>
      </c>
      <c r="L465" s="68">
        <v>607486.51</v>
      </c>
      <c r="M465" s="69">
        <v>3006</v>
      </c>
      <c r="N465" s="69">
        <v>2903</v>
      </c>
      <c r="O465" s="70">
        <v>485418.37</v>
      </c>
      <c r="P465" s="71">
        <v>2638</v>
      </c>
      <c r="Q465" s="71">
        <v>2889</v>
      </c>
      <c r="R465" s="68">
        <v>616811.97</v>
      </c>
      <c r="S465" s="69">
        <v>3251</v>
      </c>
      <c r="T465" s="69">
        <v>2896</v>
      </c>
      <c r="U465" s="70">
        <v>779156.52</v>
      </c>
      <c r="V465" s="71">
        <v>4430</v>
      </c>
      <c r="W465" s="71">
        <v>2719</v>
      </c>
      <c r="X465" s="68">
        <v>960849.45000000007</v>
      </c>
      <c r="Y465" s="69">
        <v>5704</v>
      </c>
      <c r="Z465" s="69">
        <v>2779</v>
      </c>
      <c r="AA465" s="70">
        <v>2206351.73</v>
      </c>
      <c r="AB465" s="71">
        <v>12874</v>
      </c>
      <c r="AC465" s="71">
        <v>2910</v>
      </c>
      <c r="AD465" s="68">
        <v>2715341.05</v>
      </c>
      <c r="AE465" s="69">
        <v>13357</v>
      </c>
      <c r="AF465" s="69">
        <v>2868</v>
      </c>
      <c r="AG465" s="70">
        <v>2124888.42</v>
      </c>
      <c r="AH465" s="71">
        <v>10479</v>
      </c>
      <c r="AI465" s="71">
        <v>2811</v>
      </c>
      <c r="AJ465" s="68">
        <v>2796437.81</v>
      </c>
      <c r="AK465" s="69">
        <v>10724</v>
      </c>
      <c r="AL465" s="69">
        <v>2888</v>
      </c>
      <c r="AM465" s="70">
        <v>4386120.58</v>
      </c>
      <c r="AN465" s="71">
        <v>18314</v>
      </c>
      <c r="AO465" s="71">
        <v>3289</v>
      </c>
    </row>
    <row r="466" spans="1:41" hidden="1" outlineLevel="1" x14ac:dyDescent="0.55000000000000004">
      <c r="A466" s="58" t="s">
        <v>35</v>
      </c>
      <c r="B466" s="65">
        <v>95325724.960000008</v>
      </c>
      <c r="C466" s="66">
        <v>302434</v>
      </c>
      <c r="D466" s="66">
        <v>30071</v>
      </c>
      <c r="E466" s="67">
        <v>315.19513335140891</v>
      </c>
      <c r="F466" s="68">
        <v>11950266.109999999</v>
      </c>
      <c r="G466" s="69">
        <v>36039</v>
      </c>
      <c r="H466" s="69">
        <v>32094</v>
      </c>
      <c r="I466" s="70">
        <v>5682034.5800000001</v>
      </c>
      <c r="J466" s="71">
        <v>19954</v>
      </c>
      <c r="K466" s="71">
        <v>34169</v>
      </c>
      <c r="L466" s="68">
        <v>4859227.99</v>
      </c>
      <c r="M466" s="69">
        <v>18387</v>
      </c>
      <c r="N466" s="69">
        <v>34006</v>
      </c>
      <c r="O466" s="70">
        <v>4875776.49</v>
      </c>
      <c r="P466" s="71">
        <v>16857</v>
      </c>
      <c r="Q466" s="71">
        <v>33591</v>
      </c>
      <c r="R466" s="68">
        <v>4350736.8499999996</v>
      </c>
      <c r="S466" s="69">
        <v>17222</v>
      </c>
      <c r="T466" s="69">
        <v>33348</v>
      </c>
      <c r="U466" s="70">
        <v>5217231.91</v>
      </c>
      <c r="V466" s="71">
        <v>19003</v>
      </c>
      <c r="W466" s="71">
        <v>33142</v>
      </c>
      <c r="X466" s="68">
        <v>4179044.14</v>
      </c>
      <c r="Y466" s="69">
        <v>13871</v>
      </c>
      <c r="Z466" s="69">
        <v>32919</v>
      </c>
      <c r="AA466" s="70">
        <v>5309658.6899999995</v>
      </c>
      <c r="AB466" s="71">
        <v>17517</v>
      </c>
      <c r="AC466" s="71">
        <v>32505</v>
      </c>
      <c r="AD466" s="68">
        <v>6974491.6899999995</v>
      </c>
      <c r="AE466" s="69">
        <v>22996</v>
      </c>
      <c r="AF466" s="69">
        <v>32343</v>
      </c>
      <c r="AG466" s="70">
        <v>11953338.810000001</v>
      </c>
      <c r="AH466" s="71">
        <v>33852</v>
      </c>
      <c r="AI466" s="71">
        <v>29048</v>
      </c>
      <c r="AJ466" s="68">
        <v>15160596.26</v>
      </c>
      <c r="AK466" s="69">
        <v>44142</v>
      </c>
      <c r="AL466" s="69">
        <v>30188</v>
      </c>
      <c r="AM466" s="70">
        <v>14813321.439999999</v>
      </c>
      <c r="AN466" s="71">
        <v>42594</v>
      </c>
      <c r="AO466" s="71">
        <v>30071</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30786968152.38995</v>
      </c>
      <c r="C468" s="52">
        <f>SUM(C441:C466)</f>
        <v>100402034</v>
      </c>
      <c r="D468" s="52">
        <f>SUM(D441:D466)</f>
        <v>3534427</v>
      </c>
      <c r="E468" s="74">
        <f t="shared" ref="E468" si="31">IFERROR(B468/C468,0)</f>
        <v>306.63689694164913</v>
      </c>
      <c r="F468" s="51">
        <f t="shared" ref="F468:AO468" si="32">SUM(F441:F466)</f>
        <v>2496384192.2499976</v>
      </c>
      <c r="G468" s="52">
        <f t="shared" si="32"/>
        <v>7843273</v>
      </c>
      <c r="H468" s="52">
        <f t="shared" si="32"/>
        <v>3096334</v>
      </c>
      <c r="I468" s="51">
        <f t="shared" si="32"/>
        <v>2264403405.5499969</v>
      </c>
      <c r="J468" s="52">
        <f t="shared" si="32"/>
        <v>7758086</v>
      </c>
      <c r="K468" s="52">
        <f t="shared" si="32"/>
        <v>3160617</v>
      </c>
      <c r="L468" s="51">
        <f t="shared" si="32"/>
        <v>2143027077.9999981</v>
      </c>
      <c r="M468" s="52">
        <f t="shared" si="32"/>
        <v>6964193</v>
      </c>
      <c r="N468" s="52">
        <f t="shared" si="32"/>
        <v>3183362</v>
      </c>
      <c r="O468" s="51">
        <f t="shared" si="32"/>
        <v>2187836746.2299967</v>
      </c>
      <c r="P468" s="52">
        <f t="shared" si="32"/>
        <v>7327369</v>
      </c>
      <c r="Q468" s="52">
        <f t="shared" si="32"/>
        <v>3222617</v>
      </c>
      <c r="R468" s="51">
        <f t="shared" si="32"/>
        <v>2235950749.3099971</v>
      </c>
      <c r="S468" s="52">
        <f t="shared" si="32"/>
        <v>7609624</v>
      </c>
      <c r="T468" s="52">
        <f t="shared" si="32"/>
        <v>3255193</v>
      </c>
      <c r="U468" s="51">
        <f t="shared" si="32"/>
        <v>2636579821.719995</v>
      </c>
      <c r="V468" s="52">
        <f t="shared" si="32"/>
        <v>8569042</v>
      </c>
      <c r="W468" s="52">
        <f t="shared" si="32"/>
        <v>3263097</v>
      </c>
      <c r="X468" s="51">
        <f t="shared" si="32"/>
        <v>2423975207.3599958</v>
      </c>
      <c r="Y468" s="52">
        <f t="shared" si="32"/>
        <v>8144299</v>
      </c>
      <c r="Z468" s="52">
        <f t="shared" si="32"/>
        <v>3278922</v>
      </c>
      <c r="AA468" s="51">
        <f t="shared" si="32"/>
        <v>2627253343.7799959</v>
      </c>
      <c r="AB468" s="52">
        <f t="shared" si="32"/>
        <v>8964664</v>
      </c>
      <c r="AC468" s="52">
        <f t="shared" si="32"/>
        <v>3276244</v>
      </c>
      <c r="AD468" s="51">
        <f t="shared" si="32"/>
        <v>2719137196.2199965</v>
      </c>
      <c r="AE468" s="52">
        <f t="shared" si="32"/>
        <v>9084919</v>
      </c>
      <c r="AF468" s="52">
        <f t="shared" si="32"/>
        <v>3287744</v>
      </c>
      <c r="AG468" s="51">
        <f t="shared" si="32"/>
        <v>2601389141.3799949</v>
      </c>
      <c r="AH468" s="52">
        <f t="shared" si="32"/>
        <v>8398465</v>
      </c>
      <c r="AI468" s="52">
        <f t="shared" si="32"/>
        <v>3286940</v>
      </c>
      <c r="AJ468" s="51">
        <f t="shared" si="32"/>
        <v>3215114785.6699953</v>
      </c>
      <c r="AK468" s="52">
        <f t="shared" si="32"/>
        <v>10375392</v>
      </c>
      <c r="AL468" s="52">
        <f t="shared" si="32"/>
        <v>3303897</v>
      </c>
      <c r="AM468" s="51">
        <f t="shared" si="32"/>
        <v>3235916484.9199944</v>
      </c>
      <c r="AN468" s="52">
        <f t="shared" si="32"/>
        <v>9362708</v>
      </c>
      <c r="AO468" s="52">
        <f t="shared" si="32"/>
        <v>3534427</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v>45569495.360000007</v>
      </c>
      <c r="C472" s="66">
        <v>64648</v>
      </c>
      <c r="D472" s="66">
        <v>1265</v>
      </c>
      <c r="E472" s="67">
        <v>704.88639029823048</v>
      </c>
      <c r="F472" s="68">
        <v>3841076.8800000004</v>
      </c>
      <c r="G472" s="69">
        <v>5171</v>
      </c>
      <c r="H472" s="69">
        <v>2841</v>
      </c>
      <c r="I472" s="70">
        <v>2874084.72</v>
      </c>
      <c r="J472" s="71">
        <v>4443</v>
      </c>
      <c r="K472" s="71">
        <v>2835</v>
      </c>
      <c r="L472" s="68">
        <v>2636863.5999999996</v>
      </c>
      <c r="M472" s="69">
        <v>4025</v>
      </c>
      <c r="N472" s="69">
        <v>2885</v>
      </c>
      <c r="O472" s="70">
        <v>2490136.23</v>
      </c>
      <c r="P472" s="71">
        <v>3332</v>
      </c>
      <c r="Q472" s="71">
        <v>2980</v>
      </c>
      <c r="R472" s="68">
        <v>2987210.99</v>
      </c>
      <c r="S472" s="69">
        <v>4365</v>
      </c>
      <c r="T472" s="69">
        <v>2963</v>
      </c>
      <c r="U472" s="70">
        <v>3885545.7199999997</v>
      </c>
      <c r="V472" s="71">
        <v>5278</v>
      </c>
      <c r="W472" s="71">
        <v>2838</v>
      </c>
      <c r="X472" s="68">
        <v>3746510.7700000005</v>
      </c>
      <c r="Y472" s="69">
        <v>5501</v>
      </c>
      <c r="Z472" s="69">
        <v>2937</v>
      </c>
      <c r="AA472" s="70">
        <v>4776288.8600000003</v>
      </c>
      <c r="AB472" s="71">
        <v>6595</v>
      </c>
      <c r="AC472" s="71">
        <v>3069</v>
      </c>
      <c r="AD472" s="68">
        <v>4225287.43</v>
      </c>
      <c r="AE472" s="69">
        <v>5907</v>
      </c>
      <c r="AF472" s="69">
        <v>3110</v>
      </c>
      <c r="AG472" s="70">
        <v>3795123.54</v>
      </c>
      <c r="AH472" s="71">
        <v>5728</v>
      </c>
      <c r="AI472" s="71">
        <v>3142</v>
      </c>
      <c r="AJ472" s="68">
        <v>4230008.8100000005</v>
      </c>
      <c r="AK472" s="69">
        <v>6596</v>
      </c>
      <c r="AL472" s="69">
        <v>3211</v>
      </c>
      <c r="AM472" s="70">
        <v>6081357.8099999996</v>
      </c>
      <c r="AN472" s="71">
        <v>7707</v>
      </c>
      <c r="AO472" s="71">
        <v>1265</v>
      </c>
    </row>
    <row r="473" spans="1:41" hidden="1" outlineLevel="1" x14ac:dyDescent="0.55000000000000004">
      <c r="A473" s="58" t="s">
        <v>18</v>
      </c>
      <c r="B473" s="65">
        <v>771700338.73999584</v>
      </c>
      <c r="C473" s="66">
        <v>4254710</v>
      </c>
      <c r="D473" s="66">
        <v>160779</v>
      </c>
      <c r="E473" s="67">
        <v>181.3755435129529</v>
      </c>
      <c r="F473" s="68">
        <v>65153906.019999668</v>
      </c>
      <c r="G473" s="69">
        <v>332083</v>
      </c>
      <c r="H473" s="69">
        <v>161906</v>
      </c>
      <c r="I473" s="70">
        <v>50233875.399999782</v>
      </c>
      <c r="J473" s="71">
        <v>287661</v>
      </c>
      <c r="K473" s="71">
        <v>154097</v>
      </c>
      <c r="L473" s="68">
        <v>42733186.669999868</v>
      </c>
      <c r="M473" s="69">
        <v>236453</v>
      </c>
      <c r="N473" s="69">
        <v>154995</v>
      </c>
      <c r="O473" s="70">
        <v>44305443.08999984</v>
      </c>
      <c r="P473" s="71">
        <v>243928</v>
      </c>
      <c r="Q473" s="71">
        <v>154138</v>
      </c>
      <c r="R473" s="68">
        <v>47365769.099999815</v>
      </c>
      <c r="S473" s="69">
        <v>276647</v>
      </c>
      <c r="T473" s="69">
        <v>152425</v>
      </c>
      <c r="U473" s="70">
        <v>63094820.249999635</v>
      </c>
      <c r="V473" s="71">
        <v>365728</v>
      </c>
      <c r="W473" s="71">
        <v>153813</v>
      </c>
      <c r="X473" s="68">
        <v>62272588.329999626</v>
      </c>
      <c r="Y473" s="69">
        <v>370061</v>
      </c>
      <c r="Z473" s="69">
        <v>155395</v>
      </c>
      <c r="AA473" s="70">
        <v>66302829.319999635</v>
      </c>
      <c r="AB473" s="71">
        <v>395950</v>
      </c>
      <c r="AC473" s="71">
        <v>156734</v>
      </c>
      <c r="AD473" s="68">
        <v>68828601.339999586</v>
      </c>
      <c r="AE473" s="69">
        <v>428613</v>
      </c>
      <c r="AF473" s="69">
        <v>157952</v>
      </c>
      <c r="AG473" s="70">
        <v>71804755.199999586</v>
      </c>
      <c r="AH473" s="71">
        <v>421410</v>
      </c>
      <c r="AI473" s="71">
        <v>159009</v>
      </c>
      <c r="AJ473" s="68">
        <v>92924455.579999417</v>
      </c>
      <c r="AK473" s="69">
        <v>478492</v>
      </c>
      <c r="AL473" s="69">
        <v>160049</v>
      </c>
      <c r="AM473" s="70">
        <v>96680108.439999357</v>
      </c>
      <c r="AN473" s="71">
        <v>417684</v>
      </c>
      <c r="AO473" s="71">
        <v>160779</v>
      </c>
    </row>
    <row r="474" spans="1:41" hidden="1" outlineLevel="1" x14ac:dyDescent="0.55000000000000004">
      <c r="A474" s="58" t="s">
        <v>20</v>
      </c>
      <c r="B474" s="65">
        <v>281449005.55000001</v>
      </c>
      <c r="C474" s="66">
        <v>921835</v>
      </c>
      <c r="D474" s="66">
        <v>22684</v>
      </c>
      <c r="E474" s="67">
        <v>305.31386370662864</v>
      </c>
      <c r="F474" s="68">
        <v>19981901.990000002</v>
      </c>
      <c r="G474" s="69">
        <v>72379</v>
      </c>
      <c r="H474" s="69">
        <v>22866</v>
      </c>
      <c r="I474" s="70">
        <v>18772458.299999997</v>
      </c>
      <c r="J474" s="71">
        <v>64002</v>
      </c>
      <c r="K474" s="71">
        <v>22746</v>
      </c>
      <c r="L474" s="68">
        <v>17467249.229999997</v>
      </c>
      <c r="M474" s="69">
        <v>57713</v>
      </c>
      <c r="N474" s="69">
        <v>22774</v>
      </c>
      <c r="O474" s="70">
        <v>20969038.09</v>
      </c>
      <c r="P474" s="71">
        <v>67403</v>
      </c>
      <c r="Q474" s="71">
        <v>22868</v>
      </c>
      <c r="R474" s="68">
        <v>22297277.940000001</v>
      </c>
      <c r="S474" s="69">
        <v>73964</v>
      </c>
      <c r="T474" s="69">
        <v>22924</v>
      </c>
      <c r="U474" s="70">
        <v>30166727.460000001</v>
      </c>
      <c r="V474" s="71">
        <v>97210</v>
      </c>
      <c r="W474" s="71">
        <v>23061</v>
      </c>
      <c r="X474" s="68">
        <v>26390142.73</v>
      </c>
      <c r="Y474" s="69">
        <v>87838</v>
      </c>
      <c r="Z474" s="69">
        <v>23162</v>
      </c>
      <c r="AA474" s="70">
        <v>25732418.490000002</v>
      </c>
      <c r="AB474" s="71">
        <v>90265</v>
      </c>
      <c r="AC474" s="71">
        <v>23151</v>
      </c>
      <c r="AD474" s="68">
        <v>23371474.989999998</v>
      </c>
      <c r="AE474" s="69">
        <v>80817</v>
      </c>
      <c r="AF474" s="69">
        <v>23010</v>
      </c>
      <c r="AG474" s="70">
        <v>23138817.119999997</v>
      </c>
      <c r="AH474" s="71">
        <v>75878</v>
      </c>
      <c r="AI474" s="71">
        <v>22976</v>
      </c>
      <c r="AJ474" s="68">
        <v>28539014.159999996</v>
      </c>
      <c r="AK474" s="69">
        <v>85071</v>
      </c>
      <c r="AL474" s="69">
        <v>22904</v>
      </c>
      <c r="AM474" s="70">
        <v>24622485.050000001</v>
      </c>
      <c r="AN474" s="71">
        <v>69295</v>
      </c>
      <c r="AO474" s="71">
        <v>22684</v>
      </c>
    </row>
    <row r="475" spans="1:41" hidden="1" outlineLevel="1" x14ac:dyDescent="0.55000000000000004">
      <c r="A475" s="58" t="s">
        <v>510</v>
      </c>
      <c r="B475" s="65">
        <v>573487633.09999943</v>
      </c>
      <c r="C475" s="66">
        <v>549778</v>
      </c>
      <c r="D475" s="66">
        <v>5965</v>
      </c>
      <c r="E475" s="67">
        <v>1043.125830971773</v>
      </c>
      <c r="F475" s="68">
        <v>41418301.369999968</v>
      </c>
      <c r="G475" s="69">
        <v>42615</v>
      </c>
      <c r="H475" s="69">
        <v>5548</v>
      </c>
      <c r="I475" s="70">
        <v>45369354.239999957</v>
      </c>
      <c r="J475" s="71">
        <v>37216</v>
      </c>
      <c r="K475" s="71">
        <v>5450</v>
      </c>
      <c r="L475" s="68">
        <v>39736895.48999998</v>
      </c>
      <c r="M475" s="69">
        <v>38765</v>
      </c>
      <c r="N475" s="69">
        <v>5436</v>
      </c>
      <c r="O475" s="70">
        <v>40137081.449999973</v>
      </c>
      <c r="P475" s="71">
        <v>40715</v>
      </c>
      <c r="Q475" s="71">
        <v>5608</v>
      </c>
      <c r="R475" s="68">
        <v>37903973.93</v>
      </c>
      <c r="S475" s="69">
        <v>40632</v>
      </c>
      <c r="T475" s="69">
        <v>5724</v>
      </c>
      <c r="U475" s="70">
        <v>55457380.089999944</v>
      </c>
      <c r="V475" s="71">
        <v>51750</v>
      </c>
      <c r="W475" s="71">
        <v>5854</v>
      </c>
      <c r="X475" s="68">
        <v>51181828.139999919</v>
      </c>
      <c r="Y475" s="69">
        <v>47619</v>
      </c>
      <c r="Z475" s="69">
        <v>5839</v>
      </c>
      <c r="AA475" s="70">
        <v>47254481.829999983</v>
      </c>
      <c r="AB475" s="71">
        <v>46890</v>
      </c>
      <c r="AC475" s="71">
        <v>5840</v>
      </c>
      <c r="AD475" s="68">
        <v>45291783.639999948</v>
      </c>
      <c r="AE475" s="69">
        <v>44836</v>
      </c>
      <c r="AF475" s="69">
        <v>5821</v>
      </c>
      <c r="AG475" s="70">
        <v>54831919.899999946</v>
      </c>
      <c r="AH475" s="71">
        <v>50173</v>
      </c>
      <c r="AI475" s="71">
        <v>5890</v>
      </c>
      <c r="AJ475" s="68">
        <v>53617862.589999959</v>
      </c>
      <c r="AK475" s="69">
        <v>55932</v>
      </c>
      <c r="AL475" s="69">
        <v>5941</v>
      </c>
      <c r="AM475" s="70">
        <v>61286770.429999918</v>
      </c>
      <c r="AN475" s="71">
        <v>52635</v>
      </c>
      <c r="AO475" s="71">
        <v>5965</v>
      </c>
    </row>
    <row r="476" spans="1:41" hidden="1" outlineLevel="1" x14ac:dyDescent="0.55000000000000004">
      <c r="A476" s="58" t="s">
        <v>89</v>
      </c>
      <c r="B476" s="65">
        <v>12728682501.489986</v>
      </c>
      <c r="C476" s="66">
        <v>37078837</v>
      </c>
      <c r="D476" s="66">
        <v>1545246</v>
      </c>
      <c r="E476" s="67">
        <v>343.28699418188296</v>
      </c>
      <c r="F476" s="68">
        <v>982547860.34999871</v>
      </c>
      <c r="G476" s="69">
        <v>2821982</v>
      </c>
      <c r="H476" s="69">
        <v>1358902</v>
      </c>
      <c r="I476" s="70">
        <v>905529734.28999925</v>
      </c>
      <c r="J476" s="71">
        <v>2672766</v>
      </c>
      <c r="K476" s="71">
        <v>1367976</v>
      </c>
      <c r="L476" s="68">
        <v>815133426.44999909</v>
      </c>
      <c r="M476" s="69">
        <v>2222624</v>
      </c>
      <c r="N476" s="69">
        <v>1358225</v>
      </c>
      <c r="O476" s="70">
        <v>831755669.44999886</v>
      </c>
      <c r="P476" s="71">
        <v>2465771</v>
      </c>
      <c r="Q476" s="71">
        <v>1384195</v>
      </c>
      <c r="R476" s="68">
        <v>906334180.35999918</v>
      </c>
      <c r="S476" s="69">
        <v>2820561</v>
      </c>
      <c r="T476" s="69">
        <v>1397373</v>
      </c>
      <c r="U476" s="70">
        <v>1165317533.9999986</v>
      </c>
      <c r="V476" s="71">
        <v>3495847</v>
      </c>
      <c r="W476" s="71">
        <v>1420024</v>
      </c>
      <c r="X476" s="68">
        <v>1096599483.4799991</v>
      </c>
      <c r="Y476" s="69">
        <v>3290544</v>
      </c>
      <c r="Z476" s="69">
        <v>1439841</v>
      </c>
      <c r="AA476" s="70">
        <v>1144188509.6099989</v>
      </c>
      <c r="AB476" s="71">
        <v>3525185</v>
      </c>
      <c r="AC476" s="71">
        <v>1458722</v>
      </c>
      <c r="AD476" s="68">
        <v>1091936649.6599984</v>
      </c>
      <c r="AE476" s="69">
        <v>3336659</v>
      </c>
      <c r="AF476" s="69">
        <v>1472683</v>
      </c>
      <c r="AG476" s="70">
        <v>1099835106.0499985</v>
      </c>
      <c r="AH476" s="71">
        <v>3250630</v>
      </c>
      <c r="AI476" s="71">
        <v>1486737</v>
      </c>
      <c r="AJ476" s="68">
        <v>1322079524.4699988</v>
      </c>
      <c r="AK476" s="69">
        <v>3857545</v>
      </c>
      <c r="AL476" s="69">
        <v>1495238</v>
      </c>
      <c r="AM476" s="70">
        <v>1367424823.3199983</v>
      </c>
      <c r="AN476" s="71">
        <v>3318723</v>
      </c>
      <c r="AO476" s="71">
        <v>1545246</v>
      </c>
    </row>
    <row r="477" spans="1:41" hidden="1" outlineLevel="1" x14ac:dyDescent="0.55000000000000004">
      <c r="A477" s="58" t="s">
        <v>21</v>
      </c>
      <c r="B477" s="65">
        <v>11920907.43</v>
      </c>
      <c r="C477" s="66">
        <v>67730</v>
      </c>
      <c r="D477" s="66">
        <v>2616</v>
      </c>
      <c r="E477" s="67">
        <v>176.00631079285398</v>
      </c>
      <c r="F477" s="68">
        <v>701560.96</v>
      </c>
      <c r="G477" s="69">
        <v>4636</v>
      </c>
      <c r="H477" s="69">
        <v>2077</v>
      </c>
      <c r="I477" s="70">
        <v>865438.71999999997</v>
      </c>
      <c r="J477" s="71">
        <v>5276</v>
      </c>
      <c r="K477" s="71">
        <v>2082</v>
      </c>
      <c r="L477" s="68">
        <v>566018.78</v>
      </c>
      <c r="M477" s="69">
        <v>3943</v>
      </c>
      <c r="N477" s="69">
        <v>2100</v>
      </c>
      <c r="O477" s="70">
        <v>459515.45999999996</v>
      </c>
      <c r="P477" s="71">
        <v>2768</v>
      </c>
      <c r="Q477" s="71">
        <v>2078</v>
      </c>
      <c r="R477" s="68">
        <v>754842.80999999994</v>
      </c>
      <c r="S477" s="69">
        <v>4189</v>
      </c>
      <c r="T477" s="69">
        <v>2118</v>
      </c>
      <c r="U477" s="70">
        <v>1209056.7999999998</v>
      </c>
      <c r="V477" s="71">
        <v>6762</v>
      </c>
      <c r="W477" s="71">
        <v>2205</v>
      </c>
      <c r="X477" s="68">
        <v>1169260.8500000001</v>
      </c>
      <c r="Y477" s="69">
        <v>6852</v>
      </c>
      <c r="Z477" s="69">
        <v>2264</v>
      </c>
      <c r="AA477" s="70">
        <v>1177829.6499999999</v>
      </c>
      <c r="AB477" s="71">
        <v>6837</v>
      </c>
      <c r="AC477" s="71">
        <v>2301</v>
      </c>
      <c r="AD477" s="68">
        <v>1127159.57</v>
      </c>
      <c r="AE477" s="69">
        <v>5884</v>
      </c>
      <c r="AF477" s="69">
        <v>2336</v>
      </c>
      <c r="AG477" s="70">
        <v>1101963.67</v>
      </c>
      <c r="AH477" s="71">
        <v>5970</v>
      </c>
      <c r="AI477" s="71">
        <v>2425</v>
      </c>
      <c r="AJ477" s="68">
        <v>1308090.71</v>
      </c>
      <c r="AK477" s="69">
        <v>6659</v>
      </c>
      <c r="AL477" s="69">
        <v>2525</v>
      </c>
      <c r="AM477" s="70">
        <v>1480169.45</v>
      </c>
      <c r="AN477" s="71">
        <v>7954</v>
      </c>
      <c r="AO477" s="71">
        <v>2616</v>
      </c>
    </row>
    <row r="478" spans="1:41" hidden="1" outlineLevel="1" x14ac:dyDescent="0.55000000000000004">
      <c r="A478" s="58" t="s">
        <v>90</v>
      </c>
      <c r="B478" s="65">
        <v>147077284.22</v>
      </c>
      <c r="C478" s="66">
        <v>574591</v>
      </c>
      <c r="D478" s="66">
        <v>14025</v>
      </c>
      <c r="E478" s="67">
        <v>255.96865286786601</v>
      </c>
      <c r="F478" s="68">
        <v>11977443.140000001</v>
      </c>
      <c r="G478" s="69">
        <v>48070</v>
      </c>
      <c r="H478" s="69">
        <v>14078</v>
      </c>
      <c r="I478" s="70">
        <v>11004051.67</v>
      </c>
      <c r="J478" s="71">
        <v>42116</v>
      </c>
      <c r="K478" s="71">
        <v>14183</v>
      </c>
      <c r="L478" s="68">
        <v>9304794.1999999993</v>
      </c>
      <c r="M478" s="69">
        <v>35808</v>
      </c>
      <c r="N478" s="69">
        <v>14166</v>
      </c>
      <c r="O478" s="70">
        <v>10248235.459999999</v>
      </c>
      <c r="P478" s="71">
        <v>36588</v>
      </c>
      <c r="Q478" s="71">
        <v>14249</v>
      </c>
      <c r="R478" s="68">
        <v>11382804.800000001</v>
      </c>
      <c r="S478" s="69">
        <v>42131</v>
      </c>
      <c r="T478" s="69">
        <v>14320</v>
      </c>
      <c r="U478" s="70">
        <v>14579085.109999999</v>
      </c>
      <c r="V478" s="71">
        <v>56456</v>
      </c>
      <c r="W478" s="71">
        <v>14362</v>
      </c>
      <c r="X478" s="68">
        <v>12554567.329999998</v>
      </c>
      <c r="Y478" s="69">
        <v>52224</v>
      </c>
      <c r="Z478" s="69">
        <v>14427</v>
      </c>
      <c r="AA478" s="70">
        <v>13751290.24</v>
      </c>
      <c r="AB478" s="71">
        <v>57314</v>
      </c>
      <c r="AC478" s="71">
        <v>14497</v>
      </c>
      <c r="AD478" s="68">
        <v>12420801.5</v>
      </c>
      <c r="AE478" s="69">
        <v>50282</v>
      </c>
      <c r="AF478" s="69">
        <v>14533</v>
      </c>
      <c r="AG478" s="70">
        <v>11658835.48</v>
      </c>
      <c r="AH478" s="71">
        <v>46159</v>
      </c>
      <c r="AI478" s="71">
        <v>14586</v>
      </c>
      <c r="AJ478" s="68">
        <v>13688762.190000001</v>
      </c>
      <c r="AK478" s="69">
        <v>54540</v>
      </c>
      <c r="AL478" s="69">
        <v>14615</v>
      </c>
      <c r="AM478" s="70">
        <v>14506613.1</v>
      </c>
      <c r="AN478" s="71">
        <v>52903</v>
      </c>
      <c r="AO478" s="71">
        <v>14025</v>
      </c>
    </row>
    <row r="479" spans="1:41" hidden="1" outlineLevel="1" x14ac:dyDescent="0.55000000000000004">
      <c r="A479" s="58" t="s">
        <v>22</v>
      </c>
      <c r="B479" s="65">
        <v>765729746.19000006</v>
      </c>
      <c r="C479" s="66">
        <v>1960776</v>
      </c>
      <c r="D479" s="66">
        <v>47332</v>
      </c>
      <c r="E479" s="67">
        <v>390.52382637792385</v>
      </c>
      <c r="F479" s="68">
        <v>58865979.789999999</v>
      </c>
      <c r="G479" s="69">
        <v>146770</v>
      </c>
      <c r="H479" s="69">
        <v>42341</v>
      </c>
      <c r="I479" s="70">
        <v>55992398.700000003</v>
      </c>
      <c r="J479" s="71">
        <v>149659</v>
      </c>
      <c r="K479" s="71">
        <v>44242</v>
      </c>
      <c r="L479" s="68">
        <v>50787240.850000001</v>
      </c>
      <c r="M479" s="69">
        <v>128310</v>
      </c>
      <c r="N479" s="69">
        <v>44521</v>
      </c>
      <c r="O479" s="70">
        <v>50318447.620000005</v>
      </c>
      <c r="P479" s="71">
        <v>122529</v>
      </c>
      <c r="Q479" s="71">
        <v>44333</v>
      </c>
      <c r="R479" s="68">
        <v>49997408.57</v>
      </c>
      <c r="S479" s="69">
        <v>132998</v>
      </c>
      <c r="T479" s="69">
        <v>44510</v>
      </c>
      <c r="U479" s="70">
        <v>69550309.319999993</v>
      </c>
      <c r="V479" s="71">
        <v>186679</v>
      </c>
      <c r="W479" s="71">
        <v>45203</v>
      </c>
      <c r="X479" s="68">
        <v>63058817.909999996</v>
      </c>
      <c r="Y479" s="69">
        <v>173633</v>
      </c>
      <c r="Z479" s="69">
        <v>45502</v>
      </c>
      <c r="AA479" s="70">
        <v>67216370.450000003</v>
      </c>
      <c r="AB479" s="71">
        <v>185602</v>
      </c>
      <c r="AC479" s="71">
        <v>45740</v>
      </c>
      <c r="AD479" s="68">
        <v>65777328.599999994</v>
      </c>
      <c r="AE479" s="69">
        <v>179213</v>
      </c>
      <c r="AF479" s="69">
        <v>46653</v>
      </c>
      <c r="AG479" s="70">
        <v>72960832.950000003</v>
      </c>
      <c r="AH479" s="71">
        <v>183177</v>
      </c>
      <c r="AI479" s="71">
        <v>46887</v>
      </c>
      <c r="AJ479" s="68">
        <v>87771394.109999999</v>
      </c>
      <c r="AK479" s="69">
        <v>201322</v>
      </c>
      <c r="AL479" s="69">
        <v>46713</v>
      </c>
      <c r="AM479" s="70">
        <v>73433217.319999993</v>
      </c>
      <c r="AN479" s="71">
        <v>170884</v>
      </c>
      <c r="AO479" s="71">
        <v>47332</v>
      </c>
    </row>
    <row r="480" spans="1:41" hidden="1" outlineLevel="1" x14ac:dyDescent="0.55000000000000004">
      <c r="A480" s="58" t="s">
        <v>91</v>
      </c>
      <c r="B480" s="65">
        <v>1408701506.6800001</v>
      </c>
      <c r="C480" s="66">
        <v>7033379</v>
      </c>
      <c r="D480" s="66">
        <v>229872</v>
      </c>
      <c r="E480" s="67">
        <v>200.28801329773358</v>
      </c>
      <c r="F480" s="68">
        <v>99970406.820000008</v>
      </c>
      <c r="G480" s="69">
        <v>512598</v>
      </c>
      <c r="H480" s="69">
        <v>215911</v>
      </c>
      <c r="I480" s="70">
        <v>90172347.739999995</v>
      </c>
      <c r="J480" s="71">
        <v>491228</v>
      </c>
      <c r="K480" s="71">
        <v>217395</v>
      </c>
      <c r="L480" s="68">
        <v>87350482.059999987</v>
      </c>
      <c r="M480" s="69">
        <v>474551</v>
      </c>
      <c r="N480" s="69">
        <v>217614</v>
      </c>
      <c r="O480" s="70">
        <v>92504696.109999999</v>
      </c>
      <c r="P480" s="71">
        <v>487998</v>
      </c>
      <c r="Q480" s="71">
        <v>216846</v>
      </c>
      <c r="R480" s="68">
        <v>96474494.890000015</v>
      </c>
      <c r="S480" s="69">
        <v>508843</v>
      </c>
      <c r="T480" s="69">
        <v>219361</v>
      </c>
      <c r="U480" s="70">
        <v>126969560.34</v>
      </c>
      <c r="V480" s="71">
        <v>640144</v>
      </c>
      <c r="W480" s="71">
        <v>220782</v>
      </c>
      <c r="X480" s="68">
        <v>119137593.12</v>
      </c>
      <c r="Y480" s="69">
        <v>603424</v>
      </c>
      <c r="Z480" s="69">
        <v>221735</v>
      </c>
      <c r="AA480" s="70">
        <v>127934396.09999999</v>
      </c>
      <c r="AB480" s="71">
        <v>638443</v>
      </c>
      <c r="AC480" s="71">
        <v>222895</v>
      </c>
      <c r="AD480" s="68">
        <v>131075228.19</v>
      </c>
      <c r="AE480" s="69">
        <v>634074</v>
      </c>
      <c r="AF480" s="69">
        <v>218541</v>
      </c>
      <c r="AG480" s="70">
        <v>129997865.26000001</v>
      </c>
      <c r="AH480" s="71">
        <v>643629</v>
      </c>
      <c r="AI480" s="71">
        <v>226840</v>
      </c>
      <c r="AJ480" s="68">
        <v>148495419.53</v>
      </c>
      <c r="AK480" s="69">
        <v>720490</v>
      </c>
      <c r="AL480" s="69">
        <v>229037</v>
      </c>
      <c r="AM480" s="70">
        <v>158619016.51999998</v>
      </c>
      <c r="AN480" s="71">
        <v>677957</v>
      </c>
      <c r="AO480" s="71">
        <v>229872</v>
      </c>
    </row>
    <row r="481" spans="1:41" hidden="1" outlineLevel="1" x14ac:dyDescent="0.55000000000000004">
      <c r="A481" s="58" t="s">
        <v>23</v>
      </c>
      <c r="B481" s="65">
        <v>32110160.540000003</v>
      </c>
      <c r="C481" s="66">
        <v>183643</v>
      </c>
      <c r="D481" s="66">
        <v>3799</v>
      </c>
      <c r="E481" s="67">
        <v>174.85099099884016</v>
      </c>
      <c r="F481" s="68">
        <v>2170736.29</v>
      </c>
      <c r="G481" s="69">
        <v>11027</v>
      </c>
      <c r="H481" s="69">
        <v>7952</v>
      </c>
      <c r="I481" s="70">
        <v>1991695.85</v>
      </c>
      <c r="J481" s="71">
        <v>9030</v>
      </c>
      <c r="K481" s="71">
        <v>7951</v>
      </c>
      <c r="L481" s="68">
        <v>1821289.29</v>
      </c>
      <c r="M481" s="69">
        <v>9604</v>
      </c>
      <c r="N481" s="69">
        <v>7944</v>
      </c>
      <c r="O481" s="70">
        <v>1708564.3</v>
      </c>
      <c r="P481" s="71">
        <v>9265</v>
      </c>
      <c r="Q481" s="71">
        <v>8008</v>
      </c>
      <c r="R481" s="68">
        <v>1952000.3</v>
      </c>
      <c r="S481" s="69">
        <v>10837</v>
      </c>
      <c r="T481" s="69">
        <v>8014</v>
      </c>
      <c r="U481" s="70">
        <v>2835430.9000000004</v>
      </c>
      <c r="V481" s="71">
        <v>16131</v>
      </c>
      <c r="W481" s="71">
        <v>8126</v>
      </c>
      <c r="X481" s="68">
        <v>2852613.6399999997</v>
      </c>
      <c r="Y481" s="69">
        <v>17409</v>
      </c>
      <c r="Z481" s="69">
        <v>8153</v>
      </c>
      <c r="AA481" s="70">
        <v>3196356.85</v>
      </c>
      <c r="AB481" s="71">
        <v>20552</v>
      </c>
      <c r="AC481" s="71">
        <v>8246</v>
      </c>
      <c r="AD481" s="68">
        <v>3002073.32</v>
      </c>
      <c r="AE481" s="69">
        <v>18502</v>
      </c>
      <c r="AF481" s="69">
        <v>8271</v>
      </c>
      <c r="AG481" s="70">
        <v>2995820.62</v>
      </c>
      <c r="AH481" s="71">
        <v>18458</v>
      </c>
      <c r="AI481" s="71">
        <v>8285</v>
      </c>
      <c r="AJ481" s="68">
        <v>3730381.12</v>
      </c>
      <c r="AK481" s="69">
        <v>19834</v>
      </c>
      <c r="AL481" s="69">
        <v>8429</v>
      </c>
      <c r="AM481" s="70">
        <v>3853198.06</v>
      </c>
      <c r="AN481" s="71">
        <v>22994</v>
      </c>
      <c r="AO481" s="71">
        <v>3799</v>
      </c>
    </row>
    <row r="482" spans="1:41" hidden="1" outlineLevel="1" x14ac:dyDescent="0.55000000000000004">
      <c r="A482" s="58" t="s">
        <v>24</v>
      </c>
      <c r="B482" s="65">
        <v>748924816.55000007</v>
      </c>
      <c r="C482" s="66">
        <v>3661671</v>
      </c>
      <c r="D482" s="66">
        <v>0</v>
      </c>
      <c r="E482" s="67">
        <v>204.53088673176811</v>
      </c>
      <c r="F482" s="68">
        <v>52974981.579999998</v>
      </c>
      <c r="G482" s="69">
        <v>282353</v>
      </c>
      <c r="H482" s="69">
        <v>0</v>
      </c>
      <c r="I482" s="70">
        <v>49373796.810000002</v>
      </c>
      <c r="J482" s="71">
        <v>265402</v>
      </c>
      <c r="K482" s="71">
        <v>0</v>
      </c>
      <c r="L482" s="68">
        <v>42697686.509999998</v>
      </c>
      <c r="M482" s="69">
        <v>222674</v>
      </c>
      <c r="N482" s="69">
        <v>0</v>
      </c>
      <c r="O482" s="70">
        <v>43856944.920000002</v>
      </c>
      <c r="P482" s="71">
        <v>223402</v>
      </c>
      <c r="Q482" s="71">
        <v>0</v>
      </c>
      <c r="R482" s="68">
        <v>48953680.609999999</v>
      </c>
      <c r="S482" s="69">
        <v>255370</v>
      </c>
      <c r="T482" s="69">
        <v>0</v>
      </c>
      <c r="U482" s="70">
        <v>63136970.600000001</v>
      </c>
      <c r="V482" s="71">
        <v>323810</v>
      </c>
      <c r="W482" s="71">
        <v>0</v>
      </c>
      <c r="X482" s="68">
        <v>62422632.530000001</v>
      </c>
      <c r="Y482" s="69">
        <v>331104</v>
      </c>
      <c r="Z482" s="69">
        <v>0</v>
      </c>
      <c r="AA482" s="70">
        <v>65565787.990000002</v>
      </c>
      <c r="AB482" s="71">
        <v>347556</v>
      </c>
      <c r="AC482" s="71">
        <v>0</v>
      </c>
      <c r="AD482" s="68">
        <v>66803444.659999996</v>
      </c>
      <c r="AE482" s="69">
        <v>346470</v>
      </c>
      <c r="AF482" s="69">
        <v>0</v>
      </c>
      <c r="AG482" s="70">
        <v>75369317.739999995</v>
      </c>
      <c r="AH482" s="71">
        <v>351742</v>
      </c>
      <c r="AI482" s="71">
        <v>0</v>
      </c>
      <c r="AJ482" s="68">
        <v>93807350.579999998</v>
      </c>
      <c r="AK482" s="69">
        <v>390153</v>
      </c>
      <c r="AL482" s="69">
        <v>0</v>
      </c>
      <c r="AM482" s="70">
        <v>83962222.019999996</v>
      </c>
      <c r="AN482" s="71">
        <v>321635</v>
      </c>
      <c r="AO482" s="71">
        <v>0</v>
      </c>
    </row>
    <row r="483" spans="1:41" hidden="1" outlineLevel="1" x14ac:dyDescent="0.55000000000000004">
      <c r="A483" s="58" t="s">
        <v>92</v>
      </c>
      <c r="B483" s="65">
        <v>1175053696.72</v>
      </c>
      <c r="C483" s="66">
        <v>4732496</v>
      </c>
      <c r="D483" s="66">
        <v>122492</v>
      </c>
      <c r="E483" s="67">
        <v>248.29470468015188</v>
      </c>
      <c r="F483" s="68">
        <v>99464464.599999994</v>
      </c>
      <c r="G483" s="69">
        <v>373425</v>
      </c>
      <c r="H483" s="69">
        <v>117005</v>
      </c>
      <c r="I483" s="70">
        <v>86967000.870000005</v>
      </c>
      <c r="J483" s="71">
        <v>337690</v>
      </c>
      <c r="K483" s="71">
        <v>117415</v>
      </c>
      <c r="L483" s="68">
        <v>77141230.430000007</v>
      </c>
      <c r="M483" s="69">
        <v>314881</v>
      </c>
      <c r="N483" s="69">
        <v>118029</v>
      </c>
      <c r="O483" s="70">
        <v>80552075.079999998</v>
      </c>
      <c r="P483" s="71">
        <v>322607</v>
      </c>
      <c r="Q483" s="71">
        <v>118280</v>
      </c>
      <c r="R483" s="68">
        <v>80559515.550000012</v>
      </c>
      <c r="S483" s="69">
        <v>353541</v>
      </c>
      <c r="T483" s="69">
        <v>118647</v>
      </c>
      <c r="U483" s="70">
        <v>100178896.66</v>
      </c>
      <c r="V483" s="71">
        <v>438903</v>
      </c>
      <c r="W483" s="71">
        <v>119117</v>
      </c>
      <c r="X483" s="68">
        <v>101626060.05</v>
      </c>
      <c r="Y483" s="69">
        <v>411936</v>
      </c>
      <c r="Z483" s="69">
        <v>119995</v>
      </c>
      <c r="AA483" s="70">
        <v>103659878.21000001</v>
      </c>
      <c r="AB483" s="71">
        <v>441960</v>
      </c>
      <c r="AC483" s="71">
        <v>120555</v>
      </c>
      <c r="AD483" s="68">
        <v>96514452.400000006</v>
      </c>
      <c r="AE483" s="69">
        <v>407969</v>
      </c>
      <c r="AF483" s="69">
        <v>120900</v>
      </c>
      <c r="AG483" s="70">
        <v>101312232.94</v>
      </c>
      <c r="AH483" s="71">
        <v>403460</v>
      </c>
      <c r="AI483" s="71">
        <v>121494</v>
      </c>
      <c r="AJ483" s="68">
        <v>121201917.97999999</v>
      </c>
      <c r="AK483" s="69">
        <v>467316</v>
      </c>
      <c r="AL483" s="69">
        <v>122107</v>
      </c>
      <c r="AM483" s="70">
        <v>125875971.95</v>
      </c>
      <c r="AN483" s="71">
        <v>458808</v>
      </c>
      <c r="AO483" s="71">
        <v>122492</v>
      </c>
    </row>
    <row r="484" spans="1:41" hidden="1" outlineLevel="1" x14ac:dyDescent="0.55000000000000004">
      <c r="A484" s="58" t="s">
        <v>25</v>
      </c>
      <c r="B484" s="65">
        <v>87619524.399999976</v>
      </c>
      <c r="C484" s="66">
        <v>555289</v>
      </c>
      <c r="D484" s="66">
        <v>6756</v>
      </c>
      <c r="E484" s="67">
        <v>157.79085197077555</v>
      </c>
      <c r="F484" s="68">
        <v>5870121.1900000004</v>
      </c>
      <c r="G484" s="69">
        <v>39816</v>
      </c>
      <c r="H484" s="69">
        <v>13304</v>
      </c>
      <c r="I484" s="70">
        <v>7431826.5300000003</v>
      </c>
      <c r="J484" s="71">
        <v>42449</v>
      </c>
      <c r="K484" s="71">
        <v>13343</v>
      </c>
      <c r="L484" s="68">
        <v>5815149.0199999996</v>
      </c>
      <c r="M484" s="69">
        <v>45175</v>
      </c>
      <c r="N484" s="69">
        <v>13346</v>
      </c>
      <c r="O484" s="70">
        <v>4748023.9000000004</v>
      </c>
      <c r="P484" s="71">
        <v>35182</v>
      </c>
      <c r="Q484" s="71">
        <v>13294</v>
      </c>
      <c r="R484" s="68">
        <v>5295866.01</v>
      </c>
      <c r="S484" s="69">
        <v>37127</v>
      </c>
      <c r="T484" s="69">
        <v>13409</v>
      </c>
      <c r="U484" s="70">
        <v>7194796.5499999998</v>
      </c>
      <c r="V484" s="71">
        <v>48473</v>
      </c>
      <c r="W484" s="71">
        <v>13457</v>
      </c>
      <c r="X484" s="68">
        <v>6991517.7599999998</v>
      </c>
      <c r="Y484" s="69">
        <v>45622</v>
      </c>
      <c r="Z484" s="69">
        <v>13549</v>
      </c>
      <c r="AA484" s="70">
        <v>9398479.2599999998</v>
      </c>
      <c r="AB484" s="71">
        <v>53150</v>
      </c>
      <c r="AC484" s="71">
        <v>13602</v>
      </c>
      <c r="AD484" s="68">
        <v>10097992.310000001</v>
      </c>
      <c r="AE484" s="69">
        <v>58423</v>
      </c>
      <c r="AF484" s="69">
        <v>13710</v>
      </c>
      <c r="AG484" s="70">
        <v>7315138.8399999999</v>
      </c>
      <c r="AH484" s="71">
        <v>46842</v>
      </c>
      <c r="AI484" s="71">
        <v>13624</v>
      </c>
      <c r="AJ484" s="68">
        <v>8593320.4600000009</v>
      </c>
      <c r="AK484" s="69">
        <v>50562</v>
      </c>
      <c r="AL484" s="69">
        <v>13704</v>
      </c>
      <c r="AM484" s="70">
        <v>8867292.5700000003</v>
      </c>
      <c r="AN484" s="71">
        <v>52468</v>
      </c>
      <c r="AO484" s="71">
        <v>6756</v>
      </c>
    </row>
    <row r="485" spans="1:41" hidden="1" outlineLevel="1" x14ac:dyDescent="0.55000000000000004">
      <c r="A485" s="58" t="s">
        <v>93</v>
      </c>
      <c r="B485" s="65">
        <v>452576140.40000004</v>
      </c>
      <c r="C485" s="66">
        <v>663533</v>
      </c>
      <c r="D485" s="66">
        <v>7504</v>
      </c>
      <c r="E485" s="67">
        <v>682.07028196035469</v>
      </c>
      <c r="F485" s="68">
        <v>38748341.93</v>
      </c>
      <c r="G485" s="69">
        <v>56828</v>
      </c>
      <c r="H485" s="69">
        <v>24704</v>
      </c>
      <c r="I485" s="70">
        <v>32716951.870000001</v>
      </c>
      <c r="J485" s="71">
        <v>46486</v>
      </c>
      <c r="K485" s="71">
        <v>23729</v>
      </c>
      <c r="L485" s="68">
        <v>24213821.969999999</v>
      </c>
      <c r="M485" s="69">
        <v>37139</v>
      </c>
      <c r="N485" s="69">
        <v>24352</v>
      </c>
      <c r="O485" s="70">
        <v>28564053.310000002</v>
      </c>
      <c r="P485" s="71">
        <v>40040</v>
      </c>
      <c r="Q485" s="71">
        <v>24361</v>
      </c>
      <c r="R485" s="68">
        <v>28150528.359999999</v>
      </c>
      <c r="S485" s="69">
        <v>43969</v>
      </c>
      <c r="T485" s="69">
        <v>24298</v>
      </c>
      <c r="U485" s="70">
        <v>42319741.980000004</v>
      </c>
      <c r="V485" s="71">
        <v>60762</v>
      </c>
      <c r="W485" s="71">
        <v>24493</v>
      </c>
      <c r="X485" s="68">
        <v>39165640.480000004</v>
      </c>
      <c r="Y485" s="69">
        <v>56750</v>
      </c>
      <c r="Z485" s="69">
        <v>24662</v>
      </c>
      <c r="AA485" s="70">
        <v>42845845.859999999</v>
      </c>
      <c r="AB485" s="71">
        <v>61548</v>
      </c>
      <c r="AC485" s="71">
        <v>24897</v>
      </c>
      <c r="AD485" s="68">
        <v>41431177.460000001</v>
      </c>
      <c r="AE485" s="69">
        <v>59465</v>
      </c>
      <c r="AF485" s="69">
        <v>24984</v>
      </c>
      <c r="AG485" s="70">
        <v>40746419.180000007</v>
      </c>
      <c r="AH485" s="71">
        <v>60245</v>
      </c>
      <c r="AI485" s="71">
        <v>25151</v>
      </c>
      <c r="AJ485" s="68">
        <v>40675025.670000002</v>
      </c>
      <c r="AK485" s="69">
        <v>62030</v>
      </c>
      <c r="AL485" s="69">
        <v>25450</v>
      </c>
      <c r="AM485" s="70">
        <v>52998592.329999998</v>
      </c>
      <c r="AN485" s="71">
        <v>78271</v>
      </c>
      <c r="AO485" s="71">
        <v>7504</v>
      </c>
    </row>
    <row r="486" spans="1:41" hidden="1" outlineLevel="1" x14ac:dyDescent="0.55000000000000004">
      <c r="A486" s="58" t="s">
        <v>26</v>
      </c>
      <c r="B486" s="65">
        <v>401775959.20999575</v>
      </c>
      <c r="C486" s="66">
        <v>1699596</v>
      </c>
      <c r="D486" s="66">
        <v>44634</v>
      </c>
      <c r="E486" s="67">
        <v>236.39497810655928</v>
      </c>
      <c r="F486" s="68">
        <v>26528057.849999826</v>
      </c>
      <c r="G486" s="69">
        <v>122996</v>
      </c>
      <c r="H486" s="69">
        <v>43941</v>
      </c>
      <c r="I486" s="70">
        <v>27563966.889999814</v>
      </c>
      <c r="J486" s="71">
        <v>128427</v>
      </c>
      <c r="K486" s="71">
        <v>42267</v>
      </c>
      <c r="L486" s="68">
        <v>27683224.089999791</v>
      </c>
      <c r="M486" s="69">
        <v>116716</v>
      </c>
      <c r="N486" s="69">
        <v>42394</v>
      </c>
      <c r="O486" s="70">
        <v>24114314.47999981</v>
      </c>
      <c r="P486" s="71">
        <v>102824</v>
      </c>
      <c r="Q486" s="71">
        <v>42551</v>
      </c>
      <c r="R486" s="68">
        <v>28106251.579999831</v>
      </c>
      <c r="S486" s="69">
        <v>122022</v>
      </c>
      <c r="T486" s="69">
        <v>42804</v>
      </c>
      <c r="U486" s="70">
        <v>33279402.759999696</v>
      </c>
      <c r="V486" s="71">
        <v>156971</v>
      </c>
      <c r="W486" s="71">
        <v>43164</v>
      </c>
      <c r="X486" s="68">
        <v>35725081.349999666</v>
      </c>
      <c r="Y486" s="69">
        <v>157140</v>
      </c>
      <c r="Z486" s="69">
        <v>43381</v>
      </c>
      <c r="AA486" s="70">
        <v>36711695.399999678</v>
      </c>
      <c r="AB486" s="71">
        <v>161435</v>
      </c>
      <c r="AC486" s="71">
        <v>43628</v>
      </c>
      <c r="AD486" s="68">
        <v>33527974.55999966</v>
      </c>
      <c r="AE486" s="69">
        <v>144222</v>
      </c>
      <c r="AF486" s="69">
        <v>43813</v>
      </c>
      <c r="AG486" s="70">
        <v>34612053.239999615</v>
      </c>
      <c r="AH486" s="71">
        <v>143342</v>
      </c>
      <c r="AI486" s="71">
        <v>44037</v>
      </c>
      <c r="AJ486" s="68">
        <v>45424057.359999344</v>
      </c>
      <c r="AK486" s="69">
        <v>177654</v>
      </c>
      <c r="AL486" s="69">
        <v>44331</v>
      </c>
      <c r="AM486" s="70">
        <v>48499879.649999008</v>
      </c>
      <c r="AN486" s="71">
        <v>165847</v>
      </c>
      <c r="AO486" s="71">
        <v>44634</v>
      </c>
    </row>
    <row r="487" spans="1:41" hidden="1" outlineLevel="1" x14ac:dyDescent="0.55000000000000004">
      <c r="A487" s="58" t="s">
        <v>94</v>
      </c>
      <c r="B487" s="65">
        <v>359470514.99000001</v>
      </c>
      <c r="C487" s="66">
        <v>1824292</v>
      </c>
      <c r="D487" s="66">
        <v>35004</v>
      </c>
      <c r="E487" s="67">
        <v>197.04658847925663</v>
      </c>
      <c r="F487" s="68">
        <v>26441145.940000005</v>
      </c>
      <c r="G487" s="69">
        <v>137711</v>
      </c>
      <c r="H487" s="69">
        <v>72362</v>
      </c>
      <c r="I487" s="70">
        <v>22321098.719999999</v>
      </c>
      <c r="J487" s="71">
        <v>115649</v>
      </c>
      <c r="K487" s="71">
        <v>72414</v>
      </c>
      <c r="L487" s="68">
        <v>16715363.629999999</v>
      </c>
      <c r="M487" s="69">
        <v>90316</v>
      </c>
      <c r="N487" s="69">
        <v>74961</v>
      </c>
      <c r="O487" s="70">
        <v>19465662.819999997</v>
      </c>
      <c r="P487" s="71">
        <v>100872</v>
      </c>
      <c r="Q487" s="71">
        <v>72037</v>
      </c>
      <c r="R487" s="68">
        <v>23859785.300000001</v>
      </c>
      <c r="S487" s="69">
        <v>123748</v>
      </c>
      <c r="T487" s="69">
        <v>72474</v>
      </c>
      <c r="U487" s="70">
        <v>35173183.900000006</v>
      </c>
      <c r="V487" s="71">
        <v>172831</v>
      </c>
      <c r="W487" s="71">
        <v>73287</v>
      </c>
      <c r="X487" s="68">
        <v>31452192.619999997</v>
      </c>
      <c r="Y487" s="69">
        <v>157624</v>
      </c>
      <c r="Z487" s="69">
        <v>73552</v>
      </c>
      <c r="AA487" s="70">
        <v>38413547.439999998</v>
      </c>
      <c r="AB487" s="71">
        <v>188108</v>
      </c>
      <c r="AC487" s="71">
        <v>74600</v>
      </c>
      <c r="AD487" s="68">
        <v>31444504.57</v>
      </c>
      <c r="AE487" s="69">
        <v>163189</v>
      </c>
      <c r="AF487" s="69">
        <v>74552</v>
      </c>
      <c r="AG487" s="70">
        <v>35291043.140000001</v>
      </c>
      <c r="AH487" s="71">
        <v>166187</v>
      </c>
      <c r="AI487" s="71">
        <v>74263</v>
      </c>
      <c r="AJ487" s="68">
        <v>42045391.129999995</v>
      </c>
      <c r="AK487" s="69">
        <v>215105</v>
      </c>
      <c r="AL487" s="69">
        <v>77868</v>
      </c>
      <c r="AM487" s="70">
        <v>36847595.780000001</v>
      </c>
      <c r="AN487" s="71">
        <v>192952</v>
      </c>
      <c r="AO487" s="71">
        <v>35004</v>
      </c>
    </row>
    <row r="488" spans="1:41" hidden="1" outlineLevel="1" x14ac:dyDescent="0.55000000000000004">
      <c r="A488" s="58" t="s">
        <v>462</v>
      </c>
      <c r="B488" s="65">
        <v>7673616475.8398438</v>
      </c>
      <c r="C488" s="66">
        <v>7300863</v>
      </c>
      <c r="D488" s="66">
        <v>105680</v>
      </c>
      <c r="E488" s="67">
        <v>1051.0560841697541</v>
      </c>
      <c r="F488" s="68">
        <v>646800764.49998784</v>
      </c>
      <c r="G488" s="69">
        <v>583570</v>
      </c>
      <c r="H488" s="69">
        <v>101778</v>
      </c>
      <c r="I488" s="70">
        <v>566134335.91998911</v>
      </c>
      <c r="J488" s="71">
        <v>530331</v>
      </c>
      <c r="K488" s="71">
        <v>99668</v>
      </c>
      <c r="L488" s="68">
        <v>588408369.25998807</v>
      </c>
      <c r="M488" s="69">
        <v>526918</v>
      </c>
      <c r="N488" s="69">
        <v>101025</v>
      </c>
      <c r="O488" s="70">
        <v>597981029.06998992</v>
      </c>
      <c r="P488" s="71">
        <v>515244</v>
      </c>
      <c r="Q488" s="71">
        <v>101097</v>
      </c>
      <c r="R488" s="68">
        <v>571061526.81998801</v>
      </c>
      <c r="S488" s="69">
        <v>541341</v>
      </c>
      <c r="T488" s="69">
        <v>95293</v>
      </c>
      <c r="U488" s="70">
        <v>679825998.98998451</v>
      </c>
      <c r="V488" s="71">
        <v>670959</v>
      </c>
      <c r="W488" s="71">
        <v>97390</v>
      </c>
      <c r="X488" s="68">
        <v>677718594.36998582</v>
      </c>
      <c r="Y488" s="69">
        <v>664057</v>
      </c>
      <c r="Z488" s="69">
        <v>99402</v>
      </c>
      <c r="AA488" s="70">
        <v>622124690.70998597</v>
      </c>
      <c r="AB488" s="71">
        <v>654376</v>
      </c>
      <c r="AC488" s="71">
        <v>101144</v>
      </c>
      <c r="AD488" s="68">
        <v>652558562.79998791</v>
      </c>
      <c r="AE488" s="69">
        <v>614626</v>
      </c>
      <c r="AF488" s="69">
        <v>102868</v>
      </c>
      <c r="AG488" s="70">
        <v>646229167.96998572</v>
      </c>
      <c r="AH488" s="71">
        <v>624635</v>
      </c>
      <c r="AI488" s="71">
        <v>105070</v>
      </c>
      <c r="AJ488" s="68">
        <v>708392370.07998538</v>
      </c>
      <c r="AK488" s="69">
        <v>695928</v>
      </c>
      <c r="AL488" s="69">
        <v>106484</v>
      </c>
      <c r="AM488" s="70">
        <v>716381065.3499856</v>
      </c>
      <c r="AN488" s="71">
        <v>678878</v>
      </c>
      <c r="AO488" s="71">
        <v>105680</v>
      </c>
    </row>
    <row r="489" spans="1:41" hidden="1" outlineLevel="1" x14ac:dyDescent="0.55000000000000004">
      <c r="A489" s="58" t="s">
        <v>27</v>
      </c>
      <c r="B489" s="65">
        <v>87683737.219999999</v>
      </c>
      <c r="C489" s="66">
        <v>491969</v>
      </c>
      <c r="D489" s="66">
        <v>18466</v>
      </c>
      <c r="E489" s="67">
        <v>178.2302080415636</v>
      </c>
      <c r="F489" s="68">
        <v>7603725.7799999993</v>
      </c>
      <c r="G489" s="69">
        <v>46437</v>
      </c>
      <c r="H489" s="69">
        <v>18121</v>
      </c>
      <c r="I489" s="70">
        <v>7537535.5499999998</v>
      </c>
      <c r="J489" s="71">
        <v>45146</v>
      </c>
      <c r="K489" s="71">
        <v>18144</v>
      </c>
      <c r="L489" s="68">
        <v>5320983.29</v>
      </c>
      <c r="M489" s="69">
        <v>28641</v>
      </c>
      <c r="N489" s="69">
        <v>18128</v>
      </c>
      <c r="O489" s="70">
        <v>5236894.88</v>
      </c>
      <c r="P489" s="71">
        <v>28338</v>
      </c>
      <c r="Q489" s="71">
        <v>18109</v>
      </c>
      <c r="R489" s="68">
        <v>5387387.6899999995</v>
      </c>
      <c r="S489" s="69">
        <v>32714</v>
      </c>
      <c r="T489" s="69">
        <v>18099</v>
      </c>
      <c r="U489" s="70">
        <v>7804248.4000000004</v>
      </c>
      <c r="V489" s="71">
        <v>43031</v>
      </c>
      <c r="W489" s="71">
        <v>18230</v>
      </c>
      <c r="X489" s="68">
        <v>7690975.2000000002</v>
      </c>
      <c r="Y489" s="69">
        <v>43655</v>
      </c>
      <c r="Z489" s="69">
        <v>18276</v>
      </c>
      <c r="AA489" s="70">
        <v>9036585.8900000006</v>
      </c>
      <c r="AB489" s="71">
        <v>51018</v>
      </c>
      <c r="AC489" s="71">
        <v>18297</v>
      </c>
      <c r="AD489" s="68">
        <v>7587073.9400000004</v>
      </c>
      <c r="AE489" s="69">
        <v>42430</v>
      </c>
      <c r="AF489" s="69">
        <v>18327</v>
      </c>
      <c r="AG489" s="70">
        <v>7344880.2999999998</v>
      </c>
      <c r="AH489" s="71">
        <v>39645</v>
      </c>
      <c r="AI489" s="71">
        <v>18305</v>
      </c>
      <c r="AJ489" s="68">
        <v>8380736.3699999992</v>
      </c>
      <c r="AK489" s="69">
        <v>43167</v>
      </c>
      <c r="AL489" s="69">
        <v>18396</v>
      </c>
      <c r="AM489" s="70">
        <v>8752709.9299999997</v>
      </c>
      <c r="AN489" s="71">
        <v>47747</v>
      </c>
      <c r="AO489" s="71">
        <v>18466</v>
      </c>
    </row>
    <row r="490" spans="1:41" hidden="1" outlineLevel="1" x14ac:dyDescent="0.55000000000000004">
      <c r="A490" s="58" t="s">
        <v>95</v>
      </c>
      <c r="B490" s="65">
        <v>543286424.86000001</v>
      </c>
      <c r="C490" s="66">
        <v>8436524</v>
      </c>
      <c r="D490" s="66">
        <v>232132</v>
      </c>
      <c r="E490" s="67">
        <v>64.396951263340213</v>
      </c>
      <c r="F490" s="68">
        <v>47364549.81000001</v>
      </c>
      <c r="G490" s="69">
        <v>736013</v>
      </c>
      <c r="H490" s="69">
        <v>13683</v>
      </c>
      <c r="I490" s="70">
        <v>42493465.800000004</v>
      </c>
      <c r="J490" s="71">
        <v>658553</v>
      </c>
      <c r="K490" s="71">
        <v>13684</v>
      </c>
      <c r="L490" s="68">
        <v>40044359.93</v>
      </c>
      <c r="M490" s="69">
        <v>611078</v>
      </c>
      <c r="N490" s="69">
        <v>13660</v>
      </c>
      <c r="O490" s="70">
        <v>39758373.110000007</v>
      </c>
      <c r="P490" s="71">
        <v>594494</v>
      </c>
      <c r="Q490" s="71">
        <v>13643</v>
      </c>
      <c r="R490" s="68">
        <v>6863410.29</v>
      </c>
      <c r="S490" s="69">
        <v>20069</v>
      </c>
      <c r="T490" s="69">
        <v>11763</v>
      </c>
      <c r="U490" s="70">
        <v>53285674.719999999</v>
      </c>
      <c r="V490" s="71">
        <v>866030</v>
      </c>
      <c r="W490" s="71">
        <v>13785</v>
      </c>
      <c r="X490" s="68">
        <v>52447296.409999989</v>
      </c>
      <c r="Y490" s="69">
        <v>823651</v>
      </c>
      <c r="Z490" s="69">
        <v>13847</v>
      </c>
      <c r="AA490" s="70">
        <v>53183884.669999994</v>
      </c>
      <c r="AB490" s="71">
        <v>828225</v>
      </c>
      <c r="AC490" s="71">
        <v>14162</v>
      </c>
      <c r="AD490" s="68">
        <v>50363719.140000001</v>
      </c>
      <c r="AE490" s="69">
        <v>820243</v>
      </c>
      <c r="AF490" s="69">
        <v>12071</v>
      </c>
      <c r="AG490" s="70">
        <v>49878171.269999996</v>
      </c>
      <c r="AH490" s="71">
        <v>818555</v>
      </c>
      <c r="AI490" s="71">
        <v>11968</v>
      </c>
      <c r="AJ490" s="68">
        <v>55630697.640000008</v>
      </c>
      <c r="AK490" s="69">
        <v>861631</v>
      </c>
      <c r="AL490" s="69">
        <v>12063</v>
      </c>
      <c r="AM490" s="70">
        <v>51972822.070000008</v>
      </c>
      <c r="AN490" s="71">
        <v>797982</v>
      </c>
      <c r="AO490" s="71">
        <v>232132</v>
      </c>
    </row>
    <row r="491" spans="1:41" hidden="1" outlineLevel="1" x14ac:dyDescent="0.55000000000000004">
      <c r="A491" s="58" t="s">
        <v>380</v>
      </c>
      <c r="B491" s="65">
        <v>160300469.15000001</v>
      </c>
      <c r="C491" s="66">
        <v>637321</v>
      </c>
      <c r="D491" s="66">
        <v>19105</v>
      </c>
      <c r="E491" s="67">
        <v>251.52233984130447</v>
      </c>
      <c r="F491" s="68">
        <v>11952669.42</v>
      </c>
      <c r="G491" s="69">
        <v>54918</v>
      </c>
      <c r="H491" s="69">
        <v>18907</v>
      </c>
      <c r="I491" s="70">
        <v>11359403.949999999</v>
      </c>
      <c r="J491" s="71">
        <v>51660</v>
      </c>
      <c r="K491" s="71">
        <v>18947</v>
      </c>
      <c r="L491" s="68">
        <v>9265892.7600000016</v>
      </c>
      <c r="M491" s="69">
        <v>40712</v>
      </c>
      <c r="N491" s="69">
        <v>18878</v>
      </c>
      <c r="O491" s="70">
        <v>9972806.620000001</v>
      </c>
      <c r="P491" s="71">
        <v>39052</v>
      </c>
      <c r="Q491" s="71">
        <v>18892</v>
      </c>
      <c r="R491" s="68">
        <v>12045962.030000001</v>
      </c>
      <c r="S491" s="69">
        <v>52119</v>
      </c>
      <c r="T491" s="69">
        <v>18943</v>
      </c>
      <c r="U491" s="70">
        <v>15372857.170000002</v>
      </c>
      <c r="V491" s="71">
        <v>58707</v>
      </c>
      <c r="W491" s="71">
        <v>18932</v>
      </c>
      <c r="X491" s="68">
        <v>15278489.67</v>
      </c>
      <c r="Y491" s="69">
        <v>59574</v>
      </c>
      <c r="Z491" s="69">
        <v>18979</v>
      </c>
      <c r="AA491" s="70">
        <v>16632313.58</v>
      </c>
      <c r="AB491" s="71">
        <v>64207</v>
      </c>
      <c r="AC491" s="71">
        <v>18824</v>
      </c>
      <c r="AD491" s="68">
        <v>14513198.6</v>
      </c>
      <c r="AE491" s="69">
        <v>53090</v>
      </c>
      <c r="AF491" s="69">
        <v>19026</v>
      </c>
      <c r="AG491" s="70">
        <v>15450723.260000002</v>
      </c>
      <c r="AH491" s="71">
        <v>51426</v>
      </c>
      <c r="AI491" s="71">
        <v>19034</v>
      </c>
      <c r="AJ491" s="68">
        <v>15879075.809999999</v>
      </c>
      <c r="AK491" s="69">
        <v>59053</v>
      </c>
      <c r="AL491" s="69">
        <v>19051</v>
      </c>
      <c r="AM491" s="70">
        <v>12577076.279999999</v>
      </c>
      <c r="AN491" s="71">
        <v>52803</v>
      </c>
      <c r="AO491" s="71">
        <v>19105</v>
      </c>
    </row>
    <row r="492" spans="1:41" hidden="1" outlineLevel="1" x14ac:dyDescent="0.55000000000000004">
      <c r="A492" s="58" t="s">
        <v>32</v>
      </c>
      <c r="B492" s="65">
        <v>22652056.179999996</v>
      </c>
      <c r="C492" s="66">
        <v>90544</v>
      </c>
      <c r="D492" s="66">
        <v>1135</v>
      </c>
      <c r="E492" s="67">
        <v>250.17733013783351</v>
      </c>
      <c r="F492" s="68">
        <v>2569042.0099999998</v>
      </c>
      <c r="G492" s="69">
        <v>10180</v>
      </c>
      <c r="H492" s="69">
        <v>1155</v>
      </c>
      <c r="I492" s="70">
        <v>2279811.59</v>
      </c>
      <c r="J492" s="71">
        <v>8496</v>
      </c>
      <c r="K492" s="71">
        <v>1160</v>
      </c>
      <c r="L492" s="68">
        <v>1465526.92</v>
      </c>
      <c r="M492" s="69">
        <v>8515</v>
      </c>
      <c r="N492" s="69">
        <v>1156</v>
      </c>
      <c r="O492" s="70">
        <v>1782492.28</v>
      </c>
      <c r="P492" s="71">
        <v>6577</v>
      </c>
      <c r="Q492" s="71">
        <v>1161</v>
      </c>
      <c r="R492" s="68">
        <v>1658543.1</v>
      </c>
      <c r="S492" s="69">
        <v>8777</v>
      </c>
      <c r="T492" s="69">
        <v>1168</v>
      </c>
      <c r="U492" s="70">
        <v>1969686.71</v>
      </c>
      <c r="V492" s="71">
        <v>8437</v>
      </c>
      <c r="W492" s="71">
        <v>1172</v>
      </c>
      <c r="X492" s="68">
        <v>2402788.7600000002</v>
      </c>
      <c r="Y492" s="69">
        <v>9155</v>
      </c>
      <c r="Z492" s="69">
        <v>1177</v>
      </c>
      <c r="AA492" s="70">
        <v>2156263.0099999998</v>
      </c>
      <c r="AB492" s="71">
        <v>7676</v>
      </c>
      <c r="AC492" s="71">
        <v>1178</v>
      </c>
      <c r="AD492" s="68">
        <v>1815252.45</v>
      </c>
      <c r="AE492" s="69">
        <v>6769</v>
      </c>
      <c r="AF492" s="69">
        <v>1165</v>
      </c>
      <c r="AG492" s="70">
        <v>1435962.4000000001</v>
      </c>
      <c r="AH492" s="71">
        <v>5860</v>
      </c>
      <c r="AI492" s="71">
        <v>1153</v>
      </c>
      <c r="AJ492" s="68">
        <v>1417443.52</v>
      </c>
      <c r="AK492" s="69">
        <v>4906</v>
      </c>
      <c r="AL492" s="69">
        <v>1146</v>
      </c>
      <c r="AM492" s="70">
        <v>1699243.43</v>
      </c>
      <c r="AN492" s="71">
        <v>5196</v>
      </c>
      <c r="AO492" s="71">
        <v>1135</v>
      </c>
    </row>
    <row r="493" spans="1:41" hidden="1" outlineLevel="1" x14ac:dyDescent="0.55000000000000004">
      <c r="A493" s="58" t="s">
        <v>37</v>
      </c>
      <c r="B493" s="65">
        <v>23526851.41</v>
      </c>
      <c r="C493" s="66">
        <v>119238</v>
      </c>
      <c r="D493" s="66">
        <v>1398</v>
      </c>
      <c r="E493" s="67">
        <v>197.31001367013872</v>
      </c>
      <c r="F493" s="68">
        <v>2167673.4899999998</v>
      </c>
      <c r="G493" s="69">
        <v>9977</v>
      </c>
      <c r="H493" s="69">
        <v>2813</v>
      </c>
      <c r="I493" s="70">
        <v>1748535.24</v>
      </c>
      <c r="J493" s="71">
        <v>8873</v>
      </c>
      <c r="K493" s="71">
        <v>2827</v>
      </c>
      <c r="L493" s="68">
        <v>1347820.97</v>
      </c>
      <c r="M493" s="69">
        <v>7589</v>
      </c>
      <c r="N493" s="69">
        <v>2791</v>
      </c>
      <c r="O493" s="70">
        <v>1316765.45</v>
      </c>
      <c r="P493" s="71">
        <v>6543</v>
      </c>
      <c r="Q493" s="71">
        <v>2781</v>
      </c>
      <c r="R493" s="68">
        <v>1608712.0000000002</v>
      </c>
      <c r="S493" s="69">
        <v>8318</v>
      </c>
      <c r="T493" s="69">
        <v>2774</v>
      </c>
      <c r="U493" s="70">
        <v>2306160.27</v>
      </c>
      <c r="V493" s="71">
        <v>10923</v>
      </c>
      <c r="W493" s="71">
        <v>2788</v>
      </c>
      <c r="X493" s="68">
        <v>2218830.7200000002</v>
      </c>
      <c r="Y493" s="69">
        <v>10890</v>
      </c>
      <c r="Z493" s="69">
        <v>2661</v>
      </c>
      <c r="AA493" s="70">
        <v>2231190.4700000002</v>
      </c>
      <c r="AB493" s="71">
        <v>11659</v>
      </c>
      <c r="AC493" s="71">
        <v>2662</v>
      </c>
      <c r="AD493" s="68">
        <v>2122261.06</v>
      </c>
      <c r="AE493" s="69">
        <v>10814</v>
      </c>
      <c r="AF493" s="69">
        <v>2777</v>
      </c>
      <c r="AG493" s="70">
        <v>1813573.16</v>
      </c>
      <c r="AH493" s="71">
        <v>9719</v>
      </c>
      <c r="AI493" s="71">
        <v>2764</v>
      </c>
      <c r="AJ493" s="68">
        <v>2256864.67</v>
      </c>
      <c r="AK493" s="69">
        <v>11365</v>
      </c>
      <c r="AL493" s="69">
        <v>2774</v>
      </c>
      <c r="AM493" s="70">
        <v>2388463.91</v>
      </c>
      <c r="AN493" s="71">
        <v>12568</v>
      </c>
      <c r="AO493" s="71">
        <v>1398</v>
      </c>
    </row>
    <row r="494" spans="1:41" hidden="1" outlineLevel="1" x14ac:dyDescent="0.55000000000000004">
      <c r="A494" s="58" t="s">
        <v>33</v>
      </c>
      <c r="B494" s="65">
        <v>43276917.010000005</v>
      </c>
      <c r="C494" s="66">
        <v>91196</v>
      </c>
      <c r="D494" s="66">
        <v>3804</v>
      </c>
      <c r="E494" s="67">
        <v>474.5484123207159</v>
      </c>
      <c r="F494" s="68">
        <v>3169065.97</v>
      </c>
      <c r="G494" s="69">
        <v>7186</v>
      </c>
      <c r="H494" s="69">
        <v>3581</v>
      </c>
      <c r="I494" s="70">
        <v>2984015.24</v>
      </c>
      <c r="J494" s="71">
        <v>6640</v>
      </c>
      <c r="K494" s="71">
        <v>3564</v>
      </c>
      <c r="L494" s="68">
        <v>2873933.94</v>
      </c>
      <c r="M494" s="69">
        <v>5598</v>
      </c>
      <c r="N494" s="69">
        <v>3578</v>
      </c>
      <c r="O494" s="70">
        <v>2330170.19</v>
      </c>
      <c r="P494" s="71">
        <v>5825</v>
      </c>
      <c r="Q494" s="71">
        <v>3576</v>
      </c>
      <c r="R494" s="68">
        <v>2988046.84</v>
      </c>
      <c r="S494" s="69">
        <v>6666</v>
      </c>
      <c r="T494" s="69">
        <v>3590</v>
      </c>
      <c r="U494" s="70">
        <v>4091061.3200000003</v>
      </c>
      <c r="V494" s="71">
        <v>8427</v>
      </c>
      <c r="W494" s="71">
        <v>3616</v>
      </c>
      <c r="X494" s="68">
        <v>3938915.58</v>
      </c>
      <c r="Y494" s="69">
        <v>8819</v>
      </c>
      <c r="Z494" s="69">
        <v>3632</v>
      </c>
      <c r="AA494" s="70">
        <v>4185006.17</v>
      </c>
      <c r="AB494" s="71">
        <v>8222</v>
      </c>
      <c r="AC494" s="71">
        <v>3657</v>
      </c>
      <c r="AD494" s="68">
        <v>4050456.83</v>
      </c>
      <c r="AE494" s="69">
        <v>8164</v>
      </c>
      <c r="AF494" s="69">
        <v>3674</v>
      </c>
      <c r="AG494" s="70">
        <v>4127627.5999999996</v>
      </c>
      <c r="AH494" s="71">
        <v>8235</v>
      </c>
      <c r="AI494" s="71">
        <v>3738</v>
      </c>
      <c r="AJ494" s="68">
        <v>4736754.24</v>
      </c>
      <c r="AK494" s="69">
        <v>10100</v>
      </c>
      <c r="AL494" s="69">
        <v>3745</v>
      </c>
      <c r="AM494" s="70">
        <v>3801863.09</v>
      </c>
      <c r="AN494" s="71">
        <v>7314</v>
      </c>
      <c r="AO494" s="71">
        <v>3804</v>
      </c>
    </row>
    <row r="495" spans="1:41" hidden="1" outlineLevel="1" x14ac:dyDescent="0.55000000000000004">
      <c r="A495" s="58" t="s">
        <v>40</v>
      </c>
      <c r="B495" s="65">
        <v>1807771088.0499988</v>
      </c>
      <c r="C495" s="66">
        <v>16624976</v>
      </c>
      <c r="D495" s="66">
        <v>400516</v>
      </c>
      <c r="E495" s="67">
        <v>108.73826753494254</v>
      </c>
      <c r="F495" s="68">
        <v>140036887.62999991</v>
      </c>
      <c r="G495" s="69">
        <v>1348466</v>
      </c>
      <c r="H495" s="69">
        <v>435766</v>
      </c>
      <c r="I495" s="70">
        <v>134548781.15999982</v>
      </c>
      <c r="J495" s="71">
        <v>1307668</v>
      </c>
      <c r="K495" s="71">
        <v>435615</v>
      </c>
      <c r="L495" s="68">
        <v>135057498.09999985</v>
      </c>
      <c r="M495" s="69">
        <v>1306105</v>
      </c>
      <c r="N495" s="69">
        <v>435097</v>
      </c>
      <c r="O495" s="70">
        <v>143479295.79999989</v>
      </c>
      <c r="P495" s="71">
        <v>1444802</v>
      </c>
      <c r="Q495" s="71">
        <v>438112</v>
      </c>
      <c r="R495" s="68">
        <v>145091168.11999997</v>
      </c>
      <c r="S495" s="69">
        <v>1414417</v>
      </c>
      <c r="T495" s="69">
        <v>454855</v>
      </c>
      <c r="U495" s="70">
        <v>153220845.38999993</v>
      </c>
      <c r="V495" s="71">
        <v>1365217</v>
      </c>
      <c r="W495" s="71">
        <v>443526</v>
      </c>
      <c r="X495" s="68">
        <v>160422197.96999991</v>
      </c>
      <c r="Y495" s="69">
        <v>1468907</v>
      </c>
      <c r="Z495" s="69">
        <v>464877</v>
      </c>
      <c r="AA495" s="70">
        <v>159799528.81999978</v>
      </c>
      <c r="AB495" s="71">
        <v>1378079</v>
      </c>
      <c r="AC495" s="71">
        <v>449729</v>
      </c>
      <c r="AD495" s="68">
        <v>153678577.94999987</v>
      </c>
      <c r="AE495" s="69">
        <v>1387799</v>
      </c>
      <c r="AF495" s="69">
        <v>452975</v>
      </c>
      <c r="AG495" s="70">
        <v>150728316.85999987</v>
      </c>
      <c r="AH495" s="71">
        <v>1349581</v>
      </c>
      <c r="AI495" s="71">
        <v>454530</v>
      </c>
      <c r="AJ495" s="68">
        <v>162712655.45999998</v>
      </c>
      <c r="AK495" s="69">
        <v>1424904</v>
      </c>
      <c r="AL495" s="69">
        <v>454425</v>
      </c>
      <c r="AM495" s="70">
        <v>168995334.7899999</v>
      </c>
      <c r="AN495" s="71">
        <v>1429031</v>
      </c>
      <c r="AO495" s="71">
        <v>400516</v>
      </c>
    </row>
    <row r="496" spans="1:41" hidden="1" outlineLevel="1" x14ac:dyDescent="0.55000000000000004">
      <c r="A496" s="58" t="s">
        <v>34</v>
      </c>
      <c r="B496" s="65">
        <v>18669461.050000001</v>
      </c>
      <c r="C496" s="66">
        <v>81257</v>
      </c>
      <c r="D496" s="66">
        <v>3155</v>
      </c>
      <c r="E496" s="67">
        <v>229.75818760229888</v>
      </c>
      <c r="F496" s="68">
        <v>984100.35999999987</v>
      </c>
      <c r="G496" s="69">
        <v>4922</v>
      </c>
      <c r="H496" s="69">
        <v>5455</v>
      </c>
      <c r="I496" s="70">
        <v>989560.22</v>
      </c>
      <c r="J496" s="71">
        <v>4541</v>
      </c>
      <c r="K496" s="71">
        <v>5438</v>
      </c>
      <c r="L496" s="68">
        <v>723042.97</v>
      </c>
      <c r="M496" s="69">
        <v>3175</v>
      </c>
      <c r="N496" s="69">
        <v>5393</v>
      </c>
      <c r="O496" s="70">
        <v>580995.5</v>
      </c>
      <c r="P496" s="71">
        <v>2594</v>
      </c>
      <c r="Q496" s="71">
        <v>5360</v>
      </c>
      <c r="R496" s="68">
        <v>571557.5</v>
      </c>
      <c r="S496" s="69">
        <v>2760</v>
      </c>
      <c r="T496" s="69">
        <v>4550</v>
      </c>
      <c r="U496" s="70">
        <v>907878.67999999993</v>
      </c>
      <c r="V496" s="71">
        <v>4167</v>
      </c>
      <c r="W496" s="71">
        <v>3593</v>
      </c>
      <c r="X496" s="68">
        <v>1632162.78</v>
      </c>
      <c r="Y496" s="69">
        <v>8033</v>
      </c>
      <c r="Z496" s="69">
        <v>3494</v>
      </c>
      <c r="AA496" s="70">
        <v>2579793.1800000002</v>
      </c>
      <c r="AB496" s="71">
        <v>11739</v>
      </c>
      <c r="AC496" s="71">
        <v>3663</v>
      </c>
      <c r="AD496" s="68">
        <v>2756087.6</v>
      </c>
      <c r="AE496" s="69">
        <v>11253</v>
      </c>
      <c r="AF496" s="69">
        <v>3498</v>
      </c>
      <c r="AG496" s="70">
        <v>2089111.73</v>
      </c>
      <c r="AH496" s="71">
        <v>8556</v>
      </c>
      <c r="AI496" s="71">
        <v>3148</v>
      </c>
      <c r="AJ496" s="68">
        <v>2403074.42</v>
      </c>
      <c r="AK496" s="69">
        <v>10051</v>
      </c>
      <c r="AL496" s="69">
        <v>3152</v>
      </c>
      <c r="AM496" s="70">
        <v>2452096.11</v>
      </c>
      <c r="AN496" s="71">
        <v>9466</v>
      </c>
      <c r="AO496" s="71">
        <v>3155</v>
      </c>
    </row>
    <row r="497" spans="1:41" hidden="1" outlineLevel="1" x14ac:dyDescent="0.55000000000000004">
      <c r="A497" s="58" t="s">
        <v>35</v>
      </c>
      <c r="B497" s="65">
        <v>123558522.31</v>
      </c>
      <c r="C497" s="66">
        <v>385534</v>
      </c>
      <c r="D497" s="66">
        <v>9720</v>
      </c>
      <c r="E497" s="67">
        <v>320.4867075536788</v>
      </c>
      <c r="F497" s="68">
        <v>12012344.279999999</v>
      </c>
      <c r="G497" s="69">
        <v>33899</v>
      </c>
      <c r="H497" s="69">
        <v>29696</v>
      </c>
      <c r="I497" s="70">
        <v>6558246.7700000005</v>
      </c>
      <c r="J497" s="71">
        <v>19134</v>
      </c>
      <c r="K497" s="71">
        <v>29757</v>
      </c>
      <c r="L497" s="68">
        <v>5376666.5600000005</v>
      </c>
      <c r="M497" s="69">
        <v>17889</v>
      </c>
      <c r="N497" s="69">
        <v>29717</v>
      </c>
      <c r="O497" s="70">
        <v>5325294.45</v>
      </c>
      <c r="P497" s="71">
        <v>16173</v>
      </c>
      <c r="Q497" s="71">
        <v>29491</v>
      </c>
      <c r="R497" s="68">
        <v>5233445.1400000006</v>
      </c>
      <c r="S497" s="69">
        <v>18158</v>
      </c>
      <c r="T497" s="69">
        <v>29560</v>
      </c>
      <c r="U497" s="70">
        <v>8400936.3999999985</v>
      </c>
      <c r="V497" s="71">
        <v>27064</v>
      </c>
      <c r="W497" s="71">
        <v>29791</v>
      </c>
      <c r="X497" s="68">
        <v>8530876.629999999</v>
      </c>
      <c r="Y497" s="69">
        <v>27429</v>
      </c>
      <c r="Z497" s="69">
        <v>30066</v>
      </c>
      <c r="AA497" s="70">
        <v>9451506.1600000001</v>
      </c>
      <c r="AB497" s="71">
        <v>32107</v>
      </c>
      <c r="AC497" s="71">
        <v>30470</v>
      </c>
      <c r="AD497" s="68">
        <v>10517131.609999999</v>
      </c>
      <c r="AE497" s="69">
        <v>37026</v>
      </c>
      <c r="AF497" s="69">
        <v>30769</v>
      </c>
      <c r="AG497" s="70">
        <v>11484505.199999999</v>
      </c>
      <c r="AH497" s="71">
        <v>37563</v>
      </c>
      <c r="AI497" s="71">
        <v>31099</v>
      </c>
      <c r="AJ497" s="68">
        <v>16020153.559999999</v>
      </c>
      <c r="AK497" s="69">
        <v>50480</v>
      </c>
      <c r="AL497" s="69">
        <v>31394</v>
      </c>
      <c r="AM497" s="70">
        <v>24647415.549999997</v>
      </c>
      <c r="AN497" s="71">
        <v>68612</v>
      </c>
      <c r="AO497" s="71">
        <v>9720</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30496191234.64983</v>
      </c>
      <c r="C499" s="52">
        <f>SUM(C472:C497)</f>
        <v>100086226</v>
      </c>
      <c r="D499" s="52">
        <f>SUM(D472:D497)</f>
        <v>3045084</v>
      </c>
      <c r="E499" s="74">
        <f t="shared" ref="E499" si="33">IFERROR(B499/C499,0)</f>
        <v>304.6991824294567</v>
      </c>
      <c r="F499" s="51">
        <f t="shared" ref="F499:AO499" si="34">SUM(F472:F497)</f>
        <v>2411317109.9499865</v>
      </c>
      <c r="G499" s="52">
        <f t="shared" si="34"/>
        <v>7846028</v>
      </c>
      <c r="H499" s="52">
        <f t="shared" si="34"/>
        <v>2736693</v>
      </c>
      <c r="I499" s="51">
        <f t="shared" si="34"/>
        <v>2185813772.7599874</v>
      </c>
      <c r="J499" s="52">
        <f t="shared" si="34"/>
        <v>7340542</v>
      </c>
      <c r="K499" s="52">
        <f t="shared" si="34"/>
        <v>2736929</v>
      </c>
      <c r="L499" s="51">
        <f t="shared" si="34"/>
        <v>2051688016.9699869</v>
      </c>
      <c r="M499" s="52">
        <f t="shared" si="34"/>
        <v>6594917</v>
      </c>
      <c r="N499" s="52">
        <f t="shared" si="34"/>
        <v>2733165</v>
      </c>
      <c r="O499" s="51">
        <f t="shared" si="34"/>
        <v>2103962019.1199882</v>
      </c>
      <c r="P499" s="52">
        <f t="shared" si="34"/>
        <v>6964866</v>
      </c>
      <c r="Q499" s="52">
        <f t="shared" si="34"/>
        <v>2758048</v>
      </c>
      <c r="R499" s="51">
        <f t="shared" si="34"/>
        <v>2144885350.6299863</v>
      </c>
      <c r="S499" s="52">
        <f t="shared" si="34"/>
        <v>6956283</v>
      </c>
      <c r="T499" s="52">
        <f t="shared" si="34"/>
        <v>2781959</v>
      </c>
      <c r="U499" s="51">
        <f t="shared" si="34"/>
        <v>2741533790.4899821</v>
      </c>
      <c r="V499" s="52">
        <f t="shared" si="34"/>
        <v>9186697</v>
      </c>
      <c r="W499" s="52">
        <f t="shared" si="34"/>
        <v>2802609</v>
      </c>
      <c r="X499" s="51">
        <f t="shared" si="34"/>
        <v>2648627659.1799836</v>
      </c>
      <c r="Y499" s="52">
        <f t="shared" si="34"/>
        <v>8939451</v>
      </c>
      <c r="Z499" s="52">
        <f t="shared" si="34"/>
        <v>2850805</v>
      </c>
      <c r="AA499" s="51">
        <f t="shared" si="34"/>
        <v>2679506768.2199836</v>
      </c>
      <c r="AB499" s="52">
        <f t="shared" si="34"/>
        <v>9274698</v>
      </c>
      <c r="AC499" s="52">
        <f t="shared" si="34"/>
        <v>2862263</v>
      </c>
      <c r="AD499" s="51">
        <f t="shared" si="34"/>
        <v>2626838256.179985</v>
      </c>
      <c r="AE499" s="52">
        <f t="shared" si="34"/>
        <v>8956739</v>
      </c>
      <c r="AF499" s="52">
        <f t="shared" si="34"/>
        <v>2878019</v>
      </c>
      <c r="AG499" s="51">
        <f t="shared" si="34"/>
        <v>2657349284.6199832</v>
      </c>
      <c r="AH499" s="52">
        <f t="shared" si="34"/>
        <v>8826805</v>
      </c>
      <c r="AI499" s="52">
        <f t="shared" si="34"/>
        <v>2906155</v>
      </c>
      <c r="AJ499" s="51">
        <f t="shared" si="34"/>
        <v>3085961802.2199821</v>
      </c>
      <c r="AK499" s="52">
        <f t="shared" si="34"/>
        <v>10020886</v>
      </c>
      <c r="AL499" s="52">
        <f t="shared" si="34"/>
        <v>2924752</v>
      </c>
      <c r="AM499" s="51">
        <f t="shared" si="34"/>
        <v>3158707404.3099823</v>
      </c>
      <c r="AN499" s="52">
        <f t="shared" si="34"/>
        <v>9178314</v>
      </c>
      <c r="AO499" s="52">
        <f t="shared" si="34"/>
        <v>3045084</v>
      </c>
    </row>
    <row r="500" spans="1:41" collapsed="1" x14ac:dyDescent="0.55000000000000004"/>
  </sheetData>
  <sortState xmlns:xlrd2="http://schemas.microsoft.com/office/spreadsheetml/2017/richdata2" ref="A7:A32">
    <sortCondition ref="A7:A32"/>
  </sortState>
  <mergeCells count="208">
    <mergeCell ref="AG470:AI470"/>
    <mergeCell ref="AJ470:AL470"/>
    <mergeCell ref="AM470:AO470"/>
    <mergeCell ref="R470:T470"/>
    <mergeCell ref="U470:W470"/>
    <mergeCell ref="X470:Z470"/>
    <mergeCell ref="AA470:AC470"/>
    <mergeCell ref="AD470:AF470"/>
    <mergeCell ref="B470:E470"/>
    <mergeCell ref="F470:H470"/>
    <mergeCell ref="I470:K470"/>
    <mergeCell ref="L470:N470"/>
    <mergeCell ref="O470:Q470"/>
    <mergeCell ref="AG408:AI408"/>
    <mergeCell ref="AJ408:AL408"/>
    <mergeCell ref="AM408:AO408"/>
    <mergeCell ref="B439:E439"/>
    <mergeCell ref="F439:H439"/>
    <mergeCell ref="I439:K439"/>
    <mergeCell ref="L439:N439"/>
    <mergeCell ref="O439:Q439"/>
    <mergeCell ref="R439:T439"/>
    <mergeCell ref="U439:W439"/>
    <mergeCell ref="X439:Z439"/>
    <mergeCell ref="AA439:AC439"/>
    <mergeCell ref="AD439:AF439"/>
    <mergeCell ref="AG439:AI439"/>
    <mergeCell ref="AJ439:AL439"/>
    <mergeCell ref="AM439:AO439"/>
    <mergeCell ref="R408:T408"/>
    <mergeCell ref="U408:W408"/>
    <mergeCell ref="X408:Z408"/>
    <mergeCell ref="AA408:AC408"/>
    <mergeCell ref="AD408:AF408"/>
    <mergeCell ref="B408:E408"/>
    <mergeCell ref="F408:H408"/>
    <mergeCell ref="I408:K408"/>
    <mergeCell ref="L408:N408"/>
    <mergeCell ref="O408:Q408"/>
    <mergeCell ref="AG346:AI346"/>
    <mergeCell ref="AJ346:AL346"/>
    <mergeCell ref="AM346:AO346"/>
    <mergeCell ref="B377:E377"/>
    <mergeCell ref="F377:H377"/>
    <mergeCell ref="I377:K377"/>
    <mergeCell ref="L377:N377"/>
    <mergeCell ref="O377:Q377"/>
    <mergeCell ref="R377:T377"/>
    <mergeCell ref="U377:W377"/>
    <mergeCell ref="X377:Z377"/>
    <mergeCell ref="AA377:AC377"/>
    <mergeCell ref="AD377:AF377"/>
    <mergeCell ref="AG377:AI377"/>
    <mergeCell ref="AJ377:AL377"/>
    <mergeCell ref="AM377:AO377"/>
    <mergeCell ref="R346:T346"/>
    <mergeCell ref="U346:W346"/>
    <mergeCell ref="X346:Z346"/>
    <mergeCell ref="AA346:AC346"/>
    <mergeCell ref="AD346:AF346"/>
    <mergeCell ref="B346:E346"/>
    <mergeCell ref="F346:H346"/>
    <mergeCell ref="I346:K346"/>
    <mergeCell ref="L346:N346"/>
    <mergeCell ref="O346:Q346"/>
    <mergeCell ref="AG284:AI284"/>
    <mergeCell ref="AJ284:AL284"/>
    <mergeCell ref="AM284:AO284"/>
    <mergeCell ref="B315:E315"/>
    <mergeCell ref="F315:H315"/>
    <mergeCell ref="I315:K315"/>
    <mergeCell ref="L315:N315"/>
    <mergeCell ref="O315:Q315"/>
    <mergeCell ref="R315:T315"/>
    <mergeCell ref="U315:W315"/>
    <mergeCell ref="X315:Z315"/>
    <mergeCell ref="AA315:AC315"/>
    <mergeCell ref="AD315:AF315"/>
    <mergeCell ref="AG315:AI315"/>
    <mergeCell ref="AJ315:AL315"/>
    <mergeCell ref="AM315:AO315"/>
    <mergeCell ref="R284:T284"/>
    <mergeCell ref="U284:W284"/>
    <mergeCell ref="X284:Z284"/>
    <mergeCell ref="AA284:AC284"/>
    <mergeCell ref="AD284:AF284"/>
    <mergeCell ref="B284:E284"/>
    <mergeCell ref="F284:H284"/>
    <mergeCell ref="I284:K284"/>
    <mergeCell ref="L284:N284"/>
    <mergeCell ref="O284:Q284"/>
    <mergeCell ref="AG222:AI222"/>
    <mergeCell ref="AJ222:AL222"/>
    <mergeCell ref="AM222:AO222"/>
    <mergeCell ref="B253:E253"/>
    <mergeCell ref="F253:H253"/>
    <mergeCell ref="I253:K253"/>
    <mergeCell ref="L253:N253"/>
    <mergeCell ref="O253:Q253"/>
    <mergeCell ref="R253:T253"/>
    <mergeCell ref="U253:W253"/>
    <mergeCell ref="X253:Z253"/>
    <mergeCell ref="AA253:AC253"/>
    <mergeCell ref="AD253:AF253"/>
    <mergeCell ref="AG253:AI253"/>
    <mergeCell ref="AJ253:AL253"/>
    <mergeCell ref="AM253:AO253"/>
    <mergeCell ref="R222:T222"/>
    <mergeCell ref="U222:W222"/>
    <mergeCell ref="X222:Z222"/>
    <mergeCell ref="AA222:AC222"/>
    <mergeCell ref="AD222:AF222"/>
    <mergeCell ref="B222:E222"/>
    <mergeCell ref="F222:H222"/>
    <mergeCell ref="I222:K222"/>
    <mergeCell ref="L222:N222"/>
    <mergeCell ref="O222:Q222"/>
    <mergeCell ref="AG160:AI160"/>
    <mergeCell ref="O160:Q160"/>
    <mergeCell ref="AJ160:AL160"/>
    <mergeCell ref="AM160:AO160"/>
    <mergeCell ref="B191:E191"/>
    <mergeCell ref="F191:H191"/>
    <mergeCell ref="I191:K191"/>
    <mergeCell ref="L191:N191"/>
    <mergeCell ref="O191:Q191"/>
    <mergeCell ref="R191:T191"/>
    <mergeCell ref="U191:W191"/>
    <mergeCell ref="X191:Z191"/>
    <mergeCell ref="AA191:AC191"/>
    <mergeCell ref="AD191:AF191"/>
    <mergeCell ref="AG191:AI191"/>
    <mergeCell ref="AJ191:AL191"/>
    <mergeCell ref="AM191:AO191"/>
    <mergeCell ref="R160:T160"/>
    <mergeCell ref="U160:W160"/>
    <mergeCell ref="X160:Z160"/>
    <mergeCell ref="AA160:AC160"/>
    <mergeCell ref="AD160:AF160"/>
    <mergeCell ref="B160:E160"/>
    <mergeCell ref="F160:H160"/>
    <mergeCell ref="I160:K160"/>
    <mergeCell ref="L160:N160"/>
    <mergeCell ref="AD129:AF129"/>
    <mergeCell ref="AG129:AI129"/>
    <mergeCell ref="AJ129:AL129"/>
    <mergeCell ref="AM129:AO129"/>
    <mergeCell ref="R98:T98"/>
    <mergeCell ref="U98:W98"/>
    <mergeCell ref="X98:Z98"/>
    <mergeCell ref="AA98:AC98"/>
    <mergeCell ref="AD98:AF98"/>
    <mergeCell ref="B129:E129"/>
    <mergeCell ref="F129:H129"/>
    <mergeCell ref="I129:K129"/>
    <mergeCell ref="L129:N129"/>
    <mergeCell ref="O129:Q129"/>
    <mergeCell ref="R129:T129"/>
    <mergeCell ref="U129:W129"/>
    <mergeCell ref="X129:Z129"/>
    <mergeCell ref="AA129:AC129"/>
    <mergeCell ref="AM67:AO67"/>
    <mergeCell ref="R36:T36"/>
    <mergeCell ref="U36:W36"/>
    <mergeCell ref="X36:Z36"/>
    <mergeCell ref="AA36:AC36"/>
    <mergeCell ref="AD36:AF36"/>
    <mergeCell ref="B36:E36"/>
    <mergeCell ref="AG98:AI98"/>
    <mergeCell ref="AJ98:AL98"/>
    <mergeCell ref="AM98:AO98"/>
    <mergeCell ref="B98:E98"/>
    <mergeCell ref="F98:H98"/>
    <mergeCell ref="I98:K98"/>
    <mergeCell ref="B5:E5"/>
    <mergeCell ref="X5:Z5"/>
    <mergeCell ref="AA5:AC5"/>
    <mergeCell ref="AD5:AF5"/>
    <mergeCell ref="AG5:AI5"/>
    <mergeCell ref="L98:N98"/>
    <mergeCell ref="O98:Q98"/>
    <mergeCell ref="AG36:AI36"/>
    <mergeCell ref="AJ36:AL36"/>
    <mergeCell ref="B67:E67"/>
    <mergeCell ref="F67:H67"/>
    <mergeCell ref="I67:K67"/>
    <mergeCell ref="L67:N67"/>
    <mergeCell ref="O67:Q67"/>
    <mergeCell ref="R67:T67"/>
    <mergeCell ref="U67:W67"/>
    <mergeCell ref="X67:Z67"/>
    <mergeCell ref="AA67:AC67"/>
    <mergeCell ref="AD67:AF67"/>
    <mergeCell ref="AG67:AI67"/>
    <mergeCell ref="AJ67:AL67"/>
    <mergeCell ref="AJ5:AL5"/>
    <mergeCell ref="AM5:AO5"/>
    <mergeCell ref="F5:H5"/>
    <mergeCell ref="I5:K5"/>
    <mergeCell ref="L5:N5"/>
    <mergeCell ref="O5:Q5"/>
    <mergeCell ref="R5:T5"/>
    <mergeCell ref="U5:W5"/>
    <mergeCell ref="F36:H36"/>
    <mergeCell ref="I36:K36"/>
    <mergeCell ref="L36:N36"/>
    <mergeCell ref="O36:Q36"/>
    <mergeCell ref="AM36:AO36"/>
  </mergeCells>
  <conditionalFormatting sqref="A1:A2">
    <cfRule type="cellIs" dxfId="103" priority="21" operator="equal">
      <formula>"zzz"</formula>
    </cfRule>
  </conditionalFormatting>
  <conditionalFormatting sqref="A5:A6">
    <cfRule type="cellIs" dxfId="102" priority="1" operator="equal">
      <formula>"zzz"</formula>
    </cfRule>
  </conditionalFormatting>
  <conditionalFormatting sqref="A36:A37">
    <cfRule type="cellIs" dxfId="101" priority="16" operator="equal">
      <formula>"zzz"</formula>
    </cfRule>
  </conditionalFormatting>
  <conditionalFormatting sqref="A67:A68">
    <cfRule type="cellIs" dxfId="100" priority="15" operator="equal">
      <formula>"zzz"</formula>
    </cfRule>
  </conditionalFormatting>
  <conditionalFormatting sqref="A98:A99">
    <cfRule type="cellIs" dxfId="99" priority="14" operator="equal">
      <formula>"zzz"</formula>
    </cfRule>
  </conditionalFormatting>
  <conditionalFormatting sqref="A129:A130">
    <cfRule type="cellIs" dxfId="98" priority="13" operator="equal">
      <formula>"zzz"</formula>
    </cfRule>
  </conditionalFormatting>
  <conditionalFormatting sqref="A160:A161">
    <cfRule type="cellIs" dxfId="97" priority="12" operator="equal">
      <formula>"zzz"</formula>
    </cfRule>
  </conditionalFormatting>
  <conditionalFormatting sqref="A191:A192">
    <cfRule type="cellIs" dxfId="96" priority="11" operator="equal">
      <formula>"zzz"</formula>
    </cfRule>
  </conditionalFormatting>
  <conditionalFormatting sqref="A222:A223">
    <cfRule type="cellIs" dxfId="95" priority="10" operator="equal">
      <formula>"zzz"</formula>
    </cfRule>
  </conditionalFormatting>
  <conditionalFormatting sqref="A253:A254">
    <cfRule type="cellIs" dxfId="94" priority="9" operator="equal">
      <formula>"zzz"</formula>
    </cfRule>
  </conditionalFormatting>
  <conditionalFormatting sqref="A284:A285">
    <cfRule type="cellIs" dxfId="93" priority="8" operator="equal">
      <formula>"zzz"</formula>
    </cfRule>
  </conditionalFormatting>
  <conditionalFormatting sqref="A315:A316">
    <cfRule type="cellIs" dxfId="92" priority="7" operator="equal">
      <formula>"zzz"</formula>
    </cfRule>
  </conditionalFormatting>
  <conditionalFormatting sqref="A346:A347">
    <cfRule type="cellIs" dxfId="91" priority="6" operator="equal">
      <formula>"zzz"</formula>
    </cfRule>
  </conditionalFormatting>
  <conditionalFormatting sqref="A377:A378">
    <cfRule type="cellIs" dxfId="90" priority="5" operator="equal">
      <formula>"zzz"</formula>
    </cfRule>
  </conditionalFormatting>
  <conditionalFormatting sqref="A408:A409">
    <cfRule type="cellIs" dxfId="89" priority="4" operator="equal">
      <formula>"zzz"</formula>
    </cfRule>
  </conditionalFormatting>
  <conditionalFormatting sqref="A439:A440">
    <cfRule type="cellIs" dxfId="88" priority="3" operator="equal">
      <formula>"zzz"</formula>
    </cfRule>
  </conditionalFormatting>
  <conditionalFormatting sqref="A470:A471">
    <cfRule type="cellIs" dxfId="87" priority="2" operator="equal">
      <formula>"zzz"</formula>
    </cfRule>
  </conditionalFormatting>
  <hyperlinks>
    <hyperlink ref="A2" location="Introduction!A1" display="HOME" xr:uid="{11339382-CD58-4161-937D-062191461011}"/>
  </hyperlinks>
  <pageMargins left="0.7" right="0.7" top="0.75" bottom="0.75" header="0.3" footer="0.3"/>
  <ignoredErrors>
    <ignoredError sqref="E3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CD32-D884-4242-A648-9AD5263246F1}">
  <sheetPr>
    <tabColor rgb="FF0070C0"/>
  </sheetPr>
  <dimension ref="A1:AO500"/>
  <sheetViews>
    <sheetView workbookViewId="0">
      <pane ySplit="6" topLeftCell="A7" activePane="bottomLeft" state="frozen"/>
      <selection pane="bottomLeft" activeCell="E7" sqref="E7:E34"/>
    </sheetView>
  </sheetViews>
  <sheetFormatPr defaultColWidth="9.15625" defaultRowHeight="14.4" outlineLevelRow="1" x14ac:dyDescent="0.55000000000000004"/>
  <cols>
    <col min="1" max="1" width="50.83984375" style="9" bestFit="1" customWidth="1"/>
    <col min="2" max="2" width="16.26171875" style="9" bestFit="1" customWidth="1"/>
    <col min="3" max="3" width="12.578125" style="9" bestFit="1" customWidth="1"/>
    <col min="4" max="4" width="10.578125" style="9" bestFit="1" customWidth="1"/>
    <col min="5" max="5" width="19.26171875" style="9" bestFit="1" customWidth="1"/>
    <col min="6" max="6" width="15.26171875" style="9" bestFit="1" customWidth="1"/>
    <col min="7" max="7" width="12" style="9" bestFit="1" customWidth="1"/>
    <col min="8" max="8" width="10.578125" style="9" bestFit="1" customWidth="1"/>
    <col min="9" max="9" width="15.26171875" style="9" bestFit="1" customWidth="1"/>
    <col min="10" max="10" width="12" style="9" bestFit="1" customWidth="1"/>
    <col min="11" max="11" width="10.578125" style="9" bestFit="1" customWidth="1"/>
    <col min="12" max="12" width="15.26171875" style="9" bestFit="1" customWidth="1"/>
    <col min="13" max="13" width="12" style="9" bestFit="1" customWidth="1"/>
    <col min="14" max="14" width="10.578125" style="9" bestFit="1" customWidth="1"/>
    <col min="15" max="15" width="15.26171875" style="9" bestFit="1" customWidth="1"/>
    <col min="16" max="16" width="12" style="9" bestFit="1" customWidth="1"/>
    <col min="17" max="17" width="10.578125" style="9" bestFit="1" customWidth="1"/>
    <col min="18" max="18" width="15.26171875" style="9" bestFit="1" customWidth="1"/>
    <col min="19" max="19" width="12" style="9" bestFit="1" customWidth="1"/>
    <col min="20" max="20" width="10.578125" style="9" bestFit="1" customWidth="1"/>
    <col min="21" max="21" width="15.26171875" style="9" bestFit="1" customWidth="1"/>
    <col min="22" max="22" width="12" style="9" bestFit="1" customWidth="1"/>
    <col min="23" max="23" width="10.578125" style="9" bestFit="1" customWidth="1"/>
    <col min="24" max="24" width="15.26171875" style="9" bestFit="1" customWidth="1"/>
    <col min="25" max="25" width="12" style="9" bestFit="1" customWidth="1"/>
    <col min="26" max="26" width="10.578125" style="9" bestFit="1" customWidth="1"/>
    <col min="27" max="27" width="15.26171875" style="9" bestFit="1" customWidth="1"/>
    <col min="28" max="28" width="12" style="9" bestFit="1" customWidth="1"/>
    <col min="29" max="29" width="10.578125" style="9" bestFit="1" customWidth="1"/>
    <col min="30" max="30" width="15.26171875" style="9" bestFit="1" customWidth="1"/>
    <col min="31" max="31" width="12" style="9" bestFit="1" customWidth="1"/>
    <col min="32" max="32" width="10.578125" style="9" bestFit="1" customWidth="1"/>
    <col min="33" max="33" width="15.26171875" style="9" bestFit="1" customWidth="1"/>
    <col min="34" max="34" width="12" style="9" bestFit="1" customWidth="1"/>
    <col min="35" max="35" width="10.578125" style="9" bestFit="1" customWidth="1"/>
    <col min="36" max="36" width="15.26171875" style="9" bestFit="1" customWidth="1"/>
    <col min="37" max="37" width="12" style="9" bestFit="1" customWidth="1"/>
    <col min="38" max="38" width="10.578125" style="9" bestFit="1" customWidth="1"/>
    <col min="39" max="39" width="15.26171875" style="9" bestFit="1" customWidth="1"/>
    <col min="40" max="40" width="12" style="9" bestFit="1" customWidth="1"/>
    <col min="41" max="41" width="10.578125" style="9" bestFit="1" customWidth="1"/>
    <col min="42" max="16384" width="9.15625" style="9"/>
  </cols>
  <sheetData>
    <row r="1" spans="1:41" ht="23.1" x14ac:dyDescent="0.85">
      <c r="A1" s="13" t="s">
        <v>527</v>
      </c>
    </row>
    <row r="2" spans="1:41" ht="18.3" x14ac:dyDescent="0.7">
      <c r="A2" s="8" t="s">
        <v>48</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17052167.300000001</v>
      </c>
      <c r="C7" s="66">
        <f>SUM(G7,J7,M7,P7,S7,V7,Y7,AB7,AE7,AH7,AK7,AN7)</f>
        <v>47482</v>
      </c>
      <c r="D7" s="66">
        <f>'Program Data-Travel CBA'!D7+'Program Data-Travel IBA'!D7</f>
        <v>9498</v>
      </c>
      <c r="E7" s="93">
        <f>'Program Data-Travel CBA'!E7+'Program Data-Travel IBA'!E7</f>
        <v>643.43540031220505</v>
      </c>
      <c r="F7" s="68">
        <f>'Program Data-Travel CBA'!F7+'Program Data-Travel IBA'!F7</f>
        <v>6780612.8599999994</v>
      </c>
      <c r="G7" s="69">
        <f>'Program Data-Travel CBA'!G7+'Program Data-Travel IBA'!G7</f>
        <v>18977</v>
      </c>
      <c r="H7" s="69">
        <f>'Program Data-Travel CBA'!H7+'Program Data-Travel IBA'!H7</f>
        <v>9496</v>
      </c>
      <c r="I7" s="70">
        <f>'Program Data-Travel CBA'!I7+'Program Data-Travel IBA'!I7</f>
        <v>6223041.2800000003</v>
      </c>
      <c r="J7" s="71">
        <f>'Program Data-Travel CBA'!J7+'Program Data-Travel IBA'!J7</f>
        <v>17039</v>
      </c>
      <c r="K7" s="71">
        <f>'Program Data-Travel CBA'!K7+'Program Data-Travel IBA'!K7</f>
        <v>9526</v>
      </c>
      <c r="L7" s="68">
        <f>'Program Data-Travel CBA'!L7+'Program Data-Travel IBA'!L7</f>
        <v>4048513.16</v>
      </c>
      <c r="M7" s="69">
        <f>'Program Data-Travel CBA'!M7+'Program Data-Travel IBA'!M7</f>
        <v>11466</v>
      </c>
      <c r="N7" s="69">
        <f>'Program Data-Travel CBA'!N7+'Program Data-Travel IBA'!N7</f>
        <v>9498</v>
      </c>
      <c r="O7" s="70">
        <f>'Program Data-Travel CBA'!O7+'Program Data-Travel IBA'!O7</f>
        <v>0</v>
      </c>
      <c r="P7" s="71">
        <f>'Program Data-Travel CBA'!P7+'Program Data-Travel IBA'!P7</f>
        <v>0</v>
      </c>
      <c r="Q7" s="71">
        <f>'Program Data-Travel CBA'!Q7+'Program Data-Travel IBA'!Q7</f>
        <v>0</v>
      </c>
      <c r="R7" s="68">
        <f>'Program Data-Travel CBA'!R7+'Program Data-Travel IBA'!R7</f>
        <v>0</v>
      </c>
      <c r="S7" s="69">
        <f>'Program Data-Travel CBA'!S7+'Program Data-Travel IBA'!S7</f>
        <v>0</v>
      </c>
      <c r="T7" s="69">
        <f>'Program Data-Travel CBA'!T7+'Program Data-Travel IBA'!T7</f>
        <v>0</v>
      </c>
      <c r="U7" s="70">
        <f>'Program Data-Travel CBA'!U7+'Program Data-Travel IBA'!U7</f>
        <v>0</v>
      </c>
      <c r="V7" s="71">
        <f>'Program Data-Travel CBA'!V7+'Program Data-Travel IBA'!V7</f>
        <v>0</v>
      </c>
      <c r="W7" s="71">
        <f>'Program Data-Travel CBA'!W7+'Program Data-Travel IBA'!W7</f>
        <v>0</v>
      </c>
      <c r="X7" s="68">
        <f>'Program Data-Travel CBA'!X7+'Program Data-Travel IBA'!X7</f>
        <v>0</v>
      </c>
      <c r="Y7" s="69">
        <f>'Program Data-Travel CBA'!Y7+'Program Data-Travel IBA'!Y7</f>
        <v>0</v>
      </c>
      <c r="Z7" s="69">
        <f>'Program Data-Travel CBA'!Z7+'Program Data-Travel IBA'!Z7</f>
        <v>0</v>
      </c>
      <c r="AA7" s="70">
        <f>'Program Data-Travel CBA'!AA7+'Program Data-Travel IBA'!AA7</f>
        <v>0</v>
      </c>
      <c r="AB7" s="71">
        <f>'Program Data-Travel CBA'!AB7+'Program Data-Travel IBA'!AB7</f>
        <v>0</v>
      </c>
      <c r="AC7" s="71">
        <f>'Program Data-Travel CBA'!AC7+'Program Data-Travel IBA'!AC7</f>
        <v>0</v>
      </c>
      <c r="AD7" s="68">
        <f>'Program Data-Travel CBA'!AD7+'Program Data-Travel IBA'!AD7</f>
        <v>0</v>
      </c>
      <c r="AE7" s="69">
        <f>'Program Data-Travel CBA'!AE7+'Program Data-Travel IBA'!AE7</f>
        <v>0</v>
      </c>
      <c r="AF7" s="69">
        <f>'Program Data-Travel CBA'!AF7+'Program Data-Travel IBA'!AF7</f>
        <v>0</v>
      </c>
      <c r="AG7" s="70">
        <f>'Program Data-Travel CBA'!AG7+'Program Data-Travel IBA'!AG7</f>
        <v>0</v>
      </c>
      <c r="AH7" s="71">
        <f>'Program Data-Travel CBA'!AH7+'Program Data-Travel IBA'!AH7</f>
        <v>0</v>
      </c>
      <c r="AI7" s="71">
        <f>'Program Data-Travel CBA'!AI7+'Program Data-Travel IBA'!AI7</f>
        <v>0</v>
      </c>
      <c r="AJ7" s="68">
        <f>'Program Data-Travel CBA'!AJ7+'Program Data-Travel IBA'!AJ7</f>
        <v>0</v>
      </c>
      <c r="AK7" s="69">
        <f>'Program Data-Travel CBA'!AK7+'Program Data-Travel IBA'!AK7</f>
        <v>0</v>
      </c>
      <c r="AL7" s="69">
        <f>'Program Data-Travel CBA'!AL7+'Program Data-Travel IBA'!AL7</f>
        <v>0</v>
      </c>
      <c r="AM7" s="70">
        <f>'Program Data-Travel CBA'!AM7+'Program Data-Travel IBA'!AM7</f>
        <v>0</v>
      </c>
      <c r="AN7" s="71">
        <f>'Program Data-Travel CBA'!AN7+'Program Data-Travel IBA'!AN7</f>
        <v>0</v>
      </c>
      <c r="AO7" s="71">
        <f>'Program Data-Travel CBA'!AO7+'Program Data-Travel IBA'!AO7</f>
        <v>0</v>
      </c>
    </row>
    <row r="8" spans="1:41" x14ac:dyDescent="0.55000000000000004">
      <c r="A8" s="58" t="s">
        <v>18</v>
      </c>
      <c r="B8" s="65">
        <f t="shared" ref="B8:C32" si="0">SUM(F8,I8,L8,O8,R8,U8,X8,AA8,AD8,AG8,AJ8,AM8)</f>
        <v>36241225.319999993</v>
      </c>
      <c r="C8" s="66">
        <f t="shared" si="0"/>
        <v>223450</v>
      </c>
      <c r="D8" s="66">
        <f>'Program Data-Travel CBA'!D8+'Program Data-Travel IBA'!D8</f>
        <v>68433</v>
      </c>
      <c r="E8" s="93">
        <f>'Program Data-Travel CBA'!E8+'Program Data-Travel IBA'!E8</f>
        <v>276.38716718169258</v>
      </c>
      <c r="F8" s="68">
        <f>'Program Data-Travel CBA'!F8+'Program Data-Travel IBA'!F8</f>
        <v>15845513.579999998</v>
      </c>
      <c r="G8" s="69">
        <f>'Program Data-Travel CBA'!G8+'Program Data-Travel IBA'!G8</f>
        <v>96656</v>
      </c>
      <c r="H8" s="69">
        <f>'Program Data-Travel CBA'!H8+'Program Data-Travel IBA'!H8</f>
        <v>68813</v>
      </c>
      <c r="I8" s="70">
        <f>'Program Data-Travel CBA'!I8+'Program Data-Travel IBA'!I8</f>
        <v>11931702.089999998</v>
      </c>
      <c r="J8" s="71">
        <f>'Program Data-Travel CBA'!J8+'Program Data-Travel IBA'!J8</f>
        <v>74584</v>
      </c>
      <c r="K8" s="71">
        <f>'Program Data-Travel CBA'!K8+'Program Data-Travel IBA'!K8</f>
        <v>68720</v>
      </c>
      <c r="L8" s="68">
        <f>'Program Data-Travel CBA'!L8+'Program Data-Travel IBA'!L8</f>
        <v>8464009.6500000004</v>
      </c>
      <c r="M8" s="69">
        <f>'Program Data-Travel CBA'!M8+'Program Data-Travel IBA'!M8</f>
        <v>52210</v>
      </c>
      <c r="N8" s="69">
        <f>'Program Data-Travel CBA'!N8+'Program Data-Travel IBA'!N8</f>
        <v>68433</v>
      </c>
      <c r="O8" s="70">
        <f>'Program Data-Travel CBA'!O8+'Program Data-Travel IBA'!O8</f>
        <v>0</v>
      </c>
      <c r="P8" s="71">
        <f>'Program Data-Travel CBA'!P8+'Program Data-Travel IBA'!P8</f>
        <v>0</v>
      </c>
      <c r="Q8" s="71">
        <f>'Program Data-Travel CBA'!Q8+'Program Data-Travel IBA'!Q8</f>
        <v>0</v>
      </c>
      <c r="R8" s="68">
        <f>'Program Data-Travel CBA'!R8+'Program Data-Travel IBA'!R8</f>
        <v>0</v>
      </c>
      <c r="S8" s="69">
        <f>'Program Data-Travel CBA'!S8+'Program Data-Travel IBA'!S8</f>
        <v>0</v>
      </c>
      <c r="T8" s="69">
        <f>'Program Data-Travel CBA'!T8+'Program Data-Travel IBA'!T8</f>
        <v>0</v>
      </c>
      <c r="U8" s="70">
        <f>'Program Data-Travel CBA'!U8+'Program Data-Travel IBA'!U8</f>
        <v>0</v>
      </c>
      <c r="V8" s="71">
        <f>'Program Data-Travel CBA'!V8+'Program Data-Travel IBA'!V8</f>
        <v>0</v>
      </c>
      <c r="W8" s="71">
        <f>'Program Data-Travel CBA'!W8+'Program Data-Travel IBA'!W8</f>
        <v>0</v>
      </c>
      <c r="X8" s="68">
        <f>'Program Data-Travel CBA'!X8+'Program Data-Travel IBA'!X8</f>
        <v>0</v>
      </c>
      <c r="Y8" s="69">
        <f>'Program Data-Travel CBA'!Y8+'Program Data-Travel IBA'!Y8</f>
        <v>0</v>
      </c>
      <c r="Z8" s="69">
        <f>'Program Data-Travel CBA'!Z8+'Program Data-Travel IBA'!Z8</f>
        <v>0</v>
      </c>
      <c r="AA8" s="70">
        <f>'Program Data-Travel CBA'!AA8+'Program Data-Travel IBA'!AA8</f>
        <v>0</v>
      </c>
      <c r="AB8" s="71">
        <f>'Program Data-Travel CBA'!AB8+'Program Data-Travel IBA'!AB8</f>
        <v>0</v>
      </c>
      <c r="AC8" s="71">
        <f>'Program Data-Travel CBA'!AC8+'Program Data-Travel IBA'!AC8</f>
        <v>0</v>
      </c>
      <c r="AD8" s="68">
        <f>'Program Data-Travel CBA'!AD8+'Program Data-Travel IBA'!AD8</f>
        <v>0</v>
      </c>
      <c r="AE8" s="69">
        <f>'Program Data-Travel CBA'!AE8+'Program Data-Travel IBA'!AE8</f>
        <v>0</v>
      </c>
      <c r="AF8" s="69">
        <f>'Program Data-Travel CBA'!AF8+'Program Data-Travel IBA'!AF8</f>
        <v>0</v>
      </c>
      <c r="AG8" s="70">
        <f>'Program Data-Travel CBA'!AG8+'Program Data-Travel IBA'!AG8</f>
        <v>0</v>
      </c>
      <c r="AH8" s="71">
        <f>'Program Data-Travel CBA'!AH8+'Program Data-Travel IBA'!AH8</f>
        <v>0</v>
      </c>
      <c r="AI8" s="71">
        <f>'Program Data-Travel CBA'!AI8+'Program Data-Travel IBA'!AI8</f>
        <v>0</v>
      </c>
      <c r="AJ8" s="68">
        <f>'Program Data-Travel CBA'!AJ8+'Program Data-Travel IBA'!AJ8</f>
        <v>0</v>
      </c>
      <c r="AK8" s="69">
        <f>'Program Data-Travel CBA'!AK8+'Program Data-Travel IBA'!AK8</f>
        <v>0</v>
      </c>
      <c r="AL8" s="69">
        <f>'Program Data-Travel CBA'!AL8+'Program Data-Travel IBA'!AL8</f>
        <v>0</v>
      </c>
      <c r="AM8" s="70">
        <f>'Program Data-Travel CBA'!AM8+'Program Data-Travel IBA'!AM8</f>
        <v>0</v>
      </c>
      <c r="AN8" s="71">
        <f>'Program Data-Travel CBA'!AN8+'Program Data-Travel IBA'!AN8</f>
        <v>0</v>
      </c>
      <c r="AO8" s="71">
        <f>'Program Data-Travel CBA'!AO8+'Program Data-Travel IBA'!AO8</f>
        <v>0</v>
      </c>
    </row>
    <row r="9" spans="1:41" x14ac:dyDescent="0.55000000000000004">
      <c r="A9" s="58" t="s">
        <v>20</v>
      </c>
      <c r="B9" s="65">
        <f t="shared" si="0"/>
        <v>13126141.970000001</v>
      </c>
      <c r="C9" s="66">
        <f t="shared" si="0"/>
        <v>60059</v>
      </c>
      <c r="D9" s="66">
        <f>'Program Data-Travel CBA'!D9+'Program Data-Travel IBA'!D9</f>
        <v>13340</v>
      </c>
      <c r="E9" s="93">
        <f>'Program Data-Travel CBA'!E9+'Program Data-Travel IBA'!E9</f>
        <v>450.56370403633002</v>
      </c>
      <c r="F9" s="68">
        <f>'Program Data-Travel CBA'!F9+'Program Data-Travel IBA'!F9</f>
        <v>5143311.74</v>
      </c>
      <c r="G9" s="69">
        <f>'Program Data-Travel CBA'!G9+'Program Data-Travel IBA'!G9</f>
        <v>23121</v>
      </c>
      <c r="H9" s="69">
        <f>'Program Data-Travel CBA'!H9+'Program Data-Travel IBA'!H9</f>
        <v>13429</v>
      </c>
      <c r="I9" s="70">
        <f>'Program Data-Travel CBA'!I9+'Program Data-Travel IBA'!I9</f>
        <v>5034416.01</v>
      </c>
      <c r="J9" s="71">
        <f>'Program Data-Travel CBA'!J9+'Program Data-Travel IBA'!J9</f>
        <v>22387</v>
      </c>
      <c r="K9" s="71">
        <f>'Program Data-Travel CBA'!K9+'Program Data-Travel IBA'!K9</f>
        <v>13421</v>
      </c>
      <c r="L9" s="68">
        <f>'Program Data-Travel CBA'!L9+'Program Data-Travel IBA'!L9</f>
        <v>2948414.22</v>
      </c>
      <c r="M9" s="69">
        <f>'Program Data-Travel CBA'!M9+'Program Data-Travel IBA'!M9</f>
        <v>14551</v>
      </c>
      <c r="N9" s="69">
        <f>'Program Data-Travel CBA'!N9+'Program Data-Travel IBA'!N9</f>
        <v>13340</v>
      </c>
      <c r="O9" s="70">
        <f>'Program Data-Travel CBA'!O9+'Program Data-Travel IBA'!O9</f>
        <v>0</v>
      </c>
      <c r="P9" s="71">
        <f>'Program Data-Travel CBA'!P9+'Program Data-Travel IBA'!P9</f>
        <v>0</v>
      </c>
      <c r="Q9" s="71">
        <f>'Program Data-Travel CBA'!Q9+'Program Data-Travel IBA'!Q9</f>
        <v>0</v>
      </c>
      <c r="R9" s="68">
        <f>'Program Data-Travel CBA'!R9+'Program Data-Travel IBA'!R9</f>
        <v>0</v>
      </c>
      <c r="S9" s="69">
        <f>'Program Data-Travel CBA'!S9+'Program Data-Travel IBA'!S9</f>
        <v>0</v>
      </c>
      <c r="T9" s="69">
        <f>'Program Data-Travel CBA'!T9+'Program Data-Travel IBA'!T9</f>
        <v>0</v>
      </c>
      <c r="U9" s="70">
        <f>'Program Data-Travel CBA'!U9+'Program Data-Travel IBA'!U9</f>
        <v>0</v>
      </c>
      <c r="V9" s="71">
        <f>'Program Data-Travel CBA'!V9+'Program Data-Travel IBA'!V9</f>
        <v>0</v>
      </c>
      <c r="W9" s="71">
        <f>'Program Data-Travel CBA'!W9+'Program Data-Travel IBA'!W9</f>
        <v>0</v>
      </c>
      <c r="X9" s="68">
        <f>'Program Data-Travel CBA'!X9+'Program Data-Travel IBA'!X9</f>
        <v>0</v>
      </c>
      <c r="Y9" s="69">
        <f>'Program Data-Travel CBA'!Y9+'Program Data-Travel IBA'!Y9</f>
        <v>0</v>
      </c>
      <c r="Z9" s="69">
        <f>'Program Data-Travel CBA'!Z9+'Program Data-Travel IBA'!Z9</f>
        <v>0</v>
      </c>
      <c r="AA9" s="70">
        <f>'Program Data-Travel CBA'!AA9+'Program Data-Travel IBA'!AA9</f>
        <v>0</v>
      </c>
      <c r="AB9" s="71">
        <f>'Program Data-Travel CBA'!AB9+'Program Data-Travel IBA'!AB9</f>
        <v>0</v>
      </c>
      <c r="AC9" s="71">
        <f>'Program Data-Travel CBA'!AC9+'Program Data-Travel IBA'!AC9</f>
        <v>0</v>
      </c>
      <c r="AD9" s="68">
        <f>'Program Data-Travel CBA'!AD9+'Program Data-Travel IBA'!AD9</f>
        <v>0</v>
      </c>
      <c r="AE9" s="69">
        <f>'Program Data-Travel CBA'!AE9+'Program Data-Travel IBA'!AE9</f>
        <v>0</v>
      </c>
      <c r="AF9" s="69">
        <f>'Program Data-Travel CBA'!AF9+'Program Data-Travel IBA'!AF9</f>
        <v>0</v>
      </c>
      <c r="AG9" s="70">
        <f>'Program Data-Travel CBA'!AG9+'Program Data-Travel IBA'!AG9</f>
        <v>0</v>
      </c>
      <c r="AH9" s="71">
        <f>'Program Data-Travel CBA'!AH9+'Program Data-Travel IBA'!AH9</f>
        <v>0</v>
      </c>
      <c r="AI9" s="71">
        <f>'Program Data-Travel CBA'!AI9+'Program Data-Travel IBA'!AI9</f>
        <v>0</v>
      </c>
      <c r="AJ9" s="68">
        <f>'Program Data-Travel CBA'!AJ9+'Program Data-Travel IBA'!AJ9</f>
        <v>0</v>
      </c>
      <c r="AK9" s="69">
        <f>'Program Data-Travel CBA'!AK9+'Program Data-Travel IBA'!AK9</f>
        <v>0</v>
      </c>
      <c r="AL9" s="69">
        <f>'Program Data-Travel CBA'!AL9+'Program Data-Travel IBA'!AL9</f>
        <v>0</v>
      </c>
      <c r="AM9" s="70">
        <f>'Program Data-Travel CBA'!AM9+'Program Data-Travel IBA'!AM9</f>
        <v>0</v>
      </c>
      <c r="AN9" s="71">
        <f>'Program Data-Travel CBA'!AN9+'Program Data-Travel IBA'!AN9</f>
        <v>0</v>
      </c>
      <c r="AO9" s="71">
        <f>'Program Data-Travel CBA'!AO9+'Program Data-Travel IBA'!AO9</f>
        <v>0</v>
      </c>
    </row>
    <row r="10" spans="1:41" x14ac:dyDescent="0.55000000000000004">
      <c r="A10" s="58" t="s">
        <v>510</v>
      </c>
      <c r="B10" s="65">
        <f t="shared" si="0"/>
        <v>79820390.429999992</v>
      </c>
      <c r="C10" s="66">
        <f t="shared" si="0"/>
        <v>289903</v>
      </c>
      <c r="D10" s="66">
        <f>'Program Data-Travel CBA'!D10+'Program Data-Travel IBA'!D10</f>
        <v>118471</v>
      </c>
      <c r="E10" s="93">
        <f>'Program Data-Travel CBA'!E10+'Program Data-Travel IBA'!E10</f>
        <v>931.877160368825</v>
      </c>
      <c r="F10" s="68">
        <f>'Program Data-Travel CBA'!F10+'Program Data-Travel IBA'!F10</f>
        <v>30127455.329999998</v>
      </c>
      <c r="G10" s="69">
        <f>'Program Data-Travel CBA'!G10+'Program Data-Travel IBA'!G10</f>
        <v>106327</v>
      </c>
      <c r="H10" s="69">
        <f>'Program Data-Travel CBA'!H10+'Program Data-Travel IBA'!H10</f>
        <v>118904</v>
      </c>
      <c r="I10" s="70">
        <f>'Program Data-Travel CBA'!I10+'Program Data-Travel IBA'!I10</f>
        <v>32028778.329999998</v>
      </c>
      <c r="J10" s="71">
        <f>'Program Data-Travel CBA'!J10+'Program Data-Travel IBA'!J10</f>
        <v>111455</v>
      </c>
      <c r="K10" s="71">
        <f>'Program Data-Travel CBA'!K10+'Program Data-Travel IBA'!K10</f>
        <v>118868</v>
      </c>
      <c r="L10" s="68">
        <f>'Program Data-Travel CBA'!L10+'Program Data-Travel IBA'!L10</f>
        <v>17664156.77</v>
      </c>
      <c r="M10" s="69">
        <f>'Program Data-Travel CBA'!M10+'Program Data-Travel IBA'!M10</f>
        <v>72121</v>
      </c>
      <c r="N10" s="69">
        <f>'Program Data-Travel CBA'!N10+'Program Data-Travel IBA'!N10</f>
        <v>118471</v>
      </c>
      <c r="O10" s="70">
        <f>'Program Data-Travel CBA'!O10+'Program Data-Travel IBA'!O10</f>
        <v>0</v>
      </c>
      <c r="P10" s="71">
        <f>'Program Data-Travel CBA'!P10+'Program Data-Travel IBA'!P10</f>
        <v>0</v>
      </c>
      <c r="Q10" s="71">
        <f>'Program Data-Travel CBA'!Q10+'Program Data-Travel IBA'!Q10</f>
        <v>0</v>
      </c>
      <c r="R10" s="68">
        <f>'Program Data-Travel CBA'!R10+'Program Data-Travel IBA'!R10</f>
        <v>0</v>
      </c>
      <c r="S10" s="69">
        <f>'Program Data-Travel CBA'!S10+'Program Data-Travel IBA'!S10</f>
        <v>0</v>
      </c>
      <c r="T10" s="69">
        <f>'Program Data-Travel CBA'!T10+'Program Data-Travel IBA'!T10</f>
        <v>0</v>
      </c>
      <c r="U10" s="70">
        <f>'Program Data-Travel CBA'!U10+'Program Data-Travel IBA'!U10</f>
        <v>0</v>
      </c>
      <c r="V10" s="71">
        <f>'Program Data-Travel CBA'!V10+'Program Data-Travel IBA'!V10</f>
        <v>0</v>
      </c>
      <c r="W10" s="71">
        <f>'Program Data-Travel CBA'!W10+'Program Data-Travel IBA'!W10</f>
        <v>0</v>
      </c>
      <c r="X10" s="68">
        <f>'Program Data-Travel CBA'!X10+'Program Data-Travel IBA'!X10</f>
        <v>0</v>
      </c>
      <c r="Y10" s="69">
        <f>'Program Data-Travel CBA'!Y10+'Program Data-Travel IBA'!Y10</f>
        <v>0</v>
      </c>
      <c r="Z10" s="69">
        <f>'Program Data-Travel CBA'!Z10+'Program Data-Travel IBA'!Z10</f>
        <v>0</v>
      </c>
      <c r="AA10" s="70">
        <f>'Program Data-Travel CBA'!AA10+'Program Data-Travel IBA'!AA10</f>
        <v>0</v>
      </c>
      <c r="AB10" s="71">
        <f>'Program Data-Travel CBA'!AB10+'Program Data-Travel IBA'!AB10</f>
        <v>0</v>
      </c>
      <c r="AC10" s="71">
        <f>'Program Data-Travel CBA'!AC10+'Program Data-Travel IBA'!AC10</f>
        <v>0</v>
      </c>
      <c r="AD10" s="68">
        <f>'Program Data-Travel CBA'!AD10+'Program Data-Travel IBA'!AD10</f>
        <v>0</v>
      </c>
      <c r="AE10" s="69">
        <f>'Program Data-Travel CBA'!AE10+'Program Data-Travel IBA'!AE10</f>
        <v>0</v>
      </c>
      <c r="AF10" s="69">
        <f>'Program Data-Travel CBA'!AF10+'Program Data-Travel IBA'!AF10</f>
        <v>0</v>
      </c>
      <c r="AG10" s="70">
        <f>'Program Data-Travel CBA'!AG10+'Program Data-Travel IBA'!AG10</f>
        <v>0</v>
      </c>
      <c r="AH10" s="71">
        <f>'Program Data-Travel CBA'!AH10+'Program Data-Travel IBA'!AH10</f>
        <v>0</v>
      </c>
      <c r="AI10" s="71">
        <f>'Program Data-Travel CBA'!AI10+'Program Data-Travel IBA'!AI10</f>
        <v>0</v>
      </c>
      <c r="AJ10" s="68">
        <f>'Program Data-Travel CBA'!AJ10+'Program Data-Travel IBA'!AJ10</f>
        <v>0</v>
      </c>
      <c r="AK10" s="69">
        <f>'Program Data-Travel CBA'!AK10+'Program Data-Travel IBA'!AK10</f>
        <v>0</v>
      </c>
      <c r="AL10" s="69">
        <f>'Program Data-Travel CBA'!AL10+'Program Data-Travel IBA'!AL10</f>
        <v>0</v>
      </c>
      <c r="AM10" s="70">
        <f>'Program Data-Travel CBA'!AM10+'Program Data-Travel IBA'!AM10</f>
        <v>0</v>
      </c>
      <c r="AN10" s="71">
        <f>'Program Data-Travel CBA'!AN10+'Program Data-Travel IBA'!AN10</f>
        <v>0</v>
      </c>
      <c r="AO10" s="71">
        <f>'Program Data-Travel CBA'!AO10+'Program Data-Travel IBA'!AO10</f>
        <v>0</v>
      </c>
    </row>
    <row r="11" spans="1:41" x14ac:dyDescent="0.55000000000000004">
      <c r="A11" s="58" t="s">
        <v>89</v>
      </c>
      <c r="B11" s="65">
        <f t="shared" si="0"/>
        <v>1328212863.3200002</v>
      </c>
      <c r="C11" s="66">
        <f t="shared" si="0"/>
        <v>4959463</v>
      </c>
      <c r="D11" s="66">
        <f>'Program Data-Travel CBA'!D11+'Program Data-Travel IBA'!D11</f>
        <v>2259456</v>
      </c>
      <c r="E11" s="93">
        <f>'Program Data-Travel CBA'!E11+'Program Data-Travel IBA'!E11</f>
        <v>647.73301969906151</v>
      </c>
      <c r="F11" s="68">
        <f>'Program Data-Travel CBA'!F11+'Program Data-Travel IBA'!F11</f>
        <v>482121180.68000001</v>
      </c>
      <c r="G11" s="69">
        <f>'Program Data-Travel CBA'!G11+'Program Data-Travel IBA'!G11</f>
        <v>1797655</v>
      </c>
      <c r="H11" s="69">
        <f>'Program Data-Travel CBA'!H11+'Program Data-Travel IBA'!H11</f>
        <v>2303885</v>
      </c>
      <c r="I11" s="70">
        <f>'Program Data-Travel CBA'!I11+'Program Data-Travel IBA'!I11</f>
        <v>495346825.49000001</v>
      </c>
      <c r="J11" s="71">
        <f>'Program Data-Travel CBA'!J11+'Program Data-Travel IBA'!J11</f>
        <v>1823568</v>
      </c>
      <c r="K11" s="71">
        <f>'Program Data-Travel CBA'!K11+'Program Data-Travel IBA'!K11</f>
        <v>2266507</v>
      </c>
      <c r="L11" s="68">
        <f>'Program Data-Travel CBA'!L11+'Program Data-Travel IBA'!L11</f>
        <v>350744857.14999998</v>
      </c>
      <c r="M11" s="69">
        <f>'Program Data-Travel CBA'!M11+'Program Data-Travel IBA'!M11</f>
        <v>1338240</v>
      </c>
      <c r="N11" s="69">
        <f>'Program Data-Travel CBA'!N11+'Program Data-Travel IBA'!N11</f>
        <v>2259456</v>
      </c>
      <c r="O11" s="70">
        <f>'Program Data-Travel CBA'!O11+'Program Data-Travel IBA'!O11</f>
        <v>0</v>
      </c>
      <c r="P11" s="71">
        <f>'Program Data-Travel CBA'!P11+'Program Data-Travel IBA'!P11</f>
        <v>0</v>
      </c>
      <c r="Q11" s="71">
        <f>'Program Data-Travel CBA'!Q11+'Program Data-Travel IBA'!Q11</f>
        <v>0</v>
      </c>
      <c r="R11" s="68">
        <f>'Program Data-Travel CBA'!R11+'Program Data-Travel IBA'!R11</f>
        <v>0</v>
      </c>
      <c r="S11" s="69">
        <f>'Program Data-Travel CBA'!S11+'Program Data-Travel IBA'!S11</f>
        <v>0</v>
      </c>
      <c r="T11" s="69">
        <f>'Program Data-Travel CBA'!T11+'Program Data-Travel IBA'!T11</f>
        <v>0</v>
      </c>
      <c r="U11" s="70">
        <f>'Program Data-Travel CBA'!U11+'Program Data-Travel IBA'!U11</f>
        <v>0</v>
      </c>
      <c r="V11" s="71">
        <f>'Program Data-Travel CBA'!V11+'Program Data-Travel IBA'!V11</f>
        <v>0</v>
      </c>
      <c r="W11" s="71">
        <f>'Program Data-Travel CBA'!W11+'Program Data-Travel IBA'!W11</f>
        <v>0</v>
      </c>
      <c r="X11" s="68">
        <f>'Program Data-Travel CBA'!X11+'Program Data-Travel IBA'!X11</f>
        <v>0</v>
      </c>
      <c r="Y11" s="69">
        <f>'Program Data-Travel CBA'!Y11+'Program Data-Travel IBA'!Y11</f>
        <v>0</v>
      </c>
      <c r="Z11" s="69">
        <f>'Program Data-Travel CBA'!Z11+'Program Data-Travel IBA'!Z11</f>
        <v>0</v>
      </c>
      <c r="AA11" s="70">
        <f>'Program Data-Travel CBA'!AA11+'Program Data-Travel IBA'!AA11</f>
        <v>0</v>
      </c>
      <c r="AB11" s="71">
        <f>'Program Data-Travel CBA'!AB11+'Program Data-Travel IBA'!AB11</f>
        <v>0</v>
      </c>
      <c r="AC11" s="71">
        <f>'Program Data-Travel CBA'!AC11+'Program Data-Travel IBA'!AC11</f>
        <v>0</v>
      </c>
      <c r="AD11" s="68">
        <f>'Program Data-Travel CBA'!AD11+'Program Data-Travel IBA'!AD11</f>
        <v>0</v>
      </c>
      <c r="AE11" s="69">
        <f>'Program Data-Travel CBA'!AE11+'Program Data-Travel IBA'!AE11</f>
        <v>0</v>
      </c>
      <c r="AF11" s="69">
        <f>'Program Data-Travel CBA'!AF11+'Program Data-Travel IBA'!AF11</f>
        <v>0</v>
      </c>
      <c r="AG11" s="70">
        <f>'Program Data-Travel CBA'!AG11+'Program Data-Travel IBA'!AG11</f>
        <v>0</v>
      </c>
      <c r="AH11" s="71">
        <f>'Program Data-Travel CBA'!AH11+'Program Data-Travel IBA'!AH11</f>
        <v>0</v>
      </c>
      <c r="AI11" s="71">
        <f>'Program Data-Travel CBA'!AI11+'Program Data-Travel IBA'!AI11</f>
        <v>0</v>
      </c>
      <c r="AJ11" s="68">
        <f>'Program Data-Travel CBA'!AJ11+'Program Data-Travel IBA'!AJ11</f>
        <v>0</v>
      </c>
      <c r="AK11" s="69">
        <f>'Program Data-Travel CBA'!AK11+'Program Data-Travel IBA'!AK11</f>
        <v>0</v>
      </c>
      <c r="AL11" s="69">
        <f>'Program Data-Travel CBA'!AL11+'Program Data-Travel IBA'!AL11</f>
        <v>0</v>
      </c>
      <c r="AM11" s="70">
        <f>'Program Data-Travel CBA'!AM11+'Program Data-Travel IBA'!AM11</f>
        <v>0</v>
      </c>
      <c r="AN11" s="71">
        <f>'Program Data-Travel CBA'!AN11+'Program Data-Travel IBA'!AN11</f>
        <v>0</v>
      </c>
      <c r="AO11" s="71">
        <f>'Program Data-Travel CBA'!AO11+'Program Data-Travel IBA'!AO11</f>
        <v>0</v>
      </c>
    </row>
    <row r="12" spans="1:41" x14ac:dyDescent="0.55000000000000004">
      <c r="A12" s="58" t="s">
        <v>21</v>
      </c>
      <c r="B12" s="65">
        <f t="shared" si="0"/>
        <v>826473.24</v>
      </c>
      <c r="C12" s="66">
        <f t="shared" si="0"/>
        <v>5076</v>
      </c>
      <c r="D12" s="66">
        <f>'Program Data-Travel CBA'!D12+'Program Data-Travel IBA'!D12</f>
        <v>1486</v>
      </c>
      <c r="E12" s="93">
        <f>'Program Data-Travel CBA'!E12+'Program Data-Travel IBA'!E12</f>
        <v>419.77377330928425</v>
      </c>
      <c r="F12" s="68">
        <f>'Program Data-Travel CBA'!F12+'Program Data-Travel IBA'!F12</f>
        <v>356532.08999999997</v>
      </c>
      <c r="G12" s="69">
        <f>'Program Data-Travel CBA'!G12+'Program Data-Travel IBA'!G12</f>
        <v>2180</v>
      </c>
      <c r="H12" s="69">
        <f>'Program Data-Travel CBA'!H12+'Program Data-Travel IBA'!H12</f>
        <v>1555</v>
      </c>
      <c r="I12" s="70">
        <f>'Program Data-Travel CBA'!I12+'Program Data-Travel IBA'!I12</f>
        <v>306299.15000000002</v>
      </c>
      <c r="J12" s="71">
        <f>'Program Data-Travel CBA'!J12+'Program Data-Travel IBA'!J12</f>
        <v>1823</v>
      </c>
      <c r="K12" s="71">
        <f>'Program Data-Travel CBA'!K12+'Program Data-Travel IBA'!K12</f>
        <v>1531</v>
      </c>
      <c r="L12" s="68">
        <f>'Program Data-Travel CBA'!L12+'Program Data-Travel IBA'!L12</f>
        <v>163642</v>
      </c>
      <c r="M12" s="69">
        <f>'Program Data-Travel CBA'!M12+'Program Data-Travel IBA'!M12</f>
        <v>1073</v>
      </c>
      <c r="N12" s="69">
        <f>'Program Data-Travel CBA'!N12+'Program Data-Travel IBA'!N12</f>
        <v>1486</v>
      </c>
      <c r="O12" s="70">
        <f>'Program Data-Travel CBA'!O12+'Program Data-Travel IBA'!O12</f>
        <v>0</v>
      </c>
      <c r="P12" s="71">
        <f>'Program Data-Travel CBA'!P12+'Program Data-Travel IBA'!P12</f>
        <v>0</v>
      </c>
      <c r="Q12" s="71">
        <f>'Program Data-Travel CBA'!Q12+'Program Data-Travel IBA'!Q12</f>
        <v>0</v>
      </c>
      <c r="R12" s="68">
        <f>'Program Data-Travel CBA'!R12+'Program Data-Travel IBA'!R12</f>
        <v>0</v>
      </c>
      <c r="S12" s="69">
        <f>'Program Data-Travel CBA'!S12+'Program Data-Travel IBA'!S12</f>
        <v>0</v>
      </c>
      <c r="T12" s="69">
        <f>'Program Data-Travel CBA'!T12+'Program Data-Travel IBA'!T12</f>
        <v>0</v>
      </c>
      <c r="U12" s="70">
        <f>'Program Data-Travel CBA'!U12+'Program Data-Travel IBA'!U12</f>
        <v>0</v>
      </c>
      <c r="V12" s="71">
        <f>'Program Data-Travel CBA'!V12+'Program Data-Travel IBA'!V12</f>
        <v>0</v>
      </c>
      <c r="W12" s="71">
        <f>'Program Data-Travel CBA'!W12+'Program Data-Travel IBA'!W12</f>
        <v>0</v>
      </c>
      <c r="X12" s="68">
        <f>'Program Data-Travel CBA'!X12+'Program Data-Travel IBA'!X12</f>
        <v>0</v>
      </c>
      <c r="Y12" s="69">
        <f>'Program Data-Travel CBA'!Y12+'Program Data-Travel IBA'!Y12</f>
        <v>0</v>
      </c>
      <c r="Z12" s="69">
        <f>'Program Data-Travel CBA'!Z12+'Program Data-Travel IBA'!Z12</f>
        <v>0</v>
      </c>
      <c r="AA12" s="70">
        <f>'Program Data-Travel CBA'!AA12+'Program Data-Travel IBA'!AA12</f>
        <v>0</v>
      </c>
      <c r="AB12" s="71">
        <f>'Program Data-Travel CBA'!AB12+'Program Data-Travel IBA'!AB12</f>
        <v>0</v>
      </c>
      <c r="AC12" s="71">
        <f>'Program Data-Travel CBA'!AC12+'Program Data-Travel IBA'!AC12</f>
        <v>0</v>
      </c>
      <c r="AD12" s="68">
        <f>'Program Data-Travel CBA'!AD12+'Program Data-Travel IBA'!AD12</f>
        <v>0</v>
      </c>
      <c r="AE12" s="69">
        <f>'Program Data-Travel CBA'!AE12+'Program Data-Travel IBA'!AE12</f>
        <v>0</v>
      </c>
      <c r="AF12" s="69">
        <f>'Program Data-Travel CBA'!AF12+'Program Data-Travel IBA'!AF12</f>
        <v>0</v>
      </c>
      <c r="AG12" s="70">
        <f>'Program Data-Travel CBA'!AG12+'Program Data-Travel IBA'!AG12</f>
        <v>0</v>
      </c>
      <c r="AH12" s="71">
        <f>'Program Data-Travel CBA'!AH12+'Program Data-Travel IBA'!AH12</f>
        <v>0</v>
      </c>
      <c r="AI12" s="71">
        <f>'Program Data-Travel CBA'!AI12+'Program Data-Travel IBA'!AI12</f>
        <v>0</v>
      </c>
      <c r="AJ12" s="68">
        <f>'Program Data-Travel CBA'!AJ12+'Program Data-Travel IBA'!AJ12</f>
        <v>0</v>
      </c>
      <c r="AK12" s="69">
        <f>'Program Data-Travel CBA'!AK12+'Program Data-Travel IBA'!AK12</f>
        <v>0</v>
      </c>
      <c r="AL12" s="69">
        <f>'Program Data-Travel CBA'!AL12+'Program Data-Travel IBA'!AL12</f>
        <v>0</v>
      </c>
      <c r="AM12" s="70">
        <f>'Program Data-Travel CBA'!AM12+'Program Data-Travel IBA'!AM12</f>
        <v>0</v>
      </c>
      <c r="AN12" s="71">
        <f>'Program Data-Travel CBA'!AN12+'Program Data-Travel IBA'!AN12</f>
        <v>0</v>
      </c>
      <c r="AO12" s="71">
        <f>'Program Data-Travel CBA'!AO12+'Program Data-Travel IBA'!AO12</f>
        <v>0</v>
      </c>
    </row>
    <row r="13" spans="1:41" x14ac:dyDescent="0.55000000000000004">
      <c r="A13" s="58" t="s">
        <v>90</v>
      </c>
      <c r="B13" s="65">
        <f t="shared" si="0"/>
        <v>11407734.380000001</v>
      </c>
      <c r="C13" s="66">
        <f t="shared" si="0"/>
        <v>68625</v>
      </c>
      <c r="D13" s="66">
        <f>'Program Data-Travel CBA'!D13+'Program Data-Travel IBA'!D13</f>
        <v>14731</v>
      </c>
      <c r="E13" s="93">
        <f>'Program Data-Travel CBA'!E13+'Program Data-Travel IBA'!E13</f>
        <v>435.56445672088137</v>
      </c>
      <c r="F13" s="68">
        <f>'Program Data-Travel CBA'!F13+'Program Data-Travel IBA'!F13</f>
        <v>4704134.0600000005</v>
      </c>
      <c r="G13" s="69">
        <f>'Program Data-Travel CBA'!G13+'Program Data-Travel IBA'!G13</f>
        <v>27739</v>
      </c>
      <c r="H13" s="69">
        <f>'Program Data-Travel CBA'!H13+'Program Data-Travel IBA'!H13</f>
        <v>14642</v>
      </c>
      <c r="I13" s="70">
        <f>'Program Data-Travel CBA'!I13+'Program Data-Travel IBA'!I13</f>
        <v>4141238.07</v>
      </c>
      <c r="J13" s="71">
        <f>'Program Data-Travel CBA'!J13+'Program Data-Travel IBA'!J13</f>
        <v>23925</v>
      </c>
      <c r="K13" s="71">
        <f>'Program Data-Travel CBA'!K13+'Program Data-Travel IBA'!K13</f>
        <v>14714</v>
      </c>
      <c r="L13" s="68">
        <f>'Program Data-Travel CBA'!L13+'Program Data-Travel IBA'!L13</f>
        <v>2562362.25</v>
      </c>
      <c r="M13" s="69">
        <f>'Program Data-Travel CBA'!M13+'Program Data-Travel IBA'!M13</f>
        <v>16961</v>
      </c>
      <c r="N13" s="69">
        <f>'Program Data-Travel CBA'!N13+'Program Data-Travel IBA'!N13</f>
        <v>14731</v>
      </c>
      <c r="O13" s="70">
        <f>'Program Data-Travel CBA'!O13+'Program Data-Travel IBA'!O13</f>
        <v>0</v>
      </c>
      <c r="P13" s="71">
        <f>'Program Data-Travel CBA'!P13+'Program Data-Travel IBA'!P13</f>
        <v>0</v>
      </c>
      <c r="Q13" s="71">
        <f>'Program Data-Travel CBA'!Q13+'Program Data-Travel IBA'!Q13</f>
        <v>0</v>
      </c>
      <c r="R13" s="68">
        <f>'Program Data-Travel CBA'!R13+'Program Data-Travel IBA'!R13</f>
        <v>0</v>
      </c>
      <c r="S13" s="69">
        <f>'Program Data-Travel CBA'!S13+'Program Data-Travel IBA'!S13</f>
        <v>0</v>
      </c>
      <c r="T13" s="69">
        <f>'Program Data-Travel CBA'!T13+'Program Data-Travel IBA'!T13</f>
        <v>0</v>
      </c>
      <c r="U13" s="70">
        <f>'Program Data-Travel CBA'!U13+'Program Data-Travel IBA'!U13</f>
        <v>0</v>
      </c>
      <c r="V13" s="71">
        <f>'Program Data-Travel CBA'!V13+'Program Data-Travel IBA'!V13</f>
        <v>0</v>
      </c>
      <c r="W13" s="71">
        <f>'Program Data-Travel CBA'!W13+'Program Data-Travel IBA'!W13</f>
        <v>0</v>
      </c>
      <c r="X13" s="68">
        <f>'Program Data-Travel CBA'!X13+'Program Data-Travel IBA'!X13</f>
        <v>0</v>
      </c>
      <c r="Y13" s="69">
        <f>'Program Data-Travel CBA'!Y13+'Program Data-Travel IBA'!Y13</f>
        <v>0</v>
      </c>
      <c r="Z13" s="69">
        <f>'Program Data-Travel CBA'!Z13+'Program Data-Travel IBA'!Z13</f>
        <v>0</v>
      </c>
      <c r="AA13" s="70">
        <f>'Program Data-Travel CBA'!AA13+'Program Data-Travel IBA'!AA13</f>
        <v>0</v>
      </c>
      <c r="AB13" s="71">
        <f>'Program Data-Travel CBA'!AB13+'Program Data-Travel IBA'!AB13</f>
        <v>0</v>
      </c>
      <c r="AC13" s="71">
        <f>'Program Data-Travel CBA'!AC13+'Program Data-Travel IBA'!AC13</f>
        <v>0</v>
      </c>
      <c r="AD13" s="68">
        <f>'Program Data-Travel CBA'!AD13+'Program Data-Travel IBA'!AD13</f>
        <v>0</v>
      </c>
      <c r="AE13" s="69">
        <f>'Program Data-Travel CBA'!AE13+'Program Data-Travel IBA'!AE13</f>
        <v>0</v>
      </c>
      <c r="AF13" s="69">
        <f>'Program Data-Travel CBA'!AF13+'Program Data-Travel IBA'!AF13</f>
        <v>0</v>
      </c>
      <c r="AG13" s="70">
        <f>'Program Data-Travel CBA'!AG13+'Program Data-Travel IBA'!AG13</f>
        <v>0</v>
      </c>
      <c r="AH13" s="71">
        <f>'Program Data-Travel CBA'!AH13+'Program Data-Travel IBA'!AH13</f>
        <v>0</v>
      </c>
      <c r="AI13" s="71">
        <f>'Program Data-Travel CBA'!AI13+'Program Data-Travel IBA'!AI13</f>
        <v>0</v>
      </c>
      <c r="AJ13" s="68">
        <f>'Program Data-Travel CBA'!AJ13+'Program Data-Travel IBA'!AJ13</f>
        <v>0</v>
      </c>
      <c r="AK13" s="69">
        <f>'Program Data-Travel CBA'!AK13+'Program Data-Travel IBA'!AK13</f>
        <v>0</v>
      </c>
      <c r="AL13" s="69">
        <f>'Program Data-Travel CBA'!AL13+'Program Data-Travel IBA'!AL13</f>
        <v>0</v>
      </c>
      <c r="AM13" s="70">
        <f>'Program Data-Travel CBA'!AM13+'Program Data-Travel IBA'!AM13</f>
        <v>0</v>
      </c>
      <c r="AN13" s="71">
        <f>'Program Data-Travel CBA'!AN13+'Program Data-Travel IBA'!AN13</f>
        <v>0</v>
      </c>
      <c r="AO13" s="71">
        <f>'Program Data-Travel CBA'!AO13+'Program Data-Travel IBA'!AO13</f>
        <v>0</v>
      </c>
    </row>
    <row r="14" spans="1:41" x14ac:dyDescent="0.55000000000000004">
      <c r="A14" s="58" t="s">
        <v>22</v>
      </c>
      <c r="B14" s="65">
        <f t="shared" si="0"/>
        <v>34425503.310000002</v>
      </c>
      <c r="C14" s="66">
        <f t="shared" si="0"/>
        <v>183065</v>
      </c>
      <c r="D14" s="66">
        <f>'Program Data-Travel CBA'!D14+'Program Data-Travel IBA'!D14</f>
        <v>58464</v>
      </c>
      <c r="E14" s="93">
        <f>'Program Data-Travel CBA'!E14+'Program Data-Travel IBA'!E14</f>
        <v>478.13262343256076</v>
      </c>
      <c r="F14" s="68">
        <f>'Program Data-Travel CBA'!F14+'Program Data-Travel IBA'!F14</f>
        <v>14793807.960000001</v>
      </c>
      <c r="G14" s="69">
        <f>'Program Data-Travel CBA'!G14+'Program Data-Travel IBA'!G14</f>
        <v>75726</v>
      </c>
      <c r="H14" s="69">
        <f>'Program Data-Travel CBA'!H14+'Program Data-Travel IBA'!H14</f>
        <v>58171</v>
      </c>
      <c r="I14" s="70">
        <f>'Program Data-Travel CBA'!I14+'Program Data-Travel IBA'!I14</f>
        <v>12465830.15</v>
      </c>
      <c r="J14" s="71">
        <f>'Program Data-Travel CBA'!J14+'Program Data-Travel IBA'!J14</f>
        <v>65131</v>
      </c>
      <c r="K14" s="71">
        <f>'Program Data-Travel CBA'!K14+'Program Data-Travel IBA'!K14</f>
        <v>58379</v>
      </c>
      <c r="L14" s="68">
        <f>'Program Data-Travel CBA'!L14+'Program Data-Travel IBA'!L14</f>
        <v>7165865.2000000002</v>
      </c>
      <c r="M14" s="69">
        <f>'Program Data-Travel CBA'!M14+'Program Data-Travel IBA'!M14</f>
        <v>42208</v>
      </c>
      <c r="N14" s="69">
        <f>'Program Data-Travel CBA'!N14+'Program Data-Travel IBA'!N14</f>
        <v>58464</v>
      </c>
      <c r="O14" s="70">
        <f>'Program Data-Travel CBA'!O14+'Program Data-Travel IBA'!O14</f>
        <v>0</v>
      </c>
      <c r="P14" s="71">
        <f>'Program Data-Travel CBA'!P14+'Program Data-Travel IBA'!P14</f>
        <v>0</v>
      </c>
      <c r="Q14" s="71">
        <f>'Program Data-Travel CBA'!Q14+'Program Data-Travel IBA'!Q14</f>
        <v>0</v>
      </c>
      <c r="R14" s="68">
        <f>'Program Data-Travel CBA'!R14+'Program Data-Travel IBA'!R14</f>
        <v>0</v>
      </c>
      <c r="S14" s="69">
        <f>'Program Data-Travel CBA'!S14+'Program Data-Travel IBA'!S14</f>
        <v>0</v>
      </c>
      <c r="T14" s="69">
        <f>'Program Data-Travel CBA'!T14+'Program Data-Travel IBA'!T14</f>
        <v>0</v>
      </c>
      <c r="U14" s="70">
        <f>'Program Data-Travel CBA'!U14+'Program Data-Travel IBA'!U14</f>
        <v>0</v>
      </c>
      <c r="V14" s="71">
        <f>'Program Data-Travel CBA'!V14+'Program Data-Travel IBA'!V14</f>
        <v>0</v>
      </c>
      <c r="W14" s="71">
        <f>'Program Data-Travel CBA'!W14+'Program Data-Travel IBA'!W14</f>
        <v>0</v>
      </c>
      <c r="X14" s="68">
        <f>'Program Data-Travel CBA'!X14+'Program Data-Travel IBA'!X14</f>
        <v>0</v>
      </c>
      <c r="Y14" s="69">
        <f>'Program Data-Travel CBA'!Y14+'Program Data-Travel IBA'!Y14</f>
        <v>0</v>
      </c>
      <c r="Z14" s="69">
        <f>'Program Data-Travel CBA'!Z14+'Program Data-Travel IBA'!Z14</f>
        <v>0</v>
      </c>
      <c r="AA14" s="70">
        <f>'Program Data-Travel CBA'!AA14+'Program Data-Travel IBA'!AA14</f>
        <v>0</v>
      </c>
      <c r="AB14" s="71">
        <f>'Program Data-Travel CBA'!AB14+'Program Data-Travel IBA'!AB14</f>
        <v>0</v>
      </c>
      <c r="AC14" s="71">
        <f>'Program Data-Travel CBA'!AC14+'Program Data-Travel IBA'!AC14</f>
        <v>0</v>
      </c>
      <c r="AD14" s="68">
        <f>'Program Data-Travel CBA'!AD14+'Program Data-Travel IBA'!AD14</f>
        <v>0</v>
      </c>
      <c r="AE14" s="69">
        <f>'Program Data-Travel CBA'!AE14+'Program Data-Travel IBA'!AE14</f>
        <v>0</v>
      </c>
      <c r="AF14" s="69">
        <f>'Program Data-Travel CBA'!AF14+'Program Data-Travel IBA'!AF14</f>
        <v>0</v>
      </c>
      <c r="AG14" s="70">
        <f>'Program Data-Travel CBA'!AG14+'Program Data-Travel IBA'!AG14</f>
        <v>0</v>
      </c>
      <c r="AH14" s="71">
        <f>'Program Data-Travel CBA'!AH14+'Program Data-Travel IBA'!AH14</f>
        <v>0</v>
      </c>
      <c r="AI14" s="71">
        <f>'Program Data-Travel CBA'!AI14+'Program Data-Travel IBA'!AI14</f>
        <v>0</v>
      </c>
      <c r="AJ14" s="68">
        <f>'Program Data-Travel CBA'!AJ14+'Program Data-Travel IBA'!AJ14</f>
        <v>0</v>
      </c>
      <c r="AK14" s="69">
        <f>'Program Data-Travel CBA'!AK14+'Program Data-Travel IBA'!AK14</f>
        <v>0</v>
      </c>
      <c r="AL14" s="69">
        <f>'Program Data-Travel CBA'!AL14+'Program Data-Travel IBA'!AL14</f>
        <v>0</v>
      </c>
      <c r="AM14" s="70">
        <f>'Program Data-Travel CBA'!AM14+'Program Data-Travel IBA'!AM14</f>
        <v>0</v>
      </c>
      <c r="AN14" s="71">
        <f>'Program Data-Travel CBA'!AN14+'Program Data-Travel IBA'!AN14</f>
        <v>0</v>
      </c>
      <c r="AO14" s="71">
        <f>'Program Data-Travel CBA'!AO14+'Program Data-Travel IBA'!AO14</f>
        <v>0</v>
      </c>
    </row>
    <row r="15" spans="1:41" x14ac:dyDescent="0.55000000000000004">
      <c r="A15" s="58" t="s">
        <v>91</v>
      </c>
      <c r="B15" s="65">
        <f t="shared" si="0"/>
        <v>292912023.63999999</v>
      </c>
      <c r="C15" s="66">
        <f t="shared" si="0"/>
        <v>1010539</v>
      </c>
      <c r="D15" s="66">
        <f>'Program Data-Travel CBA'!D15+'Program Data-Travel IBA'!D15</f>
        <v>187810</v>
      </c>
      <c r="E15" s="93">
        <f>'Program Data-Travel CBA'!E15+'Program Data-Travel IBA'!E15</f>
        <v>817.66072161899797</v>
      </c>
      <c r="F15" s="68">
        <f>'Program Data-Travel CBA'!F15+'Program Data-Travel IBA'!F15</f>
        <v>105162977.52000001</v>
      </c>
      <c r="G15" s="69">
        <f>'Program Data-Travel CBA'!G15+'Program Data-Travel IBA'!G15</f>
        <v>380953</v>
      </c>
      <c r="H15" s="69">
        <f>'Program Data-Travel CBA'!H15+'Program Data-Travel IBA'!H15</f>
        <v>188015</v>
      </c>
      <c r="I15" s="70">
        <f>'Program Data-Travel CBA'!I15+'Program Data-Travel IBA'!I15</f>
        <v>104212804.72</v>
      </c>
      <c r="J15" s="71">
        <f>'Program Data-Travel CBA'!J15+'Program Data-Travel IBA'!J15</f>
        <v>356040</v>
      </c>
      <c r="K15" s="71">
        <f>'Program Data-Travel CBA'!K15+'Program Data-Travel IBA'!K15</f>
        <v>187536</v>
      </c>
      <c r="L15" s="68">
        <f>'Program Data-Travel CBA'!L15+'Program Data-Travel IBA'!L15</f>
        <v>83536241.400000006</v>
      </c>
      <c r="M15" s="69">
        <f>'Program Data-Travel CBA'!M15+'Program Data-Travel IBA'!M15</f>
        <v>273546</v>
      </c>
      <c r="N15" s="69">
        <f>'Program Data-Travel CBA'!N15+'Program Data-Travel IBA'!N15</f>
        <v>187810</v>
      </c>
      <c r="O15" s="70">
        <f>'Program Data-Travel CBA'!O15+'Program Data-Travel IBA'!O15</f>
        <v>0</v>
      </c>
      <c r="P15" s="71">
        <f>'Program Data-Travel CBA'!P15+'Program Data-Travel IBA'!P15</f>
        <v>0</v>
      </c>
      <c r="Q15" s="71">
        <f>'Program Data-Travel CBA'!Q15+'Program Data-Travel IBA'!Q15</f>
        <v>0</v>
      </c>
      <c r="R15" s="68">
        <f>'Program Data-Travel CBA'!R15+'Program Data-Travel IBA'!R15</f>
        <v>0</v>
      </c>
      <c r="S15" s="69">
        <f>'Program Data-Travel CBA'!S15+'Program Data-Travel IBA'!S15</f>
        <v>0</v>
      </c>
      <c r="T15" s="69">
        <f>'Program Data-Travel CBA'!T15+'Program Data-Travel IBA'!T15</f>
        <v>0</v>
      </c>
      <c r="U15" s="70">
        <f>'Program Data-Travel CBA'!U15+'Program Data-Travel IBA'!U15</f>
        <v>0</v>
      </c>
      <c r="V15" s="71">
        <f>'Program Data-Travel CBA'!V15+'Program Data-Travel IBA'!V15</f>
        <v>0</v>
      </c>
      <c r="W15" s="71">
        <f>'Program Data-Travel CBA'!W15+'Program Data-Travel IBA'!W15</f>
        <v>0</v>
      </c>
      <c r="X15" s="68">
        <f>'Program Data-Travel CBA'!X15+'Program Data-Travel IBA'!X15</f>
        <v>0</v>
      </c>
      <c r="Y15" s="69">
        <f>'Program Data-Travel CBA'!Y15+'Program Data-Travel IBA'!Y15</f>
        <v>0</v>
      </c>
      <c r="Z15" s="69">
        <f>'Program Data-Travel CBA'!Z15+'Program Data-Travel IBA'!Z15</f>
        <v>0</v>
      </c>
      <c r="AA15" s="70">
        <f>'Program Data-Travel CBA'!AA15+'Program Data-Travel IBA'!AA15</f>
        <v>0</v>
      </c>
      <c r="AB15" s="71">
        <f>'Program Data-Travel CBA'!AB15+'Program Data-Travel IBA'!AB15</f>
        <v>0</v>
      </c>
      <c r="AC15" s="71">
        <f>'Program Data-Travel CBA'!AC15+'Program Data-Travel IBA'!AC15</f>
        <v>0</v>
      </c>
      <c r="AD15" s="68">
        <f>'Program Data-Travel CBA'!AD15+'Program Data-Travel IBA'!AD15</f>
        <v>0</v>
      </c>
      <c r="AE15" s="69">
        <f>'Program Data-Travel CBA'!AE15+'Program Data-Travel IBA'!AE15</f>
        <v>0</v>
      </c>
      <c r="AF15" s="69">
        <f>'Program Data-Travel CBA'!AF15+'Program Data-Travel IBA'!AF15</f>
        <v>0</v>
      </c>
      <c r="AG15" s="70">
        <f>'Program Data-Travel CBA'!AG15+'Program Data-Travel IBA'!AG15</f>
        <v>0</v>
      </c>
      <c r="AH15" s="71">
        <f>'Program Data-Travel CBA'!AH15+'Program Data-Travel IBA'!AH15</f>
        <v>0</v>
      </c>
      <c r="AI15" s="71">
        <f>'Program Data-Travel CBA'!AI15+'Program Data-Travel IBA'!AI15</f>
        <v>0</v>
      </c>
      <c r="AJ15" s="68">
        <f>'Program Data-Travel CBA'!AJ15+'Program Data-Travel IBA'!AJ15</f>
        <v>0</v>
      </c>
      <c r="AK15" s="69">
        <f>'Program Data-Travel CBA'!AK15+'Program Data-Travel IBA'!AK15</f>
        <v>0</v>
      </c>
      <c r="AL15" s="69">
        <f>'Program Data-Travel CBA'!AL15+'Program Data-Travel IBA'!AL15</f>
        <v>0</v>
      </c>
      <c r="AM15" s="70">
        <f>'Program Data-Travel CBA'!AM15+'Program Data-Travel IBA'!AM15</f>
        <v>0</v>
      </c>
      <c r="AN15" s="71">
        <f>'Program Data-Travel CBA'!AN15+'Program Data-Travel IBA'!AN15</f>
        <v>0</v>
      </c>
      <c r="AO15" s="71">
        <f>'Program Data-Travel CBA'!AO15+'Program Data-Travel IBA'!AO15</f>
        <v>0</v>
      </c>
    </row>
    <row r="16" spans="1:41" x14ac:dyDescent="0.55000000000000004">
      <c r="A16" s="58" t="s">
        <v>23</v>
      </c>
      <c r="B16" s="65">
        <f t="shared" si="0"/>
        <v>3059750.13</v>
      </c>
      <c r="C16" s="66">
        <f t="shared" si="0"/>
        <v>17170</v>
      </c>
      <c r="D16" s="66">
        <f>'Program Data-Travel CBA'!D16+'Program Data-Travel IBA'!D16</f>
        <v>6147</v>
      </c>
      <c r="E16" s="93">
        <f>'Program Data-Travel CBA'!E16+'Program Data-Travel IBA'!E16</f>
        <v>432.63373397777372</v>
      </c>
      <c r="F16" s="68">
        <f>'Program Data-Travel CBA'!F16+'Program Data-Travel IBA'!F16</f>
        <v>1228178.27</v>
      </c>
      <c r="G16" s="69">
        <f>'Program Data-Travel CBA'!G16+'Program Data-Travel IBA'!G16</f>
        <v>6600</v>
      </c>
      <c r="H16" s="69">
        <f>'Program Data-Travel CBA'!H16+'Program Data-Travel IBA'!H16</f>
        <v>6202</v>
      </c>
      <c r="I16" s="70">
        <f>'Program Data-Travel CBA'!I16+'Program Data-Travel IBA'!I16</f>
        <v>1162045.3299999998</v>
      </c>
      <c r="J16" s="71">
        <f>'Program Data-Travel CBA'!J16+'Program Data-Travel IBA'!J16</f>
        <v>6980</v>
      </c>
      <c r="K16" s="71">
        <f>'Program Data-Travel CBA'!K16+'Program Data-Travel IBA'!K16</f>
        <v>6192</v>
      </c>
      <c r="L16" s="68">
        <f>'Program Data-Travel CBA'!L16+'Program Data-Travel IBA'!L16</f>
        <v>669526.53</v>
      </c>
      <c r="M16" s="69">
        <f>'Program Data-Travel CBA'!M16+'Program Data-Travel IBA'!M16</f>
        <v>3590</v>
      </c>
      <c r="N16" s="69">
        <f>'Program Data-Travel CBA'!N16+'Program Data-Travel IBA'!N16</f>
        <v>6147</v>
      </c>
      <c r="O16" s="70">
        <f>'Program Data-Travel CBA'!O16+'Program Data-Travel IBA'!O16</f>
        <v>0</v>
      </c>
      <c r="P16" s="71">
        <f>'Program Data-Travel CBA'!P16+'Program Data-Travel IBA'!P16</f>
        <v>0</v>
      </c>
      <c r="Q16" s="71">
        <f>'Program Data-Travel CBA'!Q16+'Program Data-Travel IBA'!Q16</f>
        <v>0</v>
      </c>
      <c r="R16" s="68">
        <f>'Program Data-Travel CBA'!R16+'Program Data-Travel IBA'!R16</f>
        <v>0</v>
      </c>
      <c r="S16" s="69">
        <f>'Program Data-Travel CBA'!S16+'Program Data-Travel IBA'!S16</f>
        <v>0</v>
      </c>
      <c r="T16" s="69">
        <f>'Program Data-Travel CBA'!T16+'Program Data-Travel IBA'!T16</f>
        <v>0</v>
      </c>
      <c r="U16" s="70">
        <f>'Program Data-Travel CBA'!U16+'Program Data-Travel IBA'!U16</f>
        <v>0</v>
      </c>
      <c r="V16" s="71">
        <f>'Program Data-Travel CBA'!V16+'Program Data-Travel IBA'!V16</f>
        <v>0</v>
      </c>
      <c r="W16" s="71">
        <f>'Program Data-Travel CBA'!W16+'Program Data-Travel IBA'!W16</f>
        <v>0</v>
      </c>
      <c r="X16" s="68">
        <f>'Program Data-Travel CBA'!X16+'Program Data-Travel IBA'!X16</f>
        <v>0</v>
      </c>
      <c r="Y16" s="69">
        <f>'Program Data-Travel CBA'!Y16+'Program Data-Travel IBA'!Y16</f>
        <v>0</v>
      </c>
      <c r="Z16" s="69">
        <f>'Program Data-Travel CBA'!Z16+'Program Data-Travel IBA'!Z16</f>
        <v>0</v>
      </c>
      <c r="AA16" s="70">
        <f>'Program Data-Travel CBA'!AA16+'Program Data-Travel IBA'!AA16</f>
        <v>0</v>
      </c>
      <c r="AB16" s="71">
        <f>'Program Data-Travel CBA'!AB16+'Program Data-Travel IBA'!AB16</f>
        <v>0</v>
      </c>
      <c r="AC16" s="71">
        <f>'Program Data-Travel CBA'!AC16+'Program Data-Travel IBA'!AC16</f>
        <v>0</v>
      </c>
      <c r="AD16" s="68">
        <f>'Program Data-Travel CBA'!AD16+'Program Data-Travel IBA'!AD16</f>
        <v>0</v>
      </c>
      <c r="AE16" s="69">
        <f>'Program Data-Travel CBA'!AE16+'Program Data-Travel IBA'!AE16</f>
        <v>0</v>
      </c>
      <c r="AF16" s="69">
        <f>'Program Data-Travel CBA'!AF16+'Program Data-Travel IBA'!AF16</f>
        <v>0</v>
      </c>
      <c r="AG16" s="70">
        <f>'Program Data-Travel CBA'!AG16+'Program Data-Travel IBA'!AG16</f>
        <v>0</v>
      </c>
      <c r="AH16" s="71">
        <f>'Program Data-Travel CBA'!AH16+'Program Data-Travel IBA'!AH16</f>
        <v>0</v>
      </c>
      <c r="AI16" s="71">
        <f>'Program Data-Travel CBA'!AI16+'Program Data-Travel IBA'!AI16</f>
        <v>0</v>
      </c>
      <c r="AJ16" s="68">
        <f>'Program Data-Travel CBA'!AJ16+'Program Data-Travel IBA'!AJ16</f>
        <v>0</v>
      </c>
      <c r="AK16" s="69">
        <f>'Program Data-Travel CBA'!AK16+'Program Data-Travel IBA'!AK16</f>
        <v>0</v>
      </c>
      <c r="AL16" s="69">
        <f>'Program Data-Travel CBA'!AL16+'Program Data-Travel IBA'!AL16</f>
        <v>0</v>
      </c>
      <c r="AM16" s="70">
        <f>'Program Data-Travel CBA'!AM16+'Program Data-Travel IBA'!AM16</f>
        <v>0</v>
      </c>
      <c r="AN16" s="71">
        <f>'Program Data-Travel CBA'!AN16+'Program Data-Travel IBA'!AN16</f>
        <v>0</v>
      </c>
      <c r="AO16" s="71">
        <f>'Program Data-Travel CBA'!AO16+'Program Data-Travel IBA'!AO16</f>
        <v>0</v>
      </c>
    </row>
    <row r="17" spans="1:41" x14ac:dyDescent="0.55000000000000004">
      <c r="A17" s="58" t="s">
        <v>24</v>
      </c>
      <c r="B17" s="65">
        <f t="shared" si="0"/>
        <v>35518835.030000001</v>
      </c>
      <c r="C17" s="66">
        <f t="shared" si="0"/>
        <v>217579</v>
      </c>
      <c r="D17" s="66">
        <f>'Program Data-Travel CBA'!D17+'Program Data-Travel IBA'!D17</f>
        <v>56715</v>
      </c>
      <c r="E17" s="93">
        <f>'Program Data-Travel CBA'!E17+'Program Data-Travel IBA'!E17</f>
        <v>333.68807775661048</v>
      </c>
      <c r="F17" s="68">
        <f>'Program Data-Travel CBA'!F17+'Program Data-Travel IBA'!F17</f>
        <v>14726602.85</v>
      </c>
      <c r="G17" s="69">
        <f>'Program Data-Travel CBA'!G17+'Program Data-Travel IBA'!G17</f>
        <v>72272</v>
      </c>
      <c r="H17" s="69">
        <f>'Program Data-Travel CBA'!H17+'Program Data-Travel IBA'!H17</f>
        <v>57026</v>
      </c>
      <c r="I17" s="70">
        <f>'Program Data-Travel CBA'!I17+'Program Data-Travel IBA'!I17</f>
        <v>12538874.109999999</v>
      </c>
      <c r="J17" s="71">
        <f>'Program Data-Travel CBA'!J17+'Program Data-Travel IBA'!J17</f>
        <v>88872</v>
      </c>
      <c r="K17" s="71">
        <f>'Program Data-Travel CBA'!K17+'Program Data-Travel IBA'!K17</f>
        <v>56993</v>
      </c>
      <c r="L17" s="68">
        <f>'Program Data-Travel CBA'!L17+'Program Data-Travel IBA'!L17</f>
        <v>8253358.0700000003</v>
      </c>
      <c r="M17" s="69">
        <f>'Program Data-Travel CBA'!M17+'Program Data-Travel IBA'!M17</f>
        <v>56435</v>
      </c>
      <c r="N17" s="69">
        <f>'Program Data-Travel CBA'!N17+'Program Data-Travel IBA'!N17</f>
        <v>56715</v>
      </c>
      <c r="O17" s="70">
        <f>'Program Data-Travel CBA'!O17+'Program Data-Travel IBA'!O17</f>
        <v>0</v>
      </c>
      <c r="P17" s="71">
        <f>'Program Data-Travel CBA'!P17+'Program Data-Travel IBA'!P17</f>
        <v>0</v>
      </c>
      <c r="Q17" s="71">
        <f>'Program Data-Travel CBA'!Q17+'Program Data-Travel IBA'!Q17</f>
        <v>0</v>
      </c>
      <c r="R17" s="68">
        <f>'Program Data-Travel CBA'!R17+'Program Data-Travel IBA'!R17</f>
        <v>0</v>
      </c>
      <c r="S17" s="69">
        <f>'Program Data-Travel CBA'!S17+'Program Data-Travel IBA'!S17</f>
        <v>0</v>
      </c>
      <c r="T17" s="69">
        <f>'Program Data-Travel CBA'!T17+'Program Data-Travel IBA'!T17</f>
        <v>0</v>
      </c>
      <c r="U17" s="70">
        <f>'Program Data-Travel CBA'!U17+'Program Data-Travel IBA'!U17</f>
        <v>0</v>
      </c>
      <c r="V17" s="71">
        <f>'Program Data-Travel CBA'!V17+'Program Data-Travel IBA'!V17</f>
        <v>0</v>
      </c>
      <c r="W17" s="71">
        <f>'Program Data-Travel CBA'!W17+'Program Data-Travel IBA'!W17</f>
        <v>0</v>
      </c>
      <c r="X17" s="68">
        <f>'Program Data-Travel CBA'!X17+'Program Data-Travel IBA'!X17</f>
        <v>0</v>
      </c>
      <c r="Y17" s="69">
        <f>'Program Data-Travel CBA'!Y17+'Program Data-Travel IBA'!Y17</f>
        <v>0</v>
      </c>
      <c r="Z17" s="69">
        <f>'Program Data-Travel CBA'!Z17+'Program Data-Travel IBA'!Z17</f>
        <v>0</v>
      </c>
      <c r="AA17" s="70">
        <f>'Program Data-Travel CBA'!AA17+'Program Data-Travel IBA'!AA17</f>
        <v>0</v>
      </c>
      <c r="AB17" s="71">
        <f>'Program Data-Travel CBA'!AB17+'Program Data-Travel IBA'!AB17</f>
        <v>0</v>
      </c>
      <c r="AC17" s="71">
        <f>'Program Data-Travel CBA'!AC17+'Program Data-Travel IBA'!AC17</f>
        <v>0</v>
      </c>
      <c r="AD17" s="68">
        <f>'Program Data-Travel CBA'!AD17+'Program Data-Travel IBA'!AD17</f>
        <v>0</v>
      </c>
      <c r="AE17" s="69">
        <f>'Program Data-Travel CBA'!AE17+'Program Data-Travel IBA'!AE17</f>
        <v>0</v>
      </c>
      <c r="AF17" s="69">
        <f>'Program Data-Travel CBA'!AF17+'Program Data-Travel IBA'!AF17</f>
        <v>0</v>
      </c>
      <c r="AG17" s="70">
        <f>'Program Data-Travel CBA'!AG17+'Program Data-Travel IBA'!AG17</f>
        <v>0</v>
      </c>
      <c r="AH17" s="71">
        <f>'Program Data-Travel CBA'!AH17+'Program Data-Travel IBA'!AH17</f>
        <v>0</v>
      </c>
      <c r="AI17" s="71">
        <f>'Program Data-Travel CBA'!AI17+'Program Data-Travel IBA'!AI17</f>
        <v>0</v>
      </c>
      <c r="AJ17" s="68">
        <f>'Program Data-Travel CBA'!AJ17+'Program Data-Travel IBA'!AJ17</f>
        <v>0</v>
      </c>
      <c r="AK17" s="69">
        <f>'Program Data-Travel CBA'!AK17+'Program Data-Travel IBA'!AK17</f>
        <v>0</v>
      </c>
      <c r="AL17" s="69">
        <f>'Program Data-Travel CBA'!AL17+'Program Data-Travel IBA'!AL17</f>
        <v>0</v>
      </c>
      <c r="AM17" s="70">
        <f>'Program Data-Travel CBA'!AM17+'Program Data-Travel IBA'!AM17</f>
        <v>0</v>
      </c>
      <c r="AN17" s="71">
        <f>'Program Data-Travel CBA'!AN17+'Program Data-Travel IBA'!AN17</f>
        <v>0</v>
      </c>
      <c r="AO17" s="71">
        <f>'Program Data-Travel CBA'!AO17+'Program Data-Travel IBA'!AO17</f>
        <v>0</v>
      </c>
    </row>
    <row r="18" spans="1:41" x14ac:dyDescent="0.55000000000000004">
      <c r="A18" s="58" t="s">
        <v>92</v>
      </c>
      <c r="B18" s="65">
        <f t="shared" si="0"/>
        <v>29474187.900000002</v>
      </c>
      <c r="C18" s="66">
        <f t="shared" si="0"/>
        <v>146328</v>
      </c>
      <c r="D18" s="66">
        <f>'Program Data-Travel CBA'!D18+'Program Data-Travel IBA'!D18</f>
        <v>56551</v>
      </c>
      <c r="E18" s="93">
        <f>'Program Data-Travel CBA'!E18+'Program Data-Travel IBA'!E18</f>
        <v>365.7596849086496</v>
      </c>
      <c r="F18" s="68">
        <f>'Program Data-Travel CBA'!F18+'Program Data-Travel IBA'!F18</f>
        <v>10781868.09</v>
      </c>
      <c r="G18" s="69">
        <f>'Program Data-Travel CBA'!G18+'Program Data-Travel IBA'!G18</f>
        <v>53204</v>
      </c>
      <c r="H18" s="69">
        <f>'Program Data-Travel CBA'!H18+'Program Data-Travel IBA'!H18</f>
        <v>56817</v>
      </c>
      <c r="I18" s="70">
        <f>'Program Data-Travel CBA'!I18+'Program Data-Travel IBA'!I18</f>
        <v>10806617.4</v>
      </c>
      <c r="J18" s="71">
        <f>'Program Data-Travel CBA'!J18+'Program Data-Travel IBA'!J18</f>
        <v>52490</v>
      </c>
      <c r="K18" s="71">
        <f>'Program Data-Travel CBA'!K18+'Program Data-Travel IBA'!K18</f>
        <v>56785</v>
      </c>
      <c r="L18" s="68">
        <f>'Program Data-Travel CBA'!L18+'Program Data-Travel IBA'!L18</f>
        <v>7885702.4100000001</v>
      </c>
      <c r="M18" s="69">
        <f>'Program Data-Travel CBA'!M18+'Program Data-Travel IBA'!M18</f>
        <v>40634</v>
      </c>
      <c r="N18" s="69">
        <f>'Program Data-Travel CBA'!N18+'Program Data-Travel IBA'!N18</f>
        <v>56551</v>
      </c>
      <c r="O18" s="70">
        <f>'Program Data-Travel CBA'!O18+'Program Data-Travel IBA'!O18</f>
        <v>0</v>
      </c>
      <c r="P18" s="71">
        <f>'Program Data-Travel CBA'!P18+'Program Data-Travel IBA'!P18</f>
        <v>0</v>
      </c>
      <c r="Q18" s="71">
        <f>'Program Data-Travel CBA'!Q18+'Program Data-Travel IBA'!Q18</f>
        <v>0</v>
      </c>
      <c r="R18" s="68">
        <f>'Program Data-Travel CBA'!R18+'Program Data-Travel IBA'!R18</f>
        <v>0</v>
      </c>
      <c r="S18" s="69">
        <f>'Program Data-Travel CBA'!S18+'Program Data-Travel IBA'!S18</f>
        <v>0</v>
      </c>
      <c r="T18" s="69">
        <f>'Program Data-Travel CBA'!T18+'Program Data-Travel IBA'!T18</f>
        <v>0</v>
      </c>
      <c r="U18" s="70">
        <f>'Program Data-Travel CBA'!U18+'Program Data-Travel IBA'!U18</f>
        <v>0</v>
      </c>
      <c r="V18" s="71">
        <f>'Program Data-Travel CBA'!V18+'Program Data-Travel IBA'!V18</f>
        <v>0</v>
      </c>
      <c r="W18" s="71">
        <f>'Program Data-Travel CBA'!W18+'Program Data-Travel IBA'!W18</f>
        <v>0</v>
      </c>
      <c r="X18" s="68">
        <f>'Program Data-Travel CBA'!X18+'Program Data-Travel IBA'!X18</f>
        <v>0</v>
      </c>
      <c r="Y18" s="69">
        <f>'Program Data-Travel CBA'!Y18+'Program Data-Travel IBA'!Y18</f>
        <v>0</v>
      </c>
      <c r="Z18" s="69">
        <f>'Program Data-Travel CBA'!Z18+'Program Data-Travel IBA'!Z18</f>
        <v>0</v>
      </c>
      <c r="AA18" s="70">
        <f>'Program Data-Travel CBA'!AA18+'Program Data-Travel IBA'!AA18</f>
        <v>0</v>
      </c>
      <c r="AB18" s="71">
        <f>'Program Data-Travel CBA'!AB18+'Program Data-Travel IBA'!AB18</f>
        <v>0</v>
      </c>
      <c r="AC18" s="71">
        <f>'Program Data-Travel CBA'!AC18+'Program Data-Travel IBA'!AC18</f>
        <v>0</v>
      </c>
      <c r="AD18" s="68">
        <f>'Program Data-Travel CBA'!AD18+'Program Data-Travel IBA'!AD18</f>
        <v>0</v>
      </c>
      <c r="AE18" s="69">
        <f>'Program Data-Travel CBA'!AE18+'Program Data-Travel IBA'!AE18</f>
        <v>0</v>
      </c>
      <c r="AF18" s="69">
        <f>'Program Data-Travel CBA'!AF18+'Program Data-Travel IBA'!AF18</f>
        <v>0</v>
      </c>
      <c r="AG18" s="70">
        <f>'Program Data-Travel CBA'!AG18+'Program Data-Travel IBA'!AG18</f>
        <v>0</v>
      </c>
      <c r="AH18" s="71">
        <f>'Program Data-Travel CBA'!AH18+'Program Data-Travel IBA'!AH18</f>
        <v>0</v>
      </c>
      <c r="AI18" s="71">
        <f>'Program Data-Travel CBA'!AI18+'Program Data-Travel IBA'!AI18</f>
        <v>0</v>
      </c>
      <c r="AJ18" s="68">
        <f>'Program Data-Travel CBA'!AJ18+'Program Data-Travel IBA'!AJ18</f>
        <v>0</v>
      </c>
      <c r="AK18" s="69">
        <f>'Program Data-Travel CBA'!AK18+'Program Data-Travel IBA'!AK18</f>
        <v>0</v>
      </c>
      <c r="AL18" s="69">
        <f>'Program Data-Travel CBA'!AL18+'Program Data-Travel IBA'!AL18</f>
        <v>0</v>
      </c>
      <c r="AM18" s="70">
        <f>'Program Data-Travel CBA'!AM18+'Program Data-Travel IBA'!AM18</f>
        <v>0</v>
      </c>
      <c r="AN18" s="71">
        <f>'Program Data-Travel CBA'!AN18+'Program Data-Travel IBA'!AN18</f>
        <v>0</v>
      </c>
      <c r="AO18" s="71">
        <f>'Program Data-Travel CBA'!AO18+'Program Data-Travel IBA'!AO18</f>
        <v>0</v>
      </c>
    </row>
    <row r="19" spans="1:41" x14ac:dyDescent="0.55000000000000004">
      <c r="A19" s="58" t="s">
        <v>25</v>
      </c>
      <c r="B19" s="65">
        <f t="shared" si="0"/>
        <v>8156729.2400000002</v>
      </c>
      <c r="C19" s="66">
        <f t="shared" si="0"/>
        <v>52528</v>
      </c>
      <c r="D19" s="66">
        <f>'Program Data-Travel CBA'!D19+'Program Data-Travel IBA'!D19</f>
        <v>9769</v>
      </c>
      <c r="E19" s="93">
        <f>'Program Data-Travel CBA'!E19+'Program Data-Travel IBA'!E19</f>
        <v>312.7916296160131</v>
      </c>
      <c r="F19" s="68">
        <f>'Program Data-Travel CBA'!F19+'Program Data-Travel IBA'!F19</f>
        <v>1878988.11</v>
      </c>
      <c r="G19" s="69">
        <f>'Program Data-Travel CBA'!G19+'Program Data-Travel IBA'!G19</f>
        <v>12819</v>
      </c>
      <c r="H19" s="69">
        <f>'Program Data-Travel CBA'!H19+'Program Data-Travel IBA'!H19</f>
        <v>9979</v>
      </c>
      <c r="I19" s="70">
        <f>'Program Data-Travel CBA'!I19+'Program Data-Travel IBA'!I19</f>
        <v>3512595.6399999997</v>
      </c>
      <c r="J19" s="71">
        <f>'Program Data-Travel CBA'!J19+'Program Data-Travel IBA'!J19</f>
        <v>18285</v>
      </c>
      <c r="K19" s="71">
        <f>'Program Data-Travel CBA'!K19+'Program Data-Travel IBA'!K19</f>
        <v>9949</v>
      </c>
      <c r="L19" s="68">
        <f>'Program Data-Travel CBA'!L19+'Program Data-Travel IBA'!L19</f>
        <v>2765145.49</v>
      </c>
      <c r="M19" s="69">
        <f>'Program Data-Travel CBA'!M19+'Program Data-Travel IBA'!M19</f>
        <v>21424</v>
      </c>
      <c r="N19" s="69">
        <f>'Program Data-Travel CBA'!N19+'Program Data-Travel IBA'!N19</f>
        <v>9769</v>
      </c>
      <c r="O19" s="70">
        <f>'Program Data-Travel CBA'!O19+'Program Data-Travel IBA'!O19</f>
        <v>0</v>
      </c>
      <c r="P19" s="71">
        <f>'Program Data-Travel CBA'!P19+'Program Data-Travel IBA'!P19</f>
        <v>0</v>
      </c>
      <c r="Q19" s="71">
        <f>'Program Data-Travel CBA'!Q19+'Program Data-Travel IBA'!Q19</f>
        <v>0</v>
      </c>
      <c r="R19" s="68">
        <f>'Program Data-Travel CBA'!R19+'Program Data-Travel IBA'!R19</f>
        <v>0</v>
      </c>
      <c r="S19" s="69">
        <f>'Program Data-Travel CBA'!S19+'Program Data-Travel IBA'!S19</f>
        <v>0</v>
      </c>
      <c r="T19" s="69">
        <f>'Program Data-Travel CBA'!T19+'Program Data-Travel IBA'!T19</f>
        <v>0</v>
      </c>
      <c r="U19" s="70">
        <f>'Program Data-Travel CBA'!U19+'Program Data-Travel IBA'!U19</f>
        <v>0</v>
      </c>
      <c r="V19" s="71">
        <f>'Program Data-Travel CBA'!V19+'Program Data-Travel IBA'!V19</f>
        <v>0</v>
      </c>
      <c r="W19" s="71">
        <f>'Program Data-Travel CBA'!W19+'Program Data-Travel IBA'!W19</f>
        <v>0</v>
      </c>
      <c r="X19" s="68">
        <f>'Program Data-Travel CBA'!X19+'Program Data-Travel IBA'!X19</f>
        <v>0</v>
      </c>
      <c r="Y19" s="69">
        <f>'Program Data-Travel CBA'!Y19+'Program Data-Travel IBA'!Y19</f>
        <v>0</v>
      </c>
      <c r="Z19" s="69">
        <f>'Program Data-Travel CBA'!Z19+'Program Data-Travel IBA'!Z19</f>
        <v>0</v>
      </c>
      <c r="AA19" s="70">
        <f>'Program Data-Travel CBA'!AA19+'Program Data-Travel IBA'!AA19</f>
        <v>0</v>
      </c>
      <c r="AB19" s="71">
        <f>'Program Data-Travel CBA'!AB19+'Program Data-Travel IBA'!AB19</f>
        <v>0</v>
      </c>
      <c r="AC19" s="71">
        <f>'Program Data-Travel CBA'!AC19+'Program Data-Travel IBA'!AC19</f>
        <v>0</v>
      </c>
      <c r="AD19" s="68">
        <f>'Program Data-Travel CBA'!AD19+'Program Data-Travel IBA'!AD19</f>
        <v>0</v>
      </c>
      <c r="AE19" s="69">
        <f>'Program Data-Travel CBA'!AE19+'Program Data-Travel IBA'!AE19</f>
        <v>0</v>
      </c>
      <c r="AF19" s="69">
        <f>'Program Data-Travel CBA'!AF19+'Program Data-Travel IBA'!AF19</f>
        <v>0</v>
      </c>
      <c r="AG19" s="70">
        <f>'Program Data-Travel CBA'!AG19+'Program Data-Travel IBA'!AG19</f>
        <v>0</v>
      </c>
      <c r="AH19" s="71">
        <f>'Program Data-Travel CBA'!AH19+'Program Data-Travel IBA'!AH19</f>
        <v>0</v>
      </c>
      <c r="AI19" s="71">
        <f>'Program Data-Travel CBA'!AI19+'Program Data-Travel IBA'!AI19</f>
        <v>0</v>
      </c>
      <c r="AJ19" s="68">
        <f>'Program Data-Travel CBA'!AJ19+'Program Data-Travel IBA'!AJ19</f>
        <v>0</v>
      </c>
      <c r="AK19" s="69">
        <f>'Program Data-Travel CBA'!AK19+'Program Data-Travel IBA'!AK19</f>
        <v>0</v>
      </c>
      <c r="AL19" s="69">
        <f>'Program Data-Travel CBA'!AL19+'Program Data-Travel IBA'!AL19</f>
        <v>0</v>
      </c>
      <c r="AM19" s="70">
        <f>'Program Data-Travel CBA'!AM19+'Program Data-Travel IBA'!AM19</f>
        <v>0</v>
      </c>
      <c r="AN19" s="71">
        <f>'Program Data-Travel CBA'!AN19+'Program Data-Travel IBA'!AN19</f>
        <v>0</v>
      </c>
      <c r="AO19" s="71">
        <f>'Program Data-Travel CBA'!AO19+'Program Data-Travel IBA'!AO19</f>
        <v>0</v>
      </c>
    </row>
    <row r="20" spans="1:41" x14ac:dyDescent="0.55000000000000004">
      <c r="A20" s="58" t="s">
        <v>93</v>
      </c>
      <c r="B20" s="65">
        <f t="shared" si="0"/>
        <v>77686107.829999998</v>
      </c>
      <c r="C20" s="66">
        <f t="shared" si="0"/>
        <v>154853</v>
      </c>
      <c r="D20" s="66">
        <f>'Program Data-Travel CBA'!D20+'Program Data-Travel IBA'!D20</f>
        <v>22445</v>
      </c>
      <c r="E20" s="93">
        <f>'Program Data-Travel CBA'!E20+'Program Data-Travel IBA'!E20</f>
        <v>890.08444516423219</v>
      </c>
      <c r="F20" s="68">
        <f>'Program Data-Travel CBA'!F20+'Program Data-Travel IBA'!F20</f>
        <v>29210773.960000001</v>
      </c>
      <c r="G20" s="69">
        <f>'Program Data-Travel CBA'!G20+'Program Data-Travel IBA'!G20</f>
        <v>58049</v>
      </c>
      <c r="H20" s="69">
        <f>'Program Data-Travel CBA'!H20+'Program Data-Travel IBA'!H20</f>
        <v>22268</v>
      </c>
      <c r="I20" s="70">
        <f>'Program Data-Travel CBA'!I20+'Program Data-Travel IBA'!I20</f>
        <v>28930090.939999998</v>
      </c>
      <c r="J20" s="71">
        <f>'Program Data-Travel CBA'!J20+'Program Data-Travel IBA'!J20</f>
        <v>57744</v>
      </c>
      <c r="K20" s="71">
        <f>'Program Data-Travel CBA'!K20+'Program Data-Travel IBA'!K20</f>
        <v>22342</v>
      </c>
      <c r="L20" s="68">
        <f>'Program Data-Travel CBA'!L20+'Program Data-Travel IBA'!L20</f>
        <v>19545242.93</v>
      </c>
      <c r="M20" s="69">
        <f>'Program Data-Travel CBA'!M20+'Program Data-Travel IBA'!M20</f>
        <v>39060</v>
      </c>
      <c r="N20" s="69">
        <f>'Program Data-Travel CBA'!N20+'Program Data-Travel IBA'!N20</f>
        <v>22445</v>
      </c>
      <c r="O20" s="70">
        <f>'Program Data-Travel CBA'!O20+'Program Data-Travel IBA'!O20</f>
        <v>0</v>
      </c>
      <c r="P20" s="71">
        <f>'Program Data-Travel CBA'!P20+'Program Data-Travel IBA'!P20</f>
        <v>0</v>
      </c>
      <c r="Q20" s="71">
        <f>'Program Data-Travel CBA'!Q20+'Program Data-Travel IBA'!Q20</f>
        <v>0</v>
      </c>
      <c r="R20" s="68">
        <f>'Program Data-Travel CBA'!R20+'Program Data-Travel IBA'!R20</f>
        <v>0</v>
      </c>
      <c r="S20" s="69">
        <f>'Program Data-Travel CBA'!S20+'Program Data-Travel IBA'!S20</f>
        <v>0</v>
      </c>
      <c r="T20" s="69">
        <f>'Program Data-Travel CBA'!T20+'Program Data-Travel IBA'!T20</f>
        <v>0</v>
      </c>
      <c r="U20" s="70">
        <f>'Program Data-Travel CBA'!U20+'Program Data-Travel IBA'!U20</f>
        <v>0</v>
      </c>
      <c r="V20" s="71">
        <f>'Program Data-Travel CBA'!V20+'Program Data-Travel IBA'!V20</f>
        <v>0</v>
      </c>
      <c r="W20" s="71">
        <f>'Program Data-Travel CBA'!W20+'Program Data-Travel IBA'!W20</f>
        <v>0</v>
      </c>
      <c r="X20" s="68">
        <f>'Program Data-Travel CBA'!X20+'Program Data-Travel IBA'!X20</f>
        <v>0</v>
      </c>
      <c r="Y20" s="69">
        <f>'Program Data-Travel CBA'!Y20+'Program Data-Travel IBA'!Y20</f>
        <v>0</v>
      </c>
      <c r="Z20" s="69">
        <f>'Program Data-Travel CBA'!Z20+'Program Data-Travel IBA'!Z20</f>
        <v>0</v>
      </c>
      <c r="AA20" s="70">
        <f>'Program Data-Travel CBA'!AA20+'Program Data-Travel IBA'!AA20</f>
        <v>0</v>
      </c>
      <c r="AB20" s="71">
        <f>'Program Data-Travel CBA'!AB20+'Program Data-Travel IBA'!AB20</f>
        <v>0</v>
      </c>
      <c r="AC20" s="71">
        <f>'Program Data-Travel CBA'!AC20+'Program Data-Travel IBA'!AC20</f>
        <v>0</v>
      </c>
      <c r="AD20" s="68">
        <f>'Program Data-Travel CBA'!AD20+'Program Data-Travel IBA'!AD20</f>
        <v>0</v>
      </c>
      <c r="AE20" s="69">
        <f>'Program Data-Travel CBA'!AE20+'Program Data-Travel IBA'!AE20</f>
        <v>0</v>
      </c>
      <c r="AF20" s="69">
        <f>'Program Data-Travel CBA'!AF20+'Program Data-Travel IBA'!AF20</f>
        <v>0</v>
      </c>
      <c r="AG20" s="70">
        <f>'Program Data-Travel CBA'!AG20+'Program Data-Travel IBA'!AG20</f>
        <v>0</v>
      </c>
      <c r="AH20" s="71">
        <f>'Program Data-Travel CBA'!AH20+'Program Data-Travel IBA'!AH20</f>
        <v>0</v>
      </c>
      <c r="AI20" s="71">
        <f>'Program Data-Travel CBA'!AI20+'Program Data-Travel IBA'!AI20</f>
        <v>0</v>
      </c>
      <c r="AJ20" s="68">
        <f>'Program Data-Travel CBA'!AJ20+'Program Data-Travel IBA'!AJ20</f>
        <v>0</v>
      </c>
      <c r="AK20" s="69">
        <f>'Program Data-Travel CBA'!AK20+'Program Data-Travel IBA'!AK20</f>
        <v>0</v>
      </c>
      <c r="AL20" s="69">
        <f>'Program Data-Travel CBA'!AL20+'Program Data-Travel IBA'!AL20</f>
        <v>0</v>
      </c>
      <c r="AM20" s="70">
        <f>'Program Data-Travel CBA'!AM20+'Program Data-Travel IBA'!AM20</f>
        <v>0</v>
      </c>
      <c r="AN20" s="71">
        <f>'Program Data-Travel CBA'!AN20+'Program Data-Travel IBA'!AN20</f>
        <v>0</v>
      </c>
      <c r="AO20" s="71">
        <f>'Program Data-Travel CBA'!AO20+'Program Data-Travel IBA'!AO20</f>
        <v>0</v>
      </c>
    </row>
    <row r="21" spans="1:41" x14ac:dyDescent="0.55000000000000004">
      <c r="A21" s="58" t="s">
        <v>26</v>
      </c>
      <c r="B21" s="65">
        <f t="shared" si="0"/>
        <v>39635758.080000006</v>
      </c>
      <c r="C21" s="66">
        <f t="shared" si="0"/>
        <v>202765</v>
      </c>
      <c r="D21" s="66">
        <f>'Program Data-Travel CBA'!D21+'Program Data-Travel IBA'!D21</f>
        <v>38241</v>
      </c>
      <c r="E21" s="93">
        <f>'Program Data-Travel CBA'!E21+'Program Data-Travel IBA'!E21</f>
        <v>822.31627596674889</v>
      </c>
      <c r="F21" s="68">
        <f>'Program Data-Travel CBA'!F21+'Program Data-Travel IBA'!F21</f>
        <v>14679806.310000001</v>
      </c>
      <c r="G21" s="69">
        <f>'Program Data-Travel CBA'!G21+'Program Data-Travel IBA'!G21</f>
        <v>75137</v>
      </c>
      <c r="H21" s="69">
        <f>'Program Data-Travel CBA'!H21+'Program Data-Travel IBA'!H21</f>
        <v>38329</v>
      </c>
      <c r="I21" s="70">
        <f>'Program Data-Travel CBA'!I21+'Program Data-Travel IBA'!I21</f>
        <v>15224747.630000003</v>
      </c>
      <c r="J21" s="71">
        <f>'Program Data-Travel CBA'!J21+'Program Data-Travel IBA'!J21</f>
        <v>75607</v>
      </c>
      <c r="K21" s="71">
        <f>'Program Data-Travel CBA'!K21+'Program Data-Travel IBA'!K21</f>
        <v>38425</v>
      </c>
      <c r="L21" s="68">
        <f>'Program Data-Travel CBA'!L21+'Program Data-Travel IBA'!L21</f>
        <v>9731204.1400000006</v>
      </c>
      <c r="M21" s="69">
        <f>'Program Data-Travel CBA'!M21+'Program Data-Travel IBA'!M21</f>
        <v>52021</v>
      </c>
      <c r="N21" s="69">
        <f>'Program Data-Travel CBA'!N21+'Program Data-Travel IBA'!N21</f>
        <v>38241</v>
      </c>
      <c r="O21" s="70">
        <f>'Program Data-Travel CBA'!O21+'Program Data-Travel IBA'!O21</f>
        <v>0</v>
      </c>
      <c r="P21" s="71">
        <f>'Program Data-Travel CBA'!P21+'Program Data-Travel IBA'!P21</f>
        <v>0</v>
      </c>
      <c r="Q21" s="71">
        <f>'Program Data-Travel CBA'!Q21+'Program Data-Travel IBA'!Q21</f>
        <v>0</v>
      </c>
      <c r="R21" s="68">
        <f>'Program Data-Travel CBA'!R21+'Program Data-Travel IBA'!R21</f>
        <v>0</v>
      </c>
      <c r="S21" s="69">
        <f>'Program Data-Travel CBA'!S21+'Program Data-Travel IBA'!S21</f>
        <v>0</v>
      </c>
      <c r="T21" s="69">
        <f>'Program Data-Travel CBA'!T21+'Program Data-Travel IBA'!T21</f>
        <v>0</v>
      </c>
      <c r="U21" s="70">
        <f>'Program Data-Travel CBA'!U21+'Program Data-Travel IBA'!U21</f>
        <v>0</v>
      </c>
      <c r="V21" s="71">
        <f>'Program Data-Travel CBA'!V21+'Program Data-Travel IBA'!V21</f>
        <v>0</v>
      </c>
      <c r="W21" s="71">
        <f>'Program Data-Travel CBA'!W21+'Program Data-Travel IBA'!W21</f>
        <v>0</v>
      </c>
      <c r="X21" s="68">
        <f>'Program Data-Travel CBA'!X21+'Program Data-Travel IBA'!X21</f>
        <v>0</v>
      </c>
      <c r="Y21" s="69">
        <f>'Program Data-Travel CBA'!Y21+'Program Data-Travel IBA'!Y21</f>
        <v>0</v>
      </c>
      <c r="Z21" s="69">
        <f>'Program Data-Travel CBA'!Z21+'Program Data-Travel IBA'!Z21</f>
        <v>0</v>
      </c>
      <c r="AA21" s="70">
        <f>'Program Data-Travel CBA'!AA21+'Program Data-Travel IBA'!AA21</f>
        <v>0</v>
      </c>
      <c r="AB21" s="71">
        <f>'Program Data-Travel CBA'!AB21+'Program Data-Travel IBA'!AB21</f>
        <v>0</v>
      </c>
      <c r="AC21" s="71">
        <f>'Program Data-Travel CBA'!AC21+'Program Data-Travel IBA'!AC21</f>
        <v>0</v>
      </c>
      <c r="AD21" s="68">
        <f>'Program Data-Travel CBA'!AD21+'Program Data-Travel IBA'!AD21</f>
        <v>0</v>
      </c>
      <c r="AE21" s="69">
        <f>'Program Data-Travel CBA'!AE21+'Program Data-Travel IBA'!AE21</f>
        <v>0</v>
      </c>
      <c r="AF21" s="69">
        <f>'Program Data-Travel CBA'!AF21+'Program Data-Travel IBA'!AF21</f>
        <v>0</v>
      </c>
      <c r="AG21" s="70">
        <f>'Program Data-Travel CBA'!AG21+'Program Data-Travel IBA'!AG21</f>
        <v>0</v>
      </c>
      <c r="AH21" s="71">
        <f>'Program Data-Travel CBA'!AH21+'Program Data-Travel IBA'!AH21</f>
        <v>0</v>
      </c>
      <c r="AI21" s="71">
        <f>'Program Data-Travel CBA'!AI21+'Program Data-Travel IBA'!AI21</f>
        <v>0</v>
      </c>
      <c r="AJ21" s="68">
        <f>'Program Data-Travel CBA'!AJ21+'Program Data-Travel IBA'!AJ21</f>
        <v>0</v>
      </c>
      <c r="AK21" s="69">
        <f>'Program Data-Travel CBA'!AK21+'Program Data-Travel IBA'!AK21</f>
        <v>0</v>
      </c>
      <c r="AL21" s="69">
        <f>'Program Data-Travel CBA'!AL21+'Program Data-Travel IBA'!AL21</f>
        <v>0</v>
      </c>
      <c r="AM21" s="70">
        <f>'Program Data-Travel CBA'!AM21+'Program Data-Travel IBA'!AM21</f>
        <v>0</v>
      </c>
      <c r="AN21" s="71">
        <f>'Program Data-Travel CBA'!AN21+'Program Data-Travel IBA'!AN21</f>
        <v>0</v>
      </c>
      <c r="AO21" s="71">
        <f>'Program Data-Travel CBA'!AO21+'Program Data-Travel IBA'!AO21</f>
        <v>0</v>
      </c>
    </row>
    <row r="22" spans="1:41" x14ac:dyDescent="0.55000000000000004">
      <c r="A22" s="58" t="s">
        <v>94</v>
      </c>
      <c r="B22" s="65">
        <f t="shared" si="0"/>
        <v>34289183.439999998</v>
      </c>
      <c r="C22" s="66">
        <f t="shared" si="0"/>
        <v>187186</v>
      </c>
      <c r="D22" s="66">
        <f>'Program Data-Travel CBA'!D22+'Program Data-Travel IBA'!D22</f>
        <v>53361</v>
      </c>
      <c r="E22" s="93">
        <f>'Program Data-Travel CBA'!E22+'Program Data-Travel IBA'!E22</f>
        <v>556.89867588214406</v>
      </c>
      <c r="F22" s="68">
        <f>'Program Data-Travel CBA'!F22+'Program Data-Travel IBA'!F22</f>
        <v>11571617.58</v>
      </c>
      <c r="G22" s="69">
        <f>'Program Data-Travel CBA'!G22+'Program Data-Travel IBA'!G22</f>
        <v>68573</v>
      </c>
      <c r="H22" s="69">
        <f>'Program Data-Travel CBA'!H22+'Program Data-Travel IBA'!H22</f>
        <v>53044</v>
      </c>
      <c r="I22" s="70">
        <f>'Program Data-Travel CBA'!I22+'Program Data-Travel IBA'!I22</f>
        <v>14263659.950000001</v>
      </c>
      <c r="J22" s="71">
        <f>'Program Data-Travel CBA'!J22+'Program Data-Travel IBA'!J22</f>
        <v>68771</v>
      </c>
      <c r="K22" s="71">
        <f>'Program Data-Travel CBA'!K22+'Program Data-Travel IBA'!K22</f>
        <v>53330</v>
      </c>
      <c r="L22" s="68">
        <f>'Program Data-Travel CBA'!L22+'Program Data-Travel IBA'!L22</f>
        <v>8453905.9100000001</v>
      </c>
      <c r="M22" s="69">
        <f>'Program Data-Travel CBA'!M22+'Program Data-Travel IBA'!M22</f>
        <v>49842</v>
      </c>
      <c r="N22" s="69">
        <f>'Program Data-Travel CBA'!N22+'Program Data-Travel IBA'!N22</f>
        <v>53361</v>
      </c>
      <c r="O22" s="70">
        <f>'Program Data-Travel CBA'!O22+'Program Data-Travel IBA'!O22</f>
        <v>0</v>
      </c>
      <c r="P22" s="71">
        <f>'Program Data-Travel CBA'!P22+'Program Data-Travel IBA'!P22</f>
        <v>0</v>
      </c>
      <c r="Q22" s="71">
        <f>'Program Data-Travel CBA'!Q22+'Program Data-Travel IBA'!Q22</f>
        <v>0</v>
      </c>
      <c r="R22" s="68">
        <f>'Program Data-Travel CBA'!R22+'Program Data-Travel IBA'!R22</f>
        <v>0</v>
      </c>
      <c r="S22" s="69">
        <f>'Program Data-Travel CBA'!S22+'Program Data-Travel IBA'!S22</f>
        <v>0</v>
      </c>
      <c r="T22" s="69">
        <f>'Program Data-Travel CBA'!T22+'Program Data-Travel IBA'!T22</f>
        <v>0</v>
      </c>
      <c r="U22" s="70">
        <f>'Program Data-Travel CBA'!U22+'Program Data-Travel IBA'!U22</f>
        <v>0</v>
      </c>
      <c r="V22" s="71">
        <f>'Program Data-Travel CBA'!V22+'Program Data-Travel IBA'!V22</f>
        <v>0</v>
      </c>
      <c r="W22" s="71">
        <f>'Program Data-Travel CBA'!W22+'Program Data-Travel IBA'!W22</f>
        <v>0</v>
      </c>
      <c r="X22" s="68">
        <f>'Program Data-Travel CBA'!X22+'Program Data-Travel IBA'!X22</f>
        <v>0</v>
      </c>
      <c r="Y22" s="69">
        <f>'Program Data-Travel CBA'!Y22+'Program Data-Travel IBA'!Y22</f>
        <v>0</v>
      </c>
      <c r="Z22" s="69">
        <f>'Program Data-Travel CBA'!Z22+'Program Data-Travel IBA'!Z22</f>
        <v>0</v>
      </c>
      <c r="AA22" s="70">
        <f>'Program Data-Travel CBA'!AA22+'Program Data-Travel IBA'!AA22</f>
        <v>0</v>
      </c>
      <c r="AB22" s="71">
        <f>'Program Data-Travel CBA'!AB22+'Program Data-Travel IBA'!AB22</f>
        <v>0</v>
      </c>
      <c r="AC22" s="71">
        <f>'Program Data-Travel CBA'!AC22+'Program Data-Travel IBA'!AC22</f>
        <v>0</v>
      </c>
      <c r="AD22" s="68">
        <f>'Program Data-Travel CBA'!AD22+'Program Data-Travel IBA'!AD22</f>
        <v>0</v>
      </c>
      <c r="AE22" s="69">
        <f>'Program Data-Travel CBA'!AE22+'Program Data-Travel IBA'!AE22</f>
        <v>0</v>
      </c>
      <c r="AF22" s="69">
        <f>'Program Data-Travel CBA'!AF22+'Program Data-Travel IBA'!AF22</f>
        <v>0</v>
      </c>
      <c r="AG22" s="70">
        <f>'Program Data-Travel CBA'!AG22+'Program Data-Travel IBA'!AG22</f>
        <v>0</v>
      </c>
      <c r="AH22" s="71">
        <f>'Program Data-Travel CBA'!AH22+'Program Data-Travel IBA'!AH22</f>
        <v>0</v>
      </c>
      <c r="AI22" s="71">
        <f>'Program Data-Travel CBA'!AI22+'Program Data-Travel IBA'!AI22</f>
        <v>0</v>
      </c>
      <c r="AJ22" s="68">
        <f>'Program Data-Travel CBA'!AJ22+'Program Data-Travel IBA'!AJ22</f>
        <v>0</v>
      </c>
      <c r="AK22" s="69">
        <f>'Program Data-Travel CBA'!AK22+'Program Data-Travel IBA'!AK22</f>
        <v>0</v>
      </c>
      <c r="AL22" s="69">
        <f>'Program Data-Travel CBA'!AL22+'Program Data-Travel IBA'!AL22</f>
        <v>0</v>
      </c>
      <c r="AM22" s="70">
        <f>'Program Data-Travel CBA'!AM22+'Program Data-Travel IBA'!AM22</f>
        <v>0</v>
      </c>
      <c r="AN22" s="71">
        <f>'Program Data-Travel CBA'!AN22+'Program Data-Travel IBA'!AN22</f>
        <v>0</v>
      </c>
      <c r="AO22" s="71">
        <f>'Program Data-Travel CBA'!AO22+'Program Data-Travel IBA'!AO22</f>
        <v>0</v>
      </c>
    </row>
    <row r="23" spans="1:41" x14ac:dyDescent="0.55000000000000004">
      <c r="A23" s="58" t="s">
        <v>462</v>
      </c>
      <c r="B23" s="65">
        <f t="shared" si="0"/>
        <v>22783164.189999998</v>
      </c>
      <c r="C23" s="66">
        <f t="shared" si="0"/>
        <v>152382</v>
      </c>
      <c r="D23" s="66">
        <f>'Program Data-Travel CBA'!D23+'Program Data-Travel IBA'!D23</f>
        <v>50229</v>
      </c>
      <c r="E23" s="93">
        <f>'Program Data-Travel CBA'!E23+'Program Data-Travel IBA'!E23</f>
        <v>305.64505351463504</v>
      </c>
      <c r="F23" s="68">
        <f>'Program Data-Travel CBA'!F23+'Program Data-Travel IBA'!F23</f>
        <v>8414991.8500000015</v>
      </c>
      <c r="G23" s="69">
        <f>'Program Data-Travel CBA'!G23+'Program Data-Travel IBA'!G23</f>
        <v>56028</v>
      </c>
      <c r="H23" s="69">
        <f>'Program Data-Travel CBA'!H23+'Program Data-Travel IBA'!H23</f>
        <v>50768</v>
      </c>
      <c r="I23" s="70">
        <f>'Program Data-Travel CBA'!I23+'Program Data-Travel IBA'!I23</f>
        <v>8103193.8199999966</v>
      </c>
      <c r="J23" s="71">
        <f>'Program Data-Travel CBA'!J23+'Program Data-Travel IBA'!J23</f>
        <v>53875</v>
      </c>
      <c r="K23" s="71">
        <f>'Program Data-Travel CBA'!K23+'Program Data-Travel IBA'!K23</f>
        <v>50482</v>
      </c>
      <c r="L23" s="68">
        <f>'Program Data-Travel CBA'!L23+'Program Data-Travel IBA'!L23</f>
        <v>6264978.5199999986</v>
      </c>
      <c r="M23" s="69">
        <f>'Program Data-Travel CBA'!M23+'Program Data-Travel IBA'!M23</f>
        <v>42479</v>
      </c>
      <c r="N23" s="69">
        <f>'Program Data-Travel CBA'!N23+'Program Data-Travel IBA'!N23</f>
        <v>50229</v>
      </c>
      <c r="O23" s="70">
        <f>'Program Data-Travel CBA'!O23+'Program Data-Travel IBA'!O23</f>
        <v>0</v>
      </c>
      <c r="P23" s="71">
        <f>'Program Data-Travel CBA'!P23+'Program Data-Travel IBA'!P23</f>
        <v>0</v>
      </c>
      <c r="Q23" s="71">
        <f>'Program Data-Travel CBA'!Q23+'Program Data-Travel IBA'!Q23</f>
        <v>0</v>
      </c>
      <c r="R23" s="68">
        <f>'Program Data-Travel CBA'!R23+'Program Data-Travel IBA'!R23</f>
        <v>0</v>
      </c>
      <c r="S23" s="69">
        <f>'Program Data-Travel CBA'!S23+'Program Data-Travel IBA'!S23</f>
        <v>0</v>
      </c>
      <c r="T23" s="69">
        <f>'Program Data-Travel CBA'!T23+'Program Data-Travel IBA'!T23</f>
        <v>0</v>
      </c>
      <c r="U23" s="70">
        <f>'Program Data-Travel CBA'!U23+'Program Data-Travel IBA'!U23</f>
        <v>0</v>
      </c>
      <c r="V23" s="71">
        <f>'Program Data-Travel CBA'!V23+'Program Data-Travel IBA'!V23</f>
        <v>0</v>
      </c>
      <c r="W23" s="71">
        <f>'Program Data-Travel CBA'!W23+'Program Data-Travel IBA'!W23</f>
        <v>0</v>
      </c>
      <c r="X23" s="68">
        <f>'Program Data-Travel CBA'!X23+'Program Data-Travel IBA'!X23</f>
        <v>0</v>
      </c>
      <c r="Y23" s="69">
        <f>'Program Data-Travel CBA'!Y23+'Program Data-Travel IBA'!Y23</f>
        <v>0</v>
      </c>
      <c r="Z23" s="69">
        <f>'Program Data-Travel CBA'!Z23+'Program Data-Travel IBA'!Z23</f>
        <v>0</v>
      </c>
      <c r="AA23" s="70">
        <f>'Program Data-Travel CBA'!AA23+'Program Data-Travel IBA'!AA23</f>
        <v>0</v>
      </c>
      <c r="AB23" s="71">
        <f>'Program Data-Travel CBA'!AB23+'Program Data-Travel IBA'!AB23</f>
        <v>0</v>
      </c>
      <c r="AC23" s="71">
        <f>'Program Data-Travel CBA'!AC23+'Program Data-Travel IBA'!AC23</f>
        <v>0</v>
      </c>
      <c r="AD23" s="68">
        <f>'Program Data-Travel CBA'!AD23+'Program Data-Travel IBA'!AD23</f>
        <v>0</v>
      </c>
      <c r="AE23" s="69">
        <f>'Program Data-Travel CBA'!AE23+'Program Data-Travel IBA'!AE23</f>
        <v>0</v>
      </c>
      <c r="AF23" s="69">
        <f>'Program Data-Travel CBA'!AF23+'Program Data-Travel IBA'!AF23</f>
        <v>0</v>
      </c>
      <c r="AG23" s="70">
        <f>'Program Data-Travel CBA'!AG23+'Program Data-Travel IBA'!AG23</f>
        <v>0</v>
      </c>
      <c r="AH23" s="71">
        <f>'Program Data-Travel CBA'!AH23+'Program Data-Travel IBA'!AH23</f>
        <v>0</v>
      </c>
      <c r="AI23" s="71">
        <f>'Program Data-Travel CBA'!AI23+'Program Data-Travel IBA'!AI23</f>
        <v>0</v>
      </c>
      <c r="AJ23" s="68">
        <f>'Program Data-Travel CBA'!AJ23+'Program Data-Travel IBA'!AJ23</f>
        <v>0</v>
      </c>
      <c r="AK23" s="69">
        <f>'Program Data-Travel CBA'!AK23+'Program Data-Travel IBA'!AK23</f>
        <v>0</v>
      </c>
      <c r="AL23" s="69">
        <f>'Program Data-Travel CBA'!AL23+'Program Data-Travel IBA'!AL23</f>
        <v>0</v>
      </c>
      <c r="AM23" s="70">
        <f>'Program Data-Travel CBA'!AM23+'Program Data-Travel IBA'!AM23</f>
        <v>0</v>
      </c>
      <c r="AN23" s="71">
        <f>'Program Data-Travel CBA'!AN23+'Program Data-Travel IBA'!AN23</f>
        <v>0</v>
      </c>
      <c r="AO23" s="71">
        <f>'Program Data-Travel CBA'!AO23+'Program Data-Travel IBA'!AO23</f>
        <v>0</v>
      </c>
    </row>
    <row r="24" spans="1:41" x14ac:dyDescent="0.55000000000000004">
      <c r="A24" s="58" t="s">
        <v>27</v>
      </c>
      <c r="B24" s="65">
        <f t="shared" si="0"/>
        <v>8327289.4799999995</v>
      </c>
      <c r="C24" s="66">
        <f t="shared" si="0"/>
        <v>57731</v>
      </c>
      <c r="D24" s="66">
        <f>'Program Data-Travel CBA'!D24+'Program Data-Travel IBA'!D24</f>
        <v>14650</v>
      </c>
      <c r="E24" s="93">
        <f>'Program Data-Travel CBA'!E24+'Program Data-Travel IBA'!E24</f>
        <v>238.5016527812756</v>
      </c>
      <c r="F24" s="68">
        <f>'Program Data-Travel CBA'!F24+'Program Data-Travel IBA'!F24</f>
        <v>3460784.9499999997</v>
      </c>
      <c r="G24" s="69">
        <f>'Program Data-Travel CBA'!G24+'Program Data-Travel IBA'!G24</f>
        <v>23324</v>
      </c>
      <c r="H24" s="69">
        <f>'Program Data-Travel CBA'!H24+'Program Data-Travel IBA'!H24</f>
        <v>14752</v>
      </c>
      <c r="I24" s="70">
        <f>'Program Data-Travel CBA'!I24+'Program Data-Travel IBA'!I24</f>
        <v>3101599.35</v>
      </c>
      <c r="J24" s="71">
        <f>'Program Data-Travel CBA'!J24+'Program Data-Travel IBA'!J24</f>
        <v>20876</v>
      </c>
      <c r="K24" s="71">
        <f>'Program Data-Travel CBA'!K24+'Program Data-Travel IBA'!K24</f>
        <v>14713</v>
      </c>
      <c r="L24" s="68">
        <f>'Program Data-Travel CBA'!L24+'Program Data-Travel IBA'!L24</f>
        <v>1764905.18</v>
      </c>
      <c r="M24" s="69">
        <f>'Program Data-Travel CBA'!M24+'Program Data-Travel IBA'!M24</f>
        <v>13531</v>
      </c>
      <c r="N24" s="69">
        <f>'Program Data-Travel CBA'!N24+'Program Data-Travel IBA'!N24</f>
        <v>14650</v>
      </c>
      <c r="O24" s="70">
        <f>'Program Data-Travel CBA'!O24+'Program Data-Travel IBA'!O24</f>
        <v>0</v>
      </c>
      <c r="P24" s="71">
        <f>'Program Data-Travel CBA'!P24+'Program Data-Travel IBA'!P24</f>
        <v>0</v>
      </c>
      <c r="Q24" s="71">
        <f>'Program Data-Travel CBA'!Q24+'Program Data-Travel IBA'!Q24</f>
        <v>0</v>
      </c>
      <c r="R24" s="68">
        <f>'Program Data-Travel CBA'!R24+'Program Data-Travel IBA'!R24</f>
        <v>0</v>
      </c>
      <c r="S24" s="69">
        <f>'Program Data-Travel CBA'!S24+'Program Data-Travel IBA'!S24</f>
        <v>0</v>
      </c>
      <c r="T24" s="69">
        <f>'Program Data-Travel CBA'!T24+'Program Data-Travel IBA'!T24</f>
        <v>0</v>
      </c>
      <c r="U24" s="70">
        <f>'Program Data-Travel CBA'!U24+'Program Data-Travel IBA'!U24</f>
        <v>0</v>
      </c>
      <c r="V24" s="71">
        <f>'Program Data-Travel CBA'!V24+'Program Data-Travel IBA'!V24</f>
        <v>0</v>
      </c>
      <c r="W24" s="71">
        <f>'Program Data-Travel CBA'!W24+'Program Data-Travel IBA'!W24</f>
        <v>0</v>
      </c>
      <c r="X24" s="68">
        <f>'Program Data-Travel CBA'!X24+'Program Data-Travel IBA'!X24</f>
        <v>0</v>
      </c>
      <c r="Y24" s="69">
        <f>'Program Data-Travel CBA'!Y24+'Program Data-Travel IBA'!Y24</f>
        <v>0</v>
      </c>
      <c r="Z24" s="69">
        <f>'Program Data-Travel CBA'!Z24+'Program Data-Travel IBA'!Z24</f>
        <v>0</v>
      </c>
      <c r="AA24" s="70">
        <f>'Program Data-Travel CBA'!AA24+'Program Data-Travel IBA'!AA24</f>
        <v>0</v>
      </c>
      <c r="AB24" s="71">
        <f>'Program Data-Travel CBA'!AB24+'Program Data-Travel IBA'!AB24</f>
        <v>0</v>
      </c>
      <c r="AC24" s="71">
        <f>'Program Data-Travel CBA'!AC24+'Program Data-Travel IBA'!AC24</f>
        <v>0</v>
      </c>
      <c r="AD24" s="68">
        <f>'Program Data-Travel CBA'!AD24+'Program Data-Travel IBA'!AD24</f>
        <v>0</v>
      </c>
      <c r="AE24" s="69">
        <f>'Program Data-Travel CBA'!AE24+'Program Data-Travel IBA'!AE24</f>
        <v>0</v>
      </c>
      <c r="AF24" s="69">
        <f>'Program Data-Travel CBA'!AF24+'Program Data-Travel IBA'!AF24</f>
        <v>0</v>
      </c>
      <c r="AG24" s="70">
        <f>'Program Data-Travel CBA'!AG24+'Program Data-Travel IBA'!AG24</f>
        <v>0</v>
      </c>
      <c r="AH24" s="71">
        <f>'Program Data-Travel CBA'!AH24+'Program Data-Travel IBA'!AH24</f>
        <v>0</v>
      </c>
      <c r="AI24" s="71">
        <f>'Program Data-Travel CBA'!AI24+'Program Data-Travel IBA'!AI24</f>
        <v>0</v>
      </c>
      <c r="AJ24" s="68">
        <f>'Program Data-Travel CBA'!AJ24+'Program Data-Travel IBA'!AJ24</f>
        <v>0</v>
      </c>
      <c r="AK24" s="69">
        <f>'Program Data-Travel CBA'!AK24+'Program Data-Travel IBA'!AK24</f>
        <v>0</v>
      </c>
      <c r="AL24" s="69">
        <f>'Program Data-Travel CBA'!AL24+'Program Data-Travel IBA'!AL24</f>
        <v>0</v>
      </c>
      <c r="AM24" s="70">
        <f>'Program Data-Travel CBA'!AM24+'Program Data-Travel IBA'!AM24</f>
        <v>0</v>
      </c>
      <c r="AN24" s="71">
        <f>'Program Data-Travel CBA'!AN24+'Program Data-Travel IBA'!AN24</f>
        <v>0</v>
      </c>
      <c r="AO24" s="71">
        <f>'Program Data-Travel CBA'!AO24+'Program Data-Travel IBA'!AO24</f>
        <v>0</v>
      </c>
    </row>
    <row r="25" spans="1:41" x14ac:dyDescent="0.55000000000000004">
      <c r="A25" s="58" t="s">
        <v>95</v>
      </c>
      <c r="B25" s="65">
        <f t="shared" si="0"/>
        <v>3875159.0900000008</v>
      </c>
      <c r="C25" s="66">
        <f t="shared" si="0"/>
        <v>25774</v>
      </c>
      <c r="D25" s="66">
        <f>'Program Data-Travel CBA'!D25+'Program Data-Travel IBA'!D25</f>
        <v>9857</v>
      </c>
      <c r="E25" s="93">
        <f>'Program Data-Travel CBA'!E25+'Program Data-Travel IBA'!E25</f>
        <v>328.3703316639868</v>
      </c>
      <c r="F25" s="68">
        <f>'Program Data-Travel CBA'!F25+'Program Data-Travel IBA'!F25</f>
        <v>1733406.2700000005</v>
      </c>
      <c r="G25" s="69">
        <f>'Program Data-Travel CBA'!G25+'Program Data-Travel IBA'!G25</f>
        <v>11706</v>
      </c>
      <c r="H25" s="69">
        <f>'Program Data-Travel CBA'!H25+'Program Data-Travel IBA'!H25</f>
        <v>9801</v>
      </c>
      <c r="I25" s="70">
        <f>'Program Data-Travel CBA'!I25+'Program Data-Travel IBA'!I25</f>
        <v>1234418.78</v>
      </c>
      <c r="J25" s="71">
        <f>'Program Data-Travel CBA'!J25+'Program Data-Travel IBA'!J25</f>
        <v>7802</v>
      </c>
      <c r="K25" s="71">
        <f>'Program Data-Travel CBA'!K25+'Program Data-Travel IBA'!K25</f>
        <v>9874</v>
      </c>
      <c r="L25" s="68">
        <f>'Program Data-Travel CBA'!L25+'Program Data-Travel IBA'!L25</f>
        <v>907334.04</v>
      </c>
      <c r="M25" s="69">
        <f>'Program Data-Travel CBA'!M25+'Program Data-Travel IBA'!M25</f>
        <v>6266</v>
      </c>
      <c r="N25" s="69">
        <f>'Program Data-Travel CBA'!N25+'Program Data-Travel IBA'!N25</f>
        <v>9857</v>
      </c>
      <c r="O25" s="70">
        <f>'Program Data-Travel CBA'!O25+'Program Data-Travel IBA'!O25</f>
        <v>0</v>
      </c>
      <c r="P25" s="71">
        <f>'Program Data-Travel CBA'!P25+'Program Data-Travel IBA'!P25</f>
        <v>0</v>
      </c>
      <c r="Q25" s="71">
        <f>'Program Data-Travel CBA'!Q25+'Program Data-Travel IBA'!Q25</f>
        <v>0</v>
      </c>
      <c r="R25" s="68">
        <f>'Program Data-Travel CBA'!R25+'Program Data-Travel IBA'!R25</f>
        <v>0</v>
      </c>
      <c r="S25" s="69">
        <f>'Program Data-Travel CBA'!S25+'Program Data-Travel IBA'!S25</f>
        <v>0</v>
      </c>
      <c r="T25" s="69">
        <f>'Program Data-Travel CBA'!T25+'Program Data-Travel IBA'!T25</f>
        <v>0</v>
      </c>
      <c r="U25" s="70">
        <f>'Program Data-Travel CBA'!U25+'Program Data-Travel IBA'!U25</f>
        <v>0</v>
      </c>
      <c r="V25" s="71">
        <f>'Program Data-Travel CBA'!V25+'Program Data-Travel IBA'!V25</f>
        <v>0</v>
      </c>
      <c r="W25" s="71">
        <f>'Program Data-Travel CBA'!W25+'Program Data-Travel IBA'!W25</f>
        <v>0</v>
      </c>
      <c r="X25" s="68">
        <f>'Program Data-Travel CBA'!X25+'Program Data-Travel IBA'!X25</f>
        <v>0</v>
      </c>
      <c r="Y25" s="69">
        <f>'Program Data-Travel CBA'!Y25+'Program Data-Travel IBA'!Y25</f>
        <v>0</v>
      </c>
      <c r="Z25" s="69">
        <f>'Program Data-Travel CBA'!Z25+'Program Data-Travel IBA'!Z25</f>
        <v>0</v>
      </c>
      <c r="AA25" s="70">
        <f>'Program Data-Travel CBA'!AA25+'Program Data-Travel IBA'!AA25</f>
        <v>0</v>
      </c>
      <c r="AB25" s="71">
        <f>'Program Data-Travel CBA'!AB25+'Program Data-Travel IBA'!AB25</f>
        <v>0</v>
      </c>
      <c r="AC25" s="71">
        <f>'Program Data-Travel CBA'!AC25+'Program Data-Travel IBA'!AC25</f>
        <v>0</v>
      </c>
      <c r="AD25" s="68">
        <f>'Program Data-Travel CBA'!AD25+'Program Data-Travel IBA'!AD25</f>
        <v>0</v>
      </c>
      <c r="AE25" s="69">
        <f>'Program Data-Travel CBA'!AE25+'Program Data-Travel IBA'!AE25</f>
        <v>0</v>
      </c>
      <c r="AF25" s="69">
        <f>'Program Data-Travel CBA'!AF25+'Program Data-Travel IBA'!AF25</f>
        <v>0</v>
      </c>
      <c r="AG25" s="70">
        <f>'Program Data-Travel CBA'!AG25+'Program Data-Travel IBA'!AG25</f>
        <v>0</v>
      </c>
      <c r="AH25" s="71">
        <f>'Program Data-Travel CBA'!AH25+'Program Data-Travel IBA'!AH25</f>
        <v>0</v>
      </c>
      <c r="AI25" s="71">
        <f>'Program Data-Travel CBA'!AI25+'Program Data-Travel IBA'!AI25</f>
        <v>0</v>
      </c>
      <c r="AJ25" s="68">
        <f>'Program Data-Travel CBA'!AJ25+'Program Data-Travel IBA'!AJ25</f>
        <v>0</v>
      </c>
      <c r="AK25" s="69">
        <f>'Program Data-Travel CBA'!AK25+'Program Data-Travel IBA'!AK25</f>
        <v>0</v>
      </c>
      <c r="AL25" s="69">
        <f>'Program Data-Travel CBA'!AL25+'Program Data-Travel IBA'!AL25</f>
        <v>0</v>
      </c>
      <c r="AM25" s="70">
        <f>'Program Data-Travel CBA'!AM25+'Program Data-Travel IBA'!AM25</f>
        <v>0</v>
      </c>
      <c r="AN25" s="71">
        <f>'Program Data-Travel CBA'!AN25+'Program Data-Travel IBA'!AN25</f>
        <v>0</v>
      </c>
      <c r="AO25" s="71">
        <f>'Program Data-Travel CBA'!AO25+'Program Data-Travel IBA'!AO25</f>
        <v>0</v>
      </c>
    </row>
    <row r="26" spans="1:41" x14ac:dyDescent="0.55000000000000004">
      <c r="A26" s="58" t="s">
        <v>380</v>
      </c>
      <c r="B26" s="65">
        <f t="shared" si="0"/>
        <v>16032155.750000004</v>
      </c>
      <c r="C26" s="66">
        <f t="shared" si="0"/>
        <v>90344</v>
      </c>
      <c r="D26" s="66">
        <f>'Program Data-Travel CBA'!D26+'Program Data-Travel IBA'!D26</f>
        <v>15976</v>
      </c>
      <c r="E26" s="93">
        <f>'Program Data-Travel CBA'!E26+'Program Data-Travel IBA'!E26</f>
        <v>357.33892656565183</v>
      </c>
      <c r="F26" s="68">
        <f>'Program Data-Travel CBA'!F26+'Program Data-Travel IBA'!F26</f>
        <v>6392886.9500000011</v>
      </c>
      <c r="G26" s="69">
        <f>'Program Data-Travel CBA'!G26+'Program Data-Travel IBA'!G26</f>
        <v>35523</v>
      </c>
      <c r="H26" s="69">
        <f>'Program Data-Travel CBA'!H26+'Program Data-Travel IBA'!H26</f>
        <v>16160</v>
      </c>
      <c r="I26" s="70">
        <f>'Program Data-Travel CBA'!I26+'Program Data-Travel IBA'!I26</f>
        <v>6068682.6100000003</v>
      </c>
      <c r="J26" s="71">
        <f>'Program Data-Travel CBA'!J26+'Program Data-Travel IBA'!J26</f>
        <v>32271</v>
      </c>
      <c r="K26" s="71">
        <f>'Program Data-Travel CBA'!K26+'Program Data-Travel IBA'!K26</f>
        <v>16146</v>
      </c>
      <c r="L26" s="68">
        <f>'Program Data-Travel CBA'!L26+'Program Data-Travel IBA'!L26</f>
        <v>3570586.1900000004</v>
      </c>
      <c r="M26" s="69">
        <f>'Program Data-Travel CBA'!M26+'Program Data-Travel IBA'!M26</f>
        <v>22550</v>
      </c>
      <c r="N26" s="69">
        <f>'Program Data-Travel CBA'!N26+'Program Data-Travel IBA'!N26</f>
        <v>15976</v>
      </c>
      <c r="O26" s="70">
        <f>'Program Data-Travel CBA'!O26+'Program Data-Travel IBA'!O26</f>
        <v>0</v>
      </c>
      <c r="P26" s="71">
        <f>'Program Data-Travel CBA'!P26+'Program Data-Travel IBA'!P26</f>
        <v>0</v>
      </c>
      <c r="Q26" s="71">
        <f>'Program Data-Travel CBA'!Q26+'Program Data-Travel IBA'!Q26</f>
        <v>0</v>
      </c>
      <c r="R26" s="68">
        <f>'Program Data-Travel CBA'!R26+'Program Data-Travel IBA'!R26</f>
        <v>0</v>
      </c>
      <c r="S26" s="69">
        <f>'Program Data-Travel CBA'!S26+'Program Data-Travel IBA'!S26</f>
        <v>0</v>
      </c>
      <c r="T26" s="69">
        <f>'Program Data-Travel CBA'!T26+'Program Data-Travel IBA'!T26</f>
        <v>0</v>
      </c>
      <c r="U26" s="70">
        <f>'Program Data-Travel CBA'!U26+'Program Data-Travel IBA'!U26</f>
        <v>0</v>
      </c>
      <c r="V26" s="71">
        <f>'Program Data-Travel CBA'!V26+'Program Data-Travel IBA'!V26</f>
        <v>0</v>
      </c>
      <c r="W26" s="71">
        <f>'Program Data-Travel CBA'!W26+'Program Data-Travel IBA'!W26</f>
        <v>0</v>
      </c>
      <c r="X26" s="68">
        <f>'Program Data-Travel CBA'!X26+'Program Data-Travel IBA'!X26</f>
        <v>0</v>
      </c>
      <c r="Y26" s="69">
        <f>'Program Data-Travel CBA'!Y26+'Program Data-Travel IBA'!Y26</f>
        <v>0</v>
      </c>
      <c r="Z26" s="69">
        <f>'Program Data-Travel CBA'!Z26+'Program Data-Travel IBA'!Z26</f>
        <v>0</v>
      </c>
      <c r="AA26" s="70">
        <f>'Program Data-Travel CBA'!AA26+'Program Data-Travel IBA'!AA26</f>
        <v>0</v>
      </c>
      <c r="AB26" s="71">
        <f>'Program Data-Travel CBA'!AB26+'Program Data-Travel IBA'!AB26</f>
        <v>0</v>
      </c>
      <c r="AC26" s="71">
        <f>'Program Data-Travel CBA'!AC26+'Program Data-Travel IBA'!AC26</f>
        <v>0</v>
      </c>
      <c r="AD26" s="68">
        <f>'Program Data-Travel CBA'!AD26+'Program Data-Travel IBA'!AD26</f>
        <v>0</v>
      </c>
      <c r="AE26" s="69">
        <f>'Program Data-Travel CBA'!AE26+'Program Data-Travel IBA'!AE26</f>
        <v>0</v>
      </c>
      <c r="AF26" s="69">
        <f>'Program Data-Travel CBA'!AF26+'Program Data-Travel IBA'!AF26</f>
        <v>0</v>
      </c>
      <c r="AG26" s="70">
        <f>'Program Data-Travel CBA'!AG26+'Program Data-Travel IBA'!AG26</f>
        <v>0</v>
      </c>
      <c r="AH26" s="71">
        <f>'Program Data-Travel CBA'!AH26+'Program Data-Travel IBA'!AH26</f>
        <v>0</v>
      </c>
      <c r="AI26" s="71">
        <f>'Program Data-Travel CBA'!AI26+'Program Data-Travel IBA'!AI26</f>
        <v>0</v>
      </c>
      <c r="AJ26" s="68">
        <f>'Program Data-Travel CBA'!AJ26+'Program Data-Travel IBA'!AJ26</f>
        <v>0</v>
      </c>
      <c r="AK26" s="69">
        <f>'Program Data-Travel CBA'!AK26+'Program Data-Travel IBA'!AK26</f>
        <v>0</v>
      </c>
      <c r="AL26" s="69">
        <f>'Program Data-Travel CBA'!AL26+'Program Data-Travel IBA'!AL26</f>
        <v>0</v>
      </c>
      <c r="AM26" s="70">
        <f>'Program Data-Travel CBA'!AM26+'Program Data-Travel IBA'!AM26</f>
        <v>0</v>
      </c>
      <c r="AN26" s="71">
        <f>'Program Data-Travel CBA'!AN26+'Program Data-Travel IBA'!AN26</f>
        <v>0</v>
      </c>
      <c r="AO26" s="71">
        <f>'Program Data-Travel CBA'!AO26+'Program Data-Travel IBA'!AO26</f>
        <v>0</v>
      </c>
    </row>
    <row r="27" spans="1:41" x14ac:dyDescent="0.55000000000000004">
      <c r="A27" s="58" t="s">
        <v>32</v>
      </c>
      <c r="B27" s="65">
        <f t="shared" si="0"/>
        <v>1722031.1199999999</v>
      </c>
      <c r="C27" s="66">
        <f t="shared" si="0"/>
        <v>8224</v>
      </c>
      <c r="D27" s="66">
        <f>'Program Data-Travel CBA'!D27+'Program Data-Travel IBA'!D27</f>
        <v>460</v>
      </c>
      <c r="E27" s="93">
        <f>'Program Data-Travel CBA'!E27+'Program Data-Travel IBA'!E27</f>
        <v>369.00200295902329</v>
      </c>
      <c r="F27" s="68">
        <f>'Program Data-Travel CBA'!F27+'Program Data-Travel IBA'!F27</f>
        <v>790844.17999999993</v>
      </c>
      <c r="G27" s="69">
        <f>'Program Data-Travel CBA'!G27+'Program Data-Travel IBA'!G27</f>
        <v>3673</v>
      </c>
      <c r="H27" s="69">
        <f>'Program Data-Travel CBA'!H27+'Program Data-Travel IBA'!H27</f>
        <v>470</v>
      </c>
      <c r="I27" s="70">
        <f>'Program Data-Travel CBA'!I27+'Program Data-Travel IBA'!I27</f>
        <v>632598.74</v>
      </c>
      <c r="J27" s="71">
        <f>'Program Data-Travel CBA'!J27+'Program Data-Travel IBA'!J27</f>
        <v>3065</v>
      </c>
      <c r="K27" s="71">
        <f>'Program Data-Travel CBA'!K27+'Program Data-Travel IBA'!K27</f>
        <v>465</v>
      </c>
      <c r="L27" s="68">
        <f>'Program Data-Travel CBA'!L27+'Program Data-Travel IBA'!L27</f>
        <v>298588.2</v>
      </c>
      <c r="M27" s="69">
        <f>'Program Data-Travel CBA'!M27+'Program Data-Travel IBA'!M27</f>
        <v>1486</v>
      </c>
      <c r="N27" s="69">
        <f>'Program Data-Travel CBA'!N27+'Program Data-Travel IBA'!N27</f>
        <v>460</v>
      </c>
      <c r="O27" s="70">
        <f>'Program Data-Travel CBA'!O27+'Program Data-Travel IBA'!O27</f>
        <v>0</v>
      </c>
      <c r="P27" s="71">
        <f>'Program Data-Travel CBA'!P27+'Program Data-Travel IBA'!P27</f>
        <v>0</v>
      </c>
      <c r="Q27" s="71">
        <f>'Program Data-Travel CBA'!Q27+'Program Data-Travel IBA'!Q27</f>
        <v>0</v>
      </c>
      <c r="R27" s="68">
        <f>'Program Data-Travel CBA'!R27+'Program Data-Travel IBA'!R27</f>
        <v>0</v>
      </c>
      <c r="S27" s="69">
        <f>'Program Data-Travel CBA'!S27+'Program Data-Travel IBA'!S27</f>
        <v>0</v>
      </c>
      <c r="T27" s="69">
        <f>'Program Data-Travel CBA'!T27+'Program Data-Travel IBA'!T27</f>
        <v>0</v>
      </c>
      <c r="U27" s="70">
        <f>'Program Data-Travel CBA'!U27+'Program Data-Travel IBA'!U27</f>
        <v>0</v>
      </c>
      <c r="V27" s="71">
        <f>'Program Data-Travel CBA'!V27+'Program Data-Travel IBA'!V27</f>
        <v>0</v>
      </c>
      <c r="W27" s="71">
        <f>'Program Data-Travel CBA'!W27+'Program Data-Travel IBA'!W27</f>
        <v>0</v>
      </c>
      <c r="X27" s="68">
        <f>'Program Data-Travel CBA'!X27+'Program Data-Travel IBA'!X27</f>
        <v>0</v>
      </c>
      <c r="Y27" s="69">
        <f>'Program Data-Travel CBA'!Y27+'Program Data-Travel IBA'!Y27</f>
        <v>0</v>
      </c>
      <c r="Z27" s="69">
        <f>'Program Data-Travel CBA'!Z27+'Program Data-Travel IBA'!Z27</f>
        <v>0</v>
      </c>
      <c r="AA27" s="70">
        <f>'Program Data-Travel CBA'!AA27+'Program Data-Travel IBA'!AA27</f>
        <v>0</v>
      </c>
      <c r="AB27" s="71">
        <f>'Program Data-Travel CBA'!AB27+'Program Data-Travel IBA'!AB27</f>
        <v>0</v>
      </c>
      <c r="AC27" s="71">
        <f>'Program Data-Travel CBA'!AC27+'Program Data-Travel IBA'!AC27</f>
        <v>0</v>
      </c>
      <c r="AD27" s="68">
        <f>'Program Data-Travel CBA'!AD27+'Program Data-Travel IBA'!AD27</f>
        <v>0</v>
      </c>
      <c r="AE27" s="69">
        <f>'Program Data-Travel CBA'!AE27+'Program Data-Travel IBA'!AE27</f>
        <v>0</v>
      </c>
      <c r="AF27" s="69">
        <f>'Program Data-Travel CBA'!AF27+'Program Data-Travel IBA'!AF27</f>
        <v>0</v>
      </c>
      <c r="AG27" s="70">
        <f>'Program Data-Travel CBA'!AG27+'Program Data-Travel IBA'!AG27</f>
        <v>0</v>
      </c>
      <c r="AH27" s="71">
        <f>'Program Data-Travel CBA'!AH27+'Program Data-Travel IBA'!AH27</f>
        <v>0</v>
      </c>
      <c r="AI27" s="71">
        <f>'Program Data-Travel CBA'!AI27+'Program Data-Travel IBA'!AI27</f>
        <v>0</v>
      </c>
      <c r="AJ27" s="68">
        <f>'Program Data-Travel CBA'!AJ27+'Program Data-Travel IBA'!AJ27</f>
        <v>0</v>
      </c>
      <c r="AK27" s="69">
        <f>'Program Data-Travel CBA'!AK27+'Program Data-Travel IBA'!AK27</f>
        <v>0</v>
      </c>
      <c r="AL27" s="69">
        <f>'Program Data-Travel CBA'!AL27+'Program Data-Travel IBA'!AL27</f>
        <v>0</v>
      </c>
      <c r="AM27" s="70">
        <f>'Program Data-Travel CBA'!AM27+'Program Data-Travel IBA'!AM27</f>
        <v>0</v>
      </c>
      <c r="AN27" s="71">
        <f>'Program Data-Travel CBA'!AN27+'Program Data-Travel IBA'!AN27</f>
        <v>0</v>
      </c>
      <c r="AO27" s="71">
        <f>'Program Data-Travel CBA'!AO27+'Program Data-Travel IBA'!AO27</f>
        <v>0</v>
      </c>
    </row>
    <row r="28" spans="1:41" x14ac:dyDescent="0.55000000000000004">
      <c r="A28" s="58" t="s">
        <v>37</v>
      </c>
      <c r="B28" s="65">
        <f t="shared" si="0"/>
        <v>2391744.1</v>
      </c>
      <c r="C28" s="66">
        <f t="shared" si="0"/>
        <v>14529</v>
      </c>
      <c r="D28" s="66">
        <f>'Program Data-Travel CBA'!D28+'Program Data-Travel IBA'!D28</f>
        <v>2038</v>
      </c>
      <c r="E28" s="93">
        <f>'Program Data-Travel CBA'!E28+'Program Data-Travel IBA'!E28</f>
        <v>324.30015873326522</v>
      </c>
      <c r="F28" s="68">
        <f>'Program Data-Travel CBA'!F28+'Program Data-Travel IBA'!F28</f>
        <v>970750.34</v>
      </c>
      <c r="G28" s="69">
        <f>'Program Data-Travel CBA'!G28+'Program Data-Travel IBA'!G28</f>
        <v>5520</v>
      </c>
      <c r="H28" s="69">
        <f>'Program Data-Travel CBA'!H28+'Program Data-Travel IBA'!H28</f>
        <v>2081</v>
      </c>
      <c r="I28" s="70">
        <f>'Program Data-Travel CBA'!I28+'Program Data-Travel IBA'!I28</f>
        <v>926591.87</v>
      </c>
      <c r="J28" s="71">
        <f>'Program Data-Travel CBA'!J28+'Program Data-Travel IBA'!J28</f>
        <v>5583</v>
      </c>
      <c r="K28" s="71">
        <f>'Program Data-Travel CBA'!K28+'Program Data-Travel IBA'!K28</f>
        <v>2047</v>
      </c>
      <c r="L28" s="68">
        <f>'Program Data-Travel CBA'!L28+'Program Data-Travel IBA'!L28</f>
        <v>494401.89</v>
      </c>
      <c r="M28" s="69">
        <f>'Program Data-Travel CBA'!M28+'Program Data-Travel IBA'!M28</f>
        <v>3426</v>
      </c>
      <c r="N28" s="69">
        <f>'Program Data-Travel CBA'!N28+'Program Data-Travel IBA'!N28</f>
        <v>2038</v>
      </c>
      <c r="O28" s="70">
        <f>'Program Data-Travel CBA'!O28+'Program Data-Travel IBA'!O28</f>
        <v>0</v>
      </c>
      <c r="P28" s="71">
        <f>'Program Data-Travel CBA'!P28+'Program Data-Travel IBA'!P28</f>
        <v>0</v>
      </c>
      <c r="Q28" s="71">
        <f>'Program Data-Travel CBA'!Q28+'Program Data-Travel IBA'!Q28</f>
        <v>0</v>
      </c>
      <c r="R28" s="68">
        <f>'Program Data-Travel CBA'!R28+'Program Data-Travel IBA'!R28</f>
        <v>0</v>
      </c>
      <c r="S28" s="69">
        <f>'Program Data-Travel CBA'!S28+'Program Data-Travel IBA'!S28</f>
        <v>0</v>
      </c>
      <c r="T28" s="69">
        <f>'Program Data-Travel CBA'!T28+'Program Data-Travel IBA'!T28</f>
        <v>0</v>
      </c>
      <c r="U28" s="70">
        <f>'Program Data-Travel CBA'!U28+'Program Data-Travel IBA'!U28</f>
        <v>0</v>
      </c>
      <c r="V28" s="71">
        <f>'Program Data-Travel CBA'!V28+'Program Data-Travel IBA'!V28</f>
        <v>0</v>
      </c>
      <c r="W28" s="71">
        <f>'Program Data-Travel CBA'!W28+'Program Data-Travel IBA'!W28</f>
        <v>0</v>
      </c>
      <c r="X28" s="68">
        <f>'Program Data-Travel CBA'!X28+'Program Data-Travel IBA'!X28</f>
        <v>0</v>
      </c>
      <c r="Y28" s="69">
        <f>'Program Data-Travel CBA'!Y28+'Program Data-Travel IBA'!Y28</f>
        <v>0</v>
      </c>
      <c r="Z28" s="69">
        <f>'Program Data-Travel CBA'!Z28+'Program Data-Travel IBA'!Z28</f>
        <v>0</v>
      </c>
      <c r="AA28" s="70">
        <f>'Program Data-Travel CBA'!AA28+'Program Data-Travel IBA'!AA28</f>
        <v>0</v>
      </c>
      <c r="AB28" s="71">
        <f>'Program Data-Travel CBA'!AB28+'Program Data-Travel IBA'!AB28</f>
        <v>0</v>
      </c>
      <c r="AC28" s="71">
        <f>'Program Data-Travel CBA'!AC28+'Program Data-Travel IBA'!AC28</f>
        <v>0</v>
      </c>
      <c r="AD28" s="68">
        <f>'Program Data-Travel CBA'!AD28+'Program Data-Travel IBA'!AD28</f>
        <v>0</v>
      </c>
      <c r="AE28" s="69">
        <f>'Program Data-Travel CBA'!AE28+'Program Data-Travel IBA'!AE28</f>
        <v>0</v>
      </c>
      <c r="AF28" s="69">
        <f>'Program Data-Travel CBA'!AF28+'Program Data-Travel IBA'!AF28</f>
        <v>0</v>
      </c>
      <c r="AG28" s="70">
        <f>'Program Data-Travel CBA'!AG28+'Program Data-Travel IBA'!AG28</f>
        <v>0</v>
      </c>
      <c r="AH28" s="71">
        <f>'Program Data-Travel CBA'!AH28+'Program Data-Travel IBA'!AH28</f>
        <v>0</v>
      </c>
      <c r="AI28" s="71">
        <f>'Program Data-Travel CBA'!AI28+'Program Data-Travel IBA'!AI28</f>
        <v>0</v>
      </c>
      <c r="AJ28" s="68">
        <f>'Program Data-Travel CBA'!AJ28+'Program Data-Travel IBA'!AJ28</f>
        <v>0</v>
      </c>
      <c r="AK28" s="69">
        <f>'Program Data-Travel CBA'!AK28+'Program Data-Travel IBA'!AK28</f>
        <v>0</v>
      </c>
      <c r="AL28" s="69">
        <f>'Program Data-Travel CBA'!AL28+'Program Data-Travel IBA'!AL28</f>
        <v>0</v>
      </c>
      <c r="AM28" s="70">
        <f>'Program Data-Travel CBA'!AM28+'Program Data-Travel IBA'!AM28</f>
        <v>0</v>
      </c>
      <c r="AN28" s="71">
        <f>'Program Data-Travel CBA'!AN28+'Program Data-Travel IBA'!AN28</f>
        <v>0</v>
      </c>
      <c r="AO28" s="71">
        <f>'Program Data-Travel CBA'!AO28+'Program Data-Travel IBA'!AO28</f>
        <v>0</v>
      </c>
    </row>
    <row r="29" spans="1:41" x14ac:dyDescent="0.55000000000000004">
      <c r="A29" s="58" t="s">
        <v>33</v>
      </c>
      <c r="B29" s="65">
        <f t="shared" si="0"/>
        <v>877510.61</v>
      </c>
      <c r="C29" s="66">
        <f t="shared" si="0"/>
        <v>3855</v>
      </c>
      <c r="D29" s="66">
        <f>'Program Data-Travel CBA'!D29+'Program Data-Travel IBA'!D29</f>
        <v>1076</v>
      </c>
      <c r="E29" s="93">
        <f>'Program Data-Travel CBA'!E29+'Program Data-Travel IBA'!E29</f>
        <v>461.39794600483492</v>
      </c>
      <c r="F29" s="68">
        <f>'Program Data-Travel CBA'!F29+'Program Data-Travel IBA'!F29</f>
        <v>393153.36</v>
      </c>
      <c r="G29" s="69">
        <f>'Program Data-Travel CBA'!G29+'Program Data-Travel IBA'!G29</f>
        <v>1898</v>
      </c>
      <c r="H29" s="69">
        <f>'Program Data-Travel CBA'!H29+'Program Data-Travel IBA'!H29</f>
        <v>1065</v>
      </c>
      <c r="I29" s="70">
        <f>'Program Data-Travel CBA'!I29+'Program Data-Travel IBA'!I29</f>
        <v>383221.67</v>
      </c>
      <c r="J29" s="71">
        <f>'Program Data-Travel CBA'!J29+'Program Data-Travel IBA'!J29</f>
        <v>1323</v>
      </c>
      <c r="K29" s="71">
        <f>'Program Data-Travel CBA'!K29+'Program Data-Travel IBA'!K29</f>
        <v>1074</v>
      </c>
      <c r="L29" s="68">
        <f>'Program Data-Travel CBA'!L29+'Program Data-Travel IBA'!L29</f>
        <v>101135.57999999999</v>
      </c>
      <c r="M29" s="69">
        <f>'Program Data-Travel CBA'!M29+'Program Data-Travel IBA'!M29</f>
        <v>634</v>
      </c>
      <c r="N29" s="69">
        <f>'Program Data-Travel CBA'!N29+'Program Data-Travel IBA'!N29</f>
        <v>1076</v>
      </c>
      <c r="O29" s="70">
        <f>'Program Data-Travel CBA'!O29+'Program Data-Travel IBA'!O29</f>
        <v>0</v>
      </c>
      <c r="P29" s="71">
        <f>'Program Data-Travel CBA'!P29+'Program Data-Travel IBA'!P29</f>
        <v>0</v>
      </c>
      <c r="Q29" s="71">
        <f>'Program Data-Travel CBA'!Q29+'Program Data-Travel IBA'!Q29</f>
        <v>0</v>
      </c>
      <c r="R29" s="68">
        <f>'Program Data-Travel CBA'!R29+'Program Data-Travel IBA'!R29</f>
        <v>0</v>
      </c>
      <c r="S29" s="69">
        <f>'Program Data-Travel CBA'!S29+'Program Data-Travel IBA'!S29</f>
        <v>0</v>
      </c>
      <c r="T29" s="69">
        <f>'Program Data-Travel CBA'!T29+'Program Data-Travel IBA'!T29</f>
        <v>0</v>
      </c>
      <c r="U29" s="70">
        <f>'Program Data-Travel CBA'!U29+'Program Data-Travel IBA'!U29</f>
        <v>0</v>
      </c>
      <c r="V29" s="71">
        <f>'Program Data-Travel CBA'!V29+'Program Data-Travel IBA'!V29</f>
        <v>0</v>
      </c>
      <c r="W29" s="71">
        <f>'Program Data-Travel CBA'!W29+'Program Data-Travel IBA'!W29</f>
        <v>0</v>
      </c>
      <c r="X29" s="68">
        <f>'Program Data-Travel CBA'!X29+'Program Data-Travel IBA'!X29</f>
        <v>0</v>
      </c>
      <c r="Y29" s="69">
        <f>'Program Data-Travel CBA'!Y29+'Program Data-Travel IBA'!Y29</f>
        <v>0</v>
      </c>
      <c r="Z29" s="69">
        <f>'Program Data-Travel CBA'!Z29+'Program Data-Travel IBA'!Z29</f>
        <v>0</v>
      </c>
      <c r="AA29" s="70">
        <f>'Program Data-Travel CBA'!AA29+'Program Data-Travel IBA'!AA29</f>
        <v>0</v>
      </c>
      <c r="AB29" s="71">
        <f>'Program Data-Travel CBA'!AB29+'Program Data-Travel IBA'!AB29</f>
        <v>0</v>
      </c>
      <c r="AC29" s="71">
        <f>'Program Data-Travel CBA'!AC29+'Program Data-Travel IBA'!AC29</f>
        <v>0</v>
      </c>
      <c r="AD29" s="68">
        <f>'Program Data-Travel CBA'!AD29+'Program Data-Travel IBA'!AD29</f>
        <v>0</v>
      </c>
      <c r="AE29" s="69">
        <f>'Program Data-Travel CBA'!AE29+'Program Data-Travel IBA'!AE29</f>
        <v>0</v>
      </c>
      <c r="AF29" s="69">
        <f>'Program Data-Travel CBA'!AF29+'Program Data-Travel IBA'!AF29</f>
        <v>0</v>
      </c>
      <c r="AG29" s="70">
        <f>'Program Data-Travel CBA'!AG29+'Program Data-Travel IBA'!AG29</f>
        <v>0</v>
      </c>
      <c r="AH29" s="71">
        <f>'Program Data-Travel CBA'!AH29+'Program Data-Travel IBA'!AH29</f>
        <v>0</v>
      </c>
      <c r="AI29" s="71">
        <f>'Program Data-Travel CBA'!AI29+'Program Data-Travel IBA'!AI29</f>
        <v>0</v>
      </c>
      <c r="AJ29" s="68">
        <f>'Program Data-Travel CBA'!AJ29+'Program Data-Travel IBA'!AJ29</f>
        <v>0</v>
      </c>
      <c r="AK29" s="69">
        <f>'Program Data-Travel CBA'!AK29+'Program Data-Travel IBA'!AK29</f>
        <v>0</v>
      </c>
      <c r="AL29" s="69">
        <f>'Program Data-Travel CBA'!AL29+'Program Data-Travel IBA'!AL29</f>
        <v>0</v>
      </c>
      <c r="AM29" s="70">
        <f>'Program Data-Travel CBA'!AM29+'Program Data-Travel IBA'!AM29</f>
        <v>0</v>
      </c>
      <c r="AN29" s="71">
        <f>'Program Data-Travel CBA'!AN29+'Program Data-Travel IBA'!AN29</f>
        <v>0</v>
      </c>
      <c r="AO29" s="71">
        <f>'Program Data-Travel CBA'!AO29+'Program Data-Travel IBA'!AO29</f>
        <v>0</v>
      </c>
    </row>
    <row r="30" spans="1:41" x14ac:dyDescent="0.55000000000000004">
      <c r="A30" s="58" t="s">
        <v>40</v>
      </c>
      <c r="B30" s="65">
        <f t="shared" si="0"/>
        <v>72401802.519999996</v>
      </c>
      <c r="C30" s="66">
        <f t="shared" si="0"/>
        <v>320750</v>
      </c>
      <c r="D30" s="66">
        <f>'Program Data-Travel CBA'!D30+'Program Data-Travel IBA'!D30</f>
        <v>97055</v>
      </c>
      <c r="E30" s="93">
        <f>'Program Data-Travel CBA'!E30+'Program Data-Travel IBA'!E30</f>
        <v>491.63732100988693</v>
      </c>
      <c r="F30" s="68">
        <f>'Program Data-Travel CBA'!F30+'Program Data-Travel IBA'!F30</f>
        <v>30265259.550000001</v>
      </c>
      <c r="G30" s="69">
        <f>'Program Data-Travel CBA'!G30+'Program Data-Travel IBA'!G30</f>
        <v>134914</v>
      </c>
      <c r="H30" s="69">
        <f>'Program Data-Travel CBA'!H30+'Program Data-Travel IBA'!H30</f>
        <v>98506</v>
      </c>
      <c r="I30" s="70">
        <f>'Program Data-Travel CBA'!I30+'Program Data-Travel IBA'!I30</f>
        <v>25054519.170000002</v>
      </c>
      <c r="J30" s="71">
        <f>'Program Data-Travel CBA'!J30+'Program Data-Travel IBA'!J30</f>
        <v>107055</v>
      </c>
      <c r="K30" s="71">
        <f>'Program Data-Travel CBA'!K30+'Program Data-Travel IBA'!K30</f>
        <v>98762</v>
      </c>
      <c r="L30" s="68">
        <f>'Program Data-Travel CBA'!L30+'Program Data-Travel IBA'!L30</f>
        <v>17082023.799999997</v>
      </c>
      <c r="M30" s="69">
        <f>'Program Data-Travel CBA'!M30+'Program Data-Travel IBA'!M30</f>
        <v>78781</v>
      </c>
      <c r="N30" s="69">
        <f>'Program Data-Travel CBA'!N30+'Program Data-Travel IBA'!N30</f>
        <v>97055</v>
      </c>
      <c r="O30" s="70">
        <f>'Program Data-Travel CBA'!O30+'Program Data-Travel IBA'!O30</f>
        <v>0</v>
      </c>
      <c r="P30" s="71">
        <f>'Program Data-Travel CBA'!P30+'Program Data-Travel IBA'!P30</f>
        <v>0</v>
      </c>
      <c r="Q30" s="71">
        <f>'Program Data-Travel CBA'!Q30+'Program Data-Travel IBA'!Q30</f>
        <v>0</v>
      </c>
      <c r="R30" s="68">
        <f>'Program Data-Travel CBA'!R30+'Program Data-Travel IBA'!R30</f>
        <v>0</v>
      </c>
      <c r="S30" s="69">
        <f>'Program Data-Travel CBA'!S30+'Program Data-Travel IBA'!S30</f>
        <v>0</v>
      </c>
      <c r="T30" s="69">
        <f>'Program Data-Travel CBA'!T30+'Program Data-Travel IBA'!T30</f>
        <v>0</v>
      </c>
      <c r="U30" s="70">
        <f>'Program Data-Travel CBA'!U30+'Program Data-Travel IBA'!U30</f>
        <v>0</v>
      </c>
      <c r="V30" s="71">
        <f>'Program Data-Travel CBA'!V30+'Program Data-Travel IBA'!V30</f>
        <v>0</v>
      </c>
      <c r="W30" s="71">
        <f>'Program Data-Travel CBA'!W30+'Program Data-Travel IBA'!W30</f>
        <v>0</v>
      </c>
      <c r="X30" s="68">
        <f>'Program Data-Travel CBA'!X30+'Program Data-Travel IBA'!X30</f>
        <v>0</v>
      </c>
      <c r="Y30" s="69">
        <f>'Program Data-Travel CBA'!Y30+'Program Data-Travel IBA'!Y30</f>
        <v>0</v>
      </c>
      <c r="Z30" s="69">
        <f>'Program Data-Travel CBA'!Z30+'Program Data-Travel IBA'!Z30</f>
        <v>0</v>
      </c>
      <c r="AA30" s="70">
        <f>'Program Data-Travel CBA'!AA30+'Program Data-Travel IBA'!AA30</f>
        <v>0</v>
      </c>
      <c r="AB30" s="71">
        <f>'Program Data-Travel CBA'!AB30+'Program Data-Travel IBA'!AB30</f>
        <v>0</v>
      </c>
      <c r="AC30" s="71">
        <f>'Program Data-Travel CBA'!AC30+'Program Data-Travel IBA'!AC30</f>
        <v>0</v>
      </c>
      <c r="AD30" s="68">
        <f>'Program Data-Travel CBA'!AD30+'Program Data-Travel IBA'!AD30</f>
        <v>0</v>
      </c>
      <c r="AE30" s="69">
        <f>'Program Data-Travel CBA'!AE30+'Program Data-Travel IBA'!AE30</f>
        <v>0</v>
      </c>
      <c r="AF30" s="69">
        <f>'Program Data-Travel CBA'!AF30+'Program Data-Travel IBA'!AF30</f>
        <v>0</v>
      </c>
      <c r="AG30" s="70">
        <f>'Program Data-Travel CBA'!AG30+'Program Data-Travel IBA'!AG30</f>
        <v>0</v>
      </c>
      <c r="AH30" s="71">
        <f>'Program Data-Travel CBA'!AH30+'Program Data-Travel IBA'!AH30</f>
        <v>0</v>
      </c>
      <c r="AI30" s="71">
        <f>'Program Data-Travel CBA'!AI30+'Program Data-Travel IBA'!AI30</f>
        <v>0</v>
      </c>
      <c r="AJ30" s="68">
        <f>'Program Data-Travel CBA'!AJ30+'Program Data-Travel IBA'!AJ30</f>
        <v>0</v>
      </c>
      <c r="AK30" s="69">
        <f>'Program Data-Travel CBA'!AK30+'Program Data-Travel IBA'!AK30</f>
        <v>0</v>
      </c>
      <c r="AL30" s="69">
        <f>'Program Data-Travel CBA'!AL30+'Program Data-Travel IBA'!AL30</f>
        <v>0</v>
      </c>
      <c r="AM30" s="70">
        <f>'Program Data-Travel CBA'!AM30+'Program Data-Travel IBA'!AM30</f>
        <v>0</v>
      </c>
      <c r="AN30" s="71">
        <f>'Program Data-Travel CBA'!AN30+'Program Data-Travel IBA'!AN30</f>
        <v>0</v>
      </c>
      <c r="AO30" s="71">
        <f>'Program Data-Travel CBA'!AO30+'Program Data-Travel IBA'!AO30</f>
        <v>0</v>
      </c>
    </row>
    <row r="31" spans="1:41" x14ac:dyDescent="0.55000000000000004">
      <c r="A31" s="58" t="s">
        <v>34</v>
      </c>
      <c r="B31" s="65">
        <f t="shared" si="0"/>
        <v>8611045.959999999</v>
      </c>
      <c r="C31" s="66">
        <f t="shared" si="0"/>
        <v>36112</v>
      </c>
      <c r="D31" s="66">
        <f>'Program Data-Travel CBA'!D31+'Program Data-Travel IBA'!D31</f>
        <v>3725</v>
      </c>
      <c r="E31" s="93">
        <f>'Program Data-Travel CBA'!E31+'Program Data-Travel IBA'!E31</f>
        <v>292.88691749815587</v>
      </c>
      <c r="F31" s="68">
        <f>'Program Data-Travel CBA'!F31+'Program Data-Travel IBA'!F31</f>
        <v>2801869.35</v>
      </c>
      <c r="G31" s="69">
        <f>'Program Data-Travel CBA'!G31+'Program Data-Travel IBA'!G31</f>
        <v>12398</v>
      </c>
      <c r="H31" s="69">
        <f>'Program Data-Travel CBA'!H31+'Program Data-Travel IBA'!H31</f>
        <v>3492</v>
      </c>
      <c r="I31" s="70">
        <f>'Program Data-Travel CBA'!I31+'Program Data-Travel IBA'!I31</f>
        <v>2768988.76</v>
      </c>
      <c r="J31" s="71">
        <f>'Program Data-Travel CBA'!J31+'Program Data-Travel IBA'!J31</f>
        <v>11934</v>
      </c>
      <c r="K31" s="71">
        <f>'Program Data-Travel CBA'!K31+'Program Data-Travel IBA'!K31</f>
        <v>3654</v>
      </c>
      <c r="L31" s="68">
        <f>'Program Data-Travel CBA'!L31+'Program Data-Travel IBA'!L31</f>
        <v>3040187.85</v>
      </c>
      <c r="M31" s="69">
        <f>'Program Data-Travel CBA'!M31+'Program Data-Travel IBA'!M31</f>
        <v>11780</v>
      </c>
      <c r="N31" s="69">
        <f>'Program Data-Travel CBA'!N31+'Program Data-Travel IBA'!N31</f>
        <v>3725</v>
      </c>
      <c r="O31" s="70">
        <f>'Program Data-Travel CBA'!O31+'Program Data-Travel IBA'!O31</f>
        <v>0</v>
      </c>
      <c r="P31" s="71">
        <f>'Program Data-Travel CBA'!P31+'Program Data-Travel IBA'!P31</f>
        <v>0</v>
      </c>
      <c r="Q31" s="71">
        <f>'Program Data-Travel CBA'!Q31+'Program Data-Travel IBA'!Q31</f>
        <v>0</v>
      </c>
      <c r="R31" s="68">
        <f>'Program Data-Travel CBA'!R31+'Program Data-Travel IBA'!R31</f>
        <v>0</v>
      </c>
      <c r="S31" s="69">
        <f>'Program Data-Travel CBA'!S31+'Program Data-Travel IBA'!S31</f>
        <v>0</v>
      </c>
      <c r="T31" s="69">
        <f>'Program Data-Travel CBA'!T31+'Program Data-Travel IBA'!T31</f>
        <v>0</v>
      </c>
      <c r="U31" s="70">
        <f>'Program Data-Travel CBA'!U31+'Program Data-Travel IBA'!U31</f>
        <v>0</v>
      </c>
      <c r="V31" s="71">
        <f>'Program Data-Travel CBA'!V31+'Program Data-Travel IBA'!V31</f>
        <v>0</v>
      </c>
      <c r="W31" s="71">
        <f>'Program Data-Travel CBA'!W31+'Program Data-Travel IBA'!W31</f>
        <v>0</v>
      </c>
      <c r="X31" s="68">
        <f>'Program Data-Travel CBA'!X31+'Program Data-Travel IBA'!X31</f>
        <v>0</v>
      </c>
      <c r="Y31" s="69">
        <f>'Program Data-Travel CBA'!Y31+'Program Data-Travel IBA'!Y31</f>
        <v>0</v>
      </c>
      <c r="Z31" s="69">
        <f>'Program Data-Travel CBA'!Z31+'Program Data-Travel IBA'!Z31</f>
        <v>0</v>
      </c>
      <c r="AA31" s="70">
        <f>'Program Data-Travel CBA'!AA31+'Program Data-Travel IBA'!AA31</f>
        <v>0</v>
      </c>
      <c r="AB31" s="71">
        <f>'Program Data-Travel CBA'!AB31+'Program Data-Travel IBA'!AB31</f>
        <v>0</v>
      </c>
      <c r="AC31" s="71">
        <f>'Program Data-Travel CBA'!AC31+'Program Data-Travel IBA'!AC31</f>
        <v>0</v>
      </c>
      <c r="AD31" s="68">
        <f>'Program Data-Travel CBA'!AD31+'Program Data-Travel IBA'!AD31</f>
        <v>0</v>
      </c>
      <c r="AE31" s="69">
        <f>'Program Data-Travel CBA'!AE31+'Program Data-Travel IBA'!AE31</f>
        <v>0</v>
      </c>
      <c r="AF31" s="69">
        <f>'Program Data-Travel CBA'!AF31+'Program Data-Travel IBA'!AF31</f>
        <v>0</v>
      </c>
      <c r="AG31" s="70">
        <f>'Program Data-Travel CBA'!AG31+'Program Data-Travel IBA'!AG31</f>
        <v>0</v>
      </c>
      <c r="AH31" s="71">
        <f>'Program Data-Travel CBA'!AH31+'Program Data-Travel IBA'!AH31</f>
        <v>0</v>
      </c>
      <c r="AI31" s="71">
        <f>'Program Data-Travel CBA'!AI31+'Program Data-Travel IBA'!AI31</f>
        <v>0</v>
      </c>
      <c r="AJ31" s="68">
        <f>'Program Data-Travel CBA'!AJ31+'Program Data-Travel IBA'!AJ31</f>
        <v>0</v>
      </c>
      <c r="AK31" s="69">
        <f>'Program Data-Travel CBA'!AK31+'Program Data-Travel IBA'!AK31</f>
        <v>0</v>
      </c>
      <c r="AL31" s="69">
        <f>'Program Data-Travel CBA'!AL31+'Program Data-Travel IBA'!AL31</f>
        <v>0</v>
      </c>
      <c r="AM31" s="70">
        <f>'Program Data-Travel CBA'!AM31+'Program Data-Travel IBA'!AM31</f>
        <v>0</v>
      </c>
      <c r="AN31" s="71">
        <f>'Program Data-Travel CBA'!AN31+'Program Data-Travel IBA'!AN31</f>
        <v>0</v>
      </c>
      <c r="AO31" s="71">
        <f>'Program Data-Travel CBA'!AO31+'Program Data-Travel IBA'!AO31</f>
        <v>0</v>
      </c>
    </row>
    <row r="32" spans="1:41" x14ac:dyDescent="0.55000000000000004">
      <c r="A32" s="58" t="s">
        <v>35</v>
      </c>
      <c r="B32" s="65">
        <f t="shared" si="0"/>
        <v>1111657.18</v>
      </c>
      <c r="C32" s="66">
        <f t="shared" si="0"/>
        <v>5306</v>
      </c>
      <c r="D32" s="66">
        <f>'Program Data-Travel CBA'!D32+'Program Data-Travel IBA'!D32</f>
        <v>12171</v>
      </c>
      <c r="E32" s="93">
        <f>'Program Data-Travel CBA'!E32+'Program Data-Travel IBA'!E32</f>
        <v>6297.2333447482906</v>
      </c>
      <c r="F32" s="68">
        <f>'Program Data-Travel CBA'!F32+'Program Data-Travel IBA'!F32</f>
        <v>217898.77</v>
      </c>
      <c r="G32" s="69">
        <f>'Program Data-Travel CBA'!G32+'Program Data-Travel IBA'!G32</f>
        <v>907</v>
      </c>
      <c r="H32" s="69">
        <f>'Program Data-Travel CBA'!H32+'Program Data-Travel IBA'!H32</f>
        <v>12258</v>
      </c>
      <c r="I32" s="70">
        <f>'Program Data-Travel CBA'!I32+'Program Data-Travel IBA'!I32</f>
        <v>390052.25</v>
      </c>
      <c r="J32" s="71">
        <f>'Program Data-Travel CBA'!J32+'Program Data-Travel IBA'!J32</f>
        <v>2327</v>
      </c>
      <c r="K32" s="71">
        <f>'Program Data-Travel CBA'!K32+'Program Data-Travel IBA'!K32</f>
        <v>12248</v>
      </c>
      <c r="L32" s="68">
        <f>'Program Data-Travel CBA'!L32+'Program Data-Travel IBA'!L32</f>
        <v>503706.16</v>
      </c>
      <c r="M32" s="69">
        <f>'Program Data-Travel CBA'!M32+'Program Data-Travel IBA'!M32</f>
        <v>2072</v>
      </c>
      <c r="N32" s="69">
        <f>'Program Data-Travel CBA'!N32+'Program Data-Travel IBA'!N32</f>
        <v>12171</v>
      </c>
      <c r="O32" s="70">
        <f>'Program Data-Travel CBA'!O32+'Program Data-Travel IBA'!O32</f>
        <v>0</v>
      </c>
      <c r="P32" s="71">
        <f>'Program Data-Travel CBA'!P32+'Program Data-Travel IBA'!P32</f>
        <v>0</v>
      </c>
      <c r="Q32" s="71">
        <f>'Program Data-Travel CBA'!Q32+'Program Data-Travel IBA'!Q32</f>
        <v>0</v>
      </c>
      <c r="R32" s="68">
        <f>'Program Data-Travel CBA'!R32+'Program Data-Travel IBA'!R32</f>
        <v>0</v>
      </c>
      <c r="S32" s="69">
        <f>'Program Data-Travel CBA'!S32+'Program Data-Travel IBA'!S32</f>
        <v>0</v>
      </c>
      <c r="T32" s="69">
        <f>'Program Data-Travel CBA'!T32+'Program Data-Travel IBA'!T32</f>
        <v>0</v>
      </c>
      <c r="U32" s="70">
        <f>'Program Data-Travel CBA'!U32+'Program Data-Travel IBA'!U32</f>
        <v>0</v>
      </c>
      <c r="V32" s="71">
        <f>'Program Data-Travel CBA'!V32+'Program Data-Travel IBA'!V32</f>
        <v>0</v>
      </c>
      <c r="W32" s="71">
        <f>'Program Data-Travel CBA'!W32+'Program Data-Travel IBA'!W32</f>
        <v>0</v>
      </c>
      <c r="X32" s="68">
        <f>'Program Data-Travel CBA'!X32+'Program Data-Travel IBA'!X32</f>
        <v>0</v>
      </c>
      <c r="Y32" s="69">
        <f>'Program Data-Travel CBA'!Y32+'Program Data-Travel IBA'!Y32</f>
        <v>0</v>
      </c>
      <c r="Z32" s="69">
        <f>'Program Data-Travel CBA'!Z32+'Program Data-Travel IBA'!Z32</f>
        <v>0</v>
      </c>
      <c r="AA32" s="70">
        <f>'Program Data-Travel CBA'!AA32+'Program Data-Travel IBA'!AA32</f>
        <v>0</v>
      </c>
      <c r="AB32" s="71">
        <f>'Program Data-Travel CBA'!AB32+'Program Data-Travel IBA'!AB32</f>
        <v>0</v>
      </c>
      <c r="AC32" s="71">
        <f>'Program Data-Travel CBA'!AC32+'Program Data-Travel IBA'!AC32</f>
        <v>0</v>
      </c>
      <c r="AD32" s="68">
        <f>'Program Data-Travel CBA'!AD32+'Program Data-Travel IBA'!AD32</f>
        <v>0</v>
      </c>
      <c r="AE32" s="69">
        <f>'Program Data-Travel CBA'!AE32+'Program Data-Travel IBA'!AE32</f>
        <v>0</v>
      </c>
      <c r="AF32" s="69">
        <f>'Program Data-Travel CBA'!AF32+'Program Data-Travel IBA'!AF32</f>
        <v>0</v>
      </c>
      <c r="AG32" s="70">
        <f>'Program Data-Travel CBA'!AG32+'Program Data-Travel IBA'!AG32</f>
        <v>0</v>
      </c>
      <c r="AH32" s="71">
        <f>'Program Data-Travel CBA'!AH32+'Program Data-Travel IBA'!AH32</f>
        <v>0</v>
      </c>
      <c r="AI32" s="71">
        <f>'Program Data-Travel CBA'!AI32+'Program Data-Travel IBA'!AI32</f>
        <v>0</v>
      </c>
      <c r="AJ32" s="68">
        <f>'Program Data-Travel CBA'!AJ32+'Program Data-Travel IBA'!AJ32</f>
        <v>0</v>
      </c>
      <c r="AK32" s="69">
        <f>'Program Data-Travel CBA'!AK32+'Program Data-Travel IBA'!AK32</f>
        <v>0</v>
      </c>
      <c r="AL32" s="69">
        <f>'Program Data-Travel CBA'!AL32+'Program Data-Travel IBA'!AL32</f>
        <v>0</v>
      </c>
      <c r="AM32" s="70">
        <f>'Program Data-Travel CBA'!AM32+'Program Data-Travel IBA'!AM32</f>
        <v>0</v>
      </c>
      <c r="AN32" s="71">
        <f>'Program Data-Travel CBA'!AN32+'Program Data-Travel IBA'!AN32</f>
        <v>0</v>
      </c>
      <c r="AO32" s="71">
        <f>'Program Data-Travel CBA'!AO32+'Program Data-Travel IBA'!AO32</f>
        <v>0</v>
      </c>
    </row>
    <row r="33" spans="1:41" ht="4.5" customHeight="1" x14ac:dyDescent="0.55000000000000004">
      <c r="A33" s="58"/>
      <c r="B33" s="58"/>
      <c r="C33" s="58"/>
      <c r="D33" s="58"/>
      <c r="E33" s="54"/>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2179978634.5599999</v>
      </c>
      <c r="C34" s="52">
        <f>SUM(C7:C32)</f>
        <v>8541078</v>
      </c>
      <c r="D34" s="52">
        <f>SUM(D7:D32)</f>
        <v>3182155</v>
      </c>
      <c r="E34" s="94">
        <f t="shared" ref="E34" si="1">IFERROR(B34/C34,0)</f>
        <v>255.23460089698278</v>
      </c>
      <c r="F34" s="51">
        <f t="shared" ref="F34:AO34" si="2">SUM(F7:F32)</f>
        <v>804555206.56000018</v>
      </c>
      <c r="G34" s="52">
        <f t="shared" si="2"/>
        <v>3161879</v>
      </c>
      <c r="H34" s="52">
        <f t="shared" si="2"/>
        <v>3229928</v>
      </c>
      <c r="I34" s="51">
        <f t="shared" si="2"/>
        <v>806793433.31000006</v>
      </c>
      <c r="J34" s="52">
        <f t="shared" si="2"/>
        <v>3110812</v>
      </c>
      <c r="K34" s="52">
        <f t="shared" si="2"/>
        <v>3192683</v>
      </c>
      <c r="L34" s="51">
        <f t="shared" si="2"/>
        <v>568629994.68999994</v>
      </c>
      <c r="M34" s="52">
        <f t="shared" si="2"/>
        <v>2268387</v>
      </c>
      <c r="N34" s="52">
        <f t="shared" si="2"/>
        <v>3182155</v>
      </c>
      <c r="O34" s="51">
        <f t="shared" si="2"/>
        <v>0</v>
      </c>
      <c r="P34" s="52">
        <f t="shared" si="2"/>
        <v>0</v>
      </c>
      <c r="Q34" s="52">
        <f t="shared" si="2"/>
        <v>0</v>
      </c>
      <c r="R34" s="51">
        <f t="shared" si="2"/>
        <v>0</v>
      </c>
      <c r="S34" s="52">
        <f t="shared" si="2"/>
        <v>0</v>
      </c>
      <c r="T34" s="52">
        <f t="shared" si="2"/>
        <v>0</v>
      </c>
      <c r="U34" s="51">
        <f t="shared" si="2"/>
        <v>0</v>
      </c>
      <c r="V34" s="52">
        <f t="shared" si="2"/>
        <v>0</v>
      </c>
      <c r="W34" s="52">
        <f t="shared" si="2"/>
        <v>0</v>
      </c>
      <c r="X34" s="51">
        <f t="shared" si="2"/>
        <v>0</v>
      </c>
      <c r="Y34" s="52">
        <f t="shared" si="2"/>
        <v>0</v>
      </c>
      <c r="Z34" s="52">
        <f t="shared" si="2"/>
        <v>0</v>
      </c>
      <c r="AA34" s="51">
        <f t="shared" si="2"/>
        <v>0</v>
      </c>
      <c r="AB34" s="52">
        <f t="shared" si="2"/>
        <v>0</v>
      </c>
      <c r="AC34" s="52">
        <f t="shared" si="2"/>
        <v>0</v>
      </c>
      <c r="AD34" s="51">
        <f t="shared" si="2"/>
        <v>0</v>
      </c>
      <c r="AE34" s="52">
        <f t="shared" si="2"/>
        <v>0</v>
      </c>
      <c r="AF34" s="52">
        <f t="shared" si="2"/>
        <v>0</v>
      </c>
      <c r="AG34" s="51">
        <f t="shared" si="2"/>
        <v>0</v>
      </c>
      <c r="AH34" s="52">
        <f t="shared" si="2"/>
        <v>0</v>
      </c>
      <c r="AI34" s="52">
        <f t="shared" si="2"/>
        <v>0</v>
      </c>
      <c r="AJ34" s="51">
        <f t="shared" si="2"/>
        <v>0</v>
      </c>
      <c r="AK34" s="52">
        <f t="shared" si="2"/>
        <v>0</v>
      </c>
      <c r="AL34" s="52">
        <f t="shared" si="2"/>
        <v>0</v>
      </c>
      <c r="AM34" s="51">
        <f t="shared" si="2"/>
        <v>0</v>
      </c>
      <c r="AN34" s="52">
        <f t="shared" si="2"/>
        <v>0</v>
      </c>
      <c r="AO34" s="52">
        <f t="shared" si="2"/>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f>'Program Data-Travel CBA'!B38+'Program Data-Travel IBA'!B38</f>
        <v>84588677.079999983</v>
      </c>
      <c r="C38" s="66">
        <f>'Program Data-Travel CBA'!C38+'Program Data-Travel IBA'!C38</f>
        <v>206419</v>
      </c>
      <c r="D38" s="66">
        <f>'Program Data-Travel CBA'!D38+'Program Data-Travel IBA'!D38</f>
        <v>9338</v>
      </c>
      <c r="E38" s="67">
        <f>'Program Data-Travel CBA'!E38+'Program Data-Travel IBA'!E38</f>
        <v>709.73264818843086</v>
      </c>
      <c r="F38" s="68">
        <f>'Program Data-Travel CBA'!F38+'Program Data-Travel IBA'!F38</f>
        <v>6798128</v>
      </c>
      <c r="G38" s="69">
        <f>'Program Data-Travel CBA'!G38+'Program Data-Travel IBA'!G38</f>
        <v>18481</v>
      </c>
      <c r="H38" s="69">
        <f>'Program Data-Travel CBA'!H38+'Program Data-Travel IBA'!H38</f>
        <v>8610</v>
      </c>
      <c r="I38" s="70">
        <f>'Program Data-Travel CBA'!I38+'Program Data-Travel IBA'!I38</f>
        <v>6149011.6500000004</v>
      </c>
      <c r="J38" s="71">
        <f>'Program Data-Travel CBA'!J38+'Program Data-Travel IBA'!J38</f>
        <v>17787</v>
      </c>
      <c r="K38" s="71">
        <f>'Program Data-Travel CBA'!K38+'Program Data-Travel IBA'!K38</f>
        <v>8651</v>
      </c>
      <c r="L38" s="68">
        <f>'Program Data-Travel CBA'!L38+'Program Data-Travel IBA'!L38</f>
        <v>3829558.31</v>
      </c>
      <c r="M38" s="69">
        <f>'Program Data-Travel CBA'!M38+'Program Data-Travel IBA'!M38</f>
        <v>11262</v>
      </c>
      <c r="N38" s="69">
        <f>'Program Data-Travel CBA'!N38+'Program Data-Travel IBA'!N38</f>
        <v>8704</v>
      </c>
      <c r="O38" s="70">
        <f>'Program Data-Travel CBA'!O38+'Program Data-Travel IBA'!O38</f>
        <v>4947300.91</v>
      </c>
      <c r="P38" s="71">
        <f>'Program Data-Travel CBA'!P38+'Program Data-Travel IBA'!P38</f>
        <v>12140</v>
      </c>
      <c r="Q38" s="71">
        <f>'Program Data-Travel CBA'!Q38+'Program Data-Travel IBA'!Q38</f>
        <v>8752</v>
      </c>
      <c r="R38" s="68">
        <f>'Program Data-Travel CBA'!R38+'Program Data-Travel IBA'!R38</f>
        <v>6937355.4400000004</v>
      </c>
      <c r="S38" s="69">
        <f>'Program Data-Travel CBA'!S38+'Program Data-Travel IBA'!S38</f>
        <v>16849</v>
      </c>
      <c r="T38" s="69">
        <f>'Program Data-Travel CBA'!T38+'Program Data-Travel IBA'!T38</f>
        <v>8770</v>
      </c>
      <c r="U38" s="70">
        <f>'Program Data-Travel CBA'!U38+'Program Data-Travel IBA'!U38</f>
        <v>6854287.5099999998</v>
      </c>
      <c r="V38" s="71">
        <f>'Program Data-Travel CBA'!V38+'Program Data-Travel IBA'!V38</f>
        <v>17423</v>
      </c>
      <c r="W38" s="71">
        <f>'Program Data-Travel CBA'!W38+'Program Data-Travel IBA'!W38</f>
        <v>8887</v>
      </c>
      <c r="X38" s="68">
        <f>'Program Data-Travel CBA'!X38+'Program Data-Travel IBA'!X38</f>
        <v>8463922.7699999996</v>
      </c>
      <c r="Y38" s="69">
        <f>'Program Data-Travel CBA'!Y38+'Program Data-Travel IBA'!Y38</f>
        <v>19324</v>
      </c>
      <c r="Z38" s="69">
        <f>'Program Data-Travel CBA'!Z38+'Program Data-Travel IBA'!Z38</f>
        <v>8954</v>
      </c>
      <c r="AA38" s="70">
        <f>'Program Data-Travel CBA'!AA38+'Program Data-Travel IBA'!AA38</f>
        <v>9755655.7800000012</v>
      </c>
      <c r="AB38" s="71">
        <f>'Program Data-Travel CBA'!AB38+'Program Data-Travel IBA'!AB38</f>
        <v>21317</v>
      </c>
      <c r="AC38" s="71">
        <f>'Program Data-Travel CBA'!AC38+'Program Data-Travel IBA'!AC38</f>
        <v>8986</v>
      </c>
      <c r="AD38" s="68">
        <f>'Program Data-Travel CBA'!AD38+'Program Data-Travel IBA'!AD38</f>
        <v>6929766.3200000003</v>
      </c>
      <c r="AE38" s="69">
        <f>'Program Data-Travel CBA'!AE38+'Program Data-Travel IBA'!AE38</f>
        <v>17341</v>
      </c>
      <c r="AF38" s="69">
        <f>'Program Data-Travel CBA'!AF38+'Program Data-Travel IBA'!AF38</f>
        <v>9042</v>
      </c>
      <c r="AG38" s="70">
        <f>'Program Data-Travel CBA'!AG38+'Program Data-Travel IBA'!AG38</f>
        <v>7157819.7100000009</v>
      </c>
      <c r="AH38" s="71">
        <f>'Program Data-Travel CBA'!AH38+'Program Data-Travel IBA'!AH38</f>
        <v>17722</v>
      </c>
      <c r="AI38" s="71">
        <f>'Program Data-Travel CBA'!AI38+'Program Data-Travel IBA'!AI38</f>
        <v>9143</v>
      </c>
      <c r="AJ38" s="68">
        <f>'Program Data-Travel CBA'!AJ38+'Program Data-Travel IBA'!AJ38</f>
        <v>6526056.9900000002</v>
      </c>
      <c r="AK38" s="69">
        <f>'Program Data-Travel CBA'!AK38+'Program Data-Travel IBA'!AK38</f>
        <v>16528</v>
      </c>
      <c r="AL38" s="69">
        <f>'Program Data-Travel CBA'!AL38+'Program Data-Travel IBA'!AL38</f>
        <v>9142</v>
      </c>
      <c r="AM38" s="70">
        <f>'Program Data-Travel CBA'!AM38+'Program Data-Travel IBA'!AM38</f>
        <v>10239813.689999999</v>
      </c>
      <c r="AN38" s="71">
        <f>'Program Data-Travel CBA'!AN38+'Program Data-Travel IBA'!AN38</f>
        <v>20245</v>
      </c>
      <c r="AO38" s="71">
        <f>'Program Data-Travel CBA'!AO38+'Program Data-Travel IBA'!AO38</f>
        <v>9338</v>
      </c>
    </row>
    <row r="39" spans="1:41" hidden="1" outlineLevel="1" x14ac:dyDescent="0.55000000000000004">
      <c r="A39" s="58" t="s">
        <v>18</v>
      </c>
      <c r="B39" s="65">
        <f>'Program Data-Travel CBA'!B39+'Program Data-Travel IBA'!B39</f>
        <v>213970776.12</v>
      </c>
      <c r="C39" s="66">
        <f>'Program Data-Travel CBA'!C39+'Program Data-Travel IBA'!C39</f>
        <v>1235788</v>
      </c>
      <c r="D39" s="66">
        <f>'Program Data-Travel CBA'!D39+'Program Data-Travel IBA'!D39</f>
        <v>68750</v>
      </c>
      <c r="E39" s="67">
        <f>'Program Data-Travel CBA'!E39+'Program Data-Travel IBA'!E39</f>
        <v>309.09775381096836</v>
      </c>
      <c r="F39" s="68">
        <f>'Program Data-Travel CBA'!F39+'Program Data-Travel IBA'!F39</f>
        <v>16716929.949999999</v>
      </c>
      <c r="G39" s="69">
        <f>'Program Data-Travel CBA'!G39+'Program Data-Travel IBA'!G39</f>
        <v>96167</v>
      </c>
      <c r="H39" s="69">
        <f>'Program Data-Travel CBA'!H39+'Program Data-Travel IBA'!H39</f>
        <v>65468</v>
      </c>
      <c r="I39" s="70">
        <f>'Program Data-Travel CBA'!I39+'Program Data-Travel IBA'!I39</f>
        <v>12834872.189999999</v>
      </c>
      <c r="J39" s="71">
        <f>'Program Data-Travel CBA'!J39+'Program Data-Travel IBA'!J39</f>
        <v>81269</v>
      </c>
      <c r="K39" s="71">
        <f>'Program Data-Travel CBA'!K39+'Program Data-Travel IBA'!K39</f>
        <v>65075</v>
      </c>
      <c r="L39" s="68">
        <f>'Program Data-Travel CBA'!L39+'Program Data-Travel IBA'!L39</f>
        <v>9378277.7700000014</v>
      </c>
      <c r="M39" s="69">
        <f>'Program Data-Travel CBA'!M39+'Program Data-Travel IBA'!M39</f>
        <v>57931</v>
      </c>
      <c r="N39" s="69">
        <f>'Program Data-Travel CBA'!N39+'Program Data-Travel IBA'!N39</f>
        <v>64508</v>
      </c>
      <c r="O39" s="70">
        <f>'Program Data-Travel CBA'!O39+'Program Data-Travel IBA'!O39</f>
        <v>10872071.380000003</v>
      </c>
      <c r="P39" s="71">
        <f>'Program Data-Travel CBA'!P39+'Program Data-Travel IBA'!P39</f>
        <v>62717</v>
      </c>
      <c r="Q39" s="71">
        <f>'Program Data-Travel CBA'!Q39+'Program Data-Travel IBA'!Q39</f>
        <v>64308</v>
      </c>
      <c r="R39" s="68">
        <f>'Program Data-Travel CBA'!R39+'Program Data-Travel IBA'!R39</f>
        <v>15411900.260000002</v>
      </c>
      <c r="S39" s="69">
        <f>'Program Data-Travel CBA'!S39+'Program Data-Travel IBA'!S39</f>
        <v>86574</v>
      </c>
      <c r="T39" s="69">
        <f>'Program Data-Travel CBA'!T39+'Program Data-Travel IBA'!T39</f>
        <v>64547</v>
      </c>
      <c r="U39" s="70">
        <f>'Program Data-Travel CBA'!U39+'Program Data-Travel IBA'!U39</f>
        <v>18557058.029999997</v>
      </c>
      <c r="V39" s="71">
        <f>'Program Data-Travel CBA'!V39+'Program Data-Travel IBA'!V39</f>
        <v>103946</v>
      </c>
      <c r="W39" s="71">
        <f>'Program Data-Travel CBA'!W39+'Program Data-Travel IBA'!W39</f>
        <v>65406</v>
      </c>
      <c r="X39" s="68">
        <f>'Program Data-Travel CBA'!X39+'Program Data-Travel IBA'!X39</f>
        <v>19756620.779999997</v>
      </c>
      <c r="Y39" s="69">
        <f>'Program Data-Travel CBA'!Y39+'Program Data-Travel IBA'!Y39</f>
        <v>108986</v>
      </c>
      <c r="Z39" s="69">
        <f>'Program Data-Travel CBA'!Z39+'Program Data-Travel IBA'!Z39</f>
        <v>66228</v>
      </c>
      <c r="AA39" s="70">
        <f>'Program Data-Travel CBA'!AA39+'Program Data-Travel IBA'!AA39</f>
        <v>17181150.449999999</v>
      </c>
      <c r="AB39" s="71">
        <f>'Program Data-Travel CBA'!AB39+'Program Data-Travel IBA'!AB39</f>
        <v>104260</v>
      </c>
      <c r="AC39" s="71">
        <f>'Program Data-Travel CBA'!AC39+'Program Data-Travel IBA'!AC39</f>
        <v>67157</v>
      </c>
      <c r="AD39" s="68">
        <f>'Program Data-Travel CBA'!AD39+'Program Data-Travel IBA'!AD39</f>
        <v>16617506.020000001</v>
      </c>
      <c r="AE39" s="69">
        <f>'Program Data-Travel CBA'!AE39+'Program Data-Travel IBA'!AE39</f>
        <v>96866</v>
      </c>
      <c r="AF39" s="69">
        <f>'Program Data-Travel CBA'!AF39+'Program Data-Travel IBA'!AF39</f>
        <v>67952</v>
      </c>
      <c r="AG39" s="70">
        <f>'Program Data-Travel CBA'!AG39+'Program Data-Travel IBA'!AG39</f>
        <v>25006288.840000011</v>
      </c>
      <c r="AH39" s="71">
        <f>'Program Data-Travel CBA'!AH39+'Program Data-Travel IBA'!AH39</f>
        <v>138056</v>
      </c>
      <c r="AI39" s="71">
        <f>'Program Data-Travel CBA'!AI39+'Program Data-Travel IBA'!AI39</f>
        <v>68794</v>
      </c>
      <c r="AJ39" s="68">
        <f>'Program Data-Travel CBA'!AJ39+'Program Data-Travel IBA'!AJ39</f>
        <v>26913327.359999999</v>
      </c>
      <c r="AK39" s="69">
        <f>'Program Data-Travel CBA'!AK39+'Program Data-Travel IBA'!AK39</f>
        <v>159590</v>
      </c>
      <c r="AL39" s="69">
        <f>'Program Data-Travel CBA'!AL39+'Program Data-Travel IBA'!AL39</f>
        <v>68965</v>
      </c>
      <c r="AM39" s="70">
        <f>'Program Data-Travel CBA'!AM39+'Program Data-Travel IBA'!AM39</f>
        <v>24724773.090000004</v>
      </c>
      <c r="AN39" s="71">
        <f>'Program Data-Travel CBA'!AN39+'Program Data-Travel IBA'!AN39</f>
        <v>139426</v>
      </c>
      <c r="AO39" s="71">
        <f>'Program Data-Travel CBA'!AO39+'Program Data-Travel IBA'!AO39</f>
        <v>68750</v>
      </c>
    </row>
    <row r="40" spans="1:41" hidden="1" outlineLevel="1" x14ac:dyDescent="0.55000000000000004">
      <c r="A40" s="58" t="s">
        <v>20</v>
      </c>
      <c r="B40" s="65">
        <f>'Program Data-Travel CBA'!B40+'Program Data-Travel IBA'!B40</f>
        <v>65291498.480000012</v>
      </c>
      <c r="C40" s="66">
        <f>'Program Data-Travel CBA'!C40+'Program Data-Travel IBA'!C40</f>
        <v>275518</v>
      </c>
      <c r="D40" s="66">
        <f>'Program Data-Travel CBA'!D40+'Program Data-Travel IBA'!D40</f>
        <v>13552</v>
      </c>
      <c r="E40" s="67">
        <f>'Program Data-Travel CBA'!E40+'Program Data-Travel IBA'!E40</f>
        <v>479.24561452952639</v>
      </c>
      <c r="F40" s="68">
        <f>'Program Data-Travel CBA'!F40+'Program Data-Travel IBA'!F40</f>
        <v>4329720.18</v>
      </c>
      <c r="G40" s="69">
        <f>'Program Data-Travel CBA'!G40+'Program Data-Travel IBA'!G40</f>
        <v>16625</v>
      </c>
      <c r="H40" s="69">
        <f>'Program Data-Travel CBA'!H40+'Program Data-Travel IBA'!H40</f>
        <v>12747</v>
      </c>
      <c r="I40" s="70">
        <f>'Program Data-Travel CBA'!I40+'Program Data-Travel IBA'!I40</f>
        <v>4655106.8600000003</v>
      </c>
      <c r="J40" s="71">
        <f>'Program Data-Travel CBA'!J40+'Program Data-Travel IBA'!J40</f>
        <v>19123</v>
      </c>
      <c r="K40" s="71">
        <f>'Program Data-Travel CBA'!K40+'Program Data-Travel IBA'!K40</f>
        <v>12781</v>
      </c>
      <c r="L40" s="68">
        <f>'Program Data-Travel CBA'!L40+'Program Data-Travel IBA'!L40</f>
        <v>3159122.66</v>
      </c>
      <c r="M40" s="69">
        <f>'Program Data-Travel CBA'!M40+'Program Data-Travel IBA'!M40</f>
        <v>14427</v>
      </c>
      <c r="N40" s="69">
        <f>'Program Data-Travel CBA'!N40+'Program Data-Travel IBA'!N40</f>
        <v>12825</v>
      </c>
      <c r="O40" s="70">
        <f>'Program Data-Travel CBA'!O40+'Program Data-Travel IBA'!O40</f>
        <v>3855411.72</v>
      </c>
      <c r="P40" s="71">
        <f>'Program Data-Travel CBA'!P40+'Program Data-Travel IBA'!P40</f>
        <v>17424</v>
      </c>
      <c r="Q40" s="71">
        <f>'Program Data-Travel CBA'!Q40+'Program Data-Travel IBA'!Q40</f>
        <v>12953</v>
      </c>
      <c r="R40" s="68">
        <f>'Program Data-Travel CBA'!R40+'Program Data-Travel IBA'!R40</f>
        <v>5047698.42</v>
      </c>
      <c r="S40" s="69">
        <f>'Program Data-Travel CBA'!S40+'Program Data-Travel IBA'!S40</f>
        <v>21064</v>
      </c>
      <c r="T40" s="69">
        <f>'Program Data-Travel CBA'!T40+'Program Data-Travel IBA'!T40</f>
        <v>12998</v>
      </c>
      <c r="U40" s="70">
        <f>'Program Data-Travel CBA'!U40+'Program Data-Travel IBA'!U40</f>
        <v>5668514.1699999999</v>
      </c>
      <c r="V40" s="71">
        <f>'Program Data-Travel CBA'!V40+'Program Data-Travel IBA'!V40</f>
        <v>23305</v>
      </c>
      <c r="W40" s="71">
        <f>'Program Data-Travel CBA'!W40+'Program Data-Travel IBA'!W40</f>
        <v>13048</v>
      </c>
      <c r="X40" s="68">
        <f>'Program Data-Travel CBA'!X40+'Program Data-Travel IBA'!X40</f>
        <v>6635304.3499999996</v>
      </c>
      <c r="Y40" s="69">
        <f>'Program Data-Travel CBA'!Y40+'Program Data-Travel IBA'!Y40</f>
        <v>25782</v>
      </c>
      <c r="Z40" s="69">
        <f>'Program Data-Travel CBA'!Z40+'Program Data-Travel IBA'!Z40</f>
        <v>13221</v>
      </c>
      <c r="AA40" s="70">
        <f>'Program Data-Travel CBA'!AA40+'Program Data-Travel IBA'!AA40</f>
        <v>7155389.5199999996</v>
      </c>
      <c r="AB40" s="71">
        <f>'Program Data-Travel CBA'!AB40+'Program Data-Travel IBA'!AB40</f>
        <v>30613</v>
      </c>
      <c r="AC40" s="71">
        <f>'Program Data-Travel CBA'!AC40+'Program Data-Travel IBA'!AC40</f>
        <v>13338</v>
      </c>
      <c r="AD40" s="68">
        <f>'Program Data-Travel CBA'!AD40+'Program Data-Travel IBA'!AD40</f>
        <v>5184820.4700000007</v>
      </c>
      <c r="AE40" s="69">
        <f>'Program Data-Travel CBA'!AE40+'Program Data-Travel IBA'!AE40</f>
        <v>22697</v>
      </c>
      <c r="AF40" s="69">
        <f>'Program Data-Travel CBA'!AF40+'Program Data-Travel IBA'!AF40</f>
        <v>13330</v>
      </c>
      <c r="AG40" s="70">
        <f>'Program Data-Travel CBA'!AG40+'Program Data-Travel IBA'!AG40</f>
        <v>5995327.7400000002</v>
      </c>
      <c r="AH40" s="71">
        <f>'Program Data-Travel CBA'!AH40+'Program Data-Travel IBA'!AH40</f>
        <v>25025</v>
      </c>
      <c r="AI40" s="71">
        <f>'Program Data-Travel CBA'!AI40+'Program Data-Travel IBA'!AI40</f>
        <v>13445</v>
      </c>
      <c r="AJ40" s="68">
        <f>'Program Data-Travel CBA'!AJ40+'Program Data-Travel IBA'!AJ40</f>
        <v>5969058.1699999999</v>
      </c>
      <c r="AK40" s="69">
        <f>'Program Data-Travel CBA'!AK40+'Program Data-Travel IBA'!AK40</f>
        <v>26641</v>
      </c>
      <c r="AL40" s="69">
        <f>'Program Data-Travel CBA'!AL40+'Program Data-Travel IBA'!AL40</f>
        <v>13504</v>
      </c>
      <c r="AM40" s="70">
        <f>'Program Data-Travel CBA'!AM40+'Program Data-Travel IBA'!AM40</f>
        <v>7636024.2200000007</v>
      </c>
      <c r="AN40" s="71">
        <f>'Program Data-Travel CBA'!AN40+'Program Data-Travel IBA'!AN40</f>
        <v>32792</v>
      </c>
      <c r="AO40" s="71">
        <f>'Program Data-Travel CBA'!AO40+'Program Data-Travel IBA'!AO40</f>
        <v>13552</v>
      </c>
    </row>
    <row r="41" spans="1:41" hidden="1" outlineLevel="1" x14ac:dyDescent="0.55000000000000004">
      <c r="A41" s="58" t="s">
        <v>510</v>
      </c>
      <c r="B41" s="65">
        <f>'Program Data-Travel CBA'!B41+'Program Data-Travel IBA'!B41</f>
        <v>373125043.90999997</v>
      </c>
      <c r="C41" s="66">
        <f>'Program Data-Travel CBA'!C41+'Program Data-Travel IBA'!C41</f>
        <v>1404506</v>
      </c>
      <c r="D41" s="66">
        <f>'Program Data-Travel CBA'!D41+'Program Data-Travel IBA'!D41</f>
        <v>117607</v>
      </c>
      <c r="E41" s="67">
        <f>'Program Data-Travel CBA'!E41+'Program Data-Travel IBA'!E41</f>
        <v>830.57424808508813</v>
      </c>
      <c r="F41" s="68">
        <f>'Program Data-Travel CBA'!F41+'Program Data-Travel IBA'!F41</f>
        <v>27425504.699999999</v>
      </c>
      <c r="G41" s="69">
        <f>'Program Data-Travel CBA'!G41+'Program Data-Travel IBA'!G41</f>
        <v>100313</v>
      </c>
      <c r="H41" s="69">
        <f>'Program Data-Travel CBA'!H41+'Program Data-Travel IBA'!H41</f>
        <v>111703</v>
      </c>
      <c r="I41" s="70">
        <f>'Program Data-Travel CBA'!I41+'Program Data-Travel IBA'!I41</f>
        <v>24797670.940000001</v>
      </c>
      <c r="J41" s="71">
        <f>'Program Data-Travel CBA'!J41+'Program Data-Travel IBA'!J41</f>
        <v>90348</v>
      </c>
      <c r="K41" s="71">
        <f>'Program Data-Travel CBA'!K41+'Program Data-Travel IBA'!K41</f>
        <v>111884</v>
      </c>
      <c r="L41" s="68">
        <f>'Program Data-Travel CBA'!L41+'Program Data-Travel IBA'!L41</f>
        <v>19003311.09</v>
      </c>
      <c r="M41" s="69">
        <f>'Program Data-Travel CBA'!M41+'Program Data-Travel IBA'!M41</f>
        <v>77440</v>
      </c>
      <c r="N41" s="69">
        <f>'Program Data-Travel CBA'!N41+'Program Data-Travel IBA'!N41</f>
        <v>111869</v>
      </c>
      <c r="O41" s="70">
        <f>'Program Data-Travel CBA'!O41+'Program Data-Travel IBA'!O41</f>
        <v>22032237.039999999</v>
      </c>
      <c r="P41" s="71">
        <f>'Program Data-Travel CBA'!P41+'Program Data-Travel IBA'!P41</f>
        <v>87079</v>
      </c>
      <c r="Q41" s="71">
        <f>'Program Data-Travel CBA'!Q41+'Program Data-Travel IBA'!Q41</f>
        <v>112108</v>
      </c>
      <c r="R41" s="68">
        <f>'Program Data-Travel CBA'!R41+'Program Data-Travel IBA'!R41</f>
        <v>29750421.449999999</v>
      </c>
      <c r="S41" s="69">
        <f>'Program Data-Travel CBA'!S41+'Program Data-Travel IBA'!S41</f>
        <v>109327</v>
      </c>
      <c r="T41" s="69">
        <f>'Program Data-Travel CBA'!T41+'Program Data-Travel IBA'!T41</f>
        <v>112762</v>
      </c>
      <c r="U41" s="70">
        <f>'Program Data-Travel CBA'!U41+'Program Data-Travel IBA'!U41</f>
        <v>32135187.919999998</v>
      </c>
      <c r="V41" s="71">
        <f>'Program Data-Travel CBA'!V41+'Program Data-Travel IBA'!V41</f>
        <v>122023</v>
      </c>
      <c r="W41" s="71">
        <f>'Program Data-Travel CBA'!W41+'Program Data-Travel IBA'!W41</f>
        <v>113859</v>
      </c>
      <c r="X41" s="68">
        <f>'Program Data-Travel CBA'!X41+'Program Data-Travel IBA'!X41</f>
        <v>37058537.399999999</v>
      </c>
      <c r="Y41" s="69">
        <f>'Program Data-Travel CBA'!Y41+'Program Data-Travel IBA'!Y41</f>
        <v>136954</v>
      </c>
      <c r="Z41" s="69">
        <f>'Program Data-Travel CBA'!Z41+'Program Data-Travel IBA'!Z41</f>
        <v>114908</v>
      </c>
      <c r="AA41" s="70">
        <f>'Program Data-Travel CBA'!AA41+'Program Data-Travel IBA'!AA41</f>
        <v>37156752.420000002</v>
      </c>
      <c r="AB41" s="71">
        <f>'Program Data-Travel CBA'!AB41+'Program Data-Travel IBA'!AB41</f>
        <v>136801</v>
      </c>
      <c r="AC41" s="71">
        <f>'Program Data-Travel CBA'!AC41+'Program Data-Travel IBA'!AC41</f>
        <v>115433</v>
      </c>
      <c r="AD41" s="68">
        <f>'Program Data-Travel CBA'!AD41+'Program Data-Travel IBA'!AD41</f>
        <v>33050861.27</v>
      </c>
      <c r="AE41" s="69">
        <f>'Program Data-Travel CBA'!AE41+'Program Data-Travel IBA'!AE41</f>
        <v>118458</v>
      </c>
      <c r="AF41" s="69">
        <f>'Program Data-Travel CBA'!AF41+'Program Data-Travel IBA'!AF41</f>
        <v>115713</v>
      </c>
      <c r="AG41" s="70">
        <f>'Program Data-Travel CBA'!AG41+'Program Data-Travel IBA'!AG41</f>
        <v>37749349.859999999</v>
      </c>
      <c r="AH41" s="71">
        <f>'Program Data-Travel CBA'!AH41+'Program Data-Travel IBA'!AH41</f>
        <v>131871</v>
      </c>
      <c r="AI41" s="71">
        <f>'Program Data-Travel CBA'!AI41+'Program Data-Travel IBA'!AI41</f>
        <v>116889</v>
      </c>
      <c r="AJ41" s="68">
        <f>'Program Data-Travel CBA'!AJ41+'Program Data-Travel IBA'!AJ41</f>
        <v>36943231.560000002</v>
      </c>
      <c r="AK41" s="69">
        <f>'Program Data-Travel CBA'!AK41+'Program Data-Travel IBA'!AK41</f>
        <v>149769</v>
      </c>
      <c r="AL41" s="69">
        <f>'Program Data-Travel CBA'!AL41+'Program Data-Travel IBA'!AL41</f>
        <v>118074</v>
      </c>
      <c r="AM41" s="70">
        <f>'Program Data-Travel CBA'!AM41+'Program Data-Travel IBA'!AM41</f>
        <v>36021978.259999998</v>
      </c>
      <c r="AN41" s="71">
        <f>'Program Data-Travel CBA'!AN41+'Program Data-Travel IBA'!AN41</f>
        <v>144123</v>
      </c>
      <c r="AO41" s="71">
        <f>'Program Data-Travel CBA'!AO41+'Program Data-Travel IBA'!AO41</f>
        <v>117607</v>
      </c>
    </row>
    <row r="42" spans="1:41" hidden="1" outlineLevel="1" x14ac:dyDescent="0.55000000000000004">
      <c r="A42" s="58" t="s">
        <v>89</v>
      </c>
      <c r="B42" s="65">
        <f>'Program Data-Travel CBA'!B42+'Program Data-Travel IBA'!B42</f>
        <v>6308601997.9300003</v>
      </c>
      <c r="C42" s="66">
        <f>'Program Data-Travel CBA'!C42+'Program Data-Travel IBA'!C42</f>
        <v>23488753</v>
      </c>
      <c r="D42" s="66">
        <f>'Program Data-Travel CBA'!D42+'Program Data-Travel IBA'!D42</f>
        <v>2310339</v>
      </c>
      <c r="E42" s="67">
        <f>'Program Data-Travel CBA'!E42+'Program Data-Travel IBA'!E42</f>
        <v>642.3096338482718</v>
      </c>
      <c r="F42" s="68">
        <f>'Program Data-Travel CBA'!F42+'Program Data-Travel IBA'!F42</f>
        <v>474111272.74000001</v>
      </c>
      <c r="G42" s="69">
        <f>'Program Data-Travel CBA'!G42+'Program Data-Travel IBA'!G42</f>
        <v>1819718</v>
      </c>
      <c r="H42" s="69">
        <f>'Program Data-Travel CBA'!H42+'Program Data-Travel IBA'!H42</f>
        <v>2289169</v>
      </c>
      <c r="I42" s="70">
        <f>'Program Data-Travel CBA'!I42+'Program Data-Travel IBA'!I42</f>
        <v>411807518.19</v>
      </c>
      <c r="J42" s="71">
        <f>'Program Data-Travel CBA'!J42+'Program Data-Travel IBA'!J42</f>
        <v>1572460</v>
      </c>
      <c r="K42" s="71">
        <f>'Program Data-Travel CBA'!K42+'Program Data-Travel IBA'!K42</f>
        <v>2280908</v>
      </c>
      <c r="L42" s="68">
        <f>'Program Data-Travel CBA'!L42+'Program Data-Travel IBA'!L42</f>
        <v>350287212.62</v>
      </c>
      <c r="M42" s="69">
        <f>'Program Data-Travel CBA'!M42+'Program Data-Travel IBA'!M42</f>
        <v>1343006</v>
      </c>
      <c r="N42" s="69">
        <f>'Program Data-Travel CBA'!N42+'Program Data-Travel IBA'!N42</f>
        <v>2281169</v>
      </c>
      <c r="O42" s="70">
        <f>'Program Data-Travel CBA'!O42+'Program Data-Travel IBA'!O42</f>
        <v>414139968.27999997</v>
      </c>
      <c r="P42" s="71">
        <f>'Program Data-Travel CBA'!P42+'Program Data-Travel IBA'!P42</f>
        <v>1664625</v>
      </c>
      <c r="Q42" s="71">
        <f>'Program Data-Travel CBA'!Q42+'Program Data-Travel IBA'!Q42</f>
        <v>2281698</v>
      </c>
      <c r="R42" s="68">
        <f>'Program Data-Travel CBA'!R42+'Program Data-Travel IBA'!R42</f>
        <v>512842799.27999997</v>
      </c>
      <c r="S42" s="69">
        <f>'Program Data-Travel CBA'!S42+'Program Data-Travel IBA'!S42</f>
        <v>1896024</v>
      </c>
      <c r="T42" s="69">
        <f>'Program Data-Travel CBA'!T42+'Program Data-Travel IBA'!T42</f>
        <v>2283966</v>
      </c>
      <c r="U42" s="70">
        <f>'Program Data-Travel CBA'!U42+'Program Data-Travel IBA'!U42</f>
        <v>555539614.15999997</v>
      </c>
      <c r="V42" s="71">
        <f>'Program Data-Travel CBA'!V42+'Program Data-Travel IBA'!V42</f>
        <v>2026455</v>
      </c>
      <c r="W42" s="71">
        <f>'Program Data-Travel CBA'!W42+'Program Data-Travel IBA'!W42</f>
        <v>2289993</v>
      </c>
      <c r="X42" s="68">
        <f>'Program Data-Travel CBA'!X42+'Program Data-Travel IBA'!X42</f>
        <v>606791102.63999999</v>
      </c>
      <c r="Y42" s="69">
        <f>'Program Data-Travel CBA'!Y42+'Program Data-Travel IBA'!Y42</f>
        <v>2231757</v>
      </c>
      <c r="Z42" s="69">
        <f>'Program Data-Travel CBA'!Z42+'Program Data-Travel IBA'!Z42</f>
        <v>2293152</v>
      </c>
      <c r="AA42" s="70">
        <f>'Program Data-Travel CBA'!AA42+'Program Data-Travel IBA'!AA42</f>
        <v>620991557.13</v>
      </c>
      <c r="AB42" s="71">
        <f>'Program Data-Travel CBA'!AB42+'Program Data-Travel IBA'!AB42</f>
        <v>2246906</v>
      </c>
      <c r="AC42" s="71">
        <f>'Program Data-Travel CBA'!AC42+'Program Data-Travel IBA'!AC42</f>
        <v>2295658</v>
      </c>
      <c r="AD42" s="68">
        <f>'Program Data-Travel CBA'!AD42+'Program Data-Travel IBA'!AD42</f>
        <v>559077746.10000002</v>
      </c>
      <c r="AE42" s="69">
        <f>'Program Data-Travel CBA'!AE42+'Program Data-Travel IBA'!AE42</f>
        <v>2018236</v>
      </c>
      <c r="AF42" s="69">
        <f>'Program Data-Travel CBA'!AF42+'Program Data-Travel IBA'!AF42</f>
        <v>2297044</v>
      </c>
      <c r="AG42" s="70">
        <f>'Program Data-Travel CBA'!AG42+'Program Data-Travel IBA'!AG42</f>
        <v>618785135.13</v>
      </c>
      <c r="AH42" s="71">
        <f>'Program Data-Travel CBA'!AH42+'Program Data-Travel IBA'!AH42</f>
        <v>2190539</v>
      </c>
      <c r="AI42" s="71">
        <f>'Program Data-Travel CBA'!AI42+'Program Data-Travel IBA'!AI42</f>
        <v>2302578</v>
      </c>
      <c r="AJ42" s="68">
        <f>'Program Data-Travel CBA'!AJ42+'Program Data-Travel IBA'!AJ42</f>
        <v>624506028.31999993</v>
      </c>
      <c r="AK42" s="69">
        <f>'Program Data-Travel CBA'!AK42+'Program Data-Travel IBA'!AK42</f>
        <v>2332068</v>
      </c>
      <c r="AL42" s="69">
        <f>'Program Data-Travel CBA'!AL42+'Program Data-Travel IBA'!AL42</f>
        <v>2305559</v>
      </c>
      <c r="AM42" s="70">
        <f>'Program Data-Travel CBA'!AM42+'Program Data-Travel IBA'!AM42</f>
        <v>559722043.34000003</v>
      </c>
      <c r="AN42" s="71">
        <f>'Program Data-Travel CBA'!AN42+'Program Data-Travel IBA'!AN42</f>
        <v>2146959</v>
      </c>
      <c r="AO42" s="71">
        <f>'Program Data-Travel CBA'!AO42+'Program Data-Travel IBA'!AO42</f>
        <v>2310339</v>
      </c>
    </row>
    <row r="43" spans="1:41" hidden="1" outlineLevel="1" x14ac:dyDescent="0.55000000000000004">
      <c r="A43" s="58" t="s">
        <v>21</v>
      </c>
      <c r="B43" s="65">
        <f>'Program Data-Travel CBA'!B43+'Program Data-Travel IBA'!B43</f>
        <v>3274202.6599999997</v>
      </c>
      <c r="C43" s="66">
        <f>'Program Data-Travel CBA'!C43+'Program Data-Travel IBA'!C43</f>
        <v>21539</v>
      </c>
      <c r="D43" s="66">
        <f>'Program Data-Travel CBA'!D43+'Program Data-Travel IBA'!D43</f>
        <v>1566</v>
      </c>
      <c r="E43" s="67">
        <f>'Program Data-Travel CBA'!E43+'Program Data-Travel IBA'!E43</f>
        <v>410.79077285098015</v>
      </c>
      <c r="F43" s="68">
        <f>'Program Data-Travel CBA'!F43+'Program Data-Travel IBA'!F43</f>
        <v>287916.34999999998</v>
      </c>
      <c r="G43" s="69">
        <f>'Program Data-Travel CBA'!G43+'Program Data-Travel IBA'!G43</f>
        <v>1835</v>
      </c>
      <c r="H43" s="69">
        <f>'Program Data-Travel CBA'!H43+'Program Data-Travel IBA'!H43</f>
        <v>1957</v>
      </c>
      <c r="I43" s="70">
        <f>'Program Data-Travel CBA'!I43+'Program Data-Travel IBA'!I43</f>
        <v>267842.3</v>
      </c>
      <c r="J43" s="71">
        <f>'Program Data-Travel CBA'!J43+'Program Data-Travel IBA'!J43</f>
        <v>1550</v>
      </c>
      <c r="K43" s="71">
        <f>'Program Data-Travel CBA'!K43+'Program Data-Travel IBA'!K43</f>
        <v>1899</v>
      </c>
      <c r="L43" s="68">
        <f>'Program Data-Travel CBA'!L43+'Program Data-Travel IBA'!L43</f>
        <v>144594.13</v>
      </c>
      <c r="M43" s="69">
        <f>'Program Data-Travel CBA'!M43+'Program Data-Travel IBA'!M43</f>
        <v>983</v>
      </c>
      <c r="N43" s="69">
        <f>'Program Data-Travel CBA'!N43+'Program Data-Travel IBA'!N43</f>
        <v>1828</v>
      </c>
      <c r="O43" s="70">
        <f>'Program Data-Travel CBA'!O43+'Program Data-Travel IBA'!O43</f>
        <v>175652.38</v>
      </c>
      <c r="P43" s="71">
        <f>'Program Data-Travel CBA'!P43+'Program Data-Travel IBA'!P43</f>
        <v>1307</v>
      </c>
      <c r="Q43" s="71">
        <f>'Program Data-Travel CBA'!Q43+'Program Data-Travel IBA'!Q43</f>
        <v>1794</v>
      </c>
      <c r="R43" s="68">
        <f>'Program Data-Travel CBA'!R43+'Program Data-Travel IBA'!R43</f>
        <v>232338.45</v>
      </c>
      <c r="S43" s="69">
        <f>'Program Data-Travel CBA'!S43+'Program Data-Travel IBA'!S43</f>
        <v>1520</v>
      </c>
      <c r="T43" s="69">
        <f>'Program Data-Travel CBA'!T43+'Program Data-Travel IBA'!T43</f>
        <v>1777</v>
      </c>
      <c r="U43" s="70">
        <f>'Program Data-Travel CBA'!U43+'Program Data-Travel IBA'!U43</f>
        <v>258669.71</v>
      </c>
      <c r="V43" s="71">
        <f>'Program Data-Travel CBA'!V43+'Program Data-Travel IBA'!V43</f>
        <v>1714</v>
      </c>
      <c r="W43" s="71">
        <f>'Program Data-Travel CBA'!W43+'Program Data-Travel IBA'!W43</f>
        <v>1748</v>
      </c>
      <c r="X43" s="68">
        <f>'Program Data-Travel CBA'!X43+'Program Data-Travel IBA'!X43</f>
        <v>328781.37</v>
      </c>
      <c r="Y43" s="69">
        <f>'Program Data-Travel CBA'!Y43+'Program Data-Travel IBA'!Y43</f>
        <v>2204</v>
      </c>
      <c r="Z43" s="69">
        <f>'Program Data-Travel CBA'!Z43+'Program Data-Travel IBA'!Z43</f>
        <v>1692</v>
      </c>
      <c r="AA43" s="70">
        <f>'Program Data-Travel CBA'!AA43+'Program Data-Travel IBA'!AA43</f>
        <v>238821.85</v>
      </c>
      <c r="AB43" s="71">
        <f>'Program Data-Travel CBA'!AB43+'Program Data-Travel IBA'!AB43</f>
        <v>1434</v>
      </c>
      <c r="AC43" s="71">
        <f>'Program Data-Travel CBA'!AC43+'Program Data-Travel IBA'!AC43</f>
        <v>1672</v>
      </c>
      <c r="AD43" s="68">
        <f>'Program Data-Travel CBA'!AD43+'Program Data-Travel IBA'!AD43</f>
        <v>284217.69999999995</v>
      </c>
      <c r="AE43" s="69">
        <f>'Program Data-Travel CBA'!AE43+'Program Data-Travel IBA'!AE43</f>
        <v>1755</v>
      </c>
      <c r="AF43" s="69">
        <f>'Program Data-Travel CBA'!AF43+'Program Data-Travel IBA'!AF43</f>
        <v>1644</v>
      </c>
      <c r="AG43" s="70">
        <f>'Program Data-Travel CBA'!AG43+'Program Data-Travel IBA'!AG43</f>
        <v>279973.47000000003</v>
      </c>
      <c r="AH43" s="71">
        <f>'Program Data-Travel CBA'!AH43+'Program Data-Travel IBA'!AH43</f>
        <v>1907</v>
      </c>
      <c r="AI43" s="71">
        <f>'Program Data-Travel CBA'!AI43+'Program Data-Travel IBA'!AI43</f>
        <v>1634</v>
      </c>
      <c r="AJ43" s="68">
        <f>'Program Data-Travel CBA'!AJ43+'Program Data-Travel IBA'!AJ43</f>
        <v>325892.70999999996</v>
      </c>
      <c r="AK43" s="69">
        <f>'Program Data-Travel CBA'!AK43+'Program Data-Travel IBA'!AK43</f>
        <v>2170</v>
      </c>
      <c r="AL43" s="69">
        <f>'Program Data-Travel CBA'!AL43+'Program Data-Travel IBA'!AL43</f>
        <v>1597</v>
      </c>
      <c r="AM43" s="70">
        <f>'Program Data-Travel CBA'!AM43+'Program Data-Travel IBA'!AM43</f>
        <v>449502.24</v>
      </c>
      <c r="AN43" s="71">
        <f>'Program Data-Travel CBA'!AN43+'Program Data-Travel IBA'!AN43</f>
        <v>3160</v>
      </c>
      <c r="AO43" s="71">
        <f>'Program Data-Travel CBA'!AO43+'Program Data-Travel IBA'!AO43</f>
        <v>1566</v>
      </c>
    </row>
    <row r="44" spans="1:41" hidden="1" outlineLevel="1" x14ac:dyDescent="0.55000000000000004">
      <c r="A44" s="58" t="s">
        <v>90</v>
      </c>
      <c r="B44" s="65">
        <f>'Program Data-Travel CBA'!B44+'Program Data-Travel IBA'!B44</f>
        <v>55825329.589999996</v>
      </c>
      <c r="C44" s="66">
        <f>'Program Data-Travel CBA'!C44+'Program Data-Travel IBA'!C44</f>
        <v>314834</v>
      </c>
      <c r="D44" s="66">
        <f>'Program Data-Travel CBA'!D44+'Program Data-Travel IBA'!D44</f>
        <v>14546</v>
      </c>
      <c r="E44" s="67">
        <f>'Program Data-Travel CBA'!E44+'Program Data-Travel IBA'!E44</f>
        <v>476.75874986972553</v>
      </c>
      <c r="F44" s="68">
        <f>'Program Data-Travel CBA'!F44+'Program Data-Travel IBA'!F44</f>
        <v>4819087</v>
      </c>
      <c r="G44" s="69">
        <f>'Program Data-Travel CBA'!G44+'Program Data-Travel IBA'!G44</f>
        <v>27482</v>
      </c>
      <c r="H44" s="69">
        <f>'Program Data-Travel CBA'!H44+'Program Data-Travel IBA'!H44</f>
        <v>10980</v>
      </c>
      <c r="I44" s="70">
        <f>'Program Data-Travel CBA'!I44+'Program Data-Travel IBA'!I44</f>
        <v>3904838.95</v>
      </c>
      <c r="J44" s="71">
        <f>'Program Data-Travel CBA'!J44+'Program Data-Travel IBA'!J44</f>
        <v>23651</v>
      </c>
      <c r="K44" s="71">
        <f>'Program Data-Travel CBA'!K44+'Program Data-Travel IBA'!K44</f>
        <v>11002</v>
      </c>
      <c r="L44" s="68">
        <f>'Program Data-Travel CBA'!L44+'Program Data-Travel IBA'!L44</f>
        <v>2387351.3400000003</v>
      </c>
      <c r="M44" s="69">
        <f>'Program Data-Travel CBA'!M44+'Program Data-Travel IBA'!M44</f>
        <v>15327</v>
      </c>
      <c r="N44" s="69">
        <f>'Program Data-Travel CBA'!N44+'Program Data-Travel IBA'!N44</f>
        <v>11001</v>
      </c>
      <c r="O44" s="70">
        <f>'Program Data-Travel CBA'!O44+'Program Data-Travel IBA'!O44</f>
        <v>2962301.77</v>
      </c>
      <c r="P44" s="71">
        <f>'Program Data-Travel CBA'!P44+'Program Data-Travel IBA'!P44</f>
        <v>17179</v>
      </c>
      <c r="Q44" s="71">
        <f>'Program Data-Travel CBA'!Q44+'Program Data-Travel IBA'!Q44</f>
        <v>11099</v>
      </c>
      <c r="R44" s="68">
        <f>'Program Data-Travel CBA'!R44+'Program Data-Travel IBA'!R44</f>
        <v>4036359.21</v>
      </c>
      <c r="S44" s="69">
        <f>'Program Data-Travel CBA'!S44+'Program Data-Travel IBA'!S44</f>
        <v>21838</v>
      </c>
      <c r="T44" s="69">
        <f>'Program Data-Travel CBA'!T44+'Program Data-Travel IBA'!T44</f>
        <v>11199</v>
      </c>
      <c r="U44" s="70">
        <f>'Program Data-Travel CBA'!U44+'Program Data-Travel IBA'!U44</f>
        <v>5579606.3700000001</v>
      </c>
      <c r="V44" s="71">
        <f>'Program Data-Travel CBA'!V44+'Program Data-Travel IBA'!V44</f>
        <v>30074</v>
      </c>
      <c r="W44" s="71">
        <f>'Program Data-Travel CBA'!W44+'Program Data-Travel IBA'!W44</f>
        <v>11281</v>
      </c>
      <c r="X44" s="68">
        <f>'Program Data-Travel CBA'!X44+'Program Data-Travel IBA'!X44</f>
        <v>5550485.2299999995</v>
      </c>
      <c r="Y44" s="69">
        <f>'Program Data-Travel CBA'!Y44+'Program Data-Travel IBA'!Y44</f>
        <v>30450</v>
      </c>
      <c r="Z44" s="69">
        <f>'Program Data-Travel CBA'!Z44+'Program Data-Travel IBA'!Z44</f>
        <v>11441</v>
      </c>
      <c r="AA44" s="70">
        <f>'Program Data-Travel CBA'!AA44+'Program Data-Travel IBA'!AA44</f>
        <v>6068673.7599999998</v>
      </c>
      <c r="AB44" s="71">
        <f>'Program Data-Travel CBA'!AB44+'Program Data-Travel IBA'!AB44</f>
        <v>32838</v>
      </c>
      <c r="AC44" s="71">
        <f>'Program Data-Travel CBA'!AC44+'Program Data-Travel IBA'!AC44</f>
        <v>11518</v>
      </c>
      <c r="AD44" s="68">
        <f>'Program Data-Travel CBA'!AD44+'Program Data-Travel IBA'!AD44</f>
        <v>4471001.92</v>
      </c>
      <c r="AE44" s="69">
        <f>'Program Data-Travel CBA'!AE44+'Program Data-Travel IBA'!AE44</f>
        <v>26612</v>
      </c>
      <c r="AF44" s="69">
        <f>'Program Data-Travel CBA'!AF44+'Program Data-Travel IBA'!AF44</f>
        <v>14257</v>
      </c>
      <c r="AG44" s="70">
        <f>'Program Data-Travel CBA'!AG44+'Program Data-Travel IBA'!AG44</f>
        <v>4763480.07</v>
      </c>
      <c r="AH44" s="71">
        <f>'Program Data-Travel CBA'!AH44+'Program Data-Travel IBA'!AH44</f>
        <v>26700</v>
      </c>
      <c r="AI44" s="71">
        <f>'Program Data-Travel CBA'!AI44+'Program Data-Travel IBA'!AI44</f>
        <v>14348</v>
      </c>
      <c r="AJ44" s="68">
        <f>'Program Data-Travel CBA'!AJ44+'Program Data-Travel IBA'!AJ44</f>
        <v>5185387.88</v>
      </c>
      <c r="AK44" s="69">
        <f>'Program Data-Travel CBA'!AK44+'Program Data-Travel IBA'!AK44</f>
        <v>30391</v>
      </c>
      <c r="AL44" s="69">
        <f>'Program Data-Travel CBA'!AL44+'Program Data-Travel IBA'!AL44</f>
        <v>14475</v>
      </c>
      <c r="AM44" s="70">
        <f>'Program Data-Travel CBA'!AM44+'Program Data-Travel IBA'!AM44</f>
        <v>6096756.0899999999</v>
      </c>
      <c r="AN44" s="71">
        <f>'Program Data-Travel CBA'!AN44+'Program Data-Travel IBA'!AN44</f>
        <v>32292</v>
      </c>
      <c r="AO44" s="71">
        <f>'Program Data-Travel CBA'!AO44+'Program Data-Travel IBA'!AO44</f>
        <v>14546</v>
      </c>
    </row>
    <row r="45" spans="1:41" hidden="1" outlineLevel="1" x14ac:dyDescent="0.55000000000000004">
      <c r="A45" s="58" t="s">
        <v>22</v>
      </c>
      <c r="B45" s="65">
        <f>'Program Data-Travel CBA'!B45+'Program Data-Travel IBA'!B45</f>
        <v>164076741.5</v>
      </c>
      <c r="C45" s="66">
        <f>'Program Data-Travel CBA'!C45+'Program Data-Travel IBA'!C45</f>
        <v>850997</v>
      </c>
      <c r="D45" s="66">
        <f>'Program Data-Travel CBA'!D45+'Program Data-Travel IBA'!D45</f>
        <v>57683</v>
      </c>
      <c r="E45" s="67">
        <f>'Program Data-Travel CBA'!E45+'Program Data-Travel IBA'!E45</f>
        <v>477.79266864940843</v>
      </c>
      <c r="F45" s="68">
        <f>'Program Data-Travel CBA'!F45+'Program Data-Travel IBA'!F45</f>
        <v>13540309.300000001</v>
      </c>
      <c r="G45" s="69">
        <f>'Program Data-Travel CBA'!G45+'Program Data-Travel IBA'!G45</f>
        <v>67545</v>
      </c>
      <c r="H45" s="69">
        <f>'Program Data-Travel CBA'!H45+'Program Data-Travel IBA'!H45</f>
        <v>52010</v>
      </c>
      <c r="I45" s="70">
        <f>'Program Data-Travel CBA'!I45+'Program Data-Travel IBA'!I45</f>
        <v>11425953.109999999</v>
      </c>
      <c r="J45" s="71">
        <f>'Program Data-Travel CBA'!J45+'Program Data-Travel IBA'!J45</f>
        <v>61151</v>
      </c>
      <c r="K45" s="71">
        <f>'Program Data-Travel CBA'!K45+'Program Data-Travel IBA'!K45</f>
        <v>52525</v>
      </c>
      <c r="L45" s="68">
        <f>'Program Data-Travel CBA'!L45+'Program Data-Travel IBA'!L45</f>
        <v>7195399.6200000001</v>
      </c>
      <c r="M45" s="69">
        <f>'Program Data-Travel CBA'!M45+'Program Data-Travel IBA'!M45</f>
        <v>43074</v>
      </c>
      <c r="N45" s="69">
        <f>'Program Data-Travel CBA'!N45+'Program Data-Travel IBA'!N45</f>
        <v>52791</v>
      </c>
      <c r="O45" s="70">
        <f>'Program Data-Travel CBA'!O45+'Program Data-Travel IBA'!O45</f>
        <v>7769059.4299999997</v>
      </c>
      <c r="P45" s="71">
        <f>'Program Data-Travel CBA'!P45+'Program Data-Travel IBA'!P45</f>
        <v>39072</v>
      </c>
      <c r="Q45" s="71">
        <f>'Program Data-Travel CBA'!Q45+'Program Data-Travel IBA'!Q45</f>
        <v>53341</v>
      </c>
      <c r="R45" s="68">
        <f>'Program Data-Travel CBA'!R45+'Program Data-Travel IBA'!R45</f>
        <v>11536377.030000001</v>
      </c>
      <c r="S45" s="69">
        <f>'Program Data-Travel CBA'!S45+'Program Data-Travel IBA'!S45</f>
        <v>54417</v>
      </c>
      <c r="T45" s="69">
        <f>'Program Data-Travel CBA'!T45+'Program Data-Travel IBA'!T45</f>
        <v>54100</v>
      </c>
      <c r="U45" s="70">
        <f>'Program Data-Travel CBA'!U45+'Program Data-Travel IBA'!U45</f>
        <v>14288661.129999999</v>
      </c>
      <c r="V45" s="71">
        <f>'Program Data-Travel CBA'!V45+'Program Data-Travel IBA'!V45</f>
        <v>70528</v>
      </c>
      <c r="W45" s="71">
        <f>'Program Data-Travel CBA'!W45+'Program Data-Travel IBA'!W45</f>
        <v>54477</v>
      </c>
      <c r="X45" s="68">
        <f>'Program Data-Travel CBA'!X45+'Program Data-Travel IBA'!X45</f>
        <v>16409416.15</v>
      </c>
      <c r="Y45" s="69">
        <f>'Program Data-Travel CBA'!Y45+'Program Data-Travel IBA'!Y45</f>
        <v>82338</v>
      </c>
      <c r="Z45" s="69">
        <f>'Program Data-Travel CBA'!Z45+'Program Data-Travel IBA'!Z45</f>
        <v>55186</v>
      </c>
      <c r="AA45" s="70">
        <f>'Program Data-Travel CBA'!AA45+'Program Data-Travel IBA'!AA45</f>
        <v>17174848.620000001</v>
      </c>
      <c r="AB45" s="71">
        <f>'Program Data-Travel CBA'!AB45+'Program Data-Travel IBA'!AB45</f>
        <v>89681</v>
      </c>
      <c r="AC45" s="71">
        <f>'Program Data-Travel CBA'!AC45+'Program Data-Travel IBA'!AC45</f>
        <v>55721</v>
      </c>
      <c r="AD45" s="68">
        <f>'Program Data-Travel CBA'!AD45+'Program Data-Travel IBA'!AD45</f>
        <v>14863490.550000001</v>
      </c>
      <c r="AE45" s="69">
        <f>'Program Data-Travel CBA'!AE45+'Program Data-Travel IBA'!AE45</f>
        <v>78305</v>
      </c>
      <c r="AF45" s="69">
        <f>'Program Data-Travel CBA'!AF45+'Program Data-Travel IBA'!AF45</f>
        <v>56115</v>
      </c>
      <c r="AG45" s="70">
        <f>'Program Data-Travel CBA'!AG45+'Program Data-Travel IBA'!AG45</f>
        <v>15010312.300000001</v>
      </c>
      <c r="AH45" s="71">
        <f>'Program Data-Travel CBA'!AH45+'Program Data-Travel IBA'!AH45</f>
        <v>77274</v>
      </c>
      <c r="AI45" s="71">
        <f>'Program Data-Travel CBA'!AI45+'Program Data-Travel IBA'!AI45</f>
        <v>56632</v>
      </c>
      <c r="AJ45" s="68">
        <f>'Program Data-Travel CBA'!AJ45+'Program Data-Travel IBA'!AJ45</f>
        <v>16461405.309999999</v>
      </c>
      <c r="AK45" s="69">
        <f>'Program Data-Travel CBA'!AK45+'Program Data-Travel IBA'!AK45</f>
        <v>91629</v>
      </c>
      <c r="AL45" s="69">
        <f>'Program Data-Travel CBA'!AL45+'Program Data-Travel IBA'!AL45</f>
        <v>57234</v>
      </c>
      <c r="AM45" s="70">
        <f>'Program Data-Travel CBA'!AM45+'Program Data-Travel IBA'!AM45</f>
        <v>18401508.949999999</v>
      </c>
      <c r="AN45" s="71">
        <f>'Program Data-Travel CBA'!AN45+'Program Data-Travel IBA'!AN45</f>
        <v>95983</v>
      </c>
      <c r="AO45" s="71">
        <f>'Program Data-Travel CBA'!AO45+'Program Data-Travel IBA'!AO45</f>
        <v>57683</v>
      </c>
    </row>
    <row r="46" spans="1:41" hidden="1" outlineLevel="1" x14ac:dyDescent="0.55000000000000004">
      <c r="A46" s="58" t="s">
        <v>91</v>
      </c>
      <c r="B46" s="65">
        <f>'Program Data-Travel CBA'!B46+'Program Data-Travel IBA'!B46</f>
        <v>944498220.0999999</v>
      </c>
      <c r="C46" s="66">
        <f>'Program Data-Travel CBA'!C46+'Program Data-Travel IBA'!C46</f>
        <v>3495534</v>
      </c>
      <c r="D46" s="66">
        <f>'Program Data-Travel CBA'!D46+'Program Data-Travel IBA'!D46</f>
        <v>186417</v>
      </c>
      <c r="E46" s="67">
        <f>'Program Data-Travel CBA'!E46+'Program Data-Travel IBA'!E46</f>
        <v>663.78845845687442</v>
      </c>
      <c r="F46" s="68">
        <f>'Program Data-Travel CBA'!F46+'Program Data-Travel IBA'!F46</f>
        <v>77467161.459999993</v>
      </c>
      <c r="G46" s="69">
        <f>'Program Data-Travel CBA'!G46+'Program Data-Travel IBA'!G46</f>
        <v>250194</v>
      </c>
      <c r="H46" s="69">
        <f>'Program Data-Travel CBA'!H46+'Program Data-Travel IBA'!H46</f>
        <v>178045</v>
      </c>
      <c r="I46" s="70">
        <f>'Program Data-Travel CBA'!I46+'Program Data-Travel IBA'!I46</f>
        <v>66552839.549999997</v>
      </c>
      <c r="J46" s="71">
        <f>'Program Data-Travel CBA'!J46+'Program Data-Travel IBA'!J46</f>
        <v>236870</v>
      </c>
      <c r="K46" s="71">
        <f>'Program Data-Travel CBA'!K46+'Program Data-Travel IBA'!K46</f>
        <v>178639</v>
      </c>
      <c r="L46" s="68">
        <f>'Program Data-Travel CBA'!L46+'Program Data-Travel IBA'!L46</f>
        <v>57589154.109999999</v>
      </c>
      <c r="M46" s="69">
        <f>'Program Data-Travel CBA'!M46+'Program Data-Travel IBA'!M46</f>
        <v>198254</v>
      </c>
      <c r="N46" s="69">
        <f>'Program Data-Travel CBA'!N46+'Program Data-Travel IBA'!N46</f>
        <v>178799</v>
      </c>
      <c r="O46" s="70">
        <f>'Program Data-Travel CBA'!O46+'Program Data-Travel IBA'!O46</f>
        <v>58033218.939999998</v>
      </c>
      <c r="P46" s="71">
        <f>'Program Data-Travel CBA'!P46+'Program Data-Travel IBA'!P46</f>
        <v>219033</v>
      </c>
      <c r="Q46" s="71">
        <f>'Program Data-Travel CBA'!Q46+'Program Data-Travel IBA'!Q46</f>
        <v>178807</v>
      </c>
      <c r="R46" s="68">
        <f>'Program Data-Travel CBA'!R46+'Program Data-Travel IBA'!R46</f>
        <v>68274265.890000001</v>
      </c>
      <c r="S46" s="69">
        <f>'Program Data-Travel CBA'!S46+'Program Data-Travel IBA'!S46</f>
        <v>251883</v>
      </c>
      <c r="T46" s="69">
        <f>'Program Data-Travel CBA'!T46+'Program Data-Travel IBA'!T46</f>
        <v>179862</v>
      </c>
      <c r="U46" s="70">
        <f>'Program Data-Travel CBA'!U46+'Program Data-Travel IBA'!U46</f>
        <v>77057009.920000002</v>
      </c>
      <c r="V46" s="71">
        <f>'Program Data-Travel CBA'!V46+'Program Data-Travel IBA'!V46</f>
        <v>280659</v>
      </c>
      <c r="W46" s="71">
        <f>'Program Data-Travel CBA'!W46+'Program Data-Travel IBA'!W46</f>
        <v>180848</v>
      </c>
      <c r="X46" s="68">
        <f>'Program Data-Travel CBA'!X46+'Program Data-Travel IBA'!X46</f>
        <v>78385463.74000001</v>
      </c>
      <c r="Y46" s="69">
        <f>'Program Data-Travel CBA'!Y46+'Program Data-Travel IBA'!Y46</f>
        <v>297934</v>
      </c>
      <c r="Z46" s="69">
        <f>'Program Data-Travel CBA'!Z46+'Program Data-Travel IBA'!Z46</f>
        <v>181787</v>
      </c>
      <c r="AA46" s="70">
        <f>'Program Data-Travel CBA'!AA46+'Program Data-Travel IBA'!AA46</f>
        <v>81856219.730000004</v>
      </c>
      <c r="AB46" s="71">
        <f>'Program Data-Travel CBA'!AB46+'Program Data-Travel IBA'!AB46</f>
        <v>324257</v>
      </c>
      <c r="AC46" s="71">
        <f>'Program Data-Travel CBA'!AC46+'Program Data-Travel IBA'!AC46</f>
        <v>182552</v>
      </c>
      <c r="AD46" s="68">
        <f>'Program Data-Travel CBA'!AD46+'Program Data-Travel IBA'!AD46</f>
        <v>77580706</v>
      </c>
      <c r="AE46" s="69">
        <f>'Program Data-Travel CBA'!AE46+'Program Data-Travel IBA'!AE46</f>
        <v>296174</v>
      </c>
      <c r="AF46" s="69">
        <f>'Program Data-Travel CBA'!AF46+'Program Data-Travel IBA'!AF46</f>
        <v>183098</v>
      </c>
      <c r="AG46" s="70">
        <f>'Program Data-Travel CBA'!AG46+'Program Data-Travel IBA'!AG46</f>
        <v>95273111.319999993</v>
      </c>
      <c r="AH46" s="71">
        <f>'Program Data-Travel CBA'!AH46+'Program Data-Travel IBA'!AH46</f>
        <v>351653</v>
      </c>
      <c r="AI46" s="71">
        <f>'Program Data-Travel CBA'!AI46+'Program Data-Travel IBA'!AI46</f>
        <v>184274</v>
      </c>
      <c r="AJ46" s="68">
        <f>'Program Data-Travel CBA'!AJ46+'Program Data-Travel IBA'!AJ46</f>
        <v>99739503.24000001</v>
      </c>
      <c r="AK46" s="69">
        <f>'Program Data-Travel CBA'!AK46+'Program Data-Travel IBA'!AK46</f>
        <v>383871</v>
      </c>
      <c r="AL46" s="69">
        <f>'Program Data-Travel CBA'!AL46+'Program Data-Travel IBA'!AL46</f>
        <v>185196</v>
      </c>
      <c r="AM46" s="70">
        <f>'Program Data-Travel CBA'!AM46+'Program Data-Travel IBA'!AM46</f>
        <v>106689566.2</v>
      </c>
      <c r="AN46" s="71">
        <f>'Program Data-Travel CBA'!AN46+'Program Data-Travel IBA'!AN46</f>
        <v>404752</v>
      </c>
      <c r="AO46" s="71">
        <f>'Program Data-Travel CBA'!AO46+'Program Data-Travel IBA'!AO46</f>
        <v>186417</v>
      </c>
    </row>
    <row r="47" spans="1:41" hidden="1" outlineLevel="1" x14ac:dyDescent="0.55000000000000004">
      <c r="A47" s="58" t="s">
        <v>23</v>
      </c>
      <c r="B47" s="65">
        <f>'Program Data-Travel CBA'!B47+'Program Data-Travel IBA'!B47</f>
        <v>13816260.93</v>
      </c>
      <c r="C47" s="66">
        <f>'Program Data-Travel CBA'!C47+'Program Data-Travel IBA'!C47</f>
        <v>83758</v>
      </c>
      <c r="D47" s="66">
        <f>'Program Data-Travel CBA'!D47+'Program Data-Travel IBA'!D47</f>
        <v>6194</v>
      </c>
      <c r="E47" s="67">
        <f>'Program Data-Travel CBA'!E47+'Program Data-Travel IBA'!E47</f>
        <v>360.0127587474604</v>
      </c>
      <c r="F47" s="68">
        <f>'Program Data-Travel CBA'!F47+'Program Data-Travel IBA'!F47</f>
        <v>929097.81</v>
      </c>
      <c r="G47" s="69">
        <f>'Program Data-Travel CBA'!G47+'Program Data-Travel IBA'!G47</f>
        <v>5358</v>
      </c>
      <c r="H47" s="69">
        <f>'Program Data-Travel CBA'!H47+'Program Data-Travel IBA'!H47</f>
        <v>5636</v>
      </c>
      <c r="I47" s="70">
        <f>'Program Data-Travel CBA'!I47+'Program Data-Travel IBA'!I47</f>
        <v>729900.09000000008</v>
      </c>
      <c r="J47" s="71">
        <f>'Program Data-Travel CBA'!J47+'Program Data-Travel IBA'!J47</f>
        <v>4811</v>
      </c>
      <c r="K47" s="71">
        <f>'Program Data-Travel CBA'!K47+'Program Data-Travel IBA'!K47</f>
        <v>5669</v>
      </c>
      <c r="L47" s="68">
        <f>'Program Data-Travel CBA'!L47+'Program Data-Travel IBA'!L47</f>
        <v>489881.2</v>
      </c>
      <c r="M47" s="69">
        <f>'Program Data-Travel CBA'!M47+'Program Data-Travel IBA'!M47</f>
        <v>3205</v>
      </c>
      <c r="N47" s="69">
        <f>'Program Data-Travel CBA'!N47+'Program Data-Travel IBA'!N47</f>
        <v>5660</v>
      </c>
      <c r="O47" s="70">
        <f>'Program Data-Travel CBA'!O47+'Program Data-Travel IBA'!O47</f>
        <v>432661.28</v>
      </c>
      <c r="P47" s="71">
        <f>'Program Data-Travel CBA'!P47+'Program Data-Travel IBA'!P47</f>
        <v>3100</v>
      </c>
      <c r="Q47" s="71">
        <f>'Program Data-Travel CBA'!Q47+'Program Data-Travel IBA'!Q47</f>
        <v>5723</v>
      </c>
      <c r="R47" s="68">
        <f>'Program Data-Travel CBA'!R47+'Program Data-Travel IBA'!R47</f>
        <v>696997.34000000008</v>
      </c>
      <c r="S47" s="69">
        <f>'Program Data-Travel CBA'!S47+'Program Data-Travel IBA'!S47</f>
        <v>4259</v>
      </c>
      <c r="T47" s="69">
        <f>'Program Data-Travel CBA'!T47+'Program Data-Travel IBA'!T47</f>
        <v>5788</v>
      </c>
      <c r="U47" s="70">
        <f>'Program Data-Travel CBA'!U47+'Program Data-Travel IBA'!U47</f>
        <v>976266.84</v>
      </c>
      <c r="V47" s="71">
        <f>'Program Data-Travel CBA'!V47+'Program Data-Travel IBA'!V47</f>
        <v>5824</v>
      </c>
      <c r="W47" s="71">
        <f>'Program Data-Travel CBA'!W47+'Program Data-Travel IBA'!W47</f>
        <v>5842</v>
      </c>
      <c r="X47" s="68">
        <f>'Program Data-Travel CBA'!X47+'Program Data-Travel IBA'!X47</f>
        <v>1239185.18</v>
      </c>
      <c r="Y47" s="69">
        <f>'Program Data-Travel CBA'!Y47+'Program Data-Travel IBA'!Y47</f>
        <v>7261</v>
      </c>
      <c r="Z47" s="69">
        <f>'Program Data-Travel CBA'!Z47+'Program Data-Travel IBA'!Z47</f>
        <v>5920</v>
      </c>
      <c r="AA47" s="70">
        <f>'Program Data-Travel CBA'!AA47+'Program Data-Travel IBA'!AA47</f>
        <v>1388326.16</v>
      </c>
      <c r="AB47" s="71">
        <f>'Program Data-Travel CBA'!AB47+'Program Data-Travel IBA'!AB47</f>
        <v>8224</v>
      </c>
      <c r="AC47" s="71">
        <f>'Program Data-Travel CBA'!AC47+'Program Data-Travel IBA'!AC47</f>
        <v>5982</v>
      </c>
      <c r="AD47" s="68">
        <f>'Program Data-Travel CBA'!AD47+'Program Data-Travel IBA'!AD47</f>
        <v>1320580.8999999999</v>
      </c>
      <c r="AE47" s="69">
        <f>'Program Data-Travel CBA'!AE47+'Program Data-Travel IBA'!AE47</f>
        <v>8188</v>
      </c>
      <c r="AF47" s="69">
        <f>'Program Data-Travel CBA'!AF47+'Program Data-Travel IBA'!AF47</f>
        <v>6043</v>
      </c>
      <c r="AG47" s="70">
        <f>'Program Data-Travel CBA'!AG47+'Program Data-Travel IBA'!AG47</f>
        <v>1605368.4200000002</v>
      </c>
      <c r="AH47" s="71">
        <f>'Program Data-Travel CBA'!AH47+'Program Data-Travel IBA'!AH47</f>
        <v>9163</v>
      </c>
      <c r="AI47" s="71">
        <f>'Program Data-Travel CBA'!AI47+'Program Data-Travel IBA'!AI47</f>
        <v>6103</v>
      </c>
      <c r="AJ47" s="68">
        <f>'Program Data-Travel CBA'!AJ47+'Program Data-Travel IBA'!AJ47</f>
        <v>1908102.18</v>
      </c>
      <c r="AK47" s="69">
        <f>'Program Data-Travel CBA'!AK47+'Program Data-Travel IBA'!AK47</f>
        <v>12004</v>
      </c>
      <c r="AL47" s="69">
        <f>'Program Data-Travel CBA'!AL47+'Program Data-Travel IBA'!AL47</f>
        <v>6147</v>
      </c>
      <c r="AM47" s="70">
        <f>'Program Data-Travel CBA'!AM47+'Program Data-Travel IBA'!AM47</f>
        <v>2099893.5299999998</v>
      </c>
      <c r="AN47" s="71">
        <f>'Program Data-Travel CBA'!AN47+'Program Data-Travel IBA'!AN47</f>
        <v>12361</v>
      </c>
      <c r="AO47" s="71">
        <f>'Program Data-Travel CBA'!AO47+'Program Data-Travel IBA'!AO47</f>
        <v>6194</v>
      </c>
    </row>
    <row r="48" spans="1:41" hidden="1" outlineLevel="1" x14ac:dyDescent="0.55000000000000004">
      <c r="A48" s="58" t="s">
        <v>24</v>
      </c>
      <c r="B48" s="65">
        <f>'Program Data-Travel CBA'!B48+'Program Data-Travel IBA'!B48</f>
        <v>172285490.77000001</v>
      </c>
      <c r="C48" s="66">
        <f>'Program Data-Travel CBA'!C48+'Program Data-Travel IBA'!C48</f>
        <v>1004260</v>
      </c>
      <c r="D48" s="66">
        <f>'Program Data-Travel CBA'!D48+'Program Data-Travel IBA'!D48</f>
        <v>56909</v>
      </c>
      <c r="E48" s="67">
        <f>'Program Data-Travel CBA'!E48+'Program Data-Travel IBA'!E48</f>
        <v>379.34169425573714</v>
      </c>
      <c r="F48" s="68">
        <f>'Program Data-Travel CBA'!F48+'Program Data-Travel IBA'!F48</f>
        <v>14911357.799999999</v>
      </c>
      <c r="G48" s="69">
        <f>'Program Data-Travel CBA'!G48+'Program Data-Travel IBA'!G48</f>
        <v>86118</v>
      </c>
      <c r="H48" s="69">
        <f>'Program Data-Travel CBA'!H48+'Program Data-Travel IBA'!H48</f>
        <v>55060</v>
      </c>
      <c r="I48" s="70">
        <f>'Program Data-Travel CBA'!I48+'Program Data-Travel IBA'!I48</f>
        <v>10585919.460000001</v>
      </c>
      <c r="J48" s="71">
        <f>'Program Data-Travel CBA'!J48+'Program Data-Travel IBA'!J48</f>
        <v>71085</v>
      </c>
      <c r="K48" s="71">
        <f>'Program Data-Travel CBA'!K48+'Program Data-Travel IBA'!K48</f>
        <v>55097</v>
      </c>
      <c r="L48" s="68">
        <f>'Program Data-Travel CBA'!L48+'Program Data-Travel IBA'!L48</f>
        <v>8430011.9399999995</v>
      </c>
      <c r="M48" s="69">
        <f>'Program Data-Travel CBA'!M48+'Program Data-Travel IBA'!M48</f>
        <v>52092</v>
      </c>
      <c r="N48" s="69">
        <f>'Program Data-Travel CBA'!N48+'Program Data-Travel IBA'!N48</f>
        <v>54907</v>
      </c>
      <c r="O48" s="70">
        <f>'Program Data-Travel CBA'!O48+'Program Data-Travel IBA'!O48</f>
        <v>8865136.3399999999</v>
      </c>
      <c r="P48" s="71">
        <f>'Program Data-Travel CBA'!P48+'Program Data-Travel IBA'!P48</f>
        <v>54578</v>
      </c>
      <c r="Q48" s="71">
        <f>'Program Data-Travel CBA'!Q48+'Program Data-Travel IBA'!Q48</f>
        <v>55107</v>
      </c>
      <c r="R48" s="68">
        <f>'Program Data-Travel CBA'!R48+'Program Data-Travel IBA'!R48</f>
        <v>12684404.800000001</v>
      </c>
      <c r="S48" s="69">
        <f>'Program Data-Travel CBA'!S48+'Program Data-Travel IBA'!S48</f>
        <v>74665</v>
      </c>
      <c r="T48" s="69">
        <f>'Program Data-Travel CBA'!T48+'Program Data-Travel IBA'!T48</f>
        <v>55376</v>
      </c>
      <c r="U48" s="70">
        <f>'Program Data-Travel CBA'!U48+'Program Data-Travel IBA'!U48</f>
        <v>16931007.050000001</v>
      </c>
      <c r="V48" s="71">
        <f>'Program Data-Travel CBA'!V48+'Program Data-Travel IBA'!V48</f>
        <v>91823</v>
      </c>
      <c r="W48" s="71">
        <f>'Program Data-Travel CBA'!W48+'Program Data-Travel IBA'!W48</f>
        <v>55535</v>
      </c>
      <c r="X48" s="68">
        <f>'Program Data-Travel CBA'!X48+'Program Data-Travel IBA'!X48</f>
        <v>17877059.050000001</v>
      </c>
      <c r="Y48" s="69">
        <f>'Program Data-Travel CBA'!Y48+'Program Data-Travel IBA'!Y48</f>
        <v>100248</v>
      </c>
      <c r="Z48" s="69">
        <f>'Program Data-Travel CBA'!Z48+'Program Data-Travel IBA'!Z48</f>
        <v>55884</v>
      </c>
      <c r="AA48" s="70">
        <f>'Program Data-Travel CBA'!AA48+'Program Data-Travel IBA'!AA48</f>
        <v>16783473.940000001</v>
      </c>
      <c r="AB48" s="71">
        <f>'Program Data-Travel CBA'!AB48+'Program Data-Travel IBA'!AB48</f>
        <v>98341</v>
      </c>
      <c r="AC48" s="71">
        <f>'Program Data-Travel CBA'!AC48+'Program Data-Travel IBA'!AC48</f>
        <v>56191</v>
      </c>
      <c r="AD48" s="68">
        <f>'Program Data-Travel CBA'!AD48+'Program Data-Travel IBA'!AD48</f>
        <v>13215159.289999999</v>
      </c>
      <c r="AE48" s="69">
        <f>'Program Data-Travel CBA'!AE48+'Program Data-Travel IBA'!AE48</f>
        <v>77273</v>
      </c>
      <c r="AF48" s="69">
        <f>'Program Data-Travel CBA'!AF48+'Program Data-Travel IBA'!AF48</f>
        <v>56448</v>
      </c>
      <c r="AG48" s="70">
        <f>'Program Data-Travel CBA'!AG48+'Program Data-Travel IBA'!AG48</f>
        <v>17173859.710000001</v>
      </c>
      <c r="AH48" s="71">
        <f>'Program Data-Travel CBA'!AH48+'Program Data-Travel IBA'!AH48</f>
        <v>97029</v>
      </c>
      <c r="AI48" s="71">
        <f>'Program Data-Travel CBA'!AI48+'Program Data-Travel IBA'!AI48</f>
        <v>56658</v>
      </c>
      <c r="AJ48" s="68">
        <f>'Program Data-Travel CBA'!AJ48+'Program Data-Travel IBA'!AJ48</f>
        <v>17452131.189999998</v>
      </c>
      <c r="AK48" s="69">
        <f>'Program Data-Travel CBA'!AK48+'Program Data-Travel IBA'!AK48</f>
        <v>101406</v>
      </c>
      <c r="AL48" s="69">
        <f>'Program Data-Travel CBA'!AL48+'Program Data-Travel IBA'!AL48</f>
        <v>56891</v>
      </c>
      <c r="AM48" s="70">
        <f>'Program Data-Travel CBA'!AM48+'Program Data-Travel IBA'!AM48</f>
        <v>17375970.199999999</v>
      </c>
      <c r="AN48" s="71">
        <f>'Program Data-Travel CBA'!AN48+'Program Data-Travel IBA'!AN48</f>
        <v>99602</v>
      </c>
      <c r="AO48" s="71">
        <f>'Program Data-Travel CBA'!AO48+'Program Data-Travel IBA'!AO48</f>
        <v>56909</v>
      </c>
    </row>
    <row r="49" spans="1:41" hidden="1" outlineLevel="1" x14ac:dyDescent="0.55000000000000004">
      <c r="A49" s="58" t="s">
        <v>92</v>
      </c>
      <c r="B49" s="65">
        <f>'Program Data-Travel CBA'!B49+'Program Data-Travel IBA'!B49</f>
        <v>155219558.16</v>
      </c>
      <c r="C49" s="66">
        <f>'Program Data-Travel CBA'!C49+'Program Data-Travel IBA'!C49</f>
        <v>767626</v>
      </c>
      <c r="D49" s="66">
        <f>'Program Data-Travel CBA'!D49+'Program Data-Travel IBA'!D49</f>
        <v>56919</v>
      </c>
      <c r="E49" s="67">
        <f>'Program Data-Travel CBA'!E49+'Program Data-Travel IBA'!E49</f>
        <v>362.99245713849081</v>
      </c>
      <c r="F49" s="68">
        <f>'Program Data-Travel CBA'!F49+'Program Data-Travel IBA'!F49</f>
        <v>12929262.5</v>
      </c>
      <c r="G49" s="69">
        <f>'Program Data-Travel CBA'!G49+'Program Data-Travel IBA'!G49</f>
        <v>61151</v>
      </c>
      <c r="H49" s="69">
        <f>'Program Data-Travel CBA'!H49+'Program Data-Travel IBA'!H49</f>
        <v>58051</v>
      </c>
      <c r="I49" s="70">
        <f>'Program Data-Travel CBA'!I49+'Program Data-Travel IBA'!I49</f>
        <v>10758293.940000001</v>
      </c>
      <c r="J49" s="71">
        <f>'Program Data-Travel CBA'!J49+'Program Data-Travel IBA'!J49</f>
        <v>51305</v>
      </c>
      <c r="K49" s="71">
        <f>'Program Data-Travel CBA'!K49+'Program Data-Travel IBA'!K49</f>
        <v>57992</v>
      </c>
      <c r="L49" s="68">
        <f>'Program Data-Travel CBA'!L49+'Program Data-Travel IBA'!L49</f>
        <v>10298302</v>
      </c>
      <c r="M49" s="69">
        <f>'Program Data-Travel CBA'!M49+'Program Data-Travel IBA'!M49</f>
        <v>50299</v>
      </c>
      <c r="N49" s="69">
        <f>'Program Data-Travel CBA'!N49+'Program Data-Travel IBA'!N49</f>
        <v>57332</v>
      </c>
      <c r="O49" s="70">
        <f>'Program Data-Travel CBA'!O49+'Program Data-Travel IBA'!O49</f>
        <v>11988125.17</v>
      </c>
      <c r="P49" s="71">
        <f>'Program Data-Travel CBA'!P49+'Program Data-Travel IBA'!P49</f>
        <v>60097</v>
      </c>
      <c r="Q49" s="71">
        <f>'Program Data-Travel CBA'!Q49+'Program Data-Travel IBA'!Q49</f>
        <v>56801</v>
      </c>
      <c r="R49" s="68">
        <f>'Program Data-Travel CBA'!R49+'Program Data-Travel IBA'!R49</f>
        <v>12603226.27</v>
      </c>
      <c r="S49" s="69">
        <f>'Program Data-Travel CBA'!S49+'Program Data-Travel IBA'!S49</f>
        <v>64139</v>
      </c>
      <c r="T49" s="69">
        <f>'Program Data-Travel CBA'!T49+'Program Data-Travel IBA'!T49</f>
        <v>56479</v>
      </c>
      <c r="U49" s="70">
        <f>'Program Data-Travel CBA'!U49+'Program Data-Travel IBA'!U49</f>
        <v>15353433.67</v>
      </c>
      <c r="V49" s="71">
        <f>'Program Data-Travel CBA'!V49+'Program Data-Travel IBA'!V49</f>
        <v>72408</v>
      </c>
      <c r="W49" s="71">
        <f>'Program Data-Travel CBA'!W49+'Program Data-Travel IBA'!W49</f>
        <v>56725</v>
      </c>
      <c r="X49" s="68">
        <f>'Program Data-Travel CBA'!X49+'Program Data-Travel IBA'!X49</f>
        <v>15321689.200000001</v>
      </c>
      <c r="Y49" s="69">
        <f>'Program Data-Travel CBA'!Y49+'Program Data-Travel IBA'!Y49</f>
        <v>73121</v>
      </c>
      <c r="Z49" s="69">
        <f>'Program Data-Travel CBA'!Z49+'Program Data-Travel IBA'!Z49</f>
        <v>56906</v>
      </c>
      <c r="AA49" s="70">
        <f>'Program Data-Travel CBA'!AA49+'Program Data-Travel IBA'!AA49</f>
        <v>14426637.48</v>
      </c>
      <c r="AB49" s="71">
        <f>'Program Data-Travel CBA'!AB49+'Program Data-Travel IBA'!AB49</f>
        <v>72406</v>
      </c>
      <c r="AC49" s="71">
        <f>'Program Data-Travel CBA'!AC49+'Program Data-Travel IBA'!AC49</f>
        <v>56891</v>
      </c>
      <c r="AD49" s="68">
        <f>'Program Data-Travel CBA'!AD49+'Program Data-Travel IBA'!AD49</f>
        <v>11773581.48</v>
      </c>
      <c r="AE49" s="69">
        <f>'Program Data-Travel CBA'!AE49+'Program Data-Travel IBA'!AE49</f>
        <v>59193</v>
      </c>
      <c r="AF49" s="69">
        <f>'Program Data-Travel CBA'!AF49+'Program Data-Travel IBA'!AF49</f>
        <v>56843</v>
      </c>
      <c r="AG49" s="70">
        <f>'Program Data-Travel CBA'!AG49+'Program Data-Travel IBA'!AG49</f>
        <v>12439916.26</v>
      </c>
      <c r="AH49" s="71">
        <f>'Program Data-Travel CBA'!AH49+'Program Data-Travel IBA'!AH49</f>
        <v>63108</v>
      </c>
      <c r="AI49" s="71">
        <f>'Program Data-Travel CBA'!AI49+'Program Data-Travel IBA'!AI49</f>
        <v>56881</v>
      </c>
      <c r="AJ49" s="68">
        <f>'Program Data-Travel CBA'!AJ49+'Program Data-Travel IBA'!AJ49</f>
        <v>13312445.74</v>
      </c>
      <c r="AK49" s="69">
        <f>'Program Data-Travel CBA'!AK49+'Program Data-Travel IBA'!AK49</f>
        <v>69186</v>
      </c>
      <c r="AL49" s="69">
        <f>'Program Data-Travel CBA'!AL49+'Program Data-Travel IBA'!AL49</f>
        <v>56880</v>
      </c>
      <c r="AM49" s="70">
        <f>'Program Data-Travel CBA'!AM49+'Program Data-Travel IBA'!AM49</f>
        <v>14014644.449999999</v>
      </c>
      <c r="AN49" s="71">
        <f>'Program Data-Travel CBA'!AN49+'Program Data-Travel IBA'!AN49</f>
        <v>71213</v>
      </c>
      <c r="AO49" s="71">
        <f>'Program Data-Travel CBA'!AO49+'Program Data-Travel IBA'!AO49</f>
        <v>56919</v>
      </c>
    </row>
    <row r="50" spans="1:41" hidden="1" outlineLevel="1" x14ac:dyDescent="0.55000000000000004">
      <c r="A50" s="58" t="s">
        <v>25</v>
      </c>
      <c r="B50" s="65">
        <f>'Program Data-Travel CBA'!B50+'Program Data-Travel IBA'!B50</f>
        <v>30605582.84</v>
      </c>
      <c r="C50" s="66">
        <f>'Program Data-Travel CBA'!C50+'Program Data-Travel IBA'!C50</f>
        <v>191358</v>
      </c>
      <c r="D50" s="66">
        <f>'Program Data-Travel CBA'!D50+'Program Data-Travel IBA'!D50</f>
        <v>9973</v>
      </c>
      <c r="E50" s="67">
        <f>'Program Data-Travel CBA'!E50+'Program Data-Travel IBA'!E50</f>
        <v>308.19325639990262</v>
      </c>
      <c r="F50" s="68">
        <f>'Program Data-Travel CBA'!F50+'Program Data-Travel IBA'!F50</f>
        <v>1904988.49</v>
      </c>
      <c r="G50" s="69">
        <f>'Program Data-Travel CBA'!G50+'Program Data-Travel IBA'!G50</f>
        <v>11199</v>
      </c>
      <c r="H50" s="69">
        <f>'Program Data-Travel CBA'!H50+'Program Data-Travel IBA'!H50</f>
        <v>10118</v>
      </c>
      <c r="I50" s="70">
        <f>'Program Data-Travel CBA'!I50+'Program Data-Travel IBA'!I50</f>
        <v>2701257.26</v>
      </c>
      <c r="J50" s="71">
        <f>'Program Data-Travel CBA'!J50+'Program Data-Travel IBA'!J50</f>
        <v>14785</v>
      </c>
      <c r="K50" s="71">
        <f>'Program Data-Travel CBA'!K50+'Program Data-Travel IBA'!K50</f>
        <v>10076</v>
      </c>
      <c r="L50" s="68">
        <f>'Program Data-Travel CBA'!L50+'Program Data-Travel IBA'!L50</f>
        <v>2988828.95</v>
      </c>
      <c r="M50" s="69">
        <f>'Program Data-Travel CBA'!M50+'Program Data-Travel IBA'!M50</f>
        <v>18693</v>
      </c>
      <c r="N50" s="69">
        <f>'Program Data-Travel CBA'!N50+'Program Data-Travel IBA'!N50</f>
        <v>10008</v>
      </c>
      <c r="O50" s="70">
        <f>'Program Data-Travel CBA'!O50+'Program Data-Travel IBA'!O50</f>
        <v>1701009.92</v>
      </c>
      <c r="P50" s="71">
        <f>'Program Data-Travel CBA'!P50+'Program Data-Travel IBA'!P50</f>
        <v>15107</v>
      </c>
      <c r="Q50" s="71">
        <f>'Program Data-Travel CBA'!Q50+'Program Data-Travel IBA'!Q50</f>
        <v>9984</v>
      </c>
      <c r="R50" s="68">
        <f>'Program Data-Travel CBA'!R50+'Program Data-Travel IBA'!R50</f>
        <v>1933813.27</v>
      </c>
      <c r="S50" s="69">
        <f>'Program Data-Travel CBA'!S50+'Program Data-Travel IBA'!S50</f>
        <v>12368</v>
      </c>
      <c r="T50" s="69">
        <f>'Program Data-Travel CBA'!T50+'Program Data-Travel IBA'!T50</f>
        <v>9975</v>
      </c>
      <c r="U50" s="70">
        <f>'Program Data-Travel CBA'!U50+'Program Data-Travel IBA'!U50</f>
        <v>2281342.23</v>
      </c>
      <c r="V50" s="71">
        <f>'Program Data-Travel CBA'!V50+'Program Data-Travel IBA'!V50</f>
        <v>13773</v>
      </c>
      <c r="W50" s="71">
        <f>'Program Data-Travel CBA'!W50+'Program Data-Travel IBA'!W50</f>
        <v>10004</v>
      </c>
      <c r="X50" s="68">
        <f>'Program Data-Travel CBA'!X50+'Program Data-Travel IBA'!X50</f>
        <v>2653923.81</v>
      </c>
      <c r="Y50" s="69">
        <f>'Program Data-Travel CBA'!Y50+'Program Data-Travel IBA'!Y50</f>
        <v>16345</v>
      </c>
      <c r="Z50" s="69">
        <f>'Program Data-Travel CBA'!Z50+'Program Data-Travel IBA'!Z50</f>
        <v>10017</v>
      </c>
      <c r="AA50" s="70">
        <f>'Program Data-Travel CBA'!AA50+'Program Data-Travel IBA'!AA50</f>
        <v>2765036.49</v>
      </c>
      <c r="AB50" s="71">
        <f>'Program Data-Travel CBA'!AB50+'Program Data-Travel IBA'!AB50</f>
        <v>16980</v>
      </c>
      <c r="AC50" s="71">
        <f>'Program Data-Travel CBA'!AC50+'Program Data-Travel IBA'!AC50</f>
        <v>10012</v>
      </c>
      <c r="AD50" s="68">
        <f>'Program Data-Travel CBA'!AD50+'Program Data-Travel IBA'!AD50</f>
        <v>2367452.41</v>
      </c>
      <c r="AE50" s="69">
        <f>'Program Data-Travel CBA'!AE50+'Program Data-Travel IBA'!AE50</f>
        <v>15257</v>
      </c>
      <c r="AF50" s="69">
        <f>'Program Data-Travel CBA'!AF50+'Program Data-Travel IBA'!AF50</f>
        <v>9999</v>
      </c>
      <c r="AG50" s="70">
        <f>'Program Data-Travel CBA'!AG50+'Program Data-Travel IBA'!AG50</f>
        <v>2906591.5700000003</v>
      </c>
      <c r="AH50" s="71">
        <f>'Program Data-Travel CBA'!AH50+'Program Data-Travel IBA'!AH50</f>
        <v>17770</v>
      </c>
      <c r="AI50" s="71">
        <f>'Program Data-Travel CBA'!AI50+'Program Data-Travel IBA'!AI50</f>
        <v>9996</v>
      </c>
      <c r="AJ50" s="68">
        <f>'Program Data-Travel CBA'!AJ50+'Program Data-Travel IBA'!AJ50</f>
        <v>3158846.3</v>
      </c>
      <c r="AK50" s="69">
        <f>'Program Data-Travel CBA'!AK50+'Program Data-Travel IBA'!AK50</f>
        <v>19836</v>
      </c>
      <c r="AL50" s="69">
        <f>'Program Data-Travel CBA'!AL50+'Program Data-Travel IBA'!AL50</f>
        <v>10003</v>
      </c>
      <c r="AM50" s="70">
        <f>'Program Data-Travel CBA'!AM50+'Program Data-Travel IBA'!AM50</f>
        <v>3242492.14</v>
      </c>
      <c r="AN50" s="71">
        <f>'Program Data-Travel CBA'!AN50+'Program Data-Travel IBA'!AN50</f>
        <v>19245</v>
      </c>
      <c r="AO50" s="71">
        <f>'Program Data-Travel CBA'!AO50+'Program Data-Travel IBA'!AO50</f>
        <v>9973</v>
      </c>
    </row>
    <row r="51" spans="1:41" hidden="1" outlineLevel="1" x14ac:dyDescent="0.55000000000000004">
      <c r="A51" s="58" t="s">
        <v>93</v>
      </c>
      <c r="B51" s="65">
        <f>'Program Data-Travel CBA'!B51+'Program Data-Travel IBA'!B51</f>
        <v>389784570.44999999</v>
      </c>
      <c r="C51" s="66">
        <f>'Program Data-Travel CBA'!C51+'Program Data-Travel IBA'!C51</f>
        <v>709601</v>
      </c>
      <c r="D51" s="66">
        <f>'Program Data-Travel CBA'!D51+'Program Data-Travel IBA'!D51</f>
        <v>22155</v>
      </c>
      <c r="E51" s="67">
        <f>'Program Data-Travel CBA'!E51+'Program Data-Travel IBA'!E51</f>
        <v>911.42191636494977</v>
      </c>
      <c r="F51" s="68">
        <f>'Program Data-Travel CBA'!F51+'Program Data-Travel IBA'!F51</f>
        <v>24708481.229999997</v>
      </c>
      <c r="G51" s="69">
        <f>'Program Data-Travel CBA'!G51+'Program Data-Travel IBA'!G51</f>
        <v>52236</v>
      </c>
      <c r="H51" s="69">
        <f>'Program Data-Travel CBA'!H51+'Program Data-Travel IBA'!H51</f>
        <v>19922</v>
      </c>
      <c r="I51" s="70">
        <f>'Program Data-Travel CBA'!I51+'Program Data-Travel IBA'!I51</f>
        <v>25056004.140000001</v>
      </c>
      <c r="J51" s="71">
        <f>'Program Data-Travel CBA'!J51+'Program Data-Travel IBA'!J51</f>
        <v>48709</v>
      </c>
      <c r="K51" s="71">
        <f>'Program Data-Travel CBA'!K51+'Program Data-Travel IBA'!K51</f>
        <v>20019</v>
      </c>
      <c r="L51" s="68">
        <f>'Program Data-Travel CBA'!L51+'Program Data-Travel IBA'!L51</f>
        <v>19743353.119999997</v>
      </c>
      <c r="M51" s="69">
        <f>'Program Data-Travel CBA'!M51+'Program Data-Travel IBA'!M51</f>
        <v>35526</v>
      </c>
      <c r="N51" s="69">
        <f>'Program Data-Travel CBA'!N51+'Program Data-Travel IBA'!N51</f>
        <v>20168</v>
      </c>
      <c r="O51" s="70">
        <f>'Program Data-Travel CBA'!O51+'Program Data-Travel IBA'!O51</f>
        <v>26975493.670000002</v>
      </c>
      <c r="P51" s="71">
        <f>'Program Data-Travel CBA'!P51+'Program Data-Travel IBA'!P51</f>
        <v>46897</v>
      </c>
      <c r="Q51" s="71">
        <f>'Program Data-Travel CBA'!Q51+'Program Data-Travel IBA'!Q51</f>
        <v>20278</v>
      </c>
      <c r="R51" s="68">
        <f>'Program Data-Travel CBA'!R51+'Program Data-Travel IBA'!R51</f>
        <v>32411722.599999998</v>
      </c>
      <c r="S51" s="69">
        <f>'Program Data-Travel CBA'!S51+'Program Data-Travel IBA'!S51</f>
        <v>54779</v>
      </c>
      <c r="T51" s="69">
        <f>'Program Data-Travel CBA'!T51+'Program Data-Travel IBA'!T51</f>
        <v>20501</v>
      </c>
      <c r="U51" s="70">
        <f>'Program Data-Travel CBA'!U51+'Program Data-Travel IBA'!U51</f>
        <v>32175261.690000001</v>
      </c>
      <c r="V51" s="71">
        <f>'Program Data-Travel CBA'!V51+'Program Data-Travel IBA'!V51</f>
        <v>57898</v>
      </c>
      <c r="W51" s="71">
        <f>'Program Data-Travel CBA'!W51+'Program Data-Travel IBA'!W51</f>
        <v>20874</v>
      </c>
      <c r="X51" s="68">
        <f>'Program Data-Travel CBA'!X51+'Program Data-Travel IBA'!X51</f>
        <v>40360422.370000005</v>
      </c>
      <c r="Y51" s="69">
        <f>'Program Data-Travel CBA'!Y51+'Program Data-Travel IBA'!Y51</f>
        <v>69222</v>
      </c>
      <c r="Z51" s="69">
        <f>'Program Data-Travel CBA'!Z51+'Program Data-Travel IBA'!Z51</f>
        <v>21207</v>
      </c>
      <c r="AA51" s="70">
        <f>'Program Data-Travel CBA'!AA51+'Program Data-Travel IBA'!AA51</f>
        <v>41832699.799999997</v>
      </c>
      <c r="AB51" s="71">
        <f>'Program Data-Travel CBA'!AB51+'Program Data-Travel IBA'!AB51</f>
        <v>72409</v>
      </c>
      <c r="AC51" s="71">
        <f>'Program Data-Travel CBA'!AC51+'Program Data-Travel IBA'!AC51</f>
        <v>21428</v>
      </c>
      <c r="AD51" s="68">
        <f>'Program Data-Travel CBA'!AD51+'Program Data-Travel IBA'!AD51</f>
        <v>32641339.010000002</v>
      </c>
      <c r="AE51" s="69">
        <f>'Program Data-Travel CBA'!AE51+'Program Data-Travel IBA'!AE51</f>
        <v>59860</v>
      </c>
      <c r="AF51" s="69">
        <f>'Program Data-Travel CBA'!AF51+'Program Data-Travel IBA'!AF51</f>
        <v>21572</v>
      </c>
      <c r="AG51" s="70">
        <f>'Program Data-Travel CBA'!AG51+'Program Data-Travel IBA'!AG51</f>
        <v>33529466.829999998</v>
      </c>
      <c r="AH51" s="71">
        <f>'Program Data-Travel CBA'!AH51+'Program Data-Travel IBA'!AH51</f>
        <v>60469</v>
      </c>
      <c r="AI51" s="71">
        <f>'Program Data-Travel CBA'!AI51+'Program Data-Travel IBA'!AI51</f>
        <v>21748</v>
      </c>
      <c r="AJ51" s="68">
        <f>'Program Data-Travel CBA'!AJ51+'Program Data-Travel IBA'!AJ51</f>
        <v>36022793.219999999</v>
      </c>
      <c r="AK51" s="69">
        <f>'Program Data-Travel CBA'!AK51+'Program Data-Travel IBA'!AK51</f>
        <v>64755</v>
      </c>
      <c r="AL51" s="69">
        <f>'Program Data-Travel CBA'!AL51+'Program Data-Travel IBA'!AL51</f>
        <v>21993</v>
      </c>
      <c r="AM51" s="70">
        <f>'Program Data-Travel CBA'!AM51+'Program Data-Travel IBA'!AM51</f>
        <v>44327532.770000003</v>
      </c>
      <c r="AN51" s="71">
        <f>'Program Data-Travel CBA'!AN51+'Program Data-Travel IBA'!AN51</f>
        <v>86841</v>
      </c>
      <c r="AO51" s="71">
        <f>'Program Data-Travel CBA'!AO51+'Program Data-Travel IBA'!AO51</f>
        <v>22155</v>
      </c>
    </row>
    <row r="52" spans="1:41" hidden="1" outlineLevel="1" x14ac:dyDescent="0.55000000000000004">
      <c r="A52" s="58" t="s">
        <v>26</v>
      </c>
      <c r="B52" s="65">
        <f>'Program Data-Travel CBA'!B52+'Program Data-Travel IBA'!B52</f>
        <v>183460485.81999999</v>
      </c>
      <c r="C52" s="66">
        <f>'Program Data-Travel CBA'!C52+'Program Data-Travel IBA'!C52</f>
        <v>946429</v>
      </c>
      <c r="D52" s="66">
        <f>'Program Data-Travel CBA'!D52+'Program Data-Travel IBA'!D52</f>
        <v>38099</v>
      </c>
      <c r="E52" s="67">
        <f>'Program Data-Travel CBA'!E52+'Program Data-Travel IBA'!E52</f>
        <v>786.24598622141275</v>
      </c>
      <c r="F52" s="68">
        <f>'Program Data-Travel CBA'!F52+'Program Data-Travel IBA'!F52</f>
        <v>13541435.550000001</v>
      </c>
      <c r="G52" s="69">
        <f>'Program Data-Travel CBA'!G52+'Program Data-Travel IBA'!G52</f>
        <v>69170</v>
      </c>
      <c r="H52" s="69">
        <f>'Program Data-Travel CBA'!H52+'Program Data-Travel IBA'!H52</f>
        <v>36256</v>
      </c>
      <c r="I52" s="70">
        <f>'Program Data-Travel CBA'!I52+'Program Data-Travel IBA'!I52</f>
        <v>11671003.579999998</v>
      </c>
      <c r="J52" s="71">
        <f>'Program Data-Travel CBA'!J52+'Program Data-Travel IBA'!J52</f>
        <v>62552</v>
      </c>
      <c r="K52" s="71">
        <f>'Program Data-Travel CBA'!K52+'Program Data-Travel IBA'!K52</f>
        <v>36445</v>
      </c>
      <c r="L52" s="68">
        <f>'Program Data-Travel CBA'!L52+'Program Data-Travel IBA'!L52</f>
        <v>10830340.560000001</v>
      </c>
      <c r="M52" s="69">
        <f>'Program Data-Travel CBA'!M52+'Program Data-Travel IBA'!M52</f>
        <v>55330</v>
      </c>
      <c r="N52" s="69">
        <f>'Program Data-Travel CBA'!N52+'Program Data-Travel IBA'!N52</f>
        <v>36417</v>
      </c>
      <c r="O52" s="70">
        <f>'Program Data-Travel CBA'!O52+'Program Data-Travel IBA'!O52</f>
        <v>10344971.049999999</v>
      </c>
      <c r="P52" s="71">
        <f>'Program Data-Travel CBA'!P52+'Program Data-Travel IBA'!P52</f>
        <v>59285</v>
      </c>
      <c r="Q52" s="71">
        <f>'Program Data-Travel CBA'!Q52+'Program Data-Travel IBA'!Q52</f>
        <v>36451</v>
      </c>
      <c r="R52" s="68">
        <f>'Program Data-Travel CBA'!R52+'Program Data-Travel IBA'!R52</f>
        <v>13494248.389999997</v>
      </c>
      <c r="S52" s="69">
        <f>'Program Data-Travel CBA'!S52+'Program Data-Travel IBA'!S52</f>
        <v>69717</v>
      </c>
      <c r="T52" s="69">
        <f>'Program Data-Travel CBA'!T52+'Program Data-Travel IBA'!T52</f>
        <v>36647</v>
      </c>
      <c r="U52" s="70">
        <f>'Program Data-Travel CBA'!U52+'Program Data-Travel IBA'!U52</f>
        <v>17154392.999999996</v>
      </c>
      <c r="V52" s="71">
        <f>'Program Data-Travel CBA'!V52+'Program Data-Travel IBA'!V52</f>
        <v>84016</v>
      </c>
      <c r="W52" s="71">
        <f>'Program Data-Travel CBA'!W52+'Program Data-Travel IBA'!W52</f>
        <v>36885</v>
      </c>
      <c r="X52" s="68">
        <f>'Program Data-Travel CBA'!X52+'Program Data-Travel IBA'!X52</f>
        <v>18996374.59</v>
      </c>
      <c r="Y52" s="69">
        <f>'Program Data-Travel CBA'!Y52+'Program Data-Travel IBA'!Y52</f>
        <v>96069</v>
      </c>
      <c r="Z52" s="69">
        <f>'Program Data-Travel CBA'!Z52+'Program Data-Travel IBA'!Z52</f>
        <v>37126</v>
      </c>
      <c r="AA52" s="70">
        <f>'Program Data-Travel CBA'!AA52+'Program Data-Travel IBA'!AA52</f>
        <v>18923111.760000002</v>
      </c>
      <c r="AB52" s="71">
        <f>'Program Data-Travel CBA'!AB52+'Program Data-Travel IBA'!AB52</f>
        <v>94461</v>
      </c>
      <c r="AC52" s="71">
        <f>'Program Data-Travel CBA'!AC52+'Program Data-Travel IBA'!AC52</f>
        <v>37322</v>
      </c>
      <c r="AD52" s="68">
        <f>'Program Data-Travel CBA'!AD52+'Program Data-Travel IBA'!AD52</f>
        <v>14139549.300000001</v>
      </c>
      <c r="AE52" s="69">
        <f>'Program Data-Travel CBA'!AE52+'Program Data-Travel IBA'!AE52</f>
        <v>74119</v>
      </c>
      <c r="AF52" s="69">
        <f>'Program Data-Travel CBA'!AF52+'Program Data-Travel IBA'!AF52</f>
        <v>37447</v>
      </c>
      <c r="AG52" s="70">
        <f>'Program Data-Travel CBA'!AG52+'Program Data-Travel IBA'!AG52</f>
        <v>17159891.239999998</v>
      </c>
      <c r="AH52" s="71">
        <f>'Program Data-Travel CBA'!AH52+'Program Data-Travel IBA'!AH52</f>
        <v>85862</v>
      </c>
      <c r="AI52" s="71">
        <f>'Program Data-Travel CBA'!AI52+'Program Data-Travel IBA'!AI52</f>
        <v>37638</v>
      </c>
      <c r="AJ52" s="68">
        <f>'Program Data-Travel CBA'!AJ52+'Program Data-Travel IBA'!AJ52</f>
        <v>18251704.57</v>
      </c>
      <c r="AK52" s="69">
        <f>'Program Data-Travel CBA'!AK52+'Program Data-Travel IBA'!AK52</f>
        <v>100105</v>
      </c>
      <c r="AL52" s="69">
        <f>'Program Data-Travel CBA'!AL52+'Program Data-Travel IBA'!AL52</f>
        <v>37850</v>
      </c>
      <c r="AM52" s="70">
        <f>'Program Data-Travel CBA'!AM52+'Program Data-Travel IBA'!AM52</f>
        <v>18953462.23</v>
      </c>
      <c r="AN52" s="71">
        <f>'Program Data-Travel CBA'!AN52+'Program Data-Travel IBA'!AN52</f>
        <v>95743</v>
      </c>
      <c r="AO52" s="71">
        <f>'Program Data-Travel CBA'!AO52+'Program Data-Travel IBA'!AO52</f>
        <v>38099</v>
      </c>
    </row>
    <row r="53" spans="1:41" hidden="1" outlineLevel="1" x14ac:dyDescent="0.55000000000000004">
      <c r="A53" s="58" t="s">
        <v>94</v>
      </c>
      <c r="B53" s="65">
        <f>'Program Data-Travel CBA'!B53+'Program Data-Travel IBA'!B53</f>
        <v>152506049.76999998</v>
      </c>
      <c r="C53" s="66">
        <f>'Program Data-Travel CBA'!C53+'Program Data-Travel IBA'!C53</f>
        <v>788465</v>
      </c>
      <c r="D53" s="66">
        <f>'Program Data-Travel CBA'!D53+'Program Data-Travel IBA'!D53</f>
        <v>52364</v>
      </c>
      <c r="E53" s="67">
        <f>'Program Data-Travel CBA'!E53+'Program Data-Travel IBA'!E53</f>
        <v>570.78714185563467</v>
      </c>
      <c r="F53" s="68">
        <f>'Program Data-Travel CBA'!F53+'Program Data-Travel IBA'!F53</f>
        <v>10301294.92</v>
      </c>
      <c r="G53" s="69">
        <f>'Program Data-Travel CBA'!G53+'Program Data-Travel IBA'!G53</f>
        <v>50035</v>
      </c>
      <c r="H53" s="69">
        <f>'Program Data-Travel CBA'!H53+'Program Data-Travel IBA'!H53</f>
        <v>45050</v>
      </c>
      <c r="I53" s="70">
        <f>'Program Data-Travel CBA'!I53+'Program Data-Travel IBA'!I53</f>
        <v>7843527.4199999999</v>
      </c>
      <c r="J53" s="71">
        <f>'Program Data-Travel CBA'!J53+'Program Data-Travel IBA'!J53</f>
        <v>38108</v>
      </c>
      <c r="K53" s="71">
        <f>'Program Data-Travel CBA'!K53+'Program Data-Travel IBA'!K53</f>
        <v>45296</v>
      </c>
      <c r="L53" s="68">
        <f>'Program Data-Travel CBA'!L53+'Program Data-Travel IBA'!L53</f>
        <v>7170022.75</v>
      </c>
      <c r="M53" s="69">
        <f>'Program Data-Travel CBA'!M53+'Program Data-Travel IBA'!M53</f>
        <v>34251</v>
      </c>
      <c r="N53" s="69">
        <f>'Program Data-Travel CBA'!N53+'Program Data-Travel IBA'!N53</f>
        <v>45443</v>
      </c>
      <c r="O53" s="70">
        <f>'Program Data-Travel CBA'!O53+'Program Data-Travel IBA'!O53</f>
        <v>6852823.8700000001</v>
      </c>
      <c r="P53" s="71">
        <f>'Program Data-Travel CBA'!P53+'Program Data-Travel IBA'!P53</f>
        <v>37871</v>
      </c>
      <c r="Q53" s="71">
        <f>'Program Data-Travel CBA'!Q53+'Program Data-Travel IBA'!Q53</f>
        <v>46049</v>
      </c>
      <c r="R53" s="68">
        <f>'Program Data-Travel CBA'!R53+'Program Data-Travel IBA'!R53</f>
        <v>9803710.9100000001</v>
      </c>
      <c r="S53" s="69">
        <f>'Program Data-Travel CBA'!S53+'Program Data-Travel IBA'!S53</f>
        <v>52613</v>
      </c>
      <c r="T53" s="69">
        <f>'Program Data-Travel CBA'!T53+'Program Data-Travel IBA'!T53</f>
        <v>46952</v>
      </c>
      <c r="U53" s="70">
        <f>'Program Data-Travel CBA'!U53+'Program Data-Travel IBA'!U53</f>
        <v>13530324.84</v>
      </c>
      <c r="V53" s="71">
        <f>'Program Data-Travel CBA'!V53+'Program Data-Travel IBA'!V53</f>
        <v>62117</v>
      </c>
      <c r="W53" s="71">
        <f>'Program Data-Travel CBA'!W53+'Program Data-Travel IBA'!W53</f>
        <v>47400</v>
      </c>
      <c r="X53" s="68">
        <f>'Program Data-Travel CBA'!X53+'Program Data-Travel IBA'!X53</f>
        <v>13284016.08</v>
      </c>
      <c r="Y53" s="69">
        <f>'Program Data-Travel CBA'!Y53+'Program Data-Travel IBA'!Y53</f>
        <v>66048</v>
      </c>
      <c r="Z53" s="69">
        <f>'Program Data-Travel CBA'!Z53+'Program Data-Travel IBA'!Z53</f>
        <v>48350</v>
      </c>
      <c r="AA53" s="70">
        <f>'Program Data-Travel CBA'!AA53+'Program Data-Travel IBA'!AA53</f>
        <v>17712919.600000001</v>
      </c>
      <c r="AB53" s="71">
        <f>'Program Data-Travel CBA'!AB53+'Program Data-Travel IBA'!AB53</f>
        <v>82620</v>
      </c>
      <c r="AC53" s="71">
        <f>'Program Data-Travel CBA'!AC53+'Program Data-Travel IBA'!AC53</f>
        <v>49294</v>
      </c>
      <c r="AD53" s="68">
        <f>'Program Data-Travel CBA'!AD53+'Program Data-Travel IBA'!AD53</f>
        <v>11541210.6</v>
      </c>
      <c r="AE53" s="69">
        <f>'Program Data-Travel CBA'!AE53+'Program Data-Travel IBA'!AE53</f>
        <v>67597</v>
      </c>
      <c r="AF53" s="69">
        <f>'Program Data-Travel CBA'!AF53+'Program Data-Travel IBA'!AF53</f>
        <v>49834</v>
      </c>
      <c r="AG53" s="70">
        <f>'Program Data-Travel CBA'!AG53+'Program Data-Travel IBA'!AG53</f>
        <v>16283223.700000001</v>
      </c>
      <c r="AH53" s="71">
        <f>'Program Data-Travel CBA'!AH53+'Program Data-Travel IBA'!AH53</f>
        <v>91018</v>
      </c>
      <c r="AI53" s="71">
        <f>'Program Data-Travel CBA'!AI53+'Program Data-Travel IBA'!AI53</f>
        <v>50839</v>
      </c>
      <c r="AJ53" s="68">
        <f>'Program Data-Travel CBA'!AJ53+'Program Data-Travel IBA'!AJ53</f>
        <v>19404096.48</v>
      </c>
      <c r="AK53" s="69">
        <f>'Program Data-Travel CBA'!AK53+'Program Data-Travel IBA'!AK53</f>
        <v>110693</v>
      </c>
      <c r="AL53" s="69">
        <f>'Program Data-Travel CBA'!AL53+'Program Data-Travel IBA'!AL53</f>
        <v>51409</v>
      </c>
      <c r="AM53" s="70">
        <f>'Program Data-Travel CBA'!AM53+'Program Data-Travel IBA'!AM53</f>
        <v>18778878.600000001</v>
      </c>
      <c r="AN53" s="71">
        <f>'Program Data-Travel CBA'!AN53+'Program Data-Travel IBA'!AN53</f>
        <v>95494</v>
      </c>
      <c r="AO53" s="71">
        <f>'Program Data-Travel CBA'!AO53+'Program Data-Travel IBA'!AO53</f>
        <v>52364</v>
      </c>
    </row>
    <row r="54" spans="1:41" hidden="1" outlineLevel="1" x14ac:dyDescent="0.55000000000000004">
      <c r="A54" s="58" t="s">
        <v>462</v>
      </c>
      <c r="B54" s="65">
        <f>'Program Data-Travel CBA'!B54+'Program Data-Travel IBA'!B54</f>
        <v>120515424.48999999</v>
      </c>
      <c r="C54" s="66">
        <f>'Program Data-Travel CBA'!C54+'Program Data-Travel IBA'!C54</f>
        <v>819334</v>
      </c>
      <c r="D54" s="66">
        <f>'Program Data-Travel CBA'!D54+'Program Data-Travel IBA'!D54</f>
        <v>50673</v>
      </c>
      <c r="E54" s="67">
        <f>'Program Data-Travel CBA'!E54+'Program Data-Travel IBA'!E54</f>
        <v>299.45292702635237</v>
      </c>
      <c r="F54" s="68">
        <f>'Program Data-Travel CBA'!F54+'Program Data-Travel IBA'!F54</f>
        <v>9940256.4599999953</v>
      </c>
      <c r="G54" s="69">
        <f>'Program Data-Travel CBA'!G54+'Program Data-Travel IBA'!G54</f>
        <v>67088</v>
      </c>
      <c r="H54" s="69">
        <f>'Program Data-Travel CBA'!H54+'Program Data-Travel IBA'!H54</f>
        <v>51847</v>
      </c>
      <c r="I54" s="70">
        <f>'Program Data-Travel CBA'!I54+'Program Data-Travel IBA'!I54</f>
        <v>8200706.4199999999</v>
      </c>
      <c r="J54" s="71">
        <f>'Program Data-Travel CBA'!J54+'Program Data-Travel IBA'!J54</f>
        <v>62783</v>
      </c>
      <c r="K54" s="71">
        <f>'Program Data-Travel CBA'!K54+'Program Data-Travel IBA'!K54</f>
        <v>51342</v>
      </c>
      <c r="L54" s="68">
        <f>'Program Data-Travel CBA'!L54+'Program Data-Travel IBA'!L54</f>
        <v>6510342.7699999996</v>
      </c>
      <c r="M54" s="69">
        <f>'Program Data-Travel CBA'!M54+'Program Data-Travel IBA'!M54</f>
        <v>46628</v>
      </c>
      <c r="N54" s="69">
        <f>'Program Data-Travel CBA'!N54+'Program Data-Travel IBA'!N54</f>
        <v>50907</v>
      </c>
      <c r="O54" s="70">
        <f>'Program Data-Travel CBA'!O54+'Program Data-Travel IBA'!O54</f>
        <v>7886112.3800000018</v>
      </c>
      <c r="P54" s="71">
        <f>'Program Data-Travel CBA'!P54+'Program Data-Travel IBA'!P54</f>
        <v>51944</v>
      </c>
      <c r="Q54" s="71">
        <f>'Program Data-Travel CBA'!Q54+'Program Data-Travel IBA'!Q54</f>
        <v>51032</v>
      </c>
      <c r="R54" s="68">
        <f>'Program Data-Travel CBA'!R54+'Program Data-Travel IBA'!R54</f>
        <v>7645749.3499999959</v>
      </c>
      <c r="S54" s="69">
        <f>'Program Data-Travel CBA'!S54+'Program Data-Travel IBA'!S54</f>
        <v>54499</v>
      </c>
      <c r="T54" s="69">
        <f>'Program Data-Travel CBA'!T54+'Program Data-Travel IBA'!T54</f>
        <v>51847</v>
      </c>
      <c r="U54" s="70">
        <f>'Program Data-Travel CBA'!U54+'Program Data-Travel IBA'!U54</f>
        <v>10595523.149999997</v>
      </c>
      <c r="V54" s="71">
        <f>'Program Data-Travel CBA'!V54+'Program Data-Travel IBA'!V54</f>
        <v>70372</v>
      </c>
      <c r="W54" s="71">
        <f>'Program Data-Travel CBA'!W54+'Program Data-Travel IBA'!W54</f>
        <v>51239</v>
      </c>
      <c r="X54" s="68">
        <f>'Program Data-Travel CBA'!X54+'Program Data-Travel IBA'!X54</f>
        <v>12719353.749999993</v>
      </c>
      <c r="Y54" s="69">
        <f>'Program Data-Travel CBA'!Y54+'Program Data-Travel IBA'!Y54</f>
        <v>78989</v>
      </c>
      <c r="Z54" s="69">
        <f>'Program Data-Travel CBA'!Z54+'Program Data-Travel IBA'!Z54</f>
        <v>51231</v>
      </c>
      <c r="AA54" s="70">
        <f>'Program Data-Travel CBA'!AA54+'Program Data-Travel IBA'!AA54</f>
        <v>12271839.180000002</v>
      </c>
      <c r="AB54" s="71">
        <f>'Program Data-Travel CBA'!AB54+'Program Data-Travel IBA'!AB54</f>
        <v>81132</v>
      </c>
      <c r="AC54" s="71">
        <f>'Program Data-Travel CBA'!AC54+'Program Data-Travel IBA'!AC54</f>
        <v>51000</v>
      </c>
      <c r="AD54" s="68">
        <f>'Program Data-Travel CBA'!AD54+'Program Data-Travel IBA'!AD54</f>
        <v>9423743.8300000019</v>
      </c>
      <c r="AE54" s="69">
        <f>'Program Data-Travel CBA'!AE54+'Program Data-Travel IBA'!AE54</f>
        <v>64435</v>
      </c>
      <c r="AF54" s="69">
        <f>'Program Data-Travel CBA'!AF54+'Program Data-Travel IBA'!AF54</f>
        <v>50871</v>
      </c>
      <c r="AG54" s="70">
        <f>'Program Data-Travel CBA'!AG54+'Program Data-Travel IBA'!AG54</f>
        <v>11862630.879999999</v>
      </c>
      <c r="AH54" s="71">
        <f>'Program Data-Travel CBA'!AH54+'Program Data-Travel IBA'!AH54</f>
        <v>78196</v>
      </c>
      <c r="AI54" s="71">
        <f>'Program Data-Travel CBA'!AI54+'Program Data-Travel IBA'!AI54</f>
        <v>51061</v>
      </c>
      <c r="AJ54" s="68">
        <f>'Program Data-Travel CBA'!AJ54+'Program Data-Travel IBA'!AJ54</f>
        <v>12270019.82</v>
      </c>
      <c r="AK54" s="69">
        <f>'Program Data-Travel CBA'!AK54+'Program Data-Travel IBA'!AK54</f>
        <v>88700</v>
      </c>
      <c r="AL54" s="69">
        <f>'Program Data-Travel CBA'!AL54+'Program Data-Travel IBA'!AL54</f>
        <v>51073</v>
      </c>
      <c r="AM54" s="70">
        <f>'Program Data-Travel CBA'!AM54+'Program Data-Travel IBA'!AM54</f>
        <v>11189146.500000004</v>
      </c>
      <c r="AN54" s="71">
        <f>'Program Data-Travel CBA'!AN54+'Program Data-Travel IBA'!AN54</f>
        <v>74568</v>
      </c>
      <c r="AO54" s="71">
        <f>'Program Data-Travel CBA'!AO54+'Program Data-Travel IBA'!AO54</f>
        <v>50673</v>
      </c>
    </row>
    <row r="55" spans="1:41" hidden="1" outlineLevel="1" x14ac:dyDescent="0.55000000000000004">
      <c r="A55" s="58" t="s">
        <v>27</v>
      </c>
      <c r="B55" s="65">
        <f>'Program Data-Travel CBA'!B55+'Program Data-Travel IBA'!B55</f>
        <v>38549802.43</v>
      </c>
      <c r="C55" s="66">
        <f>'Program Data-Travel CBA'!C55+'Program Data-Travel IBA'!C55</f>
        <v>237771</v>
      </c>
      <c r="D55" s="66">
        <f>'Program Data-Travel CBA'!D55+'Program Data-Travel IBA'!D55</f>
        <v>14685</v>
      </c>
      <c r="E55" s="67">
        <f>'Program Data-Travel CBA'!E55+'Program Data-Travel IBA'!E55</f>
        <v>259.51139959595952</v>
      </c>
      <c r="F55" s="68">
        <f>'Program Data-Travel CBA'!F55+'Program Data-Travel IBA'!F55</f>
        <v>3911427.5100000002</v>
      </c>
      <c r="G55" s="69">
        <f>'Program Data-Travel CBA'!G55+'Program Data-Travel IBA'!G55</f>
        <v>21978</v>
      </c>
      <c r="H55" s="69">
        <f>'Program Data-Travel CBA'!H55+'Program Data-Travel IBA'!H55</f>
        <v>13878</v>
      </c>
      <c r="I55" s="70">
        <f>'Program Data-Travel CBA'!I55+'Program Data-Travel IBA'!I55</f>
        <v>3392615.48</v>
      </c>
      <c r="J55" s="71">
        <f>'Program Data-Travel CBA'!J55+'Program Data-Travel IBA'!J55</f>
        <v>20137</v>
      </c>
      <c r="K55" s="71">
        <f>'Program Data-Travel CBA'!K55+'Program Data-Travel IBA'!K55</f>
        <v>13932</v>
      </c>
      <c r="L55" s="68">
        <f>'Program Data-Travel CBA'!L55+'Program Data-Travel IBA'!L55</f>
        <v>2288945.5699999998</v>
      </c>
      <c r="M55" s="69">
        <f>'Program Data-Travel CBA'!M55+'Program Data-Travel IBA'!M55</f>
        <v>14039</v>
      </c>
      <c r="N55" s="69">
        <f>'Program Data-Travel CBA'!N55+'Program Data-Travel IBA'!N55</f>
        <v>13974</v>
      </c>
      <c r="O55" s="70">
        <f>'Program Data-Travel CBA'!O55+'Program Data-Travel IBA'!O55</f>
        <v>1506142.8800000001</v>
      </c>
      <c r="P55" s="71">
        <f>'Program Data-Travel CBA'!P55+'Program Data-Travel IBA'!P55</f>
        <v>10787</v>
      </c>
      <c r="Q55" s="71">
        <f>'Program Data-Travel CBA'!Q55+'Program Data-Travel IBA'!Q55</f>
        <v>14076</v>
      </c>
      <c r="R55" s="68">
        <f>'Program Data-Travel CBA'!R55+'Program Data-Travel IBA'!R55</f>
        <v>2450293.48</v>
      </c>
      <c r="S55" s="69">
        <f>'Program Data-Travel CBA'!S55+'Program Data-Travel IBA'!S55</f>
        <v>15892</v>
      </c>
      <c r="T55" s="69">
        <f>'Program Data-Travel CBA'!T55+'Program Data-Travel IBA'!T55</f>
        <v>14193</v>
      </c>
      <c r="U55" s="70">
        <f>'Program Data-Travel CBA'!U55+'Program Data-Travel IBA'!U55</f>
        <v>3716049.24</v>
      </c>
      <c r="V55" s="71">
        <f>'Program Data-Travel CBA'!V55+'Program Data-Travel IBA'!V55</f>
        <v>21779</v>
      </c>
      <c r="W55" s="71">
        <f>'Program Data-Travel CBA'!W55+'Program Data-Travel IBA'!W55</f>
        <v>14287</v>
      </c>
      <c r="X55" s="68">
        <f>'Program Data-Travel CBA'!X55+'Program Data-Travel IBA'!X55</f>
        <v>4186951.33</v>
      </c>
      <c r="Y55" s="69">
        <f>'Program Data-Travel CBA'!Y55+'Program Data-Travel IBA'!Y55</f>
        <v>22667</v>
      </c>
      <c r="Z55" s="69">
        <f>'Program Data-Travel CBA'!Z55+'Program Data-Travel IBA'!Z55</f>
        <v>14391</v>
      </c>
      <c r="AA55" s="70">
        <f>'Program Data-Travel CBA'!AA55+'Program Data-Travel IBA'!AA55</f>
        <v>4342664.07</v>
      </c>
      <c r="AB55" s="71">
        <f>'Program Data-Travel CBA'!AB55+'Program Data-Travel IBA'!AB55</f>
        <v>24056</v>
      </c>
      <c r="AC55" s="71">
        <f>'Program Data-Travel CBA'!AC55+'Program Data-Travel IBA'!AC55</f>
        <v>14479</v>
      </c>
      <c r="AD55" s="68">
        <f>'Program Data-Travel CBA'!AD55+'Program Data-Travel IBA'!AD55</f>
        <v>3325589.69</v>
      </c>
      <c r="AE55" s="69">
        <f>'Program Data-Travel CBA'!AE55+'Program Data-Travel IBA'!AE55</f>
        <v>22279</v>
      </c>
      <c r="AF55" s="69">
        <f>'Program Data-Travel CBA'!AF55+'Program Data-Travel IBA'!AF55</f>
        <v>14516</v>
      </c>
      <c r="AG55" s="70">
        <f>'Program Data-Travel CBA'!AG55+'Program Data-Travel IBA'!AG55</f>
        <v>2916162.8</v>
      </c>
      <c r="AH55" s="71">
        <f>'Program Data-Travel CBA'!AH55+'Program Data-Travel IBA'!AH55</f>
        <v>18089</v>
      </c>
      <c r="AI55" s="71">
        <f>'Program Data-Travel CBA'!AI55+'Program Data-Travel IBA'!AI55</f>
        <v>14624</v>
      </c>
      <c r="AJ55" s="68">
        <f>'Program Data-Travel CBA'!AJ55+'Program Data-Travel IBA'!AJ55</f>
        <v>2911770.12</v>
      </c>
      <c r="AK55" s="69">
        <f>'Program Data-Travel CBA'!AK55+'Program Data-Travel IBA'!AK55</f>
        <v>22044</v>
      </c>
      <c r="AL55" s="69">
        <f>'Program Data-Travel CBA'!AL55+'Program Data-Travel IBA'!AL55</f>
        <v>14612</v>
      </c>
      <c r="AM55" s="70">
        <f>'Program Data-Travel CBA'!AM55+'Program Data-Travel IBA'!AM55</f>
        <v>3601190.2600000002</v>
      </c>
      <c r="AN55" s="71">
        <f>'Program Data-Travel CBA'!AN55+'Program Data-Travel IBA'!AN55</f>
        <v>24024</v>
      </c>
      <c r="AO55" s="71">
        <f>'Program Data-Travel CBA'!AO55+'Program Data-Travel IBA'!AO55</f>
        <v>14685</v>
      </c>
    </row>
    <row r="56" spans="1:41" hidden="1" outlineLevel="1" x14ac:dyDescent="0.55000000000000004">
      <c r="A56" s="58" t="s">
        <v>95</v>
      </c>
      <c r="B56" s="65">
        <f>'Program Data-Travel CBA'!B56+'Program Data-Travel IBA'!B56</f>
        <v>16948777.629999995</v>
      </c>
      <c r="C56" s="66">
        <f>'Program Data-Travel CBA'!C56+'Program Data-Travel IBA'!C56</f>
        <v>117291</v>
      </c>
      <c r="D56" s="66">
        <f>'Program Data-Travel CBA'!D56+'Program Data-Travel IBA'!D56</f>
        <v>9741</v>
      </c>
      <c r="E56" s="67">
        <f>'Program Data-Travel CBA'!E56+'Program Data-Travel IBA'!E56</f>
        <v>303.75649283198646</v>
      </c>
      <c r="F56" s="68">
        <f>'Program Data-Travel CBA'!F56+'Program Data-Travel IBA'!F56</f>
        <v>1751202.2499999998</v>
      </c>
      <c r="G56" s="69">
        <f>'Program Data-Travel CBA'!G56+'Program Data-Travel IBA'!G56</f>
        <v>11042</v>
      </c>
      <c r="H56" s="69">
        <f>'Program Data-Travel CBA'!H56+'Program Data-Travel IBA'!H56</f>
        <v>8968</v>
      </c>
      <c r="I56" s="70">
        <f>'Program Data-Travel CBA'!I56+'Program Data-Travel IBA'!I56</f>
        <v>930578.55</v>
      </c>
      <c r="J56" s="71">
        <f>'Program Data-Travel CBA'!J56+'Program Data-Travel IBA'!J56</f>
        <v>7354</v>
      </c>
      <c r="K56" s="71">
        <f>'Program Data-Travel CBA'!K56+'Program Data-Travel IBA'!K56</f>
        <v>8970</v>
      </c>
      <c r="L56" s="68">
        <f>'Program Data-Travel CBA'!L56+'Program Data-Travel IBA'!L56</f>
        <v>740992.64999999991</v>
      </c>
      <c r="M56" s="69">
        <f>'Program Data-Travel CBA'!M56+'Program Data-Travel IBA'!M56</f>
        <v>5761</v>
      </c>
      <c r="N56" s="69">
        <f>'Program Data-Travel CBA'!N56+'Program Data-Travel IBA'!N56</f>
        <v>8993</v>
      </c>
      <c r="O56" s="70">
        <f>'Program Data-Travel CBA'!O56+'Program Data-Travel IBA'!O56</f>
        <v>951802.79000000015</v>
      </c>
      <c r="P56" s="71">
        <f>'Program Data-Travel CBA'!P56+'Program Data-Travel IBA'!P56</f>
        <v>7212</v>
      </c>
      <c r="Q56" s="71">
        <f>'Program Data-Travel CBA'!Q56+'Program Data-Travel IBA'!Q56</f>
        <v>9060</v>
      </c>
      <c r="R56" s="68">
        <f>'Program Data-Travel CBA'!R56+'Program Data-Travel IBA'!R56</f>
        <v>1587732.19</v>
      </c>
      <c r="S56" s="69">
        <f>'Program Data-Travel CBA'!S56+'Program Data-Travel IBA'!S56</f>
        <v>11719</v>
      </c>
      <c r="T56" s="69">
        <f>'Program Data-Travel CBA'!T56+'Program Data-Travel IBA'!T56</f>
        <v>9199</v>
      </c>
      <c r="U56" s="70">
        <f>'Program Data-Travel CBA'!U56+'Program Data-Travel IBA'!U56</f>
        <v>1944434.8599999999</v>
      </c>
      <c r="V56" s="71">
        <f>'Program Data-Travel CBA'!V56+'Program Data-Travel IBA'!V56</f>
        <v>12515</v>
      </c>
      <c r="W56" s="71">
        <f>'Program Data-Travel CBA'!W56+'Program Data-Travel IBA'!W56</f>
        <v>9272</v>
      </c>
      <c r="X56" s="68">
        <f>'Program Data-Travel CBA'!X56+'Program Data-Travel IBA'!X56</f>
        <v>1687507.0799999998</v>
      </c>
      <c r="Y56" s="69">
        <f>'Program Data-Travel CBA'!Y56+'Program Data-Travel IBA'!Y56</f>
        <v>11327</v>
      </c>
      <c r="Z56" s="69">
        <f>'Program Data-Travel CBA'!Z56+'Program Data-Travel IBA'!Z56</f>
        <v>9349</v>
      </c>
      <c r="AA56" s="70">
        <f>'Program Data-Travel CBA'!AA56+'Program Data-Travel IBA'!AA56</f>
        <v>1959152.54</v>
      </c>
      <c r="AB56" s="71">
        <f>'Program Data-Travel CBA'!AB56+'Program Data-Travel IBA'!AB56</f>
        <v>13366</v>
      </c>
      <c r="AC56" s="71">
        <f>'Program Data-Travel CBA'!AC56+'Program Data-Travel IBA'!AC56</f>
        <v>9417</v>
      </c>
      <c r="AD56" s="68">
        <f>'Program Data-Travel CBA'!AD56+'Program Data-Travel IBA'!AD56</f>
        <v>1119973.57</v>
      </c>
      <c r="AE56" s="69">
        <f>'Program Data-Travel CBA'!AE56+'Program Data-Travel IBA'!AE56</f>
        <v>7826</v>
      </c>
      <c r="AF56" s="69">
        <f>'Program Data-Travel CBA'!AF56+'Program Data-Travel IBA'!AF56</f>
        <v>9463</v>
      </c>
      <c r="AG56" s="70">
        <f>'Program Data-Travel CBA'!AG56+'Program Data-Travel IBA'!AG56</f>
        <v>1285818.54</v>
      </c>
      <c r="AH56" s="71">
        <f>'Program Data-Travel CBA'!AH56+'Program Data-Travel IBA'!AH56</f>
        <v>8328</v>
      </c>
      <c r="AI56" s="71">
        <f>'Program Data-Travel CBA'!AI56+'Program Data-Travel IBA'!AI56</f>
        <v>9531</v>
      </c>
      <c r="AJ56" s="68">
        <f>'Program Data-Travel CBA'!AJ56+'Program Data-Travel IBA'!AJ56</f>
        <v>1484103.0299999998</v>
      </c>
      <c r="AK56" s="69">
        <f>'Program Data-Travel CBA'!AK56+'Program Data-Travel IBA'!AK56</f>
        <v>11333</v>
      </c>
      <c r="AL56" s="69">
        <f>'Program Data-Travel CBA'!AL56+'Program Data-Travel IBA'!AL56</f>
        <v>9673</v>
      </c>
      <c r="AM56" s="70">
        <f>'Program Data-Travel CBA'!AM56+'Program Data-Travel IBA'!AM56</f>
        <v>1505479.5799999998</v>
      </c>
      <c r="AN56" s="71">
        <f>'Program Data-Travel CBA'!AN56+'Program Data-Travel IBA'!AN56</f>
        <v>9508</v>
      </c>
      <c r="AO56" s="71">
        <f>'Program Data-Travel CBA'!AO56+'Program Data-Travel IBA'!AO56</f>
        <v>9741</v>
      </c>
    </row>
    <row r="57" spans="1:41" hidden="1" outlineLevel="1" x14ac:dyDescent="0.55000000000000004">
      <c r="A57" s="58" t="s">
        <v>380</v>
      </c>
      <c r="B57" s="65">
        <f>'Program Data-Travel CBA'!B57+'Program Data-Travel IBA'!B57</f>
        <v>72706361.590000004</v>
      </c>
      <c r="C57" s="66">
        <f>'Program Data-Travel CBA'!C57+'Program Data-Travel IBA'!C57</f>
        <v>395320</v>
      </c>
      <c r="D57" s="66">
        <f>'Program Data-Travel CBA'!D57+'Program Data-Travel IBA'!D57</f>
        <v>16137</v>
      </c>
      <c r="E57" s="67">
        <f>'Program Data-Travel CBA'!E57+'Program Data-Travel IBA'!E57</f>
        <v>371.01018310568236</v>
      </c>
      <c r="F57" s="68">
        <f>'Program Data-Travel CBA'!F57+'Program Data-Travel IBA'!F57</f>
        <v>6498242.0299999993</v>
      </c>
      <c r="G57" s="69">
        <f>'Program Data-Travel CBA'!G57+'Program Data-Travel IBA'!G57</f>
        <v>35959</v>
      </c>
      <c r="H57" s="69">
        <f>'Program Data-Travel CBA'!H57+'Program Data-Travel IBA'!H57</f>
        <v>15967</v>
      </c>
      <c r="I57" s="70">
        <f>'Program Data-Travel CBA'!I57+'Program Data-Travel IBA'!I57</f>
        <v>5561345.7599999998</v>
      </c>
      <c r="J57" s="71">
        <f>'Program Data-Travel CBA'!J57+'Program Data-Travel IBA'!J57</f>
        <v>30466</v>
      </c>
      <c r="K57" s="71">
        <f>'Program Data-Travel CBA'!K57+'Program Data-Travel IBA'!K57</f>
        <v>15952</v>
      </c>
      <c r="L57" s="68">
        <f>'Program Data-Travel CBA'!L57+'Program Data-Travel IBA'!L57</f>
        <v>3955763.15</v>
      </c>
      <c r="M57" s="69">
        <f>'Program Data-Travel CBA'!M57+'Program Data-Travel IBA'!M57</f>
        <v>23099</v>
      </c>
      <c r="N57" s="69">
        <f>'Program Data-Travel CBA'!N57+'Program Data-Travel IBA'!N57</f>
        <v>15781</v>
      </c>
      <c r="O57" s="70">
        <f>'Program Data-Travel CBA'!O57+'Program Data-Travel IBA'!O57</f>
        <v>4538398.3100000005</v>
      </c>
      <c r="P57" s="71">
        <f>'Program Data-Travel CBA'!P57+'Program Data-Travel IBA'!P57</f>
        <v>25962</v>
      </c>
      <c r="Q57" s="71">
        <f>'Program Data-Travel CBA'!Q57+'Program Data-Travel IBA'!Q57</f>
        <v>15789</v>
      </c>
      <c r="R57" s="68">
        <f>'Program Data-Travel CBA'!R57+'Program Data-Travel IBA'!R57</f>
        <v>5655245.8000000007</v>
      </c>
      <c r="S57" s="69">
        <f>'Program Data-Travel CBA'!S57+'Program Data-Travel IBA'!S57</f>
        <v>30567</v>
      </c>
      <c r="T57" s="69">
        <f>'Program Data-Travel CBA'!T57+'Program Data-Travel IBA'!T57</f>
        <v>15886</v>
      </c>
      <c r="U57" s="70">
        <f>'Program Data-Travel CBA'!U57+'Program Data-Travel IBA'!U57</f>
        <v>6653948.6799999997</v>
      </c>
      <c r="V57" s="71">
        <f>'Program Data-Travel CBA'!V57+'Program Data-Travel IBA'!V57</f>
        <v>35209</v>
      </c>
      <c r="W57" s="71">
        <f>'Program Data-Travel CBA'!W57+'Program Data-Travel IBA'!W57</f>
        <v>15946</v>
      </c>
      <c r="X57" s="68">
        <f>'Program Data-Travel CBA'!X57+'Program Data-Travel IBA'!X57</f>
        <v>7074299.0899999999</v>
      </c>
      <c r="Y57" s="69">
        <f>'Program Data-Travel CBA'!Y57+'Program Data-Travel IBA'!Y57</f>
        <v>37740</v>
      </c>
      <c r="Z57" s="69">
        <f>'Program Data-Travel CBA'!Z57+'Program Data-Travel IBA'!Z57</f>
        <v>15992</v>
      </c>
      <c r="AA57" s="70">
        <f>'Program Data-Travel CBA'!AA57+'Program Data-Travel IBA'!AA57</f>
        <v>6963936.4400000004</v>
      </c>
      <c r="AB57" s="71">
        <f>'Program Data-Travel CBA'!AB57+'Program Data-Travel IBA'!AB57</f>
        <v>38980</v>
      </c>
      <c r="AC57" s="71">
        <f>'Program Data-Travel CBA'!AC57+'Program Data-Travel IBA'!AC57</f>
        <v>16006</v>
      </c>
      <c r="AD57" s="68">
        <f>'Program Data-Travel CBA'!AD57+'Program Data-Travel IBA'!AD57</f>
        <v>5302514.46</v>
      </c>
      <c r="AE57" s="69">
        <f>'Program Data-Travel CBA'!AE57+'Program Data-Travel IBA'!AE57</f>
        <v>27915</v>
      </c>
      <c r="AF57" s="69">
        <f>'Program Data-Travel CBA'!AF57+'Program Data-Travel IBA'!AF57</f>
        <v>16031</v>
      </c>
      <c r="AG57" s="70">
        <f>'Program Data-Travel CBA'!AG57+'Program Data-Travel IBA'!AG57</f>
        <v>6722329.6900000013</v>
      </c>
      <c r="AH57" s="71">
        <f>'Program Data-Travel CBA'!AH57+'Program Data-Travel IBA'!AH57</f>
        <v>35402</v>
      </c>
      <c r="AI57" s="71">
        <f>'Program Data-Travel CBA'!AI57+'Program Data-Travel IBA'!AI57</f>
        <v>16064</v>
      </c>
      <c r="AJ57" s="68">
        <f>'Program Data-Travel CBA'!AJ57+'Program Data-Travel IBA'!AJ57</f>
        <v>6414338.290000001</v>
      </c>
      <c r="AK57" s="69">
        <f>'Program Data-Travel CBA'!AK57+'Program Data-Travel IBA'!AK57</f>
        <v>35266</v>
      </c>
      <c r="AL57" s="69">
        <f>'Program Data-Travel CBA'!AL57+'Program Data-Travel IBA'!AL57</f>
        <v>16095</v>
      </c>
      <c r="AM57" s="70">
        <f>'Program Data-Travel CBA'!AM57+'Program Data-Travel IBA'!AM57</f>
        <v>7365999.8900000006</v>
      </c>
      <c r="AN57" s="71">
        <f>'Program Data-Travel CBA'!AN57+'Program Data-Travel IBA'!AN57</f>
        <v>38755</v>
      </c>
      <c r="AO57" s="71">
        <f>'Program Data-Travel CBA'!AO57+'Program Data-Travel IBA'!AO57</f>
        <v>16137</v>
      </c>
    </row>
    <row r="58" spans="1:41" hidden="1" outlineLevel="1" x14ac:dyDescent="0.55000000000000004">
      <c r="A58" s="58" t="s">
        <v>32</v>
      </c>
      <c r="B58" s="65">
        <f>'Program Data-Travel CBA'!B58+'Program Data-Travel IBA'!B58</f>
        <v>6366929.7299999995</v>
      </c>
      <c r="C58" s="66">
        <f>'Program Data-Travel CBA'!C58+'Program Data-Travel IBA'!C58</f>
        <v>31990</v>
      </c>
      <c r="D58" s="66">
        <f>'Program Data-Travel CBA'!D58+'Program Data-Travel IBA'!D58</f>
        <v>465</v>
      </c>
      <c r="E58" s="67">
        <f>'Program Data-Travel CBA'!E58+'Program Data-Travel IBA'!E58</f>
        <v>357.32001733207488</v>
      </c>
      <c r="F58" s="68">
        <f>'Program Data-Travel CBA'!F58+'Program Data-Travel IBA'!F58</f>
        <v>832727.99</v>
      </c>
      <c r="G58" s="69">
        <f>'Program Data-Travel CBA'!G58+'Program Data-Travel IBA'!G58</f>
        <v>3832</v>
      </c>
      <c r="H58" s="69">
        <f>'Program Data-Travel CBA'!H58+'Program Data-Travel IBA'!H58</f>
        <v>458</v>
      </c>
      <c r="I58" s="70">
        <f>'Program Data-Travel CBA'!I58+'Program Data-Travel IBA'!I58</f>
        <v>600148.78999999992</v>
      </c>
      <c r="J58" s="71">
        <f>'Program Data-Travel CBA'!J58+'Program Data-Travel IBA'!J58</f>
        <v>2568</v>
      </c>
      <c r="K58" s="71">
        <f>'Program Data-Travel CBA'!K58+'Program Data-Travel IBA'!K58</f>
        <v>459</v>
      </c>
      <c r="L58" s="68">
        <f>'Program Data-Travel CBA'!L58+'Program Data-Travel IBA'!L58</f>
        <v>289671.44</v>
      </c>
      <c r="M58" s="69">
        <f>'Program Data-Travel CBA'!M58+'Program Data-Travel IBA'!M58</f>
        <v>1350</v>
      </c>
      <c r="N58" s="69">
        <f>'Program Data-Travel CBA'!N58+'Program Data-Travel IBA'!N58</f>
        <v>464</v>
      </c>
      <c r="O58" s="70">
        <f>'Program Data-Travel CBA'!O58+'Program Data-Travel IBA'!O58</f>
        <v>351232.39</v>
      </c>
      <c r="P58" s="71">
        <f>'Program Data-Travel CBA'!P58+'Program Data-Travel IBA'!P58</f>
        <v>1877</v>
      </c>
      <c r="Q58" s="71">
        <f>'Program Data-Travel CBA'!Q58+'Program Data-Travel IBA'!Q58</f>
        <v>462</v>
      </c>
      <c r="R58" s="68">
        <f>'Program Data-Travel CBA'!R58+'Program Data-Travel IBA'!R58</f>
        <v>426248.23</v>
      </c>
      <c r="S58" s="69">
        <f>'Program Data-Travel CBA'!S58+'Program Data-Travel IBA'!S58</f>
        <v>2258</v>
      </c>
      <c r="T58" s="69">
        <f>'Program Data-Travel CBA'!T58+'Program Data-Travel IBA'!T58</f>
        <v>471</v>
      </c>
      <c r="U58" s="70">
        <f>'Program Data-Travel CBA'!U58+'Program Data-Travel IBA'!U58</f>
        <v>638393.88</v>
      </c>
      <c r="V58" s="71">
        <f>'Program Data-Travel CBA'!V58+'Program Data-Travel IBA'!V58</f>
        <v>2948</v>
      </c>
      <c r="W58" s="71">
        <f>'Program Data-Travel CBA'!W58+'Program Data-Travel IBA'!W58</f>
        <v>478</v>
      </c>
      <c r="X58" s="68">
        <f>'Program Data-Travel CBA'!X58+'Program Data-Travel IBA'!X58</f>
        <v>570073.30000000005</v>
      </c>
      <c r="Y58" s="69">
        <f>'Program Data-Travel CBA'!Y58+'Program Data-Travel IBA'!Y58</f>
        <v>2917</v>
      </c>
      <c r="Z58" s="69">
        <f>'Program Data-Travel CBA'!Z58+'Program Data-Travel IBA'!Z58</f>
        <v>484</v>
      </c>
      <c r="AA58" s="70">
        <f>'Program Data-Travel CBA'!AA58+'Program Data-Travel IBA'!AA58</f>
        <v>707220.16999999993</v>
      </c>
      <c r="AB58" s="71">
        <f>'Program Data-Travel CBA'!AB58+'Program Data-Travel IBA'!AB58</f>
        <v>3155</v>
      </c>
      <c r="AC58" s="71">
        <f>'Program Data-Travel CBA'!AC58+'Program Data-Travel IBA'!AC58</f>
        <v>488</v>
      </c>
      <c r="AD58" s="68">
        <f>'Program Data-Travel CBA'!AD58+'Program Data-Travel IBA'!AD58</f>
        <v>495110.92000000004</v>
      </c>
      <c r="AE58" s="69">
        <f>'Program Data-Travel CBA'!AE58+'Program Data-Travel IBA'!AE58</f>
        <v>2334</v>
      </c>
      <c r="AF58" s="69">
        <f>'Program Data-Travel CBA'!AF58+'Program Data-Travel IBA'!AF58</f>
        <v>489</v>
      </c>
      <c r="AG58" s="70">
        <f>'Program Data-Travel CBA'!AG58+'Program Data-Travel IBA'!AG58</f>
        <v>444842.63999999996</v>
      </c>
      <c r="AH58" s="71">
        <f>'Program Data-Travel CBA'!AH58+'Program Data-Travel IBA'!AH58</f>
        <v>2422</v>
      </c>
      <c r="AI58" s="71">
        <f>'Program Data-Travel CBA'!AI58+'Program Data-Travel IBA'!AI58</f>
        <v>496</v>
      </c>
      <c r="AJ58" s="68">
        <f>'Program Data-Travel CBA'!AJ58+'Program Data-Travel IBA'!AJ58</f>
        <v>514290.27</v>
      </c>
      <c r="AK58" s="69">
        <f>'Program Data-Travel CBA'!AK58+'Program Data-Travel IBA'!AK58</f>
        <v>3270</v>
      </c>
      <c r="AL58" s="69">
        <f>'Program Data-Travel CBA'!AL58+'Program Data-Travel IBA'!AL58</f>
        <v>473</v>
      </c>
      <c r="AM58" s="70">
        <f>'Program Data-Travel CBA'!AM58+'Program Data-Travel IBA'!AM58</f>
        <v>496969.70999999996</v>
      </c>
      <c r="AN58" s="71">
        <f>'Program Data-Travel CBA'!AN58+'Program Data-Travel IBA'!AN58</f>
        <v>3059</v>
      </c>
      <c r="AO58" s="71">
        <f>'Program Data-Travel CBA'!AO58+'Program Data-Travel IBA'!AO58</f>
        <v>465</v>
      </c>
    </row>
    <row r="59" spans="1:41" hidden="1" outlineLevel="1" x14ac:dyDescent="0.55000000000000004">
      <c r="A59" s="58" t="s">
        <v>37</v>
      </c>
      <c r="B59" s="65">
        <f>'Program Data-Travel CBA'!B59+'Program Data-Travel IBA'!B59</f>
        <v>11996686.140000001</v>
      </c>
      <c r="C59" s="66">
        <f>'Program Data-Travel CBA'!C59+'Program Data-Travel IBA'!C59</f>
        <v>69858</v>
      </c>
      <c r="D59" s="66">
        <f>'Program Data-Travel CBA'!D59+'Program Data-Travel IBA'!D59</f>
        <v>2075</v>
      </c>
      <c r="E59" s="67">
        <f>'Program Data-Travel CBA'!E59+'Program Data-Travel IBA'!E59</f>
        <v>337.40388506893612</v>
      </c>
      <c r="F59" s="68">
        <f>'Program Data-Travel CBA'!F59+'Program Data-Travel IBA'!F59</f>
        <v>1004119.5299999999</v>
      </c>
      <c r="G59" s="69">
        <f>'Program Data-Travel CBA'!G59+'Program Data-Travel IBA'!G59</f>
        <v>6207</v>
      </c>
      <c r="H59" s="69">
        <f>'Program Data-Travel CBA'!H59+'Program Data-Travel IBA'!H59</f>
        <v>2095</v>
      </c>
      <c r="I59" s="70">
        <f>'Program Data-Travel CBA'!I59+'Program Data-Travel IBA'!I59</f>
        <v>974036.42999999993</v>
      </c>
      <c r="J59" s="71">
        <f>'Program Data-Travel CBA'!J59+'Program Data-Travel IBA'!J59</f>
        <v>5971</v>
      </c>
      <c r="K59" s="71">
        <f>'Program Data-Travel CBA'!K59+'Program Data-Travel IBA'!K59</f>
        <v>2082</v>
      </c>
      <c r="L59" s="68">
        <f>'Program Data-Travel CBA'!L59+'Program Data-Travel IBA'!L59</f>
        <v>742527.48</v>
      </c>
      <c r="M59" s="69">
        <f>'Program Data-Travel CBA'!M59+'Program Data-Travel IBA'!M59</f>
        <v>4759</v>
      </c>
      <c r="N59" s="69">
        <f>'Program Data-Travel CBA'!N59+'Program Data-Travel IBA'!N59</f>
        <v>2056</v>
      </c>
      <c r="O59" s="70">
        <f>'Program Data-Travel CBA'!O59+'Program Data-Travel IBA'!O59</f>
        <v>586884.66999999993</v>
      </c>
      <c r="P59" s="71">
        <f>'Program Data-Travel CBA'!P59+'Program Data-Travel IBA'!P59</f>
        <v>3815</v>
      </c>
      <c r="Q59" s="71">
        <f>'Program Data-Travel CBA'!Q59+'Program Data-Travel IBA'!Q59</f>
        <v>2058</v>
      </c>
      <c r="R59" s="68">
        <f>'Program Data-Travel CBA'!R59+'Program Data-Travel IBA'!R59</f>
        <v>836858.3600000001</v>
      </c>
      <c r="S59" s="69">
        <f>'Program Data-Travel CBA'!S59+'Program Data-Travel IBA'!S59</f>
        <v>4957</v>
      </c>
      <c r="T59" s="69">
        <f>'Program Data-Travel CBA'!T59+'Program Data-Travel IBA'!T59</f>
        <v>2054</v>
      </c>
      <c r="U59" s="70">
        <f>'Program Data-Travel CBA'!U59+'Program Data-Travel IBA'!U59</f>
        <v>1115166.49</v>
      </c>
      <c r="V59" s="71">
        <f>'Program Data-Travel CBA'!V59+'Program Data-Travel IBA'!V59</f>
        <v>6079</v>
      </c>
      <c r="W59" s="71">
        <f>'Program Data-Travel CBA'!W59+'Program Data-Travel IBA'!W59</f>
        <v>2047</v>
      </c>
      <c r="X59" s="68">
        <f>'Program Data-Travel CBA'!X59+'Program Data-Travel IBA'!X59</f>
        <v>1203706.6400000001</v>
      </c>
      <c r="Y59" s="69">
        <f>'Program Data-Travel CBA'!Y59+'Program Data-Travel IBA'!Y59</f>
        <v>6743</v>
      </c>
      <c r="Z59" s="69">
        <f>'Program Data-Travel CBA'!Z59+'Program Data-Travel IBA'!Z59</f>
        <v>2025</v>
      </c>
      <c r="AA59" s="70">
        <f>'Program Data-Travel CBA'!AA59+'Program Data-Travel IBA'!AA59</f>
        <v>1334597.1399999999</v>
      </c>
      <c r="AB59" s="71">
        <f>'Program Data-Travel CBA'!AB59+'Program Data-Travel IBA'!AB59</f>
        <v>6971</v>
      </c>
      <c r="AC59" s="71">
        <f>'Program Data-Travel CBA'!AC59+'Program Data-Travel IBA'!AC59</f>
        <v>2040</v>
      </c>
      <c r="AD59" s="68">
        <f>'Program Data-Travel CBA'!AD59+'Program Data-Travel IBA'!AD59</f>
        <v>939249.99</v>
      </c>
      <c r="AE59" s="69">
        <f>'Program Data-Travel CBA'!AE59+'Program Data-Travel IBA'!AE59</f>
        <v>5617</v>
      </c>
      <c r="AF59" s="69">
        <f>'Program Data-Travel CBA'!AF59+'Program Data-Travel IBA'!AF59</f>
        <v>2068</v>
      </c>
      <c r="AG59" s="70">
        <f>'Program Data-Travel CBA'!AG59+'Program Data-Travel IBA'!AG59</f>
        <v>1012976.72</v>
      </c>
      <c r="AH59" s="71">
        <f>'Program Data-Travel CBA'!AH59+'Program Data-Travel IBA'!AH59</f>
        <v>6026</v>
      </c>
      <c r="AI59" s="71">
        <f>'Program Data-Travel CBA'!AI59+'Program Data-Travel IBA'!AI59</f>
        <v>2079</v>
      </c>
      <c r="AJ59" s="68">
        <f>'Program Data-Travel CBA'!AJ59+'Program Data-Travel IBA'!AJ59</f>
        <v>1009095.51</v>
      </c>
      <c r="AK59" s="69">
        <f>'Program Data-Travel CBA'!AK59+'Program Data-Travel IBA'!AK59</f>
        <v>5809</v>
      </c>
      <c r="AL59" s="69">
        <f>'Program Data-Travel CBA'!AL59+'Program Data-Travel IBA'!AL59</f>
        <v>2076</v>
      </c>
      <c r="AM59" s="70">
        <f>'Program Data-Travel CBA'!AM59+'Program Data-Travel IBA'!AM59</f>
        <v>1237467.1800000002</v>
      </c>
      <c r="AN59" s="71">
        <f>'Program Data-Travel CBA'!AN59+'Program Data-Travel IBA'!AN59</f>
        <v>6904</v>
      </c>
      <c r="AO59" s="71">
        <f>'Program Data-Travel CBA'!AO59+'Program Data-Travel IBA'!AO59</f>
        <v>2075</v>
      </c>
    </row>
    <row r="60" spans="1:41" hidden="1" outlineLevel="1" x14ac:dyDescent="0.55000000000000004">
      <c r="A60" s="58" t="s">
        <v>33</v>
      </c>
      <c r="B60" s="65">
        <f>'Program Data-Travel CBA'!B60+'Program Data-Travel IBA'!B60</f>
        <v>3773231.8499999996</v>
      </c>
      <c r="C60" s="66">
        <f>'Program Data-Travel CBA'!C60+'Program Data-Travel IBA'!C60</f>
        <v>18673</v>
      </c>
      <c r="D60" s="66">
        <f>'Program Data-Travel CBA'!D60+'Program Data-Travel IBA'!D60</f>
        <v>1053</v>
      </c>
      <c r="E60" s="67">
        <f>'Program Data-Travel CBA'!E60+'Program Data-Travel IBA'!E60</f>
        <v>411.38505377397394</v>
      </c>
      <c r="F60" s="68">
        <f>'Program Data-Travel CBA'!F60+'Program Data-Travel IBA'!F60</f>
        <v>234911.34</v>
      </c>
      <c r="G60" s="69">
        <f>'Program Data-Travel CBA'!G60+'Program Data-Travel IBA'!G60</f>
        <v>1142</v>
      </c>
      <c r="H60" s="69">
        <f>'Program Data-Travel CBA'!H60+'Program Data-Travel IBA'!H60</f>
        <v>859</v>
      </c>
      <c r="I60" s="70">
        <f>'Program Data-Travel CBA'!I60+'Program Data-Travel IBA'!I60</f>
        <v>204009.97</v>
      </c>
      <c r="J60" s="71">
        <f>'Program Data-Travel CBA'!J60+'Program Data-Travel IBA'!J60</f>
        <v>1026</v>
      </c>
      <c r="K60" s="71">
        <f>'Program Data-Travel CBA'!K60+'Program Data-Travel IBA'!K60</f>
        <v>880</v>
      </c>
      <c r="L60" s="68">
        <f>'Program Data-Travel CBA'!L60+'Program Data-Travel IBA'!L60</f>
        <v>144376.1</v>
      </c>
      <c r="M60" s="69">
        <f>'Program Data-Travel CBA'!M60+'Program Data-Travel IBA'!M60</f>
        <v>858</v>
      </c>
      <c r="N60" s="69">
        <f>'Program Data-Travel CBA'!N60+'Program Data-Travel IBA'!N60</f>
        <v>881</v>
      </c>
      <c r="O60" s="70">
        <f>'Program Data-Travel CBA'!O60+'Program Data-Travel IBA'!O60</f>
        <v>187393.58</v>
      </c>
      <c r="P60" s="71">
        <f>'Program Data-Travel CBA'!P60+'Program Data-Travel IBA'!P60</f>
        <v>994</v>
      </c>
      <c r="Q60" s="71">
        <f>'Program Data-Travel CBA'!Q60+'Program Data-Travel IBA'!Q60</f>
        <v>908</v>
      </c>
      <c r="R60" s="68">
        <f>'Program Data-Travel CBA'!R60+'Program Data-Travel IBA'!R60</f>
        <v>264197.44</v>
      </c>
      <c r="S60" s="69">
        <f>'Program Data-Travel CBA'!S60+'Program Data-Travel IBA'!S60</f>
        <v>1233</v>
      </c>
      <c r="T60" s="69">
        <f>'Program Data-Travel CBA'!T60+'Program Data-Travel IBA'!T60</f>
        <v>936</v>
      </c>
      <c r="U60" s="70">
        <f>'Program Data-Travel CBA'!U60+'Program Data-Travel IBA'!U60</f>
        <v>408975.08999999997</v>
      </c>
      <c r="V60" s="71">
        <f>'Program Data-Travel CBA'!V60+'Program Data-Travel IBA'!V60</f>
        <v>1981</v>
      </c>
      <c r="W60" s="71">
        <f>'Program Data-Travel CBA'!W60+'Program Data-Travel IBA'!W60</f>
        <v>959</v>
      </c>
      <c r="X60" s="68">
        <f>'Program Data-Travel CBA'!X60+'Program Data-Travel IBA'!X60</f>
        <v>445897.37</v>
      </c>
      <c r="Y60" s="69">
        <f>'Program Data-Travel CBA'!Y60+'Program Data-Travel IBA'!Y60</f>
        <v>2170</v>
      </c>
      <c r="Z60" s="69">
        <f>'Program Data-Travel CBA'!Z60+'Program Data-Travel IBA'!Z60</f>
        <v>952</v>
      </c>
      <c r="AA60" s="70">
        <f>'Program Data-Travel CBA'!AA60+'Program Data-Travel IBA'!AA60</f>
        <v>324943.78000000003</v>
      </c>
      <c r="AB60" s="71">
        <f>'Program Data-Travel CBA'!AB60+'Program Data-Travel IBA'!AB60</f>
        <v>1785</v>
      </c>
      <c r="AC60" s="71">
        <f>'Program Data-Travel CBA'!AC60+'Program Data-Travel IBA'!AC60</f>
        <v>973</v>
      </c>
      <c r="AD60" s="68">
        <f>'Program Data-Travel CBA'!AD60+'Program Data-Travel IBA'!AD60</f>
        <v>340207.14</v>
      </c>
      <c r="AE60" s="69">
        <f>'Program Data-Travel CBA'!AE60+'Program Data-Travel IBA'!AE60</f>
        <v>1860</v>
      </c>
      <c r="AF60" s="69">
        <f>'Program Data-Travel CBA'!AF60+'Program Data-Travel IBA'!AF60</f>
        <v>992</v>
      </c>
      <c r="AG60" s="70">
        <f>'Program Data-Travel CBA'!AG60+'Program Data-Travel IBA'!AG60</f>
        <v>435581.99</v>
      </c>
      <c r="AH60" s="71">
        <f>'Program Data-Travel CBA'!AH60+'Program Data-Travel IBA'!AH60</f>
        <v>2163</v>
      </c>
      <c r="AI60" s="71">
        <f>'Program Data-Travel CBA'!AI60+'Program Data-Travel IBA'!AI60</f>
        <v>1021</v>
      </c>
      <c r="AJ60" s="68">
        <f>'Program Data-Travel CBA'!AJ60+'Program Data-Travel IBA'!AJ60</f>
        <v>360021.63</v>
      </c>
      <c r="AK60" s="69">
        <f>'Program Data-Travel CBA'!AK60+'Program Data-Travel IBA'!AK60</f>
        <v>1646</v>
      </c>
      <c r="AL60" s="69">
        <f>'Program Data-Travel CBA'!AL60+'Program Data-Travel IBA'!AL60</f>
        <v>1039</v>
      </c>
      <c r="AM60" s="70">
        <f>'Program Data-Travel CBA'!AM60+'Program Data-Travel IBA'!AM60</f>
        <v>422716.42</v>
      </c>
      <c r="AN60" s="71">
        <f>'Program Data-Travel CBA'!AN60+'Program Data-Travel IBA'!AN60</f>
        <v>1815</v>
      </c>
      <c r="AO60" s="71">
        <f>'Program Data-Travel CBA'!AO60+'Program Data-Travel IBA'!AO60</f>
        <v>1053</v>
      </c>
    </row>
    <row r="61" spans="1:41" hidden="1" outlineLevel="1" x14ac:dyDescent="0.55000000000000004">
      <c r="A61" s="58" t="s">
        <v>40</v>
      </c>
      <c r="B61" s="65">
        <f>'Program Data-Travel CBA'!B61+'Program Data-Travel IBA'!B61</f>
        <v>333687331.03999996</v>
      </c>
      <c r="C61" s="66">
        <f>'Program Data-Travel CBA'!C61+'Program Data-Travel IBA'!C61</f>
        <v>1505458</v>
      </c>
      <c r="D61" s="66">
        <f>'Program Data-Travel CBA'!D61+'Program Data-Travel IBA'!D61</f>
        <v>98410</v>
      </c>
      <c r="E61" s="67">
        <f>'Program Data-Travel CBA'!E61+'Program Data-Travel IBA'!E61</f>
        <v>491.24109622923743</v>
      </c>
      <c r="F61" s="68">
        <f>'Program Data-Travel CBA'!F61+'Program Data-Travel IBA'!F61</f>
        <v>28838819.310000002</v>
      </c>
      <c r="G61" s="69">
        <f>'Program Data-Travel CBA'!G61+'Program Data-Travel IBA'!G61</f>
        <v>136144</v>
      </c>
      <c r="H61" s="69">
        <f>'Program Data-Travel CBA'!H61+'Program Data-Travel IBA'!H61</f>
        <v>94977</v>
      </c>
      <c r="I61" s="70">
        <f>'Program Data-Travel CBA'!I61+'Program Data-Travel IBA'!I61</f>
        <v>22905918.310000002</v>
      </c>
      <c r="J61" s="71">
        <f>'Program Data-Travel CBA'!J61+'Program Data-Travel IBA'!J61</f>
        <v>101120</v>
      </c>
      <c r="K61" s="71">
        <f>'Program Data-Travel CBA'!K61+'Program Data-Travel IBA'!K61</f>
        <v>94807</v>
      </c>
      <c r="L61" s="68">
        <f>'Program Data-Travel CBA'!L61+'Program Data-Travel IBA'!L61</f>
        <v>16237113.019999998</v>
      </c>
      <c r="M61" s="69">
        <f>'Program Data-Travel CBA'!M61+'Program Data-Travel IBA'!M61</f>
        <v>75495</v>
      </c>
      <c r="N61" s="69">
        <f>'Program Data-Travel CBA'!N61+'Program Data-Travel IBA'!N61</f>
        <v>94414</v>
      </c>
      <c r="O61" s="70">
        <f>'Program Data-Travel CBA'!O61+'Program Data-Travel IBA'!O61</f>
        <v>20972595.859999999</v>
      </c>
      <c r="P61" s="71">
        <f>'Program Data-Travel CBA'!P61+'Program Data-Travel IBA'!P61</f>
        <v>97578</v>
      </c>
      <c r="Q61" s="71">
        <f>'Program Data-Travel CBA'!Q61+'Program Data-Travel IBA'!Q61</f>
        <v>94525</v>
      </c>
      <c r="R61" s="68">
        <f>'Program Data-Travel CBA'!R61+'Program Data-Travel IBA'!R61</f>
        <v>25797418.57</v>
      </c>
      <c r="S61" s="69">
        <f>'Program Data-Travel CBA'!S61+'Program Data-Travel IBA'!S61</f>
        <v>115496</v>
      </c>
      <c r="T61" s="69">
        <f>'Program Data-Travel CBA'!T61+'Program Data-Travel IBA'!T61</f>
        <v>94904</v>
      </c>
      <c r="U61" s="70">
        <f>'Program Data-Travel CBA'!U61+'Program Data-Travel IBA'!U61</f>
        <v>29230678.130000003</v>
      </c>
      <c r="V61" s="71">
        <f>'Program Data-Travel CBA'!V61+'Program Data-Travel IBA'!V61</f>
        <v>127399</v>
      </c>
      <c r="W61" s="71">
        <f>'Program Data-Travel CBA'!W61+'Program Data-Travel IBA'!W61</f>
        <v>95298</v>
      </c>
      <c r="X61" s="68">
        <f>'Program Data-Travel CBA'!X61+'Program Data-Travel IBA'!X61</f>
        <v>32042374.920000002</v>
      </c>
      <c r="Y61" s="69">
        <f>'Program Data-Travel CBA'!Y61+'Program Data-Travel IBA'!Y61</f>
        <v>142849</v>
      </c>
      <c r="Z61" s="69">
        <f>'Program Data-Travel CBA'!Z61+'Program Data-Travel IBA'!Z61</f>
        <v>96145</v>
      </c>
      <c r="AA61" s="70">
        <f>'Program Data-Travel CBA'!AA61+'Program Data-Travel IBA'!AA61</f>
        <v>32894556.43</v>
      </c>
      <c r="AB61" s="71">
        <f>'Program Data-Travel CBA'!AB61+'Program Data-Travel IBA'!AB61</f>
        <v>145726</v>
      </c>
      <c r="AC61" s="71">
        <f>'Program Data-Travel CBA'!AC61+'Program Data-Travel IBA'!AC61</f>
        <v>97961</v>
      </c>
      <c r="AD61" s="68">
        <f>'Program Data-Travel CBA'!AD61+'Program Data-Travel IBA'!AD61</f>
        <v>26518272.109999999</v>
      </c>
      <c r="AE61" s="69">
        <f>'Program Data-Travel CBA'!AE61+'Program Data-Travel IBA'!AE61</f>
        <v>118525</v>
      </c>
      <c r="AF61" s="69">
        <f>'Program Data-Travel CBA'!AF61+'Program Data-Travel IBA'!AF61</f>
        <v>96337</v>
      </c>
      <c r="AG61" s="70">
        <f>'Program Data-Travel CBA'!AG61+'Program Data-Travel IBA'!AG61</f>
        <v>30139279.57</v>
      </c>
      <c r="AH61" s="71">
        <f>'Program Data-Travel CBA'!AH61+'Program Data-Travel IBA'!AH61</f>
        <v>131674</v>
      </c>
      <c r="AI61" s="71">
        <f>'Program Data-Travel CBA'!AI61+'Program Data-Travel IBA'!AI61</f>
        <v>97330</v>
      </c>
      <c r="AJ61" s="68">
        <f>'Program Data-Travel CBA'!AJ61+'Program Data-Travel IBA'!AJ61</f>
        <v>32596351.759999998</v>
      </c>
      <c r="AK61" s="69">
        <f>'Program Data-Travel CBA'!AK61+'Program Data-Travel IBA'!AK61</f>
        <v>151911</v>
      </c>
      <c r="AL61" s="69">
        <f>'Program Data-Travel CBA'!AL61+'Program Data-Travel IBA'!AL61</f>
        <v>97861</v>
      </c>
      <c r="AM61" s="70">
        <f>'Program Data-Travel CBA'!AM61+'Program Data-Travel IBA'!AM61</f>
        <v>35513953.049999997</v>
      </c>
      <c r="AN61" s="71">
        <f>'Program Data-Travel CBA'!AN61+'Program Data-Travel IBA'!AN61</f>
        <v>161541</v>
      </c>
      <c r="AO61" s="71">
        <f>'Program Data-Travel CBA'!AO61+'Program Data-Travel IBA'!AO61</f>
        <v>98410</v>
      </c>
    </row>
    <row r="62" spans="1:41" hidden="1" outlineLevel="1" x14ac:dyDescent="0.55000000000000004">
      <c r="A62" s="58" t="s">
        <v>34</v>
      </c>
      <c r="B62" s="65">
        <f>'Program Data-Travel CBA'!B62+'Program Data-Travel IBA'!B62</f>
        <v>24755565.48</v>
      </c>
      <c r="C62" s="66">
        <f>'Program Data-Travel CBA'!C62+'Program Data-Travel IBA'!C62</f>
        <v>101253</v>
      </c>
      <c r="D62" s="66">
        <f>'Program Data-Travel CBA'!D62+'Program Data-Travel IBA'!D62</f>
        <v>3296</v>
      </c>
      <c r="E62" s="67">
        <f>'Program Data-Travel CBA'!E62+'Program Data-Travel IBA'!E62</f>
        <v>345.3742192023019</v>
      </c>
      <c r="F62" s="68">
        <f>'Program Data-Travel CBA'!F62+'Program Data-Travel IBA'!F62</f>
        <v>3019233.8800000004</v>
      </c>
      <c r="G62" s="69">
        <f>'Program Data-Travel CBA'!G62+'Program Data-Travel IBA'!G62</f>
        <v>9610</v>
      </c>
      <c r="H62" s="69">
        <f>'Program Data-Travel CBA'!H62+'Program Data-Travel IBA'!H62</f>
        <v>3257</v>
      </c>
      <c r="I62" s="70">
        <f>'Program Data-Travel CBA'!I62+'Program Data-Travel IBA'!I62</f>
        <v>1961976.22</v>
      </c>
      <c r="J62" s="71">
        <f>'Program Data-Travel CBA'!J62+'Program Data-Travel IBA'!J62</f>
        <v>7801</v>
      </c>
      <c r="K62" s="71">
        <f>'Program Data-Travel CBA'!K62+'Program Data-Travel IBA'!K62</f>
        <v>3214</v>
      </c>
      <c r="L62" s="68">
        <f>'Program Data-Travel CBA'!L62+'Program Data-Travel IBA'!L62</f>
        <v>1520008.92</v>
      </c>
      <c r="M62" s="69">
        <f>'Program Data-Travel CBA'!M62+'Program Data-Travel IBA'!M62</f>
        <v>5462</v>
      </c>
      <c r="N62" s="69">
        <f>'Program Data-Travel CBA'!N62+'Program Data-Travel IBA'!N62</f>
        <v>3157</v>
      </c>
      <c r="O62" s="70">
        <f>'Program Data-Travel CBA'!O62+'Program Data-Travel IBA'!O62</f>
        <v>1207404.32</v>
      </c>
      <c r="P62" s="71">
        <f>'Program Data-Travel CBA'!P62+'Program Data-Travel IBA'!P62</f>
        <v>4428</v>
      </c>
      <c r="Q62" s="71">
        <f>'Program Data-Travel CBA'!Q62+'Program Data-Travel IBA'!Q62</f>
        <v>3120</v>
      </c>
      <c r="R62" s="68">
        <f>'Program Data-Travel CBA'!R62+'Program Data-Travel IBA'!R62</f>
        <v>1448275.08</v>
      </c>
      <c r="S62" s="69">
        <f>'Program Data-Travel CBA'!S62+'Program Data-Travel IBA'!S62</f>
        <v>5435</v>
      </c>
      <c r="T62" s="69">
        <f>'Program Data-Travel CBA'!T62+'Program Data-Travel IBA'!T62</f>
        <v>3136</v>
      </c>
      <c r="U62" s="70">
        <f>'Program Data-Travel CBA'!U62+'Program Data-Travel IBA'!U62</f>
        <v>1921495.04</v>
      </c>
      <c r="V62" s="71">
        <f>'Program Data-Travel CBA'!V62+'Program Data-Travel IBA'!V62</f>
        <v>7857</v>
      </c>
      <c r="W62" s="71">
        <f>'Program Data-Travel CBA'!W62+'Program Data-Travel IBA'!W62</f>
        <v>3080</v>
      </c>
      <c r="X62" s="68">
        <f>'Program Data-Travel CBA'!X62+'Program Data-Travel IBA'!X62</f>
        <v>2038955.55</v>
      </c>
      <c r="Y62" s="69">
        <f>'Program Data-Travel CBA'!Y62+'Program Data-Travel IBA'!Y62</f>
        <v>7778</v>
      </c>
      <c r="Z62" s="69">
        <f>'Program Data-Travel CBA'!Z62+'Program Data-Travel IBA'!Z62</f>
        <v>3108</v>
      </c>
      <c r="AA62" s="70">
        <f>'Program Data-Travel CBA'!AA62+'Program Data-Travel IBA'!AA62</f>
        <v>2155214.7199999997</v>
      </c>
      <c r="AB62" s="71">
        <f>'Program Data-Travel CBA'!AB62+'Program Data-Travel IBA'!AB62</f>
        <v>9195</v>
      </c>
      <c r="AC62" s="71">
        <f>'Program Data-Travel CBA'!AC62+'Program Data-Travel IBA'!AC62</f>
        <v>3163</v>
      </c>
      <c r="AD62" s="68">
        <f>'Program Data-Travel CBA'!AD62+'Program Data-Travel IBA'!AD62</f>
        <v>1824382.8699999999</v>
      </c>
      <c r="AE62" s="69">
        <f>'Program Data-Travel CBA'!AE62+'Program Data-Travel IBA'!AE62</f>
        <v>8708</v>
      </c>
      <c r="AF62" s="69">
        <f>'Program Data-Travel CBA'!AF62+'Program Data-Travel IBA'!AF62</f>
        <v>3179</v>
      </c>
      <c r="AG62" s="70">
        <f>'Program Data-Travel CBA'!AG62+'Program Data-Travel IBA'!AG62</f>
        <v>2597032.2199999997</v>
      </c>
      <c r="AH62" s="71">
        <f>'Program Data-Travel CBA'!AH62+'Program Data-Travel IBA'!AH62</f>
        <v>11144</v>
      </c>
      <c r="AI62" s="71">
        <f>'Program Data-Travel CBA'!AI62+'Program Data-Travel IBA'!AI62</f>
        <v>3222</v>
      </c>
      <c r="AJ62" s="68">
        <f>'Program Data-Travel CBA'!AJ62+'Program Data-Travel IBA'!AJ62</f>
        <v>2330672.21</v>
      </c>
      <c r="AK62" s="69">
        <f>'Program Data-Travel CBA'!AK62+'Program Data-Travel IBA'!AK62</f>
        <v>10756</v>
      </c>
      <c r="AL62" s="69">
        <f>'Program Data-Travel CBA'!AL62+'Program Data-Travel IBA'!AL62</f>
        <v>3263</v>
      </c>
      <c r="AM62" s="70">
        <f>'Program Data-Travel CBA'!AM62+'Program Data-Travel IBA'!AM62</f>
        <v>2730914.45</v>
      </c>
      <c r="AN62" s="71">
        <f>'Program Data-Travel CBA'!AN62+'Program Data-Travel IBA'!AN62</f>
        <v>13079</v>
      </c>
      <c r="AO62" s="71">
        <f>'Program Data-Travel CBA'!AO62+'Program Data-Travel IBA'!AO62</f>
        <v>3296</v>
      </c>
    </row>
    <row r="63" spans="1:41" hidden="1" outlineLevel="1" x14ac:dyDescent="0.55000000000000004">
      <c r="A63" s="58" t="s">
        <v>35</v>
      </c>
      <c r="B63" s="65">
        <f>'Program Data-Travel CBA'!B63+'Program Data-Travel IBA'!B63</f>
        <v>8992101.379999999</v>
      </c>
      <c r="C63" s="66">
        <f>'Program Data-Travel CBA'!C63+'Program Data-Travel IBA'!C63</f>
        <v>48180</v>
      </c>
      <c r="D63" s="66">
        <f>'Program Data-Travel CBA'!D63+'Program Data-Travel IBA'!D63</f>
        <v>12223</v>
      </c>
      <c r="E63" s="67">
        <f>'Program Data-Travel CBA'!E63+'Program Data-Travel IBA'!E63</f>
        <v>3319.2579306084381</v>
      </c>
      <c r="F63" s="68">
        <f>'Program Data-Travel CBA'!F63+'Program Data-Travel IBA'!F63</f>
        <v>286072.40000000002</v>
      </c>
      <c r="G63" s="69">
        <f>'Program Data-Travel CBA'!G63+'Program Data-Travel IBA'!G63</f>
        <v>1128</v>
      </c>
      <c r="H63" s="69">
        <f>'Program Data-Travel CBA'!H63+'Program Data-Travel IBA'!H63</f>
        <v>11313</v>
      </c>
      <c r="I63" s="70">
        <f>'Program Data-Travel CBA'!I63+'Program Data-Travel IBA'!I63</f>
        <v>147691.21</v>
      </c>
      <c r="J63" s="71">
        <f>'Program Data-Travel CBA'!J63+'Program Data-Travel IBA'!J63</f>
        <v>876</v>
      </c>
      <c r="K63" s="71">
        <f>'Program Data-Travel CBA'!K63+'Program Data-Travel IBA'!K63</f>
        <v>11266</v>
      </c>
      <c r="L63" s="68">
        <f>'Program Data-Travel CBA'!L63+'Program Data-Travel IBA'!L63</f>
        <v>131453.78</v>
      </c>
      <c r="M63" s="69">
        <f>'Program Data-Travel CBA'!M63+'Program Data-Travel IBA'!M63</f>
        <v>768</v>
      </c>
      <c r="N63" s="69">
        <f>'Program Data-Travel CBA'!N63+'Program Data-Travel IBA'!N63</f>
        <v>11236</v>
      </c>
      <c r="O63" s="70">
        <f>'Program Data-Travel CBA'!O63+'Program Data-Travel IBA'!O63</f>
        <v>298400.75</v>
      </c>
      <c r="P63" s="71">
        <f>'Program Data-Travel CBA'!P63+'Program Data-Travel IBA'!P63</f>
        <v>1702</v>
      </c>
      <c r="Q63" s="71">
        <f>'Program Data-Travel CBA'!Q63+'Program Data-Travel IBA'!Q63</f>
        <v>11177</v>
      </c>
      <c r="R63" s="68">
        <f>'Program Data-Travel CBA'!R63+'Program Data-Travel IBA'!R63</f>
        <v>235972.69999999998</v>
      </c>
      <c r="S63" s="69">
        <f>'Program Data-Travel CBA'!S63+'Program Data-Travel IBA'!S63</f>
        <v>1318</v>
      </c>
      <c r="T63" s="69">
        <f>'Program Data-Travel CBA'!T63+'Program Data-Travel IBA'!T63</f>
        <v>11170</v>
      </c>
      <c r="U63" s="70">
        <f>'Program Data-Travel CBA'!U63+'Program Data-Travel IBA'!U63</f>
        <v>278062.89</v>
      </c>
      <c r="V63" s="71">
        <f>'Program Data-Travel CBA'!V63+'Program Data-Travel IBA'!V63</f>
        <v>1545</v>
      </c>
      <c r="W63" s="71">
        <f>'Program Data-Travel CBA'!W63+'Program Data-Travel IBA'!W63</f>
        <v>11155</v>
      </c>
      <c r="X63" s="68">
        <f>'Program Data-Travel CBA'!X63+'Program Data-Travel IBA'!X63</f>
        <v>389096.35</v>
      </c>
      <c r="Y63" s="69">
        <f>'Program Data-Travel CBA'!Y63+'Program Data-Travel IBA'!Y63</f>
        <v>2166</v>
      </c>
      <c r="Z63" s="69">
        <f>'Program Data-Travel CBA'!Z63+'Program Data-Travel IBA'!Z63</f>
        <v>11146</v>
      </c>
      <c r="AA63" s="70">
        <f>'Program Data-Travel CBA'!AA63+'Program Data-Travel IBA'!AA63</f>
        <v>414185.39</v>
      </c>
      <c r="AB63" s="71">
        <f>'Program Data-Travel CBA'!AB63+'Program Data-Travel IBA'!AB63</f>
        <v>2019</v>
      </c>
      <c r="AC63" s="71">
        <f>'Program Data-Travel CBA'!AC63+'Program Data-Travel IBA'!AC63</f>
        <v>11586</v>
      </c>
      <c r="AD63" s="68">
        <f>'Program Data-Travel CBA'!AD63+'Program Data-Travel IBA'!AD63</f>
        <v>452736.37999999995</v>
      </c>
      <c r="AE63" s="69">
        <f>'Program Data-Travel CBA'!AE63+'Program Data-Travel IBA'!AE63</f>
        <v>2872</v>
      </c>
      <c r="AF63" s="69">
        <f>'Program Data-Travel CBA'!AF63+'Program Data-Travel IBA'!AF63</f>
        <v>11939</v>
      </c>
      <c r="AG63" s="70">
        <f>'Program Data-Travel CBA'!AG63+'Program Data-Travel IBA'!AG63</f>
        <v>1499765.93</v>
      </c>
      <c r="AH63" s="71">
        <f>'Program Data-Travel CBA'!AH63+'Program Data-Travel IBA'!AH63</f>
        <v>8043</v>
      </c>
      <c r="AI63" s="71">
        <f>'Program Data-Travel CBA'!AI63+'Program Data-Travel IBA'!AI63</f>
        <v>12075</v>
      </c>
      <c r="AJ63" s="68">
        <f>'Program Data-Travel CBA'!AJ63+'Program Data-Travel IBA'!AJ63</f>
        <v>2295131.67</v>
      </c>
      <c r="AK63" s="69">
        <f>'Program Data-Travel CBA'!AK63+'Program Data-Travel IBA'!AK63</f>
        <v>13170</v>
      </c>
      <c r="AL63" s="69">
        <f>'Program Data-Travel CBA'!AL63+'Program Data-Travel IBA'!AL63</f>
        <v>12197</v>
      </c>
      <c r="AM63" s="70">
        <f>'Program Data-Travel CBA'!AM63+'Program Data-Travel IBA'!AM63</f>
        <v>2563531.9299999997</v>
      </c>
      <c r="AN63" s="71">
        <f>'Program Data-Travel CBA'!AN63+'Program Data-Travel IBA'!AN63</f>
        <v>12573</v>
      </c>
      <c r="AO63" s="71">
        <f>'Program Data-Travel CBA'!AO63+'Program Data-Travel IBA'!AO63</f>
        <v>12223</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9949222697.8700008</v>
      </c>
      <c r="C65" s="52">
        <f>SUM(C38:C63)</f>
        <v>39130513</v>
      </c>
      <c r="D65" s="52">
        <f>SUM(D38:D63)</f>
        <v>3231169</v>
      </c>
      <c r="E65" s="74">
        <f t="shared" ref="E65" si="3">IFERROR(B65/C65,0)</f>
        <v>254.25740515770906</v>
      </c>
      <c r="F65" s="51">
        <f t="shared" ref="F65:AO65" si="4">SUM(F38:F63)</f>
        <v>761038960.67999983</v>
      </c>
      <c r="G65" s="52">
        <f t="shared" si="4"/>
        <v>3027757</v>
      </c>
      <c r="H65" s="52">
        <f t="shared" si="4"/>
        <v>3164401</v>
      </c>
      <c r="I65" s="51">
        <f t="shared" si="4"/>
        <v>656620586.76999998</v>
      </c>
      <c r="J65" s="52">
        <f t="shared" si="4"/>
        <v>2635666</v>
      </c>
      <c r="K65" s="52">
        <f t="shared" si="4"/>
        <v>3156862</v>
      </c>
      <c r="L65" s="51">
        <f t="shared" si="4"/>
        <v>545485917.04999983</v>
      </c>
      <c r="M65" s="52">
        <f t="shared" si="4"/>
        <v>2189319</v>
      </c>
      <c r="N65" s="52">
        <f t="shared" si="4"/>
        <v>3155292</v>
      </c>
      <c r="O65" s="51">
        <f t="shared" si="4"/>
        <v>630433811.07999969</v>
      </c>
      <c r="P65" s="52">
        <f t="shared" si="4"/>
        <v>2603810</v>
      </c>
      <c r="Q65" s="52">
        <f t="shared" si="4"/>
        <v>3157460</v>
      </c>
      <c r="R65" s="51">
        <f t="shared" si="4"/>
        <v>784045630.21000028</v>
      </c>
      <c r="S65" s="52">
        <f t="shared" si="4"/>
        <v>3035410</v>
      </c>
      <c r="T65" s="52">
        <f t="shared" si="4"/>
        <v>3165495</v>
      </c>
      <c r="U65" s="51">
        <f t="shared" si="4"/>
        <v>870843365.68999994</v>
      </c>
      <c r="V65" s="52">
        <f t="shared" si="4"/>
        <v>3351670</v>
      </c>
      <c r="W65" s="52">
        <f t="shared" si="4"/>
        <v>3176573</v>
      </c>
      <c r="X65" s="51">
        <f t="shared" si="4"/>
        <v>951470520.08999991</v>
      </c>
      <c r="Y65" s="52">
        <f t="shared" si="4"/>
        <v>3679389</v>
      </c>
      <c r="Z65" s="52">
        <f t="shared" si="4"/>
        <v>3186802</v>
      </c>
      <c r="AA65" s="51">
        <f t="shared" si="4"/>
        <v>974779584.3499999</v>
      </c>
      <c r="AB65" s="52">
        <f t="shared" si="4"/>
        <v>3759933</v>
      </c>
      <c r="AC65" s="52">
        <f t="shared" si="4"/>
        <v>3196268</v>
      </c>
      <c r="AD65" s="51">
        <f t="shared" si="4"/>
        <v>854800770.30000007</v>
      </c>
      <c r="AE65" s="52">
        <f t="shared" si="4"/>
        <v>3300302</v>
      </c>
      <c r="AF65" s="52">
        <f t="shared" si="4"/>
        <v>3202266</v>
      </c>
      <c r="AG65" s="51">
        <f t="shared" si="4"/>
        <v>970035537.15000021</v>
      </c>
      <c r="AH65" s="52">
        <f t="shared" si="4"/>
        <v>3686653</v>
      </c>
      <c r="AI65" s="52">
        <f t="shared" si="4"/>
        <v>3215103</v>
      </c>
      <c r="AJ65" s="51">
        <f t="shared" si="4"/>
        <v>994265805.52999985</v>
      </c>
      <c r="AK65" s="52">
        <f t="shared" si="4"/>
        <v>4014547</v>
      </c>
      <c r="AL65" s="52">
        <f t="shared" si="4"/>
        <v>3223281</v>
      </c>
      <c r="AM65" s="51">
        <f t="shared" si="4"/>
        <v>955402208.97000015</v>
      </c>
      <c r="AN65" s="52">
        <f t="shared" si="4"/>
        <v>3846057</v>
      </c>
      <c r="AO65" s="52">
        <f t="shared" si="4"/>
        <v>3231169</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f>'Program Data-Travel CBA'!B69+'Program Data-Travel IBA'!B69</f>
        <v>71940352.180000007</v>
      </c>
      <c r="C69" s="66">
        <f>'Program Data-Travel CBA'!C69+'Program Data-Travel IBA'!C69</f>
        <v>169679</v>
      </c>
      <c r="D69" s="66">
        <f>'Program Data-Travel CBA'!D69+'Program Data-Travel IBA'!D69</f>
        <v>8579</v>
      </c>
      <c r="E69" s="67">
        <f>'Program Data-Travel CBA'!E69+'Program Data-Travel IBA'!E69</f>
        <v>728.42126885617881</v>
      </c>
      <c r="F69" s="68">
        <f>'Program Data-Travel CBA'!F69+'Program Data-Travel IBA'!F69</f>
        <v>5043177.38</v>
      </c>
      <c r="G69" s="69">
        <f>'Program Data-Travel CBA'!G69+'Program Data-Travel IBA'!G69</f>
        <v>13903</v>
      </c>
      <c r="H69" s="69">
        <f>'Program Data-Travel CBA'!H69+'Program Data-Travel IBA'!H69</f>
        <v>9085</v>
      </c>
      <c r="I69" s="70">
        <f>'Program Data-Travel CBA'!I69+'Program Data-Travel IBA'!I69</f>
        <v>5076794.91</v>
      </c>
      <c r="J69" s="71">
        <f>'Program Data-Travel CBA'!J69+'Program Data-Travel IBA'!J69</f>
        <v>13958</v>
      </c>
      <c r="K69" s="71">
        <f>'Program Data-Travel CBA'!K69+'Program Data-Travel IBA'!K69</f>
        <v>9148</v>
      </c>
      <c r="L69" s="68">
        <f>'Program Data-Travel CBA'!L69+'Program Data-Travel IBA'!L69</f>
        <v>3378652.38</v>
      </c>
      <c r="M69" s="69">
        <f>'Program Data-Travel CBA'!M69+'Program Data-Travel IBA'!M69</f>
        <v>8926</v>
      </c>
      <c r="N69" s="69">
        <f>'Program Data-Travel CBA'!N69+'Program Data-Travel IBA'!N69</f>
        <v>9210</v>
      </c>
      <c r="O69" s="70">
        <f>'Program Data-Travel CBA'!O69+'Program Data-Travel IBA'!O69</f>
        <v>4072554.5</v>
      </c>
      <c r="P69" s="71">
        <f>'Program Data-Travel CBA'!P69+'Program Data-Travel IBA'!P69</f>
        <v>9130</v>
      </c>
      <c r="Q69" s="71">
        <f>'Program Data-Travel CBA'!Q69+'Program Data-Travel IBA'!Q69</f>
        <v>9377</v>
      </c>
      <c r="R69" s="68">
        <f>'Program Data-Travel CBA'!R69+'Program Data-Travel IBA'!R69</f>
        <v>5019942.6500000004</v>
      </c>
      <c r="S69" s="69">
        <f>'Program Data-Travel CBA'!S69+'Program Data-Travel IBA'!S69</f>
        <v>12021</v>
      </c>
      <c r="T69" s="69">
        <f>'Program Data-Travel CBA'!T69+'Program Data-Travel IBA'!T69</f>
        <v>9499</v>
      </c>
      <c r="U69" s="70">
        <f>'Program Data-Travel CBA'!U69+'Program Data-Travel IBA'!U69</f>
        <v>6338951.7300000004</v>
      </c>
      <c r="V69" s="71">
        <f>'Program Data-Travel CBA'!V69+'Program Data-Travel IBA'!V69</f>
        <v>15566</v>
      </c>
      <c r="W69" s="71">
        <f>'Program Data-Travel CBA'!W69+'Program Data-Travel IBA'!W69</f>
        <v>9601</v>
      </c>
      <c r="X69" s="68">
        <f>'Program Data-Travel CBA'!X69+'Program Data-Travel IBA'!X69</f>
        <v>5769722.2199999997</v>
      </c>
      <c r="Y69" s="69">
        <f>'Program Data-Travel CBA'!Y69+'Program Data-Travel IBA'!Y69</f>
        <v>12159</v>
      </c>
      <c r="Z69" s="69">
        <f>'Program Data-Travel CBA'!Z69+'Program Data-Travel IBA'!Z69</f>
        <v>9824</v>
      </c>
      <c r="AA69" s="70">
        <f>'Program Data-Travel CBA'!AA69+'Program Data-Travel IBA'!AA69</f>
        <v>8823209.1699999999</v>
      </c>
      <c r="AB69" s="71">
        <f>'Program Data-Travel CBA'!AB69+'Program Data-Travel IBA'!AB69</f>
        <v>18961</v>
      </c>
      <c r="AC69" s="71">
        <f>'Program Data-Travel CBA'!AC69+'Program Data-Travel IBA'!AC69</f>
        <v>9932</v>
      </c>
      <c r="AD69" s="68">
        <f>'Program Data-Travel CBA'!AD69+'Program Data-Travel IBA'!AD69</f>
        <v>7713827.3300000001</v>
      </c>
      <c r="AE69" s="69">
        <f>'Program Data-Travel CBA'!AE69+'Program Data-Travel IBA'!AE69</f>
        <v>16902</v>
      </c>
      <c r="AF69" s="69">
        <f>'Program Data-Travel CBA'!AF69+'Program Data-Travel IBA'!AF69</f>
        <v>10046</v>
      </c>
      <c r="AG69" s="70">
        <f>'Program Data-Travel CBA'!AG69+'Program Data-Travel IBA'!AG69</f>
        <v>6321824.4100000001</v>
      </c>
      <c r="AH69" s="71">
        <f>'Program Data-Travel CBA'!AH69+'Program Data-Travel IBA'!AH69</f>
        <v>15510</v>
      </c>
      <c r="AI69" s="71">
        <f>'Program Data-Travel CBA'!AI69+'Program Data-Travel IBA'!AI69</f>
        <v>10192</v>
      </c>
      <c r="AJ69" s="68">
        <f>'Program Data-Travel CBA'!AJ69+'Program Data-Travel IBA'!AJ69</f>
        <v>6114734.8799999999</v>
      </c>
      <c r="AK69" s="69">
        <f>'Program Data-Travel CBA'!AK69+'Program Data-Travel IBA'!AK69</f>
        <v>15100</v>
      </c>
      <c r="AL69" s="69">
        <f>'Program Data-Travel CBA'!AL69+'Program Data-Travel IBA'!AL69</f>
        <v>10493</v>
      </c>
      <c r="AM69" s="70">
        <f>'Program Data-Travel CBA'!AM69+'Program Data-Travel IBA'!AM69</f>
        <v>8266960.6199999992</v>
      </c>
      <c r="AN69" s="71">
        <f>'Program Data-Travel CBA'!AN69+'Program Data-Travel IBA'!AN69</f>
        <v>17543</v>
      </c>
      <c r="AO69" s="71">
        <f>'Program Data-Travel CBA'!AO69+'Program Data-Travel IBA'!AO69</f>
        <v>8579</v>
      </c>
    </row>
    <row r="70" spans="1:41" hidden="1" outlineLevel="1" x14ac:dyDescent="0.55000000000000004">
      <c r="A70" s="58" t="s">
        <v>18</v>
      </c>
      <c r="B70" s="65">
        <f>'Program Data-Travel CBA'!B70+'Program Data-Travel IBA'!B70</f>
        <v>192610268.28999999</v>
      </c>
      <c r="C70" s="66">
        <f>'Program Data-Travel CBA'!C70+'Program Data-Travel IBA'!C70</f>
        <v>1146089</v>
      </c>
      <c r="D70" s="66">
        <f>'Program Data-Travel CBA'!D70+'Program Data-Travel IBA'!D70</f>
        <v>65716</v>
      </c>
      <c r="E70" s="67">
        <f>'Program Data-Travel CBA'!E70+'Program Data-Travel IBA'!E70</f>
        <v>298.29852072815078</v>
      </c>
      <c r="F70" s="68">
        <f>'Program Data-Travel CBA'!F70+'Program Data-Travel IBA'!F70</f>
        <v>14292533.650000002</v>
      </c>
      <c r="G70" s="69">
        <f>'Program Data-Travel CBA'!G70+'Program Data-Travel IBA'!G70</f>
        <v>83169</v>
      </c>
      <c r="H70" s="69">
        <f>'Program Data-Travel CBA'!H70+'Program Data-Travel IBA'!H70</f>
        <v>65042</v>
      </c>
      <c r="I70" s="70">
        <f>'Program Data-Travel CBA'!I70+'Program Data-Travel IBA'!I70</f>
        <v>9688354.5800000001</v>
      </c>
      <c r="J70" s="71">
        <f>'Program Data-Travel CBA'!J70+'Program Data-Travel IBA'!J70</f>
        <v>64725</v>
      </c>
      <c r="K70" s="71">
        <f>'Program Data-Travel CBA'!K70+'Program Data-Travel IBA'!K70</f>
        <v>65377</v>
      </c>
      <c r="L70" s="68">
        <f>'Program Data-Travel CBA'!L70+'Program Data-Travel IBA'!L70</f>
        <v>7358510.1200000001</v>
      </c>
      <c r="M70" s="69">
        <f>'Program Data-Travel CBA'!M70+'Program Data-Travel IBA'!M70</f>
        <v>47761</v>
      </c>
      <c r="N70" s="69">
        <f>'Program Data-Travel CBA'!N70+'Program Data-Travel IBA'!N70</f>
        <v>65519</v>
      </c>
      <c r="O70" s="70">
        <f>'Program Data-Travel CBA'!O70+'Program Data-Travel IBA'!O70</f>
        <v>10471944.950000003</v>
      </c>
      <c r="P70" s="71">
        <f>'Program Data-Travel CBA'!P70+'Program Data-Travel IBA'!P70</f>
        <v>58205</v>
      </c>
      <c r="Q70" s="71">
        <f>'Program Data-Travel CBA'!Q70+'Program Data-Travel IBA'!Q70</f>
        <v>66082</v>
      </c>
      <c r="R70" s="68">
        <f>'Program Data-Travel CBA'!R70+'Program Data-Travel IBA'!R70</f>
        <v>12259670.769999998</v>
      </c>
      <c r="S70" s="69">
        <f>'Program Data-Travel CBA'!S70+'Program Data-Travel IBA'!S70</f>
        <v>72714</v>
      </c>
      <c r="T70" s="69">
        <f>'Program Data-Travel CBA'!T70+'Program Data-Travel IBA'!T70</f>
        <v>66606</v>
      </c>
      <c r="U70" s="70">
        <f>'Program Data-Travel CBA'!U70+'Program Data-Travel IBA'!U70</f>
        <v>17571161.810000006</v>
      </c>
      <c r="V70" s="71">
        <f>'Program Data-Travel CBA'!V70+'Program Data-Travel IBA'!V70</f>
        <v>100842</v>
      </c>
      <c r="W70" s="71">
        <f>'Program Data-Travel CBA'!W70+'Program Data-Travel IBA'!W70</f>
        <v>65421</v>
      </c>
      <c r="X70" s="68">
        <f>'Program Data-Travel CBA'!X70+'Program Data-Travel IBA'!X70</f>
        <v>17459823.489999998</v>
      </c>
      <c r="Y70" s="69">
        <f>'Program Data-Travel CBA'!Y70+'Program Data-Travel IBA'!Y70</f>
        <v>99271</v>
      </c>
      <c r="Z70" s="69">
        <f>'Program Data-Travel CBA'!Z70+'Program Data-Travel IBA'!Z70</f>
        <v>66046</v>
      </c>
      <c r="AA70" s="70">
        <f>'Program Data-Travel CBA'!AA70+'Program Data-Travel IBA'!AA70</f>
        <v>19133315.639999989</v>
      </c>
      <c r="AB70" s="71">
        <f>'Program Data-Travel CBA'!AB70+'Program Data-Travel IBA'!AB70</f>
        <v>112271</v>
      </c>
      <c r="AC70" s="71">
        <f>'Program Data-Travel CBA'!AC70+'Program Data-Travel IBA'!AC70</f>
        <v>66275</v>
      </c>
      <c r="AD70" s="68">
        <f>'Program Data-Travel CBA'!AD70+'Program Data-Travel IBA'!AD70</f>
        <v>17460284.470000003</v>
      </c>
      <c r="AE70" s="69">
        <f>'Program Data-Travel CBA'!AE70+'Program Data-Travel IBA'!AE70</f>
        <v>105648</v>
      </c>
      <c r="AF70" s="69">
        <f>'Program Data-Travel CBA'!AF70+'Program Data-Travel IBA'!AF70</f>
        <v>65941</v>
      </c>
      <c r="AG70" s="70">
        <f>'Program Data-Travel CBA'!AG70+'Program Data-Travel IBA'!AG70</f>
        <v>20364595.670000002</v>
      </c>
      <c r="AH70" s="71">
        <f>'Program Data-Travel CBA'!AH70+'Program Data-Travel IBA'!AH70</f>
        <v>117164</v>
      </c>
      <c r="AI70" s="71">
        <f>'Program Data-Travel CBA'!AI70+'Program Data-Travel IBA'!AI70</f>
        <v>66120</v>
      </c>
      <c r="AJ70" s="68">
        <f>'Program Data-Travel CBA'!AJ70+'Program Data-Travel IBA'!AJ70</f>
        <v>24340363.949999992</v>
      </c>
      <c r="AK70" s="69">
        <f>'Program Data-Travel CBA'!AK70+'Program Data-Travel IBA'!AK70</f>
        <v>148500</v>
      </c>
      <c r="AL70" s="69">
        <f>'Program Data-Travel CBA'!AL70+'Program Data-Travel IBA'!AL70</f>
        <v>66113</v>
      </c>
      <c r="AM70" s="70">
        <f>'Program Data-Travel CBA'!AM70+'Program Data-Travel IBA'!AM70</f>
        <v>22209709.189999994</v>
      </c>
      <c r="AN70" s="71">
        <f>'Program Data-Travel CBA'!AN70+'Program Data-Travel IBA'!AN70</f>
        <v>135819</v>
      </c>
      <c r="AO70" s="71">
        <f>'Program Data-Travel CBA'!AO70+'Program Data-Travel IBA'!AO70</f>
        <v>65716</v>
      </c>
    </row>
    <row r="71" spans="1:41" hidden="1" outlineLevel="1" x14ac:dyDescent="0.55000000000000004">
      <c r="A71" s="58" t="s">
        <v>20</v>
      </c>
      <c r="B71" s="65">
        <f>'Program Data-Travel CBA'!B71+'Program Data-Travel IBA'!B71</f>
        <v>61581475.659999996</v>
      </c>
      <c r="C71" s="66">
        <f>'Program Data-Travel CBA'!C71+'Program Data-Travel IBA'!C71</f>
        <v>259863</v>
      </c>
      <c r="D71" s="66">
        <f>'Program Data-Travel CBA'!D71+'Program Data-Travel IBA'!D71</f>
        <v>12699</v>
      </c>
      <c r="E71" s="67">
        <f>'Program Data-Travel CBA'!E71+'Program Data-Travel IBA'!E71</f>
        <v>483.24261398226076</v>
      </c>
      <c r="F71" s="68">
        <f>'Program Data-Travel CBA'!F71+'Program Data-Travel IBA'!F71</f>
        <v>4867135.6899999995</v>
      </c>
      <c r="G71" s="69">
        <f>'Program Data-Travel CBA'!G71+'Program Data-Travel IBA'!G71</f>
        <v>20901</v>
      </c>
      <c r="H71" s="69">
        <f>'Program Data-Travel CBA'!H71+'Program Data-Travel IBA'!H71</f>
        <v>19838</v>
      </c>
      <c r="I71" s="70">
        <f>'Program Data-Travel CBA'!I71+'Program Data-Travel IBA'!I71</f>
        <v>3921903.02</v>
      </c>
      <c r="J71" s="71">
        <f>'Program Data-Travel CBA'!J71+'Program Data-Travel IBA'!J71</f>
        <v>16579</v>
      </c>
      <c r="K71" s="71">
        <f>'Program Data-Travel CBA'!K71+'Program Data-Travel IBA'!K71</f>
        <v>20005</v>
      </c>
      <c r="L71" s="68">
        <f>'Program Data-Travel CBA'!L71+'Program Data-Travel IBA'!L71</f>
        <v>2560956.5499999998</v>
      </c>
      <c r="M71" s="69">
        <f>'Program Data-Travel CBA'!M71+'Program Data-Travel IBA'!M71</f>
        <v>13419</v>
      </c>
      <c r="N71" s="69">
        <f>'Program Data-Travel CBA'!N71+'Program Data-Travel IBA'!N71</f>
        <v>20158</v>
      </c>
      <c r="O71" s="70">
        <f>'Program Data-Travel CBA'!O71+'Program Data-Travel IBA'!O71</f>
        <v>3675037.1100000003</v>
      </c>
      <c r="P71" s="71">
        <f>'Program Data-Travel CBA'!P71+'Program Data-Travel IBA'!P71</f>
        <v>16596</v>
      </c>
      <c r="Q71" s="71">
        <f>'Program Data-Travel CBA'!Q71+'Program Data-Travel IBA'!Q71</f>
        <v>20398</v>
      </c>
      <c r="R71" s="68">
        <f>'Program Data-Travel CBA'!R71+'Program Data-Travel IBA'!R71</f>
        <v>4197186.25</v>
      </c>
      <c r="S71" s="69">
        <f>'Program Data-Travel CBA'!S71+'Program Data-Travel IBA'!S71</f>
        <v>17795</v>
      </c>
      <c r="T71" s="69">
        <f>'Program Data-Travel CBA'!T71+'Program Data-Travel IBA'!T71</f>
        <v>20602</v>
      </c>
      <c r="U71" s="70">
        <f>'Program Data-Travel CBA'!U71+'Program Data-Travel IBA'!U71</f>
        <v>6092388.8799999999</v>
      </c>
      <c r="V71" s="71">
        <f>'Program Data-Travel CBA'!V71+'Program Data-Travel IBA'!V71</f>
        <v>24688</v>
      </c>
      <c r="W71" s="71">
        <f>'Program Data-Travel CBA'!W71+'Program Data-Travel IBA'!W71</f>
        <v>20904</v>
      </c>
      <c r="X71" s="68">
        <f>'Program Data-Travel CBA'!X71+'Program Data-Travel IBA'!X71</f>
        <v>5641961.7599999998</v>
      </c>
      <c r="Y71" s="69">
        <f>'Program Data-Travel CBA'!Y71+'Program Data-Travel IBA'!Y71</f>
        <v>23415</v>
      </c>
      <c r="Z71" s="69">
        <f>'Program Data-Travel CBA'!Z71+'Program Data-Travel IBA'!Z71</f>
        <v>21110</v>
      </c>
      <c r="AA71" s="70">
        <f>'Program Data-Travel CBA'!AA71+'Program Data-Travel IBA'!AA71</f>
        <v>7102199.9100000001</v>
      </c>
      <c r="AB71" s="71">
        <f>'Program Data-Travel CBA'!AB71+'Program Data-Travel IBA'!AB71</f>
        <v>27739</v>
      </c>
      <c r="AC71" s="71">
        <f>'Program Data-Travel CBA'!AC71+'Program Data-Travel IBA'!AC71</f>
        <v>21360</v>
      </c>
      <c r="AD71" s="68">
        <f>'Program Data-Travel CBA'!AD71+'Program Data-Travel IBA'!AD71</f>
        <v>6104283.0600000005</v>
      </c>
      <c r="AE71" s="69">
        <f>'Program Data-Travel CBA'!AE71+'Program Data-Travel IBA'!AE71</f>
        <v>23952</v>
      </c>
      <c r="AF71" s="69">
        <f>'Program Data-Travel CBA'!AF71+'Program Data-Travel IBA'!AF71</f>
        <v>21611</v>
      </c>
      <c r="AG71" s="70">
        <f>'Program Data-Travel CBA'!AG71+'Program Data-Travel IBA'!AG71</f>
        <v>5540417.1699999999</v>
      </c>
      <c r="AH71" s="71">
        <f>'Program Data-Travel CBA'!AH71+'Program Data-Travel IBA'!AH71</f>
        <v>22488</v>
      </c>
      <c r="AI71" s="71">
        <f>'Program Data-Travel CBA'!AI71+'Program Data-Travel IBA'!AI71</f>
        <v>21839</v>
      </c>
      <c r="AJ71" s="68">
        <f>'Program Data-Travel CBA'!AJ71+'Program Data-Travel IBA'!AJ71</f>
        <v>5922423.1699999999</v>
      </c>
      <c r="AK71" s="69">
        <f>'Program Data-Travel CBA'!AK71+'Program Data-Travel IBA'!AK71</f>
        <v>24752</v>
      </c>
      <c r="AL71" s="69">
        <f>'Program Data-Travel CBA'!AL71+'Program Data-Travel IBA'!AL71</f>
        <v>22106</v>
      </c>
      <c r="AM71" s="70">
        <f>'Program Data-Travel CBA'!AM71+'Program Data-Travel IBA'!AM71</f>
        <v>5955583.0899999999</v>
      </c>
      <c r="AN71" s="71">
        <f>'Program Data-Travel CBA'!AN71+'Program Data-Travel IBA'!AN71</f>
        <v>27539</v>
      </c>
      <c r="AO71" s="71">
        <f>'Program Data-Travel CBA'!AO71+'Program Data-Travel IBA'!AO71</f>
        <v>12699</v>
      </c>
    </row>
    <row r="72" spans="1:41" hidden="1" outlineLevel="1" x14ac:dyDescent="0.55000000000000004">
      <c r="A72" s="58" t="s">
        <v>510</v>
      </c>
      <c r="B72" s="65">
        <f>'Program Data-Travel CBA'!B72+'Program Data-Travel IBA'!B72</f>
        <v>335244859.48000002</v>
      </c>
      <c r="C72" s="66">
        <f>'Program Data-Travel CBA'!C72+'Program Data-Travel IBA'!C72</f>
        <v>1246424</v>
      </c>
      <c r="D72" s="66">
        <f>'Program Data-Travel CBA'!D72+'Program Data-Travel IBA'!D72</f>
        <v>102627</v>
      </c>
      <c r="E72" s="67">
        <f>'Program Data-Travel CBA'!E72+'Program Data-Travel IBA'!E72</f>
        <v>805.71213688360876</v>
      </c>
      <c r="F72" s="68">
        <f>'Program Data-Travel CBA'!F72+'Program Data-Travel IBA'!F72</f>
        <v>23608468.309999999</v>
      </c>
      <c r="G72" s="69">
        <f>'Program Data-Travel CBA'!G72+'Program Data-Travel IBA'!G72</f>
        <v>82193</v>
      </c>
      <c r="H72" s="69">
        <f>'Program Data-Travel CBA'!H72+'Program Data-Travel IBA'!H72</f>
        <v>143442</v>
      </c>
      <c r="I72" s="70">
        <f>'Program Data-Travel CBA'!I72+'Program Data-Travel IBA'!I72</f>
        <v>22467306.810000002</v>
      </c>
      <c r="J72" s="71">
        <f>'Program Data-Travel CBA'!J72+'Program Data-Travel IBA'!J72</f>
        <v>75918</v>
      </c>
      <c r="K72" s="71">
        <f>'Program Data-Travel CBA'!K72+'Program Data-Travel IBA'!K72</f>
        <v>145721</v>
      </c>
      <c r="L72" s="68">
        <f>'Program Data-Travel CBA'!L72+'Program Data-Travel IBA'!L72</f>
        <v>15634954.600000001</v>
      </c>
      <c r="M72" s="69">
        <f>'Program Data-Travel CBA'!M72+'Program Data-Travel IBA'!M72</f>
        <v>61143</v>
      </c>
      <c r="N72" s="69">
        <f>'Program Data-Travel CBA'!N72+'Program Data-Travel IBA'!N72</f>
        <v>148619</v>
      </c>
      <c r="O72" s="70">
        <f>'Program Data-Travel CBA'!O72+'Program Data-Travel IBA'!O72</f>
        <v>18803600.73</v>
      </c>
      <c r="P72" s="71">
        <f>'Program Data-Travel CBA'!P72+'Program Data-Travel IBA'!P72</f>
        <v>68783</v>
      </c>
      <c r="Q72" s="71">
        <f>'Program Data-Travel CBA'!Q72+'Program Data-Travel IBA'!Q72</f>
        <v>152401</v>
      </c>
      <c r="R72" s="68">
        <f>'Program Data-Travel CBA'!R72+'Program Data-Travel IBA'!R72</f>
        <v>24282132.859999999</v>
      </c>
      <c r="S72" s="69">
        <f>'Program Data-Travel CBA'!S72+'Program Data-Travel IBA'!S72</f>
        <v>89861</v>
      </c>
      <c r="T72" s="69">
        <f>'Program Data-Travel CBA'!T72+'Program Data-Travel IBA'!T72</f>
        <v>154078</v>
      </c>
      <c r="U72" s="70">
        <f>'Program Data-Travel CBA'!U72+'Program Data-Travel IBA'!U72</f>
        <v>32493076.890000001</v>
      </c>
      <c r="V72" s="71">
        <f>'Program Data-Travel CBA'!V72+'Program Data-Travel IBA'!V72</f>
        <v>119048</v>
      </c>
      <c r="W72" s="71">
        <f>'Program Data-Travel CBA'!W72+'Program Data-Travel IBA'!W72</f>
        <v>157294</v>
      </c>
      <c r="X72" s="68">
        <f>'Program Data-Travel CBA'!X72+'Program Data-Travel IBA'!X72</f>
        <v>29183810.82</v>
      </c>
      <c r="Y72" s="69">
        <f>'Program Data-Travel CBA'!Y72+'Program Data-Travel IBA'!Y72</f>
        <v>108001</v>
      </c>
      <c r="Z72" s="69">
        <f>'Program Data-Travel CBA'!Z72+'Program Data-Travel IBA'!Z72</f>
        <v>159555</v>
      </c>
      <c r="AA72" s="70">
        <f>'Program Data-Travel CBA'!AA72+'Program Data-Travel IBA'!AA72</f>
        <v>35630406.990000002</v>
      </c>
      <c r="AB72" s="71">
        <f>'Program Data-Travel CBA'!AB72+'Program Data-Travel IBA'!AB72</f>
        <v>129239</v>
      </c>
      <c r="AC72" s="71">
        <f>'Program Data-Travel CBA'!AC72+'Program Data-Travel IBA'!AC72</f>
        <v>163987</v>
      </c>
      <c r="AD72" s="68">
        <f>'Program Data-Travel CBA'!AD72+'Program Data-Travel IBA'!AD72</f>
        <v>33717056.829999998</v>
      </c>
      <c r="AE72" s="69">
        <f>'Program Data-Travel CBA'!AE72+'Program Data-Travel IBA'!AE72</f>
        <v>123147</v>
      </c>
      <c r="AF72" s="69">
        <f>'Program Data-Travel CBA'!AF72+'Program Data-Travel IBA'!AF72</f>
        <v>165801</v>
      </c>
      <c r="AG72" s="70">
        <f>'Program Data-Travel CBA'!AG72+'Program Data-Travel IBA'!AG72</f>
        <v>33167231.190000001</v>
      </c>
      <c r="AH72" s="71">
        <f>'Program Data-Travel CBA'!AH72+'Program Data-Travel IBA'!AH72</f>
        <v>117075</v>
      </c>
      <c r="AI72" s="71">
        <f>'Program Data-Travel CBA'!AI72+'Program Data-Travel IBA'!AI72</f>
        <v>167573</v>
      </c>
      <c r="AJ72" s="68">
        <f>'Program Data-Travel CBA'!AJ72+'Program Data-Travel IBA'!AJ72</f>
        <v>33979364.93</v>
      </c>
      <c r="AK72" s="69">
        <f>'Program Data-Travel CBA'!AK72+'Program Data-Travel IBA'!AK72</f>
        <v>139819</v>
      </c>
      <c r="AL72" s="69">
        <f>'Program Data-Travel CBA'!AL72+'Program Data-Travel IBA'!AL72</f>
        <v>170304</v>
      </c>
      <c r="AM72" s="70">
        <f>'Program Data-Travel CBA'!AM72+'Program Data-Travel IBA'!AM72</f>
        <v>32277448.52</v>
      </c>
      <c r="AN72" s="71">
        <f>'Program Data-Travel CBA'!AN72+'Program Data-Travel IBA'!AN72</f>
        <v>132197</v>
      </c>
      <c r="AO72" s="71">
        <f>'Program Data-Travel CBA'!AO72+'Program Data-Travel IBA'!AO72</f>
        <v>102627</v>
      </c>
    </row>
    <row r="73" spans="1:41" hidden="1" outlineLevel="1" x14ac:dyDescent="0.55000000000000004">
      <c r="A73" s="58" t="s">
        <v>89</v>
      </c>
      <c r="B73" s="65">
        <f>'Program Data-Travel CBA'!B73+'Program Data-Travel IBA'!B73</f>
        <v>6079451148.6999998</v>
      </c>
      <c r="C73" s="66">
        <f>'Program Data-Travel CBA'!C73+'Program Data-Travel IBA'!C73</f>
        <v>23023833</v>
      </c>
      <c r="D73" s="66">
        <f>'Program Data-Travel CBA'!D73+'Program Data-Travel IBA'!D73</f>
        <v>2288158</v>
      </c>
      <c r="E73" s="67">
        <f>'Program Data-Travel CBA'!E73+'Program Data-Travel IBA'!E73</f>
        <v>645.1858232051386</v>
      </c>
      <c r="F73" s="68">
        <f>'Program Data-Travel CBA'!F73+'Program Data-Travel IBA'!F73</f>
        <v>468243727.94999999</v>
      </c>
      <c r="G73" s="69">
        <f>'Program Data-Travel CBA'!G73+'Program Data-Travel IBA'!G73</f>
        <v>1784684</v>
      </c>
      <c r="H73" s="69">
        <f>'Program Data-Travel CBA'!H73+'Program Data-Travel IBA'!H73</f>
        <v>3588968</v>
      </c>
      <c r="I73" s="70">
        <f>'Program Data-Travel CBA'!I73+'Program Data-Travel IBA'!I73</f>
        <v>417186411.91999996</v>
      </c>
      <c r="J73" s="71">
        <f>'Program Data-Travel CBA'!J73+'Program Data-Travel IBA'!J73</f>
        <v>1573668</v>
      </c>
      <c r="K73" s="71">
        <f>'Program Data-Travel CBA'!K73+'Program Data-Travel IBA'!K73</f>
        <v>3612431</v>
      </c>
      <c r="L73" s="68">
        <f>'Program Data-Travel CBA'!L73+'Program Data-Travel IBA'!L73</f>
        <v>327589057.07999998</v>
      </c>
      <c r="M73" s="69">
        <f>'Program Data-Travel CBA'!M73+'Program Data-Travel IBA'!M73</f>
        <v>1290322</v>
      </c>
      <c r="N73" s="69">
        <f>'Program Data-Travel CBA'!N73+'Program Data-Travel IBA'!N73</f>
        <v>3632853</v>
      </c>
      <c r="O73" s="70">
        <f>'Program Data-Travel CBA'!O73+'Program Data-Travel IBA'!O73</f>
        <v>390490682.88999999</v>
      </c>
      <c r="P73" s="71">
        <f>'Program Data-Travel CBA'!P73+'Program Data-Travel IBA'!P73</f>
        <v>1593445</v>
      </c>
      <c r="Q73" s="71">
        <f>'Program Data-Travel CBA'!Q73+'Program Data-Travel IBA'!Q73</f>
        <v>3663827</v>
      </c>
      <c r="R73" s="68">
        <f>'Program Data-Travel CBA'!R73+'Program Data-Travel IBA'!R73</f>
        <v>465748998.24000001</v>
      </c>
      <c r="S73" s="69">
        <f>'Program Data-Travel CBA'!S73+'Program Data-Travel IBA'!S73</f>
        <v>1766988</v>
      </c>
      <c r="T73" s="69">
        <f>'Program Data-Travel CBA'!T73+'Program Data-Travel IBA'!T73</f>
        <v>3694608</v>
      </c>
      <c r="U73" s="70">
        <f>'Program Data-Travel CBA'!U73+'Program Data-Travel IBA'!U73</f>
        <v>575204833.98000002</v>
      </c>
      <c r="V73" s="71">
        <f>'Program Data-Travel CBA'!V73+'Program Data-Travel IBA'!V73</f>
        <v>2139782</v>
      </c>
      <c r="W73" s="71">
        <f>'Program Data-Travel CBA'!W73+'Program Data-Travel IBA'!W73</f>
        <v>3729925</v>
      </c>
      <c r="X73" s="68">
        <f>'Program Data-Travel CBA'!X73+'Program Data-Travel IBA'!X73</f>
        <v>523457992.53000003</v>
      </c>
      <c r="Y73" s="69">
        <f>'Program Data-Travel CBA'!Y73+'Program Data-Travel IBA'!Y73</f>
        <v>1964172</v>
      </c>
      <c r="Z73" s="69">
        <f>'Program Data-Travel CBA'!Z73+'Program Data-Travel IBA'!Z73</f>
        <v>3761419</v>
      </c>
      <c r="AA73" s="70">
        <f>'Program Data-Travel CBA'!AA73+'Program Data-Travel IBA'!AA73</f>
        <v>643613143.68999994</v>
      </c>
      <c r="AB73" s="71">
        <f>'Program Data-Travel CBA'!AB73+'Program Data-Travel IBA'!AB73</f>
        <v>2364670</v>
      </c>
      <c r="AC73" s="71">
        <f>'Program Data-Travel CBA'!AC73+'Program Data-Travel IBA'!AC73</f>
        <v>3794473</v>
      </c>
      <c r="AD73" s="68">
        <f>'Program Data-Travel CBA'!AD73+'Program Data-Travel IBA'!AD73</f>
        <v>587322735.30999994</v>
      </c>
      <c r="AE73" s="69">
        <f>'Program Data-Travel CBA'!AE73+'Program Data-Travel IBA'!AE73</f>
        <v>2193567</v>
      </c>
      <c r="AF73" s="69">
        <f>'Program Data-Travel CBA'!AF73+'Program Data-Travel IBA'!AF73</f>
        <v>3826629</v>
      </c>
      <c r="AG73" s="70">
        <f>'Program Data-Travel CBA'!AG73+'Program Data-Travel IBA'!AG73</f>
        <v>588525076.36000001</v>
      </c>
      <c r="AH73" s="71">
        <f>'Program Data-Travel CBA'!AH73+'Program Data-Travel IBA'!AH73</f>
        <v>2099189</v>
      </c>
      <c r="AI73" s="71">
        <f>'Program Data-Travel CBA'!AI73+'Program Data-Travel IBA'!AI73</f>
        <v>3856594</v>
      </c>
      <c r="AJ73" s="68">
        <f>'Program Data-Travel CBA'!AJ73+'Program Data-Travel IBA'!AJ73</f>
        <v>597271285.37</v>
      </c>
      <c r="AK73" s="69">
        <f>'Program Data-Travel CBA'!AK73+'Program Data-Travel IBA'!AK73</f>
        <v>2286413</v>
      </c>
      <c r="AL73" s="69">
        <f>'Program Data-Travel CBA'!AL73+'Program Data-Travel IBA'!AL73</f>
        <v>3883173</v>
      </c>
      <c r="AM73" s="70">
        <f>'Program Data-Travel CBA'!AM73+'Program Data-Travel IBA'!AM73</f>
        <v>494797203.38</v>
      </c>
      <c r="AN73" s="71">
        <f>'Program Data-Travel CBA'!AN73+'Program Data-Travel IBA'!AN73</f>
        <v>1966933</v>
      </c>
      <c r="AO73" s="71">
        <f>'Program Data-Travel CBA'!AO73+'Program Data-Travel IBA'!AO73</f>
        <v>2288158</v>
      </c>
    </row>
    <row r="74" spans="1:41" hidden="1" outlineLevel="1" x14ac:dyDescent="0.55000000000000004">
      <c r="A74" s="58" t="s">
        <v>21</v>
      </c>
      <c r="B74" s="65">
        <f>'Program Data-Travel CBA'!B74+'Program Data-Travel IBA'!B74</f>
        <v>3365178.39</v>
      </c>
      <c r="C74" s="66">
        <f>'Program Data-Travel CBA'!C74+'Program Data-Travel IBA'!C74</f>
        <v>22027</v>
      </c>
      <c r="D74" s="66">
        <f>'Program Data-Travel CBA'!D74+'Program Data-Travel IBA'!D74</f>
        <v>2008</v>
      </c>
      <c r="E74" s="67">
        <f>'Program Data-Travel CBA'!E74+'Program Data-Travel IBA'!E74</f>
        <v>449.95308503591582</v>
      </c>
      <c r="F74" s="68">
        <f>'Program Data-Travel CBA'!F74+'Program Data-Travel IBA'!F74</f>
        <v>256244.01</v>
      </c>
      <c r="G74" s="69">
        <f>'Program Data-Travel CBA'!G74+'Program Data-Travel IBA'!G74</f>
        <v>1886</v>
      </c>
      <c r="H74" s="69">
        <f>'Program Data-Travel CBA'!H74+'Program Data-Travel IBA'!H74</f>
        <v>2259</v>
      </c>
      <c r="I74" s="70">
        <f>'Program Data-Travel CBA'!I74+'Program Data-Travel IBA'!I74</f>
        <v>215107.59000000003</v>
      </c>
      <c r="J74" s="71">
        <f>'Program Data-Travel CBA'!J74+'Program Data-Travel IBA'!J74</f>
        <v>1355</v>
      </c>
      <c r="K74" s="71">
        <f>'Program Data-Travel CBA'!K74+'Program Data-Travel IBA'!K74</f>
        <v>2274</v>
      </c>
      <c r="L74" s="68">
        <f>'Program Data-Travel CBA'!L74+'Program Data-Travel IBA'!L74</f>
        <v>122217.39</v>
      </c>
      <c r="M74" s="69">
        <f>'Program Data-Travel CBA'!M74+'Program Data-Travel IBA'!M74</f>
        <v>855</v>
      </c>
      <c r="N74" s="69">
        <f>'Program Data-Travel CBA'!N74+'Program Data-Travel IBA'!N74</f>
        <v>2260</v>
      </c>
      <c r="O74" s="70">
        <f>'Program Data-Travel CBA'!O74+'Program Data-Travel IBA'!O74</f>
        <v>156899.97</v>
      </c>
      <c r="P74" s="71">
        <f>'Program Data-Travel CBA'!P74+'Program Data-Travel IBA'!P74</f>
        <v>1061</v>
      </c>
      <c r="Q74" s="71">
        <f>'Program Data-Travel CBA'!Q74+'Program Data-Travel IBA'!Q74</f>
        <v>2274</v>
      </c>
      <c r="R74" s="68">
        <f>'Program Data-Travel CBA'!R74+'Program Data-Travel IBA'!R74</f>
        <v>258118.49</v>
      </c>
      <c r="S74" s="69">
        <f>'Program Data-Travel CBA'!S74+'Program Data-Travel IBA'!S74</f>
        <v>1520</v>
      </c>
      <c r="T74" s="69">
        <f>'Program Data-Travel CBA'!T74+'Program Data-Travel IBA'!T74</f>
        <v>2267</v>
      </c>
      <c r="U74" s="70">
        <f>'Program Data-Travel CBA'!U74+'Program Data-Travel IBA'!U74</f>
        <v>360928.8</v>
      </c>
      <c r="V74" s="71">
        <f>'Program Data-Travel CBA'!V74+'Program Data-Travel IBA'!V74</f>
        <v>1919</v>
      </c>
      <c r="W74" s="71">
        <f>'Program Data-Travel CBA'!W74+'Program Data-Travel IBA'!W74</f>
        <v>2180</v>
      </c>
      <c r="X74" s="68">
        <f>'Program Data-Travel CBA'!X74+'Program Data-Travel IBA'!X74</f>
        <v>279035.48</v>
      </c>
      <c r="Y74" s="69">
        <f>'Program Data-Travel CBA'!Y74+'Program Data-Travel IBA'!Y74</f>
        <v>1758</v>
      </c>
      <c r="Z74" s="69">
        <f>'Program Data-Travel CBA'!Z74+'Program Data-Travel IBA'!Z74</f>
        <v>2182</v>
      </c>
      <c r="AA74" s="70">
        <f>'Program Data-Travel CBA'!AA74+'Program Data-Travel IBA'!AA74</f>
        <v>417754.3</v>
      </c>
      <c r="AB74" s="71">
        <f>'Program Data-Travel CBA'!AB74+'Program Data-Travel IBA'!AB74</f>
        <v>2303</v>
      </c>
      <c r="AC74" s="71">
        <f>'Program Data-Travel CBA'!AC74+'Program Data-Travel IBA'!AC74</f>
        <v>2149</v>
      </c>
      <c r="AD74" s="68">
        <f>'Program Data-Travel CBA'!AD74+'Program Data-Travel IBA'!AD74</f>
        <v>324476.25</v>
      </c>
      <c r="AE74" s="69">
        <f>'Program Data-Travel CBA'!AE74+'Program Data-Travel IBA'!AE74</f>
        <v>2227</v>
      </c>
      <c r="AF74" s="69">
        <f>'Program Data-Travel CBA'!AF74+'Program Data-Travel IBA'!AF74</f>
        <v>2115</v>
      </c>
      <c r="AG74" s="70">
        <f>'Program Data-Travel CBA'!AG74+'Program Data-Travel IBA'!AG74</f>
        <v>285730.32</v>
      </c>
      <c r="AH74" s="71">
        <f>'Program Data-Travel CBA'!AH74+'Program Data-Travel IBA'!AH74</f>
        <v>2205</v>
      </c>
      <c r="AI74" s="71">
        <f>'Program Data-Travel CBA'!AI74+'Program Data-Travel IBA'!AI74</f>
        <v>2086</v>
      </c>
      <c r="AJ74" s="68">
        <f>'Program Data-Travel CBA'!AJ74+'Program Data-Travel IBA'!AJ74</f>
        <v>247065.13</v>
      </c>
      <c r="AK74" s="69">
        <f>'Program Data-Travel CBA'!AK74+'Program Data-Travel IBA'!AK74</f>
        <v>1810</v>
      </c>
      <c r="AL74" s="69">
        <f>'Program Data-Travel CBA'!AL74+'Program Data-Travel IBA'!AL74</f>
        <v>2059</v>
      </c>
      <c r="AM74" s="70">
        <f>'Program Data-Travel CBA'!AM74+'Program Data-Travel IBA'!AM74</f>
        <v>441600.66</v>
      </c>
      <c r="AN74" s="71">
        <f>'Program Data-Travel CBA'!AN74+'Program Data-Travel IBA'!AN74</f>
        <v>3128</v>
      </c>
      <c r="AO74" s="71">
        <f>'Program Data-Travel CBA'!AO74+'Program Data-Travel IBA'!AO74</f>
        <v>2008</v>
      </c>
    </row>
    <row r="75" spans="1:41" hidden="1" outlineLevel="1" x14ac:dyDescent="0.55000000000000004">
      <c r="A75" s="58" t="s">
        <v>90</v>
      </c>
      <c r="B75" s="65">
        <f>'Program Data-Travel CBA'!B75+'Program Data-Travel IBA'!B75</f>
        <v>49158113.93</v>
      </c>
      <c r="C75" s="66">
        <f>'Program Data-Travel CBA'!C75+'Program Data-Travel IBA'!C75</f>
        <v>280957</v>
      </c>
      <c r="D75" s="66">
        <f>'Program Data-Travel CBA'!D75+'Program Data-Travel IBA'!D75</f>
        <v>10962</v>
      </c>
      <c r="E75" s="67">
        <f>'Program Data-Travel CBA'!E75+'Program Data-Travel IBA'!E75</f>
        <v>471.49444733531914</v>
      </c>
      <c r="F75" s="68">
        <f>'Program Data-Travel CBA'!F75+'Program Data-Travel IBA'!F75</f>
        <v>4571614.26</v>
      </c>
      <c r="G75" s="69">
        <f>'Program Data-Travel CBA'!G75+'Program Data-Travel IBA'!G75</f>
        <v>24730</v>
      </c>
      <c r="H75" s="69">
        <f>'Program Data-Travel CBA'!H75+'Program Data-Travel IBA'!H75</f>
        <v>15168</v>
      </c>
      <c r="I75" s="70">
        <f>'Program Data-Travel CBA'!I75+'Program Data-Travel IBA'!I75</f>
        <v>3143099.44</v>
      </c>
      <c r="J75" s="71">
        <f>'Program Data-Travel CBA'!J75+'Program Data-Travel IBA'!J75</f>
        <v>19619</v>
      </c>
      <c r="K75" s="71">
        <f>'Program Data-Travel CBA'!K75+'Program Data-Travel IBA'!K75</f>
        <v>15337</v>
      </c>
      <c r="L75" s="68">
        <f>'Program Data-Travel CBA'!L75+'Program Data-Travel IBA'!L75</f>
        <v>2181730.84</v>
      </c>
      <c r="M75" s="69">
        <f>'Program Data-Travel CBA'!M75+'Program Data-Travel IBA'!M75</f>
        <v>14059</v>
      </c>
      <c r="N75" s="69">
        <f>'Program Data-Travel CBA'!N75+'Program Data-Travel IBA'!N75</f>
        <v>15484</v>
      </c>
      <c r="O75" s="70">
        <f>'Program Data-Travel CBA'!O75+'Program Data-Travel IBA'!O75</f>
        <v>2474889.2799999998</v>
      </c>
      <c r="P75" s="71">
        <f>'Program Data-Travel CBA'!P75+'Program Data-Travel IBA'!P75</f>
        <v>14114</v>
      </c>
      <c r="Q75" s="71">
        <f>'Program Data-Travel CBA'!Q75+'Program Data-Travel IBA'!Q75</f>
        <v>15733</v>
      </c>
      <c r="R75" s="68">
        <f>'Program Data-Travel CBA'!R75+'Program Data-Travel IBA'!R75</f>
        <v>3385250.25</v>
      </c>
      <c r="S75" s="69">
        <f>'Program Data-Travel CBA'!S75+'Program Data-Travel IBA'!S75</f>
        <v>19209</v>
      </c>
      <c r="T75" s="69">
        <f>'Program Data-Travel CBA'!T75+'Program Data-Travel IBA'!T75</f>
        <v>15960</v>
      </c>
      <c r="U75" s="70">
        <f>'Program Data-Travel CBA'!U75+'Program Data-Travel IBA'!U75</f>
        <v>4741174.7699999996</v>
      </c>
      <c r="V75" s="71">
        <f>'Program Data-Travel CBA'!V75+'Program Data-Travel IBA'!V75</f>
        <v>25906</v>
      </c>
      <c r="W75" s="71">
        <f>'Program Data-Travel CBA'!W75+'Program Data-Travel IBA'!W75</f>
        <v>16231</v>
      </c>
      <c r="X75" s="68">
        <f>'Program Data-Travel CBA'!X75+'Program Data-Travel IBA'!X75</f>
        <v>4373290.84</v>
      </c>
      <c r="Y75" s="69">
        <f>'Program Data-Travel CBA'!Y75+'Program Data-Travel IBA'!Y75</f>
        <v>24581</v>
      </c>
      <c r="Z75" s="69">
        <f>'Program Data-Travel CBA'!Z75+'Program Data-Travel IBA'!Z75</f>
        <v>16453</v>
      </c>
      <c r="AA75" s="70">
        <f>'Program Data-Travel CBA'!AA75+'Program Data-Travel IBA'!AA75</f>
        <v>5540885.7799999993</v>
      </c>
      <c r="AB75" s="71">
        <f>'Program Data-Travel CBA'!AB75+'Program Data-Travel IBA'!AB75</f>
        <v>31381</v>
      </c>
      <c r="AC75" s="71">
        <f>'Program Data-Travel CBA'!AC75+'Program Data-Travel IBA'!AC75</f>
        <v>16675</v>
      </c>
      <c r="AD75" s="68">
        <f>'Program Data-Travel CBA'!AD75+'Program Data-Travel IBA'!AD75</f>
        <v>4758104.96</v>
      </c>
      <c r="AE75" s="69">
        <f>'Program Data-Travel CBA'!AE75+'Program Data-Travel IBA'!AE75</f>
        <v>26385</v>
      </c>
      <c r="AF75" s="69">
        <f>'Program Data-Travel CBA'!AF75+'Program Data-Travel IBA'!AF75</f>
        <v>16924</v>
      </c>
      <c r="AG75" s="70">
        <f>'Program Data-Travel CBA'!AG75+'Program Data-Travel IBA'!AG75</f>
        <v>4686756.63</v>
      </c>
      <c r="AH75" s="71">
        <f>'Program Data-Travel CBA'!AH75+'Program Data-Travel IBA'!AH75</f>
        <v>24811</v>
      </c>
      <c r="AI75" s="71">
        <f>'Program Data-Travel CBA'!AI75+'Program Data-Travel IBA'!AI75</f>
        <v>17164</v>
      </c>
      <c r="AJ75" s="68">
        <f>'Program Data-Travel CBA'!AJ75+'Program Data-Travel IBA'!AJ75</f>
        <v>4551626.5200000005</v>
      </c>
      <c r="AK75" s="69">
        <f>'Program Data-Travel CBA'!AK75+'Program Data-Travel IBA'!AK75</f>
        <v>27968</v>
      </c>
      <c r="AL75" s="69">
        <f>'Program Data-Travel CBA'!AL75+'Program Data-Travel IBA'!AL75</f>
        <v>17425</v>
      </c>
      <c r="AM75" s="70">
        <f>'Program Data-Travel CBA'!AM75+'Program Data-Travel IBA'!AM75</f>
        <v>4749690.3600000003</v>
      </c>
      <c r="AN75" s="71">
        <f>'Program Data-Travel CBA'!AN75+'Program Data-Travel IBA'!AN75</f>
        <v>28194</v>
      </c>
      <c r="AO75" s="71">
        <f>'Program Data-Travel CBA'!AO75+'Program Data-Travel IBA'!AO75</f>
        <v>10962</v>
      </c>
    </row>
    <row r="76" spans="1:41" hidden="1" outlineLevel="1" x14ac:dyDescent="0.55000000000000004">
      <c r="A76" s="58" t="s">
        <v>22</v>
      </c>
      <c r="B76" s="65">
        <f>'Program Data-Travel CBA'!B76+'Program Data-Travel IBA'!B76</f>
        <v>142253808.86000001</v>
      </c>
      <c r="C76" s="66">
        <f>'Program Data-Travel CBA'!C76+'Program Data-Travel IBA'!C76</f>
        <v>708605</v>
      </c>
      <c r="D76" s="66">
        <f>'Program Data-Travel CBA'!D76+'Program Data-Travel IBA'!D76</f>
        <v>51669</v>
      </c>
      <c r="E76" s="67">
        <f>'Program Data-Travel CBA'!E76+'Program Data-Travel IBA'!E76</f>
        <v>489.12516725166745</v>
      </c>
      <c r="F76" s="68">
        <f>'Program Data-Travel CBA'!F76+'Program Data-Travel IBA'!F76</f>
        <v>11403003.199999999</v>
      </c>
      <c r="G76" s="69">
        <f>'Program Data-Travel CBA'!G76+'Program Data-Travel IBA'!G76</f>
        <v>53703</v>
      </c>
      <c r="H76" s="69">
        <f>'Program Data-Travel CBA'!H76+'Program Data-Travel IBA'!H76</f>
        <v>54980</v>
      </c>
      <c r="I76" s="70">
        <f>'Program Data-Travel CBA'!I76+'Program Data-Travel IBA'!I76</f>
        <v>9593367.1900000013</v>
      </c>
      <c r="J76" s="71">
        <f>'Program Data-Travel CBA'!J76+'Program Data-Travel IBA'!J76</f>
        <v>50762</v>
      </c>
      <c r="K76" s="71">
        <f>'Program Data-Travel CBA'!K76+'Program Data-Travel IBA'!K76</f>
        <v>56078</v>
      </c>
      <c r="L76" s="68">
        <f>'Program Data-Travel CBA'!L76+'Program Data-Travel IBA'!L76</f>
        <v>6306736.6400000006</v>
      </c>
      <c r="M76" s="69">
        <f>'Program Data-Travel CBA'!M76+'Program Data-Travel IBA'!M76</f>
        <v>34066</v>
      </c>
      <c r="N76" s="69">
        <f>'Program Data-Travel CBA'!N76+'Program Data-Travel IBA'!N76</f>
        <v>56811</v>
      </c>
      <c r="O76" s="70">
        <f>'Program Data-Travel CBA'!O76+'Program Data-Travel IBA'!O76</f>
        <v>6459931.5099999998</v>
      </c>
      <c r="P76" s="71">
        <f>'Program Data-Travel CBA'!P76+'Program Data-Travel IBA'!P76</f>
        <v>30295</v>
      </c>
      <c r="Q76" s="71">
        <f>'Program Data-Travel CBA'!Q76+'Program Data-Travel IBA'!Q76</f>
        <v>58139</v>
      </c>
      <c r="R76" s="68">
        <f>'Program Data-Travel CBA'!R76+'Program Data-Travel IBA'!R76</f>
        <v>9524272.4699999988</v>
      </c>
      <c r="S76" s="69">
        <f>'Program Data-Travel CBA'!S76+'Program Data-Travel IBA'!S76</f>
        <v>40628</v>
      </c>
      <c r="T76" s="69">
        <f>'Program Data-Travel CBA'!T76+'Program Data-Travel IBA'!T76</f>
        <v>59649</v>
      </c>
      <c r="U76" s="70">
        <f>'Program Data-Travel CBA'!U76+'Program Data-Travel IBA'!U76</f>
        <v>12446843.77</v>
      </c>
      <c r="V76" s="71">
        <f>'Program Data-Travel CBA'!V76+'Program Data-Travel IBA'!V76</f>
        <v>60433</v>
      </c>
      <c r="W76" s="71">
        <f>'Program Data-Travel CBA'!W76+'Program Data-Travel IBA'!W76</f>
        <v>61498</v>
      </c>
      <c r="X76" s="68">
        <f>'Program Data-Travel CBA'!X76+'Program Data-Travel IBA'!X76</f>
        <v>11924268.690000001</v>
      </c>
      <c r="Y76" s="69">
        <f>'Program Data-Travel CBA'!Y76+'Program Data-Travel IBA'!Y76</f>
        <v>58821</v>
      </c>
      <c r="Z76" s="69">
        <f>'Program Data-Travel CBA'!Z76+'Program Data-Travel IBA'!Z76</f>
        <v>63039</v>
      </c>
      <c r="AA76" s="70">
        <f>'Program Data-Travel CBA'!AA76+'Program Data-Travel IBA'!AA76</f>
        <v>16509365.49</v>
      </c>
      <c r="AB76" s="71">
        <f>'Program Data-Travel CBA'!AB76+'Program Data-Travel IBA'!AB76</f>
        <v>77960</v>
      </c>
      <c r="AC76" s="71">
        <f>'Program Data-Travel CBA'!AC76+'Program Data-Travel IBA'!AC76</f>
        <v>64496</v>
      </c>
      <c r="AD76" s="68">
        <f>'Program Data-Travel CBA'!AD76+'Program Data-Travel IBA'!AD76</f>
        <v>14770241.710000001</v>
      </c>
      <c r="AE76" s="69">
        <f>'Program Data-Travel CBA'!AE76+'Program Data-Travel IBA'!AE76</f>
        <v>73651</v>
      </c>
      <c r="AF76" s="69">
        <f>'Program Data-Travel CBA'!AF76+'Program Data-Travel IBA'!AF76</f>
        <v>65834</v>
      </c>
      <c r="AG76" s="70">
        <f>'Program Data-Travel CBA'!AG76+'Program Data-Travel IBA'!AG76</f>
        <v>14649422.5</v>
      </c>
      <c r="AH76" s="71">
        <f>'Program Data-Travel CBA'!AH76+'Program Data-Travel IBA'!AH76</f>
        <v>69326</v>
      </c>
      <c r="AI76" s="71">
        <f>'Program Data-Travel CBA'!AI76+'Program Data-Travel IBA'!AI76</f>
        <v>67306</v>
      </c>
      <c r="AJ76" s="68">
        <f>'Program Data-Travel CBA'!AJ76+'Program Data-Travel IBA'!AJ76</f>
        <v>14434016.189999999</v>
      </c>
      <c r="AK76" s="69">
        <f>'Program Data-Travel CBA'!AK76+'Program Data-Travel IBA'!AK76</f>
        <v>80170</v>
      </c>
      <c r="AL76" s="69">
        <f>'Program Data-Travel CBA'!AL76+'Program Data-Travel IBA'!AL76</f>
        <v>68885</v>
      </c>
      <c r="AM76" s="70">
        <f>'Program Data-Travel CBA'!AM76+'Program Data-Travel IBA'!AM76</f>
        <v>14232339.5</v>
      </c>
      <c r="AN76" s="71">
        <f>'Program Data-Travel CBA'!AN76+'Program Data-Travel IBA'!AN76</f>
        <v>78790</v>
      </c>
      <c r="AO76" s="71">
        <f>'Program Data-Travel CBA'!AO76+'Program Data-Travel IBA'!AO76</f>
        <v>51669</v>
      </c>
    </row>
    <row r="77" spans="1:41" hidden="1" outlineLevel="1" x14ac:dyDescent="0.55000000000000004">
      <c r="A77" s="58" t="s">
        <v>91</v>
      </c>
      <c r="B77" s="65">
        <f>'Program Data-Travel CBA'!B77+'Program Data-Travel IBA'!B77</f>
        <v>931797449.22000003</v>
      </c>
      <c r="C77" s="66">
        <f>'Program Data-Travel CBA'!C77+'Program Data-Travel IBA'!C77</f>
        <v>3411212</v>
      </c>
      <c r="D77" s="66">
        <f>'Program Data-Travel CBA'!D77+'Program Data-Travel IBA'!D77</f>
        <v>178724</v>
      </c>
      <c r="E77" s="67">
        <f>'Program Data-Travel CBA'!E77+'Program Data-Travel IBA'!E77</f>
        <v>638.45078705590163</v>
      </c>
      <c r="F77" s="68">
        <f>'Program Data-Travel CBA'!F77+'Program Data-Travel IBA'!F77</f>
        <v>71991377.060000002</v>
      </c>
      <c r="G77" s="69">
        <f>'Program Data-Travel CBA'!G77+'Program Data-Travel IBA'!G77</f>
        <v>265426</v>
      </c>
      <c r="H77" s="69">
        <f>'Program Data-Travel CBA'!H77+'Program Data-Travel IBA'!H77</f>
        <v>272338</v>
      </c>
      <c r="I77" s="70">
        <f>'Program Data-Travel CBA'!I77+'Program Data-Travel IBA'!I77</f>
        <v>72252354.229999989</v>
      </c>
      <c r="J77" s="71">
        <f>'Program Data-Travel CBA'!J77+'Program Data-Travel IBA'!J77</f>
        <v>247699</v>
      </c>
      <c r="K77" s="71">
        <f>'Program Data-Travel CBA'!K77+'Program Data-Travel IBA'!K77</f>
        <v>274445</v>
      </c>
      <c r="L77" s="68">
        <f>'Program Data-Travel CBA'!L77+'Program Data-Travel IBA'!L77</f>
        <v>60564901.57</v>
      </c>
      <c r="M77" s="69">
        <f>'Program Data-Travel CBA'!M77+'Program Data-Travel IBA'!M77</f>
        <v>209705</v>
      </c>
      <c r="N77" s="69">
        <f>'Program Data-Travel CBA'!N77+'Program Data-Travel IBA'!N77</f>
        <v>276670</v>
      </c>
      <c r="O77" s="70">
        <f>'Program Data-Travel CBA'!O77+'Program Data-Travel IBA'!O77</f>
        <v>63003951.440000005</v>
      </c>
      <c r="P77" s="71">
        <f>'Program Data-Travel CBA'!P77+'Program Data-Travel IBA'!P77</f>
        <v>224925</v>
      </c>
      <c r="Q77" s="71">
        <f>'Program Data-Travel CBA'!Q77+'Program Data-Travel IBA'!Q77</f>
        <v>279296</v>
      </c>
      <c r="R77" s="68">
        <f>'Program Data-Travel CBA'!R77+'Program Data-Travel IBA'!R77</f>
        <v>70700901.25</v>
      </c>
      <c r="S77" s="69">
        <f>'Program Data-Travel CBA'!S77+'Program Data-Travel IBA'!S77</f>
        <v>248218</v>
      </c>
      <c r="T77" s="69">
        <f>'Program Data-Travel CBA'!T77+'Program Data-Travel IBA'!T77</f>
        <v>282075</v>
      </c>
      <c r="U77" s="70">
        <f>'Program Data-Travel CBA'!U77+'Program Data-Travel IBA'!U77</f>
        <v>84455272.549999997</v>
      </c>
      <c r="V77" s="71">
        <f>'Program Data-Travel CBA'!V77+'Program Data-Travel IBA'!V77</f>
        <v>301506</v>
      </c>
      <c r="W77" s="71">
        <f>'Program Data-Travel CBA'!W77+'Program Data-Travel IBA'!W77</f>
        <v>285203</v>
      </c>
      <c r="X77" s="68">
        <f>'Program Data-Travel CBA'!X77+'Program Data-Travel IBA'!X77</f>
        <v>75177087.289999992</v>
      </c>
      <c r="Y77" s="69">
        <f>'Program Data-Travel CBA'!Y77+'Program Data-Travel IBA'!Y77</f>
        <v>277048</v>
      </c>
      <c r="Z77" s="69">
        <f>'Program Data-Travel CBA'!Z77+'Program Data-Travel IBA'!Z77</f>
        <v>287807</v>
      </c>
      <c r="AA77" s="70">
        <f>'Program Data-Travel CBA'!AA77+'Program Data-Travel IBA'!AA77</f>
        <v>91491579.579999998</v>
      </c>
      <c r="AB77" s="71">
        <f>'Program Data-Travel CBA'!AB77+'Program Data-Travel IBA'!AB77</f>
        <v>337188</v>
      </c>
      <c r="AC77" s="71">
        <f>'Program Data-Travel CBA'!AC77+'Program Data-Travel IBA'!AC77</f>
        <v>290904</v>
      </c>
      <c r="AD77" s="68">
        <f>'Program Data-Travel CBA'!AD77+'Program Data-Travel IBA'!AD77</f>
        <v>79914963.219999999</v>
      </c>
      <c r="AE77" s="69">
        <f>'Program Data-Travel CBA'!AE77+'Program Data-Travel IBA'!AE77</f>
        <v>296651</v>
      </c>
      <c r="AF77" s="69">
        <f>'Program Data-Travel CBA'!AF77+'Program Data-Travel IBA'!AF77</f>
        <v>293452</v>
      </c>
      <c r="AG77" s="70">
        <f>'Program Data-Travel CBA'!AG77+'Program Data-Travel IBA'!AG77</f>
        <v>80002113.329999998</v>
      </c>
      <c r="AH77" s="71">
        <f>'Program Data-Travel CBA'!AH77+'Program Data-Travel IBA'!AH77</f>
        <v>286035</v>
      </c>
      <c r="AI77" s="71">
        <f>'Program Data-Travel CBA'!AI77+'Program Data-Travel IBA'!AI77</f>
        <v>296241</v>
      </c>
      <c r="AJ77" s="68">
        <f>'Program Data-Travel CBA'!AJ77+'Program Data-Travel IBA'!AJ77</f>
        <v>90885402.559999987</v>
      </c>
      <c r="AK77" s="69">
        <f>'Program Data-Travel CBA'!AK77+'Program Data-Travel IBA'!AK77</f>
        <v>350458</v>
      </c>
      <c r="AL77" s="69">
        <f>'Program Data-Travel CBA'!AL77+'Program Data-Travel IBA'!AL77</f>
        <v>299738</v>
      </c>
      <c r="AM77" s="70">
        <f>'Program Data-Travel CBA'!AM77+'Program Data-Travel IBA'!AM77</f>
        <v>91357545.140000001</v>
      </c>
      <c r="AN77" s="71">
        <f>'Program Data-Travel CBA'!AN77+'Program Data-Travel IBA'!AN77</f>
        <v>366353</v>
      </c>
      <c r="AO77" s="71">
        <f>'Program Data-Travel CBA'!AO77+'Program Data-Travel IBA'!AO77</f>
        <v>178724</v>
      </c>
    </row>
    <row r="78" spans="1:41" hidden="1" outlineLevel="1" x14ac:dyDescent="0.55000000000000004">
      <c r="A78" s="58" t="s">
        <v>23</v>
      </c>
      <c r="B78" s="65">
        <f>'Program Data-Travel CBA'!B78+'Program Data-Travel IBA'!B78</f>
        <v>13351684.539999999</v>
      </c>
      <c r="C78" s="66">
        <f>'Program Data-Travel CBA'!C78+'Program Data-Travel IBA'!C78</f>
        <v>79698</v>
      </c>
      <c r="D78" s="66">
        <f>'Program Data-Travel CBA'!D78+'Program Data-Travel IBA'!D78</f>
        <v>5607</v>
      </c>
      <c r="E78" s="67">
        <f>'Program Data-Travel CBA'!E78+'Program Data-Travel IBA'!E78</f>
        <v>367.20168372444454</v>
      </c>
      <c r="F78" s="68">
        <f>'Program Data-Travel CBA'!F78+'Program Data-Travel IBA'!F78</f>
        <v>659499.04</v>
      </c>
      <c r="G78" s="69">
        <f>'Program Data-Travel CBA'!G78+'Program Data-Travel IBA'!G78</f>
        <v>3595</v>
      </c>
      <c r="H78" s="69">
        <f>'Program Data-Travel CBA'!H78+'Program Data-Travel IBA'!H78</f>
        <v>8334</v>
      </c>
      <c r="I78" s="70">
        <f>'Program Data-Travel CBA'!I78+'Program Data-Travel IBA'!I78</f>
        <v>585352.69999999995</v>
      </c>
      <c r="J78" s="71">
        <f>'Program Data-Travel CBA'!J78+'Program Data-Travel IBA'!J78</f>
        <v>3717</v>
      </c>
      <c r="K78" s="71">
        <f>'Program Data-Travel CBA'!K78+'Program Data-Travel IBA'!K78</f>
        <v>8423</v>
      </c>
      <c r="L78" s="68">
        <f>'Program Data-Travel CBA'!L78+'Program Data-Travel IBA'!L78</f>
        <v>436630.8</v>
      </c>
      <c r="M78" s="69">
        <f>'Program Data-Travel CBA'!M78+'Program Data-Travel IBA'!M78</f>
        <v>2592</v>
      </c>
      <c r="N78" s="69">
        <f>'Program Data-Travel CBA'!N78+'Program Data-Travel IBA'!N78</f>
        <v>8488</v>
      </c>
      <c r="O78" s="70">
        <f>'Program Data-Travel CBA'!O78+'Program Data-Travel IBA'!O78</f>
        <v>574192.24000000011</v>
      </c>
      <c r="P78" s="71">
        <f>'Program Data-Travel CBA'!P78+'Program Data-Travel IBA'!P78</f>
        <v>3234</v>
      </c>
      <c r="Q78" s="71">
        <f>'Program Data-Travel CBA'!Q78+'Program Data-Travel IBA'!Q78</f>
        <v>8664</v>
      </c>
      <c r="R78" s="68">
        <f>'Program Data-Travel CBA'!R78+'Program Data-Travel IBA'!R78</f>
        <v>958212.79</v>
      </c>
      <c r="S78" s="69">
        <f>'Program Data-Travel CBA'!S78+'Program Data-Travel IBA'!S78</f>
        <v>5575</v>
      </c>
      <c r="T78" s="69">
        <f>'Program Data-Travel CBA'!T78+'Program Data-Travel IBA'!T78</f>
        <v>8867</v>
      </c>
      <c r="U78" s="70">
        <f>'Program Data-Travel CBA'!U78+'Program Data-Travel IBA'!U78</f>
        <v>1338959.22</v>
      </c>
      <c r="V78" s="71">
        <f>'Program Data-Travel CBA'!V78+'Program Data-Travel IBA'!V78</f>
        <v>7973</v>
      </c>
      <c r="W78" s="71">
        <f>'Program Data-Travel CBA'!W78+'Program Data-Travel IBA'!W78</f>
        <v>9064</v>
      </c>
      <c r="X78" s="68">
        <f>'Program Data-Travel CBA'!X78+'Program Data-Travel IBA'!X78</f>
        <v>1211964.53</v>
      </c>
      <c r="Y78" s="69">
        <f>'Program Data-Travel CBA'!Y78+'Program Data-Travel IBA'!Y78</f>
        <v>7161</v>
      </c>
      <c r="Z78" s="69">
        <f>'Program Data-Travel CBA'!Z78+'Program Data-Travel IBA'!Z78</f>
        <v>9241</v>
      </c>
      <c r="AA78" s="70">
        <f>'Program Data-Travel CBA'!AA78+'Program Data-Travel IBA'!AA78</f>
        <v>1436136.91</v>
      </c>
      <c r="AB78" s="71">
        <f>'Program Data-Travel CBA'!AB78+'Program Data-Travel IBA'!AB78</f>
        <v>7990</v>
      </c>
      <c r="AC78" s="71">
        <f>'Program Data-Travel CBA'!AC78+'Program Data-Travel IBA'!AC78</f>
        <v>9382</v>
      </c>
      <c r="AD78" s="68">
        <f>'Program Data-Travel CBA'!AD78+'Program Data-Travel IBA'!AD78</f>
        <v>1108082.0699999998</v>
      </c>
      <c r="AE78" s="69">
        <f>'Program Data-Travel CBA'!AE78+'Program Data-Travel IBA'!AE78</f>
        <v>7233</v>
      </c>
      <c r="AF78" s="69">
        <f>'Program Data-Travel CBA'!AF78+'Program Data-Travel IBA'!AF78</f>
        <v>9563</v>
      </c>
      <c r="AG78" s="70">
        <f>'Program Data-Travel CBA'!AG78+'Program Data-Travel IBA'!AG78</f>
        <v>1593445.0899999999</v>
      </c>
      <c r="AH78" s="71">
        <f>'Program Data-Travel CBA'!AH78+'Program Data-Travel IBA'!AH78</f>
        <v>9279</v>
      </c>
      <c r="AI78" s="71">
        <f>'Program Data-Travel CBA'!AI78+'Program Data-Travel IBA'!AI78</f>
        <v>9716</v>
      </c>
      <c r="AJ78" s="68">
        <f>'Program Data-Travel CBA'!AJ78+'Program Data-Travel IBA'!AJ78</f>
        <v>1523554.29</v>
      </c>
      <c r="AK78" s="69">
        <f>'Program Data-Travel CBA'!AK78+'Program Data-Travel IBA'!AK78</f>
        <v>9919</v>
      </c>
      <c r="AL78" s="69">
        <f>'Program Data-Travel CBA'!AL78+'Program Data-Travel IBA'!AL78</f>
        <v>9909</v>
      </c>
      <c r="AM78" s="70">
        <f>'Program Data-Travel CBA'!AM78+'Program Data-Travel IBA'!AM78</f>
        <v>1925654.8599999999</v>
      </c>
      <c r="AN78" s="71">
        <f>'Program Data-Travel CBA'!AN78+'Program Data-Travel IBA'!AN78</f>
        <v>11430</v>
      </c>
      <c r="AO78" s="71">
        <f>'Program Data-Travel CBA'!AO78+'Program Data-Travel IBA'!AO78</f>
        <v>5607</v>
      </c>
    </row>
    <row r="79" spans="1:41" hidden="1" outlineLevel="1" x14ac:dyDescent="0.55000000000000004">
      <c r="A79" s="58" t="s">
        <v>24</v>
      </c>
      <c r="B79" s="65">
        <f>'Program Data-Travel CBA'!B79+'Program Data-Travel IBA'!B79</f>
        <v>156575674.87999997</v>
      </c>
      <c r="C79" s="66">
        <f>'Program Data-Travel CBA'!C79+'Program Data-Travel IBA'!C79</f>
        <v>923449</v>
      </c>
      <c r="D79" s="66">
        <f>'Program Data-Travel CBA'!D79+'Program Data-Travel IBA'!D79</f>
        <v>55137</v>
      </c>
      <c r="E79" s="67">
        <f>'Program Data-Travel CBA'!E79+'Program Data-Travel IBA'!E79</f>
        <v>388.89410454616666</v>
      </c>
      <c r="F79" s="68">
        <f>'Program Data-Travel CBA'!F79+'Program Data-Travel IBA'!F79</f>
        <v>13121524.120000001</v>
      </c>
      <c r="G79" s="69">
        <f>'Program Data-Travel CBA'!G79+'Program Data-Travel IBA'!G79</f>
        <v>75778</v>
      </c>
      <c r="H79" s="69">
        <f>'Program Data-Travel CBA'!H79+'Program Data-Travel IBA'!H79</f>
        <v>83512</v>
      </c>
      <c r="I79" s="70">
        <f>'Program Data-Travel CBA'!I79+'Program Data-Travel IBA'!I79</f>
        <v>9069353.4199999999</v>
      </c>
      <c r="J79" s="71">
        <f>'Program Data-Travel CBA'!J79+'Program Data-Travel IBA'!J79</f>
        <v>62680</v>
      </c>
      <c r="K79" s="71">
        <f>'Program Data-Travel CBA'!K79+'Program Data-Travel IBA'!K79</f>
        <v>84250</v>
      </c>
      <c r="L79" s="68">
        <f>'Program Data-Travel CBA'!L79+'Program Data-Travel IBA'!L79</f>
        <v>6665811.5499999998</v>
      </c>
      <c r="M79" s="69">
        <f>'Program Data-Travel CBA'!M79+'Program Data-Travel IBA'!M79</f>
        <v>45653</v>
      </c>
      <c r="N79" s="69">
        <f>'Program Data-Travel CBA'!N79+'Program Data-Travel IBA'!N79</f>
        <v>84982</v>
      </c>
      <c r="O79" s="70">
        <f>'Program Data-Travel CBA'!O79+'Program Data-Travel IBA'!O79</f>
        <v>8617080.25</v>
      </c>
      <c r="P79" s="71">
        <f>'Program Data-Travel CBA'!P79+'Program Data-Travel IBA'!P79</f>
        <v>50516</v>
      </c>
      <c r="Q79" s="71">
        <f>'Program Data-Travel CBA'!Q79+'Program Data-Travel IBA'!Q79</f>
        <v>86021</v>
      </c>
      <c r="R79" s="68">
        <f>'Program Data-Travel CBA'!R79+'Program Data-Travel IBA'!R79</f>
        <v>10233875.68</v>
      </c>
      <c r="S79" s="69">
        <f>'Program Data-Travel CBA'!S79+'Program Data-Travel IBA'!S79</f>
        <v>61334</v>
      </c>
      <c r="T79" s="69">
        <f>'Program Data-Travel CBA'!T79+'Program Data-Travel IBA'!T79</f>
        <v>87044</v>
      </c>
      <c r="U79" s="70">
        <f>'Program Data-Travel CBA'!U79+'Program Data-Travel IBA'!U79</f>
        <v>14503819.66</v>
      </c>
      <c r="V79" s="71">
        <f>'Program Data-Travel CBA'!V79+'Program Data-Travel IBA'!V79</f>
        <v>83870</v>
      </c>
      <c r="W79" s="71">
        <f>'Program Data-Travel CBA'!W79+'Program Data-Travel IBA'!W79</f>
        <v>88358</v>
      </c>
      <c r="X79" s="68">
        <f>'Program Data-Travel CBA'!X79+'Program Data-Travel IBA'!X79</f>
        <v>14811330.49</v>
      </c>
      <c r="Y79" s="69">
        <f>'Program Data-Travel CBA'!Y79+'Program Data-Travel IBA'!Y79</f>
        <v>83609</v>
      </c>
      <c r="Z79" s="69">
        <f>'Program Data-Travel CBA'!Z79+'Program Data-Travel IBA'!Z79</f>
        <v>89417</v>
      </c>
      <c r="AA79" s="70">
        <f>'Program Data-Travel CBA'!AA79+'Program Data-Travel IBA'!AA79</f>
        <v>16920295.419999998</v>
      </c>
      <c r="AB79" s="71">
        <f>'Program Data-Travel CBA'!AB79+'Program Data-Travel IBA'!AB79</f>
        <v>95681</v>
      </c>
      <c r="AC79" s="71">
        <f>'Program Data-Travel CBA'!AC79+'Program Data-Travel IBA'!AC79</f>
        <v>90572</v>
      </c>
      <c r="AD79" s="68">
        <f>'Program Data-Travel CBA'!AD79+'Program Data-Travel IBA'!AD79</f>
        <v>13797572.17</v>
      </c>
      <c r="AE79" s="69">
        <f>'Program Data-Travel CBA'!AE79+'Program Data-Travel IBA'!AE79</f>
        <v>86486</v>
      </c>
      <c r="AF79" s="69">
        <f>'Program Data-Travel CBA'!AF79+'Program Data-Travel IBA'!AF79</f>
        <v>91692</v>
      </c>
      <c r="AG79" s="70">
        <f>'Program Data-Travel CBA'!AG79+'Program Data-Travel IBA'!AG79</f>
        <v>15465880.970000001</v>
      </c>
      <c r="AH79" s="71">
        <f>'Program Data-Travel CBA'!AH79+'Program Data-Travel IBA'!AH79</f>
        <v>85077</v>
      </c>
      <c r="AI79" s="71">
        <f>'Program Data-Travel CBA'!AI79+'Program Data-Travel IBA'!AI79</f>
        <v>92902</v>
      </c>
      <c r="AJ79" s="68">
        <f>'Program Data-Travel CBA'!AJ79+'Program Data-Travel IBA'!AJ79</f>
        <v>17467138.809999999</v>
      </c>
      <c r="AK79" s="69">
        <f>'Program Data-Travel CBA'!AK79+'Program Data-Travel IBA'!AK79</f>
        <v>100670</v>
      </c>
      <c r="AL79" s="69">
        <f>'Program Data-Travel CBA'!AL79+'Program Data-Travel IBA'!AL79</f>
        <v>94085</v>
      </c>
      <c r="AM79" s="70">
        <f>'Program Data-Travel CBA'!AM79+'Program Data-Travel IBA'!AM79</f>
        <v>15901992.34</v>
      </c>
      <c r="AN79" s="71">
        <f>'Program Data-Travel CBA'!AN79+'Program Data-Travel IBA'!AN79</f>
        <v>92095</v>
      </c>
      <c r="AO79" s="71">
        <f>'Program Data-Travel CBA'!AO79+'Program Data-Travel IBA'!AO79</f>
        <v>55137</v>
      </c>
    </row>
    <row r="80" spans="1:41" hidden="1" outlineLevel="1" x14ac:dyDescent="0.55000000000000004">
      <c r="A80" s="58" t="s">
        <v>92</v>
      </c>
      <c r="B80" s="65">
        <f>'Program Data-Travel CBA'!B80+'Program Data-Travel IBA'!B80</f>
        <v>172782407.81</v>
      </c>
      <c r="C80" s="66">
        <f>'Program Data-Travel CBA'!C80+'Program Data-Travel IBA'!C80</f>
        <v>877435</v>
      </c>
      <c r="D80" s="66">
        <f>'Program Data-Travel CBA'!D80+'Program Data-Travel IBA'!D80</f>
        <v>58055</v>
      </c>
      <c r="E80" s="67">
        <f>'Program Data-Travel CBA'!E80+'Program Data-Travel IBA'!E80</f>
        <v>354.19364616794701</v>
      </c>
      <c r="F80" s="68">
        <f>'Program Data-Travel CBA'!F80+'Program Data-Travel IBA'!F80</f>
        <v>11621007.789999999</v>
      </c>
      <c r="G80" s="69">
        <f>'Program Data-Travel CBA'!G80+'Program Data-Travel IBA'!G80</f>
        <v>58746</v>
      </c>
      <c r="H80" s="69">
        <f>'Program Data-Travel CBA'!H80+'Program Data-Travel IBA'!H80</f>
        <v>81227</v>
      </c>
      <c r="I80" s="70">
        <f>'Program Data-Travel CBA'!I80+'Program Data-Travel IBA'!I80</f>
        <v>9789031.5700000003</v>
      </c>
      <c r="J80" s="71">
        <f>'Program Data-Travel CBA'!J80+'Program Data-Travel IBA'!J80</f>
        <v>52352</v>
      </c>
      <c r="K80" s="71">
        <f>'Program Data-Travel CBA'!K80+'Program Data-Travel IBA'!K80</f>
        <v>81780</v>
      </c>
      <c r="L80" s="68">
        <f>'Program Data-Travel CBA'!L80+'Program Data-Travel IBA'!L80</f>
        <v>8935326.3399999999</v>
      </c>
      <c r="M80" s="69">
        <f>'Program Data-Travel CBA'!M80+'Program Data-Travel IBA'!M80</f>
        <v>49091</v>
      </c>
      <c r="N80" s="69">
        <f>'Program Data-Travel CBA'!N80+'Program Data-Travel IBA'!N80</f>
        <v>82423</v>
      </c>
      <c r="O80" s="70">
        <f>'Program Data-Travel CBA'!O80+'Program Data-Travel IBA'!O80</f>
        <v>10991555.359999999</v>
      </c>
      <c r="P80" s="71">
        <f>'Program Data-Travel CBA'!P80+'Program Data-Travel IBA'!P80</f>
        <v>58319</v>
      </c>
      <c r="Q80" s="71">
        <f>'Program Data-Travel CBA'!Q80+'Program Data-Travel IBA'!Q80</f>
        <v>83411</v>
      </c>
      <c r="R80" s="68">
        <f>'Program Data-Travel CBA'!R80+'Program Data-Travel IBA'!R80</f>
        <v>12760684.189999999</v>
      </c>
      <c r="S80" s="69">
        <f>'Program Data-Travel CBA'!S80+'Program Data-Travel IBA'!S80</f>
        <v>65386</v>
      </c>
      <c r="T80" s="69">
        <f>'Program Data-Travel CBA'!T80+'Program Data-Travel IBA'!T80</f>
        <v>84377</v>
      </c>
      <c r="U80" s="70">
        <f>'Program Data-Travel CBA'!U80+'Program Data-Travel IBA'!U80</f>
        <v>16967119.539999999</v>
      </c>
      <c r="V80" s="71">
        <f>'Program Data-Travel CBA'!V80+'Program Data-Travel IBA'!V80</f>
        <v>85465</v>
      </c>
      <c r="W80" s="71">
        <f>'Program Data-Travel CBA'!W80+'Program Data-Travel IBA'!W80</f>
        <v>85504</v>
      </c>
      <c r="X80" s="68">
        <f>'Program Data-Travel CBA'!X80+'Program Data-Travel IBA'!X80</f>
        <v>15228736.17</v>
      </c>
      <c r="Y80" s="69">
        <f>'Program Data-Travel CBA'!Y80+'Program Data-Travel IBA'!Y80</f>
        <v>74956</v>
      </c>
      <c r="Z80" s="69">
        <f>'Program Data-Travel CBA'!Z80+'Program Data-Travel IBA'!Z80</f>
        <v>86427</v>
      </c>
      <c r="AA80" s="70">
        <f>'Program Data-Travel CBA'!AA80+'Program Data-Travel IBA'!AA80</f>
        <v>18262901.149999999</v>
      </c>
      <c r="AB80" s="71">
        <f>'Program Data-Travel CBA'!AB80+'Program Data-Travel IBA'!AB80</f>
        <v>87657</v>
      </c>
      <c r="AC80" s="71">
        <f>'Program Data-Travel CBA'!AC80+'Program Data-Travel IBA'!AC80</f>
        <v>87290</v>
      </c>
      <c r="AD80" s="68">
        <f>'Program Data-Travel CBA'!AD80+'Program Data-Travel IBA'!AD80</f>
        <v>16506708.329999998</v>
      </c>
      <c r="AE80" s="69">
        <f>'Program Data-Travel CBA'!AE80+'Program Data-Travel IBA'!AE80</f>
        <v>82259</v>
      </c>
      <c r="AF80" s="69">
        <f>'Program Data-Travel CBA'!AF80+'Program Data-Travel IBA'!AF80</f>
        <v>88222</v>
      </c>
      <c r="AG80" s="70">
        <f>'Program Data-Travel CBA'!AG80+'Program Data-Travel IBA'!AG80</f>
        <v>16055787.66</v>
      </c>
      <c r="AH80" s="71">
        <f>'Program Data-Travel CBA'!AH80+'Program Data-Travel IBA'!AH80</f>
        <v>78511</v>
      </c>
      <c r="AI80" s="71">
        <f>'Program Data-Travel CBA'!AI80+'Program Data-Travel IBA'!AI80</f>
        <v>89233</v>
      </c>
      <c r="AJ80" s="68">
        <f>'Program Data-Travel CBA'!AJ80+'Program Data-Travel IBA'!AJ80</f>
        <v>18211886.739999998</v>
      </c>
      <c r="AK80" s="69">
        <f>'Program Data-Travel CBA'!AK80+'Program Data-Travel IBA'!AK80</f>
        <v>94409</v>
      </c>
      <c r="AL80" s="69">
        <f>'Program Data-Travel CBA'!AL80+'Program Data-Travel IBA'!AL80</f>
        <v>90218</v>
      </c>
      <c r="AM80" s="70">
        <f>'Program Data-Travel CBA'!AM80+'Program Data-Travel IBA'!AM80</f>
        <v>17451662.969999999</v>
      </c>
      <c r="AN80" s="71">
        <f>'Program Data-Travel CBA'!AN80+'Program Data-Travel IBA'!AN80</f>
        <v>90284</v>
      </c>
      <c r="AO80" s="71">
        <f>'Program Data-Travel CBA'!AO80+'Program Data-Travel IBA'!AO80</f>
        <v>58055</v>
      </c>
    </row>
    <row r="81" spans="1:41" hidden="1" outlineLevel="1" x14ac:dyDescent="0.55000000000000004">
      <c r="A81" s="58" t="s">
        <v>25</v>
      </c>
      <c r="B81" s="65">
        <f>'Program Data-Travel CBA'!B81+'Program Data-Travel IBA'!B81</f>
        <v>31082751.579999998</v>
      </c>
      <c r="C81" s="66">
        <f>'Program Data-Travel CBA'!C81+'Program Data-Travel IBA'!C81</f>
        <v>187905</v>
      </c>
      <c r="D81" s="66">
        <f>'Program Data-Travel CBA'!D81+'Program Data-Travel IBA'!D81</f>
        <v>10127</v>
      </c>
      <c r="E81" s="67">
        <f>'Program Data-Travel CBA'!E81+'Program Data-Travel IBA'!E81</f>
        <v>311.47710820170499</v>
      </c>
      <c r="F81" s="68">
        <f>'Program Data-Travel CBA'!F81+'Program Data-Travel IBA'!F81</f>
        <v>2158048.4500000002</v>
      </c>
      <c r="G81" s="69">
        <f>'Program Data-Travel CBA'!G81+'Program Data-Travel IBA'!G81</f>
        <v>12510</v>
      </c>
      <c r="H81" s="69">
        <f>'Program Data-Travel CBA'!H81+'Program Data-Travel IBA'!H81</f>
        <v>13954</v>
      </c>
      <c r="I81" s="70">
        <f>'Program Data-Travel CBA'!I81+'Program Data-Travel IBA'!I81</f>
        <v>2484510.06</v>
      </c>
      <c r="J81" s="71">
        <f>'Program Data-Travel CBA'!J81+'Program Data-Travel IBA'!J81</f>
        <v>13455</v>
      </c>
      <c r="K81" s="71">
        <f>'Program Data-Travel CBA'!K81+'Program Data-Travel IBA'!K81</f>
        <v>14216</v>
      </c>
      <c r="L81" s="68">
        <f>'Program Data-Travel CBA'!L81+'Program Data-Travel IBA'!L81</f>
        <v>3109006.8600000003</v>
      </c>
      <c r="M81" s="69">
        <f>'Program Data-Travel CBA'!M81+'Program Data-Travel IBA'!M81</f>
        <v>19198</v>
      </c>
      <c r="N81" s="69">
        <f>'Program Data-Travel CBA'!N81+'Program Data-Travel IBA'!N81</f>
        <v>14365</v>
      </c>
      <c r="O81" s="70">
        <f>'Program Data-Travel CBA'!O81+'Program Data-Travel IBA'!O81</f>
        <v>1886050.8399999999</v>
      </c>
      <c r="P81" s="71">
        <f>'Program Data-Travel CBA'!P81+'Program Data-Travel IBA'!P81</f>
        <v>14835</v>
      </c>
      <c r="Q81" s="71">
        <f>'Program Data-Travel CBA'!Q81+'Program Data-Travel IBA'!Q81</f>
        <v>14589</v>
      </c>
      <c r="R81" s="68">
        <f>'Program Data-Travel CBA'!R81+'Program Data-Travel IBA'!R81</f>
        <v>1993634.02</v>
      </c>
      <c r="S81" s="69">
        <f>'Program Data-Travel CBA'!S81+'Program Data-Travel IBA'!S81</f>
        <v>12223</v>
      </c>
      <c r="T81" s="69">
        <f>'Program Data-Travel CBA'!T81+'Program Data-Travel IBA'!T81</f>
        <v>14748</v>
      </c>
      <c r="U81" s="70">
        <f>'Program Data-Travel CBA'!U81+'Program Data-Travel IBA'!U81</f>
        <v>2627769.02</v>
      </c>
      <c r="V81" s="71">
        <f>'Program Data-Travel CBA'!V81+'Program Data-Travel IBA'!V81</f>
        <v>16184</v>
      </c>
      <c r="W81" s="71">
        <f>'Program Data-Travel CBA'!W81+'Program Data-Travel IBA'!W81</f>
        <v>14974</v>
      </c>
      <c r="X81" s="68">
        <f>'Program Data-Travel CBA'!X81+'Program Data-Travel IBA'!X81</f>
        <v>2499834.23</v>
      </c>
      <c r="Y81" s="69">
        <f>'Program Data-Travel CBA'!Y81+'Program Data-Travel IBA'!Y81</f>
        <v>15131</v>
      </c>
      <c r="Z81" s="69">
        <f>'Program Data-Travel CBA'!Z81+'Program Data-Travel IBA'!Z81</f>
        <v>15192</v>
      </c>
      <c r="AA81" s="70">
        <f>'Program Data-Travel CBA'!AA81+'Program Data-Travel IBA'!AA81</f>
        <v>3078667.89</v>
      </c>
      <c r="AB81" s="71">
        <f>'Program Data-Travel CBA'!AB81+'Program Data-Travel IBA'!AB81</f>
        <v>16844</v>
      </c>
      <c r="AC81" s="71">
        <f>'Program Data-Travel CBA'!AC81+'Program Data-Travel IBA'!AC81</f>
        <v>15430</v>
      </c>
      <c r="AD81" s="68">
        <f>'Program Data-Travel CBA'!AD81+'Program Data-Travel IBA'!AD81</f>
        <v>2598657.7200000002</v>
      </c>
      <c r="AE81" s="69">
        <f>'Program Data-Travel CBA'!AE81+'Program Data-Travel IBA'!AE81</f>
        <v>15609</v>
      </c>
      <c r="AF81" s="69">
        <f>'Program Data-Travel CBA'!AF81+'Program Data-Travel IBA'!AF81</f>
        <v>15644</v>
      </c>
      <c r="AG81" s="70">
        <f>'Program Data-Travel CBA'!AG81+'Program Data-Travel IBA'!AG81</f>
        <v>2856495.79</v>
      </c>
      <c r="AH81" s="71">
        <f>'Program Data-Travel CBA'!AH81+'Program Data-Travel IBA'!AH81</f>
        <v>16026</v>
      </c>
      <c r="AI81" s="71">
        <f>'Program Data-Travel CBA'!AI81+'Program Data-Travel IBA'!AI81</f>
        <v>15805</v>
      </c>
      <c r="AJ81" s="68">
        <f>'Program Data-Travel CBA'!AJ81+'Program Data-Travel IBA'!AJ81</f>
        <v>2964876.0200000005</v>
      </c>
      <c r="AK81" s="69">
        <f>'Program Data-Travel CBA'!AK81+'Program Data-Travel IBA'!AK81</f>
        <v>18891</v>
      </c>
      <c r="AL81" s="69">
        <f>'Program Data-Travel CBA'!AL81+'Program Data-Travel IBA'!AL81</f>
        <v>15978</v>
      </c>
      <c r="AM81" s="70">
        <f>'Program Data-Travel CBA'!AM81+'Program Data-Travel IBA'!AM81</f>
        <v>2825200.68</v>
      </c>
      <c r="AN81" s="71">
        <f>'Program Data-Travel CBA'!AN81+'Program Data-Travel IBA'!AN81</f>
        <v>16999</v>
      </c>
      <c r="AO81" s="71">
        <f>'Program Data-Travel CBA'!AO81+'Program Data-Travel IBA'!AO81</f>
        <v>10127</v>
      </c>
    </row>
    <row r="82" spans="1:41" hidden="1" outlineLevel="1" x14ac:dyDescent="0.55000000000000004">
      <c r="A82" s="58" t="s">
        <v>93</v>
      </c>
      <c r="B82" s="65">
        <f>'Program Data-Travel CBA'!B82+'Program Data-Travel IBA'!B82</f>
        <v>383464608.52999997</v>
      </c>
      <c r="C82" s="66">
        <f>'Program Data-Travel CBA'!C82+'Program Data-Travel IBA'!C82</f>
        <v>661242</v>
      </c>
      <c r="D82" s="66">
        <f>'Program Data-Travel CBA'!D82+'Program Data-Travel IBA'!D82</f>
        <v>19964</v>
      </c>
      <c r="E82" s="67">
        <f>'Program Data-Travel CBA'!E82+'Program Data-Travel IBA'!E82</f>
        <v>931.70853868948757</v>
      </c>
      <c r="F82" s="68">
        <f>'Program Data-Travel CBA'!F82+'Program Data-Travel IBA'!F82</f>
        <v>25905495.670000002</v>
      </c>
      <c r="G82" s="69">
        <f>'Program Data-Travel CBA'!G82+'Program Data-Travel IBA'!G82</f>
        <v>49614</v>
      </c>
      <c r="H82" s="69">
        <f>'Program Data-Travel CBA'!H82+'Program Data-Travel IBA'!H82</f>
        <v>29273</v>
      </c>
      <c r="I82" s="70">
        <f>'Program Data-Travel CBA'!I82+'Program Data-Travel IBA'!I82</f>
        <v>26259789.359999999</v>
      </c>
      <c r="J82" s="71">
        <f>'Program Data-Travel CBA'!J82+'Program Data-Travel IBA'!J82</f>
        <v>45696</v>
      </c>
      <c r="K82" s="71">
        <f>'Program Data-Travel CBA'!K82+'Program Data-Travel IBA'!K82</f>
        <v>29610</v>
      </c>
      <c r="L82" s="68">
        <f>'Program Data-Travel CBA'!L82+'Program Data-Travel IBA'!L82</f>
        <v>18327739.5</v>
      </c>
      <c r="M82" s="69">
        <f>'Program Data-Travel CBA'!M82+'Program Data-Travel IBA'!M82</f>
        <v>34161</v>
      </c>
      <c r="N82" s="69">
        <f>'Program Data-Travel CBA'!N82+'Program Data-Travel IBA'!N82</f>
        <v>30016</v>
      </c>
      <c r="O82" s="70">
        <f>'Program Data-Travel CBA'!O82+'Program Data-Travel IBA'!O82</f>
        <v>24777969.34</v>
      </c>
      <c r="P82" s="71">
        <f>'Program Data-Travel CBA'!P82+'Program Data-Travel IBA'!P82</f>
        <v>41178</v>
      </c>
      <c r="Q82" s="71">
        <f>'Program Data-Travel CBA'!Q82+'Program Data-Travel IBA'!Q82</f>
        <v>30494</v>
      </c>
      <c r="R82" s="68">
        <f>'Program Data-Travel CBA'!R82+'Program Data-Travel IBA'!R82</f>
        <v>30919988.129999999</v>
      </c>
      <c r="S82" s="69">
        <f>'Program Data-Travel CBA'!S82+'Program Data-Travel IBA'!S82</f>
        <v>50638</v>
      </c>
      <c r="T82" s="69">
        <f>'Program Data-Travel CBA'!T82+'Program Data-Travel IBA'!T82</f>
        <v>30850</v>
      </c>
      <c r="U82" s="70">
        <f>'Program Data-Travel CBA'!U82+'Program Data-Travel IBA'!U82</f>
        <v>37196710.130000003</v>
      </c>
      <c r="V82" s="71">
        <f>'Program Data-Travel CBA'!V82+'Program Data-Travel IBA'!V82</f>
        <v>63289</v>
      </c>
      <c r="W82" s="71">
        <f>'Program Data-Travel CBA'!W82+'Program Data-Travel IBA'!W82</f>
        <v>31289</v>
      </c>
      <c r="X82" s="68">
        <f>'Program Data-Travel CBA'!X82+'Program Data-Travel IBA'!X82</f>
        <v>31478909.169999998</v>
      </c>
      <c r="Y82" s="69">
        <f>'Program Data-Travel CBA'!Y82+'Program Data-Travel IBA'!Y82</f>
        <v>52271</v>
      </c>
      <c r="Z82" s="69">
        <f>'Program Data-Travel CBA'!Z82+'Program Data-Travel IBA'!Z82</f>
        <v>31624</v>
      </c>
      <c r="AA82" s="70">
        <f>'Program Data-Travel CBA'!AA82+'Program Data-Travel IBA'!AA82</f>
        <v>44043836.25</v>
      </c>
      <c r="AB82" s="71">
        <f>'Program Data-Travel CBA'!AB82+'Program Data-Travel IBA'!AB82</f>
        <v>71523</v>
      </c>
      <c r="AC82" s="71">
        <f>'Program Data-Travel CBA'!AC82+'Program Data-Travel IBA'!AC82</f>
        <v>32060</v>
      </c>
      <c r="AD82" s="68">
        <f>'Program Data-Travel CBA'!AD82+'Program Data-Travel IBA'!AD82</f>
        <v>37200252.079999998</v>
      </c>
      <c r="AE82" s="69">
        <f>'Program Data-Travel CBA'!AE82+'Program Data-Travel IBA'!AE82</f>
        <v>62184</v>
      </c>
      <c r="AF82" s="69">
        <f>'Program Data-Travel CBA'!AF82+'Program Data-Travel IBA'!AF82</f>
        <v>32613</v>
      </c>
      <c r="AG82" s="70">
        <f>'Program Data-Travel CBA'!AG82+'Program Data-Travel IBA'!AG82</f>
        <v>33034069.390000001</v>
      </c>
      <c r="AH82" s="71">
        <f>'Program Data-Travel CBA'!AH82+'Program Data-Travel IBA'!AH82</f>
        <v>56839</v>
      </c>
      <c r="AI82" s="71">
        <f>'Program Data-Travel CBA'!AI82+'Program Data-Travel IBA'!AI82</f>
        <v>32988</v>
      </c>
      <c r="AJ82" s="68">
        <f>'Program Data-Travel CBA'!AJ82+'Program Data-Travel IBA'!AJ82</f>
        <v>33268589.620000001</v>
      </c>
      <c r="AK82" s="69">
        <f>'Program Data-Travel CBA'!AK82+'Program Data-Travel IBA'!AK82</f>
        <v>58909</v>
      </c>
      <c r="AL82" s="69">
        <f>'Program Data-Travel CBA'!AL82+'Program Data-Travel IBA'!AL82</f>
        <v>33595</v>
      </c>
      <c r="AM82" s="70">
        <f>'Program Data-Travel CBA'!AM82+'Program Data-Travel IBA'!AM82</f>
        <v>41051259.890000001</v>
      </c>
      <c r="AN82" s="71">
        <f>'Program Data-Travel CBA'!AN82+'Program Data-Travel IBA'!AN82</f>
        <v>74940</v>
      </c>
      <c r="AO82" s="71">
        <f>'Program Data-Travel CBA'!AO82+'Program Data-Travel IBA'!AO82</f>
        <v>19964</v>
      </c>
    </row>
    <row r="83" spans="1:41" hidden="1" outlineLevel="1" x14ac:dyDescent="0.55000000000000004">
      <c r="A83" s="58" t="s">
        <v>26</v>
      </c>
      <c r="B83" s="65">
        <f>'Program Data-Travel CBA'!B83+'Program Data-Travel IBA'!B83</f>
        <v>163310905.64000002</v>
      </c>
      <c r="C83" s="66">
        <f>'Program Data-Travel CBA'!C83+'Program Data-Travel IBA'!C83</f>
        <v>857317</v>
      </c>
      <c r="D83" s="66">
        <f>'Program Data-Travel CBA'!D83+'Program Data-Travel IBA'!D83</f>
        <v>36081</v>
      </c>
      <c r="E83" s="67">
        <f>'Program Data-Travel CBA'!E83+'Program Data-Travel IBA'!E83</f>
        <v>724.18161021773983</v>
      </c>
      <c r="F83" s="68">
        <f>'Program Data-Travel CBA'!F83+'Program Data-Travel IBA'!F83</f>
        <v>12597571.190000005</v>
      </c>
      <c r="G83" s="69">
        <f>'Program Data-Travel CBA'!G83+'Program Data-Travel IBA'!G83</f>
        <v>65256</v>
      </c>
      <c r="H83" s="69">
        <f>'Program Data-Travel CBA'!H83+'Program Data-Travel IBA'!H83</f>
        <v>34033</v>
      </c>
      <c r="I83" s="70">
        <f>'Program Data-Travel CBA'!I83+'Program Data-Travel IBA'!I83</f>
        <v>10182893.069999998</v>
      </c>
      <c r="J83" s="71">
        <f>'Program Data-Travel CBA'!J83+'Program Data-Travel IBA'!J83</f>
        <v>55367</v>
      </c>
      <c r="K83" s="71">
        <f>'Program Data-Travel CBA'!K83+'Program Data-Travel IBA'!K83</f>
        <v>34202</v>
      </c>
      <c r="L83" s="68">
        <f>'Program Data-Travel CBA'!L83+'Program Data-Travel IBA'!L83</f>
        <v>8588665.4000000004</v>
      </c>
      <c r="M83" s="69">
        <f>'Program Data-Travel CBA'!M83+'Program Data-Travel IBA'!M83</f>
        <v>46057</v>
      </c>
      <c r="N83" s="69">
        <f>'Program Data-Travel CBA'!N83+'Program Data-Travel IBA'!N83</f>
        <v>34180</v>
      </c>
      <c r="O83" s="70">
        <f>'Program Data-Travel CBA'!O83+'Program Data-Travel IBA'!O83</f>
        <v>10040075.360000001</v>
      </c>
      <c r="P83" s="71">
        <f>'Program Data-Travel CBA'!P83+'Program Data-Travel IBA'!P83</f>
        <v>56057</v>
      </c>
      <c r="Q83" s="71">
        <f>'Program Data-Travel CBA'!Q83+'Program Data-Travel IBA'!Q83</f>
        <v>34281</v>
      </c>
      <c r="R83" s="68">
        <f>'Program Data-Travel CBA'!R83+'Program Data-Travel IBA'!R83</f>
        <v>12498083.919999996</v>
      </c>
      <c r="S83" s="69">
        <f>'Program Data-Travel CBA'!S83+'Program Data-Travel IBA'!S83</f>
        <v>64041</v>
      </c>
      <c r="T83" s="69">
        <f>'Program Data-Travel CBA'!T83+'Program Data-Travel IBA'!T83</f>
        <v>34528</v>
      </c>
      <c r="U83" s="70">
        <f>'Program Data-Travel CBA'!U83+'Program Data-Travel IBA'!U83</f>
        <v>15916707.459999997</v>
      </c>
      <c r="V83" s="71">
        <f>'Program Data-Travel CBA'!V83+'Program Data-Travel IBA'!V83</f>
        <v>84905</v>
      </c>
      <c r="W83" s="71">
        <f>'Program Data-Travel CBA'!W83+'Program Data-Travel IBA'!W83</f>
        <v>34903</v>
      </c>
      <c r="X83" s="68">
        <f>'Program Data-Travel CBA'!X83+'Program Data-Travel IBA'!X83</f>
        <v>15023098.670000004</v>
      </c>
      <c r="Y83" s="69">
        <f>'Program Data-Travel CBA'!Y83+'Program Data-Travel IBA'!Y83</f>
        <v>78929</v>
      </c>
      <c r="Z83" s="69">
        <f>'Program Data-Travel CBA'!Z83+'Program Data-Travel IBA'!Z83</f>
        <v>35053</v>
      </c>
      <c r="AA83" s="70">
        <f>'Program Data-Travel CBA'!AA83+'Program Data-Travel IBA'!AA83</f>
        <v>18008511.780000001</v>
      </c>
      <c r="AB83" s="71">
        <f>'Program Data-Travel CBA'!AB83+'Program Data-Travel IBA'!AB83</f>
        <v>91846</v>
      </c>
      <c r="AC83" s="71">
        <f>'Program Data-Travel CBA'!AC83+'Program Data-Travel IBA'!AC83</f>
        <v>35376</v>
      </c>
      <c r="AD83" s="68">
        <f>'Program Data-Travel CBA'!AD83+'Program Data-Travel IBA'!AD83</f>
        <v>14074990.799999997</v>
      </c>
      <c r="AE83" s="69">
        <f>'Program Data-Travel CBA'!AE83+'Program Data-Travel IBA'!AE83</f>
        <v>72088</v>
      </c>
      <c r="AF83" s="69">
        <f>'Program Data-Travel CBA'!AF83+'Program Data-Travel IBA'!AF83</f>
        <v>35524</v>
      </c>
      <c r="AG83" s="70">
        <f>'Program Data-Travel CBA'!AG83+'Program Data-Travel IBA'!AG83</f>
        <v>14934554.089999998</v>
      </c>
      <c r="AH83" s="71">
        <f>'Program Data-Travel CBA'!AH83+'Program Data-Travel IBA'!AH83</f>
        <v>74422</v>
      </c>
      <c r="AI83" s="71">
        <f>'Program Data-Travel CBA'!AI83+'Program Data-Travel IBA'!AI83</f>
        <v>35739</v>
      </c>
      <c r="AJ83" s="68">
        <f>'Program Data-Travel CBA'!AJ83+'Program Data-Travel IBA'!AJ83</f>
        <v>16688712.59</v>
      </c>
      <c r="AK83" s="69">
        <f>'Program Data-Travel CBA'!AK83+'Program Data-Travel IBA'!AK83</f>
        <v>89188</v>
      </c>
      <c r="AL83" s="69">
        <f>'Program Data-Travel CBA'!AL83+'Program Data-Travel IBA'!AL83</f>
        <v>35954</v>
      </c>
      <c r="AM83" s="70">
        <f>'Program Data-Travel CBA'!AM83+'Program Data-Travel IBA'!AM83</f>
        <v>14757041.310000002</v>
      </c>
      <c r="AN83" s="71">
        <f>'Program Data-Travel CBA'!AN83+'Program Data-Travel IBA'!AN83</f>
        <v>79161</v>
      </c>
      <c r="AO83" s="71">
        <f>'Program Data-Travel CBA'!AO83+'Program Data-Travel IBA'!AO83</f>
        <v>36081</v>
      </c>
    </row>
    <row r="84" spans="1:41" hidden="1" outlineLevel="1" x14ac:dyDescent="0.55000000000000004">
      <c r="A84" s="58" t="s">
        <v>94</v>
      </c>
      <c r="B84" s="65">
        <f>'Program Data-Travel CBA'!B84+'Program Data-Travel IBA'!B84</f>
        <v>105094379.45999998</v>
      </c>
      <c r="C84" s="66">
        <f>'Program Data-Travel CBA'!C84+'Program Data-Travel IBA'!C84</f>
        <v>526928</v>
      </c>
      <c r="D84" s="66">
        <f>'Program Data-Travel CBA'!D84+'Program Data-Travel IBA'!D84</f>
        <v>44858</v>
      </c>
      <c r="E84" s="67">
        <f>'Program Data-Travel CBA'!E84+'Program Data-Travel IBA'!E84</f>
        <v>642.47613345183277</v>
      </c>
      <c r="F84" s="68">
        <f>'Program Data-Travel CBA'!F84+'Program Data-Travel IBA'!F84</f>
        <v>7144830.9199999999</v>
      </c>
      <c r="G84" s="69">
        <f>'Program Data-Travel CBA'!G84+'Program Data-Travel IBA'!G84</f>
        <v>34011</v>
      </c>
      <c r="H84" s="69">
        <f>'Program Data-Travel CBA'!H84+'Program Data-Travel IBA'!H84</f>
        <v>60560</v>
      </c>
      <c r="I84" s="70">
        <f>'Program Data-Travel CBA'!I84+'Program Data-Travel IBA'!I84</f>
        <v>6086417.2600000007</v>
      </c>
      <c r="J84" s="71">
        <f>'Program Data-Travel CBA'!J84+'Program Data-Travel IBA'!J84</f>
        <v>28170</v>
      </c>
      <c r="K84" s="71">
        <f>'Program Data-Travel CBA'!K84+'Program Data-Travel IBA'!K84</f>
        <v>61047</v>
      </c>
      <c r="L84" s="68">
        <f>'Program Data-Travel CBA'!L84+'Program Data-Travel IBA'!L84</f>
        <v>4040527.8000000003</v>
      </c>
      <c r="M84" s="69">
        <f>'Program Data-Travel CBA'!M84+'Program Data-Travel IBA'!M84</f>
        <v>20767</v>
      </c>
      <c r="N84" s="69">
        <f>'Program Data-Travel CBA'!N84+'Program Data-Travel IBA'!N84</f>
        <v>61517</v>
      </c>
      <c r="O84" s="70">
        <f>'Program Data-Travel CBA'!O84+'Program Data-Travel IBA'!O84</f>
        <v>4911380.33</v>
      </c>
      <c r="P84" s="71">
        <f>'Program Data-Travel CBA'!P84+'Program Data-Travel IBA'!P84</f>
        <v>27081</v>
      </c>
      <c r="Q84" s="71">
        <f>'Program Data-Travel CBA'!Q84+'Program Data-Travel IBA'!Q84</f>
        <v>62269</v>
      </c>
      <c r="R84" s="68">
        <f>'Program Data-Travel CBA'!R84+'Program Data-Travel IBA'!R84</f>
        <v>7645487.9199999999</v>
      </c>
      <c r="S84" s="69">
        <f>'Program Data-Travel CBA'!S84+'Program Data-Travel IBA'!S84</f>
        <v>35920</v>
      </c>
      <c r="T84" s="69">
        <f>'Program Data-Travel CBA'!T84+'Program Data-Travel IBA'!T84</f>
        <v>63053</v>
      </c>
      <c r="U84" s="70">
        <f>'Program Data-Travel CBA'!U84+'Program Data-Travel IBA'!U84</f>
        <v>9568089.8000000007</v>
      </c>
      <c r="V84" s="71">
        <f>'Program Data-Travel CBA'!V84+'Program Data-Travel IBA'!V84</f>
        <v>46649</v>
      </c>
      <c r="W84" s="71">
        <f>'Program Data-Travel CBA'!W84+'Program Data-Travel IBA'!W84</f>
        <v>64122</v>
      </c>
      <c r="X84" s="68">
        <f>'Program Data-Travel CBA'!X84+'Program Data-Travel IBA'!X84</f>
        <v>8566110.9800000004</v>
      </c>
      <c r="Y84" s="69">
        <f>'Program Data-Travel CBA'!Y84+'Program Data-Travel IBA'!Y84</f>
        <v>41622</v>
      </c>
      <c r="Z84" s="69">
        <f>'Program Data-Travel CBA'!Z84+'Program Data-Travel IBA'!Z84</f>
        <v>65027</v>
      </c>
      <c r="AA84" s="70">
        <f>'Program Data-Travel CBA'!AA84+'Program Data-Travel IBA'!AA84</f>
        <v>12495076.729999999</v>
      </c>
      <c r="AB84" s="71">
        <f>'Program Data-Travel CBA'!AB84+'Program Data-Travel IBA'!AB84</f>
        <v>54802</v>
      </c>
      <c r="AC84" s="71">
        <f>'Program Data-Travel CBA'!AC84+'Program Data-Travel IBA'!AC84</f>
        <v>65979</v>
      </c>
      <c r="AD84" s="68">
        <f>'Program Data-Travel CBA'!AD84+'Program Data-Travel IBA'!AD84</f>
        <v>9480193.9100000001</v>
      </c>
      <c r="AE84" s="69">
        <f>'Program Data-Travel CBA'!AE84+'Program Data-Travel IBA'!AE84</f>
        <v>49196</v>
      </c>
      <c r="AF84" s="69">
        <f>'Program Data-Travel CBA'!AF84+'Program Data-Travel IBA'!AF84</f>
        <v>67065</v>
      </c>
      <c r="AG84" s="70">
        <f>'Program Data-Travel CBA'!AG84+'Program Data-Travel IBA'!AG84</f>
        <v>10192895.01</v>
      </c>
      <c r="AH84" s="71">
        <f>'Program Data-Travel CBA'!AH84+'Program Data-Travel IBA'!AH84</f>
        <v>53262</v>
      </c>
      <c r="AI84" s="71">
        <f>'Program Data-Travel CBA'!AI84+'Program Data-Travel IBA'!AI84</f>
        <v>68296</v>
      </c>
      <c r="AJ84" s="68">
        <f>'Program Data-Travel CBA'!AJ84+'Program Data-Travel IBA'!AJ84</f>
        <v>12846695.85</v>
      </c>
      <c r="AK84" s="69">
        <f>'Program Data-Travel CBA'!AK84+'Program Data-Travel IBA'!AK84</f>
        <v>70655</v>
      </c>
      <c r="AL84" s="69">
        <f>'Program Data-Travel CBA'!AL84+'Program Data-Travel IBA'!AL84</f>
        <v>69402</v>
      </c>
      <c r="AM84" s="70">
        <f>'Program Data-Travel CBA'!AM84+'Program Data-Travel IBA'!AM84</f>
        <v>12116672.950000001</v>
      </c>
      <c r="AN84" s="71">
        <f>'Program Data-Travel CBA'!AN84+'Program Data-Travel IBA'!AN84</f>
        <v>64793</v>
      </c>
      <c r="AO84" s="71">
        <f>'Program Data-Travel CBA'!AO84+'Program Data-Travel IBA'!AO84</f>
        <v>44858</v>
      </c>
    </row>
    <row r="85" spans="1:41" hidden="1" outlineLevel="1" x14ac:dyDescent="0.55000000000000004">
      <c r="A85" s="58" t="s">
        <v>462</v>
      </c>
      <c r="B85" s="65">
        <f>'Program Data-Travel CBA'!B85+'Program Data-Travel IBA'!B85</f>
        <v>116118636.37</v>
      </c>
      <c r="C85" s="66">
        <f>'Program Data-Travel CBA'!C85+'Program Data-Travel IBA'!C85</f>
        <v>789151</v>
      </c>
      <c r="D85" s="66">
        <f>'Program Data-Travel CBA'!D85+'Program Data-Travel IBA'!D85</f>
        <v>52000</v>
      </c>
      <c r="E85" s="67">
        <f>'Program Data-Travel CBA'!E85+'Program Data-Travel IBA'!E85</f>
        <v>297.11907473797612</v>
      </c>
      <c r="F85" s="68">
        <f>'Program Data-Travel CBA'!F85+'Program Data-Travel IBA'!F85</f>
        <v>8490997.629999999</v>
      </c>
      <c r="G85" s="69">
        <f>'Program Data-Travel CBA'!G85+'Program Data-Travel IBA'!G85</f>
        <v>53607</v>
      </c>
      <c r="H85" s="69">
        <f>'Program Data-Travel CBA'!H85+'Program Data-Travel IBA'!H85</f>
        <v>50714</v>
      </c>
      <c r="I85" s="70">
        <f>'Program Data-Travel CBA'!I85+'Program Data-Travel IBA'!I85</f>
        <v>6581160.9100000039</v>
      </c>
      <c r="J85" s="71">
        <f>'Program Data-Travel CBA'!J85+'Program Data-Travel IBA'!J85</f>
        <v>46272</v>
      </c>
      <c r="K85" s="71">
        <f>'Program Data-Travel CBA'!K85+'Program Data-Travel IBA'!K85</f>
        <v>50760</v>
      </c>
      <c r="L85" s="68">
        <f>'Program Data-Travel CBA'!L85+'Program Data-Travel IBA'!L85</f>
        <v>5292187.13</v>
      </c>
      <c r="M85" s="69">
        <f>'Program Data-Travel CBA'!M85+'Program Data-Travel IBA'!M85</f>
        <v>38793</v>
      </c>
      <c r="N85" s="69">
        <f>'Program Data-Travel CBA'!N85+'Program Data-Travel IBA'!N85</f>
        <v>50575</v>
      </c>
      <c r="O85" s="70">
        <f>'Program Data-Travel CBA'!O85+'Program Data-Travel IBA'!O85</f>
        <v>5819867.0499999989</v>
      </c>
      <c r="P85" s="71">
        <f>'Program Data-Travel CBA'!P85+'Program Data-Travel IBA'!P85</f>
        <v>37457</v>
      </c>
      <c r="Q85" s="71">
        <f>'Program Data-Travel CBA'!Q85+'Program Data-Travel IBA'!Q85</f>
        <v>50846</v>
      </c>
      <c r="R85" s="68">
        <f>'Program Data-Travel CBA'!R85+'Program Data-Travel IBA'!R85</f>
        <v>7614974.4399999985</v>
      </c>
      <c r="S85" s="69">
        <f>'Program Data-Travel CBA'!S85+'Program Data-Travel IBA'!S85</f>
        <v>50060</v>
      </c>
      <c r="T85" s="69">
        <f>'Program Data-Travel CBA'!T85+'Program Data-Travel IBA'!T85</f>
        <v>51395</v>
      </c>
      <c r="U85" s="70">
        <f>'Program Data-Travel CBA'!U85+'Program Data-Travel IBA'!U85</f>
        <v>9710429.2400000021</v>
      </c>
      <c r="V85" s="71">
        <f>'Program Data-Travel CBA'!V85+'Program Data-Travel IBA'!V85</f>
        <v>64870</v>
      </c>
      <c r="W85" s="71">
        <f>'Program Data-Travel CBA'!W85+'Program Data-Travel IBA'!W85</f>
        <v>50666</v>
      </c>
      <c r="X85" s="68">
        <f>'Program Data-Travel CBA'!X85+'Program Data-Travel IBA'!X85</f>
        <v>11312702.560000006</v>
      </c>
      <c r="Y85" s="69">
        <f>'Program Data-Travel CBA'!Y85+'Program Data-Travel IBA'!Y85</f>
        <v>74477</v>
      </c>
      <c r="Z85" s="69">
        <f>'Program Data-Travel CBA'!Z85+'Program Data-Travel IBA'!Z85</f>
        <v>51342</v>
      </c>
      <c r="AA85" s="70">
        <f>'Program Data-Travel CBA'!AA85+'Program Data-Travel IBA'!AA85</f>
        <v>12721646.999999993</v>
      </c>
      <c r="AB85" s="71">
        <f>'Program Data-Travel CBA'!AB85+'Program Data-Travel IBA'!AB85</f>
        <v>83627</v>
      </c>
      <c r="AC85" s="71">
        <f>'Program Data-Travel CBA'!AC85+'Program Data-Travel IBA'!AC85</f>
        <v>51914</v>
      </c>
      <c r="AD85" s="68">
        <f>'Program Data-Travel CBA'!AD85+'Program Data-Travel IBA'!AD85</f>
        <v>11703781.820000004</v>
      </c>
      <c r="AE85" s="69">
        <f>'Program Data-Travel CBA'!AE85+'Program Data-Travel IBA'!AE85</f>
        <v>78929</v>
      </c>
      <c r="AF85" s="69">
        <f>'Program Data-Travel CBA'!AF85+'Program Data-Travel IBA'!AF85</f>
        <v>51723</v>
      </c>
      <c r="AG85" s="70">
        <f>'Program Data-Travel CBA'!AG85+'Program Data-Travel IBA'!AG85</f>
        <v>11475293.43</v>
      </c>
      <c r="AH85" s="71">
        <f>'Program Data-Travel CBA'!AH85+'Program Data-Travel IBA'!AH85</f>
        <v>75501</v>
      </c>
      <c r="AI85" s="71">
        <f>'Program Data-Travel CBA'!AI85+'Program Data-Travel IBA'!AI85</f>
        <v>51912</v>
      </c>
      <c r="AJ85" s="68">
        <f>'Program Data-Travel CBA'!AJ85+'Program Data-Travel IBA'!AJ85</f>
        <v>13477787.529999994</v>
      </c>
      <c r="AK85" s="69">
        <f>'Program Data-Travel CBA'!AK85+'Program Data-Travel IBA'!AK85</f>
        <v>97235</v>
      </c>
      <c r="AL85" s="69">
        <f>'Program Data-Travel CBA'!AL85+'Program Data-Travel IBA'!AL85</f>
        <v>52277</v>
      </c>
      <c r="AM85" s="70">
        <f>'Program Data-Travel CBA'!AM85+'Program Data-Travel IBA'!AM85</f>
        <v>11917807.629999999</v>
      </c>
      <c r="AN85" s="71">
        <f>'Program Data-Travel CBA'!AN85+'Program Data-Travel IBA'!AN85</f>
        <v>88323</v>
      </c>
      <c r="AO85" s="71">
        <f>'Program Data-Travel CBA'!AO85+'Program Data-Travel IBA'!AO85</f>
        <v>52000</v>
      </c>
    </row>
    <row r="86" spans="1:41" hidden="1" outlineLevel="1" x14ac:dyDescent="0.55000000000000004">
      <c r="A86" s="58" t="s">
        <v>27</v>
      </c>
      <c r="B86" s="65">
        <f>'Program Data-Travel CBA'!B86+'Program Data-Travel IBA'!B86</f>
        <v>30661899.129999999</v>
      </c>
      <c r="C86" s="66">
        <f>'Program Data-Travel CBA'!C86+'Program Data-Travel IBA'!C86</f>
        <v>211350</v>
      </c>
      <c r="D86" s="66">
        <f>'Program Data-Travel CBA'!D86+'Program Data-Travel IBA'!D86</f>
        <v>13845</v>
      </c>
      <c r="E86" s="67">
        <f>'Program Data-Travel CBA'!E86+'Program Data-Travel IBA'!E86</f>
        <v>250.73947368255085</v>
      </c>
      <c r="F86" s="68">
        <f>'Program Data-Travel CBA'!F86+'Program Data-Travel IBA'!F86</f>
        <v>2816623.86</v>
      </c>
      <c r="G86" s="69">
        <f>'Program Data-Travel CBA'!G86+'Program Data-Travel IBA'!G86</f>
        <v>18655</v>
      </c>
      <c r="H86" s="69">
        <f>'Program Data-Travel CBA'!H86+'Program Data-Travel IBA'!H86</f>
        <v>19195</v>
      </c>
      <c r="I86" s="70">
        <f>'Program Data-Travel CBA'!I86+'Program Data-Travel IBA'!I86</f>
        <v>1915032.08</v>
      </c>
      <c r="J86" s="71">
        <f>'Program Data-Travel CBA'!J86+'Program Data-Travel IBA'!J86</f>
        <v>15184</v>
      </c>
      <c r="K86" s="71">
        <f>'Program Data-Travel CBA'!K86+'Program Data-Travel IBA'!K86</f>
        <v>19384</v>
      </c>
      <c r="L86" s="68">
        <f>'Program Data-Travel CBA'!L86+'Program Data-Travel IBA'!L86</f>
        <v>1595919.1700000002</v>
      </c>
      <c r="M86" s="69">
        <f>'Program Data-Travel CBA'!M86+'Program Data-Travel IBA'!M86</f>
        <v>13144</v>
      </c>
      <c r="N86" s="69">
        <f>'Program Data-Travel CBA'!N86+'Program Data-Travel IBA'!N86</f>
        <v>19553</v>
      </c>
      <c r="O86" s="70">
        <f>'Program Data-Travel CBA'!O86+'Program Data-Travel IBA'!O86</f>
        <v>1336054.5799999998</v>
      </c>
      <c r="P86" s="71">
        <f>'Program Data-Travel CBA'!P86+'Program Data-Travel IBA'!P86</f>
        <v>9188</v>
      </c>
      <c r="Q86" s="71">
        <f>'Program Data-Travel CBA'!Q86+'Program Data-Travel IBA'!Q86</f>
        <v>19789</v>
      </c>
      <c r="R86" s="68">
        <f>'Program Data-Travel CBA'!R86+'Program Data-Travel IBA'!R86</f>
        <v>1464391.82</v>
      </c>
      <c r="S86" s="69">
        <f>'Program Data-Travel CBA'!S86+'Program Data-Travel IBA'!S86</f>
        <v>10771</v>
      </c>
      <c r="T86" s="69">
        <f>'Program Data-Travel CBA'!T86+'Program Data-Travel IBA'!T86</f>
        <v>20019</v>
      </c>
      <c r="U86" s="70">
        <f>'Program Data-Travel CBA'!U86+'Program Data-Travel IBA'!U86</f>
        <v>2656878.98</v>
      </c>
      <c r="V86" s="71">
        <f>'Program Data-Travel CBA'!V86+'Program Data-Travel IBA'!V86</f>
        <v>18602</v>
      </c>
      <c r="W86" s="71">
        <f>'Program Data-Travel CBA'!W86+'Program Data-Travel IBA'!W86</f>
        <v>20334</v>
      </c>
      <c r="X86" s="68">
        <f>'Program Data-Travel CBA'!X86+'Program Data-Travel IBA'!X86</f>
        <v>2367276.7199999997</v>
      </c>
      <c r="Y86" s="69">
        <f>'Program Data-Travel CBA'!Y86+'Program Data-Travel IBA'!Y86</f>
        <v>16448</v>
      </c>
      <c r="Z86" s="69">
        <f>'Program Data-Travel CBA'!Z86+'Program Data-Travel IBA'!Z86</f>
        <v>20620</v>
      </c>
      <c r="AA86" s="70">
        <f>'Program Data-Travel CBA'!AA86+'Program Data-Travel IBA'!AA86</f>
        <v>3782474.9099999997</v>
      </c>
      <c r="AB86" s="71">
        <f>'Program Data-Travel CBA'!AB86+'Program Data-Travel IBA'!AB86</f>
        <v>23570</v>
      </c>
      <c r="AC86" s="71">
        <f>'Program Data-Travel CBA'!AC86+'Program Data-Travel IBA'!AC86</f>
        <v>20906</v>
      </c>
      <c r="AD86" s="68">
        <f>'Program Data-Travel CBA'!AD86+'Program Data-Travel IBA'!AD86</f>
        <v>3380279.35</v>
      </c>
      <c r="AE86" s="69">
        <f>'Program Data-Travel CBA'!AE86+'Program Data-Travel IBA'!AE86</f>
        <v>21773</v>
      </c>
      <c r="AF86" s="69">
        <f>'Program Data-Travel CBA'!AF86+'Program Data-Travel IBA'!AF86</f>
        <v>21161</v>
      </c>
      <c r="AG86" s="70">
        <f>'Program Data-Travel CBA'!AG86+'Program Data-Travel IBA'!AG86</f>
        <v>2828402.48</v>
      </c>
      <c r="AH86" s="71">
        <f>'Program Data-Travel CBA'!AH86+'Program Data-Travel IBA'!AH86</f>
        <v>18518</v>
      </c>
      <c r="AI86" s="71">
        <f>'Program Data-Travel CBA'!AI86+'Program Data-Travel IBA'!AI86</f>
        <v>21446</v>
      </c>
      <c r="AJ86" s="68">
        <f>'Program Data-Travel CBA'!AJ86+'Program Data-Travel IBA'!AJ86</f>
        <v>2956428.09</v>
      </c>
      <c r="AK86" s="69">
        <f>'Program Data-Travel CBA'!AK86+'Program Data-Travel IBA'!AK86</f>
        <v>22013</v>
      </c>
      <c r="AL86" s="69">
        <f>'Program Data-Travel CBA'!AL86+'Program Data-Travel IBA'!AL86</f>
        <v>21766</v>
      </c>
      <c r="AM86" s="70">
        <f>'Program Data-Travel CBA'!AM86+'Program Data-Travel IBA'!AM86</f>
        <v>3562137.09</v>
      </c>
      <c r="AN86" s="71">
        <f>'Program Data-Travel CBA'!AN86+'Program Data-Travel IBA'!AN86</f>
        <v>23484</v>
      </c>
      <c r="AO86" s="71">
        <f>'Program Data-Travel CBA'!AO86+'Program Data-Travel IBA'!AO86</f>
        <v>13845</v>
      </c>
    </row>
    <row r="87" spans="1:41" hidden="1" outlineLevel="1" x14ac:dyDescent="0.55000000000000004">
      <c r="A87" s="58" t="s">
        <v>95</v>
      </c>
      <c r="B87" s="65">
        <f>'Program Data-Travel CBA'!B87+'Program Data-Travel IBA'!B87</f>
        <v>16368483.350000001</v>
      </c>
      <c r="C87" s="66">
        <f>'Program Data-Travel CBA'!C87+'Program Data-Travel IBA'!C87</f>
        <v>118187</v>
      </c>
      <c r="D87" s="66">
        <f>'Program Data-Travel CBA'!D87+'Program Data-Travel IBA'!D87</f>
        <v>8894</v>
      </c>
      <c r="E87" s="67">
        <f>'Program Data-Travel CBA'!E87+'Program Data-Travel IBA'!E87</f>
        <v>295.63338570938708</v>
      </c>
      <c r="F87" s="68">
        <f>'Program Data-Travel CBA'!F87+'Program Data-Travel IBA'!F87</f>
        <v>1283862.1099999999</v>
      </c>
      <c r="G87" s="69">
        <f>'Program Data-Travel CBA'!G87+'Program Data-Travel IBA'!G87</f>
        <v>8771</v>
      </c>
      <c r="H87" s="69">
        <f>'Program Data-Travel CBA'!H87+'Program Data-Travel IBA'!H87</f>
        <v>8580</v>
      </c>
      <c r="I87" s="70">
        <f>'Program Data-Travel CBA'!I87+'Program Data-Travel IBA'!I87</f>
        <v>948661.16999999993</v>
      </c>
      <c r="J87" s="71">
        <f>'Program Data-Travel CBA'!J87+'Program Data-Travel IBA'!J87</f>
        <v>6945</v>
      </c>
      <c r="K87" s="71">
        <f>'Program Data-Travel CBA'!K87+'Program Data-Travel IBA'!K87</f>
        <v>8632</v>
      </c>
      <c r="L87" s="68">
        <f>'Program Data-Travel CBA'!L87+'Program Data-Travel IBA'!L87</f>
        <v>717224.16999999993</v>
      </c>
      <c r="M87" s="69">
        <f>'Program Data-Travel CBA'!M87+'Program Data-Travel IBA'!M87</f>
        <v>5536</v>
      </c>
      <c r="N87" s="69">
        <f>'Program Data-Travel CBA'!N87+'Program Data-Travel IBA'!N87</f>
        <v>8464</v>
      </c>
      <c r="O87" s="70">
        <f>'Program Data-Travel CBA'!O87+'Program Data-Travel IBA'!O87</f>
        <v>796762.73</v>
      </c>
      <c r="P87" s="71">
        <f>'Program Data-Travel CBA'!P87+'Program Data-Travel IBA'!P87</f>
        <v>5962</v>
      </c>
      <c r="Q87" s="71">
        <f>'Program Data-Travel CBA'!Q87+'Program Data-Travel IBA'!Q87</f>
        <v>8387</v>
      </c>
      <c r="R87" s="68">
        <f>'Program Data-Travel CBA'!R87+'Program Data-Travel IBA'!R87</f>
        <v>957016.42999999993</v>
      </c>
      <c r="S87" s="69">
        <f>'Program Data-Travel CBA'!S87+'Program Data-Travel IBA'!S87</f>
        <v>7391</v>
      </c>
      <c r="T87" s="69">
        <f>'Program Data-Travel CBA'!T87+'Program Data-Travel IBA'!T87</f>
        <v>8258</v>
      </c>
      <c r="U87" s="70">
        <f>'Program Data-Travel CBA'!U87+'Program Data-Travel IBA'!U87</f>
        <v>1606353.17</v>
      </c>
      <c r="V87" s="71">
        <f>'Program Data-Travel CBA'!V87+'Program Data-Travel IBA'!V87</f>
        <v>11757</v>
      </c>
      <c r="W87" s="71">
        <f>'Program Data-Travel CBA'!W87+'Program Data-Travel IBA'!W87</f>
        <v>8437</v>
      </c>
      <c r="X87" s="68">
        <f>'Program Data-Travel CBA'!X87+'Program Data-Travel IBA'!X87</f>
        <v>1587570.17</v>
      </c>
      <c r="Y87" s="69">
        <f>'Program Data-Travel CBA'!Y87+'Program Data-Travel IBA'!Y87</f>
        <v>10809</v>
      </c>
      <c r="Z87" s="69">
        <f>'Program Data-Travel CBA'!Z87+'Program Data-Travel IBA'!Z87</f>
        <v>8511</v>
      </c>
      <c r="AA87" s="70">
        <f>'Program Data-Travel CBA'!AA87+'Program Data-Travel IBA'!AA87</f>
        <v>2054380.0600000005</v>
      </c>
      <c r="AB87" s="71">
        <f>'Program Data-Travel CBA'!AB87+'Program Data-Travel IBA'!AB87</f>
        <v>13440</v>
      </c>
      <c r="AC87" s="71">
        <f>'Program Data-Travel CBA'!AC87+'Program Data-Travel IBA'!AC87</f>
        <v>8631</v>
      </c>
      <c r="AD87" s="68">
        <f>'Program Data-Travel CBA'!AD87+'Program Data-Travel IBA'!AD87</f>
        <v>1558859.7400000002</v>
      </c>
      <c r="AE87" s="69">
        <f>'Program Data-Travel CBA'!AE87+'Program Data-Travel IBA'!AE87</f>
        <v>11346</v>
      </c>
      <c r="AF87" s="69">
        <f>'Program Data-Travel CBA'!AF87+'Program Data-Travel IBA'!AF87</f>
        <v>8653</v>
      </c>
      <c r="AG87" s="70">
        <f>'Program Data-Travel CBA'!AG87+'Program Data-Travel IBA'!AG87</f>
        <v>1555749.8800000004</v>
      </c>
      <c r="AH87" s="71">
        <f>'Program Data-Travel CBA'!AH87+'Program Data-Travel IBA'!AH87</f>
        <v>10428</v>
      </c>
      <c r="AI87" s="71">
        <f>'Program Data-Travel CBA'!AI87+'Program Data-Travel IBA'!AI87</f>
        <v>8688</v>
      </c>
      <c r="AJ87" s="68">
        <f>'Program Data-Travel CBA'!AJ87+'Program Data-Travel IBA'!AJ87</f>
        <v>1589376.23</v>
      </c>
      <c r="AK87" s="69">
        <f>'Program Data-Travel CBA'!AK87+'Program Data-Travel IBA'!AK87</f>
        <v>13436</v>
      </c>
      <c r="AL87" s="69">
        <f>'Program Data-Travel CBA'!AL87+'Program Data-Travel IBA'!AL87</f>
        <v>8808</v>
      </c>
      <c r="AM87" s="70">
        <f>'Program Data-Travel CBA'!AM87+'Program Data-Travel IBA'!AM87</f>
        <v>1712667.49</v>
      </c>
      <c r="AN87" s="71">
        <f>'Program Data-Travel CBA'!AN87+'Program Data-Travel IBA'!AN87</f>
        <v>12366</v>
      </c>
      <c r="AO87" s="71">
        <f>'Program Data-Travel CBA'!AO87+'Program Data-Travel IBA'!AO87</f>
        <v>8894</v>
      </c>
    </row>
    <row r="88" spans="1:41" hidden="1" outlineLevel="1" x14ac:dyDescent="0.55000000000000004">
      <c r="A88" s="58" t="s">
        <v>380</v>
      </c>
      <c r="B88" s="65">
        <f>'Program Data-Travel CBA'!B88+'Program Data-Travel IBA'!B88</f>
        <v>68627219.929999992</v>
      </c>
      <c r="C88" s="66">
        <f>'Program Data-Travel CBA'!C88+'Program Data-Travel IBA'!C88</f>
        <v>375783</v>
      </c>
      <c r="D88" s="66">
        <f>'Program Data-Travel CBA'!D88+'Program Data-Travel IBA'!D88</f>
        <v>15931</v>
      </c>
      <c r="E88" s="67">
        <f>'Program Data-Travel CBA'!E88+'Program Data-Travel IBA'!E88</f>
        <v>370.55601799449374</v>
      </c>
      <c r="F88" s="68">
        <f>'Program Data-Travel CBA'!F88+'Program Data-Travel IBA'!F88</f>
        <v>6233187.25</v>
      </c>
      <c r="G88" s="69">
        <f>'Program Data-Travel CBA'!G88+'Program Data-Travel IBA'!G88</f>
        <v>34221</v>
      </c>
      <c r="H88" s="69">
        <f>'Program Data-Travel CBA'!H88+'Program Data-Travel IBA'!H88</f>
        <v>15349</v>
      </c>
      <c r="I88" s="70">
        <f>'Program Data-Travel CBA'!I88+'Program Data-Travel IBA'!I88</f>
        <v>4783517.5999999996</v>
      </c>
      <c r="J88" s="71">
        <f>'Program Data-Travel CBA'!J88+'Program Data-Travel IBA'!J88</f>
        <v>28867</v>
      </c>
      <c r="K88" s="71">
        <f>'Program Data-Travel CBA'!K88+'Program Data-Travel IBA'!K88</f>
        <v>15362</v>
      </c>
      <c r="L88" s="68">
        <f>'Program Data-Travel CBA'!L88+'Program Data-Travel IBA'!L88</f>
        <v>3613565.1499999994</v>
      </c>
      <c r="M88" s="69">
        <f>'Program Data-Travel CBA'!M88+'Program Data-Travel IBA'!M88</f>
        <v>22043</v>
      </c>
      <c r="N88" s="69">
        <f>'Program Data-Travel CBA'!N88+'Program Data-Travel IBA'!N88</f>
        <v>15249</v>
      </c>
      <c r="O88" s="70">
        <f>'Program Data-Travel CBA'!O88+'Program Data-Travel IBA'!O88</f>
        <v>4473430.7699999996</v>
      </c>
      <c r="P88" s="71">
        <f>'Program Data-Travel CBA'!P88+'Program Data-Travel IBA'!P88</f>
        <v>24587</v>
      </c>
      <c r="Q88" s="71">
        <f>'Program Data-Travel CBA'!Q88+'Program Data-Travel IBA'!Q88</f>
        <v>15243</v>
      </c>
      <c r="R88" s="68">
        <f>'Program Data-Travel CBA'!R88+'Program Data-Travel IBA'!R88</f>
        <v>5011004.49</v>
      </c>
      <c r="S88" s="69">
        <f>'Program Data-Travel CBA'!S88+'Program Data-Travel IBA'!S88</f>
        <v>27478</v>
      </c>
      <c r="T88" s="69">
        <f>'Program Data-Travel CBA'!T88+'Program Data-Travel IBA'!T88</f>
        <v>15319</v>
      </c>
      <c r="U88" s="70">
        <f>'Program Data-Travel CBA'!U88+'Program Data-Travel IBA'!U88</f>
        <v>6115164.4700000007</v>
      </c>
      <c r="V88" s="71">
        <f>'Program Data-Travel CBA'!V88+'Program Data-Travel IBA'!V88</f>
        <v>32506</v>
      </c>
      <c r="W88" s="71">
        <f>'Program Data-Travel CBA'!W88+'Program Data-Travel IBA'!W88</f>
        <v>15433</v>
      </c>
      <c r="X88" s="68">
        <f>'Program Data-Travel CBA'!X88+'Program Data-Travel IBA'!X88</f>
        <v>5921172.6500000004</v>
      </c>
      <c r="Y88" s="69">
        <f>'Program Data-Travel CBA'!Y88+'Program Data-Travel IBA'!Y88</f>
        <v>31601</v>
      </c>
      <c r="Z88" s="69">
        <f>'Program Data-Travel CBA'!Z88+'Program Data-Travel IBA'!Z88</f>
        <v>15493</v>
      </c>
      <c r="AA88" s="70">
        <f>'Program Data-Travel CBA'!AA88+'Program Data-Travel IBA'!AA88</f>
        <v>6539820.5699999994</v>
      </c>
      <c r="AB88" s="71">
        <f>'Program Data-Travel CBA'!AB88+'Program Data-Travel IBA'!AB88</f>
        <v>34260</v>
      </c>
      <c r="AC88" s="71">
        <f>'Program Data-Travel CBA'!AC88+'Program Data-Travel IBA'!AC88</f>
        <v>15632</v>
      </c>
      <c r="AD88" s="68">
        <f>'Program Data-Travel CBA'!AD88+'Program Data-Travel IBA'!AD88</f>
        <v>6495329.0999999996</v>
      </c>
      <c r="AE88" s="69">
        <f>'Program Data-Travel CBA'!AE88+'Program Data-Travel IBA'!AE88</f>
        <v>35367</v>
      </c>
      <c r="AF88" s="69">
        <f>'Program Data-Travel CBA'!AF88+'Program Data-Travel IBA'!AF88</f>
        <v>15684</v>
      </c>
      <c r="AG88" s="70">
        <f>'Program Data-Travel CBA'!AG88+'Program Data-Travel IBA'!AG88</f>
        <v>6521831.7800000003</v>
      </c>
      <c r="AH88" s="71">
        <f>'Program Data-Travel CBA'!AH88+'Program Data-Travel IBA'!AH88</f>
        <v>32601</v>
      </c>
      <c r="AI88" s="71">
        <f>'Program Data-Travel CBA'!AI88+'Program Data-Travel IBA'!AI88</f>
        <v>15773</v>
      </c>
      <c r="AJ88" s="68">
        <f>'Program Data-Travel CBA'!AJ88+'Program Data-Travel IBA'!AJ88</f>
        <v>6518201.9499999993</v>
      </c>
      <c r="AK88" s="69">
        <f>'Program Data-Travel CBA'!AK88+'Program Data-Travel IBA'!AK88</f>
        <v>37178</v>
      </c>
      <c r="AL88" s="69">
        <f>'Program Data-Travel CBA'!AL88+'Program Data-Travel IBA'!AL88</f>
        <v>15872</v>
      </c>
      <c r="AM88" s="70">
        <f>'Program Data-Travel CBA'!AM88+'Program Data-Travel IBA'!AM88</f>
        <v>6400994.1499999994</v>
      </c>
      <c r="AN88" s="71">
        <f>'Program Data-Travel CBA'!AN88+'Program Data-Travel IBA'!AN88</f>
        <v>35074</v>
      </c>
      <c r="AO88" s="71">
        <f>'Program Data-Travel CBA'!AO88+'Program Data-Travel IBA'!AO88</f>
        <v>15931</v>
      </c>
    </row>
    <row r="89" spans="1:41" hidden="1" outlineLevel="1" x14ac:dyDescent="0.55000000000000004">
      <c r="A89" s="58" t="s">
        <v>32</v>
      </c>
      <c r="B89" s="65">
        <f>'Program Data-Travel CBA'!B89+'Program Data-Travel IBA'!B89</f>
        <v>4873148.12</v>
      </c>
      <c r="C89" s="66">
        <f>'Program Data-Travel CBA'!C89+'Program Data-Travel IBA'!C89</f>
        <v>23287</v>
      </c>
      <c r="D89" s="66">
        <f>'Program Data-Travel CBA'!D89+'Program Data-Travel IBA'!D89</f>
        <v>457</v>
      </c>
      <c r="E89" s="67">
        <f>'Program Data-Travel CBA'!E89+'Program Data-Travel IBA'!E89</f>
        <v>394.98249012194083</v>
      </c>
      <c r="F89" s="68">
        <f>'Program Data-Travel CBA'!F89+'Program Data-Travel IBA'!F89</f>
        <v>634737.38</v>
      </c>
      <c r="G89" s="69">
        <f>'Program Data-Travel CBA'!G89+'Program Data-Travel IBA'!G89</f>
        <v>1983</v>
      </c>
      <c r="H89" s="69">
        <f>'Program Data-Travel CBA'!H89+'Program Data-Travel IBA'!H89</f>
        <v>655</v>
      </c>
      <c r="I89" s="70">
        <f>'Program Data-Travel CBA'!I89+'Program Data-Travel IBA'!I89</f>
        <v>261358.15999999997</v>
      </c>
      <c r="J89" s="71">
        <f>'Program Data-Travel CBA'!J89+'Program Data-Travel IBA'!J89</f>
        <v>1645</v>
      </c>
      <c r="K89" s="71">
        <f>'Program Data-Travel CBA'!K89+'Program Data-Travel IBA'!K89</f>
        <v>660</v>
      </c>
      <c r="L89" s="68">
        <f>'Program Data-Travel CBA'!L89+'Program Data-Travel IBA'!L89</f>
        <v>99222.739999999991</v>
      </c>
      <c r="M89" s="69">
        <f>'Program Data-Travel CBA'!M89+'Program Data-Travel IBA'!M89</f>
        <v>901</v>
      </c>
      <c r="N89" s="69">
        <f>'Program Data-Travel CBA'!N89+'Program Data-Travel IBA'!N89</f>
        <v>664</v>
      </c>
      <c r="O89" s="70">
        <f>'Program Data-Travel CBA'!O89+'Program Data-Travel IBA'!O89</f>
        <v>323483</v>
      </c>
      <c r="P89" s="71">
        <f>'Program Data-Travel CBA'!P89+'Program Data-Travel IBA'!P89</f>
        <v>1362</v>
      </c>
      <c r="Q89" s="71">
        <f>'Program Data-Travel CBA'!Q89+'Program Data-Travel IBA'!Q89</f>
        <v>668</v>
      </c>
      <c r="R89" s="68">
        <f>'Program Data-Travel CBA'!R89+'Program Data-Travel IBA'!R89</f>
        <v>394713.49</v>
      </c>
      <c r="S89" s="69">
        <f>'Program Data-Travel CBA'!S89+'Program Data-Travel IBA'!S89</f>
        <v>1727</v>
      </c>
      <c r="T89" s="69">
        <f>'Program Data-Travel CBA'!T89+'Program Data-Travel IBA'!T89</f>
        <v>683</v>
      </c>
      <c r="U89" s="70">
        <f>'Program Data-Travel CBA'!U89+'Program Data-Travel IBA'!U89</f>
        <v>418889.21</v>
      </c>
      <c r="V89" s="71">
        <f>'Program Data-Travel CBA'!V89+'Program Data-Travel IBA'!V89</f>
        <v>2272</v>
      </c>
      <c r="W89" s="71">
        <f>'Program Data-Travel CBA'!W89+'Program Data-Travel IBA'!W89</f>
        <v>693</v>
      </c>
      <c r="X89" s="68">
        <f>'Program Data-Travel CBA'!X89+'Program Data-Travel IBA'!X89</f>
        <v>466693.13</v>
      </c>
      <c r="Y89" s="69">
        <f>'Program Data-Travel CBA'!Y89+'Program Data-Travel IBA'!Y89</f>
        <v>2045</v>
      </c>
      <c r="Z89" s="69">
        <f>'Program Data-Travel CBA'!Z89+'Program Data-Travel IBA'!Z89</f>
        <v>698</v>
      </c>
      <c r="AA89" s="70">
        <f>'Program Data-Travel CBA'!AA89+'Program Data-Travel IBA'!AA89</f>
        <v>475151.45</v>
      </c>
      <c r="AB89" s="71">
        <f>'Program Data-Travel CBA'!AB89+'Program Data-Travel IBA'!AB89</f>
        <v>2224</v>
      </c>
      <c r="AC89" s="71">
        <f>'Program Data-Travel CBA'!AC89+'Program Data-Travel IBA'!AC89</f>
        <v>711</v>
      </c>
      <c r="AD89" s="68">
        <f>'Program Data-Travel CBA'!AD89+'Program Data-Travel IBA'!AD89</f>
        <v>455508.57999999996</v>
      </c>
      <c r="AE89" s="69">
        <f>'Program Data-Travel CBA'!AE89+'Program Data-Travel IBA'!AE89</f>
        <v>2366</v>
      </c>
      <c r="AF89" s="69">
        <f>'Program Data-Travel CBA'!AF89+'Program Data-Travel IBA'!AF89</f>
        <v>724</v>
      </c>
      <c r="AG89" s="70">
        <f>'Program Data-Travel CBA'!AG89+'Program Data-Travel IBA'!AG89</f>
        <v>319611.12</v>
      </c>
      <c r="AH89" s="71">
        <f>'Program Data-Travel CBA'!AH89+'Program Data-Travel IBA'!AH89</f>
        <v>1663</v>
      </c>
      <c r="AI89" s="71">
        <f>'Program Data-Travel CBA'!AI89+'Program Data-Travel IBA'!AI89</f>
        <v>730</v>
      </c>
      <c r="AJ89" s="68">
        <f>'Program Data-Travel CBA'!AJ89+'Program Data-Travel IBA'!AJ89</f>
        <v>561128.43999999994</v>
      </c>
      <c r="AK89" s="69">
        <f>'Program Data-Travel CBA'!AK89+'Program Data-Travel IBA'!AK89</f>
        <v>2300</v>
      </c>
      <c r="AL89" s="69">
        <f>'Program Data-Travel CBA'!AL89+'Program Data-Travel IBA'!AL89</f>
        <v>743</v>
      </c>
      <c r="AM89" s="70">
        <f>'Program Data-Travel CBA'!AM89+'Program Data-Travel IBA'!AM89</f>
        <v>462651.42000000004</v>
      </c>
      <c r="AN89" s="71">
        <f>'Program Data-Travel CBA'!AN89+'Program Data-Travel IBA'!AN89</f>
        <v>2799</v>
      </c>
      <c r="AO89" s="71">
        <f>'Program Data-Travel CBA'!AO89+'Program Data-Travel IBA'!AO89</f>
        <v>457</v>
      </c>
    </row>
    <row r="90" spans="1:41" hidden="1" outlineLevel="1" x14ac:dyDescent="0.55000000000000004">
      <c r="A90" s="58" t="s">
        <v>37</v>
      </c>
      <c r="B90" s="65">
        <f>'Program Data-Travel CBA'!B90+'Program Data-Travel IBA'!B90</f>
        <v>11521518.810000002</v>
      </c>
      <c r="C90" s="66">
        <f>'Program Data-Travel CBA'!C90+'Program Data-Travel IBA'!C90</f>
        <v>64459</v>
      </c>
      <c r="D90" s="66">
        <f>'Program Data-Travel CBA'!D90+'Program Data-Travel IBA'!D90</f>
        <v>2079</v>
      </c>
      <c r="E90" s="67">
        <f>'Program Data-Travel CBA'!E90+'Program Data-Travel IBA'!E90</f>
        <v>354.97440200991036</v>
      </c>
      <c r="F90" s="68">
        <f>'Program Data-Travel CBA'!F90+'Program Data-Travel IBA'!F90</f>
        <v>998773.37</v>
      </c>
      <c r="G90" s="69">
        <f>'Program Data-Travel CBA'!G90+'Program Data-Travel IBA'!G90</f>
        <v>5558</v>
      </c>
      <c r="H90" s="69">
        <f>'Program Data-Travel CBA'!H90+'Program Data-Travel IBA'!H90</f>
        <v>2090</v>
      </c>
      <c r="I90" s="70">
        <f>'Program Data-Travel CBA'!I90+'Program Data-Travel IBA'!I90</f>
        <v>813409.62000000011</v>
      </c>
      <c r="J90" s="71">
        <f>'Program Data-Travel CBA'!J90+'Program Data-Travel IBA'!J90</f>
        <v>4424</v>
      </c>
      <c r="K90" s="71">
        <f>'Program Data-Travel CBA'!K90+'Program Data-Travel IBA'!K90</f>
        <v>2092</v>
      </c>
      <c r="L90" s="68">
        <f>'Program Data-Travel CBA'!L90+'Program Data-Travel IBA'!L90</f>
        <v>565011.53</v>
      </c>
      <c r="M90" s="69">
        <f>'Program Data-Travel CBA'!M90+'Program Data-Travel IBA'!M90</f>
        <v>3799</v>
      </c>
      <c r="N90" s="69">
        <f>'Program Data-Travel CBA'!N90+'Program Data-Travel IBA'!N90</f>
        <v>2074</v>
      </c>
      <c r="O90" s="70">
        <f>'Program Data-Travel CBA'!O90+'Program Data-Travel IBA'!O90</f>
        <v>478501.81</v>
      </c>
      <c r="P90" s="71">
        <f>'Program Data-Travel CBA'!P90+'Program Data-Travel IBA'!P90</f>
        <v>2910</v>
      </c>
      <c r="Q90" s="71">
        <f>'Program Data-Travel CBA'!Q90+'Program Data-Travel IBA'!Q90</f>
        <v>2078</v>
      </c>
      <c r="R90" s="68">
        <f>'Program Data-Travel CBA'!R90+'Program Data-Travel IBA'!R90</f>
        <v>646608.14</v>
      </c>
      <c r="S90" s="69">
        <f>'Program Data-Travel CBA'!S90+'Program Data-Travel IBA'!S90</f>
        <v>3727</v>
      </c>
      <c r="T90" s="69">
        <f>'Program Data-Travel CBA'!T90+'Program Data-Travel IBA'!T90</f>
        <v>2090</v>
      </c>
      <c r="U90" s="70">
        <f>'Program Data-Travel CBA'!U90+'Program Data-Travel IBA'!U90</f>
        <v>1083472.04</v>
      </c>
      <c r="V90" s="71">
        <f>'Program Data-Travel CBA'!V90+'Program Data-Travel IBA'!V90</f>
        <v>5373</v>
      </c>
      <c r="W90" s="71">
        <f>'Program Data-Travel CBA'!W90+'Program Data-Travel IBA'!W90</f>
        <v>2036</v>
      </c>
      <c r="X90" s="68">
        <f>'Program Data-Travel CBA'!X90+'Program Data-Travel IBA'!X90</f>
        <v>992245.29999999993</v>
      </c>
      <c r="Y90" s="69">
        <f>'Program Data-Travel CBA'!Y90+'Program Data-Travel IBA'!Y90</f>
        <v>5396</v>
      </c>
      <c r="Z90" s="69">
        <f>'Program Data-Travel CBA'!Z90+'Program Data-Travel IBA'!Z90</f>
        <v>2043</v>
      </c>
      <c r="AA90" s="70">
        <f>'Program Data-Travel CBA'!AA90+'Program Data-Travel IBA'!AA90</f>
        <v>1398575.76</v>
      </c>
      <c r="AB90" s="71">
        <f>'Program Data-Travel CBA'!AB90+'Program Data-Travel IBA'!AB90</f>
        <v>6962</v>
      </c>
      <c r="AC90" s="71">
        <f>'Program Data-Travel CBA'!AC90+'Program Data-Travel IBA'!AC90</f>
        <v>2059</v>
      </c>
      <c r="AD90" s="68">
        <f>'Program Data-Travel CBA'!AD90+'Program Data-Travel IBA'!AD90</f>
        <v>1159910.97</v>
      </c>
      <c r="AE90" s="69">
        <f>'Program Data-Travel CBA'!AE90+'Program Data-Travel IBA'!AE90</f>
        <v>6644</v>
      </c>
      <c r="AF90" s="69">
        <f>'Program Data-Travel CBA'!AF90+'Program Data-Travel IBA'!AF90</f>
        <v>2067</v>
      </c>
      <c r="AG90" s="70">
        <f>'Program Data-Travel CBA'!AG90+'Program Data-Travel IBA'!AG90</f>
        <v>1094583.06</v>
      </c>
      <c r="AH90" s="71">
        <f>'Program Data-Travel CBA'!AH90+'Program Data-Travel IBA'!AH90</f>
        <v>6174</v>
      </c>
      <c r="AI90" s="71">
        <f>'Program Data-Travel CBA'!AI90+'Program Data-Travel IBA'!AI90</f>
        <v>2059</v>
      </c>
      <c r="AJ90" s="68">
        <f>'Program Data-Travel CBA'!AJ90+'Program Data-Travel IBA'!AJ90</f>
        <v>1162527.78</v>
      </c>
      <c r="AK90" s="69">
        <f>'Program Data-Travel CBA'!AK90+'Program Data-Travel IBA'!AK90</f>
        <v>7156</v>
      </c>
      <c r="AL90" s="69">
        <f>'Program Data-Travel CBA'!AL90+'Program Data-Travel IBA'!AL90</f>
        <v>2085</v>
      </c>
      <c r="AM90" s="70">
        <f>'Program Data-Travel CBA'!AM90+'Program Data-Travel IBA'!AM90</f>
        <v>1127899.43</v>
      </c>
      <c r="AN90" s="71">
        <f>'Program Data-Travel CBA'!AN90+'Program Data-Travel IBA'!AN90</f>
        <v>6336</v>
      </c>
      <c r="AO90" s="71">
        <f>'Program Data-Travel CBA'!AO90+'Program Data-Travel IBA'!AO90</f>
        <v>2079</v>
      </c>
    </row>
    <row r="91" spans="1:41" hidden="1" outlineLevel="1" x14ac:dyDescent="0.55000000000000004">
      <c r="A91" s="58" t="s">
        <v>33</v>
      </c>
      <c r="B91" s="65">
        <f>'Program Data-Travel CBA'!B91+'Program Data-Travel IBA'!B91</f>
        <v>2499925.9400000004</v>
      </c>
      <c r="C91" s="66">
        <f>'Program Data-Travel CBA'!C91+'Program Data-Travel IBA'!C91</f>
        <v>13721</v>
      </c>
      <c r="D91" s="66">
        <f>'Program Data-Travel CBA'!D91+'Program Data-Travel IBA'!D91</f>
        <v>852</v>
      </c>
      <c r="E91" s="67">
        <f>'Program Data-Travel CBA'!E91+'Program Data-Travel IBA'!E91</f>
        <v>376.15129873600392</v>
      </c>
      <c r="F91" s="68">
        <f>'Program Data-Travel CBA'!F91+'Program Data-Travel IBA'!F91</f>
        <v>241024.06</v>
      </c>
      <c r="G91" s="69">
        <f>'Program Data-Travel CBA'!G91+'Program Data-Travel IBA'!G91</f>
        <v>1159</v>
      </c>
      <c r="H91" s="69">
        <f>'Program Data-Travel CBA'!H91+'Program Data-Travel IBA'!H91</f>
        <v>3848</v>
      </c>
      <c r="I91" s="70">
        <f>'Program Data-Travel CBA'!I91+'Program Data-Travel IBA'!I91</f>
        <v>146961.40000000002</v>
      </c>
      <c r="J91" s="71">
        <f>'Program Data-Travel CBA'!J91+'Program Data-Travel IBA'!J91</f>
        <v>869</v>
      </c>
      <c r="K91" s="71">
        <f>'Program Data-Travel CBA'!K91+'Program Data-Travel IBA'!K91</f>
        <v>3866</v>
      </c>
      <c r="L91" s="68">
        <f>'Program Data-Travel CBA'!L91+'Program Data-Travel IBA'!L91</f>
        <v>74237.64</v>
      </c>
      <c r="M91" s="69">
        <f>'Program Data-Travel CBA'!M91+'Program Data-Travel IBA'!M91</f>
        <v>468</v>
      </c>
      <c r="N91" s="69">
        <f>'Program Data-Travel CBA'!N91+'Program Data-Travel IBA'!N91</f>
        <v>3882</v>
      </c>
      <c r="O91" s="70">
        <f>'Program Data-Travel CBA'!O91+'Program Data-Travel IBA'!O91</f>
        <v>125323.47</v>
      </c>
      <c r="P91" s="71">
        <f>'Program Data-Travel CBA'!P91+'Program Data-Travel IBA'!P91</f>
        <v>704</v>
      </c>
      <c r="Q91" s="71">
        <f>'Program Data-Travel CBA'!Q91+'Program Data-Travel IBA'!Q91</f>
        <v>3915</v>
      </c>
      <c r="R91" s="68">
        <f>'Program Data-Travel CBA'!R91+'Program Data-Travel IBA'!R91</f>
        <v>185022.91</v>
      </c>
      <c r="S91" s="69">
        <f>'Program Data-Travel CBA'!S91+'Program Data-Travel IBA'!S91</f>
        <v>881</v>
      </c>
      <c r="T91" s="69">
        <f>'Program Data-Travel CBA'!T91+'Program Data-Travel IBA'!T91</f>
        <v>3944</v>
      </c>
      <c r="U91" s="70">
        <f>'Program Data-Travel CBA'!U91+'Program Data-Travel IBA'!U91</f>
        <v>202498.46</v>
      </c>
      <c r="V91" s="71">
        <f>'Program Data-Travel CBA'!V91+'Program Data-Travel IBA'!V91</f>
        <v>1136</v>
      </c>
      <c r="W91" s="71">
        <f>'Program Data-Travel CBA'!W91+'Program Data-Travel IBA'!W91</f>
        <v>3980</v>
      </c>
      <c r="X91" s="68">
        <f>'Program Data-Travel CBA'!X91+'Program Data-Travel IBA'!X91</f>
        <v>216134.71</v>
      </c>
      <c r="Y91" s="69">
        <f>'Program Data-Travel CBA'!Y91+'Program Data-Travel IBA'!Y91</f>
        <v>1318</v>
      </c>
      <c r="Z91" s="69">
        <f>'Program Data-Travel CBA'!Z91+'Program Data-Travel IBA'!Z91</f>
        <v>4017</v>
      </c>
      <c r="AA91" s="70">
        <f>'Program Data-Travel CBA'!AA91+'Program Data-Travel IBA'!AA91</f>
        <v>291547.11</v>
      </c>
      <c r="AB91" s="71">
        <f>'Program Data-Travel CBA'!AB91+'Program Data-Travel IBA'!AB91</f>
        <v>1520</v>
      </c>
      <c r="AC91" s="71">
        <f>'Program Data-Travel CBA'!AC91+'Program Data-Travel IBA'!AC91</f>
        <v>4040</v>
      </c>
      <c r="AD91" s="68">
        <f>'Program Data-Travel CBA'!AD91+'Program Data-Travel IBA'!AD91</f>
        <v>177905.38</v>
      </c>
      <c r="AE91" s="69">
        <f>'Program Data-Travel CBA'!AE91+'Program Data-Travel IBA'!AE91</f>
        <v>1101</v>
      </c>
      <c r="AF91" s="69">
        <f>'Program Data-Travel CBA'!AF91+'Program Data-Travel IBA'!AF91</f>
        <v>4076</v>
      </c>
      <c r="AG91" s="70">
        <f>'Program Data-Travel CBA'!AG91+'Program Data-Travel IBA'!AG91</f>
        <v>287560.53000000003</v>
      </c>
      <c r="AH91" s="71">
        <f>'Program Data-Travel CBA'!AH91+'Program Data-Travel IBA'!AH91</f>
        <v>1497</v>
      </c>
      <c r="AI91" s="71">
        <f>'Program Data-Travel CBA'!AI91+'Program Data-Travel IBA'!AI91</f>
        <v>4107</v>
      </c>
      <c r="AJ91" s="68">
        <f>'Program Data-Travel CBA'!AJ91+'Program Data-Travel IBA'!AJ91</f>
        <v>294011.90000000002</v>
      </c>
      <c r="AK91" s="69">
        <f>'Program Data-Travel CBA'!AK91+'Program Data-Travel IBA'!AK91</f>
        <v>1734</v>
      </c>
      <c r="AL91" s="69">
        <f>'Program Data-Travel CBA'!AL91+'Program Data-Travel IBA'!AL91</f>
        <v>4149</v>
      </c>
      <c r="AM91" s="70">
        <f>'Program Data-Travel CBA'!AM91+'Program Data-Travel IBA'!AM91</f>
        <v>257698.37</v>
      </c>
      <c r="AN91" s="71">
        <f>'Program Data-Travel CBA'!AN91+'Program Data-Travel IBA'!AN91</f>
        <v>1334</v>
      </c>
      <c r="AO91" s="71">
        <f>'Program Data-Travel CBA'!AO91+'Program Data-Travel IBA'!AO91</f>
        <v>852</v>
      </c>
    </row>
    <row r="92" spans="1:41" hidden="1" outlineLevel="1" x14ac:dyDescent="0.55000000000000004">
      <c r="A92" s="58" t="s">
        <v>40</v>
      </c>
      <c r="B92" s="65">
        <f>'Program Data-Travel CBA'!B92+'Program Data-Travel IBA'!B92</f>
        <v>296685936.23999995</v>
      </c>
      <c r="C92" s="66">
        <f>'Program Data-Travel CBA'!C92+'Program Data-Travel IBA'!C92</f>
        <v>1367840</v>
      </c>
      <c r="D92" s="66">
        <f>'Program Data-Travel CBA'!D92+'Program Data-Travel IBA'!D92</f>
        <v>95067</v>
      </c>
      <c r="E92" s="67">
        <f>'Program Data-Travel CBA'!E92+'Program Data-Travel IBA'!E92</f>
        <v>479.32012985704449</v>
      </c>
      <c r="F92" s="68">
        <f>'Program Data-Travel CBA'!F92+'Program Data-Travel IBA'!F92</f>
        <v>25250039.460000001</v>
      </c>
      <c r="G92" s="69">
        <f>'Program Data-Travel CBA'!G92+'Program Data-Travel IBA'!G92</f>
        <v>110895</v>
      </c>
      <c r="H92" s="69">
        <f>'Program Data-Travel CBA'!H92+'Program Data-Travel IBA'!H92</f>
        <v>128954</v>
      </c>
      <c r="I92" s="70">
        <f>'Program Data-Travel CBA'!I92+'Program Data-Travel IBA'!I92</f>
        <v>17729540.719999999</v>
      </c>
      <c r="J92" s="71">
        <f>'Program Data-Travel CBA'!J92+'Program Data-Travel IBA'!J92</f>
        <v>82174</v>
      </c>
      <c r="K92" s="71">
        <f>'Program Data-Travel CBA'!K92+'Program Data-Travel IBA'!K92</f>
        <v>132017</v>
      </c>
      <c r="L92" s="68">
        <f>'Program Data-Travel CBA'!L92+'Program Data-Travel IBA'!L92</f>
        <v>14320661.870000001</v>
      </c>
      <c r="M92" s="69">
        <f>'Program Data-Travel CBA'!M92+'Program Data-Travel IBA'!M92</f>
        <v>69912</v>
      </c>
      <c r="N92" s="69">
        <f>'Program Data-Travel CBA'!N92+'Program Data-Travel IBA'!N92</f>
        <v>136183</v>
      </c>
      <c r="O92" s="70">
        <f>'Program Data-Travel CBA'!O92+'Program Data-Travel IBA'!O92</f>
        <v>18315847.009999998</v>
      </c>
      <c r="P92" s="71">
        <f>'Program Data-Travel CBA'!P92+'Program Data-Travel IBA'!P92</f>
        <v>87703</v>
      </c>
      <c r="Q92" s="71">
        <f>'Program Data-Travel CBA'!Q92+'Program Data-Travel IBA'!Q92</f>
        <v>137647</v>
      </c>
      <c r="R92" s="68">
        <f>'Program Data-Travel CBA'!R92+'Program Data-Travel IBA'!R92</f>
        <v>22656333.199999999</v>
      </c>
      <c r="S92" s="69">
        <f>'Program Data-Travel CBA'!S92+'Program Data-Travel IBA'!S92</f>
        <v>108488</v>
      </c>
      <c r="T92" s="69">
        <f>'Program Data-Travel CBA'!T92+'Program Data-Travel IBA'!T92</f>
        <v>138839</v>
      </c>
      <c r="U92" s="70">
        <f>'Program Data-Travel CBA'!U92+'Program Data-Travel IBA'!U92</f>
        <v>28968225.390000008</v>
      </c>
      <c r="V92" s="71">
        <f>'Program Data-Travel CBA'!V92+'Program Data-Travel IBA'!V92</f>
        <v>130886</v>
      </c>
      <c r="W92" s="71">
        <f>'Program Data-Travel CBA'!W92+'Program Data-Travel IBA'!W92</f>
        <v>140145</v>
      </c>
      <c r="X92" s="68">
        <f>'Program Data-Travel CBA'!X92+'Program Data-Travel IBA'!X92</f>
        <v>24750926.799999997</v>
      </c>
      <c r="Y92" s="69">
        <f>'Program Data-Travel CBA'!Y92+'Program Data-Travel IBA'!Y92</f>
        <v>115564</v>
      </c>
      <c r="Z92" s="69">
        <f>'Program Data-Travel CBA'!Z92+'Program Data-Travel IBA'!Z92</f>
        <v>141230</v>
      </c>
      <c r="AA92" s="70">
        <f>'Program Data-Travel CBA'!AA92+'Program Data-Travel IBA'!AA92</f>
        <v>29043566.010000002</v>
      </c>
      <c r="AB92" s="71">
        <f>'Program Data-Travel CBA'!AB92+'Program Data-Travel IBA'!AB92</f>
        <v>131450</v>
      </c>
      <c r="AC92" s="71">
        <f>'Program Data-Travel CBA'!AC92+'Program Data-Travel IBA'!AC92</f>
        <v>142421</v>
      </c>
      <c r="AD92" s="68">
        <f>'Program Data-Travel CBA'!AD92+'Program Data-Travel IBA'!AD92</f>
        <v>28016568.159999996</v>
      </c>
      <c r="AE92" s="69">
        <f>'Program Data-Travel CBA'!AE92+'Program Data-Travel IBA'!AE92</f>
        <v>123876</v>
      </c>
      <c r="AF92" s="69">
        <f>'Program Data-Travel CBA'!AF92+'Program Data-Travel IBA'!AF92</f>
        <v>143814</v>
      </c>
      <c r="AG92" s="70">
        <f>'Program Data-Travel CBA'!AG92+'Program Data-Travel IBA'!AG92</f>
        <v>27390961</v>
      </c>
      <c r="AH92" s="71">
        <f>'Program Data-Travel CBA'!AH92+'Program Data-Travel IBA'!AH92</f>
        <v>123789</v>
      </c>
      <c r="AI92" s="71">
        <f>'Program Data-Travel CBA'!AI92+'Program Data-Travel IBA'!AI92</f>
        <v>145704</v>
      </c>
      <c r="AJ92" s="68">
        <f>'Program Data-Travel CBA'!AJ92+'Program Data-Travel IBA'!AJ92</f>
        <v>29498402.420000002</v>
      </c>
      <c r="AK92" s="69">
        <f>'Program Data-Travel CBA'!AK92+'Program Data-Travel IBA'!AK92</f>
        <v>140333</v>
      </c>
      <c r="AL92" s="69">
        <f>'Program Data-Travel CBA'!AL92+'Program Data-Travel IBA'!AL92</f>
        <v>147203</v>
      </c>
      <c r="AM92" s="70">
        <f>'Program Data-Travel CBA'!AM92+'Program Data-Travel IBA'!AM92</f>
        <v>30744864.199999999</v>
      </c>
      <c r="AN92" s="71">
        <f>'Program Data-Travel CBA'!AN92+'Program Data-Travel IBA'!AN92</f>
        <v>142770</v>
      </c>
      <c r="AO92" s="71">
        <f>'Program Data-Travel CBA'!AO92+'Program Data-Travel IBA'!AO92</f>
        <v>95067</v>
      </c>
    </row>
    <row r="93" spans="1:41" hidden="1" outlineLevel="1" x14ac:dyDescent="0.55000000000000004">
      <c r="A93" s="58" t="s">
        <v>34</v>
      </c>
      <c r="B93" s="65">
        <f>'Program Data-Travel CBA'!B93+'Program Data-Travel IBA'!B93</f>
        <v>29983949.899999999</v>
      </c>
      <c r="C93" s="66">
        <f>'Program Data-Travel CBA'!C93+'Program Data-Travel IBA'!C93</f>
        <v>119055</v>
      </c>
      <c r="D93" s="66">
        <f>'Program Data-Travel CBA'!D93+'Program Data-Travel IBA'!D93</f>
        <v>3284</v>
      </c>
      <c r="E93" s="67">
        <f>'Program Data-Travel CBA'!E93+'Program Data-Travel IBA'!E93</f>
        <v>383.59907216589892</v>
      </c>
      <c r="F93" s="68">
        <f>'Program Data-Travel CBA'!F93+'Program Data-Travel IBA'!F93</f>
        <v>2039733.25</v>
      </c>
      <c r="G93" s="69">
        <f>'Program Data-Travel CBA'!G93+'Program Data-Travel IBA'!G93</f>
        <v>8555</v>
      </c>
      <c r="H93" s="69">
        <f>'Program Data-Travel CBA'!H93+'Program Data-Travel IBA'!H93</f>
        <v>6052</v>
      </c>
      <c r="I93" s="70">
        <f>'Program Data-Travel CBA'!I93+'Program Data-Travel IBA'!I93</f>
        <v>2840913.73</v>
      </c>
      <c r="J93" s="71">
        <f>'Program Data-Travel CBA'!J93+'Program Data-Travel IBA'!J93</f>
        <v>9715</v>
      </c>
      <c r="K93" s="71">
        <f>'Program Data-Travel CBA'!K93+'Program Data-Travel IBA'!K93</f>
        <v>6249</v>
      </c>
      <c r="L93" s="68">
        <f>'Program Data-Travel CBA'!L93+'Program Data-Travel IBA'!L93</f>
        <v>2939676.77</v>
      </c>
      <c r="M93" s="69">
        <f>'Program Data-Travel CBA'!M93+'Program Data-Travel IBA'!M93</f>
        <v>10061</v>
      </c>
      <c r="N93" s="69">
        <f>'Program Data-Travel CBA'!N93+'Program Data-Travel IBA'!N93</f>
        <v>6319</v>
      </c>
      <c r="O93" s="70">
        <f>'Program Data-Travel CBA'!O93+'Program Data-Travel IBA'!O93</f>
        <v>2782356.84</v>
      </c>
      <c r="P93" s="71">
        <f>'Program Data-Travel CBA'!P93+'Program Data-Travel IBA'!P93</f>
        <v>8925</v>
      </c>
      <c r="Q93" s="71">
        <f>'Program Data-Travel CBA'!Q93+'Program Data-Travel IBA'!Q93</f>
        <v>6410</v>
      </c>
      <c r="R93" s="68">
        <f>'Program Data-Travel CBA'!R93+'Program Data-Travel IBA'!R93</f>
        <v>2633196.59</v>
      </c>
      <c r="S93" s="69">
        <f>'Program Data-Travel CBA'!S93+'Program Data-Travel IBA'!S93</f>
        <v>9748</v>
      </c>
      <c r="T93" s="69">
        <f>'Program Data-Travel CBA'!T93+'Program Data-Travel IBA'!T93</f>
        <v>6458</v>
      </c>
      <c r="U93" s="70">
        <f>'Program Data-Travel CBA'!U93+'Program Data-Travel IBA'!U93</f>
        <v>3018923.9</v>
      </c>
      <c r="V93" s="71">
        <f>'Program Data-Travel CBA'!V93+'Program Data-Travel IBA'!V93</f>
        <v>10944</v>
      </c>
      <c r="W93" s="71">
        <f>'Program Data-Travel CBA'!W93+'Program Data-Travel IBA'!W93</f>
        <v>6515</v>
      </c>
      <c r="X93" s="68">
        <f>'Program Data-Travel CBA'!X93+'Program Data-Travel IBA'!X93</f>
        <v>1978188.67</v>
      </c>
      <c r="Y93" s="69">
        <f>'Program Data-Travel CBA'!Y93+'Program Data-Travel IBA'!Y93</f>
        <v>9716</v>
      </c>
      <c r="Z93" s="69">
        <f>'Program Data-Travel CBA'!Z93+'Program Data-Travel IBA'!Z93</f>
        <v>6570</v>
      </c>
      <c r="AA93" s="70">
        <f>'Program Data-Travel CBA'!AA93+'Program Data-Travel IBA'!AA93</f>
        <v>2283730.33</v>
      </c>
      <c r="AB93" s="71">
        <f>'Program Data-Travel CBA'!AB93+'Program Data-Travel IBA'!AB93</f>
        <v>10619</v>
      </c>
      <c r="AC93" s="71">
        <f>'Program Data-Travel CBA'!AC93+'Program Data-Travel IBA'!AC93</f>
        <v>6626</v>
      </c>
      <c r="AD93" s="68">
        <f>'Program Data-Travel CBA'!AD93+'Program Data-Travel IBA'!AD93</f>
        <v>2350630.5900000003</v>
      </c>
      <c r="AE93" s="69">
        <f>'Program Data-Travel CBA'!AE93+'Program Data-Travel IBA'!AE93</f>
        <v>9323</v>
      </c>
      <c r="AF93" s="69">
        <f>'Program Data-Travel CBA'!AF93+'Program Data-Travel IBA'!AF93</f>
        <v>6683</v>
      </c>
      <c r="AG93" s="70">
        <f>'Program Data-Travel CBA'!AG93+'Program Data-Travel IBA'!AG93</f>
        <v>2120791.87</v>
      </c>
      <c r="AH93" s="71">
        <f>'Program Data-Travel CBA'!AH93+'Program Data-Travel IBA'!AH93</f>
        <v>9292</v>
      </c>
      <c r="AI93" s="71">
        <f>'Program Data-Travel CBA'!AI93+'Program Data-Travel IBA'!AI93</f>
        <v>6732</v>
      </c>
      <c r="AJ93" s="68">
        <f>'Program Data-Travel CBA'!AJ93+'Program Data-Travel IBA'!AJ93</f>
        <v>2318700.0100000002</v>
      </c>
      <c r="AK93" s="69">
        <f>'Program Data-Travel CBA'!AK93+'Program Data-Travel IBA'!AK93</f>
        <v>10280</v>
      </c>
      <c r="AL93" s="69">
        <f>'Program Data-Travel CBA'!AL93+'Program Data-Travel IBA'!AL93</f>
        <v>6800</v>
      </c>
      <c r="AM93" s="70">
        <f>'Program Data-Travel CBA'!AM93+'Program Data-Travel IBA'!AM93</f>
        <v>2677107.35</v>
      </c>
      <c r="AN93" s="71">
        <f>'Program Data-Travel CBA'!AN93+'Program Data-Travel IBA'!AN93</f>
        <v>11877</v>
      </c>
      <c r="AO93" s="71">
        <f>'Program Data-Travel CBA'!AO93+'Program Data-Travel IBA'!AO93</f>
        <v>3284</v>
      </c>
    </row>
    <row r="94" spans="1:41" hidden="1" outlineLevel="1" x14ac:dyDescent="0.55000000000000004">
      <c r="A94" s="58" t="s">
        <v>35</v>
      </c>
      <c r="B94" s="65">
        <f>'Program Data-Travel CBA'!B94+'Program Data-Travel IBA'!B94</f>
        <v>6449203.0300000012</v>
      </c>
      <c r="C94" s="66">
        <f>'Program Data-Travel CBA'!C94+'Program Data-Travel IBA'!C94</f>
        <v>33783</v>
      </c>
      <c r="D94" s="66">
        <f>'Program Data-Travel CBA'!D94+'Program Data-Travel IBA'!D94</f>
        <v>11329</v>
      </c>
      <c r="E94" s="67">
        <f>'Program Data-Travel CBA'!E94+'Program Data-Travel IBA'!E94</f>
        <v>3113.8315643235778</v>
      </c>
      <c r="F94" s="68">
        <f>'Program Data-Travel CBA'!F94+'Program Data-Travel IBA'!F94</f>
        <v>221272.39</v>
      </c>
      <c r="G94" s="69">
        <f>'Program Data-Travel CBA'!G94+'Program Data-Travel IBA'!G94</f>
        <v>1063</v>
      </c>
      <c r="H94" s="69">
        <f>'Program Data-Travel CBA'!H94+'Program Data-Travel IBA'!H94</f>
        <v>19504</v>
      </c>
      <c r="I94" s="70">
        <f>'Program Data-Travel CBA'!I94+'Program Data-Travel IBA'!I94</f>
        <v>244752.48</v>
      </c>
      <c r="J94" s="71">
        <f>'Program Data-Travel CBA'!J94+'Program Data-Travel IBA'!J94</f>
        <v>953</v>
      </c>
      <c r="K94" s="71">
        <f>'Program Data-Travel CBA'!K94+'Program Data-Travel IBA'!K94</f>
        <v>19552</v>
      </c>
      <c r="L94" s="68">
        <f>'Program Data-Travel CBA'!L94+'Program Data-Travel IBA'!L94</f>
        <v>200016.88</v>
      </c>
      <c r="M94" s="69">
        <f>'Program Data-Travel CBA'!M94+'Program Data-Travel IBA'!M94</f>
        <v>965</v>
      </c>
      <c r="N94" s="69">
        <f>'Program Data-Travel CBA'!N94+'Program Data-Travel IBA'!N94</f>
        <v>19610</v>
      </c>
      <c r="O94" s="70">
        <f>'Program Data-Travel CBA'!O94+'Program Data-Travel IBA'!O94</f>
        <v>200576.13999999998</v>
      </c>
      <c r="P94" s="71">
        <f>'Program Data-Travel CBA'!P94+'Program Data-Travel IBA'!P94</f>
        <v>1060</v>
      </c>
      <c r="Q94" s="71">
        <f>'Program Data-Travel CBA'!Q94+'Program Data-Travel IBA'!Q94</f>
        <v>19676</v>
      </c>
      <c r="R94" s="68">
        <f>'Program Data-Travel CBA'!R94+'Program Data-Travel IBA'!R94</f>
        <v>288250.88</v>
      </c>
      <c r="S94" s="69">
        <f>'Program Data-Travel CBA'!S94+'Program Data-Travel IBA'!S94</f>
        <v>1747</v>
      </c>
      <c r="T94" s="69">
        <f>'Program Data-Travel CBA'!T94+'Program Data-Travel IBA'!T94</f>
        <v>19767</v>
      </c>
      <c r="U94" s="70">
        <f>'Program Data-Travel CBA'!U94+'Program Data-Travel IBA'!U94</f>
        <v>366950.59</v>
      </c>
      <c r="V94" s="71">
        <f>'Program Data-Travel CBA'!V94+'Program Data-Travel IBA'!V94</f>
        <v>1845</v>
      </c>
      <c r="W94" s="71">
        <f>'Program Data-Travel CBA'!W94+'Program Data-Travel IBA'!W94</f>
        <v>19925</v>
      </c>
      <c r="X94" s="68">
        <f>'Program Data-Travel CBA'!X94+'Program Data-Travel IBA'!X94</f>
        <v>426672.48</v>
      </c>
      <c r="Y94" s="69">
        <f>'Program Data-Travel CBA'!Y94+'Program Data-Travel IBA'!Y94</f>
        <v>2288</v>
      </c>
      <c r="Z94" s="69">
        <f>'Program Data-Travel CBA'!Z94+'Program Data-Travel IBA'!Z94</f>
        <v>20058</v>
      </c>
      <c r="AA94" s="70">
        <f>'Program Data-Travel CBA'!AA94+'Program Data-Travel IBA'!AA94</f>
        <v>578015.6100000001</v>
      </c>
      <c r="AB94" s="71">
        <f>'Program Data-Travel CBA'!AB94+'Program Data-Travel IBA'!AB94</f>
        <v>2778</v>
      </c>
      <c r="AC94" s="71">
        <f>'Program Data-Travel CBA'!AC94+'Program Data-Travel IBA'!AC94</f>
        <v>20281</v>
      </c>
      <c r="AD94" s="68">
        <f>'Program Data-Travel CBA'!AD94+'Program Data-Travel IBA'!AD94</f>
        <v>586584.46</v>
      </c>
      <c r="AE94" s="69">
        <f>'Program Data-Travel CBA'!AE94+'Program Data-Travel IBA'!AE94</f>
        <v>3458</v>
      </c>
      <c r="AF94" s="69">
        <f>'Program Data-Travel CBA'!AF94+'Program Data-Travel IBA'!AF94</f>
        <v>20534</v>
      </c>
      <c r="AG94" s="70">
        <f>'Program Data-Travel CBA'!AG94+'Program Data-Travel IBA'!AG94</f>
        <v>764602.22</v>
      </c>
      <c r="AH94" s="71">
        <f>'Program Data-Travel CBA'!AH94+'Program Data-Travel IBA'!AH94</f>
        <v>3854</v>
      </c>
      <c r="AI94" s="71">
        <f>'Program Data-Travel CBA'!AI94+'Program Data-Travel IBA'!AI94</f>
        <v>20823</v>
      </c>
      <c r="AJ94" s="68">
        <f>'Program Data-Travel CBA'!AJ94+'Program Data-Travel IBA'!AJ94</f>
        <v>1235833.95</v>
      </c>
      <c r="AK94" s="69">
        <f>'Program Data-Travel CBA'!AK94+'Program Data-Travel IBA'!AK94</f>
        <v>6713</v>
      </c>
      <c r="AL94" s="69">
        <f>'Program Data-Travel CBA'!AL94+'Program Data-Travel IBA'!AL94</f>
        <v>21149</v>
      </c>
      <c r="AM94" s="70">
        <f>'Program Data-Travel CBA'!AM94+'Program Data-Travel IBA'!AM94</f>
        <v>1335674.9500000002</v>
      </c>
      <c r="AN94" s="71">
        <f>'Program Data-Travel CBA'!AN94+'Program Data-Travel IBA'!AN94</f>
        <v>7059</v>
      </c>
      <c r="AO94" s="71">
        <f>'Program Data-Travel CBA'!AO94+'Program Data-Travel IBA'!AO94</f>
        <v>11329</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9476854987.9700012</v>
      </c>
      <c r="C96" s="52">
        <f>SUM(C69:C94)</f>
        <v>37499279</v>
      </c>
      <c r="D96" s="52">
        <f>SUM(D69:D94)</f>
        <v>3154709</v>
      </c>
      <c r="E96" s="74">
        <f t="shared" ref="E96" si="5">IFERROR(B96/C96,0)</f>
        <v>252.72099199480613</v>
      </c>
      <c r="F96" s="51">
        <f t="shared" ref="F96:AO96" si="6">SUM(F69:F94)</f>
        <v>725695509.44999993</v>
      </c>
      <c r="G96" s="52">
        <f t="shared" si="6"/>
        <v>2874572</v>
      </c>
      <c r="H96" s="52">
        <f t="shared" si="6"/>
        <v>4736954</v>
      </c>
      <c r="I96" s="51">
        <f t="shared" si="6"/>
        <v>644267355</v>
      </c>
      <c r="J96" s="52">
        <f t="shared" si="6"/>
        <v>2522768</v>
      </c>
      <c r="K96" s="52">
        <f t="shared" si="6"/>
        <v>4772918</v>
      </c>
      <c r="L96" s="51">
        <f t="shared" si="6"/>
        <v>505219148.46999985</v>
      </c>
      <c r="M96" s="52">
        <f t="shared" si="6"/>
        <v>2063397</v>
      </c>
      <c r="N96" s="52">
        <f t="shared" si="6"/>
        <v>4806128</v>
      </c>
      <c r="O96" s="51">
        <f t="shared" si="6"/>
        <v>596059999.5</v>
      </c>
      <c r="P96" s="52">
        <f t="shared" si="6"/>
        <v>2447632</v>
      </c>
      <c r="Q96" s="52">
        <f t="shared" si="6"/>
        <v>4851915</v>
      </c>
      <c r="R96" s="51">
        <f t="shared" si="6"/>
        <v>714237952.26999998</v>
      </c>
      <c r="S96" s="52">
        <f t="shared" si="6"/>
        <v>2786089</v>
      </c>
      <c r="T96" s="52">
        <f t="shared" si="6"/>
        <v>4895583</v>
      </c>
      <c r="U96" s="51">
        <f t="shared" si="6"/>
        <v>891971593.4599998</v>
      </c>
      <c r="V96" s="52">
        <f t="shared" si="6"/>
        <v>3458216</v>
      </c>
      <c r="W96" s="52">
        <f t="shared" si="6"/>
        <v>4944635</v>
      </c>
      <c r="X96" s="51">
        <f t="shared" si="6"/>
        <v>812106560.54999995</v>
      </c>
      <c r="Y96" s="52">
        <f t="shared" si="6"/>
        <v>3192567</v>
      </c>
      <c r="Z96" s="52">
        <f t="shared" si="6"/>
        <v>4989998</v>
      </c>
      <c r="AA96" s="51">
        <f t="shared" si="6"/>
        <v>1001676195.4899998</v>
      </c>
      <c r="AB96" s="52">
        <f t="shared" si="6"/>
        <v>3838505</v>
      </c>
      <c r="AC96" s="52">
        <f t="shared" si="6"/>
        <v>5039561</v>
      </c>
      <c r="AD96" s="51">
        <f t="shared" si="6"/>
        <v>902737788.37000036</v>
      </c>
      <c r="AE96" s="52">
        <f t="shared" si="6"/>
        <v>3531368</v>
      </c>
      <c r="AF96" s="52">
        <f t="shared" si="6"/>
        <v>5083795</v>
      </c>
      <c r="AG96" s="51">
        <f t="shared" si="6"/>
        <v>902035682.94999993</v>
      </c>
      <c r="AH96" s="52">
        <f t="shared" si="6"/>
        <v>3410536</v>
      </c>
      <c r="AI96" s="52">
        <f t="shared" si="6"/>
        <v>5127768</v>
      </c>
      <c r="AJ96" s="51">
        <f t="shared" si="6"/>
        <v>940330134.91999996</v>
      </c>
      <c r="AK96" s="52">
        <f t="shared" si="6"/>
        <v>3856009</v>
      </c>
      <c r="AL96" s="52">
        <f t="shared" si="6"/>
        <v>5170289</v>
      </c>
      <c r="AM96" s="51">
        <f t="shared" si="6"/>
        <v>840517067.54000008</v>
      </c>
      <c r="AN96" s="52">
        <f t="shared" si="6"/>
        <v>3517620</v>
      </c>
      <c r="AO96" s="52">
        <f t="shared" si="6"/>
        <v>3154709</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f>'Program Data-Travel CBA'!B100+'Program Data-Travel IBA'!B100</f>
        <v>39161367.939999998</v>
      </c>
      <c r="C100" s="66">
        <f>'Program Data-Travel CBA'!C100+'Program Data-Travel IBA'!C100</f>
        <v>92518</v>
      </c>
      <c r="D100" s="66">
        <f>'Program Data-Travel CBA'!D100+'Program Data-Travel IBA'!D100</f>
        <v>8976</v>
      </c>
      <c r="E100" s="67">
        <f>'Program Data-Travel CBA'!E100+'Program Data-Travel IBA'!E100</f>
        <v>750.49978889590398</v>
      </c>
      <c r="F100" s="68">
        <f>'Program Data-Travel CBA'!F100+'Program Data-Travel IBA'!F100</f>
        <v>1875655.89</v>
      </c>
      <c r="G100" s="69">
        <f>'Program Data-Travel CBA'!G100+'Program Data-Travel IBA'!G100</f>
        <v>5065</v>
      </c>
      <c r="H100" s="69">
        <f>'Program Data-Travel CBA'!H100+'Program Data-Travel IBA'!H100</f>
        <v>7894</v>
      </c>
      <c r="I100" s="70">
        <f>'Program Data-Travel CBA'!I100+'Program Data-Travel IBA'!I100</f>
        <v>2649210.3000000003</v>
      </c>
      <c r="J100" s="71">
        <f>'Program Data-Travel CBA'!J100+'Program Data-Travel IBA'!J100</f>
        <v>6316</v>
      </c>
      <c r="K100" s="71">
        <f>'Program Data-Travel CBA'!K100+'Program Data-Travel IBA'!K100</f>
        <v>8140</v>
      </c>
      <c r="L100" s="68">
        <f>'Program Data-Travel CBA'!L100+'Program Data-Travel IBA'!L100</f>
        <v>1465202.9700000002</v>
      </c>
      <c r="M100" s="69">
        <f>'Program Data-Travel CBA'!M100+'Program Data-Travel IBA'!M100</f>
        <v>4050</v>
      </c>
      <c r="N100" s="69">
        <f>'Program Data-Travel CBA'!N100+'Program Data-Travel IBA'!N100</f>
        <v>8171</v>
      </c>
      <c r="O100" s="70">
        <f>'Program Data-Travel CBA'!O100+'Program Data-Travel IBA'!O100</f>
        <v>1103146.5900000001</v>
      </c>
      <c r="P100" s="71">
        <f>'Program Data-Travel CBA'!P100+'Program Data-Travel IBA'!P100</f>
        <v>2630</v>
      </c>
      <c r="Q100" s="71">
        <f>'Program Data-Travel CBA'!Q100+'Program Data-Travel IBA'!Q100</f>
        <v>8198</v>
      </c>
      <c r="R100" s="68">
        <f>'Program Data-Travel CBA'!R100+'Program Data-Travel IBA'!R100</f>
        <v>1616658.6300000001</v>
      </c>
      <c r="S100" s="69">
        <f>'Program Data-Travel CBA'!S100+'Program Data-Travel IBA'!S100</f>
        <v>3814</v>
      </c>
      <c r="T100" s="69">
        <f>'Program Data-Travel CBA'!T100+'Program Data-Travel IBA'!T100</f>
        <v>8258</v>
      </c>
      <c r="U100" s="70">
        <f>'Program Data-Travel CBA'!U100+'Program Data-Travel IBA'!U100</f>
        <v>2965377.41</v>
      </c>
      <c r="V100" s="71">
        <f>'Program Data-Travel CBA'!V100+'Program Data-Travel IBA'!V100</f>
        <v>7442</v>
      </c>
      <c r="W100" s="71">
        <f>'Program Data-Travel CBA'!W100+'Program Data-Travel IBA'!W100</f>
        <v>8339</v>
      </c>
      <c r="X100" s="68">
        <f>'Program Data-Travel CBA'!X100+'Program Data-Travel IBA'!X100</f>
        <v>3103010.72</v>
      </c>
      <c r="Y100" s="69">
        <f>'Program Data-Travel CBA'!Y100+'Program Data-Travel IBA'!Y100</f>
        <v>7135</v>
      </c>
      <c r="Z100" s="69">
        <f>'Program Data-Travel CBA'!Z100+'Program Data-Travel IBA'!Z100</f>
        <v>8417</v>
      </c>
      <c r="AA100" s="70">
        <f>'Program Data-Travel CBA'!AA100+'Program Data-Travel IBA'!AA100</f>
        <v>4781290.5199999996</v>
      </c>
      <c r="AB100" s="71">
        <f>'Program Data-Travel CBA'!AB100+'Program Data-Travel IBA'!AB100</f>
        <v>10833</v>
      </c>
      <c r="AC100" s="71">
        <f>'Program Data-Travel CBA'!AC100+'Program Data-Travel IBA'!AC100</f>
        <v>8481</v>
      </c>
      <c r="AD100" s="68">
        <f>'Program Data-Travel CBA'!AD100+'Program Data-Travel IBA'!AD100</f>
        <v>4930752.4800000004</v>
      </c>
      <c r="AE100" s="69">
        <f>'Program Data-Travel CBA'!AE100+'Program Data-Travel IBA'!AE100</f>
        <v>10879</v>
      </c>
      <c r="AF100" s="69">
        <f>'Program Data-Travel CBA'!AF100+'Program Data-Travel IBA'!AF100</f>
        <v>8616</v>
      </c>
      <c r="AG100" s="70">
        <f>'Program Data-Travel CBA'!AG100+'Program Data-Travel IBA'!AG100</f>
        <v>3991035.6100000003</v>
      </c>
      <c r="AH100" s="71">
        <f>'Program Data-Travel CBA'!AH100+'Program Data-Travel IBA'!AH100</f>
        <v>10583</v>
      </c>
      <c r="AI100" s="71">
        <f>'Program Data-Travel CBA'!AI100+'Program Data-Travel IBA'!AI100</f>
        <v>8697</v>
      </c>
      <c r="AJ100" s="68">
        <f>'Program Data-Travel CBA'!AJ100+'Program Data-Travel IBA'!AJ100</f>
        <v>4580082.2</v>
      </c>
      <c r="AK100" s="69">
        <f>'Program Data-Travel CBA'!AK100+'Program Data-Travel IBA'!AK100</f>
        <v>11574</v>
      </c>
      <c r="AL100" s="69">
        <f>'Program Data-Travel CBA'!AL100+'Program Data-Travel IBA'!AL100</f>
        <v>8846</v>
      </c>
      <c r="AM100" s="70">
        <f>'Program Data-Travel CBA'!AM100+'Program Data-Travel IBA'!AM100</f>
        <v>6099944.6199999992</v>
      </c>
      <c r="AN100" s="71">
        <f>'Program Data-Travel CBA'!AN100+'Program Data-Travel IBA'!AN100</f>
        <v>12197</v>
      </c>
      <c r="AO100" s="71">
        <f>'Program Data-Travel CBA'!AO100+'Program Data-Travel IBA'!AO100</f>
        <v>8976</v>
      </c>
    </row>
    <row r="101" spans="1:41" hidden="1" outlineLevel="1" x14ac:dyDescent="0.55000000000000004">
      <c r="A101" s="58" t="s">
        <v>18</v>
      </c>
      <c r="B101" s="65">
        <f>'Program Data-Travel CBA'!B101+'Program Data-Travel IBA'!B101</f>
        <v>114488453.17</v>
      </c>
      <c r="C101" s="66">
        <f>'Program Data-Travel CBA'!C101+'Program Data-Travel IBA'!C101</f>
        <v>698703</v>
      </c>
      <c r="D101" s="66">
        <f>'Program Data-Travel CBA'!D101+'Program Data-Travel IBA'!D101</f>
        <v>64689</v>
      </c>
      <c r="E101" s="67">
        <f>'Program Data-Travel CBA'!E101+'Program Data-Travel IBA'!E101</f>
        <v>290.69246855530849</v>
      </c>
      <c r="F101" s="68">
        <f>'Program Data-Travel CBA'!F101+'Program Data-Travel IBA'!F101</f>
        <v>6437234.8799999999</v>
      </c>
      <c r="G101" s="69">
        <f>'Program Data-Travel CBA'!G101+'Program Data-Travel IBA'!G101</f>
        <v>42998</v>
      </c>
      <c r="H101" s="69">
        <f>'Program Data-Travel CBA'!H101+'Program Data-Travel IBA'!H101</f>
        <v>64249</v>
      </c>
      <c r="I101" s="70">
        <f>'Program Data-Travel CBA'!I101+'Program Data-Travel IBA'!I101</f>
        <v>4165839.42</v>
      </c>
      <c r="J101" s="71">
        <f>'Program Data-Travel CBA'!J101+'Program Data-Travel IBA'!J101</f>
        <v>28233</v>
      </c>
      <c r="K101" s="71">
        <f>'Program Data-Travel CBA'!K101+'Program Data-Travel IBA'!K101</f>
        <v>64183</v>
      </c>
      <c r="L101" s="68">
        <f>'Program Data-Travel CBA'!L101+'Program Data-Travel IBA'!L101</f>
        <v>2895265.2</v>
      </c>
      <c r="M101" s="69">
        <f>'Program Data-Travel CBA'!M101+'Program Data-Travel IBA'!M101</f>
        <v>20445</v>
      </c>
      <c r="N101" s="69">
        <f>'Program Data-Travel CBA'!N101+'Program Data-Travel IBA'!N101</f>
        <v>63859</v>
      </c>
      <c r="O101" s="70">
        <f>'Program Data-Travel CBA'!O101+'Program Data-Travel IBA'!O101</f>
        <v>3190931.1399999997</v>
      </c>
      <c r="P101" s="71">
        <f>'Program Data-Travel CBA'!P101+'Program Data-Travel IBA'!P101</f>
        <v>20380</v>
      </c>
      <c r="Q101" s="71">
        <f>'Program Data-Travel CBA'!Q101+'Program Data-Travel IBA'!Q101</f>
        <v>63712</v>
      </c>
      <c r="R101" s="68">
        <f>'Program Data-Travel CBA'!R101+'Program Data-Travel IBA'!R101</f>
        <v>4930266.0399999991</v>
      </c>
      <c r="S101" s="69">
        <f>'Program Data-Travel CBA'!S101+'Program Data-Travel IBA'!S101</f>
        <v>29431</v>
      </c>
      <c r="T101" s="69">
        <f>'Program Data-Travel CBA'!T101+'Program Data-Travel IBA'!T101</f>
        <v>63138</v>
      </c>
      <c r="U101" s="70">
        <f>'Program Data-Travel CBA'!U101+'Program Data-Travel IBA'!U101</f>
        <v>8195675.7000000002</v>
      </c>
      <c r="V101" s="71">
        <f>'Program Data-Travel CBA'!V101+'Program Data-Travel IBA'!V101</f>
        <v>47407</v>
      </c>
      <c r="W101" s="71">
        <f>'Program Data-Travel CBA'!W101+'Program Data-Travel IBA'!W101</f>
        <v>63457</v>
      </c>
      <c r="X101" s="68">
        <f>'Program Data-Travel CBA'!X101+'Program Data-Travel IBA'!X101</f>
        <v>8714485.6799999978</v>
      </c>
      <c r="Y101" s="69">
        <f>'Program Data-Travel CBA'!Y101+'Program Data-Travel IBA'!Y101</f>
        <v>53452</v>
      </c>
      <c r="Z101" s="69">
        <f>'Program Data-Travel CBA'!Z101+'Program Data-Travel IBA'!Z101</f>
        <v>64004</v>
      </c>
      <c r="AA101" s="70">
        <f>'Program Data-Travel CBA'!AA101+'Program Data-Travel IBA'!AA101</f>
        <v>13223591.84</v>
      </c>
      <c r="AB101" s="71">
        <f>'Program Data-Travel CBA'!AB101+'Program Data-Travel IBA'!AB101</f>
        <v>76594</v>
      </c>
      <c r="AC101" s="71">
        <f>'Program Data-Travel CBA'!AC101+'Program Data-Travel IBA'!AC101</f>
        <v>64359</v>
      </c>
      <c r="AD101" s="68">
        <f>'Program Data-Travel CBA'!AD101+'Program Data-Travel IBA'!AD101</f>
        <v>14958197.76</v>
      </c>
      <c r="AE101" s="69">
        <f>'Program Data-Travel CBA'!AE101+'Program Data-Travel IBA'!AE101</f>
        <v>88209</v>
      </c>
      <c r="AF101" s="69">
        <f>'Program Data-Travel CBA'!AF101+'Program Data-Travel IBA'!AF101</f>
        <v>63911</v>
      </c>
      <c r="AG101" s="70">
        <f>'Program Data-Travel CBA'!AG101+'Program Data-Travel IBA'!AG101</f>
        <v>14297618.910000006</v>
      </c>
      <c r="AH101" s="71">
        <f>'Program Data-Travel CBA'!AH101+'Program Data-Travel IBA'!AH101</f>
        <v>85510</v>
      </c>
      <c r="AI101" s="71">
        <f>'Program Data-Travel CBA'!AI101+'Program Data-Travel IBA'!AI101</f>
        <v>64091</v>
      </c>
      <c r="AJ101" s="68">
        <f>'Program Data-Travel CBA'!AJ101+'Program Data-Travel IBA'!AJ101</f>
        <v>17254205.859999999</v>
      </c>
      <c r="AK101" s="69">
        <f>'Program Data-Travel CBA'!AK101+'Program Data-Travel IBA'!AK101</f>
        <v>104745</v>
      </c>
      <c r="AL101" s="69">
        <f>'Program Data-Travel CBA'!AL101+'Program Data-Travel IBA'!AL101</f>
        <v>64304</v>
      </c>
      <c r="AM101" s="70">
        <f>'Program Data-Travel CBA'!AM101+'Program Data-Travel IBA'!AM101</f>
        <v>16225140.740000002</v>
      </c>
      <c r="AN101" s="71">
        <f>'Program Data-Travel CBA'!AN101+'Program Data-Travel IBA'!AN101</f>
        <v>101299</v>
      </c>
      <c r="AO101" s="71">
        <f>'Program Data-Travel CBA'!AO101+'Program Data-Travel IBA'!AO101</f>
        <v>64689</v>
      </c>
    </row>
    <row r="102" spans="1:41" hidden="1" outlineLevel="1" x14ac:dyDescent="0.55000000000000004">
      <c r="A102" s="58" t="s">
        <v>20</v>
      </c>
      <c r="B102" s="65">
        <f>'Program Data-Travel CBA'!B102+'Program Data-Travel IBA'!B102</f>
        <v>33841970.260000005</v>
      </c>
      <c r="C102" s="66">
        <f>'Program Data-Travel CBA'!C102+'Program Data-Travel IBA'!C102</f>
        <v>147380</v>
      </c>
      <c r="D102" s="66">
        <f>'Program Data-Travel CBA'!D102+'Program Data-Travel IBA'!D102</f>
        <v>19640</v>
      </c>
      <c r="E102" s="67">
        <f>'Program Data-Travel CBA'!E102+'Program Data-Travel IBA'!E102</f>
        <v>463.01700067023631</v>
      </c>
      <c r="F102" s="68">
        <f>'Program Data-Travel CBA'!F102+'Program Data-Travel IBA'!F102</f>
        <v>1261450.1099999999</v>
      </c>
      <c r="G102" s="69">
        <f>'Program Data-Travel CBA'!G102+'Program Data-Travel IBA'!G102</f>
        <v>6498</v>
      </c>
      <c r="H102" s="69">
        <f>'Program Data-Travel CBA'!H102+'Program Data-Travel IBA'!H102</f>
        <v>17440</v>
      </c>
      <c r="I102" s="70">
        <f>'Program Data-Travel CBA'!I102+'Program Data-Travel IBA'!I102</f>
        <v>1448635.75</v>
      </c>
      <c r="J102" s="71">
        <f>'Program Data-Travel CBA'!J102+'Program Data-Travel IBA'!J102</f>
        <v>6003</v>
      </c>
      <c r="K102" s="71">
        <f>'Program Data-Travel CBA'!K102+'Program Data-Travel IBA'!K102</f>
        <v>17535</v>
      </c>
      <c r="L102" s="68">
        <f>'Program Data-Travel CBA'!L102+'Program Data-Travel IBA'!L102</f>
        <v>1384644.3</v>
      </c>
      <c r="M102" s="69">
        <f>'Program Data-Travel CBA'!M102+'Program Data-Travel IBA'!M102</f>
        <v>6959</v>
      </c>
      <c r="N102" s="69">
        <f>'Program Data-Travel CBA'!N102+'Program Data-Travel IBA'!N102</f>
        <v>17619</v>
      </c>
      <c r="O102" s="70">
        <f>'Program Data-Travel CBA'!O102+'Program Data-Travel IBA'!O102</f>
        <v>1240427.4100000001</v>
      </c>
      <c r="P102" s="71">
        <f>'Program Data-Travel CBA'!P102+'Program Data-Travel IBA'!P102</f>
        <v>6309</v>
      </c>
      <c r="Q102" s="71">
        <f>'Program Data-Travel CBA'!Q102+'Program Data-Travel IBA'!Q102</f>
        <v>17717</v>
      </c>
      <c r="R102" s="68">
        <f>'Program Data-Travel CBA'!R102+'Program Data-Travel IBA'!R102</f>
        <v>1613109.3699999999</v>
      </c>
      <c r="S102" s="69">
        <f>'Program Data-Travel CBA'!S102+'Program Data-Travel IBA'!S102</f>
        <v>7353</v>
      </c>
      <c r="T102" s="69">
        <f>'Program Data-Travel CBA'!T102+'Program Data-Travel IBA'!T102</f>
        <v>17850</v>
      </c>
      <c r="U102" s="70">
        <f>'Program Data-Travel CBA'!U102+'Program Data-Travel IBA'!U102</f>
        <v>2398362.38</v>
      </c>
      <c r="V102" s="71">
        <f>'Program Data-Travel CBA'!V102+'Program Data-Travel IBA'!V102</f>
        <v>10228</v>
      </c>
      <c r="W102" s="71">
        <f>'Program Data-Travel CBA'!W102+'Program Data-Travel IBA'!W102</f>
        <v>18254</v>
      </c>
      <c r="X102" s="68">
        <f>'Program Data-Travel CBA'!X102+'Program Data-Travel IBA'!X102</f>
        <v>2796644.59</v>
      </c>
      <c r="Y102" s="69">
        <f>'Program Data-Travel CBA'!Y102+'Program Data-Travel IBA'!Y102</f>
        <v>11769</v>
      </c>
      <c r="Z102" s="69">
        <f>'Program Data-Travel CBA'!Z102+'Program Data-Travel IBA'!Z102</f>
        <v>18606</v>
      </c>
      <c r="AA102" s="70">
        <f>'Program Data-Travel CBA'!AA102+'Program Data-Travel IBA'!AA102</f>
        <v>4075112.67</v>
      </c>
      <c r="AB102" s="71">
        <f>'Program Data-Travel CBA'!AB102+'Program Data-Travel IBA'!AB102</f>
        <v>16464</v>
      </c>
      <c r="AC102" s="71">
        <f>'Program Data-Travel CBA'!AC102+'Program Data-Travel IBA'!AC102</f>
        <v>18838</v>
      </c>
      <c r="AD102" s="68">
        <f>'Program Data-Travel CBA'!AD102+'Program Data-Travel IBA'!AD102</f>
        <v>4029005.92</v>
      </c>
      <c r="AE102" s="69">
        <f>'Program Data-Travel CBA'!AE102+'Program Data-Travel IBA'!AE102</f>
        <v>17731</v>
      </c>
      <c r="AF102" s="69">
        <f>'Program Data-Travel CBA'!AF102+'Program Data-Travel IBA'!AF102</f>
        <v>19018</v>
      </c>
      <c r="AG102" s="70">
        <f>'Program Data-Travel CBA'!AG102+'Program Data-Travel IBA'!AG102</f>
        <v>3388342.51</v>
      </c>
      <c r="AH102" s="71">
        <f>'Program Data-Travel CBA'!AH102+'Program Data-Travel IBA'!AH102</f>
        <v>14842</v>
      </c>
      <c r="AI102" s="71">
        <f>'Program Data-Travel CBA'!AI102+'Program Data-Travel IBA'!AI102</f>
        <v>19213</v>
      </c>
      <c r="AJ102" s="68">
        <f>'Program Data-Travel CBA'!AJ102+'Program Data-Travel IBA'!AJ102</f>
        <v>4443521.43</v>
      </c>
      <c r="AK102" s="69">
        <f>'Program Data-Travel CBA'!AK102+'Program Data-Travel IBA'!AK102</f>
        <v>19326</v>
      </c>
      <c r="AL102" s="69">
        <f>'Program Data-Travel CBA'!AL102+'Program Data-Travel IBA'!AL102</f>
        <v>19431</v>
      </c>
      <c r="AM102" s="70">
        <f>'Program Data-Travel CBA'!AM102+'Program Data-Travel IBA'!AM102</f>
        <v>5762713.8200000003</v>
      </c>
      <c r="AN102" s="71">
        <f>'Program Data-Travel CBA'!AN102+'Program Data-Travel IBA'!AN102</f>
        <v>23898</v>
      </c>
      <c r="AO102" s="71">
        <f>'Program Data-Travel CBA'!AO102+'Program Data-Travel IBA'!AO102</f>
        <v>19640</v>
      </c>
    </row>
    <row r="103" spans="1:41" hidden="1" outlineLevel="1" x14ac:dyDescent="0.55000000000000004">
      <c r="A103" s="58" t="s">
        <v>510</v>
      </c>
      <c r="B103" s="65">
        <f>'Program Data-Travel CBA'!B103+'Program Data-Travel IBA'!B103</f>
        <v>213548806.81</v>
      </c>
      <c r="C103" s="66">
        <f>'Program Data-Travel CBA'!C103+'Program Data-Travel IBA'!C103</f>
        <v>765183</v>
      </c>
      <c r="D103" s="66">
        <f>'Program Data-Travel CBA'!D103+'Program Data-Travel IBA'!D103</f>
        <v>141196</v>
      </c>
      <c r="E103" s="67">
        <f>'Program Data-Travel CBA'!E103+'Program Data-Travel IBA'!E103</f>
        <v>747.75631118890738</v>
      </c>
      <c r="F103" s="68">
        <f>'Program Data-Travel CBA'!F103+'Program Data-Travel IBA'!F103</f>
        <v>11448639.41</v>
      </c>
      <c r="G103" s="69">
        <f>'Program Data-Travel CBA'!G103+'Program Data-Travel IBA'!G103</f>
        <v>40157</v>
      </c>
      <c r="H103" s="69">
        <f>'Program Data-Travel CBA'!H103+'Program Data-Travel IBA'!H103</f>
        <v>128757</v>
      </c>
      <c r="I103" s="70">
        <f>'Program Data-Travel CBA'!I103+'Program Data-Travel IBA'!I103</f>
        <v>13814819.08</v>
      </c>
      <c r="J103" s="71">
        <f>'Program Data-Travel CBA'!J103+'Program Data-Travel IBA'!J103</f>
        <v>46916</v>
      </c>
      <c r="K103" s="71">
        <f>'Program Data-Travel CBA'!K103+'Program Data-Travel IBA'!K103</f>
        <v>129368</v>
      </c>
      <c r="L103" s="68">
        <f>'Program Data-Travel CBA'!L103+'Program Data-Travel IBA'!L103</f>
        <v>9162849.790000001</v>
      </c>
      <c r="M103" s="69">
        <f>'Program Data-Travel CBA'!M103+'Program Data-Travel IBA'!M103</f>
        <v>37740</v>
      </c>
      <c r="N103" s="69">
        <f>'Program Data-Travel CBA'!N103+'Program Data-Travel IBA'!N103</f>
        <v>130153</v>
      </c>
      <c r="O103" s="70">
        <f>'Program Data-Travel CBA'!O103+'Program Data-Travel IBA'!O103</f>
        <v>7194216.0600000005</v>
      </c>
      <c r="P103" s="71">
        <f>'Program Data-Travel CBA'!P103+'Program Data-Travel IBA'!P103</f>
        <v>30287</v>
      </c>
      <c r="Q103" s="71">
        <f>'Program Data-Travel CBA'!Q103+'Program Data-Travel IBA'!Q103</f>
        <v>130684</v>
      </c>
      <c r="R103" s="68">
        <f>'Program Data-Travel CBA'!R103+'Program Data-Travel IBA'!R103</f>
        <v>10900771.41</v>
      </c>
      <c r="S103" s="69">
        <f>'Program Data-Travel CBA'!S103+'Program Data-Travel IBA'!S103</f>
        <v>38777</v>
      </c>
      <c r="T103" s="69">
        <f>'Program Data-Travel CBA'!T103+'Program Data-Travel IBA'!T103</f>
        <v>131331</v>
      </c>
      <c r="U103" s="70">
        <f>'Program Data-Travel CBA'!U103+'Program Data-Travel IBA'!U103</f>
        <v>17749712.240000002</v>
      </c>
      <c r="V103" s="71">
        <f>'Program Data-Travel CBA'!V103+'Program Data-Travel IBA'!V103</f>
        <v>62832</v>
      </c>
      <c r="W103" s="71">
        <f>'Program Data-Travel CBA'!W103+'Program Data-Travel IBA'!W103</f>
        <v>132509</v>
      </c>
      <c r="X103" s="68">
        <f>'Program Data-Travel CBA'!X103+'Program Data-Travel IBA'!X103</f>
        <v>20143264.869999997</v>
      </c>
      <c r="Y103" s="69">
        <f>'Program Data-Travel CBA'!Y103+'Program Data-Travel IBA'!Y103</f>
        <v>72420</v>
      </c>
      <c r="Z103" s="69">
        <f>'Program Data-Travel CBA'!Z103+'Program Data-Travel IBA'!Z103</f>
        <v>133649</v>
      </c>
      <c r="AA103" s="70">
        <f>'Program Data-Travel CBA'!AA103+'Program Data-Travel IBA'!AA103</f>
        <v>25693218.75</v>
      </c>
      <c r="AB103" s="71">
        <f>'Program Data-Travel CBA'!AB103+'Program Data-Travel IBA'!AB103</f>
        <v>88785</v>
      </c>
      <c r="AC103" s="71">
        <f>'Program Data-Travel CBA'!AC103+'Program Data-Travel IBA'!AC103</f>
        <v>134878</v>
      </c>
      <c r="AD103" s="68">
        <f>'Program Data-Travel CBA'!AD103+'Program Data-Travel IBA'!AD103</f>
        <v>23345058.709999997</v>
      </c>
      <c r="AE103" s="69">
        <f>'Program Data-Travel CBA'!AE103+'Program Data-Travel IBA'!AE103</f>
        <v>78999</v>
      </c>
      <c r="AF103" s="69">
        <f>'Program Data-Travel CBA'!AF103+'Program Data-Travel IBA'!AF103</f>
        <v>136420</v>
      </c>
      <c r="AG103" s="70">
        <f>'Program Data-Travel CBA'!AG103+'Program Data-Travel IBA'!AG103</f>
        <v>22897413.599999998</v>
      </c>
      <c r="AH103" s="71">
        <f>'Program Data-Travel CBA'!AH103+'Program Data-Travel IBA'!AH103</f>
        <v>74934</v>
      </c>
      <c r="AI103" s="71">
        <f>'Program Data-Travel CBA'!AI103+'Program Data-Travel IBA'!AI103</f>
        <v>137517</v>
      </c>
      <c r="AJ103" s="68">
        <f>'Program Data-Travel CBA'!AJ103+'Program Data-Travel IBA'!AJ103</f>
        <v>26091182.089999996</v>
      </c>
      <c r="AK103" s="69">
        <f>'Program Data-Travel CBA'!AK103+'Program Data-Travel IBA'!AK103</f>
        <v>96217</v>
      </c>
      <c r="AL103" s="69">
        <f>'Program Data-Travel CBA'!AL103+'Program Data-Travel IBA'!AL103</f>
        <v>138985</v>
      </c>
      <c r="AM103" s="70">
        <f>'Program Data-Travel CBA'!AM103+'Program Data-Travel IBA'!AM103</f>
        <v>25107660.799999997</v>
      </c>
      <c r="AN103" s="71">
        <f>'Program Data-Travel CBA'!AN103+'Program Data-Travel IBA'!AN103</f>
        <v>97119</v>
      </c>
      <c r="AO103" s="71">
        <f>'Program Data-Travel CBA'!AO103+'Program Data-Travel IBA'!AO103</f>
        <v>141196</v>
      </c>
    </row>
    <row r="104" spans="1:41" hidden="1" outlineLevel="1" x14ac:dyDescent="0.55000000000000004">
      <c r="A104" s="58" t="s">
        <v>89</v>
      </c>
      <c r="B104" s="65">
        <f>'Program Data-Travel CBA'!B104+'Program Data-Travel IBA'!B104</f>
        <v>5329265805.0900002</v>
      </c>
      <c r="C104" s="66">
        <f>'Program Data-Travel CBA'!C104+'Program Data-Travel IBA'!C104</f>
        <v>20220004</v>
      </c>
      <c r="D104" s="66">
        <f>'Program Data-Travel CBA'!D104+'Program Data-Travel IBA'!D104</f>
        <v>3563046</v>
      </c>
      <c r="E104" s="67">
        <f>'Program Data-Travel CBA'!E104+'Program Data-Travel IBA'!E104</f>
        <v>629.31621401682037</v>
      </c>
      <c r="F104" s="68">
        <f>'Program Data-Travel CBA'!F104+'Program Data-Travel IBA'!F104</f>
        <v>367560102.24000001</v>
      </c>
      <c r="G104" s="69">
        <f>'Program Data-Travel CBA'!G104+'Program Data-Travel IBA'!G104</f>
        <v>1449453</v>
      </c>
      <c r="H104" s="69">
        <f>'Program Data-Travel CBA'!H104+'Program Data-Travel IBA'!H104</f>
        <v>3237124</v>
      </c>
      <c r="I104" s="70">
        <f>'Program Data-Travel CBA'!I104+'Program Data-Travel IBA'!I104</f>
        <v>381392749.63</v>
      </c>
      <c r="J104" s="71">
        <f>'Program Data-Travel CBA'!J104+'Program Data-Travel IBA'!J104</f>
        <v>1456508</v>
      </c>
      <c r="K104" s="71">
        <f>'Program Data-Travel CBA'!K104+'Program Data-Travel IBA'!K104</f>
        <v>3261464</v>
      </c>
      <c r="L104" s="68">
        <f>'Program Data-Travel CBA'!L104+'Program Data-Travel IBA'!L104</f>
        <v>301153665.68000001</v>
      </c>
      <c r="M104" s="69">
        <f>'Program Data-Travel CBA'!M104+'Program Data-Travel IBA'!M104</f>
        <v>1163396</v>
      </c>
      <c r="N104" s="69">
        <f>'Program Data-Travel CBA'!N104+'Program Data-Travel IBA'!N104</f>
        <v>3283917</v>
      </c>
      <c r="O104" s="70">
        <f>'Program Data-Travel CBA'!O104+'Program Data-Travel IBA'!O104</f>
        <v>304401495.82999998</v>
      </c>
      <c r="P104" s="71">
        <f>'Program Data-Travel CBA'!P104+'Program Data-Travel IBA'!P104</f>
        <v>1262086</v>
      </c>
      <c r="Q104" s="71">
        <f>'Program Data-Travel CBA'!Q104+'Program Data-Travel IBA'!Q104</f>
        <v>3313785</v>
      </c>
      <c r="R104" s="68">
        <f>'Program Data-Travel CBA'!R104+'Program Data-Travel IBA'!R104</f>
        <v>372641095.88</v>
      </c>
      <c r="S104" s="69">
        <f>'Program Data-Travel CBA'!S104+'Program Data-Travel IBA'!S104</f>
        <v>1429410</v>
      </c>
      <c r="T104" s="69">
        <f>'Program Data-Travel CBA'!T104+'Program Data-Travel IBA'!T104</f>
        <v>3344134</v>
      </c>
      <c r="U104" s="70">
        <f>'Program Data-Travel CBA'!U104+'Program Data-Travel IBA'!U104</f>
        <v>483224754.03000003</v>
      </c>
      <c r="V104" s="71">
        <f>'Program Data-Travel CBA'!V104+'Program Data-Travel IBA'!V104</f>
        <v>1755300</v>
      </c>
      <c r="W104" s="71">
        <f>'Program Data-Travel CBA'!W104+'Program Data-Travel IBA'!W104</f>
        <v>3380826</v>
      </c>
      <c r="X104" s="68">
        <f>'Program Data-Travel CBA'!X104+'Program Data-Travel IBA'!X104</f>
        <v>470891558.27999997</v>
      </c>
      <c r="Y104" s="69">
        <f>'Program Data-Travel CBA'!Y104+'Program Data-Travel IBA'!Y104</f>
        <v>1754130</v>
      </c>
      <c r="Z104" s="69">
        <f>'Program Data-Travel CBA'!Z104+'Program Data-Travel IBA'!Z104</f>
        <v>3412754</v>
      </c>
      <c r="AA104" s="70">
        <f>'Program Data-Travel CBA'!AA104+'Program Data-Travel IBA'!AA104</f>
        <v>543463237.99000001</v>
      </c>
      <c r="AB104" s="71">
        <f>'Program Data-Travel CBA'!AB104+'Program Data-Travel IBA'!AB104</f>
        <v>2035065</v>
      </c>
      <c r="AC104" s="71">
        <f>'Program Data-Travel CBA'!AC104+'Program Data-Travel IBA'!AC104</f>
        <v>3445475</v>
      </c>
      <c r="AD104" s="68">
        <f>'Program Data-Travel CBA'!AD104+'Program Data-Travel IBA'!AD104</f>
        <v>529659491.75</v>
      </c>
      <c r="AE104" s="69">
        <f>'Program Data-Travel CBA'!AE104+'Program Data-Travel IBA'!AE104</f>
        <v>1941580</v>
      </c>
      <c r="AF104" s="69">
        <f>'Program Data-Travel CBA'!AF104+'Program Data-Travel IBA'!AF104</f>
        <v>3476750</v>
      </c>
      <c r="AG104" s="70">
        <f>'Program Data-Travel CBA'!AG104+'Program Data-Travel IBA'!AG104</f>
        <v>505777563.56</v>
      </c>
      <c r="AH104" s="71">
        <f>'Program Data-Travel CBA'!AH104+'Program Data-Travel IBA'!AH104</f>
        <v>1861020</v>
      </c>
      <c r="AI104" s="71">
        <f>'Program Data-Travel CBA'!AI104+'Program Data-Travel IBA'!AI104</f>
        <v>3505536</v>
      </c>
      <c r="AJ104" s="68">
        <f>'Program Data-Travel CBA'!AJ104+'Program Data-Travel IBA'!AJ104</f>
        <v>596951040.73000002</v>
      </c>
      <c r="AK104" s="69">
        <f>'Program Data-Travel CBA'!AK104+'Program Data-Travel IBA'!AK104</f>
        <v>2256409</v>
      </c>
      <c r="AL104" s="69">
        <f>'Program Data-Travel CBA'!AL104+'Program Data-Travel IBA'!AL104</f>
        <v>3537640</v>
      </c>
      <c r="AM104" s="70">
        <f>'Program Data-Travel CBA'!AM104+'Program Data-Travel IBA'!AM104</f>
        <v>472149049.49000001</v>
      </c>
      <c r="AN104" s="71">
        <f>'Program Data-Travel CBA'!AN104+'Program Data-Travel IBA'!AN104</f>
        <v>1855647</v>
      </c>
      <c r="AO104" s="71">
        <f>'Program Data-Travel CBA'!AO104+'Program Data-Travel IBA'!AO104</f>
        <v>3563046</v>
      </c>
    </row>
    <row r="105" spans="1:41" hidden="1" outlineLevel="1" x14ac:dyDescent="0.55000000000000004">
      <c r="A105" s="58" t="s">
        <v>21</v>
      </c>
      <c r="B105" s="65">
        <f>'Program Data-Travel CBA'!B105+'Program Data-Travel IBA'!B105</f>
        <v>2514149.6499999994</v>
      </c>
      <c r="C105" s="66">
        <f>'Program Data-Travel CBA'!C105+'Program Data-Travel IBA'!C105</f>
        <v>16759</v>
      </c>
      <c r="D105" s="66">
        <f>'Program Data-Travel CBA'!D105+'Program Data-Travel IBA'!D105</f>
        <v>2246</v>
      </c>
      <c r="E105" s="67">
        <f>'Program Data-Travel CBA'!E105+'Program Data-Travel IBA'!E105</f>
        <v>423.03518329946064</v>
      </c>
      <c r="F105" s="68">
        <f>'Program Data-Travel CBA'!F105+'Program Data-Travel IBA'!F105</f>
        <v>119590.45</v>
      </c>
      <c r="G105" s="69">
        <f>'Program Data-Travel CBA'!G105+'Program Data-Travel IBA'!G105</f>
        <v>885</v>
      </c>
      <c r="H105" s="69">
        <f>'Program Data-Travel CBA'!H105+'Program Data-Travel IBA'!H105</f>
        <v>2140</v>
      </c>
      <c r="I105" s="70">
        <f>'Program Data-Travel CBA'!I105+'Program Data-Travel IBA'!I105</f>
        <v>148971.22</v>
      </c>
      <c r="J105" s="71">
        <f>'Program Data-Travel CBA'!J105+'Program Data-Travel IBA'!J105</f>
        <v>897</v>
      </c>
      <c r="K105" s="71">
        <f>'Program Data-Travel CBA'!K105+'Program Data-Travel IBA'!K105</f>
        <v>2145</v>
      </c>
      <c r="L105" s="68">
        <f>'Program Data-Travel CBA'!L105+'Program Data-Travel IBA'!L105</f>
        <v>76625.239999999991</v>
      </c>
      <c r="M105" s="69">
        <f>'Program Data-Travel CBA'!M105+'Program Data-Travel IBA'!M105</f>
        <v>601</v>
      </c>
      <c r="N105" s="69">
        <f>'Program Data-Travel CBA'!N105+'Program Data-Travel IBA'!N105</f>
        <v>2125</v>
      </c>
      <c r="O105" s="70">
        <f>'Program Data-Travel CBA'!O105+'Program Data-Travel IBA'!O105</f>
        <v>79842.19</v>
      </c>
      <c r="P105" s="71">
        <f>'Program Data-Travel CBA'!P105+'Program Data-Travel IBA'!P105</f>
        <v>480</v>
      </c>
      <c r="Q105" s="71">
        <f>'Program Data-Travel CBA'!Q105+'Program Data-Travel IBA'!Q105</f>
        <v>2126</v>
      </c>
      <c r="R105" s="68">
        <f>'Program Data-Travel CBA'!R105+'Program Data-Travel IBA'!R105</f>
        <v>148087.62</v>
      </c>
      <c r="S105" s="69">
        <f>'Program Data-Travel CBA'!S105+'Program Data-Travel IBA'!S105</f>
        <v>1034</v>
      </c>
      <c r="T105" s="69">
        <f>'Program Data-Travel CBA'!T105+'Program Data-Travel IBA'!T105</f>
        <v>2139</v>
      </c>
      <c r="U105" s="70">
        <f>'Program Data-Travel CBA'!U105+'Program Data-Travel IBA'!U105</f>
        <v>198897.54</v>
      </c>
      <c r="V105" s="71">
        <f>'Program Data-Travel CBA'!V105+'Program Data-Travel IBA'!V105</f>
        <v>1494</v>
      </c>
      <c r="W105" s="71">
        <f>'Program Data-Travel CBA'!W105+'Program Data-Travel IBA'!W105</f>
        <v>2161</v>
      </c>
      <c r="X105" s="68">
        <f>'Program Data-Travel CBA'!X105+'Program Data-Travel IBA'!X105</f>
        <v>250591.72</v>
      </c>
      <c r="Y105" s="69">
        <f>'Program Data-Travel CBA'!Y105+'Program Data-Travel IBA'!Y105</f>
        <v>1662</v>
      </c>
      <c r="Z105" s="69">
        <f>'Program Data-Travel CBA'!Z105+'Program Data-Travel IBA'!Z105</f>
        <v>2172</v>
      </c>
      <c r="AA105" s="70">
        <f>'Program Data-Travel CBA'!AA105+'Program Data-Travel IBA'!AA105</f>
        <v>269595.30000000005</v>
      </c>
      <c r="AB105" s="71">
        <f>'Program Data-Travel CBA'!AB105+'Program Data-Travel IBA'!AB105</f>
        <v>1530</v>
      </c>
      <c r="AC105" s="71">
        <f>'Program Data-Travel CBA'!AC105+'Program Data-Travel IBA'!AC105</f>
        <v>2180</v>
      </c>
      <c r="AD105" s="68">
        <f>'Program Data-Travel CBA'!AD105+'Program Data-Travel IBA'!AD105</f>
        <v>337841.54</v>
      </c>
      <c r="AE105" s="69">
        <f>'Program Data-Travel CBA'!AE105+'Program Data-Travel IBA'!AE105</f>
        <v>2110</v>
      </c>
      <c r="AF105" s="69">
        <f>'Program Data-Travel CBA'!AF105+'Program Data-Travel IBA'!AF105</f>
        <v>2193</v>
      </c>
      <c r="AG105" s="70">
        <f>'Program Data-Travel CBA'!AG105+'Program Data-Travel IBA'!AG105</f>
        <v>198531.61999999997</v>
      </c>
      <c r="AH105" s="71">
        <f>'Program Data-Travel CBA'!AH105+'Program Data-Travel IBA'!AH105</f>
        <v>1475</v>
      </c>
      <c r="AI105" s="71">
        <f>'Program Data-Travel CBA'!AI105+'Program Data-Travel IBA'!AI105</f>
        <v>2201</v>
      </c>
      <c r="AJ105" s="68">
        <f>'Program Data-Travel CBA'!AJ105+'Program Data-Travel IBA'!AJ105</f>
        <v>263066.26</v>
      </c>
      <c r="AK105" s="69">
        <f>'Program Data-Travel CBA'!AK105+'Program Data-Travel IBA'!AK105</f>
        <v>1847</v>
      </c>
      <c r="AL105" s="69">
        <f>'Program Data-Travel CBA'!AL105+'Program Data-Travel IBA'!AL105</f>
        <v>2241</v>
      </c>
      <c r="AM105" s="70">
        <f>'Program Data-Travel CBA'!AM105+'Program Data-Travel IBA'!AM105</f>
        <v>422508.94999999995</v>
      </c>
      <c r="AN105" s="71">
        <f>'Program Data-Travel CBA'!AN105+'Program Data-Travel IBA'!AN105</f>
        <v>2744</v>
      </c>
      <c r="AO105" s="71">
        <f>'Program Data-Travel CBA'!AO105+'Program Data-Travel IBA'!AO105</f>
        <v>2246</v>
      </c>
    </row>
    <row r="106" spans="1:41" hidden="1" outlineLevel="1" x14ac:dyDescent="0.55000000000000004">
      <c r="A106" s="58" t="s">
        <v>90</v>
      </c>
      <c r="B106" s="65">
        <f>'Program Data-Travel CBA'!B106+'Program Data-Travel IBA'!B106</f>
        <v>27561528.069999997</v>
      </c>
      <c r="C106" s="66">
        <f>'Program Data-Travel CBA'!C106+'Program Data-Travel IBA'!C106</f>
        <v>162092</v>
      </c>
      <c r="D106" s="66">
        <f>'Program Data-Travel CBA'!D106+'Program Data-Travel IBA'!D106</f>
        <v>14965</v>
      </c>
      <c r="E106" s="67">
        <f>'Program Data-Travel CBA'!E106+'Program Data-Travel IBA'!E106</f>
        <v>477.46012603477783</v>
      </c>
      <c r="F106" s="68">
        <f>'Program Data-Travel CBA'!F106+'Program Data-Travel IBA'!F106</f>
        <v>1214834.8600000001</v>
      </c>
      <c r="G106" s="69">
        <f>'Program Data-Travel CBA'!G106+'Program Data-Travel IBA'!G106</f>
        <v>7646</v>
      </c>
      <c r="H106" s="69">
        <f>'Program Data-Travel CBA'!H106+'Program Data-Travel IBA'!H106</f>
        <v>13305</v>
      </c>
      <c r="I106" s="70">
        <f>'Program Data-Travel CBA'!I106+'Program Data-Travel IBA'!I106</f>
        <v>1084194.54</v>
      </c>
      <c r="J106" s="71">
        <f>'Program Data-Travel CBA'!J106+'Program Data-Travel IBA'!J106</f>
        <v>7410</v>
      </c>
      <c r="K106" s="71">
        <f>'Program Data-Travel CBA'!K106+'Program Data-Travel IBA'!K106</f>
        <v>13356</v>
      </c>
      <c r="L106" s="68">
        <f>'Program Data-Travel CBA'!L106+'Program Data-Travel IBA'!L106</f>
        <v>895854.70000000007</v>
      </c>
      <c r="M106" s="69">
        <f>'Program Data-Travel CBA'!M106+'Program Data-Travel IBA'!M106</f>
        <v>6130</v>
      </c>
      <c r="N106" s="69">
        <f>'Program Data-Travel CBA'!N106+'Program Data-Travel IBA'!N106</f>
        <v>13408</v>
      </c>
      <c r="O106" s="70">
        <f>'Program Data-Travel CBA'!O106+'Program Data-Travel IBA'!O106</f>
        <v>677549.10000000009</v>
      </c>
      <c r="P106" s="71">
        <f>'Program Data-Travel CBA'!P106+'Program Data-Travel IBA'!P106</f>
        <v>4852</v>
      </c>
      <c r="Q106" s="71">
        <f>'Program Data-Travel CBA'!Q106+'Program Data-Travel IBA'!Q106</f>
        <v>13474</v>
      </c>
      <c r="R106" s="68">
        <f>'Program Data-Travel CBA'!R106+'Program Data-Travel IBA'!R106</f>
        <v>1074133.73</v>
      </c>
      <c r="S106" s="69">
        <f>'Program Data-Travel CBA'!S106+'Program Data-Travel IBA'!S106</f>
        <v>6891</v>
      </c>
      <c r="T106" s="69">
        <f>'Program Data-Travel CBA'!T106+'Program Data-Travel IBA'!T106</f>
        <v>13609</v>
      </c>
      <c r="U106" s="70">
        <f>'Program Data-Travel CBA'!U106+'Program Data-Travel IBA'!U106</f>
        <v>2184134.79</v>
      </c>
      <c r="V106" s="71">
        <f>'Program Data-Travel CBA'!V106+'Program Data-Travel IBA'!V106</f>
        <v>12785</v>
      </c>
      <c r="W106" s="71">
        <f>'Program Data-Travel CBA'!W106+'Program Data-Travel IBA'!W106</f>
        <v>13777</v>
      </c>
      <c r="X106" s="68">
        <f>'Program Data-Travel CBA'!X106+'Program Data-Travel IBA'!X106</f>
        <v>2479849.27</v>
      </c>
      <c r="Y106" s="69">
        <f>'Program Data-Travel CBA'!Y106+'Program Data-Travel IBA'!Y106</f>
        <v>15038</v>
      </c>
      <c r="Z106" s="69">
        <f>'Program Data-Travel CBA'!Z106+'Program Data-Travel IBA'!Z106</f>
        <v>13971</v>
      </c>
      <c r="AA106" s="70">
        <f>'Program Data-Travel CBA'!AA106+'Program Data-Travel IBA'!AA106</f>
        <v>3533047.62</v>
      </c>
      <c r="AB106" s="71">
        <f>'Program Data-Travel CBA'!AB106+'Program Data-Travel IBA'!AB106</f>
        <v>19749</v>
      </c>
      <c r="AC106" s="71">
        <f>'Program Data-Travel CBA'!AC106+'Program Data-Travel IBA'!AC106</f>
        <v>14177</v>
      </c>
      <c r="AD106" s="68">
        <f>'Program Data-Travel CBA'!AD106+'Program Data-Travel IBA'!AD106</f>
        <v>3403664.28</v>
      </c>
      <c r="AE106" s="69">
        <f>'Program Data-Travel CBA'!AE106+'Program Data-Travel IBA'!AE106</f>
        <v>18587</v>
      </c>
      <c r="AF106" s="69">
        <f>'Program Data-Travel CBA'!AF106+'Program Data-Travel IBA'!AF106</f>
        <v>14372</v>
      </c>
      <c r="AG106" s="70">
        <f>'Program Data-Travel CBA'!AG106+'Program Data-Travel IBA'!AG106</f>
        <v>3040139.49</v>
      </c>
      <c r="AH106" s="71">
        <f>'Program Data-Travel CBA'!AH106+'Program Data-Travel IBA'!AH106</f>
        <v>17259</v>
      </c>
      <c r="AI106" s="71">
        <f>'Program Data-Travel CBA'!AI106+'Program Data-Travel IBA'!AI106</f>
        <v>14569</v>
      </c>
      <c r="AJ106" s="68">
        <f>'Program Data-Travel CBA'!AJ106+'Program Data-Travel IBA'!AJ106</f>
        <v>3748398.2600000002</v>
      </c>
      <c r="AK106" s="69">
        <f>'Program Data-Travel CBA'!AK106+'Program Data-Travel IBA'!AK106</f>
        <v>22073</v>
      </c>
      <c r="AL106" s="69">
        <f>'Program Data-Travel CBA'!AL106+'Program Data-Travel IBA'!AL106</f>
        <v>14759</v>
      </c>
      <c r="AM106" s="70">
        <f>'Program Data-Travel CBA'!AM106+'Program Data-Travel IBA'!AM106</f>
        <v>4225727.43</v>
      </c>
      <c r="AN106" s="71">
        <f>'Program Data-Travel CBA'!AN106+'Program Data-Travel IBA'!AN106</f>
        <v>23672</v>
      </c>
      <c r="AO106" s="71">
        <f>'Program Data-Travel CBA'!AO106+'Program Data-Travel IBA'!AO106</f>
        <v>14965</v>
      </c>
    </row>
    <row r="107" spans="1:41" hidden="1" outlineLevel="1" x14ac:dyDescent="0.55000000000000004">
      <c r="A107" s="58" t="s">
        <v>22</v>
      </c>
      <c r="B107" s="65">
        <f>'Program Data-Travel CBA'!B107+'Program Data-Travel IBA'!B107</f>
        <v>75929689.039999992</v>
      </c>
      <c r="C107" s="66">
        <f>'Program Data-Travel CBA'!C107+'Program Data-Travel IBA'!C107</f>
        <v>350135</v>
      </c>
      <c r="D107" s="66">
        <f>'Program Data-Travel CBA'!D107+'Program Data-Travel IBA'!D107</f>
        <v>53704</v>
      </c>
      <c r="E107" s="67">
        <f>'Program Data-Travel CBA'!E107+'Program Data-Travel IBA'!E107</f>
        <v>431.47219503544312</v>
      </c>
      <c r="F107" s="68">
        <f>'Program Data-Travel CBA'!F107+'Program Data-Travel IBA'!F107</f>
        <v>3632013.78</v>
      </c>
      <c r="G107" s="69">
        <f>'Program Data-Travel CBA'!G107+'Program Data-Travel IBA'!G107</f>
        <v>15643</v>
      </c>
      <c r="H107" s="69">
        <f>'Program Data-Travel CBA'!H107+'Program Data-Travel IBA'!H107</f>
        <v>41847</v>
      </c>
      <c r="I107" s="70">
        <f>'Program Data-Travel CBA'!I107+'Program Data-Travel IBA'!I107</f>
        <v>3664561.19</v>
      </c>
      <c r="J107" s="71">
        <f>'Program Data-Travel CBA'!J107+'Program Data-Travel IBA'!J107</f>
        <v>17066</v>
      </c>
      <c r="K107" s="71">
        <f>'Program Data-Travel CBA'!K107+'Program Data-Travel IBA'!K107</f>
        <v>42705</v>
      </c>
      <c r="L107" s="68">
        <f>'Program Data-Travel CBA'!L107+'Program Data-Travel IBA'!L107</f>
        <v>3368049.9499999997</v>
      </c>
      <c r="M107" s="69">
        <f>'Program Data-Travel CBA'!M107+'Program Data-Travel IBA'!M107</f>
        <v>16962</v>
      </c>
      <c r="N107" s="69">
        <f>'Program Data-Travel CBA'!N107+'Program Data-Travel IBA'!N107</f>
        <v>43216</v>
      </c>
      <c r="O107" s="70">
        <f>'Program Data-Travel CBA'!O107+'Program Data-Travel IBA'!O107</f>
        <v>2321504.2400000002</v>
      </c>
      <c r="P107" s="71">
        <f>'Program Data-Travel CBA'!P107+'Program Data-Travel IBA'!P107</f>
        <v>11800</v>
      </c>
      <c r="Q107" s="71">
        <f>'Program Data-Travel CBA'!Q107+'Program Data-Travel IBA'!Q107</f>
        <v>43828</v>
      </c>
      <c r="R107" s="68">
        <f>'Program Data-Travel CBA'!R107+'Program Data-Travel IBA'!R107</f>
        <v>3785734.95</v>
      </c>
      <c r="S107" s="69">
        <f>'Program Data-Travel CBA'!S107+'Program Data-Travel IBA'!S107</f>
        <v>15688</v>
      </c>
      <c r="T107" s="69">
        <f>'Program Data-Travel CBA'!T107+'Program Data-Travel IBA'!T107</f>
        <v>44471</v>
      </c>
      <c r="U107" s="70">
        <f>'Program Data-Travel CBA'!U107+'Program Data-Travel IBA'!U107</f>
        <v>5638715.2000000002</v>
      </c>
      <c r="V107" s="71">
        <f>'Program Data-Travel CBA'!V107+'Program Data-Travel IBA'!V107</f>
        <v>23314</v>
      </c>
      <c r="W107" s="71">
        <f>'Program Data-Travel CBA'!W107+'Program Data-Travel IBA'!W107</f>
        <v>45743</v>
      </c>
      <c r="X107" s="68">
        <f>'Program Data-Travel CBA'!X107+'Program Data-Travel IBA'!X107</f>
        <v>6306722.5899999999</v>
      </c>
      <c r="Y107" s="69">
        <f>'Program Data-Travel CBA'!Y107+'Program Data-Travel IBA'!Y107</f>
        <v>27980</v>
      </c>
      <c r="Z107" s="69">
        <f>'Program Data-Travel CBA'!Z107+'Program Data-Travel IBA'!Z107</f>
        <v>47119</v>
      </c>
      <c r="AA107" s="70">
        <f>'Program Data-Travel CBA'!AA107+'Program Data-Travel IBA'!AA107</f>
        <v>8994387.5700000003</v>
      </c>
      <c r="AB107" s="71">
        <f>'Program Data-Travel CBA'!AB107+'Program Data-Travel IBA'!AB107</f>
        <v>38207</v>
      </c>
      <c r="AC107" s="71">
        <f>'Program Data-Travel CBA'!AC107+'Program Data-Travel IBA'!AC107</f>
        <v>48502</v>
      </c>
      <c r="AD107" s="68">
        <f>'Program Data-Travel CBA'!AD107+'Program Data-Travel IBA'!AD107</f>
        <v>7915272.6900000004</v>
      </c>
      <c r="AE107" s="69">
        <f>'Program Data-Travel CBA'!AE107+'Program Data-Travel IBA'!AE107</f>
        <v>39980</v>
      </c>
      <c r="AF107" s="69">
        <f>'Program Data-Travel CBA'!AF107+'Program Data-Travel IBA'!AF107</f>
        <v>49632</v>
      </c>
      <c r="AG107" s="70">
        <f>'Program Data-Travel CBA'!AG107+'Program Data-Travel IBA'!AG107</f>
        <v>8088054.3499999996</v>
      </c>
      <c r="AH107" s="71">
        <f>'Program Data-Travel CBA'!AH107+'Program Data-Travel IBA'!AH107</f>
        <v>36634</v>
      </c>
      <c r="AI107" s="71">
        <f>'Program Data-Travel CBA'!AI107+'Program Data-Travel IBA'!AI107</f>
        <v>51120</v>
      </c>
      <c r="AJ107" s="68">
        <f>'Program Data-Travel CBA'!AJ107+'Program Data-Travel IBA'!AJ107</f>
        <v>11723195.76</v>
      </c>
      <c r="AK107" s="69">
        <f>'Program Data-Travel CBA'!AK107+'Program Data-Travel IBA'!AK107</f>
        <v>54552</v>
      </c>
      <c r="AL107" s="69">
        <f>'Program Data-Travel CBA'!AL107+'Program Data-Travel IBA'!AL107</f>
        <v>52668</v>
      </c>
      <c r="AM107" s="70">
        <f>'Program Data-Travel CBA'!AM107+'Program Data-Travel IBA'!AM107</f>
        <v>10491476.77</v>
      </c>
      <c r="AN107" s="71">
        <f>'Program Data-Travel CBA'!AN107+'Program Data-Travel IBA'!AN107</f>
        <v>52309</v>
      </c>
      <c r="AO107" s="71">
        <f>'Program Data-Travel CBA'!AO107+'Program Data-Travel IBA'!AO107</f>
        <v>53704</v>
      </c>
    </row>
    <row r="108" spans="1:41" hidden="1" outlineLevel="1" x14ac:dyDescent="0.55000000000000004">
      <c r="A108" s="58" t="s">
        <v>91</v>
      </c>
      <c r="B108" s="65">
        <f>'Program Data-Travel CBA'!B108+'Program Data-Travel IBA'!B108</f>
        <v>700167172.76999998</v>
      </c>
      <c r="C108" s="66">
        <f>'Program Data-Travel CBA'!C108+'Program Data-Travel IBA'!C108</f>
        <v>2691386</v>
      </c>
      <c r="D108" s="66">
        <f>'Program Data-Travel CBA'!D108+'Program Data-Travel IBA'!D108</f>
        <v>269935</v>
      </c>
      <c r="E108" s="67">
        <f>'Program Data-Travel CBA'!E108+'Program Data-Travel IBA'!E108</f>
        <v>648.91217142706023</v>
      </c>
      <c r="F108" s="68">
        <f>'Program Data-Travel CBA'!F108+'Program Data-Travel IBA'!F108</f>
        <v>53794882.210000001</v>
      </c>
      <c r="G108" s="69">
        <f>'Program Data-Travel CBA'!G108+'Program Data-Travel IBA'!G108</f>
        <v>188939</v>
      </c>
      <c r="H108" s="69">
        <f>'Program Data-Travel CBA'!H108+'Program Data-Travel IBA'!H108</f>
        <v>248542</v>
      </c>
      <c r="I108" s="70">
        <f>'Program Data-Travel CBA'!I108+'Program Data-Travel IBA'!I108</f>
        <v>50507354.459999993</v>
      </c>
      <c r="J108" s="71">
        <f>'Program Data-Travel CBA'!J108+'Program Data-Travel IBA'!J108</f>
        <v>186759</v>
      </c>
      <c r="K108" s="71">
        <f>'Program Data-Travel CBA'!K108+'Program Data-Travel IBA'!K108</f>
        <v>250288</v>
      </c>
      <c r="L108" s="68">
        <f>'Program Data-Travel CBA'!L108+'Program Data-Travel IBA'!L108</f>
        <v>44860947.759999998</v>
      </c>
      <c r="M108" s="69">
        <f>'Program Data-Travel CBA'!M108+'Program Data-Travel IBA'!M108</f>
        <v>167180</v>
      </c>
      <c r="N108" s="69">
        <f>'Program Data-Travel CBA'!N108+'Program Data-Travel IBA'!N108</f>
        <v>251579</v>
      </c>
      <c r="O108" s="70">
        <f>'Program Data-Travel CBA'!O108+'Program Data-Travel IBA'!O108</f>
        <v>39941172.059999995</v>
      </c>
      <c r="P108" s="71">
        <f>'Program Data-Travel CBA'!P108+'Program Data-Travel IBA'!P108</f>
        <v>161657</v>
      </c>
      <c r="Q108" s="71">
        <f>'Program Data-Travel CBA'!Q108+'Program Data-Travel IBA'!Q108</f>
        <v>253061</v>
      </c>
      <c r="R108" s="68">
        <f>'Program Data-Travel CBA'!R108+'Program Data-Travel IBA'!R108</f>
        <v>45878184.170000002</v>
      </c>
      <c r="S108" s="69">
        <f>'Program Data-Travel CBA'!S108+'Program Data-Travel IBA'!S108</f>
        <v>179757</v>
      </c>
      <c r="T108" s="69">
        <f>'Program Data-Travel CBA'!T108+'Program Data-Travel IBA'!T108</f>
        <v>255589</v>
      </c>
      <c r="U108" s="70">
        <f>'Program Data-Travel CBA'!U108+'Program Data-Travel IBA'!U108</f>
        <v>56758145.950000003</v>
      </c>
      <c r="V108" s="71">
        <f>'Program Data-Travel CBA'!V108+'Program Data-Travel IBA'!V108</f>
        <v>221038</v>
      </c>
      <c r="W108" s="71">
        <f>'Program Data-Travel CBA'!W108+'Program Data-Travel IBA'!W108</f>
        <v>257860</v>
      </c>
      <c r="X108" s="68">
        <f>'Program Data-Travel CBA'!X108+'Program Data-Travel IBA'!X108</f>
        <v>57009133.560000002</v>
      </c>
      <c r="Y108" s="69">
        <f>'Program Data-Travel CBA'!Y108+'Program Data-Travel IBA'!Y108</f>
        <v>221381</v>
      </c>
      <c r="Z108" s="69">
        <f>'Program Data-Travel CBA'!Z108+'Program Data-Travel IBA'!Z108</f>
        <v>259864</v>
      </c>
      <c r="AA108" s="70">
        <f>'Program Data-Travel CBA'!AA108+'Program Data-Travel IBA'!AA108</f>
        <v>70098166.700000003</v>
      </c>
      <c r="AB108" s="71">
        <f>'Program Data-Travel CBA'!AB108+'Program Data-Travel IBA'!AB108</f>
        <v>263066</v>
      </c>
      <c r="AC108" s="71">
        <f>'Program Data-Travel CBA'!AC108+'Program Data-Travel IBA'!AC108</f>
        <v>261902</v>
      </c>
      <c r="AD108" s="68">
        <f>'Program Data-Travel CBA'!AD108+'Program Data-Travel IBA'!AD108</f>
        <v>67840354.900000006</v>
      </c>
      <c r="AE108" s="69">
        <f>'Program Data-Travel CBA'!AE108+'Program Data-Travel IBA'!AE108</f>
        <v>256509</v>
      </c>
      <c r="AF108" s="69">
        <f>'Program Data-Travel CBA'!AF108+'Program Data-Travel IBA'!AF108</f>
        <v>263956</v>
      </c>
      <c r="AG108" s="70">
        <f>'Program Data-Travel CBA'!AG108+'Program Data-Travel IBA'!AG108</f>
        <v>63270847.380000003</v>
      </c>
      <c r="AH108" s="71">
        <f>'Program Data-Travel CBA'!AH108+'Program Data-Travel IBA'!AH108</f>
        <v>237568</v>
      </c>
      <c r="AI108" s="71">
        <f>'Program Data-Travel CBA'!AI108+'Program Data-Travel IBA'!AI108</f>
        <v>265832</v>
      </c>
      <c r="AJ108" s="68">
        <f>'Program Data-Travel CBA'!AJ108+'Program Data-Travel IBA'!AJ108</f>
        <v>75808299.310000002</v>
      </c>
      <c r="AK108" s="69">
        <f>'Program Data-Travel CBA'!AK108+'Program Data-Travel IBA'!AK108</f>
        <v>306299</v>
      </c>
      <c r="AL108" s="69">
        <f>'Program Data-Travel CBA'!AL108+'Program Data-Travel IBA'!AL108</f>
        <v>268007</v>
      </c>
      <c r="AM108" s="70">
        <f>'Program Data-Travel CBA'!AM108+'Program Data-Travel IBA'!AM108</f>
        <v>74399684.310000002</v>
      </c>
      <c r="AN108" s="71">
        <f>'Program Data-Travel CBA'!AN108+'Program Data-Travel IBA'!AN108</f>
        <v>301233</v>
      </c>
      <c r="AO108" s="71">
        <f>'Program Data-Travel CBA'!AO108+'Program Data-Travel IBA'!AO108</f>
        <v>269935</v>
      </c>
    </row>
    <row r="109" spans="1:41" hidden="1" outlineLevel="1" x14ac:dyDescent="0.55000000000000004">
      <c r="A109" s="58" t="s">
        <v>23</v>
      </c>
      <c r="B109" s="65">
        <f>'Program Data-Travel CBA'!B109+'Program Data-Travel IBA'!B109</f>
        <v>5146838.3899999997</v>
      </c>
      <c r="C109" s="66">
        <f>'Program Data-Travel CBA'!C109+'Program Data-Travel IBA'!C109</f>
        <v>30876</v>
      </c>
      <c r="D109" s="66">
        <f>'Program Data-Travel CBA'!D109+'Program Data-Travel IBA'!D109</f>
        <v>8243</v>
      </c>
      <c r="E109" s="67">
        <f>'Program Data-Travel CBA'!E109+'Program Data-Travel IBA'!E109</f>
        <v>397.56477394046931</v>
      </c>
      <c r="F109" s="68">
        <f>'Program Data-Travel CBA'!F109+'Program Data-Travel IBA'!F109</f>
        <v>209292.83000000002</v>
      </c>
      <c r="G109" s="69">
        <f>'Program Data-Travel CBA'!G109+'Program Data-Travel IBA'!G109</f>
        <v>1193</v>
      </c>
      <c r="H109" s="69">
        <f>'Program Data-Travel CBA'!H109+'Program Data-Travel IBA'!H109</f>
        <v>7445</v>
      </c>
      <c r="I109" s="70">
        <f>'Program Data-Travel CBA'!I109+'Program Data-Travel IBA'!I109</f>
        <v>195712.5</v>
      </c>
      <c r="J109" s="71">
        <f>'Program Data-Travel CBA'!J109+'Program Data-Travel IBA'!J109</f>
        <v>1114</v>
      </c>
      <c r="K109" s="71">
        <f>'Program Data-Travel CBA'!K109+'Program Data-Travel IBA'!K109</f>
        <v>7471</v>
      </c>
      <c r="L109" s="68">
        <f>'Program Data-Travel CBA'!L109+'Program Data-Travel IBA'!L109</f>
        <v>167766.29</v>
      </c>
      <c r="M109" s="69">
        <f>'Program Data-Travel CBA'!M109+'Program Data-Travel IBA'!M109</f>
        <v>1008</v>
      </c>
      <c r="N109" s="69">
        <f>'Program Data-Travel CBA'!N109+'Program Data-Travel IBA'!N109</f>
        <v>7489</v>
      </c>
      <c r="O109" s="70">
        <f>'Program Data-Travel CBA'!O109+'Program Data-Travel IBA'!O109</f>
        <v>125370.5</v>
      </c>
      <c r="P109" s="71">
        <f>'Program Data-Travel CBA'!P109+'Program Data-Travel IBA'!P109</f>
        <v>870</v>
      </c>
      <c r="Q109" s="71">
        <f>'Program Data-Travel CBA'!Q109+'Program Data-Travel IBA'!Q109</f>
        <v>7501</v>
      </c>
      <c r="R109" s="68">
        <f>'Program Data-Travel CBA'!R109+'Program Data-Travel IBA'!R109</f>
        <v>181864.79</v>
      </c>
      <c r="S109" s="69">
        <f>'Program Data-Travel CBA'!S109+'Program Data-Travel IBA'!S109</f>
        <v>1262</v>
      </c>
      <c r="T109" s="69">
        <f>'Program Data-Travel CBA'!T109+'Program Data-Travel IBA'!T109</f>
        <v>7518</v>
      </c>
      <c r="U109" s="70">
        <f>'Program Data-Travel CBA'!U109+'Program Data-Travel IBA'!U109</f>
        <v>335295.85000000003</v>
      </c>
      <c r="V109" s="71">
        <f>'Program Data-Travel CBA'!V109+'Program Data-Travel IBA'!V109</f>
        <v>2083</v>
      </c>
      <c r="W109" s="71">
        <f>'Program Data-Travel CBA'!W109+'Program Data-Travel IBA'!W109</f>
        <v>7583</v>
      </c>
      <c r="X109" s="68">
        <f>'Program Data-Travel CBA'!X109+'Program Data-Travel IBA'!X109</f>
        <v>474043.44</v>
      </c>
      <c r="Y109" s="69">
        <f>'Program Data-Travel CBA'!Y109+'Program Data-Travel IBA'!Y109</f>
        <v>2519</v>
      </c>
      <c r="Z109" s="69">
        <f>'Program Data-Travel CBA'!Z109+'Program Data-Travel IBA'!Z109</f>
        <v>7676</v>
      </c>
      <c r="AA109" s="70">
        <f>'Program Data-Travel CBA'!AA109+'Program Data-Travel IBA'!AA109</f>
        <v>489105.51999999996</v>
      </c>
      <c r="AB109" s="71">
        <f>'Program Data-Travel CBA'!AB109+'Program Data-Travel IBA'!AB109</f>
        <v>2777</v>
      </c>
      <c r="AC109" s="71">
        <f>'Program Data-Travel CBA'!AC109+'Program Data-Travel IBA'!AC109</f>
        <v>7787</v>
      </c>
      <c r="AD109" s="68">
        <f>'Program Data-Travel CBA'!AD109+'Program Data-Travel IBA'!AD109</f>
        <v>550328.31999999995</v>
      </c>
      <c r="AE109" s="69">
        <f>'Program Data-Travel CBA'!AE109+'Program Data-Travel IBA'!AE109</f>
        <v>3474</v>
      </c>
      <c r="AF109" s="69">
        <f>'Program Data-Travel CBA'!AF109+'Program Data-Travel IBA'!AF109</f>
        <v>7894</v>
      </c>
      <c r="AG109" s="70">
        <f>'Program Data-Travel CBA'!AG109+'Program Data-Travel IBA'!AG109</f>
        <v>530325.96</v>
      </c>
      <c r="AH109" s="71">
        <f>'Program Data-Travel CBA'!AH109+'Program Data-Travel IBA'!AH109</f>
        <v>3327</v>
      </c>
      <c r="AI109" s="71">
        <f>'Program Data-Travel CBA'!AI109+'Program Data-Travel IBA'!AI109</f>
        <v>7995</v>
      </c>
      <c r="AJ109" s="68">
        <f>'Program Data-Travel CBA'!AJ109+'Program Data-Travel IBA'!AJ109</f>
        <v>906609.25</v>
      </c>
      <c r="AK109" s="69">
        <f>'Program Data-Travel CBA'!AK109+'Program Data-Travel IBA'!AK109</f>
        <v>5344</v>
      </c>
      <c r="AL109" s="69">
        <f>'Program Data-Travel CBA'!AL109+'Program Data-Travel IBA'!AL109</f>
        <v>8114</v>
      </c>
      <c r="AM109" s="70">
        <f>'Program Data-Travel CBA'!AM109+'Program Data-Travel IBA'!AM109</f>
        <v>981123.14</v>
      </c>
      <c r="AN109" s="71">
        <f>'Program Data-Travel CBA'!AN109+'Program Data-Travel IBA'!AN109</f>
        <v>5905</v>
      </c>
      <c r="AO109" s="71">
        <f>'Program Data-Travel CBA'!AO109+'Program Data-Travel IBA'!AO109</f>
        <v>8243</v>
      </c>
    </row>
    <row r="110" spans="1:41" hidden="1" outlineLevel="1" x14ac:dyDescent="0.55000000000000004">
      <c r="A110" s="58" t="s">
        <v>24</v>
      </c>
      <c r="B110" s="65">
        <f>'Program Data-Travel CBA'!B110+'Program Data-Travel IBA'!B110</f>
        <v>92832838.900000006</v>
      </c>
      <c r="C110" s="66">
        <f>'Program Data-Travel CBA'!C110+'Program Data-Travel IBA'!C110</f>
        <v>552152</v>
      </c>
      <c r="D110" s="66">
        <f>'Program Data-Travel CBA'!D110+'Program Data-Travel IBA'!D110</f>
        <v>82703</v>
      </c>
      <c r="E110" s="67">
        <f>'Program Data-Travel CBA'!E110+'Program Data-Travel IBA'!E110</f>
        <v>364.05111750092021</v>
      </c>
      <c r="F110" s="68">
        <f>'Program Data-Travel CBA'!F110+'Program Data-Travel IBA'!F110</f>
        <v>4920951.9300000006</v>
      </c>
      <c r="G110" s="69">
        <f>'Program Data-Travel CBA'!G110+'Program Data-Travel IBA'!G110</f>
        <v>31222</v>
      </c>
      <c r="H110" s="69">
        <f>'Program Data-Travel CBA'!H110+'Program Data-Travel IBA'!H110</f>
        <v>75136</v>
      </c>
      <c r="I110" s="70">
        <f>'Program Data-Travel CBA'!I110+'Program Data-Travel IBA'!I110</f>
        <v>3538085.2199999997</v>
      </c>
      <c r="J110" s="71">
        <f>'Program Data-Travel CBA'!J110+'Program Data-Travel IBA'!J110</f>
        <v>25533</v>
      </c>
      <c r="K110" s="71">
        <f>'Program Data-Travel CBA'!K110+'Program Data-Travel IBA'!K110</f>
        <v>75535</v>
      </c>
      <c r="L110" s="68">
        <f>'Program Data-Travel CBA'!L110+'Program Data-Travel IBA'!L110</f>
        <v>3092395.13</v>
      </c>
      <c r="M110" s="69">
        <f>'Program Data-Travel CBA'!M110+'Program Data-Travel IBA'!M110</f>
        <v>21066</v>
      </c>
      <c r="N110" s="69">
        <f>'Program Data-Travel CBA'!N110+'Program Data-Travel IBA'!N110</f>
        <v>75947</v>
      </c>
      <c r="O110" s="70">
        <f>'Program Data-Travel CBA'!O110+'Program Data-Travel IBA'!O110</f>
        <v>2727492.42</v>
      </c>
      <c r="P110" s="71">
        <f>'Program Data-Travel CBA'!P110+'Program Data-Travel IBA'!P110</f>
        <v>16757</v>
      </c>
      <c r="Q110" s="71">
        <f>'Program Data-Travel CBA'!Q110+'Program Data-Travel IBA'!Q110</f>
        <v>76290</v>
      </c>
      <c r="R110" s="68">
        <f>'Program Data-Travel CBA'!R110+'Program Data-Travel IBA'!R110</f>
        <v>3954273.24</v>
      </c>
      <c r="S110" s="69">
        <f>'Program Data-Travel CBA'!S110+'Program Data-Travel IBA'!S110</f>
        <v>23908</v>
      </c>
      <c r="T110" s="69">
        <f>'Program Data-Travel CBA'!T110+'Program Data-Travel IBA'!T110</f>
        <v>76873</v>
      </c>
      <c r="U110" s="70">
        <f>'Program Data-Travel CBA'!U110+'Program Data-Travel IBA'!U110</f>
        <v>7135611.0899999999</v>
      </c>
      <c r="V110" s="71">
        <f>'Program Data-Travel CBA'!V110+'Program Data-Travel IBA'!V110</f>
        <v>41727</v>
      </c>
      <c r="W110" s="71">
        <f>'Program Data-Travel CBA'!W110+'Program Data-Travel IBA'!W110</f>
        <v>77633</v>
      </c>
      <c r="X110" s="68">
        <f>'Program Data-Travel CBA'!X110+'Program Data-Travel IBA'!X110</f>
        <v>8156145.0200000005</v>
      </c>
      <c r="Y110" s="69">
        <f>'Program Data-Travel CBA'!Y110+'Program Data-Travel IBA'!Y110</f>
        <v>48984</v>
      </c>
      <c r="Z110" s="69">
        <f>'Program Data-Travel CBA'!Z110+'Program Data-Travel IBA'!Z110</f>
        <v>78541</v>
      </c>
      <c r="AA110" s="70">
        <f>'Program Data-Travel CBA'!AA110+'Program Data-Travel IBA'!AA110</f>
        <v>11041585.959999999</v>
      </c>
      <c r="AB110" s="71">
        <f>'Program Data-Travel CBA'!AB110+'Program Data-Travel IBA'!AB110</f>
        <v>64290</v>
      </c>
      <c r="AC110" s="71">
        <f>'Program Data-Travel CBA'!AC110+'Program Data-Travel IBA'!AC110</f>
        <v>79437</v>
      </c>
      <c r="AD110" s="68">
        <f>'Program Data-Travel CBA'!AD110+'Program Data-Travel IBA'!AD110</f>
        <v>10347040.140000001</v>
      </c>
      <c r="AE110" s="69">
        <f>'Program Data-Travel CBA'!AE110+'Program Data-Travel IBA'!AE110</f>
        <v>61605</v>
      </c>
      <c r="AF110" s="69">
        <f>'Program Data-Travel CBA'!AF110+'Program Data-Travel IBA'!AF110</f>
        <v>80237</v>
      </c>
      <c r="AG110" s="70">
        <f>'Program Data-Travel CBA'!AG110+'Program Data-Travel IBA'!AG110</f>
        <v>11364833.809999999</v>
      </c>
      <c r="AH110" s="71">
        <f>'Program Data-Travel CBA'!AH110+'Program Data-Travel IBA'!AH110</f>
        <v>61861</v>
      </c>
      <c r="AI110" s="71">
        <f>'Program Data-Travel CBA'!AI110+'Program Data-Travel IBA'!AI110</f>
        <v>80990</v>
      </c>
      <c r="AJ110" s="68">
        <f>'Program Data-Travel CBA'!AJ110+'Program Data-Travel IBA'!AJ110</f>
        <v>13245671.15</v>
      </c>
      <c r="AK110" s="69">
        <f>'Program Data-Travel CBA'!AK110+'Program Data-Travel IBA'!AK110</f>
        <v>77971</v>
      </c>
      <c r="AL110" s="69">
        <f>'Program Data-Travel CBA'!AL110+'Program Data-Travel IBA'!AL110</f>
        <v>81919</v>
      </c>
      <c r="AM110" s="70">
        <f>'Program Data-Travel CBA'!AM110+'Program Data-Travel IBA'!AM110</f>
        <v>13308753.789999999</v>
      </c>
      <c r="AN110" s="71">
        <f>'Program Data-Travel CBA'!AN110+'Program Data-Travel IBA'!AN110</f>
        <v>77228</v>
      </c>
      <c r="AO110" s="71">
        <f>'Program Data-Travel CBA'!AO110+'Program Data-Travel IBA'!AO110</f>
        <v>82703</v>
      </c>
    </row>
    <row r="111" spans="1:41" hidden="1" outlineLevel="1" x14ac:dyDescent="0.55000000000000004">
      <c r="A111" s="58" t="s">
        <v>92</v>
      </c>
      <c r="B111" s="65">
        <f>'Program Data-Travel CBA'!B111+'Program Data-Travel IBA'!B111</f>
        <v>123589319.29000001</v>
      </c>
      <c r="C111" s="66">
        <f>'Program Data-Travel CBA'!C111+'Program Data-Travel IBA'!C111</f>
        <v>665722</v>
      </c>
      <c r="D111" s="66">
        <f>'Program Data-Travel CBA'!D111+'Program Data-Travel IBA'!D111</f>
        <v>80570</v>
      </c>
      <c r="E111" s="67">
        <f>'Program Data-Travel CBA'!E111+'Program Data-Travel IBA'!E111</f>
        <v>344.72560287229282</v>
      </c>
      <c r="F111" s="68">
        <f>'Program Data-Travel CBA'!F111+'Program Data-Travel IBA'!F111</f>
        <v>6972539.7000000002</v>
      </c>
      <c r="G111" s="69">
        <f>'Program Data-Travel CBA'!G111+'Program Data-Travel IBA'!G111</f>
        <v>39948</v>
      </c>
      <c r="H111" s="69">
        <f>'Program Data-Travel CBA'!H111+'Program Data-Travel IBA'!H111</f>
        <v>73823</v>
      </c>
      <c r="I111" s="70">
        <f>'Program Data-Travel CBA'!I111+'Program Data-Travel IBA'!I111</f>
        <v>7275478.3499999996</v>
      </c>
      <c r="J111" s="71">
        <f>'Program Data-Travel CBA'!J111+'Program Data-Travel IBA'!J111</f>
        <v>39731</v>
      </c>
      <c r="K111" s="71">
        <f>'Program Data-Travel CBA'!K111+'Program Data-Travel IBA'!K111</f>
        <v>74167</v>
      </c>
      <c r="L111" s="68">
        <f>'Program Data-Travel CBA'!L111+'Program Data-Travel IBA'!L111</f>
        <v>5616649.3700000001</v>
      </c>
      <c r="M111" s="69">
        <f>'Program Data-Travel CBA'!M111+'Program Data-Travel IBA'!M111</f>
        <v>33593</v>
      </c>
      <c r="N111" s="69">
        <f>'Program Data-Travel CBA'!N111+'Program Data-Travel IBA'!N111</f>
        <v>74500</v>
      </c>
      <c r="O111" s="70">
        <f>'Program Data-Travel CBA'!O111+'Program Data-Travel IBA'!O111</f>
        <v>5127011.62</v>
      </c>
      <c r="P111" s="71">
        <f>'Program Data-Travel CBA'!P111+'Program Data-Travel IBA'!P111</f>
        <v>30891</v>
      </c>
      <c r="Q111" s="71">
        <f>'Program Data-Travel CBA'!Q111+'Program Data-Travel IBA'!Q111</f>
        <v>74888</v>
      </c>
      <c r="R111" s="68">
        <f>'Program Data-Travel CBA'!R111+'Program Data-Travel IBA'!R111</f>
        <v>6667351.5800000001</v>
      </c>
      <c r="S111" s="69">
        <f>'Program Data-Travel CBA'!S111+'Program Data-Travel IBA'!S111</f>
        <v>38925</v>
      </c>
      <c r="T111" s="69">
        <f>'Program Data-Travel CBA'!T111+'Program Data-Travel IBA'!T111</f>
        <v>75308</v>
      </c>
      <c r="U111" s="70">
        <f>'Program Data-Travel CBA'!U111+'Program Data-Travel IBA'!U111</f>
        <v>10086262.18</v>
      </c>
      <c r="V111" s="71">
        <f>'Program Data-Travel CBA'!V111+'Program Data-Travel IBA'!V111</f>
        <v>54173</v>
      </c>
      <c r="W111" s="71">
        <f>'Program Data-Travel CBA'!W111+'Program Data-Travel IBA'!W111</f>
        <v>75991</v>
      </c>
      <c r="X111" s="68">
        <f>'Program Data-Travel CBA'!X111+'Program Data-Travel IBA'!X111</f>
        <v>11413110.370000001</v>
      </c>
      <c r="Y111" s="69">
        <f>'Program Data-Travel CBA'!Y111+'Program Data-Travel IBA'!Y111</f>
        <v>61481</v>
      </c>
      <c r="Z111" s="69">
        <f>'Program Data-Travel CBA'!Z111+'Program Data-Travel IBA'!Z111</f>
        <v>76852</v>
      </c>
      <c r="AA111" s="70">
        <f>'Program Data-Travel CBA'!AA111+'Program Data-Travel IBA'!AA111</f>
        <v>13475970.48</v>
      </c>
      <c r="AB111" s="71">
        <f>'Program Data-Travel CBA'!AB111+'Program Data-Travel IBA'!AB111</f>
        <v>68573</v>
      </c>
      <c r="AC111" s="71">
        <f>'Program Data-Travel CBA'!AC111+'Program Data-Travel IBA'!AC111</f>
        <v>77489</v>
      </c>
      <c r="AD111" s="68">
        <f>'Program Data-Travel CBA'!AD111+'Program Data-Travel IBA'!AD111</f>
        <v>12598197.09</v>
      </c>
      <c r="AE111" s="69">
        <f>'Program Data-Travel CBA'!AE111+'Program Data-Travel IBA'!AE111</f>
        <v>66559</v>
      </c>
      <c r="AF111" s="69">
        <f>'Program Data-Travel CBA'!AF111+'Program Data-Travel IBA'!AF111</f>
        <v>78279</v>
      </c>
      <c r="AG111" s="70">
        <f>'Program Data-Travel CBA'!AG111+'Program Data-Travel IBA'!AG111</f>
        <v>12745930.890000001</v>
      </c>
      <c r="AH111" s="71">
        <f>'Program Data-Travel CBA'!AH111+'Program Data-Travel IBA'!AH111</f>
        <v>65386</v>
      </c>
      <c r="AI111" s="71">
        <f>'Program Data-Travel CBA'!AI111+'Program Data-Travel IBA'!AI111</f>
        <v>79076</v>
      </c>
      <c r="AJ111" s="68">
        <f>'Program Data-Travel CBA'!AJ111+'Program Data-Travel IBA'!AJ111</f>
        <v>16469012.609999999</v>
      </c>
      <c r="AK111" s="69">
        <f>'Program Data-Travel CBA'!AK111+'Program Data-Travel IBA'!AK111</f>
        <v>86317</v>
      </c>
      <c r="AL111" s="69">
        <f>'Program Data-Travel CBA'!AL111+'Program Data-Travel IBA'!AL111</f>
        <v>79993</v>
      </c>
      <c r="AM111" s="70">
        <f>'Program Data-Travel CBA'!AM111+'Program Data-Travel IBA'!AM111</f>
        <v>15141805.050000001</v>
      </c>
      <c r="AN111" s="71">
        <f>'Program Data-Travel CBA'!AN111+'Program Data-Travel IBA'!AN111</f>
        <v>80145</v>
      </c>
      <c r="AO111" s="71">
        <f>'Program Data-Travel CBA'!AO111+'Program Data-Travel IBA'!AO111</f>
        <v>80570</v>
      </c>
    </row>
    <row r="112" spans="1:41" hidden="1" outlineLevel="1" x14ac:dyDescent="0.55000000000000004">
      <c r="A112" s="58" t="s">
        <v>25</v>
      </c>
      <c r="B112" s="65">
        <f>'Program Data-Travel CBA'!B112+'Program Data-Travel IBA'!B112</f>
        <v>18710013.640000001</v>
      </c>
      <c r="C112" s="66">
        <f>'Program Data-Travel CBA'!C112+'Program Data-Travel IBA'!C112</f>
        <v>123007</v>
      </c>
      <c r="D112" s="66">
        <f>'Program Data-Travel CBA'!D112+'Program Data-Travel IBA'!D112</f>
        <v>13671</v>
      </c>
      <c r="E112" s="67">
        <f>'Program Data-Travel CBA'!E112+'Program Data-Travel IBA'!E112</f>
        <v>278.84926367744077</v>
      </c>
      <c r="F112" s="68">
        <f>'Program Data-Travel CBA'!F112+'Program Data-Travel IBA'!F112</f>
        <v>577945.82000000007</v>
      </c>
      <c r="G112" s="69">
        <f>'Program Data-Travel CBA'!G112+'Program Data-Travel IBA'!G112</f>
        <v>4370</v>
      </c>
      <c r="H112" s="69">
        <f>'Program Data-Travel CBA'!H112+'Program Data-Travel IBA'!H112</f>
        <v>11934</v>
      </c>
      <c r="I112" s="70">
        <f>'Program Data-Travel CBA'!I112+'Program Data-Travel IBA'!I112</f>
        <v>934260.38</v>
      </c>
      <c r="J112" s="71">
        <f>'Program Data-Travel CBA'!J112+'Program Data-Travel IBA'!J112</f>
        <v>6255</v>
      </c>
      <c r="K112" s="71">
        <f>'Program Data-Travel CBA'!K112+'Program Data-Travel IBA'!K112</f>
        <v>12016</v>
      </c>
      <c r="L112" s="68">
        <f>'Program Data-Travel CBA'!L112+'Program Data-Travel IBA'!L112</f>
        <v>1256845.04</v>
      </c>
      <c r="M112" s="69">
        <f>'Program Data-Travel CBA'!M112+'Program Data-Travel IBA'!M112</f>
        <v>10530</v>
      </c>
      <c r="N112" s="69">
        <f>'Program Data-Travel CBA'!N112+'Program Data-Travel IBA'!N112</f>
        <v>12096</v>
      </c>
      <c r="O112" s="70">
        <f>'Program Data-Travel CBA'!O112+'Program Data-Travel IBA'!O112</f>
        <v>659006</v>
      </c>
      <c r="P112" s="71">
        <f>'Program Data-Travel CBA'!P112+'Program Data-Travel IBA'!P112</f>
        <v>6625</v>
      </c>
      <c r="Q112" s="71">
        <f>'Program Data-Travel CBA'!Q112+'Program Data-Travel IBA'!Q112</f>
        <v>12159</v>
      </c>
      <c r="R112" s="68">
        <f>'Program Data-Travel CBA'!R112+'Program Data-Travel IBA'!R112</f>
        <v>935852.76</v>
      </c>
      <c r="S112" s="69">
        <f>'Program Data-Travel CBA'!S112+'Program Data-Travel IBA'!S112</f>
        <v>6327</v>
      </c>
      <c r="T112" s="69">
        <f>'Program Data-Travel CBA'!T112+'Program Data-Travel IBA'!T112</f>
        <v>12244</v>
      </c>
      <c r="U112" s="70">
        <f>'Program Data-Travel CBA'!U112+'Program Data-Travel IBA'!U112</f>
        <v>1263852.01</v>
      </c>
      <c r="V112" s="71">
        <f>'Program Data-Travel CBA'!V112+'Program Data-Travel IBA'!V112</f>
        <v>8351</v>
      </c>
      <c r="W112" s="71">
        <f>'Program Data-Travel CBA'!W112+'Program Data-Travel IBA'!W112</f>
        <v>12402</v>
      </c>
      <c r="X112" s="68">
        <f>'Program Data-Travel CBA'!X112+'Program Data-Travel IBA'!X112</f>
        <v>1346914.25</v>
      </c>
      <c r="Y112" s="69">
        <f>'Program Data-Travel CBA'!Y112+'Program Data-Travel IBA'!Y112</f>
        <v>8424</v>
      </c>
      <c r="Z112" s="69">
        <f>'Program Data-Travel CBA'!Z112+'Program Data-Travel IBA'!Z112</f>
        <v>12572</v>
      </c>
      <c r="AA112" s="70">
        <f>'Program Data-Travel CBA'!AA112+'Program Data-Travel IBA'!AA112</f>
        <v>2011358.17</v>
      </c>
      <c r="AB112" s="71">
        <f>'Program Data-Travel CBA'!AB112+'Program Data-Travel IBA'!AB112</f>
        <v>11503</v>
      </c>
      <c r="AC112" s="71">
        <f>'Program Data-Travel CBA'!AC112+'Program Data-Travel IBA'!AC112</f>
        <v>12813</v>
      </c>
      <c r="AD112" s="68">
        <f>'Program Data-Travel CBA'!AD112+'Program Data-Travel IBA'!AD112</f>
        <v>1835459.1300000001</v>
      </c>
      <c r="AE112" s="69">
        <f>'Program Data-Travel CBA'!AE112+'Program Data-Travel IBA'!AE112</f>
        <v>12175</v>
      </c>
      <c r="AF112" s="69">
        <f>'Program Data-Travel CBA'!AF112+'Program Data-Travel IBA'!AF112</f>
        <v>13043</v>
      </c>
      <c r="AG112" s="70">
        <f>'Program Data-Travel CBA'!AG112+'Program Data-Travel IBA'!AG112</f>
        <v>2148760.7399999998</v>
      </c>
      <c r="AH112" s="71">
        <f>'Program Data-Travel CBA'!AH112+'Program Data-Travel IBA'!AH112</f>
        <v>13563</v>
      </c>
      <c r="AI112" s="71">
        <f>'Program Data-Travel CBA'!AI112+'Program Data-Travel IBA'!AI112</f>
        <v>13249</v>
      </c>
      <c r="AJ112" s="68">
        <f>'Program Data-Travel CBA'!AJ112+'Program Data-Travel IBA'!AJ112</f>
        <v>2865399.9200000004</v>
      </c>
      <c r="AK112" s="69">
        <f>'Program Data-Travel CBA'!AK112+'Program Data-Travel IBA'!AK112</f>
        <v>16978</v>
      </c>
      <c r="AL112" s="69">
        <f>'Program Data-Travel CBA'!AL112+'Program Data-Travel IBA'!AL112</f>
        <v>13472</v>
      </c>
      <c r="AM112" s="70">
        <f>'Program Data-Travel CBA'!AM112+'Program Data-Travel IBA'!AM112</f>
        <v>2874359.42</v>
      </c>
      <c r="AN112" s="71">
        <f>'Program Data-Travel CBA'!AN112+'Program Data-Travel IBA'!AN112</f>
        <v>17906</v>
      </c>
      <c r="AO112" s="71">
        <f>'Program Data-Travel CBA'!AO112+'Program Data-Travel IBA'!AO112</f>
        <v>13671</v>
      </c>
    </row>
    <row r="113" spans="1:41" hidden="1" outlineLevel="1" x14ac:dyDescent="0.55000000000000004">
      <c r="A113" s="58" t="s">
        <v>93</v>
      </c>
      <c r="B113" s="65">
        <f>'Program Data-Travel CBA'!B113+'Program Data-Travel IBA'!B113</f>
        <v>289846918.75</v>
      </c>
      <c r="C113" s="66">
        <f>'Program Data-Travel CBA'!C113+'Program Data-Travel IBA'!C113</f>
        <v>496460</v>
      </c>
      <c r="D113" s="66">
        <f>'Program Data-Travel CBA'!D113+'Program Data-Travel IBA'!D113</f>
        <v>28914</v>
      </c>
      <c r="E113" s="67">
        <f>'Program Data-Travel CBA'!E113+'Program Data-Travel IBA'!E113</f>
        <v>939.54668472419007</v>
      </c>
      <c r="F113" s="68">
        <f>'Program Data-Travel CBA'!F113+'Program Data-Travel IBA'!F113</f>
        <v>15357334.09</v>
      </c>
      <c r="G113" s="69">
        <f>'Program Data-Travel CBA'!G113+'Program Data-Travel IBA'!G113</f>
        <v>28153</v>
      </c>
      <c r="H113" s="69">
        <f>'Program Data-Travel CBA'!H113+'Program Data-Travel IBA'!H113</f>
        <v>26137</v>
      </c>
      <c r="I113" s="70">
        <f>'Program Data-Travel CBA'!I113+'Program Data-Travel IBA'!I113</f>
        <v>19783459.620000001</v>
      </c>
      <c r="J113" s="71">
        <f>'Program Data-Travel CBA'!J113+'Program Data-Travel IBA'!J113</f>
        <v>31820</v>
      </c>
      <c r="K113" s="71">
        <f>'Program Data-Travel CBA'!K113+'Program Data-Travel IBA'!K113</f>
        <v>26378</v>
      </c>
      <c r="L113" s="68">
        <f>'Program Data-Travel CBA'!L113+'Program Data-Travel IBA'!L113</f>
        <v>12744648.920000002</v>
      </c>
      <c r="M113" s="69">
        <f>'Program Data-Travel CBA'!M113+'Program Data-Travel IBA'!M113</f>
        <v>24569</v>
      </c>
      <c r="N113" s="69">
        <f>'Program Data-Travel CBA'!N113+'Program Data-Travel IBA'!N113</f>
        <v>26552</v>
      </c>
      <c r="O113" s="70">
        <f>'Program Data-Travel CBA'!O113+'Program Data-Travel IBA'!O113</f>
        <v>8932915.4900000002</v>
      </c>
      <c r="P113" s="71">
        <f>'Program Data-Travel CBA'!P113+'Program Data-Travel IBA'!P113</f>
        <v>18645</v>
      </c>
      <c r="Q113" s="71">
        <f>'Program Data-Travel CBA'!Q113+'Program Data-Travel IBA'!Q113</f>
        <v>26672</v>
      </c>
      <c r="R113" s="68">
        <f>'Program Data-Travel CBA'!R113+'Program Data-Travel IBA'!R113</f>
        <v>14462873.389999999</v>
      </c>
      <c r="S113" s="69">
        <f>'Program Data-Travel CBA'!S113+'Program Data-Travel IBA'!S113</f>
        <v>24722</v>
      </c>
      <c r="T113" s="69">
        <f>'Program Data-Travel CBA'!T113+'Program Data-Travel IBA'!T113</f>
        <v>26864</v>
      </c>
      <c r="U113" s="70">
        <f>'Program Data-Travel CBA'!U113+'Program Data-Travel IBA'!U113</f>
        <v>25585459.979999997</v>
      </c>
      <c r="V113" s="71">
        <f>'Program Data-Travel CBA'!V113+'Program Data-Travel IBA'!V113</f>
        <v>41126</v>
      </c>
      <c r="W113" s="71">
        <f>'Program Data-Travel CBA'!W113+'Program Data-Travel IBA'!W113</f>
        <v>27185</v>
      </c>
      <c r="X113" s="68">
        <f>'Program Data-Travel CBA'!X113+'Program Data-Travel IBA'!X113</f>
        <v>25154495.390000001</v>
      </c>
      <c r="Y113" s="69">
        <f>'Program Data-Travel CBA'!Y113+'Program Data-Travel IBA'!Y113</f>
        <v>41798</v>
      </c>
      <c r="Z113" s="69">
        <f>'Program Data-Travel CBA'!Z113+'Program Data-Travel IBA'!Z113</f>
        <v>27487</v>
      </c>
      <c r="AA113" s="70">
        <f>'Program Data-Travel CBA'!AA113+'Program Data-Travel IBA'!AA113</f>
        <v>35811337.539999999</v>
      </c>
      <c r="AB113" s="71">
        <f>'Program Data-Travel CBA'!AB113+'Program Data-Travel IBA'!AB113</f>
        <v>58052</v>
      </c>
      <c r="AC113" s="71">
        <f>'Program Data-Travel CBA'!AC113+'Program Data-Travel IBA'!AC113</f>
        <v>27767</v>
      </c>
      <c r="AD113" s="68">
        <f>'Program Data-Travel CBA'!AD113+'Program Data-Travel IBA'!AD113</f>
        <v>34047564.850000001</v>
      </c>
      <c r="AE113" s="69">
        <f>'Program Data-Travel CBA'!AE113+'Program Data-Travel IBA'!AE113</f>
        <v>57091</v>
      </c>
      <c r="AF113" s="69">
        <f>'Program Data-Travel CBA'!AF113+'Program Data-Travel IBA'!AF113</f>
        <v>28075</v>
      </c>
      <c r="AG113" s="70">
        <f>'Program Data-Travel CBA'!AG113+'Program Data-Travel IBA'!AG113</f>
        <v>28853826.010000002</v>
      </c>
      <c r="AH113" s="71">
        <f>'Program Data-Travel CBA'!AH113+'Program Data-Travel IBA'!AH113</f>
        <v>47956</v>
      </c>
      <c r="AI113" s="71">
        <f>'Program Data-Travel CBA'!AI113+'Program Data-Travel IBA'!AI113</f>
        <v>28317</v>
      </c>
      <c r="AJ113" s="68">
        <f>'Program Data-Travel CBA'!AJ113+'Program Data-Travel IBA'!AJ113</f>
        <v>30603644.990000002</v>
      </c>
      <c r="AK113" s="69">
        <f>'Program Data-Travel CBA'!AK113+'Program Data-Travel IBA'!AK113</f>
        <v>53983</v>
      </c>
      <c r="AL113" s="69">
        <f>'Program Data-Travel CBA'!AL113+'Program Data-Travel IBA'!AL113</f>
        <v>28662</v>
      </c>
      <c r="AM113" s="70">
        <f>'Program Data-Travel CBA'!AM113+'Program Data-Travel IBA'!AM113</f>
        <v>38509358.479999997</v>
      </c>
      <c r="AN113" s="71">
        <f>'Program Data-Travel CBA'!AN113+'Program Data-Travel IBA'!AN113</f>
        <v>68545</v>
      </c>
      <c r="AO113" s="71">
        <f>'Program Data-Travel CBA'!AO113+'Program Data-Travel IBA'!AO113</f>
        <v>28914</v>
      </c>
    </row>
    <row r="114" spans="1:41" hidden="1" outlineLevel="1" x14ac:dyDescent="0.55000000000000004">
      <c r="A114" s="58" t="s">
        <v>26</v>
      </c>
      <c r="B114" s="65">
        <f>'Program Data-Travel CBA'!B114+'Program Data-Travel IBA'!B114</f>
        <v>105412909.35999998</v>
      </c>
      <c r="C114" s="66">
        <f>'Program Data-Travel CBA'!C114+'Program Data-Travel IBA'!C114</f>
        <v>554014</v>
      </c>
      <c r="D114" s="66">
        <f>'Program Data-Travel CBA'!D114+'Program Data-Travel IBA'!D114</f>
        <v>33832</v>
      </c>
      <c r="E114" s="67">
        <f>'Program Data-Travel CBA'!E114+'Program Data-Travel IBA'!E114</f>
        <v>680.64941446410239</v>
      </c>
      <c r="F114" s="68">
        <f>'Program Data-Travel CBA'!F114+'Program Data-Travel IBA'!F114</f>
        <v>5766437.6300000008</v>
      </c>
      <c r="G114" s="69">
        <f>'Program Data-Travel CBA'!G114+'Program Data-Travel IBA'!G114</f>
        <v>30289</v>
      </c>
      <c r="H114" s="69">
        <f>'Program Data-Travel CBA'!H114+'Program Data-Travel IBA'!H114</f>
        <v>33199</v>
      </c>
      <c r="I114" s="70">
        <f>'Program Data-Travel CBA'!I114+'Program Data-Travel IBA'!I114</f>
        <v>6378729.9400000004</v>
      </c>
      <c r="J114" s="71">
        <f>'Program Data-Travel CBA'!J114+'Program Data-Travel IBA'!J114</f>
        <v>31568</v>
      </c>
      <c r="K114" s="71">
        <f>'Program Data-Travel CBA'!K114+'Program Data-Travel IBA'!K114</f>
        <v>33195</v>
      </c>
      <c r="L114" s="68">
        <f>'Program Data-Travel CBA'!L114+'Program Data-Travel IBA'!L114</f>
        <v>4774266.6399999997</v>
      </c>
      <c r="M114" s="69">
        <f>'Program Data-Travel CBA'!M114+'Program Data-Travel IBA'!M114</f>
        <v>25191</v>
      </c>
      <c r="N114" s="69">
        <f>'Program Data-Travel CBA'!N114+'Program Data-Travel IBA'!N114</f>
        <v>32979</v>
      </c>
      <c r="O114" s="70">
        <f>'Program Data-Travel CBA'!O114+'Program Data-Travel IBA'!O114</f>
        <v>4376143.88</v>
      </c>
      <c r="P114" s="71">
        <f>'Program Data-Travel CBA'!P114+'Program Data-Travel IBA'!P114</f>
        <v>24302</v>
      </c>
      <c r="Q114" s="71">
        <f>'Program Data-Travel CBA'!Q114+'Program Data-Travel IBA'!Q114</f>
        <v>32839</v>
      </c>
      <c r="R114" s="68">
        <f>'Program Data-Travel CBA'!R114+'Program Data-Travel IBA'!R114</f>
        <v>6155492.1500000004</v>
      </c>
      <c r="S114" s="69">
        <f>'Program Data-Travel CBA'!S114+'Program Data-Travel IBA'!S114</f>
        <v>32298</v>
      </c>
      <c r="T114" s="69">
        <f>'Program Data-Travel CBA'!T114+'Program Data-Travel IBA'!T114</f>
        <v>32899</v>
      </c>
      <c r="U114" s="70">
        <f>'Program Data-Travel CBA'!U114+'Program Data-Travel IBA'!U114</f>
        <v>9065549.3200000003</v>
      </c>
      <c r="V114" s="71">
        <f>'Program Data-Travel CBA'!V114+'Program Data-Travel IBA'!V114</f>
        <v>47307</v>
      </c>
      <c r="W114" s="71">
        <f>'Program Data-Travel CBA'!W114+'Program Data-Travel IBA'!W114</f>
        <v>33059</v>
      </c>
      <c r="X114" s="68">
        <f>'Program Data-Travel CBA'!X114+'Program Data-Travel IBA'!X114</f>
        <v>10046553.319999995</v>
      </c>
      <c r="Y114" s="69">
        <f>'Program Data-Travel CBA'!Y114+'Program Data-Travel IBA'!Y114</f>
        <v>52322</v>
      </c>
      <c r="Z114" s="69">
        <f>'Program Data-Travel CBA'!Z114+'Program Data-Travel IBA'!Z114</f>
        <v>33217</v>
      </c>
      <c r="AA114" s="70">
        <f>'Program Data-Travel CBA'!AA114+'Program Data-Travel IBA'!AA114</f>
        <v>12880939.340000002</v>
      </c>
      <c r="AB114" s="71">
        <f>'Program Data-Travel CBA'!AB114+'Program Data-Travel IBA'!AB114</f>
        <v>64743</v>
      </c>
      <c r="AC114" s="71">
        <f>'Program Data-Travel CBA'!AC114+'Program Data-Travel IBA'!AC114</f>
        <v>33371</v>
      </c>
      <c r="AD114" s="68">
        <f>'Program Data-Travel CBA'!AD114+'Program Data-Travel IBA'!AD114</f>
        <v>10680993.800000001</v>
      </c>
      <c r="AE114" s="69">
        <f>'Program Data-Travel CBA'!AE114+'Program Data-Travel IBA'!AE114</f>
        <v>56083</v>
      </c>
      <c r="AF114" s="69">
        <f>'Program Data-Travel CBA'!AF114+'Program Data-Travel IBA'!AF114</f>
        <v>33490</v>
      </c>
      <c r="AG114" s="70">
        <f>'Program Data-Travel CBA'!AG114+'Program Data-Travel IBA'!AG114</f>
        <v>10072431.01</v>
      </c>
      <c r="AH114" s="71">
        <f>'Program Data-Travel CBA'!AH114+'Program Data-Travel IBA'!AH114</f>
        <v>53462</v>
      </c>
      <c r="AI114" s="71">
        <f>'Program Data-Travel CBA'!AI114+'Program Data-Travel IBA'!AI114</f>
        <v>33540</v>
      </c>
      <c r="AJ114" s="68">
        <f>'Program Data-Travel CBA'!AJ114+'Program Data-Travel IBA'!AJ114</f>
        <v>12474237.360000001</v>
      </c>
      <c r="AK114" s="69">
        <f>'Program Data-Travel CBA'!AK114+'Program Data-Travel IBA'!AK114</f>
        <v>68329</v>
      </c>
      <c r="AL114" s="69">
        <f>'Program Data-Travel CBA'!AL114+'Program Data-Travel IBA'!AL114</f>
        <v>33612</v>
      </c>
      <c r="AM114" s="70">
        <f>'Program Data-Travel CBA'!AM114+'Program Data-Travel IBA'!AM114</f>
        <v>12741134.969999999</v>
      </c>
      <c r="AN114" s="71">
        <f>'Program Data-Travel CBA'!AN114+'Program Data-Travel IBA'!AN114</f>
        <v>68120</v>
      </c>
      <c r="AO114" s="71">
        <f>'Program Data-Travel CBA'!AO114+'Program Data-Travel IBA'!AO114</f>
        <v>33832</v>
      </c>
    </row>
    <row r="115" spans="1:41" hidden="1" outlineLevel="1" x14ac:dyDescent="0.55000000000000004">
      <c r="A115" s="58" t="s">
        <v>94</v>
      </c>
      <c r="B115" s="65">
        <f>'Program Data-Travel CBA'!B115+'Program Data-Travel IBA'!B115</f>
        <v>43879021.57</v>
      </c>
      <c r="C115" s="66">
        <f>'Program Data-Travel CBA'!C115+'Program Data-Travel IBA'!C115</f>
        <v>212810</v>
      </c>
      <c r="D115" s="66">
        <f>'Program Data-Travel CBA'!D115+'Program Data-Travel IBA'!D115</f>
        <v>59958</v>
      </c>
      <c r="E115" s="67">
        <f>'Program Data-Travel CBA'!E115+'Program Data-Travel IBA'!E115</f>
        <v>628.28487523802198</v>
      </c>
      <c r="F115" s="68">
        <f>'Program Data-Travel CBA'!F115+'Program Data-Travel IBA'!F115</f>
        <v>1670579.39</v>
      </c>
      <c r="G115" s="69">
        <f>'Program Data-Travel CBA'!G115+'Program Data-Travel IBA'!G115</f>
        <v>7226</v>
      </c>
      <c r="H115" s="69">
        <f>'Program Data-Travel CBA'!H115+'Program Data-Travel IBA'!H115</f>
        <v>54402</v>
      </c>
      <c r="I115" s="70">
        <f>'Program Data-Travel CBA'!I115+'Program Data-Travel IBA'!I115</f>
        <v>1723995.9100000001</v>
      </c>
      <c r="J115" s="71">
        <f>'Program Data-Travel CBA'!J115+'Program Data-Travel IBA'!J115</f>
        <v>7824</v>
      </c>
      <c r="K115" s="71">
        <f>'Program Data-Travel CBA'!K115+'Program Data-Travel IBA'!K115</f>
        <v>54615</v>
      </c>
      <c r="L115" s="68">
        <f>'Program Data-Travel CBA'!L115+'Program Data-Travel IBA'!L115</f>
        <v>1094556.92</v>
      </c>
      <c r="M115" s="69">
        <f>'Program Data-Travel CBA'!M115+'Program Data-Travel IBA'!M115</f>
        <v>5167</v>
      </c>
      <c r="N115" s="69">
        <f>'Program Data-Travel CBA'!N115+'Program Data-Travel IBA'!N115</f>
        <v>54864</v>
      </c>
      <c r="O115" s="70">
        <f>'Program Data-Travel CBA'!O115+'Program Data-Travel IBA'!O115</f>
        <v>890906.83000000007</v>
      </c>
      <c r="P115" s="71">
        <f>'Program Data-Travel CBA'!P115+'Program Data-Travel IBA'!P115</f>
        <v>5254</v>
      </c>
      <c r="Q115" s="71">
        <f>'Program Data-Travel CBA'!Q115+'Program Data-Travel IBA'!Q115</f>
        <v>55150</v>
      </c>
      <c r="R115" s="68">
        <f>'Program Data-Travel CBA'!R115+'Program Data-Travel IBA'!R115</f>
        <v>1544966.15</v>
      </c>
      <c r="S115" s="69">
        <f>'Program Data-Travel CBA'!S115+'Program Data-Travel IBA'!S115</f>
        <v>7395</v>
      </c>
      <c r="T115" s="69">
        <f>'Program Data-Travel CBA'!T115+'Program Data-Travel IBA'!T115</f>
        <v>55420</v>
      </c>
      <c r="U115" s="70">
        <f>'Program Data-Travel CBA'!U115+'Program Data-Travel IBA'!U115</f>
        <v>2727539.44</v>
      </c>
      <c r="V115" s="71">
        <f>'Program Data-Travel CBA'!V115+'Program Data-Travel IBA'!V115</f>
        <v>12180</v>
      </c>
      <c r="W115" s="71">
        <f>'Program Data-Travel CBA'!W115+'Program Data-Travel IBA'!W115</f>
        <v>55835</v>
      </c>
      <c r="X115" s="68">
        <f>'Program Data-Travel CBA'!X115+'Program Data-Travel IBA'!X115</f>
        <v>2967346.2199999997</v>
      </c>
      <c r="Y115" s="69">
        <f>'Program Data-Travel CBA'!Y115+'Program Data-Travel IBA'!Y115</f>
        <v>13189</v>
      </c>
      <c r="Z115" s="69">
        <f>'Program Data-Travel CBA'!Z115+'Program Data-Travel IBA'!Z115</f>
        <v>56307</v>
      </c>
      <c r="AA115" s="70">
        <f>'Program Data-Travel CBA'!AA115+'Program Data-Travel IBA'!AA115</f>
        <v>4820942.49</v>
      </c>
      <c r="AB115" s="71">
        <f>'Program Data-Travel CBA'!AB115+'Program Data-Travel IBA'!AB115</f>
        <v>19980</v>
      </c>
      <c r="AC115" s="71">
        <f>'Program Data-Travel CBA'!AC115+'Program Data-Travel IBA'!AC115</f>
        <v>57062</v>
      </c>
      <c r="AD115" s="68">
        <f>'Program Data-Travel CBA'!AD115+'Program Data-Travel IBA'!AD115</f>
        <v>4782238.3</v>
      </c>
      <c r="AE115" s="69">
        <f>'Program Data-Travel CBA'!AE115+'Program Data-Travel IBA'!AE115</f>
        <v>22601</v>
      </c>
      <c r="AF115" s="69">
        <f>'Program Data-Travel CBA'!AF115+'Program Data-Travel IBA'!AF115</f>
        <v>57848</v>
      </c>
      <c r="AG115" s="70">
        <f>'Program Data-Travel CBA'!AG115+'Program Data-Travel IBA'!AG115</f>
        <v>5386178.0700000003</v>
      </c>
      <c r="AH115" s="71">
        <f>'Program Data-Travel CBA'!AH115+'Program Data-Travel IBA'!AH115</f>
        <v>29304</v>
      </c>
      <c r="AI115" s="71">
        <f>'Program Data-Travel CBA'!AI115+'Program Data-Travel IBA'!AI115</f>
        <v>58682</v>
      </c>
      <c r="AJ115" s="68">
        <f>'Program Data-Travel CBA'!AJ115+'Program Data-Travel IBA'!AJ115</f>
        <v>8115969.6299999999</v>
      </c>
      <c r="AK115" s="69">
        <f>'Program Data-Travel CBA'!AK115+'Program Data-Travel IBA'!AK115</f>
        <v>41555</v>
      </c>
      <c r="AL115" s="69">
        <f>'Program Data-Travel CBA'!AL115+'Program Data-Travel IBA'!AL115</f>
        <v>59436</v>
      </c>
      <c r="AM115" s="70">
        <f>'Program Data-Travel CBA'!AM115+'Program Data-Travel IBA'!AM115</f>
        <v>8153802.2199999997</v>
      </c>
      <c r="AN115" s="71">
        <f>'Program Data-Travel CBA'!AN115+'Program Data-Travel IBA'!AN115</f>
        <v>41135</v>
      </c>
      <c r="AO115" s="71">
        <f>'Program Data-Travel CBA'!AO115+'Program Data-Travel IBA'!AO115</f>
        <v>59958</v>
      </c>
    </row>
    <row r="116" spans="1:41" hidden="1" outlineLevel="1" x14ac:dyDescent="0.55000000000000004">
      <c r="A116" s="58" t="s">
        <v>462</v>
      </c>
      <c r="B116" s="65">
        <f>'Program Data-Travel CBA'!B116+'Program Data-Travel IBA'!B116</f>
        <v>62360761.340000004</v>
      </c>
      <c r="C116" s="66">
        <f>'Program Data-Travel CBA'!C116+'Program Data-Travel IBA'!C116</f>
        <v>421089</v>
      </c>
      <c r="D116" s="66">
        <f>'Program Data-Travel CBA'!D116+'Program Data-Travel IBA'!D116</f>
        <v>50502</v>
      </c>
      <c r="E116" s="67">
        <f>'Program Data-Travel CBA'!E116+'Program Data-Travel IBA'!E116</f>
        <v>300.91377970296747</v>
      </c>
      <c r="F116" s="68">
        <f>'Program Data-Travel CBA'!F116+'Program Data-Travel IBA'!F116</f>
        <v>3383046.42</v>
      </c>
      <c r="G116" s="69">
        <f>'Program Data-Travel CBA'!G116+'Program Data-Travel IBA'!G116</f>
        <v>22251</v>
      </c>
      <c r="H116" s="69">
        <f>'Program Data-Travel CBA'!H116+'Program Data-Travel IBA'!H116</f>
        <v>48877</v>
      </c>
      <c r="I116" s="70">
        <f>'Program Data-Travel CBA'!I116+'Program Data-Travel IBA'!I116</f>
        <v>3463009.7800000003</v>
      </c>
      <c r="J116" s="71">
        <f>'Program Data-Travel CBA'!J116+'Program Data-Travel IBA'!J116</f>
        <v>23723</v>
      </c>
      <c r="K116" s="71">
        <f>'Program Data-Travel CBA'!K116+'Program Data-Travel IBA'!K116</f>
        <v>48955</v>
      </c>
      <c r="L116" s="68">
        <f>'Program Data-Travel CBA'!L116+'Program Data-Travel IBA'!L116</f>
        <v>3230385.62</v>
      </c>
      <c r="M116" s="69">
        <f>'Program Data-Travel CBA'!M116+'Program Data-Travel IBA'!M116</f>
        <v>23212</v>
      </c>
      <c r="N116" s="69">
        <f>'Program Data-Travel CBA'!N116+'Program Data-Travel IBA'!N116</f>
        <v>48501</v>
      </c>
      <c r="O116" s="70">
        <f>'Program Data-Travel CBA'!O116+'Program Data-Travel IBA'!O116</f>
        <v>2135806.73</v>
      </c>
      <c r="P116" s="71">
        <f>'Program Data-Travel CBA'!P116+'Program Data-Travel IBA'!P116</f>
        <v>14094</v>
      </c>
      <c r="Q116" s="71">
        <f>'Program Data-Travel CBA'!Q116+'Program Data-Travel IBA'!Q116</f>
        <v>48316</v>
      </c>
      <c r="R116" s="68">
        <f>'Program Data-Travel CBA'!R116+'Program Data-Travel IBA'!R116</f>
        <v>2634280.85</v>
      </c>
      <c r="S116" s="69">
        <f>'Program Data-Travel CBA'!S116+'Program Data-Travel IBA'!S116</f>
        <v>16047</v>
      </c>
      <c r="T116" s="69">
        <f>'Program Data-Travel CBA'!T116+'Program Data-Travel IBA'!T116</f>
        <v>48363</v>
      </c>
      <c r="U116" s="70">
        <f>'Program Data-Travel CBA'!U116+'Program Data-Travel IBA'!U116</f>
        <v>4623573.42</v>
      </c>
      <c r="V116" s="71">
        <f>'Program Data-Travel CBA'!V116+'Program Data-Travel IBA'!V116</f>
        <v>29972</v>
      </c>
      <c r="W116" s="71">
        <f>'Program Data-Travel CBA'!W116+'Program Data-Travel IBA'!W116</f>
        <v>48452</v>
      </c>
      <c r="X116" s="68">
        <f>'Program Data-Travel CBA'!X116+'Program Data-Travel IBA'!X116</f>
        <v>5636383.7300000014</v>
      </c>
      <c r="Y116" s="69">
        <f>'Program Data-Travel CBA'!Y116+'Program Data-Travel IBA'!Y116</f>
        <v>36768</v>
      </c>
      <c r="Z116" s="69">
        <f>'Program Data-Travel CBA'!Z116+'Program Data-Travel IBA'!Z116</f>
        <v>48888</v>
      </c>
      <c r="AA116" s="70">
        <f>'Program Data-Travel CBA'!AA116+'Program Data-Travel IBA'!AA116</f>
        <v>7258377.2300000014</v>
      </c>
      <c r="AB116" s="71">
        <f>'Program Data-Travel CBA'!AB116+'Program Data-Travel IBA'!AB116</f>
        <v>45357</v>
      </c>
      <c r="AC116" s="71">
        <f>'Program Data-Travel CBA'!AC116+'Program Data-Travel IBA'!AC116</f>
        <v>49296</v>
      </c>
      <c r="AD116" s="68">
        <f>'Program Data-Travel CBA'!AD116+'Program Data-Travel IBA'!AD116</f>
        <v>6270771.1499999985</v>
      </c>
      <c r="AE116" s="69">
        <f>'Program Data-Travel CBA'!AE116+'Program Data-Travel IBA'!AE116</f>
        <v>43928</v>
      </c>
      <c r="AF116" s="69">
        <f>'Program Data-Travel CBA'!AF116+'Program Data-Travel IBA'!AF116</f>
        <v>49202</v>
      </c>
      <c r="AG116" s="70">
        <f>'Program Data-Travel CBA'!AG116+'Program Data-Travel IBA'!AG116</f>
        <v>6680712.8400000008</v>
      </c>
      <c r="AH116" s="71">
        <f>'Program Data-Travel CBA'!AH116+'Program Data-Travel IBA'!AH116</f>
        <v>46946</v>
      </c>
      <c r="AI116" s="71">
        <f>'Program Data-Travel CBA'!AI116+'Program Data-Travel IBA'!AI116</f>
        <v>49606</v>
      </c>
      <c r="AJ116" s="68">
        <f>'Program Data-Travel CBA'!AJ116+'Program Data-Travel IBA'!AJ116</f>
        <v>8541304.6200000048</v>
      </c>
      <c r="AK116" s="69">
        <f>'Program Data-Travel CBA'!AK116+'Program Data-Travel IBA'!AK116</f>
        <v>59613</v>
      </c>
      <c r="AL116" s="69">
        <f>'Program Data-Travel CBA'!AL116+'Program Data-Travel IBA'!AL116</f>
        <v>50144</v>
      </c>
      <c r="AM116" s="70">
        <f>'Program Data-Travel CBA'!AM116+'Program Data-Travel IBA'!AM116</f>
        <v>8503108.9499999974</v>
      </c>
      <c r="AN116" s="71">
        <f>'Program Data-Travel CBA'!AN116+'Program Data-Travel IBA'!AN116</f>
        <v>59178</v>
      </c>
      <c r="AO116" s="71">
        <f>'Program Data-Travel CBA'!AO116+'Program Data-Travel IBA'!AO116</f>
        <v>50502</v>
      </c>
    </row>
    <row r="117" spans="1:41" hidden="1" outlineLevel="1" x14ac:dyDescent="0.55000000000000004">
      <c r="A117" s="58" t="s">
        <v>27</v>
      </c>
      <c r="B117" s="65">
        <f>'Program Data-Travel CBA'!B117+'Program Data-Travel IBA'!B117</f>
        <v>13796689.549999999</v>
      </c>
      <c r="C117" s="66">
        <f>'Program Data-Travel CBA'!C117+'Program Data-Travel IBA'!C117</f>
        <v>98550</v>
      </c>
      <c r="D117" s="66">
        <f>'Program Data-Travel CBA'!D117+'Program Data-Travel IBA'!D117</f>
        <v>18949</v>
      </c>
      <c r="E117" s="67">
        <f>'Program Data-Travel CBA'!E117+'Program Data-Travel IBA'!E117</f>
        <v>261.06484543386898</v>
      </c>
      <c r="F117" s="68">
        <f>'Program Data-Travel CBA'!F117+'Program Data-Travel IBA'!F117</f>
        <v>616835.57000000007</v>
      </c>
      <c r="G117" s="69">
        <f>'Program Data-Travel CBA'!G117+'Program Data-Travel IBA'!G117</f>
        <v>4459</v>
      </c>
      <c r="H117" s="69">
        <f>'Program Data-Travel CBA'!H117+'Program Data-Travel IBA'!H117</f>
        <v>17156</v>
      </c>
      <c r="I117" s="70">
        <f>'Program Data-Travel CBA'!I117+'Program Data-Travel IBA'!I117</f>
        <v>671392.16</v>
      </c>
      <c r="J117" s="71">
        <f>'Program Data-Travel CBA'!J117+'Program Data-Travel IBA'!J117</f>
        <v>4510</v>
      </c>
      <c r="K117" s="71">
        <f>'Program Data-Travel CBA'!K117+'Program Data-Travel IBA'!K117</f>
        <v>17203</v>
      </c>
      <c r="L117" s="68">
        <f>'Program Data-Travel CBA'!L117+'Program Data-Travel IBA'!L117</f>
        <v>361658.66000000003</v>
      </c>
      <c r="M117" s="69">
        <f>'Program Data-Travel CBA'!M117+'Program Data-Travel IBA'!M117</f>
        <v>3044</v>
      </c>
      <c r="N117" s="69">
        <f>'Program Data-Travel CBA'!N117+'Program Data-Travel IBA'!N117</f>
        <v>17252</v>
      </c>
      <c r="O117" s="70">
        <f>'Program Data-Travel CBA'!O117+'Program Data-Travel IBA'!O117</f>
        <v>267512.38</v>
      </c>
      <c r="P117" s="71">
        <f>'Program Data-Travel CBA'!P117+'Program Data-Travel IBA'!P117</f>
        <v>1893</v>
      </c>
      <c r="Q117" s="71">
        <f>'Program Data-Travel CBA'!Q117+'Program Data-Travel IBA'!Q117</f>
        <v>17307</v>
      </c>
      <c r="R117" s="68">
        <f>'Program Data-Travel CBA'!R117+'Program Data-Travel IBA'!R117</f>
        <v>476722.3</v>
      </c>
      <c r="S117" s="69">
        <f>'Program Data-Travel CBA'!S117+'Program Data-Travel IBA'!S117</f>
        <v>3133</v>
      </c>
      <c r="T117" s="69">
        <f>'Program Data-Travel CBA'!T117+'Program Data-Travel IBA'!T117</f>
        <v>17377</v>
      </c>
      <c r="U117" s="70">
        <f>'Program Data-Travel CBA'!U117+'Program Data-Travel IBA'!U117</f>
        <v>849707.38</v>
      </c>
      <c r="V117" s="71">
        <f>'Program Data-Travel CBA'!V117+'Program Data-Travel IBA'!V117</f>
        <v>6001</v>
      </c>
      <c r="W117" s="71">
        <f>'Program Data-Travel CBA'!W117+'Program Data-Travel IBA'!W117</f>
        <v>17503</v>
      </c>
      <c r="X117" s="68">
        <f>'Program Data-Travel CBA'!X117+'Program Data-Travel IBA'!X117</f>
        <v>1065827.72</v>
      </c>
      <c r="Y117" s="69">
        <f>'Program Data-Travel CBA'!Y117+'Program Data-Travel IBA'!Y117</f>
        <v>7892</v>
      </c>
      <c r="Z117" s="69">
        <f>'Program Data-Travel CBA'!Z117+'Program Data-Travel IBA'!Z117</f>
        <v>17694</v>
      </c>
      <c r="AA117" s="70">
        <f>'Program Data-Travel CBA'!AA117+'Program Data-Travel IBA'!AA117</f>
        <v>1828924.9100000001</v>
      </c>
      <c r="AB117" s="71">
        <f>'Program Data-Travel CBA'!AB117+'Program Data-Travel IBA'!AB117</f>
        <v>12766</v>
      </c>
      <c r="AC117" s="71">
        <f>'Program Data-Travel CBA'!AC117+'Program Data-Travel IBA'!AC117</f>
        <v>17900</v>
      </c>
      <c r="AD117" s="68">
        <f>'Program Data-Travel CBA'!AD117+'Program Data-Travel IBA'!AD117</f>
        <v>1469650.24</v>
      </c>
      <c r="AE117" s="69">
        <f>'Program Data-Travel CBA'!AE117+'Program Data-Travel IBA'!AE117</f>
        <v>11260</v>
      </c>
      <c r="AF117" s="69">
        <f>'Program Data-Travel CBA'!AF117+'Program Data-Travel IBA'!AF117</f>
        <v>18101</v>
      </c>
      <c r="AG117" s="70">
        <f>'Program Data-Travel CBA'!AG117+'Program Data-Travel IBA'!AG117</f>
        <v>1512904.99</v>
      </c>
      <c r="AH117" s="71">
        <f>'Program Data-Travel CBA'!AH117+'Program Data-Travel IBA'!AH117</f>
        <v>10412</v>
      </c>
      <c r="AI117" s="71">
        <f>'Program Data-Travel CBA'!AI117+'Program Data-Travel IBA'!AI117</f>
        <v>18349</v>
      </c>
      <c r="AJ117" s="68">
        <f>'Program Data-Travel CBA'!AJ117+'Program Data-Travel IBA'!AJ117</f>
        <v>2381656.0699999998</v>
      </c>
      <c r="AK117" s="69">
        <f>'Program Data-Travel CBA'!AK117+'Program Data-Travel IBA'!AK117</f>
        <v>16652</v>
      </c>
      <c r="AL117" s="69">
        <f>'Program Data-Travel CBA'!AL117+'Program Data-Travel IBA'!AL117</f>
        <v>18678</v>
      </c>
      <c r="AM117" s="70">
        <f>'Program Data-Travel CBA'!AM117+'Program Data-Travel IBA'!AM117</f>
        <v>2293897.17</v>
      </c>
      <c r="AN117" s="71">
        <f>'Program Data-Travel CBA'!AN117+'Program Data-Travel IBA'!AN117</f>
        <v>16528</v>
      </c>
      <c r="AO117" s="71">
        <f>'Program Data-Travel CBA'!AO117+'Program Data-Travel IBA'!AO117</f>
        <v>18949</v>
      </c>
    </row>
    <row r="118" spans="1:41" hidden="1" outlineLevel="1" x14ac:dyDescent="0.55000000000000004">
      <c r="A118" s="58" t="s">
        <v>95</v>
      </c>
      <c r="B118" s="65">
        <f>'Program Data-Travel CBA'!B118+'Program Data-Travel IBA'!B118</f>
        <v>5757121.9000000004</v>
      </c>
      <c r="C118" s="66">
        <f>'Program Data-Travel CBA'!C118+'Program Data-Travel IBA'!C118</f>
        <v>42561</v>
      </c>
      <c r="D118" s="66">
        <f>'Program Data-Travel CBA'!D118+'Program Data-Travel IBA'!D118</f>
        <v>8515</v>
      </c>
      <c r="E118" s="67">
        <f>'Program Data-Travel CBA'!E118+'Program Data-Travel IBA'!E118</f>
        <v>285.24431311402395</v>
      </c>
      <c r="F118" s="68">
        <f>'Program Data-Travel CBA'!F118+'Program Data-Travel IBA'!F118</f>
        <v>213843.69</v>
      </c>
      <c r="G118" s="69">
        <f>'Program Data-Travel CBA'!G118+'Program Data-Travel IBA'!G118</f>
        <v>1504</v>
      </c>
      <c r="H118" s="69">
        <f>'Program Data-Travel CBA'!H118+'Program Data-Travel IBA'!H118</f>
        <v>8093</v>
      </c>
      <c r="I118" s="70">
        <f>'Program Data-Travel CBA'!I118+'Program Data-Travel IBA'!I118</f>
        <v>254457.88</v>
      </c>
      <c r="J118" s="71">
        <f>'Program Data-Travel CBA'!J118+'Program Data-Travel IBA'!J118</f>
        <v>1599</v>
      </c>
      <c r="K118" s="71">
        <f>'Program Data-Travel CBA'!K118+'Program Data-Travel IBA'!K118</f>
        <v>8079</v>
      </c>
      <c r="L118" s="68">
        <f>'Program Data-Travel CBA'!L118+'Program Data-Travel IBA'!L118</f>
        <v>207163.77</v>
      </c>
      <c r="M118" s="69">
        <f>'Program Data-Travel CBA'!M118+'Program Data-Travel IBA'!M118</f>
        <v>1440</v>
      </c>
      <c r="N118" s="69">
        <f>'Program Data-Travel CBA'!N118+'Program Data-Travel IBA'!N118</f>
        <v>8040</v>
      </c>
      <c r="O118" s="70">
        <f>'Program Data-Travel CBA'!O118+'Program Data-Travel IBA'!O118</f>
        <v>161467.57</v>
      </c>
      <c r="P118" s="71">
        <f>'Program Data-Travel CBA'!P118+'Program Data-Travel IBA'!P118</f>
        <v>1193</v>
      </c>
      <c r="Q118" s="71">
        <f>'Program Data-Travel CBA'!Q118+'Program Data-Travel IBA'!Q118</f>
        <v>7950</v>
      </c>
      <c r="R118" s="68">
        <f>'Program Data-Travel CBA'!R118+'Program Data-Travel IBA'!R118</f>
        <v>191793.08000000002</v>
      </c>
      <c r="S118" s="69">
        <f>'Program Data-Travel CBA'!S118+'Program Data-Travel IBA'!S118</f>
        <v>1493</v>
      </c>
      <c r="T118" s="69">
        <f>'Program Data-Travel CBA'!T118+'Program Data-Travel IBA'!T118</f>
        <v>7962</v>
      </c>
      <c r="U118" s="70">
        <f>'Program Data-Travel CBA'!U118+'Program Data-Travel IBA'!U118</f>
        <v>269676.18</v>
      </c>
      <c r="V118" s="71">
        <f>'Program Data-Travel CBA'!V118+'Program Data-Travel IBA'!V118</f>
        <v>2122</v>
      </c>
      <c r="W118" s="71">
        <f>'Program Data-Travel CBA'!W118+'Program Data-Travel IBA'!W118</f>
        <v>7982</v>
      </c>
      <c r="X118" s="68">
        <f>'Program Data-Travel CBA'!X118+'Program Data-Travel IBA'!X118</f>
        <v>422028.04000000004</v>
      </c>
      <c r="Y118" s="69">
        <f>'Program Data-Travel CBA'!Y118+'Program Data-Travel IBA'!Y118</f>
        <v>3431</v>
      </c>
      <c r="Z118" s="69">
        <f>'Program Data-Travel CBA'!Z118+'Program Data-Travel IBA'!Z118</f>
        <v>8081</v>
      </c>
      <c r="AA118" s="70">
        <f>'Program Data-Travel CBA'!AA118+'Program Data-Travel IBA'!AA118</f>
        <v>632438.05000000005</v>
      </c>
      <c r="AB118" s="71">
        <f>'Program Data-Travel CBA'!AB118+'Program Data-Travel IBA'!AB118</f>
        <v>4259</v>
      </c>
      <c r="AC118" s="71">
        <f>'Program Data-Travel CBA'!AC118+'Program Data-Travel IBA'!AC118</f>
        <v>8140</v>
      </c>
      <c r="AD118" s="68">
        <f>'Program Data-Travel CBA'!AD118+'Program Data-Travel IBA'!AD118</f>
        <v>725398.92999999993</v>
      </c>
      <c r="AE118" s="69">
        <f>'Program Data-Travel CBA'!AE118+'Program Data-Travel IBA'!AE118</f>
        <v>5407</v>
      </c>
      <c r="AF118" s="69">
        <f>'Program Data-Travel CBA'!AF118+'Program Data-Travel IBA'!AF118</f>
        <v>8215</v>
      </c>
      <c r="AG118" s="70">
        <f>'Program Data-Travel CBA'!AG118+'Program Data-Travel IBA'!AG118</f>
        <v>794985.32000000007</v>
      </c>
      <c r="AH118" s="71">
        <f>'Program Data-Travel CBA'!AH118+'Program Data-Travel IBA'!AH118</f>
        <v>5865</v>
      </c>
      <c r="AI118" s="71">
        <f>'Program Data-Travel CBA'!AI118+'Program Data-Travel IBA'!AI118</f>
        <v>8311</v>
      </c>
      <c r="AJ118" s="68">
        <f>'Program Data-Travel CBA'!AJ118+'Program Data-Travel IBA'!AJ118</f>
        <v>1027739.3600000001</v>
      </c>
      <c r="AK118" s="69">
        <f>'Program Data-Travel CBA'!AK118+'Program Data-Travel IBA'!AK118</f>
        <v>7705</v>
      </c>
      <c r="AL118" s="69">
        <f>'Program Data-Travel CBA'!AL118+'Program Data-Travel IBA'!AL118</f>
        <v>8418</v>
      </c>
      <c r="AM118" s="70">
        <f>'Program Data-Travel CBA'!AM118+'Program Data-Travel IBA'!AM118</f>
        <v>856130.03</v>
      </c>
      <c r="AN118" s="71">
        <f>'Program Data-Travel CBA'!AN118+'Program Data-Travel IBA'!AN118</f>
        <v>6543</v>
      </c>
      <c r="AO118" s="71">
        <f>'Program Data-Travel CBA'!AO118+'Program Data-Travel IBA'!AO118</f>
        <v>8515</v>
      </c>
    </row>
    <row r="119" spans="1:41" hidden="1" outlineLevel="1" x14ac:dyDescent="0.55000000000000004">
      <c r="A119" s="58" t="s">
        <v>380</v>
      </c>
      <c r="B119" s="65">
        <f>'Program Data-Travel CBA'!B119+'Program Data-Travel IBA'!B119</f>
        <v>43444856.870000005</v>
      </c>
      <c r="C119" s="66">
        <f>'Program Data-Travel CBA'!C119+'Program Data-Travel IBA'!C119</f>
        <v>236734</v>
      </c>
      <c r="D119" s="66">
        <f>'Program Data-Travel CBA'!D119+'Program Data-Travel IBA'!D119</f>
        <v>15304</v>
      </c>
      <c r="E119" s="67">
        <f>'Program Data-Travel CBA'!E119+'Program Data-Travel IBA'!E119</f>
        <v>370.08154611799534</v>
      </c>
      <c r="F119" s="68">
        <f>'Program Data-Travel CBA'!F119+'Program Data-Travel IBA'!F119</f>
        <v>2084745.9</v>
      </c>
      <c r="G119" s="69">
        <f>'Program Data-Travel CBA'!G119+'Program Data-Travel IBA'!G119</f>
        <v>11657</v>
      </c>
      <c r="H119" s="69">
        <f>'Program Data-Travel CBA'!H119+'Program Data-Travel IBA'!H119</f>
        <v>14859</v>
      </c>
      <c r="I119" s="70">
        <f>'Program Data-Travel CBA'!I119+'Program Data-Travel IBA'!I119</f>
        <v>2359363.75</v>
      </c>
      <c r="J119" s="71">
        <f>'Program Data-Travel CBA'!J119+'Program Data-Travel IBA'!J119</f>
        <v>13114</v>
      </c>
      <c r="K119" s="71">
        <f>'Program Data-Travel CBA'!K119+'Program Data-Travel IBA'!K119</f>
        <v>14792</v>
      </c>
      <c r="L119" s="68">
        <f>'Program Data-Travel CBA'!L119+'Program Data-Travel IBA'!L119</f>
        <v>1870802.35</v>
      </c>
      <c r="M119" s="69">
        <f>'Program Data-Travel CBA'!M119+'Program Data-Travel IBA'!M119</f>
        <v>12607</v>
      </c>
      <c r="N119" s="69">
        <f>'Program Data-Travel CBA'!N119+'Program Data-Travel IBA'!N119</f>
        <v>14645</v>
      </c>
      <c r="O119" s="70">
        <f>'Program Data-Travel CBA'!O119+'Program Data-Travel IBA'!O119</f>
        <v>1151020.03</v>
      </c>
      <c r="P119" s="71">
        <f>'Program Data-Travel CBA'!P119+'Program Data-Travel IBA'!P119</f>
        <v>8198</v>
      </c>
      <c r="Q119" s="71">
        <f>'Program Data-Travel CBA'!Q119+'Program Data-Travel IBA'!Q119</f>
        <v>14573</v>
      </c>
      <c r="R119" s="68">
        <f>'Program Data-Travel CBA'!R119+'Program Data-Travel IBA'!R119</f>
        <v>1905695.47</v>
      </c>
      <c r="S119" s="69">
        <f>'Program Data-Travel CBA'!S119+'Program Data-Travel IBA'!S119</f>
        <v>10694</v>
      </c>
      <c r="T119" s="69">
        <f>'Program Data-Travel CBA'!T119+'Program Data-Travel IBA'!T119</f>
        <v>14627</v>
      </c>
      <c r="U119" s="70">
        <f>'Program Data-Travel CBA'!U119+'Program Data-Travel IBA'!U119</f>
        <v>3479959.5999999996</v>
      </c>
      <c r="V119" s="71">
        <f>'Program Data-Travel CBA'!V119+'Program Data-Travel IBA'!V119</f>
        <v>18469</v>
      </c>
      <c r="W119" s="71">
        <f>'Program Data-Travel CBA'!W119+'Program Data-Travel IBA'!W119</f>
        <v>14725</v>
      </c>
      <c r="X119" s="68">
        <f>'Program Data-Travel CBA'!X119+'Program Data-Travel IBA'!X119</f>
        <v>3964907.3</v>
      </c>
      <c r="Y119" s="69">
        <f>'Program Data-Travel CBA'!Y119+'Program Data-Travel IBA'!Y119</f>
        <v>22241</v>
      </c>
      <c r="Z119" s="69">
        <f>'Program Data-Travel CBA'!Z119+'Program Data-Travel IBA'!Z119</f>
        <v>14848</v>
      </c>
      <c r="AA119" s="70">
        <f>'Program Data-Travel CBA'!AA119+'Program Data-Travel IBA'!AA119</f>
        <v>5081698.7200000007</v>
      </c>
      <c r="AB119" s="71">
        <f>'Program Data-Travel CBA'!AB119+'Program Data-Travel IBA'!AB119</f>
        <v>25457</v>
      </c>
      <c r="AC119" s="71">
        <f>'Program Data-Travel CBA'!AC119+'Program Data-Travel IBA'!AC119</f>
        <v>14945</v>
      </c>
      <c r="AD119" s="68">
        <f>'Program Data-Travel CBA'!AD119+'Program Data-Travel IBA'!AD119</f>
        <v>4807725.83</v>
      </c>
      <c r="AE119" s="69">
        <f>'Program Data-Travel CBA'!AE119+'Program Data-Travel IBA'!AE119</f>
        <v>23818</v>
      </c>
      <c r="AF119" s="69">
        <f>'Program Data-Travel CBA'!AF119+'Program Data-Travel IBA'!AF119</f>
        <v>15042</v>
      </c>
      <c r="AG119" s="70">
        <f>'Program Data-Travel CBA'!AG119+'Program Data-Travel IBA'!AG119</f>
        <v>5132752.3699999992</v>
      </c>
      <c r="AH119" s="71">
        <f>'Program Data-Travel CBA'!AH119+'Program Data-Travel IBA'!AH119</f>
        <v>25944</v>
      </c>
      <c r="AI119" s="71">
        <f>'Program Data-Travel CBA'!AI119+'Program Data-Travel IBA'!AI119</f>
        <v>15121</v>
      </c>
      <c r="AJ119" s="68">
        <f>'Program Data-Travel CBA'!AJ119+'Program Data-Travel IBA'!AJ119</f>
        <v>4842301.32</v>
      </c>
      <c r="AK119" s="69">
        <f>'Program Data-Travel CBA'!AK119+'Program Data-Travel IBA'!AK119</f>
        <v>29567</v>
      </c>
      <c r="AL119" s="69">
        <f>'Program Data-Travel CBA'!AL119+'Program Data-Travel IBA'!AL119</f>
        <v>15219</v>
      </c>
      <c r="AM119" s="70">
        <f>'Program Data-Travel CBA'!AM119+'Program Data-Travel IBA'!AM119</f>
        <v>6763884.2300000004</v>
      </c>
      <c r="AN119" s="71">
        <f>'Program Data-Travel CBA'!AN119+'Program Data-Travel IBA'!AN119</f>
        <v>34968</v>
      </c>
      <c r="AO119" s="71">
        <f>'Program Data-Travel CBA'!AO119+'Program Data-Travel IBA'!AO119</f>
        <v>15304</v>
      </c>
    </row>
    <row r="120" spans="1:41" hidden="1" outlineLevel="1" x14ac:dyDescent="0.55000000000000004">
      <c r="A120" s="58" t="s">
        <v>32</v>
      </c>
      <c r="B120" s="65">
        <f>'Program Data-Travel CBA'!B120+'Program Data-Travel IBA'!B120</f>
        <v>1933439.9600000004</v>
      </c>
      <c r="C120" s="66">
        <f>'Program Data-Travel CBA'!C120+'Program Data-Travel IBA'!C120</f>
        <v>9793</v>
      </c>
      <c r="D120" s="66">
        <f>'Program Data-Travel CBA'!D120+'Program Data-Travel IBA'!D120</f>
        <v>648</v>
      </c>
      <c r="E120" s="67">
        <f>'Program Data-Travel CBA'!E120+'Program Data-Travel IBA'!E120</f>
        <v>365.24424770516185</v>
      </c>
      <c r="F120" s="68">
        <f>'Program Data-Travel CBA'!F120+'Program Data-Travel IBA'!F120</f>
        <v>52799.240000000005</v>
      </c>
      <c r="G120" s="69">
        <f>'Program Data-Travel CBA'!G120+'Program Data-Travel IBA'!G120</f>
        <v>229</v>
      </c>
      <c r="H120" s="69">
        <f>'Program Data-Travel CBA'!H120+'Program Data-Travel IBA'!H120</f>
        <v>544</v>
      </c>
      <c r="I120" s="70">
        <f>'Program Data-Travel CBA'!I120+'Program Data-Travel IBA'!I120</f>
        <v>37022.33</v>
      </c>
      <c r="J120" s="71">
        <f>'Program Data-Travel CBA'!J120+'Program Data-Travel IBA'!J120</f>
        <v>217</v>
      </c>
      <c r="K120" s="71">
        <f>'Program Data-Travel CBA'!K120+'Program Data-Travel IBA'!K120</f>
        <v>546</v>
      </c>
      <c r="L120" s="68">
        <f>'Program Data-Travel CBA'!L120+'Program Data-Travel IBA'!L120</f>
        <v>55476.6</v>
      </c>
      <c r="M120" s="69">
        <f>'Program Data-Travel CBA'!M120+'Program Data-Travel IBA'!M120</f>
        <v>326</v>
      </c>
      <c r="N120" s="69">
        <f>'Program Data-Travel CBA'!N120+'Program Data-Travel IBA'!N120</f>
        <v>552</v>
      </c>
      <c r="O120" s="70">
        <f>'Program Data-Travel CBA'!O120+'Program Data-Travel IBA'!O120</f>
        <v>14441.060000000001</v>
      </c>
      <c r="P120" s="71">
        <f>'Program Data-Travel CBA'!P120+'Program Data-Travel IBA'!P120</f>
        <v>168</v>
      </c>
      <c r="Q120" s="71">
        <f>'Program Data-Travel CBA'!Q120+'Program Data-Travel IBA'!Q120</f>
        <v>552</v>
      </c>
      <c r="R120" s="68">
        <f>'Program Data-Travel CBA'!R120+'Program Data-Travel IBA'!R120</f>
        <v>42981.89</v>
      </c>
      <c r="S120" s="69">
        <f>'Program Data-Travel CBA'!S120+'Program Data-Travel IBA'!S120</f>
        <v>251</v>
      </c>
      <c r="T120" s="69">
        <f>'Program Data-Travel CBA'!T120+'Program Data-Travel IBA'!T120</f>
        <v>556</v>
      </c>
      <c r="U120" s="70">
        <f>'Program Data-Travel CBA'!U120+'Program Data-Travel IBA'!U120</f>
        <v>129007.46</v>
      </c>
      <c r="V120" s="71">
        <f>'Program Data-Travel CBA'!V120+'Program Data-Travel IBA'!V120</f>
        <v>573</v>
      </c>
      <c r="W120" s="71">
        <f>'Program Data-Travel CBA'!W120+'Program Data-Travel IBA'!W120</f>
        <v>567</v>
      </c>
      <c r="X120" s="68">
        <f>'Program Data-Travel CBA'!X120+'Program Data-Travel IBA'!X120</f>
        <v>110506.21</v>
      </c>
      <c r="Y120" s="69">
        <f>'Program Data-Travel CBA'!Y120+'Program Data-Travel IBA'!Y120</f>
        <v>629</v>
      </c>
      <c r="Z120" s="69">
        <f>'Program Data-Travel CBA'!Z120+'Program Data-Travel IBA'!Z120</f>
        <v>582</v>
      </c>
      <c r="AA120" s="70">
        <f>'Program Data-Travel CBA'!AA120+'Program Data-Travel IBA'!AA120</f>
        <v>383898.87</v>
      </c>
      <c r="AB120" s="71">
        <f>'Program Data-Travel CBA'!AB120+'Program Data-Travel IBA'!AB120</f>
        <v>1470</v>
      </c>
      <c r="AC120" s="71">
        <f>'Program Data-Travel CBA'!AC120+'Program Data-Travel IBA'!AC120</f>
        <v>595</v>
      </c>
      <c r="AD120" s="68">
        <f>'Program Data-Travel CBA'!AD120+'Program Data-Travel IBA'!AD120</f>
        <v>275675.54000000004</v>
      </c>
      <c r="AE120" s="69">
        <f>'Program Data-Travel CBA'!AE120+'Program Data-Travel IBA'!AE120</f>
        <v>1362</v>
      </c>
      <c r="AF120" s="69">
        <f>'Program Data-Travel CBA'!AF120+'Program Data-Travel IBA'!AF120</f>
        <v>611</v>
      </c>
      <c r="AG120" s="70">
        <f>'Program Data-Travel CBA'!AG120+'Program Data-Travel IBA'!AG120</f>
        <v>236743.96000000002</v>
      </c>
      <c r="AH120" s="71">
        <f>'Program Data-Travel CBA'!AH120+'Program Data-Travel IBA'!AH120</f>
        <v>1343</v>
      </c>
      <c r="AI120" s="71">
        <f>'Program Data-Travel CBA'!AI120+'Program Data-Travel IBA'!AI120</f>
        <v>620</v>
      </c>
      <c r="AJ120" s="68">
        <f>'Program Data-Travel CBA'!AJ120+'Program Data-Travel IBA'!AJ120</f>
        <v>281353.83</v>
      </c>
      <c r="AK120" s="69">
        <f>'Program Data-Travel CBA'!AK120+'Program Data-Travel IBA'!AK120</f>
        <v>1471</v>
      </c>
      <c r="AL120" s="69">
        <f>'Program Data-Travel CBA'!AL120+'Program Data-Travel IBA'!AL120</f>
        <v>637</v>
      </c>
      <c r="AM120" s="70">
        <f>'Program Data-Travel CBA'!AM120+'Program Data-Travel IBA'!AM120</f>
        <v>313532.97000000003</v>
      </c>
      <c r="AN120" s="71">
        <f>'Program Data-Travel CBA'!AN120+'Program Data-Travel IBA'!AN120</f>
        <v>1754</v>
      </c>
      <c r="AO120" s="71">
        <f>'Program Data-Travel CBA'!AO120+'Program Data-Travel IBA'!AO120</f>
        <v>648</v>
      </c>
    </row>
    <row r="121" spans="1:41" hidden="1" outlineLevel="1" x14ac:dyDescent="0.55000000000000004">
      <c r="A121" s="58" t="s">
        <v>37</v>
      </c>
      <c r="B121" s="65">
        <f>'Program Data-Travel CBA'!B121+'Program Data-Travel IBA'!B121</f>
        <v>7397369.2699999996</v>
      </c>
      <c r="C121" s="66">
        <f>'Program Data-Travel CBA'!C121+'Program Data-Travel IBA'!C121</f>
        <v>43246</v>
      </c>
      <c r="D121" s="66">
        <f>'Program Data-Travel CBA'!D121+'Program Data-Travel IBA'!D121</f>
        <v>2088</v>
      </c>
      <c r="E121" s="67">
        <f>'Program Data-Travel CBA'!E121+'Program Data-Travel IBA'!E121</f>
        <v>337.36322501129285</v>
      </c>
      <c r="F121" s="68">
        <f>'Program Data-Travel CBA'!F121+'Program Data-Travel IBA'!F121</f>
        <v>460449.63</v>
      </c>
      <c r="G121" s="69">
        <f>'Program Data-Travel CBA'!G121+'Program Data-Travel IBA'!G121</f>
        <v>2663</v>
      </c>
      <c r="H121" s="69">
        <f>'Program Data-Travel CBA'!H121+'Program Data-Travel IBA'!H121</f>
        <v>2064</v>
      </c>
      <c r="I121" s="70">
        <f>'Program Data-Travel CBA'!I121+'Program Data-Travel IBA'!I121</f>
        <v>476147.08</v>
      </c>
      <c r="J121" s="71">
        <f>'Program Data-Travel CBA'!J121+'Program Data-Travel IBA'!J121</f>
        <v>2975</v>
      </c>
      <c r="K121" s="71">
        <f>'Program Data-Travel CBA'!K121+'Program Data-Travel IBA'!K121</f>
        <v>2049</v>
      </c>
      <c r="L121" s="68">
        <f>'Program Data-Travel CBA'!L121+'Program Data-Travel IBA'!L121</f>
        <v>286445.99</v>
      </c>
      <c r="M121" s="69">
        <f>'Program Data-Travel CBA'!M121+'Program Data-Travel IBA'!M121</f>
        <v>1801</v>
      </c>
      <c r="N121" s="69">
        <f>'Program Data-Travel CBA'!N121+'Program Data-Travel IBA'!N121</f>
        <v>2012</v>
      </c>
      <c r="O121" s="70">
        <f>'Program Data-Travel CBA'!O121+'Program Data-Travel IBA'!O121</f>
        <v>242376.27000000002</v>
      </c>
      <c r="P121" s="71">
        <f>'Program Data-Travel CBA'!P121+'Program Data-Travel IBA'!P121</f>
        <v>1615</v>
      </c>
      <c r="Q121" s="71">
        <f>'Program Data-Travel CBA'!Q121+'Program Data-Travel IBA'!Q121</f>
        <v>2014</v>
      </c>
      <c r="R121" s="68">
        <f>'Program Data-Travel CBA'!R121+'Program Data-Travel IBA'!R121</f>
        <v>316448.83999999997</v>
      </c>
      <c r="S121" s="69">
        <f>'Program Data-Travel CBA'!S121+'Program Data-Travel IBA'!S121</f>
        <v>2213</v>
      </c>
      <c r="T121" s="69">
        <f>'Program Data-Travel CBA'!T121+'Program Data-Travel IBA'!T121</f>
        <v>2014</v>
      </c>
      <c r="U121" s="70">
        <f>'Program Data-Travel CBA'!U121+'Program Data-Travel IBA'!U121</f>
        <v>545647.80000000005</v>
      </c>
      <c r="V121" s="71">
        <f>'Program Data-Travel CBA'!V121+'Program Data-Travel IBA'!V121</f>
        <v>3386</v>
      </c>
      <c r="W121" s="71">
        <f>'Program Data-Travel CBA'!W121+'Program Data-Travel IBA'!W121</f>
        <v>2015</v>
      </c>
      <c r="X121" s="68">
        <f>'Program Data-Travel CBA'!X121+'Program Data-Travel IBA'!X121</f>
        <v>786755.37</v>
      </c>
      <c r="Y121" s="69">
        <f>'Program Data-Travel CBA'!Y121+'Program Data-Travel IBA'!Y121</f>
        <v>4150</v>
      </c>
      <c r="Z121" s="69">
        <f>'Program Data-Travel CBA'!Z121+'Program Data-Travel IBA'!Z121</f>
        <v>2031</v>
      </c>
      <c r="AA121" s="70">
        <f>'Program Data-Travel CBA'!AA121+'Program Data-Travel IBA'!AA121</f>
        <v>1010419.4299999999</v>
      </c>
      <c r="AB121" s="71">
        <f>'Program Data-Travel CBA'!AB121+'Program Data-Travel IBA'!AB121</f>
        <v>5139</v>
      </c>
      <c r="AC121" s="71">
        <f>'Program Data-Travel CBA'!AC121+'Program Data-Travel IBA'!AC121</f>
        <v>2027</v>
      </c>
      <c r="AD121" s="68">
        <f>'Program Data-Travel CBA'!AD121+'Program Data-Travel IBA'!AD121</f>
        <v>749645.98</v>
      </c>
      <c r="AE121" s="69">
        <f>'Program Data-Travel CBA'!AE121+'Program Data-Travel IBA'!AE121</f>
        <v>4470</v>
      </c>
      <c r="AF121" s="69">
        <f>'Program Data-Travel CBA'!AF121+'Program Data-Travel IBA'!AF121</f>
        <v>2050</v>
      </c>
      <c r="AG121" s="70">
        <f>'Program Data-Travel CBA'!AG121+'Program Data-Travel IBA'!AG121</f>
        <v>740897.39</v>
      </c>
      <c r="AH121" s="71">
        <f>'Program Data-Travel CBA'!AH121+'Program Data-Travel IBA'!AH121</f>
        <v>4158</v>
      </c>
      <c r="AI121" s="71">
        <f>'Program Data-Travel CBA'!AI121+'Program Data-Travel IBA'!AI121</f>
        <v>2074</v>
      </c>
      <c r="AJ121" s="68">
        <f>'Program Data-Travel CBA'!AJ121+'Program Data-Travel IBA'!AJ121</f>
        <v>910276.56</v>
      </c>
      <c r="AK121" s="69">
        <f>'Program Data-Travel CBA'!AK121+'Program Data-Travel IBA'!AK121</f>
        <v>5547</v>
      </c>
      <c r="AL121" s="69">
        <f>'Program Data-Travel CBA'!AL121+'Program Data-Travel IBA'!AL121</f>
        <v>2079</v>
      </c>
      <c r="AM121" s="70">
        <f>'Program Data-Travel CBA'!AM121+'Program Data-Travel IBA'!AM121</f>
        <v>871858.93</v>
      </c>
      <c r="AN121" s="71">
        <f>'Program Data-Travel CBA'!AN121+'Program Data-Travel IBA'!AN121</f>
        <v>5129</v>
      </c>
      <c r="AO121" s="71">
        <f>'Program Data-Travel CBA'!AO121+'Program Data-Travel IBA'!AO121</f>
        <v>2088</v>
      </c>
    </row>
    <row r="122" spans="1:41" hidden="1" outlineLevel="1" x14ac:dyDescent="0.55000000000000004">
      <c r="A122" s="58" t="s">
        <v>33</v>
      </c>
      <c r="B122" s="65">
        <f>'Program Data-Travel CBA'!B122+'Program Data-Travel IBA'!B122</f>
        <v>751837.83</v>
      </c>
      <c r="C122" s="66">
        <f>'Program Data-Travel CBA'!C122+'Program Data-Travel IBA'!C122</f>
        <v>4143</v>
      </c>
      <c r="D122" s="66">
        <f>'Program Data-Travel CBA'!D122+'Program Data-Travel IBA'!D122</f>
        <v>3822</v>
      </c>
      <c r="E122" s="67">
        <f>'Program Data-Travel CBA'!E122+'Program Data-Travel IBA'!E122</f>
        <v>364.58689102413086</v>
      </c>
      <c r="F122" s="68">
        <f>'Program Data-Travel CBA'!F122+'Program Data-Travel IBA'!F122</f>
        <v>18844.22</v>
      </c>
      <c r="G122" s="69">
        <f>'Program Data-Travel CBA'!G122+'Program Data-Travel IBA'!G122</f>
        <v>155</v>
      </c>
      <c r="H122" s="69">
        <f>'Program Data-Travel CBA'!H122+'Program Data-Travel IBA'!H122</f>
        <v>3651</v>
      </c>
      <c r="I122" s="70">
        <f>'Program Data-Travel CBA'!I122+'Program Data-Travel IBA'!I122</f>
        <v>23184.85</v>
      </c>
      <c r="J122" s="71">
        <f>'Program Data-Travel CBA'!J122+'Program Data-Travel IBA'!J122</f>
        <v>152</v>
      </c>
      <c r="K122" s="71">
        <f>'Program Data-Travel CBA'!K122+'Program Data-Travel IBA'!K122</f>
        <v>3659</v>
      </c>
      <c r="L122" s="68">
        <f>'Program Data-Travel CBA'!L122+'Program Data-Travel IBA'!L122</f>
        <v>17945.5</v>
      </c>
      <c r="M122" s="69">
        <f>'Program Data-Travel CBA'!M122+'Program Data-Travel IBA'!M122</f>
        <v>95</v>
      </c>
      <c r="N122" s="69">
        <f>'Program Data-Travel CBA'!N122+'Program Data-Travel IBA'!N122</f>
        <v>3669</v>
      </c>
      <c r="O122" s="70">
        <f>'Program Data-Travel CBA'!O122+'Program Data-Travel IBA'!O122</f>
        <v>11612.15</v>
      </c>
      <c r="P122" s="71">
        <f>'Program Data-Travel CBA'!P122+'Program Data-Travel IBA'!P122</f>
        <v>96</v>
      </c>
      <c r="Q122" s="71">
        <f>'Program Data-Travel CBA'!Q122+'Program Data-Travel IBA'!Q122</f>
        <v>3674</v>
      </c>
      <c r="R122" s="68">
        <f>'Program Data-Travel CBA'!R122+'Program Data-Travel IBA'!R122</f>
        <v>15321.560000000001</v>
      </c>
      <c r="S122" s="69">
        <f>'Program Data-Travel CBA'!S122+'Program Data-Travel IBA'!S122</f>
        <v>94</v>
      </c>
      <c r="T122" s="69">
        <f>'Program Data-Travel CBA'!T122+'Program Data-Travel IBA'!T122</f>
        <v>3685</v>
      </c>
      <c r="U122" s="70">
        <f>'Program Data-Travel CBA'!U122+'Program Data-Travel IBA'!U122</f>
        <v>47329.229999999996</v>
      </c>
      <c r="V122" s="71">
        <f>'Program Data-Travel CBA'!V122+'Program Data-Travel IBA'!V122</f>
        <v>221</v>
      </c>
      <c r="W122" s="71">
        <f>'Program Data-Travel CBA'!W122+'Program Data-Travel IBA'!W122</f>
        <v>3700</v>
      </c>
      <c r="X122" s="68">
        <f>'Program Data-Travel CBA'!X122+'Program Data-Travel IBA'!X122</f>
        <v>54829.33</v>
      </c>
      <c r="Y122" s="69">
        <f>'Program Data-Travel CBA'!Y122+'Program Data-Travel IBA'!Y122</f>
        <v>387</v>
      </c>
      <c r="Z122" s="69">
        <f>'Program Data-Travel CBA'!Z122+'Program Data-Travel IBA'!Z122</f>
        <v>3718</v>
      </c>
      <c r="AA122" s="70">
        <f>'Program Data-Travel CBA'!AA122+'Program Data-Travel IBA'!AA122</f>
        <v>93658.83</v>
      </c>
      <c r="AB122" s="71">
        <f>'Program Data-Travel CBA'!AB122+'Program Data-Travel IBA'!AB122</f>
        <v>454</v>
      </c>
      <c r="AC122" s="71">
        <f>'Program Data-Travel CBA'!AC122+'Program Data-Travel IBA'!AC122</f>
        <v>3750</v>
      </c>
      <c r="AD122" s="68">
        <f>'Program Data-Travel CBA'!AD122+'Program Data-Travel IBA'!AD122</f>
        <v>65672.820000000007</v>
      </c>
      <c r="AE122" s="69">
        <f>'Program Data-Travel CBA'!AE122+'Program Data-Travel IBA'!AE122</f>
        <v>518</v>
      </c>
      <c r="AF122" s="69">
        <f>'Program Data-Travel CBA'!AF122+'Program Data-Travel IBA'!AF122</f>
        <v>3771</v>
      </c>
      <c r="AG122" s="70">
        <f>'Program Data-Travel CBA'!AG122+'Program Data-Travel IBA'!AG122</f>
        <v>99368.41</v>
      </c>
      <c r="AH122" s="71">
        <f>'Program Data-Travel CBA'!AH122+'Program Data-Travel IBA'!AH122</f>
        <v>575</v>
      </c>
      <c r="AI122" s="71">
        <f>'Program Data-Travel CBA'!AI122+'Program Data-Travel IBA'!AI122</f>
        <v>3785</v>
      </c>
      <c r="AJ122" s="68">
        <f>'Program Data-Travel CBA'!AJ122+'Program Data-Travel IBA'!AJ122</f>
        <v>193681.53</v>
      </c>
      <c r="AK122" s="69">
        <f>'Program Data-Travel CBA'!AK122+'Program Data-Travel IBA'!AK122</f>
        <v>811</v>
      </c>
      <c r="AL122" s="69">
        <f>'Program Data-Travel CBA'!AL122+'Program Data-Travel IBA'!AL122</f>
        <v>3800</v>
      </c>
      <c r="AM122" s="70">
        <f>'Program Data-Travel CBA'!AM122+'Program Data-Travel IBA'!AM122</f>
        <v>110389.4</v>
      </c>
      <c r="AN122" s="71">
        <f>'Program Data-Travel CBA'!AN122+'Program Data-Travel IBA'!AN122</f>
        <v>585</v>
      </c>
      <c r="AO122" s="71">
        <f>'Program Data-Travel CBA'!AO122+'Program Data-Travel IBA'!AO122</f>
        <v>3822</v>
      </c>
    </row>
    <row r="123" spans="1:41" hidden="1" outlineLevel="1" x14ac:dyDescent="0.55000000000000004">
      <c r="A123" s="58" t="s">
        <v>40</v>
      </c>
      <c r="B123" s="65">
        <f>'Program Data-Travel CBA'!B123+'Program Data-Travel IBA'!B123</f>
        <v>189194345.20000002</v>
      </c>
      <c r="C123" s="66">
        <f>'Program Data-Travel CBA'!C123+'Program Data-Travel IBA'!C123</f>
        <v>864488</v>
      </c>
      <c r="D123" s="66">
        <f>'Program Data-Travel CBA'!D123+'Program Data-Travel IBA'!D123</f>
        <v>127629</v>
      </c>
      <c r="E123" s="67">
        <f>'Program Data-Travel CBA'!E123+'Program Data-Travel IBA'!E123</f>
        <v>470.08356406742359</v>
      </c>
      <c r="F123" s="68">
        <f>'Program Data-Travel CBA'!F123+'Program Data-Travel IBA'!F123</f>
        <v>11008350.060000001</v>
      </c>
      <c r="G123" s="69">
        <f>'Program Data-Travel CBA'!G123+'Program Data-Travel IBA'!G123</f>
        <v>53081</v>
      </c>
      <c r="H123" s="69">
        <f>'Program Data-Travel CBA'!H123+'Program Data-Travel IBA'!H123</f>
        <v>119086</v>
      </c>
      <c r="I123" s="70">
        <f>'Program Data-Travel CBA'!I123+'Program Data-Travel IBA'!I123</f>
        <v>10613035.65</v>
      </c>
      <c r="J123" s="71">
        <f>'Program Data-Travel CBA'!J123+'Program Data-Travel IBA'!J123</f>
        <v>50541</v>
      </c>
      <c r="K123" s="71">
        <f>'Program Data-Travel CBA'!K123+'Program Data-Travel IBA'!K123</f>
        <v>119434</v>
      </c>
      <c r="L123" s="68">
        <f>'Program Data-Travel CBA'!L123+'Program Data-Travel IBA'!L123</f>
        <v>8064958.0899999989</v>
      </c>
      <c r="M123" s="69">
        <f>'Program Data-Travel CBA'!M123+'Program Data-Travel IBA'!M123</f>
        <v>42514</v>
      </c>
      <c r="N123" s="69">
        <f>'Program Data-Travel CBA'!N123+'Program Data-Travel IBA'!N123</f>
        <v>119634</v>
      </c>
      <c r="O123" s="70">
        <f>'Program Data-Travel CBA'!O123+'Program Data-Travel IBA'!O123</f>
        <v>7002215.2400000002</v>
      </c>
      <c r="P123" s="71">
        <f>'Program Data-Travel CBA'!P123+'Program Data-Travel IBA'!P123</f>
        <v>38185</v>
      </c>
      <c r="Q123" s="71">
        <f>'Program Data-Travel CBA'!Q123+'Program Data-Travel IBA'!Q123</f>
        <v>119866</v>
      </c>
      <c r="R123" s="68">
        <f>'Program Data-Travel CBA'!R123+'Program Data-Travel IBA'!R123</f>
        <v>9746202.5800000001</v>
      </c>
      <c r="S123" s="69">
        <f>'Program Data-Travel CBA'!S123+'Program Data-Travel IBA'!S123</f>
        <v>44391</v>
      </c>
      <c r="T123" s="69">
        <f>'Program Data-Travel CBA'!T123+'Program Data-Travel IBA'!T123</f>
        <v>120393</v>
      </c>
      <c r="U123" s="70">
        <f>'Program Data-Travel CBA'!U123+'Program Data-Travel IBA'!U123</f>
        <v>16081101.709999999</v>
      </c>
      <c r="V123" s="71">
        <f>'Program Data-Travel CBA'!V123+'Program Data-Travel IBA'!V123</f>
        <v>71869</v>
      </c>
      <c r="W123" s="71">
        <f>'Program Data-Travel CBA'!W123+'Program Data-Travel IBA'!W123</f>
        <v>121460</v>
      </c>
      <c r="X123" s="68">
        <f>'Program Data-Travel CBA'!X123+'Program Data-Travel IBA'!X123</f>
        <v>17779547.190000001</v>
      </c>
      <c r="Y123" s="69">
        <f>'Program Data-Travel CBA'!Y123+'Program Data-Travel IBA'!Y123</f>
        <v>79744</v>
      </c>
      <c r="Z123" s="69">
        <f>'Program Data-Travel CBA'!Z123+'Program Data-Travel IBA'!Z123</f>
        <v>122447</v>
      </c>
      <c r="AA123" s="70">
        <f>'Program Data-Travel CBA'!AA123+'Program Data-Travel IBA'!AA123</f>
        <v>21793340.420000002</v>
      </c>
      <c r="AB123" s="71">
        <f>'Program Data-Travel CBA'!AB123+'Program Data-Travel IBA'!AB123</f>
        <v>94095</v>
      </c>
      <c r="AC123" s="71">
        <f>'Program Data-Travel CBA'!AC123+'Program Data-Travel IBA'!AC123</f>
        <v>123283</v>
      </c>
      <c r="AD123" s="68">
        <f>'Program Data-Travel CBA'!AD123+'Program Data-Travel IBA'!AD123</f>
        <v>19584923.300000004</v>
      </c>
      <c r="AE123" s="69">
        <f>'Program Data-Travel CBA'!AE123+'Program Data-Travel IBA'!AE123</f>
        <v>86455</v>
      </c>
      <c r="AF123" s="69">
        <f>'Program Data-Travel CBA'!AF123+'Program Data-Travel IBA'!AF123</f>
        <v>124430</v>
      </c>
      <c r="AG123" s="70">
        <f>'Program Data-Travel CBA'!AG123+'Program Data-Travel IBA'!AG123</f>
        <v>19665147.130000003</v>
      </c>
      <c r="AH123" s="71">
        <f>'Program Data-Travel CBA'!AH123+'Program Data-Travel IBA'!AH123</f>
        <v>86925</v>
      </c>
      <c r="AI123" s="71">
        <f>'Program Data-Travel CBA'!AI123+'Program Data-Travel IBA'!AI123</f>
        <v>125381</v>
      </c>
      <c r="AJ123" s="68">
        <f>'Program Data-Travel CBA'!AJ123+'Program Data-Travel IBA'!AJ123</f>
        <v>23186136.25</v>
      </c>
      <c r="AK123" s="69">
        <f>'Program Data-Travel CBA'!AK123+'Program Data-Travel IBA'!AK123</f>
        <v>105955</v>
      </c>
      <c r="AL123" s="69">
        <f>'Program Data-Travel CBA'!AL123+'Program Data-Travel IBA'!AL123</f>
        <v>126576</v>
      </c>
      <c r="AM123" s="70">
        <f>'Program Data-Travel CBA'!AM123+'Program Data-Travel IBA'!AM123</f>
        <v>24669387.580000002</v>
      </c>
      <c r="AN123" s="71">
        <f>'Program Data-Travel CBA'!AN123+'Program Data-Travel IBA'!AN123</f>
        <v>110733</v>
      </c>
      <c r="AO123" s="71">
        <f>'Program Data-Travel CBA'!AO123+'Program Data-Travel IBA'!AO123</f>
        <v>127629</v>
      </c>
    </row>
    <row r="124" spans="1:41" hidden="1" outlineLevel="1" x14ac:dyDescent="0.55000000000000004">
      <c r="A124" s="58" t="s">
        <v>34</v>
      </c>
      <c r="B124" s="65">
        <f>'Program Data-Travel CBA'!B124+'Program Data-Travel IBA'!B124</f>
        <v>16795399.140000001</v>
      </c>
      <c r="C124" s="66">
        <f>'Program Data-Travel CBA'!C124+'Program Data-Travel IBA'!C124</f>
        <v>68179</v>
      </c>
      <c r="D124" s="66">
        <f>'Program Data-Travel CBA'!D124+'Program Data-Travel IBA'!D124</f>
        <v>5925</v>
      </c>
      <c r="E124" s="67">
        <f>'Program Data-Travel CBA'!E124+'Program Data-Travel IBA'!E124</f>
        <v>372.20010884908379</v>
      </c>
      <c r="F124" s="68">
        <f>'Program Data-Travel CBA'!F124+'Program Data-Travel IBA'!F124</f>
        <v>2147608.34</v>
      </c>
      <c r="G124" s="69">
        <f>'Program Data-Travel CBA'!G124+'Program Data-Travel IBA'!G124</f>
        <v>7188</v>
      </c>
      <c r="H124" s="69">
        <f>'Program Data-Travel CBA'!H124+'Program Data-Travel IBA'!H124</f>
        <v>5411</v>
      </c>
      <c r="I124" s="70">
        <f>'Program Data-Travel CBA'!I124+'Program Data-Travel IBA'!I124</f>
        <v>3070126.07</v>
      </c>
      <c r="J124" s="71">
        <f>'Program Data-Travel CBA'!J124+'Program Data-Travel IBA'!J124</f>
        <v>9801</v>
      </c>
      <c r="K124" s="71">
        <f>'Program Data-Travel CBA'!K124+'Program Data-Travel IBA'!K124</f>
        <v>5433</v>
      </c>
      <c r="L124" s="68">
        <f>'Program Data-Travel CBA'!L124+'Program Data-Travel IBA'!L124</f>
        <v>2319057.2000000002</v>
      </c>
      <c r="M124" s="69">
        <f>'Program Data-Travel CBA'!M124+'Program Data-Travel IBA'!M124</f>
        <v>7367</v>
      </c>
      <c r="N124" s="69">
        <f>'Program Data-Travel CBA'!N124+'Program Data-Travel IBA'!N124</f>
        <v>5462</v>
      </c>
      <c r="O124" s="70">
        <f>'Program Data-Travel CBA'!O124+'Program Data-Travel IBA'!O124</f>
        <v>1340846.71</v>
      </c>
      <c r="P124" s="71">
        <f>'Program Data-Travel CBA'!P124+'Program Data-Travel IBA'!P124</f>
        <v>5357</v>
      </c>
      <c r="Q124" s="71">
        <f>'Program Data-Travel CBA'!Q124+'Program Data-Travel IBA'!Q124</f>
        <v>5483</v>
      </c>
      <c r="R124" s="68">
        <f>'Program Data-Travel CBA'!R124+'Program Data-Travel IBA'!R124</f>
        <v>1198972.6800000002</v>
      </c>
      <c r="S124" s="69">
        <f>'Program Data-Travel CBA'!S124+'Program Data-Travel IBA'!S124</f>
        <v>4499</v>
      </c>
      <c r="T124" s="69">
        <f>'Program Data-Travel CBA'!T124+'Program Data-Travel IBA'!T124</f>
        <v>5520</v>
      </c>
      <c r="U124" s="70">
        <f>'Program Data-Travel CBA'!U124+'Program Data-Travel IBA'!U124</f>
        <v>951081.44</v>
      </c>
      <c r="V124" s="71">
        <f>'Program Data-Travel CBA'!V124+'Program Data-Travel IBA'!V124</f>
        <v>4250</v>
      </c>
      <c r="W124" s="71">
        <f>'Program Data-Travel CBA'!W124+'Program Data-Travel IBA'!W124</f>
        <v>5564</v>
      </c>
      <c r="X124" s="68">
        <f>'Program Data-Travel CBA'!X124+'Program Data-Travel IBA'!X124</f>
        <v>952167.13</v>
      </c>
      <c r="Y124" s="69">
        <f>'Program Data-Travel CBA'!Y124+'Program Data-Travel IBA'!Y124</f>
        <v>4399</v>
      </c>
      <c r="Z124" s="69">
        <f>'Program Data-Travel CBA'!Z124+'Program Data-Travel IBA'!Z124</f>
        <v>5592</v>
      </c>
      <c r="AA124" s="70">
        <f>'Program Data-Travel CBA'!AA124+'Program Data-Travel IBA'!AA124</f>
        <v>758493.51</v>
      </c>
      <c r="AB124" s="71">
        <f>'Program Data-Travel CBA'!AB124+'Program Data-Travel IBA'!AB124</f>
        <v>3852</v>
      </c>
      <c r="AC124" s="71">
        <f>'Program Data-Travel CBA'!AC124+'Program Data-Travel IBA'!AC124</f>
        <v>5636</v>
      </c>
      <c r="AD124" s="68">
        <f>'Program Data-Travel CBA'!AD124+'Program Data-Travel IBA'!AD124</f>
        <v>575644.97000000009</v>
      </c>
      <c r="AE124" s="69">
        <f>'Program Data-Travel CBA'!AE124+'Program Data-Travel IBA'!AE124</f>
        <v>3391</v>
      </c>
      <c r="AF124" s="69">
        <f>'Program Data-Travel CBA'!AF124+'Program Data-Travel IBA'!AF124</f>
        <v>5709</v>
      </c>
      <c r="AG124" s="70">
        <f>'Program Data-Travel CBA'!AG124+'Program Data-Travel IBA'!AG124</f>
        <v>573702.27</v>
      </c>
      <c r="AH124" s="71">
        <f>'Program Data-Travel CBA'!AH124+'Program Data-Travel IBA'!AH124</f>
        <v>3348</v>
      </c>
      <c r="AI124" s="71">
        <f>'Program Data-Travel CBA'!AI124+'Program Data-Travel IBA'!AI124</f>
        <v>5795</v>
      </c>
      <c r="AJ124" s="68">
        <f>'Program Data-Travel CBA'!AJ124+'Program Data-Travel IBA'!AJ124</f>
        <v>1176922.29</v>
      </c>
      <c r="AK124" s="69">
        <f>'Program Data-Travel CBA'!AK124+'Program Data-Travel IBA'!AK124</f>
        <v>6260</v>
      </c>
      <c r="AL124" s="69">
        <f>'Program Data-Travel CBA'!AL124+'Program Data-Travel IBA'!AL124</f>
        <v>5871</v>
      </c>
      <c r="AM124" s="70">
        <f>'Program Data-Travel CBA'!AM124+'Program Data-Travel IBA'!AM124</f>
        <v>1730776.53</v>
      </c>
      <c r="AN124" s="71">
        <f>'Program Data-Travel CBA'!AN124+'Program Data-Travel IBA'!AN124</f>
        <v>8467</v>
      </c>
      <c r="AO124" s="71">
        <f>'Program Data-Travel CBA'!AO124+'Program Data-Travel IBA'!AO124</f>
        <v>5925</v>
      </c>
    </row>
    <row r="125" spans="1:41" hidden="1" outlineLevel="1" x14ac:dyDescent="0.55000000000000004">
      <c r="A125" s="58" t="s">
        <v>35</v>
      </c>
      <c r="B125" s="65">
        <f>'Program Data-Travel CBA'!B125+'Program Data-Travel IBA'!B125</f>
        <v>2776503.47</v>
      </c>
      <c r="C125" s="66">
        <f>'Program Data-Travel CBA'!C125+'Program Data-Travel IBA'!C125</f>
        <v>13738</v>
      </c>
      <c r="D125" s="66">
        <f>'Program Data-Travel CBA'!D125+'Program Data-Travel IBA'!D125</f>
        <v>19444</v>
      </c>
      <c r="E125" s="67">
        <f>'Program Data-Travel CBA'!E125+'Program Data-Travel IBA'!E125</f>
        <v>1852.2955667191391</v>
      </c>
      <c r="F125" s="68">
        <f>'Program Data-Travel CBA'!F125+'Program Data-Travel IBA'!F125</f>
        <v>79390.900000000009</v>
      </c>
      <c r="G125" s="69">
        <f>'Program Data-Travel CBA'!G125+'Program Data-Travel IBA'!G125</f>
        <v>346</v>
      </c>
      <c r="H125" s="69">
        <f>'Program Data-Travel CBA'!H125+'Program Data-Travel IBA'!H125</f>
        <v>19043</v>
      </c>
      <c r="I125" s="70">
        <f>'Program Data-Travel CBA'!I125+'Program Data-Travel IBA'!I125</f>
        <v>96868.44</v>
      </c>
      <c r="J125" s="71">
        <f>'Program Data-Travel CBA'!J125+'Program Data-Travel IBA'!J125</f>
        <v>428</v>
      </c>
      <c r="K125" s="71">
        <f>'Program Data-Travel CBA'!K125+'Program Data-Travel IBA'!K125</f>
        <v>19054</v>
      </c>
      <c r="L125" s="68">
        <f>'Program Data-Travel CBA'!L125+'Program Data-Travel IBA'!L125</f>
        <v>50610.11</v>
      </c>
      <c r="M125" s="69">
        <f>'Program Data-Travel CBA'!M125+'Program Data-Travel IBA'!M125</f>
        <v>362</v>
      </c>
      <c r="N125" s="69">
        <f>'Program Data-Travel CBA'!N125+'Program Data-Travel IBA'!N125</f>
        <v>19060</v>
      </c>
      <c r="O125" s="70">
        <f>'Program Data-Travel CBA'!O125+'Program Data-Travel IBA'!O125</f>
        <v>77429.06</v>
      </c>
      <c r="P125" s="71">
        <f>'Program Data-Travel CBA'!P125+'Program Data-Travel IBA'!P125</f>
        <v>370</v>
      </c>
      <c r="Q125" s="71">
        <f>'Program Data-Travel CBA'!Q125+'Program Data-Travel IBA'!Q125</f>
        <v>19073</v>
      </c>
      <c r="R125" s="68">
        <f>'Program Data-Travel CBA'!R125+'Program Data-Travel IBA'!R125</f>
        <v>74643.08</v>
      </c>
      <c r="S125" s="69">
        <f>'Program Data-Travel CBA'!S125+'Program Data-Travel IBA'!S125</f>
        <v>476</v>
      </c>
      <c r="T125" s="69">
        <f>'Program Data-Travel CBA'!T125+'Program Data-Travel IBA'!T125</f>
        <v>19097</v>
      </c>
      <c r="U125" s="70">
        <f>'Program Data-Travel CBA'!U125+'Program Data-Travel IBA'!U125</f>
        <v>156031.99</v>
      </c>
      <c r="V125" s="71">
        <f>'Program Data-Travel CBA'!V125+'Program Data-Travel IBA'!V125</f>
        <v>728</v>
      </c>
      <c r="W125" s="71">
        <f>'Program Data-Travel CBA'!W125+'Program Data-Travel IBA'!W125</f>
        <v>19168</v>
      </c>
      <c r="X125" s="68">
        <f>'Program Data-Travel CBA'!X125+'Program Data-Travel IBA'!X125</f>
        <v>331179.31</v>
      </c>
      <c r="Y125" s="69">
        <f>'Program Data-Travel CBA'!Y125+'Program Data-Travel IBA'!Y125</f>
        <v>1824</v>
      </c>
      <c r="Z125" s="69">
        <f>'Program Data-Travel CBA'!Z125+'Program Data-Travel IBA'!Z125</f>
        <v>19205</v>
      </c>
      <c r="AA125" s="70">
        <f>'Program Data-Travel CBA'!AA125+'Program Data-Travel IBA'!AA125</f>
        <v>389707.97</v>
      </c>
      <c r="AB125" s="71">
        <f>'Program Data-Travel CBA'!AB125+'Program Data-Travel IBA'!AB125</f>
        <v>1720</v>
      </c>
      <c r="AC125" s="71">
        <f>'Program Data-Travel CBA'!AC125+'Program Data-Travel IBA'!AC125</f>
        <v>19245</v>
      </c>
      <c r="AD125" s="68">
        <f>'Program Data-Travel CBA'!AD125+'Program Data-Travel IBA'!AD125</f>
        <v>257713.09999999998</v>
      </c>
      <c r="AE125" s="69">
        <f>'Program Data-Travel CBA'!AE125+'Program Data-Travel IBA'!AE125</f>
        <v>1102</v>
      </c>
      <c r="AF125" s="69">
        <f>'Program Data-Travel CBA'!AF125+'Program Data-Travel IBA'!AF125</f>
        <v>19274</v>
      </c>
      <c r="AG125" s="70">
        <f>'Program Data-Travel CBA'!AG125+'Program Data-Travel IBA'!AG125</f>
        <v>284176.71000000002</v>
      </c>
      <c r="AH125" s="71">
        <f>'Program Data-Travel CBA'!AH125+'Program Data-Travel IBA'!AH125</f>
        <v>1250</v>
      </c>
      <c r="AI125" s="71">
        <f>'Program Data-Travel CBA'!AI125+'Program Data-Travel IBA'!AI125</f>
        <v>19324</v>
      </c>
      <c r="AJ125" s="68">
        <f>'Program Data-Travel CBA'!AJ125+'Program Data-Travel IBA'!AJ125</f>
        <v>483723.68</v>
      </c>
      <c r="AK125" s="69">
        <f>'Program Data-Travel CBA'!AK125+'Program Data-Travel IBA'!AK125</f>
        <v>2520</v>
      </c>
      <c r="AL125" s="69">
        <f>'Program Data-Travel CBA'!AL125+'Program Data-Travel IBA'!AL125</f>
        <v>19387</v>
      </c>
      <c r="AM125" s="70">
        <f>'Program Data-Travel CBA'!AM125+'Program Data-Travel IBA'!AM125</f>
        <v>495029.12</v>
      </c>
      <c r="AN125" s="71">
        <f>'Program Data-Travel CBA'!AN125+'Program Data-Travel IBA'!AN125</f>
        <v>2612</v>
      </c>
      <c r="AO125" s="71">
        <f>'Program Data-Travel CBA'!AO125+'Program Data-Travel IBA'!AO125</f>
        <v>19444</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7560105127.2299995</v>
      </c>
      <c r="C127" s="52">
        <f>SUM(C100:C125)</f>
        <v>29581722</v>
      </c>
      <c r="D127" s="52">
        <f>SUM(D100:D125)</f>
        <v>4699114</v>
      </c>
      <c r="E127" s="74">
        <f t="shared" ref="E127" si="7">IFERROR(B127/C127,0)</f>
        <v>255.56676948116811</v>
      </c>
      <c r="F127" s="51">
        <f t="shared" ref="F127:AO127" si="8">SUM(F100:F125)</f>
        <v>502885399.18999988</v>
      </c>
      <c r="G127" s="52">
        <f t="shared" si="8"/>
        <v>2003218</v>
      </c>
      <c r="H127" s="52">
        <f t="shared" si="8"/>
        <v>4282158</v>
      </c>
      <c r="I127" s="51">
        <f t="shared" si="8"/>
        <v>519770665.50000006</v>
      </c>
      <c r="J127" s="52">
        <f t="shared" si="8"/>
        <v>2007013</v>
      </c>
      <c r="K127" s="52">
        <f t="shared" si="8"/>
        <v>4311765</v>
      </c>
      <c r="L127" s="51">
        <f t="shared" si="8"/>
        <v>410474737.79000008</v>
      </c>
      <c r="M127" s="52">
        <f t="shared" si="8"/>
        <v>1637355</v>
      </c>
      <c r="N127" s="52">
        <f t="shared" si="8"/>
        <v>4337301</v>
      </c>
      <c r="O127" s="51">
        <f t="shared" si="8"/>
        <v>395393858.55999994</v>
      </c>
      <c r="P127" s="52">
        <f t="shared" si="8"/>
        <v>1674994</v>
      </c>
      <c r="Q127" s="52">
        <f t="shared" si="8"/>
        <v>4370892</v>
      </c>
      <c r="R127" s="51">
        <f t="shared" si="8"/>
        <v>493093778.18999994</v>
      </c>
      <c r="S127" s="52">
        <f t="shared" si="8"/>
        <v>1930283</v>
      </c>
      <c r="T127" s="52">
        <f t="shared" si="8"/>
        <v>4407239</v>
      </c>
      <c r="U127" s="51">
        <f t="shared" si="8"/>
        <v>662646461.32000029</v>
      </c>
      <c r="V127" s="52">
        <f t="shared" si="8"/>
        <v>2486378</v>
      </c>
      <c r="W127" s="52">
        <f t="shared" si="8"/>
        <v>4453750</v>
      </c>
      <c r="X127" s="51">
        <f t="shared" si="8"/>
        <v>662358000.62000012</v>
      </c>
      <c r="Y127" s="52">
        <f t="shared" si="8"/>
        <v>2555149</v>
      </c>
      <c r="Z127" s="52">
        <f t="shared" si="8"/>
        <v>4496294</v>
      </c>
      <c r="AA127" s="51">
        <f t="shared" si="8"/>
        <v>793893846.39999998</v>
      </c>
      <c r="AB127" s="52">
        <f t="shared" si="8"/>
        <v>3034780</v>
      </c>
      <c r="AC127" s="52">
        <f t="shared" si="8"/>
        <v>4539335</v>
      </c>
      <c r="AD127" s="51">
        <f t="shared" si="8"/>
        <v>766044283.51999998</v>
      </c>
      <c r="AE127" s="52">
        <f t="shared" si="8"/>
        <v>2915883</v>
      </c>
      <c r="AF127" s="52">
        <f t="shared" si="8"/>
        <v>4580139</v>
      </c>
      <c r="AG127" s="51">
        <f t="shared" si="8"/>
        <v>731773224.91000021</v>
      </c>
      <c r="AH127" s="52">
        <f t="shared" si="8"/>
        <v>2801450</v>
      </c>
      <c r="AI127" s="52">
        <f t="shared" si="8"/>
        <v>4618991</v>
      </c>
      <c r="AJ127" s="51">
        <f t="shared" si="8"/>
        <v>868568632.32000005</v>
      </c>
      <c r="AK127" s="52">
        <f t="shared" si="8"/>
        <v>3459620</v>
      </c>
      <c r="AL127" s="52">
        <f t="shared" si="8"/>
        <v>4662898</v>
      </c>
      <c r="AM127" s="51">
        <f t="shared" si="8"/>
        <v>753202238.90999997</v>
      </c>
      <c r="AN127" s="52">
        <f t="shared" si="8"/>
        <v>3075599</v>
      </c>
      <c r="AO127" s="52">
        <f t="shared" si="8"/>
        <v>4699114</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f>'Program Data-Travel CBA'!B131+'Program Data-Travel IBA'!B131</f>
        <v>20161276.32</v>
      </c>
      <c r="C131" s="66">
        <f>'Program Data-Travel CBA'!C131+'Program Data-Travel IBA'!C131</f>
        <v>39422</v>
      </c>
      <c r="D131" s="66">
        <f>'Program Data-Travel CBA'!D131+'Program Data-Travel IBA'!D131</f>
        <v>7773</v>
      </c>
      <c r="E131" s="67">
        <f>'Program Data-Travel CBA'!E131+'Program Data-Travel IBA'!E131</f>
        <v>898.39612182465976</v>
      </c>
      <c r="F131" s="68">
        <f>'Program Data-Travel CBA'!F131+'Program Data-Travel IBA'!F131</f>
        <v>1612652.56</v>
      </c>
      <c r="G131" s="69">
        <f>'Program Data-Travel CBA'!G131+'Program Data-Travel IBA'!G131</f>
        <v>2743</v>
      </c>
      <c r="H131" s="69">
        <f>'Program Data-Travel CBA'!H131+'Program Data-Travel IBA'!H131</f>
        <v>7225</v>
      </c>
      <c r="I131" s="70">
        <f>'Program Data-Travel CBA'!I131+'Program Data-Travel IBA'!I131</f>
        <v>1816921.3599999999</v>
      </c>
      <c r="J131" s="71">
        <f>'Program Data-Travel CBA'!J131+'Program Data-Travel IBA'!J131</f>
        <v>3302</v>
      </c>
      <c r="K131" s="71">
        <f>'Program Data-Travel CBA'!K131+'Program Data-Travel IBA'!K131</f>
        <v>7242</v>
      </c>
      <c r="L131" s="68">
        <f>'Program Data-Travel CBA'!L131+'Program Data-Travel IBA'!L131</f>
        <v>1160495.3</v>
      </c>
      <c r="M131" s="69">
        <f>'Program Data-Travel CBA'!M131+'Program Data-Travel IBA'!M131</f>
        <v>2644</v>
      </c>
      <c r="N131" s="69">
        <f>'Program Data-Travel CBA'!N131+'Program Data-Travel IBA'!N131</f>
        <v>7254</v>
      </c>
      <c r="O131" s="70">
        <f>'Program Data-Travel CBA'!O131+'Program Data-Travel IBA'!O131</f>
        <v>486926.95999999996</v>
      </c>
      <c r="P131" s="71">
        <f>'Program Data-Travel CBA'!P131+'Program Data-Travel IBA'!P131</f>
        <v>1351</v>
      </c>
      <c r="Q131" s="71">
        <f>'Program Data-Travel CBA'!Q131+'Program Data-Travel IBA'!Q131</f>
        <v>7268</v>
      </c>
      <c r="R131" s="68">
        <f>'Program Data-Travel CBA'!R131+'Program Data-Travel IBA'!R131</f>
        <v>628681.43999999994</v>
      </c>
      <c r="S131" s="69">
        <f>'Program Data-Travel CBA'!S131+'Program Data-Travel IBA'!S131</f>
        <v>1465</v>
      </c>
      <c r="T131" s="69">
        <f>'Program Data-Travel CBA'!T131+'Program Data-Travel IBA'!T131</f>
        <v>7286</v>
      </c>
      <c r="U131" s="70">
        <f>'Program Data-Travel CBA'!U131+'Program Data-Travel IBA'!U131</f>
        <v>1132941.81</v>
      </c>
      <c r="V131" s="71">
        <f>'Program Data-Travel CBA'!V131+'Program Data-Travel IBA'!V131</f>
        <v>2176</v>
      </c>
      <c r="W131" s="71">
        <f>'Program Data-Travel CBA'!W131+'Program Data-Travel IBA'!W131</f>
        <v>7322</v>
      </c>
      <c r="X131" s="68">
        <f>'Program Data-Travel CBA'!X131+'Program Data-Travel IBA'!X131</f>
        <v>1500335.64</v>
      </c>
      <c r="Y131" s="69">
        <f>'Program Data-Travel CBA'!Y131+'Program Data-Travel IBA'!Y131</f>
        <v>2662</v>
      </c>
      <c r="Z131" s="69">
        <f>'Program Data-Travel CBA'!Z131+'Program Data-Travel IBA'!Z131</f>
        <v>7366</v>
      </c>
      <c r="AA131" s="70">
        <f>'Program Data-Travel CBA'!AA131+'Program Data-Travel IBA'!AA131</f>
        <v>2940176.44</v>
      </c>
      <c r="AB131" s="71">
        <f>'Program Data-Travel CBA'!AB131+'Program Data-Travel IBA'!AB131</f>
        <v>4230</v>
      </c>
      <c r="AC131" s="71">
        <f>'Program Data-Travel CBA'!AC131+'Program Data-Travel IBA'!AC131</f>
        <v>7408</v>
      </c>
      <c r="AD131" s="68">
        <f>'Program Data-Travel CBA'!AD131+'Program Data-Travel IBA'!AD131</f>
        <v>2980039.64</v>
      </c>
      <c r="AE131" s="69">
        <f>'Program Data-Travel CBA'!AE131+'Program Data-Travel IBA'!AE131</f>
        <v>5361</v>
      </c>
      <c r="AF131" s="69">
        <f>'Program Data-Travel CBA'!AF131+'Program Data-Travel IBA'!AF131</f>
        <v>7444</v>
      </c>
      <c r="AG131" s="70">
        <f>'Program Data-Travel CBA'!AG131+'Program Data-Travel IBA'!AG131</f>
        <v>1936729.4</v>
      </c>
      <c r="AH131" s="71">
        <f>'Program Data-Travel CBA'!AH131+'Program Data-Travel IBA'!AH131</f>
        <v>3872</v>
      </c>
      <c r="AI131" s="71">
        <f>'Program Data-Travel CBA'!AI131+'Program Data-Travel IBA'!AI131</f>
        <v>7479</v>
      </c>
      <c r="AJ131" s="68">
        <f>'Program Data-Travel CBA'!AJ131+'Program Data-Travel IBA'!AJ131</f>
        <v>1845967.1099999999</v>
      </c>
      <c r="AK131" s="69">
        <f>'Program Data-Travel CBA'!AK131+'Program Data-Travel IBA'!AK131</f>
        <v>4760</v>
      </c>
      <c r="AL131" s="69">
        <f>'Program Data-Travel CBA'!AL131+'Program Data-Travel IBA'!AL131</f>
        <v>7715</v>
      </c>
      <c r="AM131" s="70">
        <f>'Program Data-Travel CBA'!AM131+'Program Data-Travel IBA'!AM131</f>
        <v>2119408.66</v>
      </c>
      <c r="AN131" s="71">
        <f>'Program Data-Travel CBA'!AN131+'Program Data-Travel IBA'!AN131</f>
        <v>4856</v>
      </c>
      <c r="AO131" s="71">
        <f>'Program Data-Travel CBA'!AO131+'Program Data-Travel IBA'!AO131</f>
        <v>7773</v>
      </c>
    </row>
    <row r="132" spans="1:41" hidden="1" outlineLevel="1" x14ac:dyDescent="0.55000000000000004">
      <c r="A132" s="58" t="s">
        <v>18</v>
      </c>
      <c r="B132" s="65">
        <f>'Program Data-Travel CBA'!B132+'Program Data-Travel IBA'!B132</f>
        <v>77385380.349999994</v>
      </c>
      <c r="C132" s="66">
        <f>'Program Data-Travel CBA'!C132+'Program Data-Travel IBA'!C132</f>
        <v>509290</v>
      </c>
      <c r="D132" s="66">
        <f>'Program Data-Travel CBA'!D132+'Program Data-Travel IBA'!D132</f>
        <v>64268</v>
      </c>
      <c r="E132" s="67">
        <f>'Program Data-Travel CBA'!E132+'Program Data-Travel IBA'!E132</f>
        <v>267.61057104569397</v>
      </c>
      <c r="F132" s="68">
        <f>'Program Data-Travel CBA'!F132+'Program Data-Travel IBA'!F132</f>
        <v>7852948.0300000003</v>
      </c>
      <c r="G132" s="69">
        <f>'Program Data-Travel CBA'!G132+'Program Data-Travel IBA'!G132</f>
        <v>55522</v>
      </c>
      <c r="H132" s="69">
        <f>'Program Data-Travel CBA'!H132+'Program Data-Travel IBA'!H132</f>
        <v>63648</v>
      </c>
      <c r="I132" s="70">
        <f>'Program Data-Travel CBA'!I132+'Program Data-Travel IBA'!I132</f>
        <v>4175056.69</v>
      </c>
      <c r="J132" s="71">
        <f>'Program Data-Travel CBA'!J132+'Program Data-Travel IBA'!J132</f>
        <v>29787</v>
      </c>
      <c r="K132" s="71">
        <f>'Program Data-Travel CBA'!K132+'Program Data-Travel IBA'!K132</f>
        <v>63292</v>
      </c>
      <c r="L132" s="68">
        <f>'Program Data-Travel CBA'!L132+'Program Data-Travel IBA'!L132</f>
        <v>1914703.92</v>
      </c>
      <c r="M132" s="69">
        <f>'Program Data-Travel CBA'!M132+'Program Data-Travel IBA'!M132</f>
        <v>14456</v>
      </c>
      <c r="N132" s="69">
        <f>'Program Data-Travel CBA'!N132+'Program Data-Travel IBA'!N132</f>
        <v>63131</v>
      </c>
      <c r="O132" s="70">
        <f>'Program Data-Travel CBA'!O132+'Program Data-Travel IBA'!O132</f>
        <v>1497391.22</v>
      </c>
      <c r="P132" s="71">
        <f>'Program Data-Travel CBA'!P132+'Program Data-Travel IBA'!P132</f>
        <v>11066</v>
      </c>
      <c r="Q132" s="71">
        <f>'Program Data-Travel CBA'!Q132+'Program Data-Travel IBA'!Q132</f>
        <v>62694</v>
      </c>
      <c r="R132" s="68">
        <f>'Program Data-Travel CBA'!R132+'Program Data-Travel IBA'!R132</f>
        <v>2402906.7600000002</v>
      </c>
      <c r="S132" s="69">
        <f>'Program Data-Travel CBA'!S132+'Program Data-Travel IBA'!S132</f>
        <v>15164</v>
      </c>
      <c r="T132" s="69">
        <f>'Program Data-Travel CBA'!T132+'Program Data-Travel IBA'!T132</f>
        <v>62506</v>
      </c>
      <c r="U132" s="70">
        <f>'Program Data-Travel CBA'!U132+'Program Data-Travel IBA'!U132</f>
        <v>5302548.5200000005</v>
      </c>
      <c r="V132" s="71">
        <f>'Program Data-Travel CBA'!V132+'Program Data-Travel IBA'!V132</f>
        <v>29728</v>
      </c>
      <c r="W132" s="71">
        <f>'Program Data-Travel CBA'!W132+'Program Data-Travel IBA'!W132</f>
        <v>62616</v>
      </c>
      <c r="X132" s="68">
        <f>'Program Data-Travel CBA'!X132+'Program Data-Travel IBA'!X132</f>
        <v>5302581.76</v>
      </c>
      <c r="Y132" s="69">
        <f>'Program Data-Travel CBA'!Y132+'Program Data-Travel IBA'!Y132</f>
        <v>32780</v>
      </c>
      <c r="Z132" s="69">
        <f>'Program Data-Travel CBA'!Z132+'Program Data-Travel IBA'!Z132</f>
        <v>62963</v>
      </c>
      <c r="AA132" s="70">
        <f>'Program Data-Travel CBA'!AA132+'Program Data-Travel IBA'!AA132</f>
        <v>6442439.8799999999</v>
      </c>
      <c r="AB132" s="71">
        <f>'Program Data-Travel CBA'!AB132+'Program Data-Travel IBA'!AB132</f>
        <v>39924</v>
      </c>
      <c r="AC132" s="71">
        <f>'Program Data-Travel CBA'!AC132+'Program Data-Travel IBA'!AC132</f>
        <v>63484</v>
      </c>
      <c r="AD132" s="68">
        <f>'Program Data-Travel CBA'!AD132+'Program Data-Travel IBA'!AD132</f>
        <v>8020401.7600000007</v>
      </c>
      <c r="AE132" s="69">
        <f>'Program Data-Travel CBA'!AE132+'Program Data-Travel IBA'!AE132</f>
        <v>52569</v>
      </c>
      <c r="AF132" s="69">
        <f>'Program Data-Travel CBA'!AF132+'Program Data-Travel IBA'!AF132</f>
        <v>63791</v>
      </c>
      <c r="AG132" s="70">
        <f>'Program Data-Travel CBA'!AG132+'Program Data-Travel IBA'!AG132</f>
        <v>10507477.330000002</v>
      </c>
      <c r="AH132" s="71">
        <f>'Program Data-Travel CBA'!AH132+'Program Data-Travel IBA'!AH132</f>
        <v>62307</v>
      </c>
      <c r="AI132" s="71">
        <f>'Program Data-Travel CBA'!AI132+'Program Data-Travel IBA'!AI132</f>
        <v>64072</v>
      </c>
      <c r="AJ132" s="68">
        <f>'Program Data-Travel CBA'!AJ132+'Program Data-Travel IBA'!AJ132</f>
        <v>13553467.73</v>
      </c>
      <c r="AK132" s="69">
        <f>'Program Data-Travel CBA'!AK132+'Program Data-Travel IBA'!AK132</f>
        <v>96280</v>
      </c>
      <c r="AL132" s="69">
        <f>'Program Data-Travel CBA'!AL132+'Program Data-Travel IBA'!AL132</f>
        <v>64238</v>
      </c>
      <c r="AM132" s="70">
        <f>'Program Data-Travel CBA'!AM132+'Program Data-Travel IBA'!AM132</f>
        <v>10413456.75</v>
      </c>
      <c r="AN132" s="71">
        <f>'Program Data-Travel CBA'!AN132+'Program Data-Travel IBA'!AN132</f>
        <v>69707</v>
      </c>
      <c r="AO132" s="71">
        <f>'Program Data-Travel CBA'!AO132+'Program Data-Travel IBA'!AO132</f>
        <v>64268</v>
      </c>
    </row>
    <row r="133" spans="1:41" hidden="1" outlineLevel="1" x14ac:dyDescent="0.55000000000000004">
      <c r="A133" s="58" t="s">
        <v>20</v>
      </c>
      <c r="B133" s="65">
        <f>'Program Data-Travel CBA'!B133+'Program Data-Travel IBA'!B133</f>
        <v>23061540.039999992</v>
      </c>
      <c r="C133" s="66">
        <f>'Program Data-Travel CBA'!C133+'Program Data-Travel IBA'!C133</f>
        <v>86985</v>
      </c>
      <c r="D133" s="66">
        <f>'Program Data-Travel CBA'!D133+'Program Data-Travel IBA'!D133</f>
        <v>17359</v>
      </c>
      <c r="E133" s="67">
        <f>'Program Data-Travel CBA'!E133+'Program Data-Travel IBA'!E133</f>
        <v>487.71478748526198</v>
      </c>
      <c r="F133" s="68">
        <f>'Program Data-Travel CBA'!F133+'Program Data-Travel IBA'!F133</f>
        <v>11894208.549999999</v>
      </c>
      <c r="G133" s="69">
        <f>'Program Data-Travel CBA'!G133+'Program Data-Travel IBA'!G133</f>
        <v>33393</v>
      </c>
      <c r="H133" s="69">
        <f>'Program Data-Travel CBA'!H133+'Program Data-Travel IBA'!H133</f>
        <v>16597</v>
      </c>
      <c r="I133" s="70">
        <f>'Program Data-Travel CBA'!I133+'Program Data-Travel IBA'!I133</f>
        <v>1031182.13</v>
      </c>
      <c r="J133" s="71">
        <f>'Program Data-Travel CBA'!J133+'Program Data-Travel IBA'!J133</f>
        <v>4789</v>
      </c>
      <c r="K133" s="71">
        <f>'Program Data-Travel CBA'!K133+'Program Data-Travel IBA'!K133</f>
        <v>16626</v>
      </c>
      <c r="L133" s="68">
        <f>'Program Data-Travel CBA'!L133+'Program Data-Travel IBA'!L133</f>
        <v>674125.78</v>
      </c>
      <c r="M133" s="69">
        <f>'Program Data-Travel CBA'!M133+'Program Data-Travel IBA'!M133</f>
        <v>3274</v>
      </c>
      <c r="N133" s="69">
        <f>'Program Data-Travel CBA'!N133+'Program Data-Travel IBA'!N133</f>
        <v>16667</v>
      </c>
      <c r="O133" s="70">
        <f>'Program Data-Travel CBA'!O133+'Program Data-Travel IBA'!O133</f>
        <v>394041.42000000004</v>
      </c>
      <c r="P133" s="71">
        <f>'Program Data-Travel CBA'!P133+'Program Data-Travel IBA'!P133</f>
        <v>2494</v>
      </c>
      <c r="Q133" s="71">
        <f>'Program Data-Travel CBA'!Q133+'Program Data-Travel IBA'!Q133</f>
        <v>16706</v>
      </c>
      <c r="R133" s="68">
        <f>'Program Data-Travel CBA'!R133+'Program Data-Travel IBA'!R133</f>
        <v>446739.41000000003</v>
      </c>
      <c r="S133" s="69">
        <f>'Program Data-Travel CBA'!S133+'Program Data-Travel IBA'!S133</f>
        <v>2459</v>
      </c>
      <c r="T133" s="69">
        <f>'Program Data-Travel CBA'!T133+'Program Data-Travel IBA'!T133</f>
        <v>16744</v>
      </c>
      <c r="U133" s="70">
        <f>'Program Data-Travel CBA'!U133+'Program Data-Travel IBA'!U133</f>
        <v>881537.64</v>
      </c>
      <c r="V133" s="71">
        <f>'Program Data-Travel CBA'!V133+'Program Data-Travel IBA'!V133</f>
        <v>4000</v>
      </c>
      <c r="W133" s="71">
        <f>'Program Data-Travel CBA'!W133+'Program Data-Travel IBA'!W133</f>
        <v>16852</v>
      </c>
      <c r="X133" s="68">
        <f>'Program Data-Travel CBA'!X133+'Program Data-Travel IBA'!X133</f>
        <v>771598.75</v>
      </c>
      <c r="Y133" s="69">
        <f>'Program Data-Travel CBA'!Y133+'Program Data-Travel IBA'!Y133</f>
        <v>3670</v>
      </c>
      <c r="Z133" s="69">
        <f>'Program Data-Travel CBA'!Z133+'Program Data-Travel IBA'!Z133</f>
        <v>16921</v>
      </c>
      <c r="AA133" s="70">
        <f>'Program Data-Travel CBA'!AA133+'Program Data-Travel IBA'!AA133</f>
        <v>1175175</v>
      </c>
      <c r="AB133" s="71">
        <f>'Program Data-Travel CBA'!AB133+'Program Data-Travel IBA'!AB133</f>
        <v>5925</v>
      </c>
      <c r="AC133" s="71">
        <f>'Program Data-Travel CBA'!AC133+'Program Data-Travel IBA'!AC133</f>
        <v>17001</v>
      </c>
      <c r="AD133" s="68">
        <f>'Program Data-Travel CBA'!AD133+'Program Data-Travel IBA'!AD133</f>
        <v>1250606.6200000001</v>
      </c>
      <c r="AE133" s="69">
        <f>'Program Data-Travel CBA'!AE133+'Program Data-Travel IBA'!AE133</f>
        <v>6134</v>
      </c>
      <c r="AF133" s="69">
        <f>'Program Data-Travel CBA'!AF133+'Program Data-Travel IBA'!AF133</f>
        <v>17076</v>
      </c>
      <c r="AG133" s="70">
        <f>'Program Data-Travel CBA'!AG133+'Program Data-Travel IBA'!AG133</f>
        <v>1348914.69</v>
      </c>
      <c r="AH133" s="71">
        <f>'Program Data-Travel CBA'!AH133+'Program Data-Travel IBA'!AH133</f>
        <v>6147</v>
      </c>
      <c r="AI133" s="71">
        <f>'Program Data-Travel CBA'!AI133+'Program Data-Travel IBA'!AI133</f>
        <v>17195</v>
      </c>
      <c r="AJ133" s="68">
        <f>'Program Data-Travel CBA'!AJ133+'Program Data-Travel IBA'!AJ133</f>
        <v>1737289.9700000002</v>
      </c>
      <c r="AK133" s="69">
        <f>'Program Data-Travel CBA'!AK133+'Program Data-Travel IBA'!AK133</f>
        <v>8005</v>
      </c>
      <c r="AL133" s="69">
        <f>'Program Data-Travel CBA'!AL133+'Program Data-Travel IBA'!AL133</f>
        <v>17289</v>
      </c>
      <c r="AM133" s="70">
        <f>'Program Data-Travel CBA'!AM133+'Program Data-Travel IBA'!AM133</f>
        <v>1456120.08</v>
      </c>
      <c r="AN133" s="71">
        <f>'Program Data-Travel CBA'!AN133+'Program Data-Travel IBA'!AN133</f>
        <v>6695</v>
      </c>
      <c r="AO133" s="71">
        <f>'Program Data-Travel CBA'!AO133+'Program Data-Travel IBA'!AO133</f>
        <v>17359</v>
      </c>
    </row>
    <row r="134" spans="1:41" hidden="1" outlineLevel="1" x14ac:dyDescent="0.55000000000000004">
      <c r="A134" s="58" t="s">
        <v>510</v>
      </c>
      <c r="B134" s="65">
        <f>'Program Data-Travel CBA'!B134+'Program Data-Travel IBA'!B134</f>
        <v>109070098.57000001</v>
      </c>
      <c r="C134" s="66">
        <f>'Program Data-Travel CBA'!C134+'Program Data-Travel IBA'!C134</f>
        <v>388231</v>
      </c>
      <c r="D134" s="66">
        <f>'Program Data-Travel CBA'!D134+'Program Data-Travel IBA'!D134</f>
        <v>128207</v>
      </c>
      <c r="E134" s="67">
        <f>'Program Data-Travel CBA'!E134+'Program Data-Travel IBA'!E134</f>
        <v>665.13328047090886</v>
      </c>
      <c r="F134" s="68">
        <f>'Program Data-Travel CBA'!F134+'Program Data-Travel IBA'!F134</f>
        <v>7097236.3399999999</v>
      </c>
      <c r="G134" s="69">
        <f>'Program Data-Travel CBA'!G134+'Program Data-Travel IBA'!G134</f>
        <v>27829</v>
      </c>
      <c r="H134" s="69">
        <f>'Program Data-Travel CBA'!H134+'Program Data-Travel IBA'!H134</f>
        <v>121624</v>
      </c>
      <c r="I134" s="70">
        <f>'Program Data-Travel CBA'!I134+'Program Data-Travel IBA'!I134</f>
        <v>5955783.96</v>
      </c>
      <c r="J134" s="71">
        <f>'Program Data-Travel CBA'!J134+'Program Data-Travel IBA'!J134</f>
        <v>22884</v>
      </c>
      <c r="K134" s="71">
        <f>'Program Data-Travel CBA'!K134+'Program Data-Travel IBA'!K134</f>
        <v>122033</v>
      </c>
      <c r="L134" s="68">
        <f>'Program Data-Travel CBA'!L134+'Program Data-Travel IBA'!L134</f>
        <v>4109928.5999999996</v>
      </c>
      <c r="M134" s="69">
        <f>'Program Data-Travel CBA'!M134+'Program Data-Travel IBA'!M134</f>
        <v>14638</v>
      </c>
      <c r="N134" s="69">
        <f>'Program Data-Travel CBA'!N134+'Program Data-Travel IBA'!N134</f>
        <v>122428</v>
      </c>
      <c r="O134" s="70">
        <f>'Program Data-Travel CBA'!O134+'Program Data-Travel IBA'!O134</f>
        <v>3856000.81</v>
      </c>
      <c r="P134" s="71">
        <f>'Program Data-Travel CBA'!P134+'Program Data-Travel IBA'!P134</f>
        <v>13134</v>
      </c>
      <c r="Q134" s="71">
        <f>'Program Data-Travel CBA'!Q134+'Program Data-Travel IBA'!Q134</f>
        <v>122741</v>
      </c>
      <c r="R134" s="68">
        <f>'Program Data-Travel CBA'!R134+'Program Data-Travel IBA'!R134</f>
        <v>4672639.4400000004</v>
      </c>
      <c r="S134" s="69">
        <f>'Program Data-Travel CBA'!S134+'Program Data-Travel IBA'!S134</f>
        <v>16594</v>
      </c>
      <c r="T134" s="69">
        <f>'Program Data-Travel CBA'!T134+'Program Data-Travel IBA'!T134</f>
        <v>123375</v>
      </c>
      <c r="U134" s="70">
        <f>'Program Data-Travel CBA'!U134+'Program Data-Travel IBA'!U134</f>
        <v>7139589.71</v>
      </c>
      <c r="V134" s="71">
        <f>'Program Data-Travel CBA'!V134+'Program Data-Travel IBA'!V134</f>
        <v>25438</v>
      </c>
      <c r="W134" s="71">
        <f>'Program Data-Travel CBA'!W134+'Program Data-Travel IBA'!W134</f>
        <v>123736</v>
      </c>
      <c r="X134" s="68">
        <f>'Program Data-Travel CBA'!X134+'Program Data-Travel IBA'!X134</f>
        <v>7955408.9800000004</v>
      </c>
      <c r="Y134" s="69">
        <f>'Program Data-Travel CBA'!Y134+'Program Data-Travel IBA'!Y134</f>
        <v>28606</v>
      </c>
      <c r="Z134" s="69">
        <f>'Program Data-Travel CBA'!Z134+'Program Data-Travel IBA'!Z134</f>
        <v>124235</v>
      </c>
      <c r="AA134" s="70">
        <f>'Program Data-Travel CBA'!AA134+'Program Data-Travel IBA'!AA134</f>
        <v>11703790.24</v>
      </c>
      <c r="AB134" s="71">
        <f>'Program Data-Travel CBA'!AB134+'Program Data-Travel IBA'!AB134</f>
        <v>38109</v>
      </c>
      <c r="AC134" s="71">
        <f>'Program Data-Travel CBA'!AC134+'Program Data-Travel IBA'!AC134</f>
        <v>124735</v>
      </c>
      <c r="AD134" s="68">
        <f>'Program Data-Travel CBA'!AD134+'Program Data-Travel IBA'!AD134</f>
        <v>15459016.209999999</v>
      </c>
      <c r="AE134" s="69">
        <f>'Program Data-Travel CBA'!AE134+'Program Data-Travel IBA'!AE134</f>
        <v>47141</v>
      </c>
      <c r="AF134" s="69">
        <f>'Program Data-Travel CBA'!AF134+'Program Data-Travel IBA'!AF134</f>
        <v>125436</v>
      </c>
      <c r="AG134" s="70">
        <f>'Program Data-Travel CBA'!AG134+'Program Data-Travel IBA'!AG134</f>
        <v>13518498.300000001</v>
      </c>
      <c r="AH134" s="71">
        <f>'Program Data-Travel CBA'!AH134+'Program Data-Travel IBA'!AH134</f>
        <v>50400</v>
      </c>
      <c r="AI134" s="71">
        <f>'Program Data-Travel CBA'!AI134+'Program Data-Travel IBA'!AI134</f>
        <v>126313</v>
      </c>
      <c r="AJ134" s="68">
        <f>'Program Data-Travel CBA'!AJ134+'Program Data-Travel IBA'!AJ134</f>
        <v>14863982.870000001</v>
      </c>
      <c r="AK134" s="69">
        <f>'Program Data-Travel CBA'!AK134+'Program Data-Travel IBA'!AK134</f>
        <v>55657</v>
      </c>
      <c r="AL134" s="69">
        <f>'Program Data-Travel CBA'!AL134+'Program Data-Travel IBA'!AL134</f>
        <v>127186</v>
      </c>
      <c r="AM134" s="70">
        <f>'Program Data-Travel CBA'!AM134+'Program Data-Travel IBA'!AM134</f>
        <v>12738223.109999999</v>
      </c>
      <c r="AN134" s="71">
        <f>'Program Data-Travel CBA'!AN134+'Program Data-Travel IBA'!AN134</f>
        <v>47801</v>
      </c>
      <c r="AO134" s="71">
        <f>'Program Data-Travel CBA'!AO134+'Program Data-Travel IBA'!AO134</f>
        <v>128207</v>
      </c>
    </row>
    <row r="135" spans="1:41" hidden="1" outlineLevel="1" x14ac:dyDescent="0.55000000000000004">
      <c r="A135" s="58" t="s">
        <v>89</v>
      </c>
      <c r="B135" s="65">
        <f>'Program Data-Travel CBA'!B135+'Program Data-Travel IBA'!B135</f>
        <v>4271293509.4400001</v>
      </c>
      <c r="C135" s="66">
        <f>'Program Data-Travel CBA'!C135+'Program Data-Travel IBA'!C135</f>
        <v>16006883</v>
      </c>
      <c r="D135" s="66">
        <f>'Program Data-Travel CBA'!D135+'Program Data-Travel IBA'!D135</f>
        <v>3211628</v>
      </c>
      <c r="E135" s="67">
        <f>'Program Data-Travel CBA'!E135+'Program Data-Travel IBA'!E135</f>
        <v>639.21098506281055</v>
      </c>
      <c r="F135" s="68">
        <f>'Program Data-Travel CBA'!F135+'Program Data-Travel IBA'!F135</f>
        <v>284442003.72000003</v>
      </c>
      <c r="G135" s="69">
        <f>'Program Data-Travel CBA'!G135+'Program Data-Travel IBA'!G135</f>
        <v>1139660</v>
      </c>
      <c r="H135" s="69">
        <f>'Program Data-Travel CBA'!H135+'Program Data-Travel IBA'!H135</f>
        <v>2862925</v>
      </c>
      <c r="I135" s="70">
        <f>'Program Data-Travel CBA'!I135+'Program Data-Travel IBA'!I135</f>
        <v>275380736.87</v>
      </c>
      <c r="J135" s="71">
        <f>'Program Data-Travel CBA'!J135+'Program Data-Travel IBA'!J135</f>
        <v>1040559</v>
      </c>
      <c r="K135" s="71">
        <f>'Program Data-Travel CBA'!K135+'Program Data-Travel IBA'!K135</f>
        <v>2887194</v>
      </c>
      <c r="L135" s="68">
        <f>'Program Data-Travel CBA'!L135+'Program Data-Travel IBA'!L135</f>
        <v>212615301.05000001</v>
      </c>
      <c r="M135" s="69">
        <f>'Program Data-Travel CBA'!M135+'Program Data-Travel IBA'!M135</f>
        <v>790139</v>
      </c>
      <c r="N135" s="69">
        <f>'Program Data-Travel CBA'!N135+'Program Data-Travel IBA'!N135</f>
        <v>2910700</v>
      </c>
      <c r="O135" s="70">
        <f>'Program Data-Travel CBA'!O135+'Program Data-Travel IBA'!O135</f>
        <v>222334339.72</v>
      </c>
      <c r="P135" s="71">
        <f>'Program Data-Travel CBA'!P135+'Program Data-Travel IBA'!P135</f>
        <v>864999</v>
      </c>
      <c r="Q135" s="71">
        <f>'Program Data-Travel CBA'!Q135+'Program Data-Travel IBA'!Q135</f>
        <v>2936167</v>
      </c>
      <c r="R135" s="68">
        <f>'Program Data-Travel CBA'!R135+'Program Data-Travel IBA'!R135</f>
        <v>285665023.98000002</v>
      </c>
      <c r="S135" s="69">
        <f>'Program Data-Travel CBA'!S135+'Program Data-Travel IBA'!S135</f>
        <v>1062453</v>
      </c>
      <c r="T135" s="69">
        <f>'Program Data-Travel CBA'!T135+'Program Data-Travel IBA'!T135</f>
        <v>2971244</v>
      </c>
      <c r="U135" s="70">
        <f>'Program Data-Travel CBA'!U135+'Program Data-Travel IBA'!U135</f>
        <v>382014982.13999999</v>
      </c>
      <c r="V135" s="71">
        <f>'Program Data-Travel CBA'!V135+'Program Data-Travel IBA'!V135</f>
        <v>1365518</v>
      </c>
      <c r="W135" s="71">
        <f>'Program Data-Travel CBA'!W135+'Program Data-Travel IBA'!W135</f>
        <v>3013212</v>
      </c>
      <c r="X135" s="68">
        <f>'Program Data-Travel CBA'!X135+'Program Data-Travel IBA'!X135</f>
        <v>389486386.01999998</v>
      </c>
      <c r="Y135" s="69">
        <f>'Program Data-Travel CBA'!Y135+'Program Data-Travel IBA'!Y135</f>
        <v>1384328</v>
      </c>
      <c r="Z135" s="69">
        <f>'Program Data-Travel CBA'!Z135+'Program Data-Travel IBA'!Z135</f>
        <v>3049414</v>
      </c>
      <c r="AA135" s="70">
        <f>'Program Data-Travel CBA'!AA135+'Program Data-Travel IBA'!AA135</f>
        <v>434680794.37</v>
      </c>
      <c r="AB135" s="71">
        <f>'Program Data-Travel CBA'!AB135+'Program Data-Travel IBA'!AB135</f>
        <v>1576764</v>
      </c>
      <c r="AC135" s="71">
        <f>'Program Data-Travel CBA'!AC135+'Program Data-Travel IBA'!AC135</f>
        <v>3083060</v>
      </c>
      <c r="AD135" s="68">
        <f>'Program Data-Travel CBA'!AD135+'Program Data-Travel IBA'!AD135</f>
        <v>446987263.69</v>
      </c>
      <c r="AE135" s="69">
        <f>'Program Data-Travel CBA'!AE135+'Program Data-Travel IBA'!AE135</f>
        <v>1659313</v>
      </c>
      <c r="AF135" s="69">
        <f>'Program Data-Travel CBA'!AF135+'Program Data-Travel IBA'!AF135</f>
        <v>3116950</v>
      </c>
      <c r="AG135" s="70">
        <f>'Program Data-Travel CBA'!AG135+'Program Data-Travel IBA'!AG135</f>
        <v>452568287.46999997</v>
      </c>
      <c r="AH135" s="71">
        <f>'Program Data-Travel CBA'!AH135+'Program Data-Travel IBA'!AH135</f>
        <v>1698194</v>
      </c>
      <c r="AI135" s="71">
        <f>'Program Data-Travel CBA'!AI135+'Program Data-Travel IBA'!AI135</f>
        <v>3149856</v>
      </c>
      <c r="AJ135" s="68">
        <f>'Program Data-Travel CBA'!AJ135+'Program Data-Travel IBA'!AJ135</f>
        <v>489908075.31</v>
      </c>
      <c r="AK135" s="69">
        <f>'Program Data-Travel CBA'!AK135+'Program Data-Travel IBA'!AK135</f>
        <v>1870941</v>
      </c>
      <c r="AL135" s="69">
        <f>'Program Data-Travel CBA'!AL135+'Program Data-Travel IBA'!AL135</f>
        <v>3183544</v>
      </c>
      <c r="AM135" s="70">
        <f>'Program Data-Travel CBA'!AM135+'Program Data-Travel IBA'!AM135</f>
        <v>395210315.10000002</v>
      </c>
      <c r="AN135" s="71">
        <f>'Program Data-Travel CBA'!AN135+'Program Data-Travel IBA'!AN135</f>
        <v>1554015</v>
      </c>
      <c r="AO135" s="71">
        <f>'Program Data-Travel CBA'!AO135+'Program Data-Travel IBA'!AO135</f>
        <v>3211628</v>
      </c>
    </row>
    <row r="136" spans="1:41" hidden="1" outlineLevel="1" x14ac:dyDescent="0.55000000000000004">
      <c r="A136" s="58" t="s">
        <v>21</v>
      </c>
      <c r="B136" s="65">
        <f>'Program Data-Travel CBA'!B136+'Program Data-Travel IBA'!B136</f>
        <v>1193135.21</v>
      </c>
      <c r="C136" s="66">
        <f>'Program Data-Travel CBA'!C136+'Program Data-Travel IBA'!C136</f>
        <v>7061</v>
      </c>
      <c r="D136" s="66">
        <f>'Program Data-Travel CBA'!D136+'Program Data-Travel IBA'!D136</f>
        <v>2141</v>
      </c>
      <c r="E136" s="67">
        <f>'Program Data-Travel CBA'!E136+'Program Data-Travel IBA'!E136</f>
        <v>378.90156627007957</v>
      </c>
      <c r="F136" s="68">
        <f>'Program Data-Travel CBA'!F136+'Program Data-Travel IBA'!F136</f>
        <v>45969.440000000002</v>
      </c>
      <c r="G136" s="69">
        <f>'Program Data-Travel CBA'!G136+'Program Data-Travel IBA'!G136</f>
        <v>338</v>
      </c>
      <c r="H136" s="69">
        <f>'Program Data-Travel CBA'!H136+'Program Data-Travel IBA'!H136</f>
        <v>2351</v>
      </c>
      <c r="I136" s="70">
        <f>'Program Data-Travel CBA'!I136+'Program Data-Travel IBA'!I136</f>
        <v>2727.42</v>
      </c>
      <c r="J136" s="71">
        <f>'Program Data-Travel CBA'!J136+'Program Data-Travel IBA'!J136</f>
        <v>71</v>
      </c>
      <c r="K136" s="71">
        <f>'Program Data-Travel CBA'!K136+'Program Data-Travel IBA'!K136</f>
        <v>2338</v>
      </c>
      <c r="L136" s="68">
        <f>'Program Data-Travel CBA'!L136+'Program Data-Travel IBA'!L136</f>
        <v>4299.3500000000004</v>
      </c>
      <c r="M136" s="69">
        <f>'Program Data-Travel CBA'!M136+'Program Data-Travel IBA'!M136</f>
        <v>63</v>
      </c>
      <c r="N136" s="69">
        <f>'Program Data-Travel CBA'!N136+'Program Data-Travel IBA'!N136</f>
        <v>2316</v>
      </c>
      <c r="O136" s="70">
        <f>'Program Data-Travel CBA'!O136+'Program Data-Travel IBA'!O136</f>
        <v>2438.4</v>
      </c>
      <c r="P136" s="71">
        <f>'Program Data-Travel CBA'!P136+'Program Data-Travel IBA'!P136</f>
        <v>40</v>
      </c>
      <c r="Q136" s="71">
        <f>'Program Data-Travel CBA'!Q136+'Program Data-Travel IBA'!Q136</f>
        <v>2269</v>
      </c>
      <c r="R136" s="68">
        <f>'Program Data-Travel CBA'!R136+'Program Data-Travel IBA'!R136</f>
        <v>4168.43</v>
      </c>
      <c r="S136" s="69">
        <f>'Program Data-Travel CBA'!S136+'Program Data-Travel IBA'!S136</f>
        <v>58</v>
      </c>
      <c r="T136" s="69">
        <f>'Program Data-Travel CBA'!T136+'Program Data-Travel IBA'!T136</f>
        <v>2260</v>
      </c>
      <c r="U136" s="70">
        <f>'Program Data-Travel CBA'!U136+'Program Data-Travel IBA'!U136</f>
        <v>30842.61</v>
      </c>
      <c r="V136" s="71">
        <f>'Program Data-Travel CBA'!V136+'Program Data-Travel IBA'!V136</f>
        <v>315</v>
      </c>
      <c r="W136" s="71">
        <f>'Program Data-Travel CBA'!W136+'Program Data-Travel IBA'!W136</f>
        <v>2270</v>
      </c>
      <c r="X136" s="68">
        <f>'Program Data-Travel CBA'!X136+'Program Data-Travel IBA'!X136</f>
        <v>70323.81</v>
      </c>
      <c r="Y136" s="69">
        <f>'Program Data-Travel CBA'!Y136+'Program Data-Travel IBA'!Y136</f>
        <v>627</v>
      </c>
      <c r="Z136" s="69">
        <f>'Program Data-Travel CBA'!Z136+'Program Data-Travel IBA'!Z136</f>
        <v>2254</v>
      </c>
      <c r="AA136" s="70">
        <f>'Program Data-Travel CBA'!AA136+'Program Data-Travel IBA'!AA136</f>
        <v>193970.31</v>
      </c>
      <c r="AB136" s="71">
        <f>'Program Data-Travel CBA'!AB136+'Program Data-Travel IBA'!AB136</f>
        <v>1180</v>
      </c>
      <c r="AC136" s="71">
        <f>'Program Data-Travel CBA'!AC136+'Program Data-Travel IBA'!AC136</f>
        <v>2109</v>
      </c>
      <c r="AD136" s="68">
        <f>'Program Data-Travel CBA'!AD136+'Program Data-Travel IBA'!AD136</f>
        <v>268887.19</v>
      </c>
      <c r="AE136" s="69">
        <f>'Program Data-Travel CBA'!AE136+'Program Data-Travel IBA'!AE136</f>
        <v>1092</v>
      </c>
      <c r="AF136" s="69">
        <f>'Program Data-Travel CBA'!AF136+'Program Data-Travel IBA'!AF136</f>
        <v>2110</v>
      </c>
      <c r="AG136" s="70">
        <f>'Program Data-Travel CBA'!AG136+'Program Data-Travel IBA'!AG136</f>
        <v>234427.86</v>
      </c>
      <c r="AH136" s="71">
        <f>'Program Data-Travel CBA'!AH136+'Program Data-Travel IBA'!AH136</f>
        <v>1031</v>
      </c>
      <c r="AI136" s="71">
        <f>'Program Data-Travel CBA'!AI136+'Program Data-Travel IBA'!AI136</f>
        <v>2108</v>
      </c>
      <c r="AJ136" s="68">
        <f>'Program Data-Travel CBA'!AJ136+'Program Data-Travel IBA'!AJ136</f>
        <v>158400.63</v>
      </c>
      <c r="AK136" s="69">
        <f>'Program Data-Travel CBA'!AK136+'Program Data-Travel IBA'!AK136</f>
        <v>941</v>
      </c>
      <c r="AL136" s="69">
        <f>'Program Data-Travel CBA'!AL136+'Program Data-Travel IBA'!AL136</f>
        <v>2120</v>
      </c>
      <c r="AM136" s="70">
        <f>'Program Data-Travel CBA'!AM136+'Program Data-Travel IBA'!AM136</f>
        <v>176679.76</v>
      </c>
      <c r="AN136" s="71">
        <f>'Program Data-Travel CBA'!AN136+'Program Data-Travel IBA'!AN136</f>
        <v>1305</v>
      </c>
      <c r="AO136" s="71">
        <f>'Program Data-Travel CBA'!AO136+'Program Data-Travel IBA'!AO136</f>
        <v>2141</v>
      </c>
    </row>
    <row r="137" spans="1:41" hidden="1" outlineLevel="1" x14ac:dyDescent="0.55000000000000004">
      <c r="A137" s="58" t="s">
        <v>90</v>
      </c>
      <c r="B137" s="65">
        <f>'Program Data-Travel CBA'!B137+'Program Data-Travel IBA'!B137</f>
        <v>9341476.4100000001</v>
      </c>
      <c r="C137" s="66">
        <f>'Program Data-Travel CBA'!C137+'Program Data-Travel IBA'!C137</f>
        <v>65379</v>
      </c>
      <c r="D137" s="66">
        <f>'Program Data-Travel CBA'!D137+'Program Data-Travel IBA'!D137</f>
        <v>13259</v>
      </c>
      <c r="E137" s="67">
        <f>'Program Data-Travel CBA'!E137+'Program Data-Travel IBA'!E137</f>
        <v>384.39541094144829</v>
      </c>
      <c r="F137" s="68">
        <f>'Program Data-Travel CBA'!F137+'Program Data-Travel IBA'!F137</f>
        <v>881466.2</v>
      </c>
      <c r="G137" s="69">
        <f>'Program Data-Travel CBA'!G137+'Program Data-Travel IBA'!G137</f>
        <v>6051</v>
      </c>
      <c r="H137" s="69">
        <f>'Program Data-Travel CBA'!H137+'Program Data-Travel IBA'!H137</f>
        <v>12472</v>
      </c>
      <c r="I137" s="70">
        <f>'Program Data-Travel CBA'!I137+'Program Data-Travel IBA'!I137</f>
        <v>536680.72</v>
      </c>
      <c r="J137" s="71">
        <f>'Program Data-Travel CBA'!J137+'Program Data-Travel IBA'!J137</f>
        <v>4088</v>
      </c>
      <c r="K137" s="71">
        <f>'Program Data-Travel CBA'!K137+'Program Data-Travel IBA'!K137</f>
        <v>12510</v>
      </c>
      <c r="L137" s="68">
        <f>'Program Data-Travel CBA'!L137+'Program Data-Travel IBA'!L137</f>
        <v>410221.52</v>
      </c>
      <c r="M137" s="69">
        <f>'Program Data-Travel CBA'!M137+'Program Data-Travel IBA'!M137</f>
        <v>2778</v>
      </c>
      <c r="N137" s="69">
        <f>'Program Data-Travel CBA'!N137+'Program Data-Travel IBA'!N137</f>
        <v>12557</v>
      </c>
      <c r="O137" s="70">
        <f>'Program Data-Travel CBA'!O137+'Program Data-Travel IBA'!O137</f>
        <v>215833.67</v>
      </c>
      <c r="P137" s="71">
        <f>'Program Data-Travel CBA'!P137+'Program Data-Travel IBA'!P137</f>
        <v>1707</v>
      </c>
      <c r="Q137" s="71">
        <f>'Program Data-Travel CBA'!Q137+'Program Data-Travel IBA'!Q137</f>
        <v>12606</v>
      </c>
      <c r="R137" s="68">
        <f>'Program Data-Travel CBA'!R137+'Program Data-Travel IBA'!R137</f>
        <v>351427.27999999997</v>
      </c>
      <c r="S137" s="69">
        <f>'Program Data-Travel CBA'!S137+'Program Data-Travel IBA'!S137</f>
        <v>3113</v>
      </c>
      <c r="T137" s="69">
        <f>'Program Data-Travel CBA'!T137+'Program Data-Travel IBA'!T137</f>
        <v>12649</v>
      </c>
      <c r="U137" s="70">
        <f>'Program Data-Travel CBA'!U137+'Program Data-Travel IBA'!U137</f>
        <v>571758.6</v>
      </c>
      <c r="V137" s="71">
        <f>'Program Data-Travel CBA'!V137+'Program Data-Travel IBA'!V137</f>
        <v>4297</v>
      </c>
      <c r="W137" s="71">
        <f>'Program Data-Travel CBA'!W137+'Program Data-Travel IBA'!W137</f>
        <v>12687</v>
      </c>
      <c r="X137" s="68">
        <f>'Program Data-Travel CBA'!X137+'Program Data-Travel IBA'!X137</f>
        <v>669936.11</v>
      </c>
      <c r="Y137" s="69">
        <f>'Program Data-Travel CBA'!Y137+'Program Data-Travel IBA'!Y137</f>
        <v>5115</v>
      </c>
      <c r="Z137" s="69">
        <f>'Program Data-Travel CBA'!Z137+'Program Data-Travel IBA'!Z137</f>
        <v>12757</v>
      </c>
      <c r="AA137" s="70">
        <f>'Program Data-Travel CBA'!AA137+'Program Data-Travel IBA'!AA137</f>
        <v>986246.99</v>
      </c>
      <c r="AB137" s="71">
        <f>'Program Data-Travel CBA'!AB137+'Program Data-Travel IBA'!AB137</f>
        <v>6479</v>
      </c>
      <c r="AC137" s="71">
        <f>'Program Data-Travel CBA'!AC137+'Program Data-Travel IBA'!AC137</f>
        <v>12832</v>
      </c>
      <c r="AD137" s="68">
        <f>'Program Data-Travel CBA'!AD137+'Program Data-Travel IBA'!AD137</f>
        <v>1060048.8400000001</v>
      </c>
      <c r="AE137" s="69">
        <f>'Program Data-Travel CBA'!AE137+'Program Data-Travel IBA'!AE137</f>
        <v>7077</v>
      </c>
      <c r="AF137" s="69">
        <f>'Program Data-Travel CBA'!AF137+'Program Data-Travel IBA'!AF137</f>
        <v>12920</v>
      </c>
      <c r="AG137" s="70">
        <f>'Program Data-Travel CBA'!AG137+'Program Data-Travel IBA'!AG137</f>
        <v>1134442.74</v>
      </c>
      <c r="AH137" s="71">
        <f>'Program Data-Travel CBA'!AH137+'Program Data-Travel IBA'!AH137</f>
        <v>7575</v>
      </c>
      <c r="AI137" s="71">
        <f>'Program Data-Travel CBA'!AI137+'Program Data-Travel IBA'!AI137</f>
        <v>13058</v>
      </c>
      <c r="AJ137" s="68">
        <f>'Program Data-Travel CBA'!AJ137+'Program Data-Travel IBA'!AJ137</f>
        <v>1341746.02</v>
      </c>
      <c r="AK137" s="69">
        <f>'Program Data-Travel CBA'!AK137+'Program Data-Travel IBA'!AK137</f>
        <v>8880</v>
      </c>
      <c r="AL137" s="69">
        <f>'Program Data-Travel CBA'!AL137+'Program Data-Travel IBA'!AL137</f>
        <v>13172</v>
      </c>
      <c r="AM137" s="70">
        <f>'Program Data-Travel CBA'!AM137+'Program Data-Travel IBA'!AM137</f>
        <v>1181667.72</v>
      </c>
      <c r="AN137" s="71">
        <f>'Program Data-Travel CBA'!AN137+'Program Data-Travel IBA'!AN137</f>
        <v>8219</v>
      </c>
      <c r="AO137" s="71">
        <f>'Program Data-Travel CBA'!AO137+'Program Data-Travel IBA'!AO137</f>
        <v>13259</v>
      </c>
    </row>
    <row r="138" spans="1:41" hidden="1" outlineLevel="1" x14ac:dyDescent="0.55000000000000004">
      <c r="A138" s="58" t="s">
        <v>22</v>
      </c>
      <c r="B138" s="65">
        <f>'Program Data-Travel CBA'!B138+'Program Data-Travel IBA'!B138</f>
        <v>41455121.719999999</v>
      </c>
      <c r="C138" s="66">
        <f>'Program Data-Travel CBA'!C138+'Program Data-Travel IBA'!C138</f>
        <v>184718</v>
      </c>
      <c r="D138" s="66">
        <f>'Program Data-Travel CBA'!D138+'Program Data-Travel IBA'!D138</f>
        <v>41185</v>
      </c>
      <c r="E138" s="67">
        <f>'Program Data-Travel CBA'!E138+'Program Data-Travel IBA'!E138</f>
        <v>447.60393591202586</v>
      </c>
      <c r="F138" s="68">
        <f>'Program Data-Travel CBA'!F138+'Program Data-Travel IBA'!F138</f>
        <v>1975541.22</v>
      </c>
      <c r="G138" s="69">
        <f>'Program Data-Travel CBA'!G138+'Program Data-Travel IBA'!G138</f>
        <v>9329</v>
      </c>
      <c r="H138" s="69">
        <f>'Program Data-Travel CBA'!H138+'Program Data-Travel IBA'!H138</f>
        <v>29026</v>
      </c>
      <c r="I138" s="70">
        <f>'Program Data-Travel CBA'!I138+'Program Data-Travel IBA'!I138</f>
        <v>2224834.63</v>
      </c>
      <c r="J138" s="71">
        <f>'Program Data-Travel CBA'!J138+'Program Data-Travel IBA'!J138</f>
        <v>9409</v>
      </c>
      <c r="K138" s="71">
        <f>'Program Data-Travel CBA'!K138+'Program Data-Travel IBA'!K138</f>
        <v>29442</v>
      </c>
      <c r="L138" s="68">
        <f>'Program Data-Travel CBA'!L138+'Program Data-Travel IBA'!L138</f>
        <v>1869122.44</v>
      </c>
      <c r="M138" s="69">
        <f>'Program Data-Travel CBA'!M138+'Program Data-Travel IBA'!M138</f>
        <v>8128</v>
      </c>
      <c r="N138" s="69">
        <f>'Program Data-Travel CBA'!N138+'Program Data-Travel IBA'!N138</f>
        <v>30438</v>
      </c>
      <c r="O138" s="70">
        <f>'Program Data-Travel CBA'!O138+'Program Data-Travel IBA'!O138</f>
        <v>1892588.77</v>
      </c>
      <c r="P138" s="71">
        <f>'Program Data-Travel CBA'!P138+'Program Data-Travel IBA'!P138</f>
        <v>7545</v>
      </c>
      <c r="Q138" s="71">
        <f>'Program Data-Travel CBA'!Q138+'Program Data-Travel IBA'!Q138</f>
        <v>31014</v>
      </c>
      <c r="R138" s="68">
        <f>'Program Data-Travel CBA'!R138+'Program Data-Travel IBA'!R138</f>
        <v>1774906.4</v>
      </c>
      <c r="S138" s="69">
        <f>'Program Data-Travel CBA'!S138+'Program Data-Travel IBA'!S138</f>
        <v>8260</v>
      </c>
      <c r="T138" s="69">
        <f>'Program Data-Travel CBA'!T138+'Program Data-Travel IBA'!T138</f>
        <v>31959</v>
      </c>
      <c r="U138" s="70">
        <f>'Program Data-Travel CBA'!U138+'Program Data-Travel IBA'!U138</f>
        <v>2989165.16</v>
      </c>
      <c r="V138" s="71">
        <f>'Program Data-Travel CBA'!V138+'Program Data-Travel IBA'!V138</f>
        <v>12037</v>
      </c>
      <c r="W138" s="71">
        <f>'Program Data-Travel CBA'!W138+'Program Data-Travel IBA'!W138</f>
        <v>33433</v>
      </c>
      <c r="X138" s="68">
        <f>'Program Data-Travel CBA'!X138+'Program Data-Travel IBA'!X138</f>
        <v>6071260.21</v>
      </c>
      <c r="Y138" s="69">
        <f>'Program Data-Travel CBA'!Y138+'Program Data-Travel IBA'!Y138</f>
        <v>25479</v>
      </c>
      <c r="Z138" s="69">
        <f>'Program Data-Travel CBA'!Z138+'Program Data-Travel IBA'!Z138</f>
        <v>36052</v>
      </c>
      <c r="AA138" s="70">
        <f>'Program Data-Travel CBA'!AA138+'Program Data-Travel IBA'!AA138</f>
        <v>6763423.8100000005</v>
      </c>
      <c r="AB138" s="71">
        <f>'Program Data-Travel CBA'!AB138+'Program Data-Travel IBA'!AB138</f>
        <v>29911</v>
      </c>
      <c r="AC138" s="71">
        <f>'Program Data-Travel CBA'!AC138+'Program Data-Travel IBA'!AC138</f>
        <v>37357</v>
      </c>
      <c r="AD138" s="68">
        <f>'Program Data-Travel CBA'!AD138+'Program Data-Travel IBA'!AD138</f>
        <v>4096364.01</v>
      </c>
      <c r="AE138" s="69">
        <f>'Program Data-Travel CBA'!AE138+'Program Data-Travel IBA'!AE138</f>
        <v>17110</v>
      </c>
      <c r="AF138" s="69">
        <f>'Program Data-Travel CBA'!AF138+'Program Data-Travel IBA'!AF138</f>
        <v>38528</v>
      </c>
      <c r="AG138" s="70">
        <f>'Program Data-Travel CBA'!AG138+'Program Data-Travel IBA'!AG138</f>
        <v>3323135.03</v>
      </c>
      <c r="AH138" s="71">
        <f>'Program Data-Travel CBA'!AH138+'Program Data-Travel IBA'!AH138</f>
        <v>15823</v>
      </c>
      <c r="AI138" s="71">
        <f>'Program Data-Travel CBA'!AI138+'Program Data-Travel IBA'!AI138</f>
        <v>39723</v>
      </c>
      <c r="AJ138" s="68">
        <f>'Program Data-Travel CBA'!AJ138+'Program Data-Travel IBA'!AJ138</f>
        <v>3991995.95</v>
      </c>
      <c r="AK138" s="69">
        <f>'Program Data-Travel CBA'!AK138+'Program Data-Travel IBA'!AK138</f>
        <v>20173</v>
      </c>
      <c r="AL138" s="69">
        <f>'Program Data-Travel CBA'!AL138+'Program Data-Travel IBA'!AL138</f>
        <v>40628</v>
      </c>
      <c r="AM138" s="70">
        <f>'Program Data-Travel CBA'!AM138+'Program Data-Travel IBA'!AM138</f>
        <v>4482784.09</v>
      </c>
      <c r="AN138" s="71">
        <f>'Program Data-Travel CBA'!AN138+'Program Data-Travel IBA'!AN138</f>
        <v>21514</v>
      </c>
      <c r="AO138" s="71">
        <f>'Program Data-Travel CBA'!AO138+'Program Data-Travel IBA'!AO138</f>
        <v>41185</v>
      </c>
    </row>
    <row r="139" spans="1:41" hidden="1" outlineLevel="1" x14ac:dyDescent="0.55000000000000004">
      <c r="A139" s="58" t="s">
        <v>91</v>
      </c>
      <c r="B139" s="65">
        <f>'Program Data-Travel CBA'!B139+'Program Data-Travel IBA'!B139</f>
        <v>466486199.02000004</v>
      </c>
      <c r="C139" s="66">
        <f>'Program Data-Travel CBA'!C139+'Program Data-Travel IBA'!C139</f>
        <v>1901264</v>
      </c>
      <c r="D139" s="66">
        <f>'Program Data-Travel CBA'!D139+'Program Data-Travel IBA'!D139</f>
        <v>246195</v>
      </c>
      <c r="E139" s="67">
        <f>'Program Data-Travel CBA'!E139+'Program Data-Travel IBA'!E139</f>
        <v>611.3711176697351</v>
      </c>
      <c r="F139" s="68">
        <f>'Program Data-Travel CBA'!F139+'Program Data-Travel IBA'!F139</f>
        <v>32778102.140000001</v>
      </c>
      <c r="G139" s="69">
        <f>'Program Data-Travel CBA'!G139+'Program Data-Travel IBA'!G139</f>
        <v>137514</v>
      </c>
      <c r="H139" s="69">
        <f>'Program Data-Travel CBA'!H139+'Program Data-Travel IBA'!H139</f>
        <v>227821</v>
      </c>
      <c r="I139" s="70">
        <f>'Program Data-Travel CBA'!I139+'Program Data-Travel IBA'!I139</f>
        <v>27418360.539999999</v>
      </c>
      <c r="J139" s="71">
        <f>'Program Data-Travel CBA'!J139+'Program Data-Travel IBA'!J139</f>
        <v>115063</v>
      </c>
      <c r="K139" s="71">
        <f>'Program Data-Travel CBA'!K139+'Program Data-Travel IBA'!K139</f>
        <v>228687</v>
      </c>
      <c r="L139" s="68">
        <f>'Program Data-Travel CBA'!L139+'Program Data-Travel IBA'!L139</f>
        <v>23024961.68</v>
      </c>
      <c r="M139" s="69">
        <f>'Program Data-Travel CBA'!M139+'Program Data-Travel IBA'!M139</f>
        <v>86646</v>
      </c>
      <c r="N139" s="69">
        <f>'Program Data-Travel CBA'!N139+'Program Data-Travel IBA'!N139</f>
        <v>229691</v>
      </c>
      <c r="O139" s="70">
        <f>'Program Data-Travel CBA'!O139+'Program Data-Travel IBA'!O139</f>
        <v>22473059.98</v>
      </c>
      <c r="P139" s="71">
        <f>'Program Data-Travel CBA'!P139+'Program Data-Travel IBA'!P139</f>
        <v>93349</v>
      </c>
      <c r="Q139" s="71">
        <f>'Program Data-Travel CBA'!Q139+'Program Data-Travel IBA'!Q139</f>
        <v>230605</v>
      </c>
      <c r="R139" s="68">
        <f>'Program Data-Travel CBA'!R139+'Program Data-Travel IBA'!R139</f>
        <v>24262121.77</v>
      </c>
      <c r="S139" s="69">
        <f>'Program Data-Travel CBA'!S139+'Program Data-Travel IBA'!S139</f>
        <v>105310</v>
      </c>
      <c r="T139" s="69">
        <f>'Program Data-Travel CBA'!T139+'Program Data-Travel IBA'!T139</f>
        <v>231733</v>
      </c>
      <c r="U139" s="70">
        <f>'Program Data-Travel CBA'!U139+'Program Data-Travel IBA'!U139</f>
        <v>39692226.120000005</v>
      </c>
      <c r="V139" s="71">
        <f>'Program Data-Travel CBA'!V139+'Program Data-Travel IBA'!V139</f>
        <v>160187</v>
      </c>
      <c r="W139" s="71">
        <f>'Program Data-Travel CBA'!W139+'Program Data-Travel IBA'!W139</f>
        <v>233445</v>
      </c>
      <c r="X139" s="68">
        <f>'Program Data-Travel CBA'!X139+'Program Data-Travel IBA'!X139</f>
        <v>46257066.68</v>
      </c>
      <c r="Y139" s="69">
        <f>'Program Data-Travel CBA'!Y139+'Program Data-Travel IBA'!Y139</f>
        <v>174475</v>
      </c>
      <c r="Z139" s="69">
        <f>'Program Data-Travel CBA'!Z139+'Program Data-Travel IBA'!Z139</f>
        <v>235266</v>
      </c>
      <c r="AA139" s="70">
        <f>'Program Data-Travel CBA'!AA139+'Program Data-Travel IBA'!AA139</f>
        <v>49151991.290000007</v>
      </c>
      <c r="AB139" s="71">
        <f>'Program Data-Travel CBA'!AB139+'Program Data-Travel IBA'!AB139</f>
        <v>186612</v>
      </c>
      <c r="AC139" s="71">
        <f>'Program Data-Travel CBA'!AC139+'Program Data-Travel IBA'!AC139</f>
        <v>237076</v>
      </c>
      <c r="AD139" s="68">
        <f>'Program Data-Travel CBA'!AD139+'Program Data-Travel IBA'!AD139</f>
        <v>43933982.899999999</v>
      </c>
      <c r="AE139" s="69">
        <f>'Program Data-Travel CBA'!AE139+'Program Data-Travel IBA'!AE139</f>
        <v>176823</v>
      </c>
      <c r="AF139" s="69">
        <f>'Program Data-Travel CBA'!AF139+'Program Data-Travel IBA'!AF139</f>
        <v>238784</v>
      </c>
      <c r="AG139" s="70">
        <f>'Program Data-Travel CBA'!AG139+'Program Data-Travel IBA'!AG139</f>
        <v>43933373.020000003</v>
      </c>
      <c r="AH139" s="71">
        <f>'Program Data-Travel CBA'!AH139+'Program Data-Travel IBA'!AH139</f>
        <v>180071</v>
      </c>
      <c r="AI139" s="71">
        <f>'Program Data-Travel CBA'!AI139+'Program Data-Travel IBA'!AI139</f>
        <v>240652</v>
      </c>
      <c r="AJ139" s="68">
        <f>'Program Data-Travel CBA'!AJ139+'Program Data-Travel IBA'!AJ139</f>
        <v>53030748.909999996</v>
      </c>
      <c r="AK139" s="69">
        <f>'Program Data-Travel CBA'!AK139+'Program Data-Travel IBA'!AK139</f>
        <v>218709</v>
      </c>
      <c r="AL139" s="69">
        <f>'Program Data-Travel CBA'!AL139+'Program Data-Travel IBA'!AL139</f>
        <v>243172</v>
      </c>
      <c r="AM139" s="70">
        <f>'Program Data-Travel CBA'!AM139+'Program Data-Travel IBA'!AM139</f>
        <v>60530203.989999995</v>
      </c>
      <c r="AN139" s="71">
        <f>'Program Data-Travel CBA'!AN139+'Program Data-Travel IBA'!AN139</f>
        <v>266505</v>
      </c>
      <c r="AO139" s="71">
        <f>'Program Data-Travel CBA'!AO139+'Program Data-Travel IBA'!AO139</f>
        <v>246195</v>
      </c>
    </row>
    <row r="140" spans="1:41" hidden="1" outlineLevel="1" x14ac:dyDescent="0.55000000000000004">
      <c r="A140" s="58" t="s">
        <v>23</v>
      </c>
      <c r="B140" s="65">
        <f>'Program Data-Travel CBA'!B140+'Program Data-Travel IBA'!B140</f>
        <v>1406098.84</v>
      </c>
      <c r="C140" s="66">
        <f>'Program Data-Travel CBA'!C140+'Program Data-Travel IBA'!C140</f>
        <v>7878</v>
      </c>
      <c r="D140" s="66">
        <f>'Program Data-Travel CBA'!D140+'Program Data-Travel IBA'!D140</f>
        <v>7413</v>
      </c>
      <c r="E140" s="67">
        <f>'Program Data-Travel CBA'!E140+'Program Data-Travel IBA'!E140</f>
        <v>329.01510114949235</v>
      </c>
      <c r="F140" s="68">
        <f>'Program Data-Travel CBA'!F140+'Program Data-Travel IBA'!F140</f>
        <v>103844.84</v>
      </c>
      <c r="G140" s="69">
        <f>'Program Data-Travel CBA'!G140+'Program Data-Travel IBA'!G140</f>
        <v>689</v>
      </c>
      <c r="H140" s="69">
        <f>'Program Data-Travel CBA'!H140+'Program Data-Travel IBA'!H140</f>
        <v>7119</v>
      </c>
      <c r="I140" s="70">
        <f>'Program Data-Travel CBA'!I140+'Program Data-Travel IBA'!I140</f>
        <v>29135.64</v>
      </c>
      <c r="J140" s="71">
        <f>'Program Data-Travel CBA'!J140+'Program Data-Travel IBA'!J140</f>
        <v>297</v>
      </c>
      <c r="K140" s="71">
        <f>'Program Data-Travel CBA'!K140+'Program Data-Travel IBA'!K140</f>
        <v>7134</v>
      </c>
      <c r="L140" s="68">
        <f>'Program Data-Travel CBA'!L140+'Program Data-Travel IBA'!L140</f>
        <v>21536.11</v>
      </c>
      <c r="M140" s="69">
        <f>'Program Data-Travel CBA'!M140+'Program Data-Travel IBA'!M140</f>
        <v>222</v>
      </c>
      <c r="N140" s="69">
        <f>'Program Data-Travel CBA'!N140+'Program Data-Travel IBA'!N140</f>
        <v>7142</v>
      </c>
      <c r="O140" s="70">
        <f>'Program Data-Travel CBA'!O140+'Program Data-Travel IBA'!O140</f>
        <v>22315.61</v>
      </c>
      <c r="P140" s="71">
        <f>'Program Data-Travel CBA'!P140+'Program Data-Travel IBA'!P140</f>
        <v>102</v>
      </c>
      <c r="Q140" s="71">
        <f>'Program Data-Travel CBA'!Q140+'Program Data-Travel IBA'!Q140</f>
        <v>7153</v>
      </c>
      <c r="R140" s="68">
        <f>'Program Data-Travel CBA'!R140+'Program Data-Travel IBA'!R140</f>
        <v>10344.9</v>
      </c>
      <c r="S140" s="69">
        <f>'Program Data-Travel CBA'!S140+'Program Data-Travel IBA'!S140</f>
        <v>82</v>
      </c>
      <c r="T140" s="69">
        <f>'Program Data-Travel CBA'!T140+'Program Data-Travel IBA'!T140</f>
        <v>7166</v>
      </c>
      <c r="U140" s="70">
        <f>'Program Data-Travel CBA'!U140+'Program Data-Travel IBA'!U140</f>
        <v>18548.240000000002</v>
      </c>
      <c r="V140" s="71">
        <f>'Program Data-Travel CBA'!V140+'Program Data-Travel IBA'!V140</f>
        <v>126</v>
      </c>
      <c r="W140" s="71">
        <f>'Program Data-Travel CBA'!W140+'Program Data-Travel IBA'!W140</f>
        <v>7184</v>
      </c>
      <c r="X140" s="68">
        <f>'Program Data-Travel CBA'!X140+'Program Data-Travel IBA'!X140</f>
        <v>23384.31</v>
      </c>
      <c r="Y140" s="69">
        <f>'Program Data-Travel CBA'!Y140+'Program Data-Travel IBA'!Y140</f>
        <v>169</v>
      </c>
      <c r="Z140" s="69">
        <f>'Program Data-Travel CBA'!Z140+'Program Data-Travel IBA'!Z140</f>
        <v>7234</v>
      </c>
      <c r="AA140" s="70">
        <f>'Program Data-Travel CBA'!AA140+'Program Data-Travel IBA'!AA140</f>
        <v>226760.4</v>
      </c>
      <c r="AB140" s="71">
        <f>'Program Data-Travel CBA'!AB140+'Program Data-Travel IBA'!AB140</f>
        <v>1386</v>
      </c>
      <c r="AC140" s="71">
        <f>'Program Data-Travel CBA'!AC140+'Program Data-Travel IBA'!AC140</f>
        <v>7253</v>
      </c>
      <c r="AD140" s="68">
        <f>'Program Data-Travel CBA'!AD140+'Program Data-Travel IBA'!AD140</f>
        <v>307972.01</v>
      </c>
      <c r="AE140" s="69">
        <f>'Program Data-Travel CBA'!AE140+'Program Data-Travel IBA'!AE140</f>
        <v>1338</v>
      </c>
      <c r="AF140" s="69">
        <f>'Program Data-Travel CBA'!AF140+'Program Data-Travel IBA'!AF140</f>
        <v>7294</v>
      </c>
      <c r="AG140" s="70">
        <f>'Program Data-Travel CBA'!AG140+'Program Data-Travel IBA'!AG140</f>
        <v>254354.36</v>
      </c>
      <c r="AH140" s="71">
        <f>'Program Data-Travel CBA'!AH140+'Program Data-Travel IBA'!AH140</f>
        <v>1133</v>
      </c>
      <c r="AI140" s="71">
        <f>'Program Data-Travel CBA'!AI140+'Program Data-Travel IBA'!AI140</f>
        <v>7335</v>
      </c>
      <c r="AJ140" s="68">
        <f>'Program Data-Travel CBA'!AJ140+'Program Data-Travel IBA'!AJ140</f>
        <v>210614.53</v>
      </c>
      <c r="AK140" s="69">
        <f>'Program Data-Travel CBA'!AK140+'Program Data-Travel IBA'!AK140</f>
        <v>1214</v>
      </c>
      <c r="AL140" s="69">
        <f>'Program Data-Travel CBA'!AL140+'Program Data-Travel IBA'!AL140</f>
        <v>7382</v>
      </c>
      <c r="AM140" s="70">
        <f>'Program Data-Travel CBA'!AM140+'Program Data-Travel IBA'!AM140</f>
        <v>177287.89</v>
      </c>
      <c r="AN140" s="71">
        <f>'Program Data-Travel CBA'!AN140+'Program Data-Travel IBA'!AN140</f>
        <v>1120</v>
      </c>
      <c r="AO140" s="71">
        <f>'Program Data-Travel CBA'!AO140+'Program Data-Travel IBA'!AO140</f>
        <v>7413</v>
      </c>
    </row>
    <row r="141" spans="1:41" hidden="1" outlineLevel="1" x14ac:dyDescent="0.55000000000000004">
      <c r="A141" s="58" t="s">
        <v>24</v>
      </c>
      <c r="B141" s="65">
        <f>'Program Data-Travel CBA'!B141+'Program Data-Travel IBA'!B141</f>
        <v>50105626.030000001</v>
      </c>
      <c r="C141" s="66">
        <f>'Program Data-Travel CBA'!C141+'Program Data-Travel IBA'!C141</f>
        <v>313809</v>
      </c>
      <c r="D141" s="66">
        <f>'Program Data-Travel CBA'!D141+'Program Data-Travel IBA'!D141</f>
        <v>74727</v>
      </c>
      <c r="E141" s="67">
        <f>'Program Data-Travel CBA'!E141+'Program Data-Travel IBA'!E141</f>
        <v>282.77645096164684</v>
      </c>
      <c r="F141" s="68">
        <f>'Program Data-Travel CBA'!F141+'Program Data-Travel IBA'!F141</f>
        <v>4648044.0599999996</v>
      </c>
      <c r="G141" s="69">
        <f>'Program Data-Travel CBA'!G141+'Program Data-Travel IBA'!G141</f>
        <v>27951</v>
      </c>
      <c r="H141" s="69">
        <f>'Program Data-Travel CBA'!H141+'Program Data-Travel IBA'!H141</f>
        <v>69672</v>
      </c>
      <c r="I141" s="70">
        <f>'Program Data-Travel CBA'!I141+'Program Data-Travel IBA'!I141</f>
        <v>2578497.42</v>
      </c>
      <c r="J141" s="71">
        <f>'Program Data-Travel CBA'!J141+'Program Data-Travel IBA'!J141</f>
        <v>17269</v>
      </c>
      <c r="K141" s="71">
        <f>'Program Data-Travel CBA'!K141+'Program Data-Travel IBA'!K141</f>
        <v>69927</v>
      </c>
      <c r="L141" s="68">
        <f>'Program Data-Travel CBA'!L141+'Program Data-Travel IBA'!L141</f>
        <v>1491054.7200000002</v>
      </c>
      <c r="M141" s="69">
        <f>'Program Data-Travel CBA'!M141+'Program Data-Travel IBA'!M141</f>
        <v>10320</v>
      </c>
      <c r="N141" s="69">
        <f>'Program Data-Travel CBA'!N141+'Program Data-Travel IBA'!N141</f>
        <v>70236</v>
      </c>
      <c r="O141" s="70">
        <f>'Program Data-Travel CBA'!O141+'Program Data-Travel IBA'!O141</f>
        <v>1956984.41</v>
      </c>
      <c r="P141" s="71">
        <f>'Program Data-Travel CBA'!P141+'Program Data-Travel IBA'!P141</f>
        <v>9916</v>
      </c>
      <c r="Q141" s="71">
        <f>'Program Data-Travel CBA'!Q141+'Program Data-Travel IBA'!Q141</f>
        <v>70617</v>
      </c>
      <c r="R141" s="68">
        <f>'Program Data-Travel CBA'!R141+'Program Data-Travel IBA'!R141</f>
        <v>1883686.9</v>
      </c>
      <c r="S141" s="69">
        <f>'Program Data-Travel CBA'!S141+'Program Data-Travel IBA'!S141</f>
        <v>11158</v>
      </c>
      <c r="T141" s="69">
        <f>'Program Data-Travel CBA'!T141+'Program Data-Travel IBA'!T141</f>
        <v>70989</v>
      </c>
      <c r="U141" s="70">
        <f>'Program Data-Travel CBA'!U141+'Program Data-Travel IBA'!U141</f>
        <v>3073695.77</v>
      </c>
      <c r="V141" s="71">
        <f>'Program Data-Travel CBA'!V141+'Program Data-Travel IBA'!V141</f>
        <v>18327</v>
      </c>
      <c r="W141" s="71">
        <f>'Program Data-Travel CBA'!W141+'Program Data-Travel IBA'!W141</f>
        <v>71429</v>
      </c>
      <c r="X141" s="68">
        <f>'Program Data-Travel CBA'!X141+'Program Data-Travel IBA'!X141</f>
        <v>3559605.57</v>
      </c>
      <c r="Y141" s="69">
        <f>'Program Data-Travel CBA'!Y141+'Program Data-Travel IBA'!Y141</f>
        <v>23298</v>
      </c>
      <c r="Z141" s="69">
        <f>'Program Data-Travel CBA'!Z141+'Program Data-Travel IBA'!Z141</f>
        <v>71929</v>
      </c>
      <c r="AA141" s="70">
        <f>'Program Data-Travel CBA'!AA141+'Program Data-Travel IBA'!AA141</f>
        <v>4470960.37</v>
      </c>
      <c r="AB141" s="71">
        <f>'Program Data-Travel CBA'!AB141+'Program Data-Travel IBA'!AB141</f>
        <v>28173</v>
      </c>
      <c r="AC141" s="71">
        <f>'Program Data-Travel CBA'!AC141+'Program Data-Travel IBA'!AC141</f>
        <v>72517</v>
      </c>
      <c r="AD141" s="68">
        <f>'Program Data-Travel CBA'!AD141+'Program Data-Travel IBA'!AD141</f>
        <v>5072672.6900000004</v>
      </c>
      <c r="AE141" s="69">
        <f>'Program Data-Travel CBA'!AE141+'Program Data-Travel IBA'!AE141</f>
        <v>33936</v>
      </c>
      <c r="AF141" s="69">
        <f>'Program Data-Travel CBA'!AF141+'Program Data-Travel IBA'!AF141</f>
        <v>73199</v>
      </c>
      <c r="AG141" s="70">
        <f>'Program Data-Travel CBA'!AG141+'Program Data-Travel IBA'!AG141</f>
        <v>6770418.1900000004</v>
      </c>
      <c r="AH141" s="71">
        <f>'Program Data-Travel CBA'!AH141+'Program Data-Travel IBA'!AH141</f>
        <v>42392</v>
      </c>
      <c r="AI141" s="71">
        <f>'Program Data-Travel CBA'!AI141+'Program Data-Travel IBA'!AI141</f>
        <v>73820</v>
      </c>
      <c r="AJ141" s="68">
        <f>'Program Data-Travel CBA'!AJ141+'Program Data-Travel IBA'!AJ141</f>
        <v>8083516.1400000006</v>
      </c>
      <c r="AK141" s="69">
        <f>'Program Data-Travel CBA'!AK141+'Program Data-Travel IBA'!AK141</f>
        <v>50015</v>
      </c>
      <c r="AL141" s="69">
        <f>'Program Data-Travel CBA'!AL141+'Program Data-Travel IBA'!AL141</f>
        <v>74301</v>
      </c>
      <c r="AM141" s="70">
        <f>'Program Data-Travel CBA'!AM141+'Program Data-Travel IBA'!AM141</f>
        <v>6516489.79</v>
      </c>
      <c r="AN141" s="71">
        <f>'Program Data-Travel CBA'!AN141+'Program Data-Travel IBA'!AN141</f>
        <v>41054</v>
      </c>
      <c r="AO141" s="71">
        <f>'Program Data-Travel CBA'!AO141+'Program Data-Travel IBA'!AO141</f>
        <v>74727</v>
      </c>
    </row>
    <row r="142" spans="1:41" hidden="1" outlineLevel="1" x14ac:dyDescent="0.55000000000000004">
      <c r="A142" s="58" t="s">
        <v>92</v>
      </c>
      <c r="B142" s="65">
        <f>'Program Data-Travel CBA'!B142+'Program Data-Travel IBA'!B142</f>
        <v>72776698.870000005</v>
      </c>
      <c r="C142" s="66">
        <f>'Program Data-Travel CBA'!C142+'Program Data-Travel IBA'!C142</f>
        <v>404148</v>
      </c>
      <c r="D142" s="66">
        <f>'Program Data-Travel CBA'!D142+'Program Data-Travel IBA'!D142</f>
        <v>73371</v>
      </c>
      <c r="E142" s="67">
        <f>'Program Data-Travel CBA'!E142+'Program Data-Travel IBA'!E142</f>
        <v>347.66435629427565</v>
      </c>
      <c r="F142" s="68">
        <f>'Program Data-Travel CBA'!F142+'Program Data-Travel IBA'!F142</f>
        <v>5023091</v>
      </c>
      <c r="G142" s="69">
        <f>'Program Data-Travel CBA'!G142+'Program Data-Travel IBA'!G142</f>
        <v>27521</v>
      </c>
      <c r="H142" s="69">
        <f>'Program Data-Travel CBA'!H142+'Program Data-Travel IBA'!H142</f>
        <v>68605</v>
      </c>
      <c r="I142" s="70">
        <f>'Program Data-Travel CBA'!I142+'Program Data-Travel IBA'!I142</f>
        <v>4482220.8</v>
      </c>
      <c r="J142" s="71">
        <f>'Program Data-Travel CBA'!J142+'Program Data-Travel IBA'!J142</f>
        <v>23649</v>
      </c>
      <c r="K142" s="71">
        <f>'Program Data-Travel CBA'!K142+'Program Data-Travel IBA'!K142</f>
        <v>68937</v>
      </c>
      <c r="L142" s="68">
        <f>'Program Data-Travel CBA'!L142+'Program Data-Travel IBA'!L142</f>
        <v>3548046.34</v>
      </c>
      <c r="M142" s="69">
        <f>'Program Data-Travel CBA'!M142+'Program Data-Travel IBA'!M142</f>
        <v>18275</v>
      </c>
      <c r="N142" s="69">
        <f>'Program Data-Travel CBA'!N142+'Program Data-Travel IBA'!N142</f>
        <v>69238</v>
      </c>
      <c r="O142" s="70">
        <f>'Program Data-Travel CBA'!O142+'Program Data-Travel IBA'!O142</f>
        <v>4212746.93</v>
      </c>
      <c r="P142" s="71">
        <f>'Program Data-Travel CBA'!P142+'Program Data-Travel IBA'!P142</f>
        <v>18808</v>
      </c>
      <c r="Q142" s="71">
        <f>'Program Data-Travel CBA'!Q142+'Program Data-Travel IBA'!Q142</f>
        <v>69602</v>
      </c>
      <c r="R142" s="68">
        <f>'Program Data-Travel CBA'!R142+'Program Data-Travel IBA'!R142</f>
        <v>4031758.0700000003</v>
      </c>
      <c r="S142" s="69">
        <f>'Program Data-Travel CBA'!S142+'Program Data-Travel IBA'!S142</f>
        <v>22485</v>
      </c>
      <c r="T142" s="69">
        <f>'Program Data-Travel CBA'!T142+'Program Data-Travel IBA'!T142</f>
        <v>70000</v>
      </c>
      <c r="U142" s="70">
        <f>'Program Data-Travel CBA'!U142+'Program Data-Travel IBA'!U142</f>
        <v>6076085.04</v>
      </c>
      <c r="V142" s="71">
        <f>'Program Data-Travel CBA'!V142+'Program Data-Travel IBA'!V142</f>
        <v>33413</v>
      </c>
      <c r="W142" s="71">
        <f>'Program Data-Travel CBA'!W142+'Program Data-Travel IBA'!W142</f>
        <v>70593</v>
      </c>
      <c r="X142" s="68">
        <f>'Program Data-Travel CBA'!X142+'Program Data-Travel IBA'!X142</f>
        <v>6895504.6600000001</v>
      </c>
      <c r="Y142" s="69">
        <f>'Program Data-Travel CBA'!Y142+'Program Data-Travel IBA'!Y142</f>
        <v>38049</v>
      </c>
      <c r="Z142" s="69">
        <f>'Program Data-Travel CBA'!Z142+'Program Data-Travel IBA'!Z142</f>
        <v>71180</v>
      </c>
      <c r="AA142" s="70">
        <f>'Program Data-Travel CBA'!AA142+'Program Data-Travel IBA'!AA142</f>
        <v>7701708.3300000001</v>
      </c>
      <c r="AB142" s="71">
        <f>'Program Data-Travel CBA'!AB142+'Program Data-Travel IBA'!AB142</f>
        <v>42636</v>
      </c>
      <c r="AC142" s="71">
        <f>'Program Data-Travel CBA'!AC142+'Program Data-Travel IBA'!AC142</f>
        <v>71657</v>
      </c>
      <c r="AD142" s="68">
        <f>'Program Data-Travel CBA'!AD142+'Program Data-Travel IBA'!AD142</f>
        <v>7667353.8500000006</v>
      </c>
      <c r="AE142" s="69">
        <f>'Program Data-Travel CBA'!AE142+'Program Data-Travel IBA'!AE142</f>
        <v>42057</v>
      </c>
      <c r="AF142" s="69">
        <f>'Program Data-Travel CBA'!AF142+'Program Data-Travel IBA'!AF142</f>
        <v>72133</v>
      </c>
      <c r="AG142" s="70">
        <f>'Program Data-Travel CBA'!AG142+'Program Data-Travel IBA'!AG142</f>
        <v>8268661.6799999997</v>
      </c>
      <c r="AH142" s="71">
        <f>'Program Data-Travel CBA'!AH142+'Program Data-Travel IBA'!AH142</f>
        <v>45055</v>
      </c>
      <c r="AI142" s="71">
        <f>'Program Data-Travel CBA'!AI142+'Program Data-Travel IBA'!AI142</f>
        <v>72600</v>
      </c>
      <c r="AJ142" s="68">
        <f>'Program Data-Travel CBA'!AJ142+'Program Data-Travel IBA'!AJ142</f>
        <v>8072233.2200000007</v>
      </c>
      <c r="AK142" s="69">
        <f>'Program Data-Travel CBA'!AK142+'Program Data-Travel IBA'!AK142</f>
        <v>49279</v>
      </c>
      <c r="AL142" s="69">
        <f>'Program Data-Travel CBA'!AL142+'Program Data-Travel IBA'!AL142</f>
        <v>73022</v>
      </c>
      <c r="AM142" s="70">
        <f>'Program Data-Travel CBA'!AM142+'Program Data-Travel IBA'!AM142</f>
        <v>6797288.9499999993</v>
      </c>
      <c r="AN142" s="71">
        <f>'Program Data-Travel CBA'!AN142+'Program Data-Travel IBA'!AN142</f>
        <v>42921</v>
      </c>
      <c r="AO142" s="71">
        <f>'Program Data-Travel CBA'!AO142+'Program Data-Travel IBA'!AO142</f>
        <v>73371</v>
      </c>
    </row>
    <row r="143" spans="1:41" hidden="1" outlineLevel="1" x14ac:dyDescent="0.55000000000000004">
      <c r="A143" s="58" t="s">
        <v>25</v>
      </c>
      <c r="B143" s="65">
        <f>'Program Data-Travel CBA'!B143+'Program Data-Travel IBA'!B143</f>
        <v>7894401.0800000001</v>
      </c>
      <c r="C143" s="66">
        <f>'Program Data-Travel CBA'!C143+'Program Data-Travel IBA'!C143</f>
        <v>51402</v>
      </c>
      <c r="D143" s="66">
        <f>'Program Data-Travel CBA'!D143+'Program Data-Travel IBA'!D143</f>
        <v>11866</v>
      </c>
      <c r="E143" s="67">
        <f>'Program Data-Travel CBA'!E143+'Program Data-Travel IBA'!E143</f>
        <v>276.64049106362313</v>
      </c>
      <c r="F143" s="68">
        <f>'Program Data-Travel CBA'!F143+'Program Data-Travel IBA'!F143</f>
        <v>410103.81</v>
      </c>
      <c r="G143" s="69">
        <f>'Program Data-Travel CBA'!G143+'Program Data-Travel IBA'!G143</f>
        <v>2865</v>
      </c>
      <c r="H143" s="69">
        <f>'Program Data-Travel CBA'!H143+'Program Data-Travel IBA'!H143</f>
        <v>11168</v>
      </c>
      <c r="I143" s="70">
        <f>'Program Data-Travel CBA'!I143+'Program Data-Travel IBA'!I143</f>
        <v>405367.99</v>
      </c>
      <c r="J143" s="71">
        <f>'Program Data-Travel CBA'!J143+'Program Data-Travel IBA'!J143</f>
        <v>2949</v>
      </c>
      <c r="K143" s="71">
        <f>'Program Data-Travel CBA'!K143+'Program Data-Travel IBA'!K143</f>
        <v>11216</v>
      </c>
      <c r="L143" s="68">
        <f>'Program Data-Travel CBA'!L143+'Program Data-Travel IBA'!L143</f>
        <v>352908.47000000003</v>
      </c>
      <c r="M143" s="69">
        <f>'Program Data-Travel CBA'!M143+'Program Data-Travel IBA'!M143</f>
        <v>2676</v>
      </c>
      <c r="N143" s="69">
        <f>'Program Data-Travel CBA'!N143+'Program Data-Travel IBA'!N143</f>
        <v>11260</v>
      </c>
      <c r="O143" s="70">
        <f>'Program Data-Travel CBA'!O143+'Program Data-Travel IBA'!O143</f>
        <v>373230.15</v>
      </c>
      <c r="P143" s="71">
        <f>'Program Data-Travel CBA'!P143+'Program Data-Travel IBA'!P143</f>
        <v>2885</v>
      </c>
      <c r="Q143" s="71">
        <f>'Program Data-Travel CBA'!Q143+'Program Data-Travel IBA'!Q143</f>
        <v>11313</v>
      </c>
      <c r="R143" s="68">
        <f>'Program Data-Travel CBA'!R143+'Program Data-Travel IBA'!R143</f>
        <v>470342.12</v>
      </c>
      <c r="S143" s="69">
        <f>'Program Data-Travel CBA'!S143+'Program Data-Travel IBA'!S143</f>
        <v>3881</v>
      </c>
      <c r="T143" s="69">
        <f>'Program Data-Travel CBA'!T143+'Program Data-Travel IBA'!T143</f>
        <v>11374</v>
      </c>
      <c r="U143" s="70">
        <f>'Program Data-Travel CBA'!U143+'Program Data-Travel IBA'!U143</f>
        <v>639953.86</v>
      </c>
      <c r="V143" s="71">
        <f>'Program Data-Travel CBA'!V143+'Program Data-Travel IBA'!V143</f>
        <v>4838</v>
      </c>
      <c r="W143" s="71">
        <f>'Program Data-Travel CBA'!W143+'Program Data-Travel IBA'!W143</f>
        <v>11424</v>
      </c>
      <c r="X143" s="68">
        <f>'Program Data-Travel CBA'!X143+'Program Data-Travel IBA'!X143</f>
        <v>683280.42</v>
      </c>
      <c r="Y143" s="69">
        <f>'Program Data-Travel CBA'!Y143+'Program Data-Travel IBA'!Y143</f>
        <v>4521</v>
      </c>
      <c r="Z143" s="69">
        <f>'Program Data-Travel CBA'!Z143+'Program Data-Travel IBA'!Z143</f>
        <v>11509</v>
      </c>
      <c r="AA143" s="70">
        <f>'Program Data-Travel CBA'!AA143+'Program Data-Travel IBA'!AA143</f>
        <v>1009343.39</v>
      </c>
      <c r="AB143" s="71">
        <f>'Program Data-Travel CBA'!AB143+'Program Data-Travel IBA'!AB143</f>
        <v>5942</v>
      </c>
      <c r="AC143" s="71">
        <f>'Program Data-Travel CBA'!AC143+'Program Data-Travel IBA'!AC143</f>
        <v>11557</v>
      </c>
      <c r="AD143" s="68">
        <f>'Program Data-Travel CBA'!AD143+'Program Data-Travel IBA'!AD143</f>
        <v>971989.89999999991</v>
      </c>
      <c r="AE143" s="69">
        <f>'Program Data-Travel CBA'!AE143+'Program Data-Travel IBA'!AE143</f>
        <v>5315</v>
      </c>
      <c r="AF143" s="69">
        <f>'Program Data-Travel CBA'!AF143+'Program Data-Travel IBA'!AF143</f>
        <v>11615</v>
      </c>
      <c r="AG143" s="70">
        <f>'Program Data-Travel CBA'!AG143+'Program Data-Travel IBA'!AG143</f>
        <v>834161.17999999993</v>
      </c>
      <c r="AH143" s="71">
        <f>'Program Data-Travel CBA'!AH143+'Program Data-Travel IBA'!AH143</f>
        <v>4935</v>
      </c>
      <c r="AI143" s="71">
        <f>'Program Data-Travel CBA'!AI143+'Program Data-Travel IBA'!AI143</f>
        <v>11656</v>
      </c>
      <c r="AJ143" s="68">
        <f>'Program Data-Travel CBA'!AJ143+'Program Data-Travel IBA'!AJ143</f>
        <v>952143.38</v>
      </c>
      <c r="AK143" s="69">
        <f>'Program Data-Travel CBA'!AK143+'Program Data-Travel IBA'!AK143</f>
        <v>5542</v>
      </c>
      <c r="AL143" s="69">
        <f>'Program Data-Travel CBA'!AL143+'Program Data-Travel IBA'!AL143</f>
        <v>11761</v>
      </c>
      <c r="AM143" s="70">
        <f>'Program Data-Travel CBA'!AM143+'Program Data-Travel IBA'!AM143</f>
        <v>791576.40999999992</v>
      </c>
      <c r="AN143" s="71">
        <f>'Program Data-Travel CBA'!AN143+'Program Data-Travel IBA'!AN143</f>
        <v>5053</v>
      </c>
      <c r="AO143" s="71">
        <f>'Program Data-Travel CBA'!AO143+'Program Data-Travel IBA'!AO143</f>
        <v>11866</v>
      </c>
    </row>
    <row r="144" spans="1:41" hidden="1" outlineLevel="1" x14ac:dyDescent="0.55000000000000004">
      <c r="A144" s="58" t="s">
        <v>93</v>
      </c>
      <c r="B144" s="65">
        <f>'Program Data-Travel CBA'!B144+'Program Data-Travel IBA'!B144</f>
        <v>144882356.13999999</v>
      </c>
      <c r="C144" s="66">
        <f>'Program Data-Travel CBA'!C144+'Program Data-Travel IBA'!C144</f>
        <v>259704</v>
      </c>
      <c r="D144" s="66">
        <f>'Program Data-Travel CBA'!D144+'Program Data-Travel IBA'!D144</f>
        <v>25997</v>
      </c>
      <c r="E144" s="67">
        <f>'Program Data-Travel CBA'!E144+'Program Data-Travel IBA'!E144</f>
        <v>919.56431616643613</v>
      </c>
      <c r="F144" s="68">
        <f>'Program Data-Travel CBA'!F144+'Program Data-Travel IBA'!F144</f>
        <v>8080693.1999999993</v>
      </c>
      <c r="G144" s="69">
        <f>'Program Data-Travel CBA'!G144+'Program Data-Travel IBA'!G144</f>
        <v>15627</v>
      </c>
      <c r="H144" s="69">
        <f>'Program Data-Travel CBA'!H144+'Program Data-Travel IBA'!H144</f>
        <v>24535</v>
      </c>
      <c r="I144" s="70">
        <f>'Program Data-Travel CBA'!I144+'Program Data-Travel IBA'!I144</f>
        <v>7927743.8300000001</v>
      </c>
      <c r="J144" s="71">
        <f>'Program Data-Travel CBA'!J144+'Program Data-Travel IBA'!J144</f>
        <v>15741</v>
      </c>
      <c r="K144" s="71">
        <f>'Program Data-Travel CBA'!K144+'Program Data-Travel IBA'!K144</f>
        <v>24597</v>
      </c>
      <c r="L144" s="68">
        <f>'Program Data-Travel CBA'!L144+'Program Data-Travel IBA'!L144</f>
        <v>6197094.71</v>
      </c>
      <c r="M144" s="69">
        <f>'Program Data-Travel CBA'!M144+'Program Data-Travel IBA'!M144</f>
        <v>13205</v>
      </c>
      <c r="N144" s="69">
        <f>'Program Data-Travel CBA'!N144+'Program Data-Travel IBA'!N144</f>
        <v>24697</v>
      </c>
      <c r="O144" s="70">
        <f>'Program Data-Travel CBA'!O144+'Program Data-Travel IBA'!O144</f>
        <v>4407948.54</v>
      </c>
      <c r="P144" s="71">
        <f>'Program Data-Travel CBA'!P144+'Program Data-Travel IBA'!P144</f>
        <v>10837</v>
      </c>
      <c r="Q144" s="71">
        <f>'Program Data-Travel CBA'!Q144+'Program Data-Travel IBA'!Q144</f>
        <v>24801</v>
      </c>
      <c r="R144" s="68">
        <f>'Program Data-Travel CBA'!R144+'Program Data-Travel IBA'!R144</f>
        <v>5113778.97</v>
      </c>
      <c r="S144" s="69">
        <f>'Program Data-Travel CBA'!S144+'Program Data-Travel IBA'!S144</f>
        <v>10679</v>
      </c>
      <c r="T144" s="69">
        <f>'Program Data-Travel CBA'!T144+'Program Data-Travel IBA'!T144</f>
        <v>24865</v>
      </c>
      <c r="U144" s="70">
        <f>'Program Data-Travel CBA'!U144+'Program Data-Travel IBA'!U144</f>
        <v>8429929.7199999988</v>
      </c>
      <c r="V144" s="71">
        <f>'Program Data-Travel CBA'!V144+'Program Data-Travel IBA'!V144</f>
        <v>16370</v>
      </c>
      <c r="W144" s="71">
        <f>'Program Data-Travel CBA'!W144+'Program Data-Travel IBA'!W144</f>
        <v>24981</v>
      </c>
      <c r="X144" s="68">
        <f>'Program Data-Travel CBA'!X144+'Program Data-Travel IBA'!X144</f>
        <v>12245294.120000001</v>
      </c>
      <c r="Y144" s="69">
        <f>'Program Data-Travel CBA'!Y144+'Program Data-Travel IBA'!Y144</f>
        <v>19575</v>
      </c>
      <c r="Z144" s="69">
        <f>'Program Data-Travel CBA'!Z144+'Program Data-Travel IBA'!Z144</f>
        <v>25131</v>
      </c>
      <c r="AA144" s="70">
        <f>'Program Data-Travel CBA'!AA144+'Program Data-Travel IBA'!AA144</f>
        <v>19620781.459999997</v>
      </c>
      <c r="AB144" s="71">
        <f>'Program Data-Travel CBA'!AB144+'Program Data-Travel IBA'!AB144</f>
        <v>28796</v>
      </c>
      <c r="AC144" s="71">
        <f>'Program Data-Travel CBA'!AC144+'Program Data-Travel IBA'!AC144</f>
        <v>25285</v>
      </c>
      <c r="AD144" s="68">
        <f>'Program Data-Travel CBA'!AD144+'Program Data-Travel IBA'!AD144</f>
        <v>20637723.479999997</v>
      </c>
      <c r="AE144" s="69">
        <f>'Program Data-Travel CBA'!AE144+'Program Data-Travel IBA'!AE144</f>
        <v>32355</v>
      </c>
      <c r="AF144" s="69">
        <f>'Program Data-Travel CBA'!AF144+'Program Data-Travel IBA'!AF144</f>
        <v>25488</v>
      </c>
      <c r="AG144" s="70">
        <f>'Program Data-Travel CBA'!AG144+'Program Data-Travel IBA'!AG144</f>
        <v>17758970.079999998</v>
      </c>
      <c r="AH144" s="71">
        <f>'Program Data-Travel CBA'!AH144+'Program Data-Travel IBA'!AH144</f>
        <v>31265</v>
      </c>
      <c r="AI144" s="71">
        <f>'Program Data-Travel CBA'!AI144+'Program Data-Travel IBA'!AI144</f>
        <v>25646</v>
      </c>
      <c r="AJ144" s="68">
        <f>'Program Data-Travel CBA'!AJ144+'Program Data-Travel IBA'!AJ144</f>
        <v>17376230.23</v>
      </c>
      <c r="AK144" s="69">
        <f>'Program Data-Travel CBA'!AK144+'Program Data-Travel IBA'!AK144</f>
        <v>30872</v>
      </c>
      <c r="AL144" s="69">
        <f>'Program Data-Travel CBA'!AL144+'Program Data-Travel IBA'!AL144</f>
        <v>25827</v>
      </c>
      <c r="AM144" s="70">
        <f>'Program Data-Travel CBA'!AM144+'Program Data-Travel IBA'!AM144</f>
        <v>17086167.800000001</v>
      </c>
      <c r="AN144" s="71">
        <f>'Program Data-Travel CBA'!AN144+'Program Data-Travel IBA'!AN144</f>
        <v>34382</v>
      </c>
      <c r="AO144" s="71">
        <f>'Program Data-Travel CBA'!AO144+'Program Data-Travel IBA'!AO144</f>
        <v>25997</v>
      </c>
    </row>
    <row r="145" spans="1:41" hidden="1" outlineLevel="1" x14ac:dyDescent="0.55000000000000004">
      <c r="A145" s="58" t="s">
        <v>26</v>
      </c>
      <c r="B145" s="65">
        <f>'Program Data-Travel CBA'!B145+'Program Data-Travel IBA'!B145</f>
        <v>47767792.659999996</v>
      </c>
      <c r="C145" s="66">
        <f>'Program Data-Travel CBA'!C145+'Program Data-Travel IBA'!C145</f>
        <v>244473</v>
      </c>
      <c r="D145" s="66">
        <f>'Program Data-Travel CBA'!D145+'Program Data-Travel IBA'!D145</f>
        <v>33228</v>
      </c>
      <c r="E145" s="67">
        <f>'Program Data-Travel CBA'!E145+'Program Data-Travel IBA'!E145</f>
        <v>675.51010966669139</v>
      </c>
      <c r="F145" s="68">
        <f>'Program Data-Travel CBA'!F145+'Program Data-Travel IBA'!F145</f>
        <v>2330556.7400000002</v>
      </c>
      <c r="G145" s="69">
        <f>'Program Data-Travel CBA'!G145+'Program Data-Travel IBA'!G145</f>
        <v>12915</v>
      </c>
      <c r="H145" s="69">
        <f>'Program Data-Travel CBA'!H145+'Program Data-Travel IBA'!H145</f>
        <v>36826</v>
      </c>
      <c r="I145" s="70">
        <f>'Program Data-Travel CBA'!I145+'Program Data-Travel IBA'!I145</f>
        <v>2346489.81</v>
      </c>
      <c r="J145" s="71">
        <f>'Program Data-Travel CBA'!J145+'Program Data-Travel IBA'!J145</f>
        <v>12133</v>
      </c>
      <c r="K145" s="71">
        <f>'Program Data-Travel CBA'!K145+'Program Data-Travel IBA'!K145</f>
        <v>36657</v>
      </c>
      <c r="L145" s="68">
        <f>'Program Data-Travel CBA'!L145+'Program Data-Travel IBA'!L145</f>
        <v>1454575.1800000002</v>
      </c>
      <c r="M145" s="69">
        <f>'Program Data-Travel CBA'!M145+'Program Data-Travel IBA'!M145</f>
        <v>7722</v>
      </c>
      <c r="N145" s="69">
        <f>'Program Data-Travel CBA'!N145+'Program Data-Travel IBA'!N145</f>
        <v>36457</v>
      </c>
      <c r="O145" s="70">
        <f>'Program Data-Travel CBA'!O145+'Program Data-Travel IBA'!O145</f>
        <v>1392774.19</v>
      </c>
      <c r="P145" s="71">
        <f>'Program Data-Travel CBA'!P145+'Program Data-Travel IBA'!P145</f>
        <v>7288</v>
      </c>
      <c r="Q145" s="71">
        <f>'Program Data-Travel CBA'!Q145+'Program Data-Travel IBA'!Q145</f>
        <v>36203</v>
      </c>
      <c r="R145" s="68">
        <f>'Program Data-Travel CBA'!R145+'Program Data-Travel IBA'!R145</f>
        <v>2072782.94</v>
      </c>
      <c r="S145" s="69">
        <f>'Program Data-Travel CBA'!S145+'Program Data-Travel IBA'!S145</f>
        <v>11147</v>
      </c>
      <c r="T145" s="69">
        <f>'Program Data-Travel CBA'!T145+'Program Data-Travel IBA'!T145</f>
        <v>36180</v>
      </c>
      <c r="U145" s="70">
        <f>'Program Data-Travel CBA'!U145+'Program Data-Travel IBA'!U145</f>
        <v>3560202.35</v>
      </c>
      <c r="V145" s="71">
        <f>'Program Data-Travel CBA'!V145+'Program Data-Travel IBA'!V145</f>
        <v>18586</v>
      </c>
      <c r="W145" s="71">
        <f>'Program Data-Travel CBA'!W145+'Program Data-Travel IBA'!W145</f>
        <v>36101</v>
      </c>
      <c r="X145" s="68">
        <f>'Program Data-Travel CBA'!X145+'Program Data-Travel IBA'!X145</f>
        <v>4136987.13</v>
      </c>
      <c r="Y145" s="69">
        <f>'Program Data-Travel CBA'!Y145+'Program Data-Travel IBA'!Y145</f>
        <v>21691</v>
      </c>
      <c r="Z145" s="69">
        <f>'Program Data-Travel CBA'!Z145+'Program Data-Travel IBA'!Z145</f>
        <v>36065</v>
      </c>
      <c r="AA145" s="70">
        <f>'Program Data-Travel CBA'!AA145+'Program Data-Travel IBA'!AA145</f>
        <v>5441477.4100000001</v>
      </c>
      <c r="AB145" s="71">
        <f>'Program Data-Travel CBA'!AB145+'Program Data-Travel IBA'!AB145</f>
        <v>26633</v>
      </c>
      <c r="AC145" s="71">
        <f>'Program Data-Travel CBA'!AC145+'Program Data-Travel IBA'!AC145</f>
        <v>35967</v>
      </c>
      <c r="AD145" s="68">
        <f>'Program Data-Travel CBA'!AD145+'Program Data-Travel IBA'!AD145</f>
        <v>5747322.2700000005</v>
      </c>
      <c r="AE145" s="69">
        <f>'Program Data-Travel CBA'!AE145+'Program Data-Travel IBA'!AE145</f>
        <v>29114</v>
      </c>
      <c r="AF145" s="69">
        <f>'Program Data-Travel CBA'!AF145+'Program Data-Travel IBA'!AF145</f>
        <v>35944</v>
      </c>
      <c r="AG145" s="70">
        <f>'Program Data-Travel CBA'!AG145+'Program Data-Travel IBA'!AG145</f>
        <v>6496028.3600000003</v>
      </c>
      <c r="AH145" s="71">
        <f>'Program Data-Travel CBA'!AH145+'Program Data-Travel IBA'!AH145</f>
        <v>32241</v>
      </c>
      <c r="AI145" s="71">
        <f>'Program Data-Travel CBA'!AI145+'Program Data-Travel IBA'!AI145</f>
        <v>33473</v>
      </c>
      <c r="AJ145" s="68">
        <f>'Program Data-Travel CBA'!AJ145+'Program Data-Travel IBA'!AJ145</f>
        <v>6872209.6400000006</v>
      </c>
      <c r="AK145" s="69">
        <f>'Program Data-Travel CBA'!AK145+'Program Data-Travel IBA'!AK145</f>
        <v>35021</v>
      </c>
      <c r="AL145" s="69">
        <f>'Program Data-Travel CBA'!AL145+'Program Data-Travel IBA'!AL145</f>
        <v>33510</v>
      </c>
      <c r="AM145" s="70">
        <f>'Program Data-Travel CBA'!AM145+'Program Data-Travel IBA'!AM145</f>
        <v>5916386.6399999997</v>
      </c>
      <c r="AN145" s="71">
        <f>'Program Data-Travel CBA'!AN145+'Program Data-Travel IBA'!AN145</f>
        <v>29982</v>
      </c>
      <c r="AO145" s="71">
        <f>'Program Data-Travel CBA'!AO145+'Program Data-Travel IBA'!AO145</f>
        <v>33228</v>
      </c>
    </row>
    <row r="146" spans="1:41" hidden="1" outlineLevel="1" x14ac:dyDescent="0.55000000000000004">
      <c r="A146" s="58" t="s">
        <v>94</v>
      </c>
      <c r="B146" s="65">
        <f>'Program Data-Travel CBA'!B146+'Program Data-Travel IBA'!B146</f>
        <v>12144237.039999999</v>
      </c>
      <c r="C146" s="66">
        <f>'Program Data-Travel CBA'!C146+'Program Data-Travel IBA'!C146</f>
        <v>59188</v>
      </c>
      <c r="D146" s="66">
        <f>'Program Data-Travel CBA'!D146+'Program Data-Travel IBA'!D146</f>
        <v>54181</v>
      </c>
      <c r="E146" s="67">
        <f>'Program Data-Travel CBA'!E146+'Program Data-Travel IBA'!E146</f>
        <v>459.59113142784804</v>
      </c>
      <c r="F146" s="68">
        <f>'Program Data-Travel CBA'!F146+'Program Data-Travel IBA'!F146</f>
        <v>711469.43</v>
      </c>
      <c r="G146" s="69">
        <f>'Program Data-Travel CBA'!G146+'Program Data-Travel IBA'!G146</f>
        <v>3681</v>
      </c>
      <c r="H146" s="69">
        <f>'Program Data-Travel CBA'!H146+'Program Data-Travel IBA'!H146</f>
        <v>52359</v>
      </c>
      <c r="I146" s="70">
        <f>'Program Data-Travel CBA'!I146+'Program Data-Travel IBA'!I146</f>
        <v>496054.86</v>
      </c>
      <c r="J146" s="71">
        <f>'Program Data-Travel CBA'!J146+'Program Data-Travel IBA'!J146</f>
        <v>2973</v>
      </c>
      <c r="K146" s="71">
        <f>'Program Data-Travel CBA'!K146+'Program Data-Travel IBA'!K146</f>
        <v>52474</v>
      </c>
      <c r="L146" s="68">
        <f>'Program Data-Travel CBA'!L146+'Program Data-Travel IBA'!L146</f>
        <v>306222.19999999995</v>
      </c>
      <c r="M146" s="69">
        <f>'Program Data-Travel CBA'!M146+'Program Data-Travel IBA'!M146</f>
        <v>1731</v>
      </c>
      <c r="N146" s="69">
        <f>'Program Data-Travel CBA'!N146+'Program Data-Travel IBA'!N146</f>
        <v>52585</v>
      </c>
      <c r="O146" s="70">
        <f>'Program Data-Travel CBA'!O146+'Program Data-Travel IBA'!O146</f>
        <v>270186.56</v>
      </c>
      <c r="P146" s="71">
        <f>'Program Data-Travel CBA'!P146+'Program Data-Travel IBA'!P146</f>
        <v>1567</v>
      </c>
      <c r="Q146" s="71">
        <f>'Program Data-Travel CBA'!Q146+'Program Data-Travel IBA'!Q146</f>
        <v>52671</v>
      </c>
      <c r="R146" s="68">
        <f>'Program Data-Travel CBA'!R146+'Program Data-Travel IBA'!R146</f>
        <v>408051.57</v>
      </c>
      <c r="S146" s="69">
        <f>'Program Data-Travel CBA'!S146+'Program Data-Travel IBA'!S146</f>
        <v>2488</v>
      </c>
      <c r="T146" s="69">
        <f>'Program Data-Travel CBA'!T146+'Program Data-Travel IBA'!T146</f>
        <v>52780</v>
      </c>
      <c r="U146" s="70">
        <f>'Program Data-Travel CBA'!U146+'Program Data-Travel IBA'!U146</f>
        <v>784662.62</v>
      </c>
      <c r="V146" s="71">
        <f>'Program Data-Travel CBA'!V146+'Program Data-Travel IBA'!V146</f>
        <v>4050</v>
      </c>
      <c r="W146" s="71">
        <f>'Program Data-Travel CBA'!W146+'Program Data-Travel IBA'!W146</f>
        <v>52969</v>
      </c>
      <c r="X146" s="68">
        <f>'Program Data-Travel CBA'!X146+'Program Data-Travel IBA'!X146</f>
        <v>842967.12</v>
      </c>
      <c r="Y146" s="69">
        <f>'Program Data-Travel CBA'!Y146+'Program Data-Travel IBA'!Y146</f>
        <v>4527</v>
      </c>
      <c r="Z146" s="69">
        <f>'Program Data-Travel CBA'!Z146+'Program Data-Travel IBA'!Z146</f>
        <v>53121</v>
      </c>
      <c r="AA146" s="70">
        <f>'Program Data-Travel CBA'!AA146+'Program Data-Travel IBA'!AA146</f>
        <v>1253751.49</v>
      </c>
      <c r="AB146" s="71">
        <f>'Program Data-Travel CBA'!AB146+'Program Data-Travel IBA'!AB146</f>
        <v>5700</v>
      </c>
      <c r="AC146" s="71">
        <f>'Program Data-Travel CBA'!AC146+'Program Data-Travel IBA'!AC146</f>
        <v>53269</v>
      </c>
      <c r="AD146" s="68">
        <f>'Program Data-Travel CBA'!AD146+'Program Data-Travel IBA'!AD146</f>
        <v>1429624.5</v>
      </c>
      <c r="AE146" s="69">
        <f>'Program Data-Travel CBA'!AE146+'Program Data-Travel IBA'!AE146</f>
        <v>6459</v>
      </c>
      <c r="AF146" s="69">
        <f>'Program Data-Travel CBA'!AF146+'Program Data-Travel IBA'!AF146</f>
        <v>53635</v>
      </c>
      <c r="AG146" s="70">
        <f>'Program Data-Travel CBA'!AG146+'Program Data-Travel IBA'!AG146</f>
        <v>1893721.28</v>
      </c>
      <c r="AH146" s="71">
        <f>'Program Data-Travel CBA'!AH146+'Program Data-Travel IBA'!AH146</f>
        <v>8759</v>
      </c>
      <c r="AI146" s="71">
        <f>'Program Data-Travel CBA'!AI146+'Program Data-Travel IBA'!AI146</f>
        <v>53816</v>
      </c>
      <c r="AJ146" s="68">
        <f>'Program Data-Travel CBA'!AJ146+'Program Data-Travel IBA'!AJ146</f>
        <v>1936724.71</v>
      </c>
      <c r="AK146" s="69">
        <f>'Program Data-Travel CBA'!AK146+'Program Data-Travel IBA'!AK146</f>
        <v>8539</v>
      </c>
      <c r="AL146" s="69">
        <f>'Program Data-Travel CBA'!AL146+'Program Data-Travel IBA'!AL146</f>
        <v>53990</v>
      </c>
      <c r="AM146" s="70">
        <f>'Program Data-Travel CBA'!AM146+'Program Data-Travel IBA'!AM146</f>
        <v>1810800.7</v>
      </c>
      <c r="AN146" s="71">
        <f>'Program Data-Travel CBA'!AN146+'Program Data-Travel IBA'!AN146</f>
        <v>8714</v>
      </c>
      <c r="AO146" s="71">
        <f>'Program Data-Travel CBA'!AO146+'Program Data-Travel IBA'!AO146</f>
        <v>54181</v>
      </c>
    </row>
    <row r="147" spans="1:41" hidden="1" outlineLevel="1" x14ac:dyDescent="0.55000000000000004">
      <c r="A147" s="58" t="s">
        <v>462</v>
      </c>
      <c r="B147" s="65">
        <f>'Program Data-Travel CBA'!B147+'Program Data-Travel IBA'!B147</f>
        <v>32265600.889999997</v>
      </c>
      <c r="C147" s="66">
        <f>'Program Data-Travel CBA'!C147+'Program Data-Travel IBA'!C147</f>
        <v>221658</v>
      </c>
      <c r="D147" s="66">
        <f>'Program Data-Travel CBA'!D147+'Program Data-Travel IBA'!D147</f>
        <v>48664</v>
      </c>
      <c r="E147" s="67">
        <f>'Program Data-Travel CBA'!E147+'Program Data-Travel IBA'!E147</f>
        <v>298.61851160253781</v>
      </c>
      <c r="F147" s="68">
        <f>'Program Data-Travel CBA'!F147+'Program Data-Travel IBA'!F147</f>
        <v>2430171.66</v>
      </c>
      <c r="G147" s="69">
        <f>'Program Data-Travel CBA'!G147+'Program Data-Travel IBA'!G147</f>
        <v>17386</v>
      </c>
      <c r="H147" s="69">
        <f>'Program Data-Travel CBA'!H147+'Program Data-Travel IBA'!H147</f>
        <v>48885</v>
      </c>
      <c r="I147" s="70">
        <f>'Program Data-Travel CBA'!I147+'Program Data-Travel IBA'!I147</f>
        <v>2030101.3</v>
      </c>
      <c r="J147" s="71">
        <f>'Program Data-Travel CBA'!J147+'Program Data-Travel IBA'!J147</f>
        <v>14191</v>
      </c>
      <c r="K147" s="71">
        <f>'Program Data-Travel CBA'!K147+'Program Data-Travel IBA'!K147</f>
        <v>49088</v>
      </c>
      <c r="L147" s="68">
        <f>'Program Data-Travel CBA'!L147+'Program Data-Travel IBA'!L147</f>
        <v>1861792.27</v>
      </c>
      <c r="M147" s="69">
        <f>'Program Data-Travel CBA'!M147+'Program Data-Travel IBA'!M147</f>
        <v>12195</v>
      </c>
      <c r="N147" s="69">
        <f>'Program Data-Travel CBA'!N147+'Program Data-Travel IBA'!N147</f>
        <v>49085</v>
      </c>
      <c r="O147" s="70">
        <f>'Program Data-Travel CBA'!O147+'Program Data-Travel IBA'!O147</f>
        <v>2019217.13</v>
      </c>
      <c r="P147" s="71">
        <f>'Program Data-Travel CBA'!P147+'Program Data-Travel IBA'!P147</f>
        <v>14022</v>
      </c>
      <c r="Q147" s="71">
        <f>'Program Data-Travel CBA'!Q147+'Program Data-Travel IBA'!Q147</f>
        <v>49445</v>
      </c>
      <c r="R147" s="68">
        <f>'Program Data-Travel CBA'!R147+'Program Data-Travel IBA'!R147</f>
        <v>2142881.2599999998</v>
      </c>
      <c r="S147" s="69">
        <f>'Program Data-Travel CBA'!S147+'Program Data-Travel IBA'!S147</f>
        <v>15031</v>
      </c>
      <c r="T147" s="69">
        <f>'Program Data-Travel CBA'!T147+'Program Data-Travel IBA'!T147</f>
        <v>49549</v>
      </c>
      <c r="U147" s="70">
        <f>'Program Data-Travel CBA'!U147+'Program Data-Travel IBA'!U147</f>
        <v>2620657.3199999998</v>
      </c>
      <c r="V147" s="71">
        <f>'Program Data-Travel CBA'!V147+'Program Data-Travel IBA'!V147</f>
        <v>16924</v>
      </c>
      <c r="W147" s="71">
        <f>'Program Data-Travel CBA'!W147+'Program Data-Travel IBA'!W147</f>
        <v>48410</v>
      </c>
      <c r="X147" s="68">
        <f>'Program Data-Travel CBA'!X147+'Program Data-Travel IBA'!X147</f>
        <v>2535271.59</v>
      </c>
      <c r="Y147" s="69">
        <f>'Program Data-Travel CBA'!Y147+'Program Data-Travel IBA'!Y147</f>
        <v>17382</v>
      </c>
      <c r="Z147" s="69">
        <f>'Program Data-Travel CBA'!Z147+'Program Data-Travel IBA'!Z147</f>
        <v>48260</v>
      </c>
      <c r="AA147" s="70">
        <f>'Program Data-Travel CBA'!AA147+'Program Data-Travel IBA'!AA147</f>
        <v>2787399.58</v>
      </c>
      <c r="AB147" s="71">
        <f>'Program Data-Travel CBA'!AB147+'Program Data-Travel IBA'!AB147</f>
        <v>18453</v>
      </c>
      <c r="AC147" s="71">
        <f>'Program Data-Travel CBA'!AC147+'Program Data-Travel IBA'!AC147</f>
        <v>48170</v>
      </c>
      <c r="AD147" s="68">
        <f>'Program Data-Travel CBA'!AD147+'Program Data-Travel IBA'!AD147</f>
        <v>2833213.91</v>
      </c>
      <c r="AE147" s="69">
        <f>'Program Data-Travel CBA'!AE147+'Program Data-Travel IBA'!AE147</f>
        <v>19565</v>
      </c>
      <c r="AF147" s="69">
        <f>'Program Data-Travel CBA'!AF147+'Program Data-Travel IBA'!AF147</f>
        <v>48044</v>
      </c>
      <c r="AG147" s="70">
        <f>'Program Data-Travel CBA'!AG147+'Program Data-Travel IBA'!AG147</f>
        <v>3360415.3899999997</v>
      </c>
      <c r="AH147" s="71">
        <f>'Program Data-Travel CBA'!AH147+'Program Data-Travel IBA'!AH147</f>
        <v>23025</v>
      </c>
      <c r="AI147" s="71">
        <f>'Program Data-Travel CBA'!AI147+'Program Data-Travel IBA'!AI147</f>
        <v>48016</v>
      </c>
      <c r="AJ147" s="68">
        <f>'Program Data-Travel CBA'!AJ147+'Program Data-Travel IBA'!AJ147</f>
        <v>3683266.52</v>
      </c>
      <c r="AK147" s="69">
        <f>'Program Data-Travel CBA'!AK147+'Program Data-Travel IBA'!AK147</f>
        <v>27276</v>
      </c>
      <c r="AL147" s="69">
        <f>'Program Data-Travel CBA'!AL147+'Program Data-Travel IBA'!AL147</f>
        <v>48309</v>
      </c>
      <c r="AM147" s="70">
        <f>'Program Data-Travel CBA'!AM147+'Program Data-Travel IBA'!AM147</f>
        <v>3961212.96</v>
      </c>
      <c r="AN147" s="71">
        <f>'Program Data-Travel CBA'!AN147+'Program Data-Travel IBA'!AN147</f>
        <v>26208</v>
      </c>
      <c r="AO147" s="71">
        <f>'Program Data-Travel CBA'!AO147+'Program Data-Travel IBA'!AO147</f>
        <v>48664</v>
      </c>
    </row>
    <row r="148" spans="1:41" hidden="1" outlineLevel="1" x14ac:dyDescent="0.55000000000000004">
      <c r="A148" s="58" t="s">
        <v>27</v>
      </c>
      <c r="B148" s="65">
        <f>'Program Data-Travel CBA'!B148+'Program Data-Travel IBA'!B148</f>
        <v>5668385.9199999999</v>
      </c>
      <c r="C148" s="66">
        <f>'Program Data-Travel CBA'!C148+'Program Data-Travel IBA'!C148</f>
        <v>37801</v>
      </c>
      <c r="D148" s="66">
        <f>'Program Data-Travel CBA'!D148+'Program Data-Travel IBA'!D148</f>
        <v>17094</v>
      </c>
      <c r="E148" s="67">
        <f>'Program Data-Travel CBA'!E148+'Program Data-Travel IBA'!E148</f>
        <v>301.14076834313266</v>
      </c>
      <c r="F148" s="68">
        <f>'Program Data-Travel CBA'!F148+'Program Data-Travel IBA'!F148</f>
        <v>400285.95</v>
      </c>
      <c r="G148" s="69">
        <f>'Program Data-Travel CBA'!G148+'Program Data-Travel IBA'!G148</f>
        <v>3186</v>
      </c>
      <c r="H148" s="69">
        <f>'Program Data-Travel CBA'!H148+'Program Data-Travel IBA'!H148</f>
        <v>16395</v>
      </c>
      <c r="I148" s="70">
        <f>'Program Data-Travel CBA'!I148+'Program Data-Travel IBA'!I148</f>
        <v>398643.64999999997</v>
      </c>
      <c r="J148" s="71">
        <f>'Program Data-Travel CBA'!J148+'Program Data-Travel IBA'!J148</f>
        <v>2608</v>
      </c>
      <c r="K148" s="71">
        <f>'Program Data-Travel CBA'!K148+'Program Data-Travel IBA'!K148</f>
        <v>16428</v>
      </c>
      <c r="L148" s="68">
        <f>'Program Data-Travel CBA'!L148+'Program Data-Travel IBA'!L148</f>
        <v>143733.20000000001</v>
      </c>
      <c r="M148" s="69">
        <f>'Program Data-Travel CBA'!M148+'Program Data-Travel IBA'!M148</f>
        <v>1262</v>
      </c>
      <c r="N148" s="69">
        <f>'Program Data-Travel CBA'!N148+'Program Data-Travel IBA'!N148</f>
        <v>16488</v>
      </c>
      <c r="O148" s="70">
        <f>'Program Data-Travel CBA'!O148+'Program Data-Travel IBA'!O148</f>
        <v>130846.94</v>
      </c>
      <c r="P148" s="71">
        <f>'Program Data-Travel CBA'!P148+'Program Data-Travel IBA'!P148</f>
        <v>1092</v>
      </c>
      <c r="Q148" s="71">
        <f>'Program Data-Travel CBA'!Q148+'Program Data-Travel IBA'!Q148</f>
        <v>16529</v>
      </c>
      <c r="R148" s="68">
        <f>'Program Data-Travel CBA'!R148+'Program Data-Travel IBA'!R148</f>
        <v>143574.51999999999</v>
      </c>
      <c r="S148" s="69">
        <f>'Program Data-Travel CBA'!S148+'Program Data-Travel IBA'!S148</f>
        <v>1013</v>
      </c>
      <c r="T148" s="69">
        <f>'Program Data-Travel CBA'!T148+'Program Data-Travel IBA'!T148</f>
        <v>16578</v>
      </c>
      <c r="U148" s="70">
        <f>'Program Data-Travel CBA'!U148+'Program Data-Travel IBA'!U148</f>
        <v>171908.59000000003</v>
      </c>
      <c r="V148" s="71">
        <f>'Program Data-Travel CBA'!V148+'Program Data-Travel IBA'!V148</f>
        <v>1391</v>
      </c>
      <c r="W148" s="71">
        <f>'Program Data-Travel CBA'!W148+'Program Data-Travel IBA'!W148</f>
        <v>16641</v>
      </c>
      <c r="X148" s="68">
        <f>'Program Data-Travel CBA'!X148+'Program Data-Travel IBA'!X148</f>
        <v>288187.68</v>
      </c>
      <c r="Y148" s="69">
        <f>'Program Data-Travel CBA'!Y148+'Program Data-Travel IBA'!Y148</f>
        <v>2434</v>
      </c>
      <c r="Z148" s="69">
        <f>'Program Data-Travel CBA'!Z148+'Program Data-Travel IBA'!Z148</f>
        <v>16741</v>
      </c>
      <c r="AA148" s="70">
        <f>'Program Data-Travel CBA'!AA148+'Program Data-Travel IBA'!AA148</f>
        <v>847997.75</v>
      </c>
      <c r="AB148" s="71">
        <f>'Program Data-Travel CBA'!AB148+'Program Data-Travel IBA'!AB148</f>
        <v>5278</v>
      </c>
      <c r="AC148" s="71">
        <f>'Program Data-Travel CBA'!AC148+'Program Data-Travel IBA'!AC148</f>
        <v>16811</v>
      </c>
      <c r="AD148" s="68">
        <f>'Program Data-Travel CBA'!AD148+'Program Data-Travel IBA'!AD148</f>
        <v>984955.72</v>
      </c>
      <c r="AE148" s="69">
        <f>'Program Data-Travel CBA'!AE148+'Program Data-Travel IBA'!AE148</f>
        <v>5004</v>
      </c>
      <c r="AF148" s="69">
        <f>'Program Data-Travel CBA'!AF148+'Program Data-Travel IBA'!AF148</f>
        <v>16879</v>
      </c>
      <c r="AG148" s="70">
        <f>'Program Data-Travel CBA'!AG148+'Program Data-Travel IBA'!AG148</f>
        <v>779617.86</v>
      </c>
      <c r="AH148" s="71">
        <f>'Program Data-Travel CBA'!AH148+'Program Data-Travel IBA'!AH148</f>
        <v>4479</v>
      </c>
      <c r="AI148" s="71">
        <f>'Program Data-Travel CBA'!AI148+'Program Data-Travel IBA'!AI148</f>
        <v>16950</v>
      </c>
      <c r="AJ148" s="68">
        <f>'Program Data-Travel CBA'!AJ148+'Program Data-Travel IBA'!AJ148</f>
        <v>754028.3600000001</v>
      </c>
      <c r="AK148" s="69">
        <f>'Program Data-Travel CBA'!AK148+'Program Data-Travel IBA'!AK148</f>
        <v>5135</v>
      </c>
      <c r="AL148" s="69">
        <f>'Program Data-Travel CBA'!AL148+'Program Data-Travel IBA'!AL148</f>
        <v>17012</v>
      </c>
      <c r="AM148" s="70">
        <f>'Program Data-Travel CBA'!AM148+'Program Data-Travel IBA'!AM148</f>
        <v>624605.69999999995</v>
      </c>
      <c r="AN148" s="71">
        <f>'Program Data-Travel CBA'!AN148+'Program Data-Travel IBA'!AN148</f>
        <v>4919</v>
      </c>
      <c r="AO148" s="71">
        <f>'Program Data-Travel CBA'!AO148+'Program Data-Travel IBA'!AO148</f>
        <v>17094</v>
      </c>
    </row>
    <row r="149" spans="1:41" hidden="1" outlineLevel="1" x14ac:dyDescent="0.55000000000000004">
      <c r="A149" s="58" t="s">
        <v>95</v>
      </c>
      <c r="B149" s="65">
        <f>'Program Data-Travel CBA'!B149+'Program Data-Travel IBA'!B149</f>
        <v>2859491.7800000003</v>
      </c>
      <c r="C149" s="66">
        <f>'Program Data-Travel CBA'!C149+'Program Data-Travel IBA'!C149</f>
        <v>17331</v>
      </c>
      <c r="D149" s="66">
        <f>'Program Data-Travel CBA'!D149+'Program Data-Travel IBA'!D149</f>
        <v>8117</v>
      </c>
      <c r="E149" s="67">
        <f>'Program Data-Travel CBA'!E149+'Program Data-Travel IBA'!E149</f>
        <v>314.78488927876356</v>
      </c>
      <c r="F149" s="68">
        <f>'Program Data-Travel CBA'!F149+'Program Data-Travel IBA'!F149</f>
        <v>45174.259999999995</v>
      </c>
      <c r="G149" s="69">
        <f>'Program Data-Travel CBA'!G149+'Program Data-Travel IBA'!G149</f>
        <v>479</v>
      </c>
      <c r="H149" s="69">
        <f>'Program Data-Travel CBA'!H149+'Program Data-Travel IBA'!H149</f>
        <v>8311</v>
      </c>
      <c r="I149" s="70">
        <f>'Program Data-Travel CBA'!I149+'Program Data-Travel IBA'!I149</f>
        <v>39322.81</v>
      </c>
      <c r="J149" s="71">
        <f>'Program Data-Travel CBA'!J149+'Program Data-Travel IBA'!J149</f>
        <v>321</v>
      </c>
      <c r="K149" s="71">
        <f>'Program Data-Travel CBA'!K149+'Program Data-Travel IBA'!K149</f>
        <v>8286</v>
      </c>
      <c r="L149" s="68">
        <f>'Program Data-Travel CBA'!L149+'Program Data-Travel IBA'!L149</f>
        <v>36574.269999999997</v>
      </c>
      <c r="M149" s="69">
        <f>'Program Data-Travel CBA'!M149+'Program Data-Travel IBA'!M149</f>
        <v>274</v>
      </c>
      <c r="N149" s="69">
        <f>'Program Data-Travel CBA'!N149+'Program Data-Travel IBA'!N149</f>
        <v>8247</v>
      </c>
      <c r="O149" s="70">
        <f>'Program Data-Travel CBA'!O149+'Program Data-Travel IBA'!O149</f>
        <v>47966.34</v>
      </c>
      <c r="P149" s="71">
        <f>'Program Data-Travel CBA'!P149+'Program Data-Travel IBA'!P149</f>
        <v>343</v>
      </c>
      <c r="Q149" s="71">
        <f>'Program Data-Travel CBA'!Q149+'Program Data-Travel IBA'!Q149</f>
        <v>8164</v>
      </c>
      <c r="R149" s="68">
        <f>'Program Data-Travel CBA'!R149+'Program Data-Travel IBA'!R149</f>
        <v>43246.5</v>
      </c>
      <c r="S149" s="69">
        <f>'Program Data-Travel CBA'!S149+'Program Data-Travel IBA'!S149</f>
        <v>481</v>
      </c>
      <c r="T149" s="69">
        <f>'Program Data-Travel CBA'!T149+'Program Data-Travel IBA'!T149</f>
        <v>8150</v>
      </c>
      <c r="U149" s="70">
        <f>'Program Data-Travel CBA'!U149+'Program Data-Travel IBA'!U149</f>
        <v>86362.67</v>
      </c>
      <c r="V149" s="71">
        <f>'Program Data-Travel CBA'!V149+'Program Data-Travel IBA'!V149</f>
        <v>697</v>
      </c>
      <c r="W149" s="71">
        <f>'Program Data-Travel CBA'!W149+'Program Data-Travel IBA'!W149</f>
        <v>8137</v>
      </c>
      <c r="X149" s="68">
        <f>'Program Data-Travel CBA'!X149+'Program Data-Travel IBA'!X149</f>
        <v>194206.27000000002</v>
      </c>
      <c r="Y149" s="69">
        <f>'Program Data-Travel CBA'!Y149+'Program Data-Travel IBA'!Y149</f>
        <v>1877</v>
      </c>
      <c r="Z149" s="69">
        <f>'Program Data-Travel CBA'!Z149+'Program Data-Travel IBA'!Z149</f>
        <v>8174</v>
      </c>
      <c r="AA149" s="70">
        <f>'Program Data-Travel CBA'!AA149+'Program Data-Travel IBA'!AA149</f>
        <v>673685</v>
      </c>
      <c r="AB149" s="71">
        <f>'Program Data-Travel CBA'!AB149+'Program Data-Travel IBA'!AB149</f>
        <v>4019</v>
      </c>
      <c r="AC149" s="71">
        <f>'Program Data-Travel CBA'!AC149+'Program Data-Travel IBA'!AC149</f>
        <v>8181</v>
      </c>
      <c r="AD149" s="68">
        <f>'Program Data-Travel CBA'!AD149+'Program Data-Travel IBA'!AD149</f>
        <v>691691.32000000007</v>
      </c>
      <c r="AE149" s="69">
        <f>'Program Data-Travel CBA'!AE149+'Program Data-Travel IBA'!AE149</f>
        <v>3093</v>
      </c>
      <c r="AF149" s="69">
        <f>'Program Data-Travel CBA'!AF149+'Program Data-Travel IBA'!AF149</f>
        <v>8180</v>
      </c>
      <c r="AG149" s="70">
        <f>'Program Data-Travel CBA'!AG149+'Program Data-Travel IBA'!AG149</f>
        <v>428649.66000000003</v>
      </c>
      <c r="AH149" s="71">
        <f>'Program Data-Travel CBA'!AH149+'Program Data-Travel IBA'!AH149</f>
        <v>2256</v>
      </c>
      <c r="AI149" s="71">
        <f>'Program Data-Travel CBA'!AI149+'Program Data-Travel IBA'!AI149</f>
        <v>8168</v>
      </c>
      <c r="AJ149" s="68">
        <f>'Program Data-Travel CBA'!AJ149+'Program Data-Travel IBA'!AJ149</f>
        <v>318527.91000000003</v>
      </c>
      <c r="AK149" s="69">
        <f>'Program Data-Travel CBA'!AK149+'Program Data-Travel IBA'!AK149</f>
        <v>1880</v>
      </c>
      <c r="AL149" s="69">
        <f>'Program Data-Travel CBA'!AL149+'Program Data-Travel IBA'!AL149</f>
        <v>8148</v>
      </c>
      <c r="AM149" s="70">
        <f>'Program Data-Travel CBA'!AM149+'Program Data-Travel IBA'!AM149</f>
        <v>254084.77000000002</v>
      </c>
      <c r="AN149" s="71">
        <f>'Program Data-Travel CBA'!AN149+'Program Data-Travel IBA'!AN149</f>
        <v>1611</v>
      </c>
      <c r="AO149" s="71">
        <f>'Program Data-Travel CBA'!AO149+'Program Data-Travel IBA'!AO149</f>
        <v>8117</v>
      </c>
    </row>
    <row r="150" spans="1:41" hidden="1" outlineLevel="1" x14ac:dyDescent="0.55000000000000004">
      <c r="A150" s="58" t="s">
        <v>380</v>
      </c>
      <c r="B150" s="65">
        <f>'Program Data-Travel CBA'!B150+'Program Data-Travel IBA'!B150</f>
        <v>11745760.249999998</v>
      </c>
      <c r="C150" s="66">
        <f>'Program Data-Travel CBA'!C150+'Program Data-Travel IBA'!C150</f>
        <v>65450</v>
      </c>
      <c r="D150" s="66">
        <f>'Program Data-Travel CBA'!D150+'Program Data-Travel IBA'!D150</f>
        <v>14844</v>
      </c>
      <c r="E150" s="67">
        <f>'Program Data-Travel CBA'!E150+'Program Data-Travel IBA'!E150</f>
        <v>351.91280632798566</v>
      </c>
      <c r="F150" s="68">
        <f>'Program Data-Travel CBA'!F150+'Program Data-Travel IBA'!F150</f>
        <v>515500.83</v>
      </c>
      <c r="G150" s="69">
        <f>'Program Data-Travel CBA'!G150+'Program Data-Travel IBA'!G150</f>
        <v>2947</v>
      </c>
      <c r="H150" s="69">
        <f>'Program Data-Travel CBA'!H150+'Program Data-Travel IBA'!H150</f>
        <v>15078</v>
      </c>
      <c r="I150" s="70">
        <f>'Program Data-Travel CBA'!I150+'Program Data-Travel IBA'!I150</f>
        <v>697069.85</v>
      </c>
      <c r="J150" s="71">
        <f>'Program Data-Travel CBA'!J150+'Program Data-Travel IBA'!J150</f>
        <v>3668</v>
      </c>
      <c r="K150" s="71">
        <f>'Program Data-Travel CBA'!K150+'Program Data-Travel IBA'!K150</f>
        <v>15008</v>
      </c>
      <c r="L150" s="68">
        <f>'Program Data-Travel CBA'!L150+'Program Data-Travel IBA'!L150</f>
        <v>323923.02999999997</v>
      </c>
      <c r="M150" s="69">
        <f>'Program Data-Travel CBA'!M150+'Program Data-Travel IBA'!M150</f>
        <v>2131</v>
      </c>
      <c r="N150" s="69">
        <f>'Program Data-Travel CBA'!N150+'Program Data-Travel IBA'!N150</f>
        <v>14884</v>
      </c>
      <c r="O150" s="70">
        <f>'Program Data-Travel CBA'!O150+'Program Data-Travel IBA'!O150</f>
        <v>326582.79000000004</v>
      </c>
      <c r="P150" s="71">
        <f>'Program Data-Travel CBA'!P150+'Program Data-Travel IBA'!P150</f>
        <v>2168</v>
      </c>
      <c r="Q150" s="71">
        <f>'Program Data-Travel CBA'!Q150+'Program Data-Travel IBA'!Q150</f>
        <v>14846</v>
      </c>
      <c r="R150" s="68">
        <f>'Program Data-Travel CBA'!R150+'Program Data-Travel IBA'!R150</f>
        <v>404856.35000000003</v>
      </c>
      <c r="S150" s="69">
        <f>'Program Data-Travel CBA'!S150+'Program Data-Travel IBA'!S150</f>
        <v>2336</v>
      </c>
      <c r="T150" s="69">
        <f>'Program Data-Travel CBA'!T150+'Program Data-Travel IBA'!T150</f>
        <v>14783</v>
      </c>
      <c r="U150" s="70">
        <f>'Program Data-Travel CBA'!U150+'Program Data-Travel IBA'!U150</f>
        <v>556483.21</v>
      </c>
      <c r="V150" s="71">
        <f>'Program Data-Travel CBA'!V150+'Program Data-Travel IBA'!V150</f>
        <v>3295</v>
      </c>
      <c r="W150" s="71">
        <f>'Program Data-Travel CBA'!W150+'Program Data-Travel IBA'!W150</f>
        <v>14771</v>
      </c>
      <c r="X150" s="68">
        <f>'Program Data-Travel CBA'!X150+'Program Data-Travel IBA'!X150</f>
        <v>726676.34000000008</v>
      </c>
      <c r="Y150" s="69">
        <f>'Program Data-Travel CBA'!Y150+'Program Data-Travel IBA'!Y150</f>
        <v>4227</v>
      </c>
      <c r="Z150" s="69">
        <f>'Program Data-Travel CBA'!Z150+'Program Data-Travel IBA'!Z150</f>
        <v>14764</v>
      </c>
      <c r="AA150" s="70">
        <f>'Program Data-Travel CBA'!AA150+'Program Data-Travel IBA'!AA150</f>
        <v>1062472.6400000001</v>
      </c>
      <c r="AB150" s="71">
        <f>'Program Data-Travel CBA'!AB150+'Program Data-Travel IBA'!AB150</f>
        <v>5508</v>
      </c>
      <c r="AC150" s="71">
        <f>'Program Data-Travel CBA'!AC150+'Program Data-Travel IBA'!AC150</f>
        <v>14775</v>
      </c>
      <c r="AD150" s="68">
        <f>'Program Data-Travel CBA'!AD150+'Program Data-Travel IBA'!AD150</f>
        <v>1190965.2</v>
      </c>
      <c r="AE150" s="69">
        <f>'Program Data-Travel CBA'!AE150+'Program Data-Travel IBA'!AE150</f>
        <v>6539</v>
      </c>
      <c r="AF150" s="69">
        <f>'Program Data-Travel CBA'!AF150+'Program Data-Travel IBA'!AF150</f>
        <v>14785</v>
      </c>
      <c r="AG150" s="70">
        <f>'Program Data-Travel CBA'!AG150+'Program Data-Travel IBA'!AG150</f>
        <v>1795100.8199999998</v>
      </c>
      <c r="AH150" s="71">
        <f>'Program Data-Travel CBA'!AH150+'Program Data-Travel IBA'!AH150</f>
        <v>9223</v>
      </c>
      <c r="AI150" s="71">
        <f>'Program Data-Travel CBA'!AI150+'Program Data-Travel IBA'!AI150</f>
        <v>14848</v>
      </c>
      <c r="AJ150" s="68">
        <f>'Program Data-Travel CBA'!AJ150+'Program Data-Travel IBA'!AJ150</f>
        <v>2243305.67</v>
      </c>
      <c r="AK150" s="69">
        <f>'Program Data-Travel CBA'!AK150+'Program Data-Travel IBA'!AK150</f>
        <v>12480</v>
      </c>
      <c r="AL150" s="69">
        <f>'Program Data-Travel CBA'!AL150+'Program Data-Travel IBA'!AL150</f>
        <v>14835</v>
      </c>
      <c r="AM150" s="70">
        <f>'Program Data-Travel CBA'!AM150+'Program Data-Travel IBA'!AM150</f>
        <v>1902823.52</v>
      </c>
      <c r="AN150" s="71">
        <f>'Program Data-Travel CBA'!AN150+'Program Data-Travel IBA'!AN150</f>
        <v>10928</v>
      </c>
      <c r="AO150" s="71">
        <f>'Program Data-Travel CBA'!AO150+'Program Data-Travel IBA'!AO150</f>
        <v>14844</v>
      </c>
    </row>
    <row r="151" spans="1:41" hidden="1" outlineLevel="1" x14ac:dyDescent="0.55000000000000004">
      <c r="A151" s="58" t="s">
        <v>32</v>
      </c>
      <c r="B151" s="65">
        <f>'Program Data-Travel CBA'!B151+'Program Data-Travel IBA'!B151</f>
        <v>114232.59999999999</v>
      </c>
      <c r="C151" s="66">
        <f>'Program Data-Travel CBA'!C151+'Program Data-Travel IBA'!C151</f>
        <v>686</v>
      </c>
      <c r="D151" s="66">
        <f>'Program Data-Travel CBA'!D151+'Program Data-Travel IBA'!D151</f>
        <v>544</v>
      </c>
      <c r="E151" s="67">
        <f>'Program Data-Travel CBA'!E151+'Program Data-Travel IBA'!E151</f>
        <v>368.97258380215658</v>
      </c>
      <c r="F151" s="68">
        <f>'Program Data-Travel CBA'!F151+'Program Data-Travel IBA'!F151</f>
        <v>6804.26</v>
      </c>
      <c r="G151" s="69">
        <f>'Program Data-Travel CBA'!G151+'Program Data-Travel IBA'!G151</f>
        <v>45</v>
      </c>
      <c r="H151" s="69">
        <f>'Program Data-Travel CBA'!H151+'Program Data-Travel IBA'!H151</f>
        <v>537</v>
      </c>
      <c r="I151" s="70">
        <f>'Program Data-Travel CBA'!I151+'Program Data-Travel IBA'!I151</f>
        <v>5471.85</v>
      </c>
      <c r="J151" s="71">
        <f>'Program Data-Travel CBA'!J151+'Program Data-Travel IBA'!J151</f>
        <v>37</v>
      </c>
      <c r="K151" s="71">
        <f>'Program Data-Travel CBA'!K151+'Program Data-Travel IBA'!K151</f>
        <v>537</v>
      </c>
      <c r="L151" s="68">
        <f>'Program Data-Travel CBA'!L151+'Program Data-Travel IBA'!L151</f>
        <v>20775.48</v>
      </c>
      <c r="M151" s="69">
        <f>'Program Data-Travel CBA'!M151+'Program Data-Travel IBA'!M151</f>
        <v>45</v>
      </c>
      <c r="N151" s="69">
        <f>'Program Data-Travel CBA'!N151+'Program Data-Travel IBA'!N151</f>
        <v>537</v>
      </c>
      <c r="O151" s="70">
        <f>'Program Data-Travel CBA'!O151+'Program Data-Travel IBA'!O151</f>
        <v>5033.49</v>
      </c>
      <c r="P151" s="71">
        <f>'Program Data-Travel CBA'!P151+'Program Data-Travel IBA'!P151</f>
        <v>32</v>
      </c>
      <c r="Q151" s="71">
        <f>'Program Data-Travel CBA'!Q151+'Program Data-Travel IBA'!Q151</f>
        <v>538</v>
      </c>
      <c r="R151" s="68">
        <f>'Program Data-Travel CBA'!R151+'Program Data-Travel IBA'!R151</f>
        <v>-454.64</v>
      </c>
      <c r="S151" s="69">
        <f>'Program Data-Travel CBA'!S151+'Program Data-Travel IBA'!S151</f>
        <v>50</v>
      </c>
      <c r="T151" s="69">
        <f>'Program Data-Travel CBA'!T151+'Program Data-Travel IBA'!T151</f>
        <v>538</v>
      </c>
      <c r="U151" s="70">
        <f>'Program Data-Travel CBA'!U151+'Program Data-Travel IBA'!U151</f>
        <v>6547.6600000000008</v>
      </c>
      <c r="V151" s="71">
        <f>'Program Data-Travel CBA'!V151+'Program Data-Travel IBA'!V151</f>
        <v>37</v>
      </c>
      <c r="W151" s="71">
        <f>'Program Data-Travel CBA'!W151+'Program Data-Travel IBA'!W151</f>
        <v>538</v>
      </c>
      <c r="X151" s="68">
        <f>'Program Data-Travel CBA'!X151+'Program Data-Travel IBA'!X151</f>
        <v>2151.33</v>
      </c>
      <c r="Y151" s="69">
        <f>'Program Data-Travel CBA'!Y151+'Program Data-Travel IBA'!Y151</f>
        <v>23</v>
      </c>
      <c r="Z151" s="69">
        <f>'Program Data-Travel CBA'!Z151+'Program Data-Travel IBA'!Z151</f>
        <v>538</v>
      </c>
      <c r="AA151" s="70">
        <f>'Program Data-Travel CBA'!AA151+'Program Data-Travel IBA'!AA151</f>
        <v>5887.7699999999995</v>
      </c>
      <c r="AB151" s="71">
        <f>'Program Data-Travel CBA'!AB151+'Program Data-Travel IBA'!AB151</f>
        <v>46</v>
      </c>
      <c r="AC151" s="71">
        <f>'Program Data-Travel CBA'!AC151+'Program Data-Travel IBA'!AC151</f>
        <v>539</v>
      </c>
      <c r="AD151" s="68">
        <f>'Program Data-Travel CBA'!AD151+'Program Data-Travel IBA'!AD151</f>
        <v>16595.189999999999</v>
      </c>
      <c r="AE151" s="69">
        <f>'Program Data-Travel CBA'!AE151+'Program Data-Travel IBA'!AE151</f>
        <v>67</v>
      </c>
      <c r="AF151" s="69">
        <f>'Program Data-Travel CBA'!AF151+'Program Data-Travel IBA'!AF151</f>
        <v>542</v>
      </c>
      <c r="AG151" s="70">
        <f>'Program Data-Travel CBA'!AG151+'Program Data-Travel IBA'!AG151</f>
        <v>17747.73</v>
      </c>
      <c r="AH151" s="71">
        <f>'Program Data-Travel CBA'!AH151+'Program Data-Travel IBA'!AH151</f>
        <v>66</v>
      </c>
      <c r="AI151" s="71">
        <f>'Program Data-Travel CBA'!AI151+'Program Data-Travel IBA'!AI151</f>
        <v>542</v>
      </c>
      <c r="AJ151" s="68">
        <f>'Program Data-Travel CBA'!AJ151+'Program Data-Travel IBA'!AJ151</f>
        <v>13651.279999999999</v>
      </c>
      <c r="AK151" s="69">
        <f>'Program Data-Travel CBA'!AK151+'Program Data-Travel IBA'!AK151</f>
        <v>114</v>
      </c>
      <c r="AL151" s="69">
        <f>'Program Data-Travel CBA'!AL151+'Program Data-Travel IBA'!AL151</f>
        <v>543</v>
      </c>
      <c r="AM151" s="70">
        <f>'Program Data-Travel CBA'!AM151+'Program Data-Travel IBA'!AM151</f>
        <v>14021.2</v>
      </c>
      <c r="AN151" s="71">
        <f>'Program Data-Travel CBA'!AN151+'Program Data-Travel IBA'!AN151</f>
        <v>124</v>
      </c>
      <c r="AO151" s="71">
        <f>'Program Data-Travel CBA'!AO151+'Program Data-Travel IBA'!AO151</f>
        <v>544</v>
      </c>
    </row>
    <row r="152" spans="1:41" hidden="1" outlineLevel="1" x14ac:dyDescent="0.55000000000000004">
      <c r="A152" s="58" t="s">
        <v>37</v>
      </c>
      <c r="B152" s="65">
        <f>'Program Data-Travel CBA'!B152+'Program Data-Travel IBA'!B152</f>
        <v>2817817.6500000004</v>
      </c>
      <c r="C152" s="66">
        <f>'Program Data-Travel CBA'!C152+'Program Data-Travel IBA'!C152</f>
        <v>20159</v>
      </c>
      <c r="D152" s="66">
        <f>'Program Data-Travel CBA'!D152+'Program Data-Travel IBA'!D152</f>
        <v>2073</v>
      </c>
      <c r="E152" s="67">
        <f>'Program Data-Travel CBA'!E152+'Program Data-Travel IBA'!E152</f>
        <v>264.5908301455396</v>
      </c>
      <c r="F152" s="68">
        <f>'Program Data-Travel CBA'!F152+'Program Data-Travel IBA'!F152</f>
        <v>215783.07</v>
      </c>
      <c r="G152" s="69">
        <f>'Program Data-Travel CBA'!G152+'Program Data-Travel IBA'!G152</f>
        <v>1757</v>
      </c>
      <c r="H152" s="69">
        <f>'Program Data-Travel CBA'!H152+'Program Data-Travel IBA'!H152</f>
        <v>2108</v>
      </c>
      <c r="I152" s="70">
        <f>'Program Data-Travel CBA'!I152+'Program Data-Travel IBA'!I152</f>
        <v>195107.87</v>
      </c>
      <c r="J152" s="71">
        <f>'Program Data-Travel CBA'!J152+'Program Data-Travel IBA'!J152</f>
        <v>1340</v>
      </c>
      <c r="K152" s="71">
        <f>'Program Data-Travel CBA'!K152+'Program Data-Travel IBA'!K152</f>
        <v>2097</v>
      </c>
      <c r="L152" s="68">
        <f>'Program Data-Travel CBA'!L152+'Program Data-Travel IBA'!L152</f>
        <v>80416.86</v>
      </c>
      <c r="M152" s="69">
        <f>'Program Data-Travel CBA'!M152+'Program Data-Travel IBA'!M152</f>
        <v>637</v>
      </c>
      <c r="N152" s="69">
        <f>'Program Data-Travel CBA'!N152+'Program Data-Travel IBA'!N152</f>
        <v>2078</v>
      </c>
      <c r="O152" s="70">
        <f>'Program Data-Travel CBA'!O152+'Program Data-Travel IBA'!O152</f>
        <v>62209.32</v>
      </c>
      <c r="P152" s="71">
        <f>'Program Data-Travel CBA'!P152+'Program Data-Travel IBA'!P152</f>
        <v>449</v>
      </c>
      <c r="Q152" s="71">
        <f>'Program Data-Travel CBA'!Q152+'Program Data-Travel IBA'!Q152</f>
        <v>2080</v>
      </c>
      <c r="R152" s="68">
        <f>'Program Data-Travel CBA'!R152+'Program Data-Travel IBA'!R152</f>
        <v>94397.62</v>
      </c>
      <c r="S152" s="69">
        <f>'Program Data-Travel CBA'!S152+'Program Data-Travel IBA'!S152</f>
        <v>762</v>
      </c>
      <c r="T152" s="69">
        <f>'Program Data-Travel CBA'!T152+'Program Data-Travel IBA'!T152</f>
        <v>2084</v>
      </c>
      <c r="U152" s="70">
        <f>'Program Data-Travel CBA'!U152+'Program Data-Travel IBA'!U152</f>
        <v>198218.47</v>
      </c>
      <c r="V152" s="71">
        <f>'Program Data-Travel CBA'!V152+'Program Data-Travel IBA'!V152</f>
        <v>1465</v>
      </c>
      <c r="W152" s="71">
        <f>'Program Data-Travel CBA'!W152+'Program Data-Travel IBA'!W152</f>
        <v>2076</v>
      </c>
      <c r="X152" s="68">
        <f>'Program Data-Travel CBA'!X152+'Program Data-Travel IBA'!X152</f>
        <v>189295.77</v>
      </c>
      <c r="Y152" s="69">
        <f>'Program Data-Travel CBA'!Y152+'Program Data-Travel IBA'!Y152</f>
        <v>1401</v>
      </c>
      <c r="Z152" s="69">
        <f>'Program Data-Travel CBA'!Z152+'Program Data-Travel IBA'!Z152</f>
        <v>2069</v>
      </c>
      <c r="AA152" s="70">
        <f>'Program Data-Travel CBA'!AA152+'Program Data-Travel IBA'!AA152</f>
        <v>277170.47000000003</v>
      </c>
      <c r="AB152" s="71">
        <f>'Program Data-Travel CBA'!AB152+'Program Data-Travel IBA'!AB152</f>
        <v>1911</v>
      </c>
      <c r="AC152" s="71">
        <f>'Program Data-Travel CBA'!AC152+'Program Data-Travel IBA'!AC152</f>
        <v>2065</v>
      </c>
      <c r="AD152" s="68">
        <f>'Program Data-Travel CBA'!AD152+'Program Data-Travel IBA'!AD152</f>
        <v>272332.69</v>
      </c>
      <c r="AE152" s="69">
        <f>'Program Data-Travel CBA'!AE152+'Program Data-Travel IBA'!AE152</f>
        <v>1874</v>
      </c>
      <c r="AF152" s="69">
        <f>'Program Data-Travel CBA'!AF152+'Program Data-Travel IBA'!AF152</f>
        <v>2071</v>
      </c>
      <c r="AG152" s="70">
        <f>'Program Data-Travel CBA'!AG152+'Program Data-Travel IBA'!AG152</f>
        <v>337110.98</v>
      </c>
      <c r="AH152" s="71">
        <f>'Program Data-Travel CBA'!AH152+'Program Data-Travel IBA'!AH152</f>
        <v>2459</v>
      </c>
      <c r="AI152" s="71">
        <f>'Program Data-Travel CBA'!AI152+'Program Data-Travel IBA'!AI152</f>
        <v>2068</v>
      </c>
      <c r="AJ152" s="68">
        <f>'Program Data-Travel CBA'!AJ152+'Program Data-Travel IBA'!AJ152</f>
        <v>474525.87</v>
      </c>
      <c r="AK152" s="69">
        <f>'Program Data-Travel CBA'!AK152+'Program Data-Travel IBA'!AK152</f>
        <v>3246</v>
      </c>
      <c r="AL152" s="69">
        <f>'Program Data-Travel CBA'!AL152+'Program Data-Travel IBA'!AL152</f>
        <v>2065</v>
      </c>
      <c r="AM152" s="70">
        <f>'Program Data-Travel CBA'!AM152+'Program Data-Travel IBA'!AM152</f>
        <v>421248.66000000003</v>
      </c>
      <c r="AN152" s="71">
        <f>'Program Data-Travel CBA'!AN152+'Program Data-Travel IBA'!AN152</f>
        <v>2858</v>
      </c>
      <c r="AO152" s="71">
        <f>'Program Data-Travel CBA'!AO152+'Program Data-Travel IBA'!AO152</f>
        <v>2073</v>
      </c>
    </row>
    <row r="153" spans="1:41" hidden="1" outlineLevel="1" x14ac:dyDescent="0.55000000000000004">
      <c r="A153" s="58" t="s">
        <v>33</v>
      </c>
      <c r="B153" s="65">
        <f>'Program Data-Travel CBA'!B153+'Program Data-Travel IBA'!B153</f>
        <v>440873.07</v>
      </c>
      <c r="C153" s="66">
        <f>'Program Data-Travel CBA'!C153+'Program Data-Travel IBA'!C153</f>
        <v>2535</v>
      </c>
      <c r="D153" s="66">
        <f>'Program Data-Travel CBA'!D153+'Program Data-Travel IBA'!D153</f>
        <v>3647</v>
      </c>
      <c r="E153" s="67">
        <f>'Program Data-Travel CBA'!E153+'Program Data-Travel IBA'!E153</f>
        <v>418.44490036730951</v>
      </c>
      <c r="F153" s="68">
        <f>'Program Data-Travel CBA'!F153+'Program Data-Travel IBA'!F153</f>
        <v>5673.95</v>
      </c>
      <c r="G153" s="69">
        <f>'Program Data-Travel CBA'!G153+'Program Data-Travel IBA'!G153</f>
        <v>55</v>
      </c>
      <c r="H153" s="69">
        <f>'Program Data-Travel CBA'!H153+'Program Data-Travel IBA'!H153</f>
        <v>3527</v>
      </c>
      <c r="I153" s="70">
        <f>'Program Data-Travel CBA'!I153+'Program Data-Travel IBA'!I153</f>
        <v>7665.19</v>
      </c>
      <c r="J153" s="71">
        <f>'Program Data-Travel CBA'!J153+'Program Data-Travel IBA'!J153</f>
        <v>49</v>
      </c>
      <c r="K153" s="71">
        <f>'Program Data-Travel CBA'!K153+'Program Data-Travel IBA'!K153</f>
        <v>3528</v>
      </c>
      <c r="L153" s="68">
        <f>'Program Data-Travel CBA'!L153+'Program Data-Travel IBA'!L153</f>
        <v>915.25</v>
      </c>
      <c r="M153" s="69">
        <f>'Program Data-Travel CBA'!M153+'Program Data-Travel IBA'!M153</f>
        <v>7</v>
      </c>
      <c r="N153" s="69">
        <f>'Program Data-Travel CBA'!N153+'Program Data-Travel IBA'!N153</f>
        <v>3531</v>
      </c>
      <c r="O153" s="70">
        <f>'Program Data-Travel CBA'!O153+'Program Data-Travel IBA'!O153</f>
        <v>9621.49</v>
      </c>
      <c r="P153" s="71">
        <f>'Program Data-Travel CBA'!P153+'Program Data-Travel IBA'!P153</f>
        <v>65</v>
      </c>
      <c r="Q153" s="71">
        <f>'Program Data-Travel CBA'!Q153+'Program Data-Travel IBA'!Q153</f>
        <v>3535</v>
      </c>
      <c r="R153" s="68">
        <f>'Program Data-Travel CBA'!R153+'Program Data-Travel IBA'!R153</f>
        <v>7815.49</v>
      </c>
      <c r="S153" s="69">
        <f>'Program Data-Travel CBA'!S153+'Program Data-Travel IBA'!S153</f>
        <v>73</v>
      </c>
      <c r="T153" s="69">
        <f>'Program Data-Travel CBA'!T153+'Program Data-Travel IBA'!T153</f>
        <v>3547</v>
      </c>
      <c r="U153" s="70">
        <f>'Program Data-Travel CBA'!U153+'Program Data-Travel IBA'!U153</f>
        <v>6715.07</v>
      </c>
      <c r="V153" s="71">
        <f>'Program Data-Travel CBA'!V153+'Program Data-Travel IBA'!V153</f>
        <v>42</v>
      </c>
      <c r="W153" s="71">
        <f>'Program Data-Travel CBA'!W153+'Program Data-Travel IBA'!W153</f>
        <v>3555</v>
      </c>
      <c r="X153" s="68">
        <f>'Program Data-Travel CBA'!X153+'Program Data-Travel IBA'!X153</f>
        <v>25560.269999999997</v>
      </c>
      <c r="Y153" s="69">
        <f>'Program Data-Travel CBA'!Y153+'Program Data-Travel IBA'!Y153</f>
        <v>324</v>
      </c>
      <c r="Z153" s="69">
        <f>'Program Data-Travel CBA'!Z153+'Program Data-Travel IBA'!Z153</f>
        <v>3600</v>
      </c>
      <c r="AA153" s="70">
        <f>'Program Data-Travel CBA'!AA153+'Program Data-Travel IBA'!AA153</f>
        <v>126023.57</v>
      </c>
      <c r="AB153" s="71">
        <f>'Program Data-Travel CBA'!AB153+'Program Data-Travel IBA'!AB153</f>
        <v>797</v>
      </c>
      <c r="AC153" s="71">
        <f>'Program Data-Travel CBA'!AC153+'Program Data-Travel IBA'!AC153</f>
        <v>3609</v>
      </c>
      <c r="AD153" s="68">
        <f>'Program Data-Travel CBA'!AD153+'Program Data-Travel IBA'!AD153</f>
        <v>137732.79999999999</v>
      </c>
      <c r="AE153" s="69">
        <f>'Program Data-Travel CBA'!AE153+'Program Data-Travel IBA'!AE153</f>
        <v>400</v>
      </c>
      <c r="AF153" s="69">
        <f>'Program Data-Travel CBA'!AF153+'Program Data-Travel IBA'!AF153</f>
        <v>3615</v>
      </c>
      <c r="AG153" s="70">
        <f>'Program Data-Travel CBA'!AG153+'Program Data-Travel IBA'!AG153</f>
        <v>48552.020000000004</v>
      </c>
      <c r="AH153" s="71">
        <f>'Program Data-Travel CBA'!AH153+'Program Data-Travel IBA'!AH153</f>
        <v>288</v>
      </c>
      <c r="AI153" s="71">
        <f>'Program Data-Travel CBA'!AI153+'Program Data-Travel IBA'!AI153</f>
        <v>3628</v>
      </c>
      <c r="AJ153" s="68">
        <f>'Program Data-Travel CBA'!AJ153+'Program Data-Travel IBA'!AJ153</f>
        <v>43356.08</v>
      </c>
      <c r="AK153" s="69">
        <f>'Program Data-Travel CBA'!AK153+'Program Data-Travel IBA'!AK153</f>
        <v>301</v>
      </c>
      <c r="AL153" s="69">
        <f>'Program Data-Travel CBA'!AL153+'Program Data-Travel IBA'!AL153</f>
        <v>3637</v>
      </c>
      <c r="AM153" s="70">
        <f>'Program Data-Travel CBA'!AM153+'Program Data-Travel IBA'!AM153</f>
        <v>21241.89</v>
      </c>
      <c r="AN153" s="71">
        <f>'Program Data-Travel CBA'!AN153+'Program Data-Travel IBA'!AN153</f>
        <v>134</v>
      </c>
      <c r="AO153" s="71">
        <f>'Program Data-Travel CBA'!AO153+'Program Data-Travel IBA'!AO153</f>
        <v>3647</v>
      </c>
    </row>
    <row r="154" spans="1:41" hidden="1" outlineLevel="1" x14ac:dyDescent="0.55000000000000004">
      <c r="A154" s="58" t="s">
        <v>40</v>
      </c>
      <c r="B154" s="65">
        <f>'Program Data-Travel CBA'!B154+'Program Data-Travel IBA'!B154</f>
        <v>88611674.370000005</v>
      </c>
      <c r="C154" s="66">
        <f>'Program Data-Travel CBA'!C154+'Program Data-Travel IBA'!C154</f>
        <v>389300</v>
      </c>
      <c r="D154" s="66">
        <f>'Program Data-Travel CBA'!D154+'Program Data-Travel IBA'!D154</f>
        <v>118720</v>
      </c>
      <c r="E154" s="67">
        <f>'Program Data-Travel CBA'!E154+'Program Data-Travel IBA'!E154</f>
        <v>478.71212222639519</v>
      </c>
      <c r="F154" s="68">
        <f>'Program Data-Travel CBA'!F154+'Program Data-Travel IBA'!F154</f>
        <v>5116281.82</v>
      </c>
      <c r="G154" s="69">
        <f>'Program Data-Travel CBA'!G154+'Program Data-Travel IBA'!G154</f>
        <v>23730</v>
      </c>
      <c r="H154" s="69">
        <f>'Program Data-Travel CBA'!H154+'Program Data-Travel IBA'!H154</f>
        <v>115336</v>
      </c>
      <c r="I154" s="70">
        <f>'Program Data-Travel CBA'!I154+'Program Data-Travel IBA'!I154</f>
        <v>4161918.17</v>
      </c>
      <c r="J154" s="71">
        <f>'Program Data-Travel CBA'!J154+'Program Data-Travel IBA'!J154</f>
        <v>19285</v>
      </c>
      <c r="K154" s="71">
        <f>'Program Data-Travel CBA'!K154+'Program Data-Travel IBA'!K154</f>
        <v>115485</v>
      </c>
      <c r="L154" s="68">
        <f>'Program Data-Travel CBA'!L154+'Program Data-Travel IBA'!L154</f>
        <v>4466973.63</v>
      </c>
      <c r="M154" s="69">
        <f>'Program Data-Travel CBA'!M154+'Program Data-Travel IBA'!M154</f>
        <v>20317</v>
      </c>
      <c r="N154" s="69">
        <f>'Program Data-Travel CBA'!N154+'Program Data-Travel IBA'!N154</f>
        <v>115692</v>
      </c>
      <c r="O154" s="70">
        <f>'Program Data-Travel CBA'!O154+'Program Data-Travel IBA'!O154</f>
        <v>4457940.57</v>
      </c>
      <c r="P154" s="71">
        <f>'Program Data-Travel CBA'!P154+'Program Data-Travel IBA'!P154</f>
        <v>19348</v>
      </c>
      <c r="Q154" s="71">
        <f>'Program Data-Travel CBA'!Q154+'Program Data-Travel IBA'!Q154</f>
        <v>115841</v>
      </c>
      <c r="R154" s="68">
        <f>'Program Data-Travel CBA'!R154+'Program Data-Travel IBA'!R154</f>
        <v>5549155.040000001</v>
      </c>
      <c r="S154" s="69">
        <f>'Program Data-Travel CBA'!S154+'Program Data-Travel IBA'!S154</f>
        <v>20114</v>
      </c>
      <c r="T154" s="69">
        <f>'Program Data-Travel CBA'!T154+'Program Data-Travel IBA'!T154</f>
        <v>115908</v>
      </c>
      <c r="U154" s="70">
        <f>'Program Data-Travel CBA'!U154+'Program Data-Travel IBA'!U154</f>
        <v>6797782.0399999991</v>
      </c>
      <c r="V154" s="71">
        <f>'Program Data-Travel CBA'!V154+'Program Data-Travel IBA'!V154</f>
        <v>28320</v>
      </c>
      <c r="W154" s="71">
        <f>'Program Data-Travel CBA'!W154+'Program Data-Travel IBA'!W154</f>
        <v>116140</v>
      </c>
      <c r="X154" s="68">
        <f>'Program Data-Travel CBA'!X154+'Program Data-Travel IBA'!X154</f>
        <v>6583364.6899999995</v>
      </c>
      <c r="Y154" s="69">
        <f>'Program Data-Travel CBA'!Y154+'Program Data-Travel IBA'!Y154</f>
        <v>30503</v>
      </c>
      <c r="Z154" s="69">
        <f>'Program Data-Travel CBA'!Z154+'Program Data-Travel IBA'!Z154</f>
        <v>116507</v>
      </c>
      <c r="AA154" s="70">
        <f>'Program Data-Travel CBA'!AA154+'Program Data-Travel IBA'!AA154</f>
        <v>8816468.6599999983</v>
      </c>
      <c r="AB154" s="71">
        <f>'Program Data-Travel CBA'!AB154+'Program Data-Travel IBA'!AB154</f>
        <v>36848</v>
      </c>
      <c r="AC154" s="71">
        <f>'Program Data-Travel CBA'!AC154+'Program Data-Travel IBA'!AC154</f>
        <v>116814</v>
      </c>
      <c r="AD154" s="68">
        <f>'Program Data-Travel CBA'!AD154+'Program Data-Travel IBA'!AD154</f>
        <v>9548507.8200000003</v>
      </c>
      <c r="AE154" s="69">
        <f>'Program Data-Travel CBA'!AE154+'Program Data-Travel IBA'!AE154</f>
        <v>39710</v>
      </c>
      <c r="AF154" s="69">
        <f>'Program Data-Travel CBA'!AF154+'Program Data-Travel IBA'!AF154</f>
        <v>117197</v>
      </c>
      <c r="AG154" s="70">
        <f>'Program Data-Travel CBA'!AG154+'Program Data-Travel IBA'!AG154</f>
        <v>10791613.250000002</v>
      </c>
      <c r="AH154" s="71">
        <f>'Program Data-Travel CBA'!AH154+'Program Data-Travel IBA'!AH154</f>
        <v>45333</v>
      </c>
      <c r="AI154" s="71">
        <f>'Program Data-Travel CBA'!AI154+'Program Data-Travel IBA'!AI154</f>
        <v>117739</v>
      </c>
      <c r="AJ154" s="68">
        <f>'Program Data-Travel CBA'!AJ154+'Program Data-Travel IBA'!AJ154</f>
        <v>11939861.640000001</v>
      </c>
      <c r="AK154" s="69">
        <f>'Program Data-Travel CBA'!AK154+'Program Data-Travel IBA'!AK154</f>
        <v>56110</v>
      </c>
      <c r="AL154" s="69">
        <f>'Program Data-Travel CBA'!AL154+'Program Data-Travel IBA'!AL154</f>
        <v>118264</v>
      </c>
      <c r="AM154" s="70">
        <f>'Program Data-Travel CBA'!AM154+'Program Data-Travel IBA'!AM154</f>
        <v>10381807.040000001</v>
      </c>
      <c r="AN154" s="71">
        <f>'Program Data-Travel CBA'!AN154+'Program Data-Travel IBA'!AN154</f>
        <v>49682</v>
      </c>
      <c r="AO154" s="71">
        <f>'Program Data-Travel CBA'!AO154+'Program Data-Travel IBA'!AO154</f>
        <v>118720</v>
      </c>
    </row>
    <row r="155" spans="1:41" hidden="1" outlineLevel="1" x14ac:dyDescent="0.55000000000000004">
      <c r="A155" s="58" t="s">
        <v>34</v>
      </c>
      <c r="B155" s="65">
        <f>'Program Data-Travel CBA'!B155+'Program Data-Travel IBA'!B155</f>
        <v>4955898.2399999993</v>
      </c>
      <c r="C155" s="66">
        <f>'Program Data-Travel CBA'!C155+'Program Data-Travel IBA'!C155</f>
        <v>24519</v>
      </c>
      <c r="D155" s="66">
        <f>'Program Data-Travel CBA'!D155+'Program Data-Travel IBA'!D155</f>
        <v>5344</v>
      </c>
      <c r="E155" s="67">
        <f>'Program Data-Travel CBA'!E155+'Program Data-Travel IBA'!E155</f>
        <v>314.85654156180146</v>
      </c>
      <c r="F155" s="68">
        <f>'Program Data-Travel CBA'!F155+'Program Data-Travel IBA'!F155</f>
        <v>751971.87</v>
      </c>
      <c r="G155" s="69">
        <f>'Program Data-Travel CBA'!G155+'Program Data-Travel IBA'!G155</f>
        <v>3805</v>
      </c>
      <c r="H155" s="69">
        <f>'Program Data-Travel CBA'!H155+'Program Data-Travel IBA'!H155</f>
        <v>5031</v>
      </c>
      <c r="I155" s="70">
        <f>'Program Data-Travel CBA'!I155+'Program Data-Travel IBA'!I155</f>
        <v>796966.22</v>
      </c>
      <c r="J155" s="71">
        <f>'Program Data-Travel CBA'!J155+'Program Data-Travel IBA'!J155</f>
        <v>3489</v>
      </c>
      <c r="K155" s="71">
        <f>'Program Data-Travel CBA'!K155+'Program Data-Travel IBA'!K155</f>
        <v>5073</v>
      </c>
      <c r="L155" s="68">
        <f>'Program Data-Travel CBA'!L155+'Program Data-Travel IBA'!L155</f>
        <v>415080.85</v>
      </c>
      <c r="M155" s="69">
        <f>'Program Data-Travel CBA'!M155+'Program Data-Travel IBA'!M155</f>
        <v>2058</v>
      </c>
      <c r="N155" s="69">
        <f>'Program Data-Travel CBA'!N155+'Program Data-Travel IBA'!N155</f>
        <v>5080</v>
      </c>
      <c r="O155" s="70">
        <f>'Program Data-Travel CBA'!O155+'Program Data-Travel IBA'!O155</f>
        <v>166681.16</v>
      </c>
      <c r="P155" s="71">
        <f>'Program Data-Travel CBA'!P155+'Program Data-Travel IBA'!P155</f>
        <v>982</v>
      </c>
      <c r="Q155" s="71">
        <f>'Program Data-Travel CBA'!Q155+'Program Data-Travel IBA'!Q155</f>
        <v>5086</v>
      </c>
      <c r="R155" s="68">
        <f>'Program Data-Travel CBA'!R155+'Program Data-Travel IBA'!R155</f>
        <v>127234.09000000001</v>
      </c>
      <c r="S155" s="69">
        <f>'Program Data-Travel CBA'!S155+'Program Data-Travel IBA'!S155</f>
        <v>759</v>
      </c>
      <c r="T155" s="69">
        <f>'Program Data-Travel CBA'!T155+'Program Data-Travel IBA'!T155</f>
        <v>5095</v>
      </c>
      <c r="U155" s="70">
        <f>'Program Data-Travel CBA'!U155+'Program Data-Travel IBA'!U155</f>
        <v>148522.53</v>
      </c>
      <c r="V155" s="71">
        <f>'Program Data-Travel CBA'!V155+'Program Data-Travel IBA'!V155</f>
        <v>1061</v>
      </c>
      <c r="W155" s="71">
        <f>'Program Data-Travel CBA'!W155+'Program Data-Travel IBA'!W155</f>
        <v>5116</v>
      </c>
      <c r="X155" s="68">
        <f>'Program Data-Travel CBA'!X155+'Program Data-Travel IBA'!X155</f>
        <v>231920.05</v>
      </c>
      <c r="Y155" s="69">
        <f>'Program Data-Travel CBA'!Y155+'Program Data-Travel IBA'!Y155</f>
        <v>1279</v>
      </c>
      <c r="Z155" s="69">
        <f>'Program Data-Travel CBA'!Z155+'Program Data-Travel IBA'!Z155</f>
        <v>5127</v>
      </c>
      <c r="AA155" s="70">
        <f>'Program Data-Travel CBA'!AA155+'Program Data-Travel IBA'!AA155</f>
        <v>211314.34</v>
      </c>
      <c r="AB155" s="71">
        <f>'Program Data-Travel CBA'!AB155+'Program Data-Travel IBA'!AB155</f>
        <v>1018</v>
      </c>
      <c r="AC155" s="71">
        <f>'Program Data-Travel CBA'!AC155+'Program Data-Travel IBA'!AC155</f>
        <v>5132</v>
      </c>
      <c r="AD155" s="68">
        <f>'Program Data-Travel CBA'!AD155+'Program Data-Travel IBA'!AD155</f>
        <v>182124.05000000002</v>
      </c>
      <c r="AE155" s="69">
        <f>'Program Data-Travel CBA'!AE155+'Program Data-Travel IBA'!AE155</f>
        <v>920</v>
      </c>
      <c r="AF155" s="69">
        <f>'Program Data-Travel CBA'!AF155+'Program Data-Travel IBA'!AF155</f>
        <v>5157</v>
      </c>
      <c r="AG155" s="70">
        <f>'Program Data-Travel CBA'!AG155+'Program Data-Travel IBA'!AG155</f>
        <v>335871.67000000004</v>
      </c>
      <c r="AH155" s="71">
        <f>'Program Data-Travel CBA'!AH155+'Program Data-Travel IBA'!AH155</f>
        <v>1743</v>
      </c>
      <c r="AI155" s="71">
        <f>'Program Data-Travel CBA'!AI155+'Program Data-Travel IBA'!AI155</f>
        <v>5216</v>
      </c>
      <c r="AJ155" s="68">
        <f>'Program Data-Travel CBA'!AJ155+'Program Data-Travel IBA'!AJ155</f>
        <v>614429.03999999992</v>
      </c>
      <c r="AK155" s="69">
        <f>'Program Data-Travel CBA'!AK155+'Program Data-Travel IBA'!AK155</f>
        <v>2753</v>
      </c>
      <c r="AL155" s="69">
        <f>'Program Data-Travel CBA'!AL155+'Program Data-Travel IBA'!AL155</f>
        <v>5273</v>
      </c>
      <c r="AM155" s="70">
        <f>'Program Data-Travel CBA'!AM155+'Program Data-Travel IBA'!AM155</f>
        <v>973782.37</v>
      </c>
      <c r="AN155" s="71">
        <f>'Program Data-Travel CBA'!AN155+'Program Data-Travel IBA'!AN155</f>
        <v>4652</v>
      </c>
      <c r="AO155" s="71">
        <f>'Program Data-Travel CBA'!AO155+'Program Data-Travel IBA'!AO155</f>
        <v>5344</v>
      </c>
    </row>
    <row r="156" spans="1:41" hidden="1" outlineLevel="1" x14ac:dyDescent="0.55000000000000004">
      <c r="A156" s="58" t="s">
        <v>35</v>
      </c>
      <c r="B156" s="65">
        <f>'Program Data-Travel CBA'!B156+'Program Data-Travel IBA'!B156</f>
        <v>2983607.3899999997</v>
      </c>
      <c r="C156" s="66">
        <f>'Program Data-Travel CBA'!C156+'Program Data-Travel IBA'!C156</f>
        <v>14018</v>
      </c>
      <c r="D156" s="66">
        <f>'Program Data-Travel CBA'!D156+'Program Data-Travel IBA'!D156</f>
        <v>19031</v>
      </c>
      <c r="E156" s="67">
        <f>'Program Data-Travel CBA'!E156+'Program Data-Travel IBA'!E156</f>
        <v>2790.1084017448516</v>
      </c>
      <c r="F156" s="68">
        <f>'Program Data-Travel CBA'!F156+'Program Data-Travel IBA'!F156</f>
        <v>55726.05</v>
      </c>
      <c r="G156" s="69">
        <f>'Program Data-Travel CBA'!G156+'Program Data-Travel IBA'!G156</f>
        <v>364</v>
      </c>
      <c r="H156" s="69">
        <f>'Program Data-Travel CBA'!H156+'Program Data-Travel IBA'!H156</f>
        <v>18364</v>
      </c>
      <c r="I156" s="70">
        <f>'Program Data-Travel CBA'!I156+'Program Data-Travel IBA'!I156</f>
        <v>55359.76</v>
      </c>
      <c r="J156" s="71">
        <f>'Program Data-Travel CBA'!J156+'Program Data-Travel IBA'!J156</f>
        <v>308</v>
      </c>
      <c r="K156" s="71">
        <f>'Program Data-Travel CBA'!K156+'Program Data-Travel IBA'!K156</f>
        <v>18376</v>
      </c>
      <c r="L156" s="68">
        <f>'Program Data-Travel CBA'!L156+'Program Data-Travel IBA'!L156</f>
        <v>48188.34</v>
      </c>
      <c r="M156" s="69">
        <f>'Program Data-Travel CBA'!M156+'Program Data-Travel IBA'!M156</f>
        <v>251</v>
      </c>
      <c r="N156" s="69">
        <f>'Program Data-Travel CBA'!N156+'Program Data-Travel IBA'!N156</f>
        <v>18392</v>
      </c>
      <c r="O156" s="70">
        <f>'Program Data-Travel CBA'!O156+'Program Data-Travel IBA'!O156</f>
        <v>46599.7</v>
      </c>
      <c r="P156" s="71">
        <f>'Program Data-Travel CBA'!P156+'Program Data-Travel IBA'!P156</f>
        <v>260</v>
      </c>
      <c r="Q156" s="71">
        <f>'Program Data-Travel CBA'!Q156+'Program Data-Travel IBA'!Q156</f>
        <v>18398</v>
      </c>
      <c r="R156" s="68">
        <f>'Program Data-Travel CBA'!R156+'Program Data-Travel IBA'!R156</f>
        <v>50800.92</v>
      </c>
      <c r="S156" s="69">
        <f>'Program Data-Travel CBA'!S156+'Program Data-Travel IBA'!S156</f>
        <v>314</v>
      </c>
      <c r="T156" s="69">
        <f>'Program Data-Travel CBA'!T156+'Program Data-Travel IBA'!T156</f>
        <v>18410</v>
      </c>
      <c r="U156" s="70">
        <f>'Program Data-Travel CBA'!U156+'Program Data-Travel IBA'!U156</f>
        <v>67885.38</v>
      </c>
      <c r="V156" s="71">
        <f>'Program Data-Travel CBA'!V156+'Program Data-Travel IBA'!V156</f>
        <v>487</v>
      </c>
      <c r="W156" s="71">
        <f>'Program Data-Travel CBA'!W156+'Program Data-Travel IBA'!W156</f>
        <v>18420</v>
      </c>
      <c r="X156" s="68">
        <f>'Program Data-Travel CBA'!X156+'Program Data-Travel IBA'!X156</f>
        <v>183741.5</v>
      </c>
      <c r="Y156" s="69">
        <f>'Program Data-Travel CBA'!Y156+'Program Data-Travel IBA'!Y156</f>
        <v>1587</v>
      </c>
      <c r="Z156" s="69">
        <f>'Program Data-Travel CBA'!Z156+'Program Data-Travel IBA'!Z156</f>
        <v>18876</v>
      </c>
      <c r="AA156" s="70">
        <f>'Program Data-Travel CBA'!AA156+'Program Data-Travel IBA'!AA156</f>
        <v>1028281.13</v>
      </c>
      <c r="AB156" s="71">
        <f>'Program Data-Travel CBA'!AB156+'Program Data-Travel IBA'!AB156</f>
        <v>6051</v>
      </c>
      <c r="AC156" s="71">
        <f>'Program Data-Travel CBA'!AC156+'Program Data-Travel IBA'!AC156</f>
        <v>18966</v>
      </c>
      <c r="AD156" s="68">
        <f>'Program Data-Travel CBA'!AD156+'Program Data-Travel IBA'!AD156</f>
        <v>945017.3</v>
      </c>
      <c r="AE156" s="69">
        <f>'Program Data-Travel CBA'!AE156+'Program Data-Travel IBA'!AE156</f>
        <v>2446</v>
      </c>
      <c r="AF156" s="69">
        <f>'Program Data-Travel CBA'!AF156+'Program Data-Travel IBA'!AF156</f>
        <v>18987</v>
      </c>
      <c r="AG156" s="70">
        <f>'Program Data-Travel CBA'!AG156+'Program Data-Travel IBA'!AG156</f>
        <v>223438.83000000002</v>
      </c>
      <c r="AH156" s="71">
        <f>'Program Data-Travel CBA'!AH156+'Program Data-Travel IBA'!AH156</f>
        <v>808</v>
      </c>
      <c r="AI156" s="71">
        <f>'Program Data-Travel CBA'!AI156+'Program Data-Travel IBA'!AI156</f>
        <v>19004</v>
      </c>
      <c r="AJ156" s="68">
        <f>'Program Data-Travel CBA'!AJ156+'Program Data-Travel IBA'!AJ156</f>
        <v>174493.49</v>
      </c>
      <c r="AK156" s="69">
        <f>'Program Data-Travel CBA'!AK156+'Program Data-Travel IBA'!AK156</f>
        <v>609</v>
      </c>
      <c r="AL156" s="69">
        <f>'Program Data-Travel CBA'!AL156+'Program Data-Travel IBA'!AL156</f>
        <v>19021</v>
      </c>
      <c r="AM156" s="70">
        <f>'Program Data-Travel CBA'!AM156+'Program Data-Travel IBA'!AM156</f>
        <v>104074.99</v>
      </c>
      <c r="AN156" s="71">
        <f>'Program Data-Travel CBA'!AN156+'Program Data-Travel IBA'!AN156</f>
        <v>533</v>
      </c>
      <c r="AO156" s="71">
        <f>'Program Data-Travel CBA'!AO156+'Program Data-Travel IBA'!AO156</f>
        <v>19031</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5508888289.9000006</v>
      </c>
      <c r="C158" s="52">
        <f>SUM(C131:C156)</f>
        <v>21323292</v>
      </c>
      <c r="D158" s="52">
        <f>SUM(D131:D156)</f>
        <v>4250876</v>
      </c>
      <c r="E158" s="74">
        <f t="shared" ref="E158" si="9">IFERROR(B158/C158,0)</f>
        <v>258.35074105349213</v>
      </c>
      <c r="F158" s="51">
        <f t="shared" ref="F158:AO158" si="10">SUM(F131:F156)</f>
        <v>379431305</v>
      </c>
      <c r="G158" s="52">
        <f t="shared" si="10"/>
        <v>1557382</v>
      </c>
      <c r="H158" s="52">
        <f t="shared" si="10"/>
        <v>3847545</v>
      </c>
      <c r="I158" s="51">
        <f t="shared" si="10"/>
        <v>345195421.34000015</v>
      </c>
      <c r="J158" s="52">
        <f t="shared" si="10"/>
        <v>1350259</v>
      </c>
      <c r="K158" s="52">
        <f t="shared" si="10"/>
        <v>3874212</v>
      </c>
      <c r="L158" s="51">
        <f t="shared" si="10"/>
        <v>266552970.55000004</v>
      </c>
      <c r="M158" s="52">
        <f t="shared" si="10"/>
        <v>1016094</v>
      </c>
      <c r="N158" s="52">
        <f t="shared" si="10"/>
        <v>3900811</v>
      </c>
      <c r="O158" s="51">
        <f t="shared" si="10"/>
        <v>273061506.27000004</v>
      </c>
      <c r="P158" s="52">
        <f t="shared" si="10"/>
        <v>1085849</v>
      </c>
      <c r="Q158" s="52">
        <f t="shared" si="10"/>
        <v>3928892</v>
      </c>
      <c r="R158" s="51">
        <f t="shared" si="10"/>
        <v>342762867.52999997</v>
      </c>
      <c r="S158" s="52">
        <f t="shared" si="10"/>
        <v>1317729</v>
      </c>
      <c r="T158" s="52">
        <f t="shared" si="10"/>
        <v>3967752</v>
      </c>
      <c r="U158" s="51">
        <f t="shared" si="10"/>
        <v>472999752.85000008</v>
      </c>
      <c r="V158" s="52">
        <f t="shared" si="10"/>
        <v>1753125</v>
      </c>
      <c r="W158" s="52">
        <f t="shared" si="10"/>
        <v>4014058</v>
      </c>
      <c r="X158" s="51">
        <f t="shared" si="10"/>
        <v>497432296.77999991</v>
      </c>
      <c r="Y158" s="52">
        <f t="shared" si="10"/>
        <v>1830609</v>
      </c>
      <c r="Z158" s="52">
        <f t="shared" si="10"/>
        <v>4058053</v>
      </c>
      <c r="AA158" s="51">
        <f t="shared" si="10"/>
        <v>569599492.09000003</v>
      </c>
      <c r="AB158" s="52">
        <f t="shared" si="10"/>
        <v>2108329</v>
      </c>
      <c r="AC158" s="52">
        <f t="shared" si="10"/>
        <v>4097629</v>
      </c>
      <c r="AD158" s="51">
        <f t="shared" si="10"/>
        <v>582694405.56000006</v>
      </c>
      <c r="AE158" s="52">
        <f t="shared" si="10"/>
        <v>2202812</v>
      </c>
      <c r="AF158" s="52">
        <f t="shared" si="10"/>
        <v>4137804</v>
      </c>
      <c r="AG158" s="51">
        <f t="shared" si="10"/>
        <v>588899719.17999995</v>
      </c>
      <c r="AH158" s="52">
        <f t="shared" si="10"/>
        <v>2280880</v>
      </c>
      <c r="AI158" s="52">
        <f t="shared" si="10"/>
        <v>4174981</v>
      </c>
      <c r="AJ158" s="51">
        <f t="shared" si="10"/>
        <v>644194792.20999992</v>
      </c>
      <c r="AK158" s="52">
        <f t="shared" si="10"/>
        <v>2574732</v>
      </c>
      <c r="AL158" s="52">
        <f t="shared" si="10"/>
        <v>4215964</v>
      </c>
      <c r="AM158" s="51">
        <f t="shared" si="10"/>
        <v>546063760.53999996</v>
      </c>
      <c r="AN158" s="52">
        <f t="shared" si="10"/>
        <v>2245492</v>
      </c>
      <c r="AO158" s="52">
        <f t="shared" si="10"/>
        <v>4250876</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f>'Program Data-Travel CBA'!B162+'Program Data-Travel IBA'!B162</f>
        <v>31179365.089999996</v>
      </c>
      <c r="C162" s="66">
        <f>'Program Data-Travel CBA'!C162+'Program Data-Travel IBA'!C162</f>
        <v>85187</v>
      </c>
      <c r="D162" s="66">
        <f>'Program Data-Travel CBA'!D162+'Program Data-Travel IBA'!D162</f>
        <v>7212</v>
      </c>
      <c r="E162" s="67">
        <f>'Program Data-Travel CBA'!E162+'Program Data-Travel IBA'!E162</f>
        <v>694.95146715323494</v>
      </c>
      <c r="F162" s="68">
        <f>'Program Data-Travel CBA'!F162+'Program Data-Travel IBA'!F162</f>
        <v>5155551.1400000006</v>
      </c>
      <c r="G162" s="69">
        <f>'Program Data-Travel CBA'!G162+'Program Data-Travel IBA'!G162</f>
        <v>14811</v>
      </c>
      <c r="H162" s="69">
        <f>'Program Data-Travel CBA'!H162+'Program Data-Travel IBA'!H162</f>
        <v>6825</v>
      </c>
      <c r="I162" s="70">
        <f>'Program Data-Travel CBA'!I162+'Program Data-Travel IBA'!I162</f>
        <v>5394636.0499999998</v>
      </c>
      <c r="J162" s="71">
        <f>'Program Data-Travel CBA'!J162+'Program Data-Travel IBA'!J162</f>
        <v>15694</v>
      </c>
      <c r="K162" s="71">
        <f>'Program Data-Travel CBA'!K162+'Program Data-Travel IBA'!K162</f>
        <v>6862</v>
      </c>
      <c r="L162" s="68">
        <f>'Program Data-Travel CBA'!L162+'Program Data-Travel IBA'!L162</f>
        <v>3144935.96</v>
      </c>
      <c r="M162" s="69">
        <f>'Program Data-Travel CBA'!M162+'Program Data-Travel IBA'!M162</f>
        <v>9181</v>
      </c>
      <c r="N162" s="69">
        <f>'Program Data-Travel CBA'!N162+'Program Data-Travel IBA'!N162</f>
        <v>6902</v>
      </c>
      <c r="O162" s="70">
        <f>'Program Data-Travel CBA'!O162+'Program Data-Travel IBA'!O162</f>
        <v>3673157.18</v>
      </c>
      <c r="P162" s="71">
        <f>'Program Data-Travel CBA'!P162+'Program Data-Travel IBA'!P162</f>
        <v>9695</v>
      </c>
      <c r="Q162" s="71">
        <f>'Program Data-Travel CBA'!Q162+'Program Data-Travel IBA'!Q162</f>
        <v>6983</v>
      </c>
      <c r="R162" s="68">
        <f>'Program Data-Travel CBA'!R162+'Program Data-Travel IBA'!R162</f>
        <v>4769382.83</v>
      </c>
      <c r="S162" s="69">
        <f>'Program Data-Travel CBA'!S162+'Program Data-Travel IBA'!S162</f>
        <v>12622</v>
      </c>
      <c r="T162" s="69">
        <f>'Program Data-Travel CBA'!T162+'Program Data-Travel IBA'!T162</f>
        <v>7075</v>
      </c>
      <c r="U162" s="70">
        <f>'Program Data-Travel CBA'!U162+'Program Data-Travel IBA'!U162</f>
        <v>3243301.11</v>
      </c>
      <c r="V162" s="71">
        <f>'Program Data-Travel CBA'!V162+'Program Data-Travel IBA'!V162</f>
        <v>10256</v>
      </c>
      <c r="W162" s="71">
        <f>'Program Data-Travel CBA'!W162+'Program Data-Travel IBA'!W162</f>
        <v>7103</v>
      </c>
      <c r="X162" s="68">
        <f>'Program Data-Travel CBA'!X162+'Program Data-Travel IBA'!X162</f>
        <v>904128.29</v>
      </c>
      <c r="Y162" s="69">
        <f>'Program Data-Travel CBA'!Y162+'Program Data-Travel IBA'!Y162</f>
        <v>2435</v>
      </c>
      <c r="Z162" s="69">
        <f>'Program Data-Travel CBA'!Z162+'Program Data-Travel IBA'!Z162</f>
        <v>7125</v>
      </c>
      <c r="AA162" s="70">
        <f>'Program Data-Travel CBA'!AA162+'Program Data-Travel IBA'!AA162</f>
        <v>763339.14</v>
      </c>
      <c r="AB162" s="71">
        <f>'Program Data-Travel CBA'!AB162+'Program Data-Travel IBA'!AB162</f>
        <v>1530</v>
      </c>
      <c r="AC162" s="71">
        <f>'Program Data-Travel CBA'!AC162+'Program Data-Travel IBA'!AC162</f>
        <v>7144</v>
      </c>
      <c r="AD162" s="68">
        <f>'Program Data-Travel CBA'!AD162+'Program Data-Travel IBA'!AD162</f>
        <v>644805.82000000007</v>
      </c>
      <c r="AE162" s="69">
        <f>'Program Data-Travel CBA'!AE162+'Program Data-Travel IBA'!AE162</f>
        <v>1584</v>
      </c>
      <c r="AF162" s="69">
        <f>'Program Data-Travel CBA'!AF162+'Program Data-Travel IBA'!AF162</f>
        <v>7160</v>
      </c>
      <c r="AG162" s="70">
        <f>'Program Data-Travel CBA'!AG162+'Program Data-Travel IBA'!AG162</f>
        <v>931394.19</v>
      </c>
      <c r="AH162" s="71">
        <f>'Program Data-Travel CBA'!AH162+'Program Data-Travel IBA'!AH162</f>
        <v>2050</v>
      </c>
      <c r="AI162" s="71">
        <f>'Program Data-Travel CBA'!AI162+'Program Data-Travel IBA'!AI162</f>
        <v>7181</v>
      </c>
      <c r="AJ162" s="68">
        <f>'Program Data-Travel CBA'!AJ162+'Program Data-Travel IBA'!AJ162</f>
        <v>1276217</v>
      </c>
      <c r="AK162" s="69">
        <f>'Program Data-Travel CBA'!AK162+'Program Data-Travel IBA'!AK162</f>
        <v>2555</v>
      </c>
      <c r="AL162" s="69">
        <f>'Program Data-Travel CBA'!AL162+'Program Data-Travel IBA'!AL162</f>
        <v>7194</v>
      </c>
      <c r="AM162" s="70">
        <f>'Program Data-Travel CBA'!AM162+'Program Data-Travel IBA'!AM162</f>
        <v>1278516.3799999999</v>
      </c>
      <c r="AN162" s="71">
        <f>'Program Data-Travel CBA'!AN162+'Program Data-Travel IBA'!AN162</f>
        <v>2774</v>
      </c>
      <c r="AO162" s="71">
        <f>'Program Data-Travel CBA'!AO162+'Program Data-Travel IBA'!AO162</f>
        <v>7212</v>
      </c>
    </row>
    <row r="163" spans="1:41" hidden="1" outlineLevel="1" x14ac:dyDescent="0.55000000000000004">
      <c r="A163" s="58" t="s">
        <v>18</v>
      </c>
      <c r="B163" s="65">
        <f>'Program Data-Travel CBA'!B163+'Program Data-Travel IBA'!B163</f>
        <v>100970542.07999998</v>
      </c>
      <c r="C163" s="66">
        <f>'Program Data-Travel CBA'!C163+'Program Data-Travel IBA'!C163</f>
        <v>744017</v>
      </c>
      <c r="D163" s="66">
        <f>'Program Data-Travel CBA'!D163+'Program Data-Travel IBA'!D163</f>
        <v>63595</v>
      </c>
      <c r="E163" s="67">
        <f>'Program Data-Travel CBA'!E163+'Program Data-Travel IBA'!E163</f>
        <v>232.33114021287992</v>
      </c>
      <c r="F163" s="68">
        <f>'Program Data-Travel CBA'!F163+'Program Data-Travel IBA'!F163</f>
        <v>15530477.52</v>
      </c>
      <c r="G163" s="69">
        <f>'Program Data-Travel CBA'!G163+'Program Data-Travel IBA'!G163</f>
        <v>112681</v>
      </c>
      <c r="H163" s="69">
        <f>'Program Data-Travel CBA'!H163+'Program Data-Travel IBA'!H163</f>
        <v>61919</v>
      </c>
      <c r="I163" s="70">
        <f>'Program Data-Travel CBA'!I163+'Program Data-Travel IBA'!I163</f>
        <v>14032420.5</v>
      </c>
      <c r="J163" s="71">
        <f>'Program Data-Travel CBA'!J163+'Program Data-Travel IBA'!J163</f>
        <v>102225</v>
      </c>
      <c r="K163" s="71">
        <f>'Program Data-Travel CBA'!K163+'Program Data-Travel IBA'!K163</f>
        <v>62058</v>
      </c>
      <c r="L163" s="68">
        <f>'Program Data-Travel CBA'!L163+'Program Data-Travel IBA'!L163</f>
        <v>8503215.3100000005</v>
      </c>
      <c r="M163" s="69">
        <f>'Program Data-Travel CBA'!M163+'Program Data-Travel IBA'!M163</f>
        <v>65927</v>
      </c>
      <c r="N163" s="69">
        <f>'Program Data-Travel CBA'!N163+'Program Data-Travel IBA'!N163</f>
        <v>61840</v>
      </c>
      <c r="O163" s="70">
        <f>'Program Data-Travel CBA'!O163+'Program Data-Travel IBA'!O163</f>
        <v>10316505.6</v>
      </c>
      <c r="P163" s="71">
        <f>'Program Data-Travel CBA'!P163+'Program Data-Travel IBA'!P163</f>
        <v>70983</v>
      </c>
      <c r="Q163" s="71">
        <f>'Program Data-Travel CBA'!Q163+'Program Data-Travel IBA'!Q163</f>
        <v>61879</v>
      </c>
      <c r="R163" s="68">
        <f>'Program Data-Travel CBA'!R163+'Program Data-Travel IBA'!R163</f>
        <v>13885526.43</v>
      </c>
      <c r="S163" s="69">
        <f>'Program Data-Travel CBA'!S163+'Program Data-Travel IBA'!S163</f>
        <v>91973</v>
      </c>
      <c r="T163" s="69">
        <f>'Program Data-Travel CBA'!T163+'Program Data-Travel IBA'!T163</f>
        <v>62258</v>
      </c>
      <c r="U163" s="70">
        <f>'Program Data-Travel CBA'!U163+'Program Data-Travel IBA'!U163</f>
        <v>8639437.2599999998</v>
      </c>
      <c r="V163" s="71">
        <f>'Program Data-Travel CBA'!V163+'Program Data-Travel IBA'!V163</f>
        <v>71706</v>
      </c>
      <c r="W163" s="71">
        <f>'Program Data-Travel CBA'!W163+'Program Data-Travel IBA'!W163</f>
        <v>62662</v>
      </c>
      <c r="X163" s="68">
        <f>'Program Data-Travel CBA'!X163+'Program Data-Travel IBA'!X163</f>
        <v>1351101.95</v>
      </c>
      <c r="Y163" s="69">
        <f>'Program Data-Travel CBA'!Y163+'Program Data-Travel IBA'!Y163</f>
        <v>11079</v>
      </c>
      <c r="Z163" s="69">
        <f>'Program Data-Travel CBA'!Z163+'Program Data-Travel IBA'!Z163</f>
        <v>62647</v>
      </c>
      <c r="AA163" s="70">
        <f>'Program Data-Travel CBA'!AA163+'Program Data-Travel IBA'!AA163</f>
        <v>1806811.0499999998</v>
      </c>
      <c r="AB163" s="71">
        <f>'Program Data-Travel CBA'!AB163+'Program Data-Travel IBA'!AB163</f>
        <v>12559</v>
      </c>
      <c r="AC163" s="71">
        <f>'Program Data-Travel CBA'!AC163+'Program Data-Travel IBA'!AC163</f>
        <v>62902</v>
      </c>
      <c r="AD163" s="68">
        <f>'Program Data-Travel CBA'!AD163+'Program Data-Travel IBA'!AD163</f>
        <v>4071323.8899999997</v>
      </c>
      <c r="AE163" s="69">
        <f>'Program Data-Travel CBA'!AE163+'Program Data-Travel IBA'!AE163</f>
        <v>29815</v>
      </c>
      <c r="AF163" s="69">
        <f>'Program Data-Travel CBA'!AF163+'Program Data-Travel IBA'!AF163</f>
        <v>63057</v>
      </c>
      <c r="AG163" s="70">
        <f>'Program Data-Travel CBA'!AG163+'Program Data-Travel IBA'!AG163</f>
        <v>5631150.9499999993</v>
      </c>
      <c r="AH163" s="71">
        <f>'Program Data-Travel CBA'!AH163+'Program Data-Travel IBA'!AH163</f>
        <v>46273</v>
      </c>
      <c r="AI163" s="71">
        <f>'Program Data-Travel CBA'!AI163+'Program Data-Travel IBA'!AI163</f>
        <v>63260</v>
      </c>
      <c r="AJ163" s="68">
        <f>'Program Data-Travel CBA'!AJ163+'Program Data-Travel IBA'!AJ163</f>
        <v>7496560.5199999996</v>
      </c>
      <c r="AK163" s="69">
        <f>'Program Data-Travel CBA'!AK163+'Program Data-Travel IBA'!AK163</f>
        <v>58535</v>
      </c>
      <c r="AL163" s="69">
        <f>'Program Data-Travel CBA'!AL163+'Program Data-Travel IBA'!AL163</f>
        <v>63458</v>
      </c>
      <c r="AM163" s="70">
        <f>'Program Data-Travel CBA'!AM163+'Program Data-Travel IBA'!AM163</f>
        <v>9706011.0999999996</v>
      </c>
      <c r="AN163" s="71">
        <f>'Program Data-Travel CBA'!AN163+'Program Data-Travel IBA'!AN163</f>
        <v>70261</v>
      </c>
      <c r="AO163" s="71">
        <f>'Program Data-Travel CBA'!AO163+'Program Data-Travel IBA'!AO163</f>
        <v>63595</v>
      </c>
    </row>
    <row r="164" spans="1:41" hidden="1" outlineLevel="1" x14ac:dyDescent="0.55000000000000004">
      <c r="A164" s="58" t="s">
        <v>20</v>
      </c>
      <c r="B164" s="65">
        <f>'Program Data-Travel CBA'!B164+'Program Data-Travel IBA'!B164</f>
        <v>58953460.069999993</v>
      </c>
      <c r="C164" s="66">
        <f>'Program Data-Travel CBA'!C164+'Program Data-Travel IBA'!C164</f>
        <v>260914</v>
      </c>
      <c r="D164" s="66">
        <f>'Program Data-Travel CBA'!D164+'Program Data-Travel IBA'!D164</f>
        <v>16541</v>
      </c>
      <c r="E164" s="67">
        <f>'Program Data-Travel CBA'!E164+'Program Data-Travel IBA'!E164</f>
        <v>426.55986787994919</v>
      </c>
      <c r="F164" s="68">
        <f>'Program Data-Travel CBA'!F164+'Program Data-Travel IBA'!F164</f>
        <v>8758989.8300000001</v>
      </c>
      <c r="G164" s="69">
        <f>'Program Data-Travel CBA'!G164+'Program Data-Travel IBA'!G164</f>
        <v>40960</v>
      </c>
      <c r="H164" s="69">
        <f>'Program Data-Travel CBA'!H164+'Program Data-Travel IBA'!H164</f>
        <v>15346</v>
      </c>
      <c r="I164" s="70">
        <f>'Program Data-Travel CBA'!I164+'Program Data-Travel IBA'!I164</f>
        <v>8252811.7999999998</v>
      </c>
      <c r="J164" s="71">
        <f>'Program Data-Travel CBA'!J164+'Program Data-Travel IBA'!J164</f>
        <v>38414</v>
      </c>
      <c r="K164" s="71">
        <f>'Program Data-Travel CBA'!K164+'Program Data-Travel IBA'!K164</f>
        <v>15507</v>
      </c>
      <c r="L164" s="68">
        <f>'Program Data-Travel CBA'!L164+'Program Data-Travel IBA'!L164</f>
        <v>5169675.1500000004</v>
      </c>
      <c r="M164" s="69">
        <f>'Program Data-Travel CBA'!M164+'Program Data-Travel IBA'!M164</f>
        <v>26080</v>
      </c>
      <c r="N164" s="69">
        <f>'Program Data-Travel CBA'!N164+'Program Data-Travel IBA'!N164</f>
        <v>15648</v>
      </c>
      <c r="O164" s="70">
        <f>'Program Data-Travel CBA'!O164+'Program Data-Travel IBA'!O164</f>
        <v>7627616.4299999997</v>
      </c>
      <c r="P164" s="71">
        <f>'Program Data-Travel CBA'!P164+'Program Data-Travel IBA'!P164</f>
        <v>36354</v>
      </c>
      <c r="Q164" s="71">
        <f>'Program Data-Travel CBA'!Q164+'Program Data-Travel IBA'!Q164</f>
        <v>15898</v>
      </c>
      <c r="R164" s="68">
        <f>'Program Data-Travel CBA'!R164+'Program Data-Travel IBA'!R164</f>
        <v>8843450.3900000006</v>
      </c>
      <c r="S164" s="69">
        <f>'Program Data-Travel CBA'!S164+'Program Data-Travel IBA'!S164</f>
        <v>41642</v>
      </c>
      <c r="T164" s="69">
        <f>'Program Data-Travel CBA'!T164+'Program Data-Travel IBA'!T164</f>
        <v>16121</v>
      </c>
      <c r="U164" s="70">
        <f>'Program Data-Travel CBA'!U164+'Program Data-Travel IBA'!U164</f>
        <v>4676337.72</v>
      </c>
      <c r="V164" s="71">
        <f>'Program Data-Travel CBA'!V164+'Program Data-Travel IBA'!V164</f>
        <v>27376</v>
      </c>
      <c r="W164" s="71">
        <f>'Program Data-Travel CBA'!W164+'Program Data-Travel IBA'!W164</f>
        <v>16270</v>
      </c>
      <c r="X164" s="68">
        <f>'Program Data-Travel CBA'!X164+'Program Data-Travel IBA'!X164</f>
        <v>138596.03999999998</v>
      </c>
      <c r="Y164" s="69">
        <f>'Program Data-Travel CBA'!Y164+'Program Data-Travel IBA'!Y164</f>
        <v>1370</v>
      </c>
      <c r="Z164" s="69">
        <f>'Program Data-Travel CBA'!Z164+'Program Data-Travel IBA'!Z164</f>
        <v>16332</v>
      </c>
      <c r="AA164" s="70">
        <f>'Program Data-Travel CBA'!AA164+'Program Data-Travel IBA'!AA164</f>
        <v>176277.61</v>
      </c>
      <c r="AB164" s="71">
        <f>'Program Data-Travel CBA'!AB164+'Program Data-Travel IBA'!AB164</f>
        <v>1118</v>
      </c>
      <c r="AC164" s="71">
        <f>'Program Data-Travel CBA'!AC164+'Program Data-Travel IBA'!AC164</f>
        <v>16368</v>
      </c>
      <c r="AD164" s="68">
        <f>'Program Data-Travel CBA'!AD164+'Program Data-Travel IBA'!AD164</f>
        <v>604165.04</v>
      </c>
      <c r="AE164" s="69">
        <f>'Program Data-Travel CBA'!AE164+'Program Data-Travel IBA'!AE164</f>
        <v>3297</v>
      </c>
      <c r="AF164" s="69">
        <f>'Program Data-Travel CBA'!AF164+'Program Data-Travel IBA'!AF164</f>
        <v>16409</v>
      </c>
      <c r="AG164" s="70">
        <f>'Program Data-Travel CBA'!AG164+'Program Data-Travel IBA'!AG164</f>
        <v>661215.49</v>
      </c>
      <c r="AH164" s="71">
        <f>'Program Data-Travel CBA'!AH164+'Program Data-Travel IBA'!AH164</f>
        <v>4530</v>
      </c>
      <c r="AI164" s="71">
        <f>'Program Data-Travel CBA'!AI164+'Program Data-Travel IBA'!AI164</f>
        <v>16457</v>
      </c>
      <c r="AJ164" s="68">
        <f>'Program Data-Travel CBA'!AJ164+'Program Data-Travel IBA'!AJ164</f>
        <v>2021106.63</v>
      </c>
      <c r="AK164" s="69">
        <f>'Program Data-Travel CBA'!AK164+'Program Data-Travel IBA'!AK164</f>
        <v>7990</v>
      </c>
      <c r="AL164" s="69">
        <f>'Program Data-Travel CBA'!AL164+'Program Data-Travel IBA'!AL164</f>
        <v>16487</v>
      </c>
      <c r="AM164" s="70">
        <f>'Program Data-Travel CBA'!AM164+'Program Data-Travel IBA'!AM164</f>
        <v>12023217.939999999</v>
      </c>
      <c r="AN164" s="71">
        <f>'Program Data-Travel CBA'!AN164+'Program Data-Travel IBA'!AN164</f>
        <v>31783</v>
      </c>
      <c r="AO164" s="71">
        <f>'Program Data-Travel CBA'!AO164+'Program Data-Travel IBA'!AO164</f>
        <v>16541</v>
      </c>
    </row>
    <row r="165" spans="1:41" hidden="1" outlineLevel="1" x14ac:dyDescent="0.55000000000000004">
      <c r="A165" s="58" t="s">
        <v>510</v>
      </c>
      <c r="B165" s="65">
        <f>'Program Data-Travel CBA'!B165+'Program Data-Travel IBA'!B165</f>
        <v>134132218.70000002</v>
      </c>
      <c r="C165" s="66">
        <f>'Program Data-Travel CBA'!C165+'Program Data-Travel IBA'!C165</f>
        <v>599795</v>
      </c>
      <c r="D165" s="66">
        <f>'Program Data-Travel CBA'!D165+'Program Data-Travel IBA'!D165</f>
        <v>121058</v>
      </c>
      <c r="E165" s="67">
        <f>'Program Data-Travel CBA'!E165+'Program Data-Travel IBA'!E165</f>
        <v>677.97048439202581</v>
      </c>
      <c r="F165" s="68">
        <f>'Program Data-Travel CBA'!F165+'Program Data-Travel IBA'!F165</f>
        <v>19644724.390000001</v>
      </c>
      <c r="G165" s="69">
        <f>'Program Data-Travel CBA'!G165+'Program Data-Travel IBA'!G165</f>
        <v>83310</v>
      </c>
      <c r="H165" s="69">
        <f>'Program Data-Travel CBA'!H165+'Program Data-Travel IBA'!H165</f>
        <v>86133</v>
      </c>
      <c r="I165" s="70">
        <f>'Program Data-Travel CBA'!I165+'Program Data-Travel IBA'!I165</f>
        <v>21709117.579999998</v>
      </c>
      <c r="J165" s="71">
        <f>'Program Data-Travel CBA'!J165+'Program Data-Travel IBA'!J165</f>
        <v>96018</v>
      </c>
      <c r="K165" s="71">
        <f>'Program Data-Travel CBA'!K165+'Program Data-Travel IBA'!K165</f>
        <v>88129</v>
      </c>
      <c r="L165" s="68">
        <f>'Program Data-Travel CBA'!L165+'Program Data-Travel IBA'!L165</f>
        <v>16443000.640000001</v>
      </c>
      <c r="M165" s="69">
        <f>'Program Data-Travel CBA'!M165+'Program Data-Travel IBA'!M165</f>
        <v>77321</v>
      </c>
      <c r="N165" s="69">
        <f>'Program Data-Travel CBA'!N165+'Program Data-Travel IBA'!N165</f>
        <v>88832</v>
      </c>
      <c r="O165" s="70">
        <f>'Program Data-Travel CBA'!O165+'Program Data-Travel IBA'!O165</f>
        <v>17676032.629999999</v>
      </c>
      <c r="P165" s="71">
        <f>'Program Data-Travel CBA'!P165+'Program Data-Travel IBA'!P165</f>
        <v>82113</v>
      </c>
      <c r="Q165" s="71">
        <f>'Program Data-Travel CBA'!Q165+'Program Data-Travel IBA'!Q165</f>
        <v>89643</v>
      </c>
      <c r="R165" s="68">
        <f>'Program Data-Travel CBA'!R165+'Program Data-Travel IBA'!R165</f>
        <v>21223467.270000003</v>
      </c>
      <c r="S165" s="69">
        <f>'Program Data-Travel CBA'!S165+'Program Data-Travel IBA'!S165</f>
        <v>97858</v>
      </c>
      <c r="T165" s="69">
        <f>'Program Data-Travel CBA'!T165+'Program Data-Travel IBA'!T165</f>
        <v>91677</v>
      </c>
      <c r="U165" s="70">
        <f>'Program Data-Travel CBA'!U165+'Program Data-Travel IBA'!U165</f>
        <v>13464622.109999999</v>
      </c>
      <c r="V165" s="71">
        <f>'Program Data-Travel CBA'!V165+'Program Data-Travel IBA'!V165</f>
        <v>78020</v>
      </c>
      <c r="W165" s="71">
        <f>'Program Data-Travel CBA'!W165+'Program Data-Travel IBA'!W165</f>
        <v>119245</v>
      </c>
      <c r="X165" s="68">
        <f>'Program Data-Travel CBA'!X165+'Program Data-Travel IBA'!X165</f>
        <v>1618143.63</v>
      </c>
      <c r="Y165" s="69">
        <f>'Program Data-Travel CBA'!Y165+'Program Data-Travel IBA'!Y165</f>
        <v>5733</v>
      </c>
      <c r="Z165" s="69">
        <f>'Program Data-Travel CBA'!Z165+'Program Data-Travel IBA'!Z165</f>
        <v>119588</v>
      </c>
      <c r="AA165" s="70">
        <f>'Program Data-Travel CBA'!AA165+'Program Data-Travel IBA'!AA165</f>
        <v>1609434.6</v>
      </c>
      <c r="AB165" s="71">
        <f>'Program Data-Travel CBA'!AB165+'Program Data-Travel IBA'!AB165</f>
        <v>6075</v>
      </c>
      <c r="AC165" s="71">
        <f>'Program Data-Travel CBA'!AC165+'Program Data-Travel IBA'!AC165</f>
        <v>119910</v>
      </c>
      <c r="AD165" s="68">
        <f>'Program Data-Travel CBA'!AD165+'Program Data-Travel IBA'!AD165</f>
        <v>3663434.95</v>
      </c>
      <c r="AE165" s="69">
        <f>'Program Data-Travel CBA'!AE165+'Program Data-Travel IBA'!AE165</f>
        <v>11501</v>
      </c>
      <c r="AF165" s="69">
        <f>'Program Data-Travel CBA'!AF165+'Program Data-Travel IBA'!AF165</f>
        <v>120227</v>
      </c>
      <c r="AG165" s="70">
        <f>'Program Data-Travel CBA'!AG165+'Program Data-Travel IBA'!AG165</f>
        <v>4994310.16</v>
      </c>
      <c r="AH165" s="71">
        <f>'Program Data-Travel CBA'!AH165+'Program Data-Travel IBA'!AH165</f>
        <v>18176</v>
      </c>
      <c r="AI165" s="71">
        <f>'Program Data-Travel CBA'!AI165+'Program Data-Travel IBA'!AI165</f>
        <v>120616</v>
      </c>
      <c r="AJ165" s="68">
        <f>'Program Data-Travel CBA'!AJ165+'Program Data-Travel IBA'!AJ165</f>
        <v>5901527.9100000001</v>
      </c>
      <c r="AK165" s="69">
        <f>'Program Data-Travel CBA'!AK165+'Program Data-Travel IBA'!AK165</f>
        <v>20907</v>
      </c>
      <c r="AL165" s="69">
        <f>'Program Data-Travel CBA'!AL165+'Program Data-Travel IBA'!AL165</f>
        <v>121187</v>
      </c>
      <c r="AM165" s="70">
        <f>'Program Data-Travel CBA'!AM165+'Program Data-Travel IBA'!AM165</f>
        <v>6184402.8300000001</v>
      </c>
      <c r="AN165" s="71">
        <f>'Program Data-Travel CBA'!AN165+'Program Data-Travel IBA'!AN165</f>
        <v>22763</v>
      </c>
      <c r="AO165" s="71">
        <f>'Program Data-Travel CBA'!AO165+'Program Data-Travel IBA'!AO165</f>
        <v>121058</v>
      </c>
    </row>
    <row r="166" spans="1:41" hidden="1" outlineLevel="1" x14ac:dyDescent="0.55000000000000004">
      <c r="A166" s="58" t="s">
        <v>89</v>
      </c>
      <c r="B166" s="65">
        <f>'Program Data-Travel CBA'!B166+'Program Data-Travel IBA'!B166</f>
        <v>3670334800.9299994</v>
      </c>
      <c r="C166" s="66">
        <f>'Program Data-Travel CBA'!C166+'Program Data-Travel IBA'!C166</f>
        <v>16246377</v>
      </c>
      <c r="D166" s="66">
        <f>'Program Data-Travel CBA'!D166+'Program Data-Travel IBA'!D166</f>
        <v>2832297</v>
      </c>
      <c r="E166" s="67">
        <f>'Program Data-Travel CBA'!E166+'Program Data-Travel IBA'!E166</f>
        <v>556.62906213800989</v>
      </c>
      <c r="F166" s="68">
        <f>'Program Data-Travel CBA'!F166+'Program Data-Travel IBA'!F166</f>
        <v>418381193.85000002</v>
      </c>
      <c r="G166" s="69">
        <f>'Program Data-Travel CBA'!G166+'Program Data-Travel IBA'!G166</f>
        <v>1992132</v>
      </c>
      <c r="H166" s="69">
        <f>'Program Data-Travel CBA'!H166+'Program Data-Travel IBA'!H166</f>
        <v>2159412</v>
      </c>
      <c r="I166" s="70">
        <f>'Program Data-Travel CBA'!I166+'Program Data-Travel IBA'!I166</f>
        <v>430773720.06999999</v>
      </c>
      <c r="J166" s="71">
        <f>'Program Data-Travel CBA'!J166+'Program Data-Travel IBA'!J166</f>
        <v>2004707</v>
      </c>
      <c r="K166" s="71">
        <f>'Program Data-Travel CBA'!K166+'Program Data-Travel IBA'!K166</f>
        <v>2351892</v>
      </c>
      <c r="L166" s="68">
        <f>'Program Data-Travel CBA'!L166+'Program Data-Travel IBA'!L166</f>
        <v>379457166.04000002</v>
      </c>
      <c r="M166" s="69">
        <f>'Program Data-Travel CBA'!M166+'Program Data-Travel IBA'!M166</f>
        <v>1738698</v>
      </c>
      <c r="N166" s="69">
        <f>'Program Data-Travel CBA'!N166+'Program Data-Travel IBA'!N166</f>
        <v>2360134</v>
      </c>
      <c r="O166" s="70">
        <f>'Program Data-Travel CBA'!O166+'Program Data-Travel IBA'!O166</f>
        <v>385713674.61000001</v>
      </c>
      <c r="P166" s="71">
        <f>'Program Data-Travel CBA'!P166+'Program Data-Travel IBA'!P166</f>
        <v>1857854</v>
      </c>
      <c r="Q166" s="71">
        <f>'Program Data-Travel CBA'!Q166+'Program Data-Travel IBA'!Q166</f>
        <v>2368004</v>
      </c>
      <c r="R166" s="68">
        <f>'Program Data-Travel CBA'!R166+'Program Data-Travel IBA'!R166</f>
        <v>441107113.64999998</v>
      </c>
      <c r="S166" s="69">
        <f>'Program Data-Travel CBA'!S166+'Program Data-Travel IBA'!S166</f>
        <v>2026338</v>
      </c>
      <c r="T166" s="69">
        <f>'Program Data-Travel CBA'!T166+'Program Data-Travel IBA'!T166</f>
        <v>2378503</v>
      </c>
      <c r="U166" s="70">
        <f>'Program Data-Travel CBA'!U166+'Program Data-Travel IBA'!U166</f>
        <v>320358898.63</v>
      </c>
      <c r="V166" s="71">
        <f>'Program Data-Travel CBA'!V166+'Program Data-Travel IBA'!V166</f>
        <v>1627978</v>
      </c>
      <c r="W166" s="71">
        <f>'Program Data-Travel CBA'!W166+'Program Data-Travel IBA'!W166</f>
        <v>2629793</v>
      </c>
      <c r="X166" s="68">
        <f>'Program Data-Travel CBA'!X166+'Program Data-Travel IBA'!X166</f>
        <v>106069628.22</v>
      </c>
      <c r="Y166" s="69">
        <f>'Program Data-Travel CBA'!Y166+'Program Data-Travel IBA'!Y166</f>
        <v>383887</v>
      </c>
      <c r="Z166" s="69">
        <f>'Program Data-Travel CBA'!Z166+'Program Data-Travel IBA'!Z166</f>
        <v>2658821</v>
      </c>
      <c r="AA166" s="70">
        <f>'Program Data-Travel CBA'!AA166+'Program Data-Travel IBA'!AA166</f>
        <v>126638254.19</v>
      </c>
      <c r="AB166" s="71">
        <f>'Program Data-Travel CBA'!AB166+'Program Data-Travel IBA'!AB166</f>
        <v>432937</v>
      </c>
      <c r="AC166" s="71">
        <f>'Program Data-Travel CBA'!AC166+'Program Data-Travel IBA'!AC166</f>
        <v>2688346</v>
      </c>
      <c r="AD166" s="68">
        <f>'Program Data-Travel CBA'!AD166+'Program Data-Travel IBA'!AD166</f>
        <v>194374936.80000001</v>
      </c>
      <c r="AE166" s="69">
        <f>'Program Data-Travel CBA'!AE166+'Program Data-Travel IBA'!AE166</f>
        <v>683425</v>
      </c>
      <c r="AF166" s="69">
        <f>'Program Data-Travel CBA'!AF166+'Program Data-Travel IBA'!AF166</f>
        <v>2724532</v>
      </c>
      <c r="AG166" s="70">
        <f>'Program Data-Travel CBA'!AG166+'Program Data-Travel IBA'!AG166</f>
        <v>261445542.69</v>
      </c>
      <c r="AH166" s="71">
        <f>'Program Data-Travel CBA'!AH166+'Program Data-Travel IBA'!AH166</f>
        <v>1041962</v>
      </c>
      <c r="AI166" s="71">
        <f>'Program Data-Travel CBA'!AI166+'Program Data-Travel IBA'!AI166</f>
        <v>2759462</v>
      </c>
      <c r="AJ166" s="68">
        <f>'Program Data-Travel CBA'!AJ166+'Program Data-Travel IBA'!AJ166</f>
        <v>307128474.10000002</v>
      </c>
      <c r="AK166" s="69">
        <f>'Program Data-Travel CBA'!AK166+'Program Data-Travel IBA'!AK166</f>
        <v>1263704</v>
      </c>
      <c r="AL166" s="69">
        <f>'Program Data-Travel CBA'!AL166+'Program Data-Travel IBA'!AL166</f>
        <v>2797803</v>
      </c>
      <c r="AM166" s="70">
        <f>'Program Data-Travel CBA'!AM166+'Program Data-Travel IBA'!AM166</f>
        <v>298886198.08000004</v>
      </c>
      <c r="AN166" s="71">
        <f>'Program Data-Travel CBA'!AN166+'Program Data-Travel IBA'!AN166</f>
        <v>1192755</v>
      </c>
      <c r="AO166" s="71">
        <f>'Program Data-Travel CBA'!AO166+'Program Data-Travel IBA'!AO166</f>
        <v>2832297</v>
      </c>
    </row>
    <row r="167" spans="1:41" hidden="1" outlineLevel="1" x14ac:dyDescent="0.55000000000000004">
      <c r="A167" s="58" t="s">
        <v>21</v>
      </c>
      <c r="B167" s="65">
        <f>'Program Data-Travel CBA'!B167+'Program Data-Travel IBA'!B167</f>
        <v>2092270.8600000003</v>
      </c>
      <c r="C167" s="66">
        <f>'Program Data-Travel CBA'!C167+'Program Data-Travel IBA'!C167</f>
        <v>17046</v>
      </c>
      <c r="D167" s="66">
        <f>'Program Data-Travel CBA'!D167+'Program Data-Travel IBA'!D167</f>
        <v>2362</v>
      </c>
      <c r="E167" s="67">
        <f>'Program Data-Travel CBA'!E167+'Program Data-Travel IBA'!E167</f>
        <v>359.28411031434615</v>
      </c>
      <c r="F167" s="68">
        <f>'Program Data-Travel CBA'!F167+'Program Data-Travel IBA'!F167</f>
        <v>363249.13</v>
      </c>
      <c r="G167" s="69">
        <f>'Program Data-Travel CBA'!G167+'Program Data-Travel IBA'!G167</f>
        <v>2822</v>
      </c>
      <c r="H167" s="69">
        <f>'Program Data-Travel CBA'!H167+'Program Data-Travel IBA'!H167</f>
        <v>2463</v>
      </c>
      <c r="I167" s="70">
        <f>'Program Data-Travel CBA'!I167+'Program Data-Travel IBA'!I167</f>
        <v>498734.89999999997</v>
      </c>
      <c r="J167" s="71">
        <f>'Program Data-Travel CBA'!J167+'Program Data-Travel IBA'!J167</f>
        <v>3224</v>
      </c>
      <c r="K167" s="71">
        <f>'Program Data-Travel CBA'!K167+'Program Data-Travel IBA'!K167</f>
        <v>2467</v>
      </c>
      <c r="L167" s="68">
        <f>'Program Data-Travel CBA'!L167+'Program Data-Travel IBA'!L167</f>
        <v>287173.53000000003</v>
      </c>
      <c r="M167" s="69">
        <f>'Program Data-Travel CBA'!M167+'Program Data-Travel IBA'!M167</f>
        <v>2955</v>
      </c>
      <c r="N167" s="69">
        <f>'Program Data-Travel CBA'!N167+'Program Data-Travel IBA'!N167</f>
        <v>2456</v>
      </c>
      <c r="O167" s="70">
        <f>'Program Data-Travel CBA'!O167+'Program Data-Travel IBA'!O167</f>
        <v>250265.5</v>
      </c>
      <c r="P167" s="71">
        <f>'Program Data-Travel CBA'!P167+'Program Data-Travel IBA'!P167</f>
        <v>2332</v>
      </c>
      <c r="Q167" s="71">
        <f>'Program Data-Travel CBA'!Q167+'Program Data-Travel IBA'!Q167</f>
        <v>2462</v>
      </c>
      <c r="R167" s="68">
        <f>'Program Data-Travel CBA'!R167+'Program Data-Travel IBA'!R167</f>
        <v>423194.82999999996</v>
      </c>
      <c r="S167" s="69">
        <f>'Program Data-Travel CBA'!S167+'Program Data-Travel IBA'!S167</f>
        <v>3228</v>
      </c>
      <c r="T167" s="69">
        <f>'Program Data-Travel CBA'!T167+'Program Data-Travel IBA'!T167</f>
        <v>2502</v>
      </c>
      <c r="U167" s="70">
        <f>'Program Data-Travel CBA'!U167+'Program Data-Travel IBA'!U167</f>
        <v>236948.28</v>
      </c>
      <c r="V167" s="71">
        <f>'Program Data-Travel CBA'!V167+'Program Data-Travel IBA'!V167</f>
        <v>2054</v>
      </c>
      <c r="W167" s="71">
        <f>'Program Data-Travel CBA'!W167+'Program Data-Travel IBA'!W167</f>
        <v>2467</v>
      </c>
      <c r="X167" s="68">
        <f>'Program Data-Travel CBA'!X167+'Program Data-Travel IBA'!X167</f>
        <v>-1348.16</v>
      </c>
      <c r="Y167" s="69">
        <f>'Program Data-Travel CBA'!Y167+'Program Data-Travel IBA'!Y167</f>
        <v>24</v>
      </c>
      <c r="Z167" s="69">
        <f>'Program Data-Travel CBA'!Z167+'Program Data-Travel IBA'!Z167</f>
        <v>2467</v>
      </c>
      <c r="AA167" s="70">
        <f>'Program Data-Travel CBA'!AA167+'Program Data-Travel IBA'!AA167</f>
        <v>-104.79000000000002</v>
      </c>
      <c r="AB167" s="71">
        <f>'Program Data-Travel CBA'!AB167+'Program Data-Travel IBA'!AB167</f>
        <v>11</v>
      </c>
      <c r="AC167" s="71">
        <f>'Program Data-Travel CBA'!AC167+'Program Data-Travel IBA'!AC167</f>
        <v>2459</v>
      </c>
      <c r="AD167" s="68">
        <f>'Program Data-Travel CBA'!AD167+'Program Data-Travel IBA'!AD167</f>
        <v>2257.5</v>
      </c>
      <c r="AE167" s="69">
        <f>'Program Data-Travel CBA'!AE167+'Program Data-Travel IBA'!AE167</f>
        <v>34</v>
      </c>
      <c r="AF167" s="69">
        <f>'Program Data-Travel CBA'!AF167+'Program Data-Travel IBA'!AF167</f>
        <v>2423</v>
      </c>
      <c r="AG167" s="70">
        <f>'Program Data-Travel CBA'!AG167+'Program Data-Travel IBA'!AG167</f>
        <v>7850.99</v>
      </c>
      <c r="AH167" s="71">
        <f>'Program Data-Travel CBA'!AH167+'Program Data-Travel IBA'!AH167</f>
        <v>89</v>
      </c>
      <c r="AI167" s="71">
        <f>'Program Data-Travel CBA'!AI167+'Program Data-Travel IBA'!AI167</f>
        <v>2377</v>
      </c>
      <c r="AJ167" s="68">
        <f>'Program Data-Travel CBA'!AJ167+'Program Data-Travel IBA'!AJ167</f>
        <v>8135.39</v>
      </c>
      <c r="AK167" s="69">
        <f>'Program Data-Travel CBA'!AK167+'Program Data-Travel IBA'!AK167</f>
        <v>96</v>
      </c>
      <c r="AL167" s="69">
        <f>'Program Data-Travel CBA'!AL167+'Program Data-Travel IBA'!AL167</f>
        <v>2373</v>
      </c>
      <c r="AM167" s="70">
        <f>'Program Data-Travel CBA'!AM167+'Program Data-Travel IBA'!AM167</f>
        <v>15913.76</v>
      </c>
      <c r="AN167" s="71">
        <f>'Program Data-Travel CBA'!AN167+'Program Data-Travel IBA'!AN167</f>
        <v>177</v>
      </c>
      <c r="AO167" s="71">
        <f>'Program Data-Travel CBA'!AO167+'Program Data-Travel IBA'!AO167</f>
        <v>2362</v>
      </c>
    </row>
    <row r="168" spans="1:41" hidden="1" outlineLevel="1" x14ac:dyDescent="0.55000000000000004">
      <c r="A168" s="58" t="s">
        <v>90</v>
      </c>
      <c r="B168" s="65">
        <f>'Program Data-Travel CBA'!B168+'Program Data-Travel IBA'!B168</f>
        <v>22879944.199999999</v>
      </c>
      <c r="C168" s="66">
        <f>'Program Data-Travel CBA'!C168+'Program Data-Travel IBA'!C168</f>
        <v>169991</v>
      </c>
      <c r="D168" s="66">
        <f>'Program Data-Travel CBA'!D168+'Program Data-Travel IBA'!D168</f>
        <v>12425</v>
      </c>
      <c r="E168" s="67">
        <f>'Program Data-Travel CBA'!E168+'Program Data-Travel IBA'!E168</f>
        <v>367.04038101297971</v>
      </c>
      <c r="F168" s="68">
        <f>'Program Data-Travel CBA'!F168+'Program Data-Travel IBA'!F168</f>
        <v>4807408.7600000007</v>
      </c>
      <c r="G168" s="69">
        <f>'Program Data-Travel CBA'!G168+'Program Data-Travel IBA'!G168</f>
        <v>32941</v>
      </c>
      <c r="H168" s="69">
        <f>'Program Data-Travel CBA'!H168+'Program Data-Travel IBA'!H168</f>
        <v>11687</v>
      </c>
      <c r="I168" s="70">
        <f>'Program Data-Travel CBA'!I168+'Program Data-Travel IBA'!I168</f>
        <v>4461323.0199999996</v>
      </c>
      <c r="J168" s="71">
        <f>'Program Data-Travel CBA'!J168+'Program Data-Travel IBA'!J168</f>
        <v>31319</v>
      </c>
      <c r="K168" s="71">
        <f>'Program Data-Travel CBA'!K168+'Program Data-Travel IBA'!K168</f>
        <v>11771</v>
      </c>
      <c r="L168" s="68">
        <f>'Program Data-Travel CBA'!L168+'Program Data-Travel IBA'!L168</f>
        <v>2290793.0199999996</v>
      </c>
      <c r="M168" s="69">
        <f>'Program Data-Travel CBA'!M168+'Program Data-Travel IBA'!M168</f>
        <v>18560</v>
      </c>
      <c r="N168" s="69">
        <f>'Program Data-Travel CBA'!N168+'Program Data-Travel IBA'!N168</f>
        <v>11853</v>
      </c>
      <c r="O168" s="70">
        <f>'Program Data-Travel CBA'!O168+'Program Data-Travel IBA'!O168</f>
        <v>3199634.3400000003</v>
      </c>
      <c r="P168" s="71">
        <f>'Program Data-Travel CBA'!P168+'Program Data-Travel IBA'!P168</f>
        <v>20009</v>
      </c>
      <c r="Q168" s="71">
        <f>'Program Data-Travel CBA'!Q168+'Program Data-Travel IBA'!Q168</f>
        <v>11980</v>
      </c>
      <c r="R168" s="68">
        <f>'Program Data-Travel CBA'!R168+'Program Data-Travel IBA'!R168</f>
        <v>3971466</v>
      </c>
      <c r="S168" s="69">
        <f>'Program Data-Travel CBA'!S168+'Program Data-Travel IBA'!S168</f>
        <v>26276</v>
      </c>
      <c r="T168" s="69">
        <f>'Program Data-Travel CBA'!T168+'Program Data-Travel IBA'!T168</f>
        <v>12086</v>
      </c>
      <c r="U168" s="70">
        <f>'Program Data-Travel CBA'!U168+'Program Data-Travel IBA'!U168</f>
        <v>1583923.6500000001</v>
      </c>
      <c r="V168" s="71">
        <f>'Program Data-Travel CBA'!V168+'Program Data-Travel IBA'!V168</f>
        <v>17446</v>
      </c>
      <c r="W168" s="71">
        <f>'Program Data-Travel CBA'!W168+'Program Data-Travel IBA'!W168</f>
        <v>12138</v>
      </c>
      <c r="X168" s="68">
        <f>'Program Data-Travel CBA'!X168+'Program Data-Travel IBA'!X168</f>
        <v>118523.78</v>
      </c>
      <c r="Y168" s="69">
        <f>'Program Data-Travel CBA'!Y168+'Program Data-Travel IBA'!Y168</f>
        <v>2319</v>
      </c>
      <c r="Z168" s="69">
        <f>'Program Data-Travel CBA'!Z168+'Program Data-Travel IBA'!Z168</f>
        <v>12159</v>
      </c>
      <c r="AA168" s="70">
        <f>'Program Data-Travel CBA'!AA168+'Program Data-Travel IBA'!AA168</f>
        <v>240847.06999999998</v>
      </c>
      <c r="AB168" s="71">
        <f>'Program Data-Travel CBA'!AB168+'Program Data-Travel IBA'!AB168</f>
        <v>2735</v>
      </c>
      <c r="AC168" s="71">
        <f>'Program Data-Travel CBA'!AC168+'Program Data-Travel IBA'!AC168</f>
        <v>12194</v>
      </c>
      <c r="AD168" s="68">
        <f>'Program Data-Travel CBA'!AD168+'Program Data-Travel IBA'!AD168</f>
        <v>403619.29000000004</v>
      </c>
      <c r="AE168" s="69">
        <f>'Program Data-Travel CBA'!AE168+'Program Data-Travel IBA'!AE168</f>
        <v>3060</v>
      </c>
      <c r="AF168" s="69">
        <f>'Program Data-Travel CBA'!AF168+'Program Data-Travel IBA'!AF168</f>
        <v>12253</v>
      </c>
      <c r="AG168" s="70">
        <f>'Program Data-Travel CBA'!AG168+'Program Data-Travel IBA'!AG168</f>
        <v>494148.41</v>
      </c>
      <c r="AH168" s="71">
        <f>'Program Data-Travel CBA'!AH168+'Program Data-Travel IBA'!AH168</f>
        <v>4279</v>
      </c>
      <c r="AI168" s="71">
        <f>'Program Data-Travel CBA'!AI168+'Program Data-Travel IBA'!AI168</f>
        <v>12315</v>
      </c>
      <c r="AJ168" s="68">
        <f>'Program Data-Travel CBA'!AJ168+'Program Data-Travel IBA'!AJ168</f>
        <v>623546.38</v>
      </c>
      <c r="AK168" s="69">
        <f>'Program Data-Travel CBA'!AK168+'Program Data-Travel IBA'!AK168</f>
        <v>5531</v>
      </c>
      <c r="AL168" s="69">
        <f>'Program Data-Travel CBA'!AL168+'Program Data-Travel IBA'!AL168</f>
        <v>12377</v>
      </c>
      <c r="AM168" s="70">
        <f>'Program Data-Travel CBA'!AM168+'Program Data-Travel IBA'!AM168</f>
        <v>684710.48</v>
      </c>
      <c r="AN168" s="71">
        <f>'Program Data-Travel CBA'!AN168+'Program Data-Travel IBA'!AN168</f>
        <v>5516</v>
      </c>
      <c r="AO168" s="71">
        <f>'Program Data-Travel CBA'!AO168+'Program Data-Travel IBA'!AO168</f>
        <v>12425</v>
      </c>
    </row>
    <row r="169" spans="1:41" hidden="1" outlineLevel="1" x14ac:dyDescent="0.55000000000000004">
      <c r="A169" s="58" t="s">
        <v>22</v>
      </c>
      <c r="B169" s="65">
        <f>'Program Data-Travel CBA'!B169+'Program Data-Travel IBA'!B169</f>
        <v>80110408.75</v>
      </c>
      <c r="C169" s="66">
        <f>'Program Data-Travel CBA'!C169+'Program Data-Travel IBA'!C169</f>
        <v>382243</v>
      </c>
      <c r="D169" s="66">
        <f>'Program Data-Travel CBA'!D169+'Program Data-Travel IBA'!D169</f>
        <v>28687</v>
      </c>
      <c r="E169" s="67">
        <f>'Program Data-Travel CBA'!E169+'Program Data-Travel IBA'!E169</f>
        <v>412.78507908755955</v>
      </c>
      <c r="F169" s="68">
        <f>'Program Data-Travel CBA'!F169+'Program Data-Travel IBA'!F169</f>
        <v>11140494.23</v>
      </c>
      <c r="G169" s="69">
        <f>'Program Data-Travel CBA'!G169+'Program Data-Travel IBA'!G169</f>
        <v>57621</v>
      </c>
      <c r="H169" s="69">
        <f>'Program Data-Travel CBA'!H169+'Program Data-Travel IBA'!H169</f>
        <v>27303</v>
      </c>
      <c r="I169" s="70">
        <f>'Program Data-Travel CBA'!I169+'Program Data-Travel IBA'!I169</f>
        <v>11869460.449999999</v>
      </c>
      <c r="J169" s="71">
        <f>'Program Data-Travel CBA'!J169+'Program Data-Travel IBA'!J169</f>
        <v>61173</v>
      </c>
      <c r="K169" s="71">
        <f>'Program Data-Travel CBA'!K169+'Program Data-Travel IBA'!K169</f>
        <v>27485</v>
      </c>
      <c r="L169" s="68">
        <f>'Program Data-Travel CBA'!L169+'Program Data-Travel IBA'!L169</f>
        <v>6495436.4000000004</v>
      </c>
      <c r="M169" s="69">
        <f>'Program Data-Travel CBA'!M169+'Program Data-Travel IBA'!M169</f>
        <v>36471</v>
      </c>
      <c r="N169" s="69">
        <f>'Program Data-Travel CBA'!N169+'Program Data-Travel IBA'!N169</f>
        <v>27582</v>
      </c>
      <c r="O169" s="70">
        <f>'Program Data-Travel CBA'!O169+'Program Data-Travel IBA'!O169</f>
        <v>9392292.2800000012</v>
      </c>
      <c r="P169" s="71">
        <f>'Program Data-Travel CBA'!P169+'Program Data-Travel IBA'!P169</f>
        <v>41193</v>
      </c>
      <c r="Q169" s="71">
        <f>'Program Data-Travel CBA'!Q169+'Program Data-Travel IBA'!Q169</f>
        <v>27810</v>
      </c>
      <c r="R169" s="68">
        <f>'Program Data-Travel CBA'!R169+'Program Data-Travel IBA'!R169</f>
        <v>12863469.059999999</v>
      </c>
      <c r="S169" s="69">
        <f>'Program Data-Travel CBA'!S169+'Program Data-Travel IBA'!S169</f>
        <v>58832</v>
      </c>
      <c r="T169" s="69">
        <f>'Program Data-Travel CBA'!T169+'Program Data-Travel IBA'!T169</f>
        <v>28020</v>
      </c>
      <c r="U169" s="70">
        <f>'Program Data-Travel CBA'!U169+'Program Data-Travel IBA'!U169</f>
        <v>10165739.539999999</v>
      </c>
      <c r="V169" s="71">
        <f>'Program Data-Travel CBA'!V169+'Program Data-Travel IBA'!V169</f>
        <v>55449</v>
      </c>
      <c r="W169" s="71">
        <f>'Program Data-Travel CBA'!W169+'Program Data-Travel IBA'!W169</f>
        <v>28194</v>
      </c>
      <c r="X169" s="68">
        <f>'Program Data-Travel CBA'!X169+'Program Data-Travel IBA'!X169</f>
        <v>3711925.24</v>
      </c>
      <c r="Y169" s="69">
        <f>'Program Data-Travel CBA'!Y169+'Program Data-Travel IBA'!Y169</f>
        <v>15484</v>
      </c>
      <c r="Z169" s="69">
        <f>'Program Data-Travel CBA'!Z169+'Program Data-Travel IBA'!Z169</f>
        <v>28244</v>
      </c>
      <c r="AA169" s="70">
        <f>'Program Data-Travel CBA'!AA169+'Program Data-Travel IBA'!AA169</f>
        <v>3443822.93</v>
      </c>
      <c r="AB169" s="71">
        <f>'Program Data-Travel CBA'!AB169+'Program Data-Travel IBA'!AB169</f>
        <v>11414</v>
      </c>
      <c r="AC169" s="71">
        <f>'Program Data-Travel CBA'!AC169+'Program Data-Travel IBA'!AC169</f>
        <v>28284</v>
      </c>
      <c r="AD169" s="68">
        <f>'Program Data-Travel CBA'!AD169+'Program Data-Travel IBA'!AD169</f>
        <v>2508011.81</v>
      </c>
      <c r="AE169" s="69">
        <f>'Program Data-Travel CBA'!AE169+'Program Data-Travel IBA'!AE169</f>
        <v>9573</v>
      </c>
      <c r="AF169" s="69">
        <f>'Program Data-Travel CBA'!AF169+'Program Data-Travel IBA'!AF169</f>
        <v>28353</v>
      </c>
      <c r="AG169" s="70">
        <f>'Program Data-Travel CBA'!AG169+'Program Data-Travel IBA'!AG169</f>
        <v>3047558.43</v>
      </c>
      <c r="AH169" s="71">
        <f>'Program Data-Travel CBA'!AH169+'Program Data-Travel IBA'!AH169</f>
        <v>12317</v>
      </c>
      <c r="AI169" s="71">
        <f>'Program Data-Travel CBA'!AI169+'Program Data-Travel IBA'!AI169</f>
        <v>28492</v>
      </c>
      <c r="AJ169" s="68">
        <f>'Program Data-Travel CBA'!AJ169+'Program Data-Travel IBA'!AJ169</f>
        <v>2865163.31</v>
      </c>
      <c r="AK169" s="69">
        <f>'Program Data-Travel CBA'!AK169+'Program Data-Travel IBA'!AK169</f>
        <v>11389</v>
      </c>
      <c r="AL169" s="69">
        <f>'Program Data-Travel CBA'!AL169+'Program Data-Travel IBA'!AL169</f>
        <v>28560</v>
      </c>
      <c r="AM169" s="70">
        <f>'Program Data-Travel CBA'!AM169+'Program Data-Travel IBA'!AM169</f>
        <v>2607035.0699999998</v>
      </c>
      <c r="AN169" s="71">
        <f>'Program Data-Travel CBA'!AN169+'Program Data-Travel IBA'!AN169</f>
        <v>11327</v>
      </c>
      <c r="AO169" s="71">
        <f>'Program Data-Travel CBA'!AO169+'Program Data-Travel IBA'!AO169</f>
        <v>28687</v>
      </c>
    </row>
    <row r="170" spans="1:41" hidden="1" outlineLevel="1" x14ac:dyDescent="0.55000000000000004">
      <c r="A170" s="58" t="s">
        <v>91</v>
      </c>
      <c r="B170" s="65">
        <f>'Program Data-Travel CBA'!B170+'Program Data-Travel IBA'!B170</f>
        <v>461920618.70999992</v>
      </c>
      <c r="C170" s="66">
        <f>'Program Data-Travel CBA'!C170+'Program Data-Travel IBA'!C170</f>
        <v>2060698</v>
      </c>
      <c r="D170" s="66">
        <f>'Program Data-Travel CBA'!D170+'Program Data-Travel IBA'!D170</f>
        <v>226593</v>
      </c>
      <c r="E170" s="67">
        <f>'Program Data-Travel CBA'!E170+'Program Data-Travel IBA'!E170</f>
        <v>538.07280780061012</v>
      </c>
      <c r="F170" s="68">
        <f>'Program Data-Travel CBA'!F170+'Program Data-Travel IBA'!F170</f>
        <v>62594844.689999998</v>
      </c>
      <c r="G170" s="69">
        <f>'Program Data-Travel CBA'!G170+'Program Data-Travel IBA'!G170</f>
        <v>268953</v>
      </c>
      <c r="H170" s="69">
        <f>'Program Data-Travel CBA'!H170+'Program Data-Travel IBA'!H170</f>
        <v>205580</v>
      </c>
      <c r="I170" s="70">
        <f>'Program Data-Travel CBA'!I170+'Program Data-Travel IBA'!I170</f>
        <v>60684282.859999999</v>
      </c>
      <c r="J170" s="71">
        <f>'Program Data-Travel CBA'!J170+'Program Data-Travel IBA'!J170</f>
        <v>269833</v>
      </c>
      <c r="K170" s="71">
        <f>'Program Data-Travel CBA'!K170+'Program Data-Travel IBA'!K170</f>
        <v>207141</v>
      </c>
      <c r="L170" s="68">
        <f>'Program Data-Travel CBA'!L170+'Program Data-Travel IBA'!L170</f>
        <v>48306643.100000001</v>
      </c>
      <c r="M170" s="69">
        <f>'Program Data-Travel CBA'!M170+'Program Data-Travel IBA'!M170</f>
        <v>217269</v>
      </c>
      <c r="N170" s="69">
        <f>'Program Data-Travel CBA'!N170+'Program Data-Travel IBA'!N170</f>
        <v>208928</v>
      </c>
      <c r="O170" s="70">
        <f>'Program Data-Travel CBA'!O170+'Program Data-Travel IBA'!O170</f>
        <v>54973231.480000004</v>
      </c>
      <c r="P170" s="71">
        <f>'Program Data-Travel CBA'!P170+'Program Data-Travel IBA'!P170</f>
        <v>246097</v>
      </c>
      <c r="Q170" s="71">
        <f>'Program Data-Travel CBA'!Q170+'Program Data-Travel IBA'!Q170</f>
        <v>211145</v>
      </c>
      <c r="R170" s="68">
        <f>'Program Data-Travel CBA'!R170+'Program Data-Travel IBA'!R170</f>
        <v>60313358.059999995</v>
      </c>
      <c r="S170" s="69">
        <f>'Program Data-Travel CBA'!S170+'Program Data-Travel IBA'!S170</f>
        <v>263132</v>
      </c>
      <c r="T170" s="69">
        <f>'Program Data-Travel CBA'!T170+'Program Data-Travel IBA'!T170</f>
        <v>213598</v>
      </c>
      <c r="U170" s="70">
        <f>'Program Data-Travel CBA'!U170+'Program Data-Travel IBA'!U170</f>
        <v>51010206.380000003</v>
      </c>
      <c r="V170" s="71">
        <f>'Program Data-Travel CBA'!V170+'Program Data-Travel IBA'!V170</f>
        <v>231786</v>
      </c>
      <c r="W170" s="71">
        <f>'Program Data-Travel CBA'!W170+'Program Data-Travel IBA'!W170</f>
        <v>215640</v>
      </c>
      <c r="X170" s="68">
        <f>'Program Data-Travel CBA'!X170+'Program Data-Travel IBA'!X170</f>
        <v>13236005.690000001</v>
      </c>
      <c r="Y170" s="69">
        <f>'Program Data-Travel CBA'!Y170+'Program Data-Travel IBA'!Y170</f>
        <v>55266</v>
      </c>
      <c r="Z170" s="69">
        <f>'Program Data-Travel CBA'!Z170+'Program Data-Travel IBA'!Z170</f>
        <v>217762</v>
      </c>
      <c r="AA170" s="70">
        <f>'Program Data-Travel CBA'!AA170+'Program Data-Travel IBA'!AA170</f>
        <v>13615849.800000001</v>
      </c>
      <c r="AB170" s="71">
        <f>'Program Data-Travel CBA'!AB170+'Program Data-Travel IBA'!AB170</f>
        <v>54074</v>
      </c>
      <c r="AC170" s="71">
        <f>'Program Data-Travel CBA'!AC170+'Program Data-Travel IBA'!AC170</f>
        <v>220101</v>
      </c>
      <c r="AD170" s="68">
        <f>'Program Data-Travel CBA'!AD170+'Program Data-Travel IBA'!AD170</f>
        <v>19771554.920000002</v>
      </c>
      <c r="AE170" s="69">
        <f>'Program Data-Travel CBA'!AE170+'Program Data-Travel IBA'!AE170</f>
        <v>87982</v>
      </c>
      <c r="AF170" s="69">
        <f>'Program Data-Travel CBA'!AF170+'Program Data-Travel IBA'!AF170</f>
        <v>222088</v>
      </c>
      <c r="AG170" s="70">
        <f>'Program Data-Travel CBA'!AG170+'Program Data-Travel IBA'!AG170</f>
        <v>21534182.619999997</v>
      </c>
      <c r="AH170" s="71">
        <f>'Program Data-Travel CBA'!AH170+'Program Data-Travel IBA'!AH170</f>
        <v>97356</v>
      </c>
      <c r="AI170" s="71">
        <f>'Program Data-Travel CBA'!AI170+'Program Data-Travel IBA'!AI170</f>
        <v>223644</v>
      </c>
      <c r="AJ170" s="68">
        <f>'Program Data-Travel CBA'!AJ170+'Program Data-Travel IBA'!AJ170</f>
        <v>24348287.77</v>
      </c>
      <c r="AK170" s="69">
        <f>'Program Data-Travel CBA'!AK170+'Program Data-Travel IBA'!AK170</f>
        <v>119346</v>
      </c>
      <c r="AL170" s="69">
        <f>'Program Data-Travel CBA'!AL170+'Program Data-Travel IBA'!AL170</f>
        <v>225066</v>
      </c>
      <c r="AM170" s="70">
        <f>'Program Data-Travel CBA'!AM170+'Program Data-Travel IBA'!AM170</f>
        <v>31532171.340000004</v>
      </c>
      <c r="AN170" s="71">
        <f>'Program Data-Travel CBA'!AN170+'Program Data-Travel IBA'!AN170</f>
        <v>149604</v>
      </c>
      <c r="AO170" s="71">
        <f>'Program Data-Travel CBA'!AO170+'Program Data-Travel IBA'!AO170</f>
        <v>226593</v>
      </c>
    </row>
    <row r="171" spans="1:41" hidden="1" outlineLevel="1" x14ac:dyDescent="0.55000000000000004">
      <c r="A171" s="58" t="s">
        <v>23</v>
      </c>
      <c r="B171" s="65">
        <f>'Program Data-Travel CBA'!B171+'Program Data-Travel IBA'!B171</f>
        <v>5116779.1700000009</v>
      </c>
      <c r="C171" s="66">
        <f>'Program Data-Travel CBA'!C171+'Program Data-Travel IBA'!C171</f>
        <v>35395</v>
      </c>
      <c r="D171" s="66">
        <f>'Program Data-Travel CBA'!D171+'Program Data-Travel IBA'!D171</f>
        <v>7092</v>
      </c>
      <c r="E171" s="67">
        <f>'Program Data-Travel CBA'!E171+'Program Data-Travel IBA'!E171</f>
        <v>321.42690847878123</v>
      </c>
      <c r="F171" s="68">
        <f>'Program Data-Travel CBA'!F171+'Program Data-Travel IBA'!F171</f>
        <v>789531.38</v>
      </c>
      <c r="G171" s="69">
        <f>'Program Data-Travel CBA'!G171+'Program Data-Travel IBA'!G171</f>
        <v>5347</v>
      </c>
      <c r="H171" s="69">
        <f>'Program Data-Travel CBA'!H171+'Program Data-Travel IBA'!H171</f>
        <v>6628</v>
      </c>
      <c r="I171" s="70">
        <f>'Program Data-Travel CBA'!I171+'Program Data-Travel IBA'!I171</f>
        <v>960029.88</v>
      </c>
      <c r="J171" s="71">
        <f>'Program Data-Travel CBA'!J171+'Program Data-Travel IBA'!J171</f>
        <v>6478</v>
      </c>
      <c r="K171" s="71">
        <f>'Program Data-Travel CBA'!K171+'Program Data-Travel IBA'!K171</f>
        <v>6690</v>
      </c>
      <c r="L171" s="68">
        <f>'Program Data-Travel CBA'!L171+'Program Data-Travel IBA'!L171</f>
        <v>659953.74</v>
      </c>
      <c r="M171" s="69">
        <f>'Program Data-Travel CBA'!M171+'Program Data-Travel IBA'!M171</f>
        <v>4591</v>
      </c>
      <c r="N171" s="69">
        <f>'Program Data-Travel CBA'!N171+'Program Data-Travel IBA'!N171</f>
        <v>6748</v>
      </c>
      <c r="O171" s="70">
        <f>'Program Data-Travel CBA'!O171+'Program Data-Travel IBA'!O171</f>
        <v>784420.7</v>
      </c>
      <c r="P171" s="71">
        <f>'Program Data-Travel CBA'!P171+'Program Data-Travel IBA'!P171</f>
        <v>5308</v>
      </c>
      <c r="Q171" s="71">
        <f>'Program Data-Travel CBA'!Q171+'Program Data-Travel IBA'!Q171</f>
        <v>6802</v>
      </c>
      <c r="R171" s="68">
        <f>'Program Data-Travel CBA'!R171+'Program Data-Travel IBA'!R171</f>
        <v>1079736.68</v>
      </c>
      <c r="S171" s="69">
        <f>'Program Data-Travel CBA'!S171+'Program Data-Travel IBA'!S171</f>
        <v>7357</v>
      </c>
      <c r="T171" s="69">
        <f>'Program Data-Travel CBA'!T171+'Program Data-Travel IBA'!T171</f>
        <v>6884</v>
      </c>
      <c r="U171" s="70">
        <f>'Program Data-Travel CBA'!U171+'Program Data-Travel IBA'!U171</f>
        <v>631406.9</v>
      </c>
      <c r="V171" s="71">
        <f>'Program Data-Travel CBA'!V171+'Program Data-Travel IBA'!V171</f>
        <v>4450</v>
      </c>
      <c r="W171" s="71">
        <f>'Program Data-Travel CBA'!W171+'Program Data-Travel IBA'!W171</f>
        <v>6951</v>
      </c>
      <c r="X171" s="68">
        <f>'Program Data-Travel CBA'!X171+'Program Data-Travel IBA'!X171</f>
        <v>-2520.34</v>
      </c>
      <c r="Y171" s="69">
        <f>'Program Data-Travel CBA'!Y171+'Program Data-Travel IBA'!Y171</f>
        <v>100</v>
      </c>
      <c r="Z171" s="69">
        <f>'Program Data-Travel CBA'!Z171+'Program Data-Travel IBA'!Z171</f>
        <v>6970</v>
      </c>
      <c r="AA171" s="70">
        <f>'Program Data-Travel CBA'!AA171+'Program Data-Travel IBA'!AA171</f>
        <v>11597.57</v>
      </c>
      <c r="AB171" s="71">
        <f>'Program Data-Travel CBA'!AB171+'Program Data-Travel IBA'!AB171</f>
        <v>130</v>
      </c>
      <c r="AC171" s="71">
        <f>'Program Data-Travel CBA'!AC171+'Program Data-Travel IBA'!AC171</f>
        <v>6987</v>
      </c>
      <c r="AD171" s="68">
        <f>'Program Data-Travel CBA'!AD171+'Program Data-Travel IBA'!AD171</f>
        <v>48106.61</v>
      </c>
      <c r="AE171" s="69">
        <f>'Program Data-Travel CBA'!AE171+'Program Data-Travel IBA'!AE171</f>
        <v>405</v>
      </c>
      <c r="AF171" s="69">
        <f>'Program Data-Travel CBA'!AF171+'Program Data-Travel IBA'!AF171</f>
        <v>7007</v>
      </c>
      <c r="AG171" s="70">
        <f>'Program Data-Travel CBA'!AG171+'Program Data-Travel IBA'!AG171</f>
        <v>36807.17</v>
      </c>
      <c r="AH171" s="71">
        <f>'Program Data-Travel CBA'!AH171+'Program Data-Travel IBA'!AH171</f>
        <v>294</v>
      </c>
      <c r="AI171" s="71">
        <f>'Program Data-Travel CBA'!AI171+'Program Data-Travel IBA'!AI171</f>
        <v>7033</v>
      </c>
      <c r="AJ171" s="68">
        <f>'Program Data-Travel CBA'!AJ171+'Program Data-Travel IBA'!AJ171</f>
        <v>47789.32</v>
      </c>
      <c r="AK171" s="69">
        <f>'Program Data-Travel CBA'!AK171+'Program Data-Travel IBA'!AK171</f>
        <v>428</v>
      </c>
      <c r="AL171" s="69">
        <f>'Program Data-Travel CBA'!AL171+'Program Data-Travel IBA'!AL171</f>
        <v>7066</v>
      </c>
      <c r="AM171" s="70">
        <f>'Program Data-Travel CBA'!AM171+'Program Data-Travel IBA'!AM171</f>
        <v>69919.56</v>
      </c>
      <c r="AN171" s="71">
        <f>'Program Data-Travel CBA'!AN171+'Program Data-Travel IBA'!AN171</f>
        <v>507</v>
      </c>
      <c r="AO171" s="71">
        <f>'Program Data-Travel CBA'!AO171+'Program Data-Travel IBA'!AO171</f>
        <v>7092</v>
      </c>
    </row>
    <row r="172" spans="1:41" hidden="1" outlineLevel="1" x14ac:dyDescent="0.55000000000000004">
      <c r="A172" s="58" t="s">
        <v>24</v>
      </c>
      <c r="B172" s="65">
        <f>'Program Data-Travel CBA'!B172+'Program Data-Travel IBA'!B172</f>
        <v>83459612.190000013</v>
      </c>
      <c r="C172" s="66">
        <f>'Program Data-Travel CBA'!C172+'Program Data-Travel IBA'!C172</f>
        <v>580384</v>
      </c>
      <c r="D172" s="66">
        <f>'Program Data-Travel CBA'!D172+'Program Data-Travel IBA'!D172</f>
        <v>69298</v>
      </c>
      <c r="E172" s="67">
        <f>'Program Data-Travel CBA'!E172+'Program Data-Travel IBA'!E172</f>
        <v>307.9756215661231</v>
      </c>
      <c r="F172" s="68">
        <f>'Program Data-Travel CBA'!F172+'Program Data-Travel IBA'!F172</f>
        <v>13393516.870000001</v>
      </c>
      <c r="G172" s="69">
        <f>'Program Data-Travel CBA'!G172+'Program Data-Travel IBA'!G172</f>
        <v>95078</v>
      </c>
      <c r="H172" s="69">
        <f>'Program Data-Travel CBA'!H172+'Program Data-Travel IBA'!H172</f>
        <v>64278</v>
      </c>
      <c r="I172" s="70">
        <f>'Program Data-Travel CBA'!I172+'Program Data-Travel IBA'!I172</f>
        <v>13761423.280000001</v>
      </c>
      <c r="J172" s="71">
        <f>'Program Data-Travel CBA'!J172+'Program Data-Travel IBA'!J172</f>
        <v>94120</v>
      </c>
      <c r="K172" s="71">
        <f>'Program Data-Travel CBA'!K172+'Program Data-Travel IBA'!K172</f>
        <v>64748</v>
      </c>
      <c r="L172" s="68">
        <f>'Program Data-Travel CBA'!L172+'Program Data-Travel IBA'!L172</f>
        <v>8013265.6200000001</v>
      </c>
      <c r="M172" s="69">
        <f>'Program Data-Travel CBA'!M172+'Program Data-Travel IBA'!M172</f>
        <v>60835</v>
      </c>
      <c r="N172" s="69">
        <f>'Program Data-Travel CBA'!N172+'Program Data-Travel IBA'!N172</f>
        <v>65211</v>
      </c>
      <c r="O172" s="70">
        <f>'Program Data-Travel CBA'!O172+'Program Data-Travel IBA'!O172</f>
        <v>9700372.8300000001</v>
      </c>
      <c r="P172" s="71">
        <f>'Program Data-Travel CBA'!P172+'Program Data-Travel IBA'!P172</f>
        <v>65503</v>
      </c>
      <c r="Q172" s="71">
        <f>'Program Data-Travel CBA'!Q172+'Program Data-Travel IBA'!Q172</f>
        <v>65927</v>
      </c>
      <c r="R172" s="68">
        <f>'Program Data-Travel CBA'!R172+'Program Data-Travel IBA'!R172</f>
        <v>12733189.24</v>
      </c>
      <c r="S172" s="69">
        <f>'Program Data-Travel CBA'!S172+'Program Data-Travel IBA'!S172</f>
        <v>83759</v>
      </c>
      <c r="T172" s="69">
        <f>'Program Data-Travel CBA'!T172+'Program Data-Travel IBA'!T172</f>
        <v>66548</v>
      </c>
      <c r="U172" s="70">
        <f>'Program Data-Travel CBA'!U172+'Program Data-Travel IBA'!U172</f>
        <v>7994353.7699999996</v>
      </c>
      <c r="V172" s="71">
        <f>'Program Data-Travel CBA'!V172+'Program Data-Travel IBA'!V172</f>
        <v>65754</v>
      </c>
      <c r="W172" s="71">
        <f>'Program Data-Travel CBA'!W172+'Program Data-Travel IBA'!W172</f>
        <v>66986</v>
      </c>
      <c r="X172" s="68">
        <f>'Program Data-Travel CBA'!X172+'Program Data-Travel IBA'!X172</f>
        <v>719873.53999999992</v>
      </c>
      <c r="Y172" s="69">
        <f>'Program Data-Travel CBA'!Y172+'Program Data-Travel IBA'!Y172</f>
        <v>6365</v>
      </c>
      <c r="Z172" s="69">
        <f>'Program Data-Travel CBA'!Z172+'Program Data-Travel IBA'!Z172</f>
        <v>67197</v>
      </c>
      <c r="AA172" s="70">
        <f>'Program Data-Travel CBA'!AA172+'Program Data-Travel IBA'!AA172</f>
        <v>1188635.7000000002</v>
      </c>
      <c r="AB172" s="71">
        <f>'Program Data-Travel CBA'!AB172+'Program Data-Travel IBA'!AB172</f>
        <v>6905</v>
      </c>
      <c r="AC172" s="71">
        <f>'Program Data-Travel CBA'!AC172+'Program Data-Travel IBA'!AC172</f>
        <v>67525</v>
      </c>
      <c r="AD172" s="68">
        <f>'Program Data-Travel CBA'!AD172+'Program Data-Travel IBA'!AD172</f>
        <v>2722726.33</v>
      </c>
      <c r="AE172" s="69">
        <f>'Program Data-Travel CBA'!AE172+'Program Data-Travel IBA'!AE172</f>
        <v>16306</v>
      </c>
      <c r="AF172" s="69">
        <f>'Program Data-Travel CBA'!AF172+'Program Data-Travel IBA'!AF172</f>
        <v>68046</v>
      </c>
      <c r="AG172" s="70">
        <f>'Program Data-Travel CBA'!AG172+'Program Data-Travel IBA'!AG172</f>
        <v>3608966.61</v>
      </c>
      <c r="AH172" s="71">
        <f>'Program Data-Travel CBA'!AH172+'Program Data-Travel IBA'!AH172</f>
        <v>23434</v>
      </c>
      <c r="AI172" s="71">
        <f>'Program Data-Travel CBA'!AI172+'Program Data-Travel IBA'!AI172</f>
        <v>68483</v>
      </c>
      <c r="AJ172" s="68">
        <f>'Program Data-Travel CBA'!AJ172+'Program Data-Travel IBA'!AJ172</f>
        <v>4218486.07</v>
      </c>
      <c r="AK172" s="69">
        <f>'Program Data-Travel CBA'!AK172+'Program Data-Travel IBA'!AK172</f>
        <v>28387</v>
      </c>
      <c r="AL172" s="69">
        <f>'Program Data-Travel CBA'!AL172+'Program Data-Travel IBA'!AL172</f>
        <v>68898</v>
      </c>
      <c r="AM172" s="70">
        <f>'Program Data-Travel CBA'!AM172+'Program Data-Travel IBA'!AM172</f>
        <v>5404802.3300000001</v>
      </c>
      <c r="AN172" s="71">
        <f>'Program Data-Travel CBA'!AN172+'Program Data-Travel IBA'!AN172</f>
        <v>33938</v>
      </c>
      <c r="AO172" s="71">
        <f>'Program Data-Travel CBA'!AO172+'Program Data-Travel IBA'!AO172</f>
        <v>69298</v>
      </c>
    </row>
    <row r="173" spans="1:41" hidden="1" outlineLevel="1" x14ac:dyDescent="0.55000000000000004">
      <c r="A173" s="58" t="s">
        <v>92</v>
      </c>
      <c r="B173" s="65">
        <f>'Program Data-Travel CBA'!B173+'Program Data-Travel IBA'!B173</f>
        <v>101352804.54000001</v>
      </c>
      <c r="C173" s="66">
        <f>'Program Data-Travel CBA'!C173+'Program Data-Travel IBA'!C173</f>
        <v>566315</v>
      </c>
      <c r="D173" s="66">
        <f>'Program Data-Travel CBA'!D173+'Program Data-Travel IBA'!D173</f>
        <v>68154</v>
      </c>
      <c r="E173" s="67">
        <f>'Program Data-Travel CBA'!E173+'Program Data-Travel IBA'!E173</f>
        <v>335.81296582162798</v>
      </c>
      <c r="F173" s="68">
        <f>'Program Data-Travel CBA'!F173+'Program Data-Travel IBA'!F173</f>
        <v>13643201.709999999</v>
      </c>
      <c r="G173" s="69">
        <f>'Program Data-Travel CBA'!G173+'Program Data-Travel IBA'!G173</f>
        <v>81137</v>
      </c>
      <c r="H173" s="69">
        <f>'Program Data-Travel CBA'!H173+'Program Data-Travel IBA'!H173</f>
        <v>62494</v>
      </c>
      <c r="I173" s="70">
        <f>'Program Data-Travel CBA'!I173+'Program Data-Travel IBA'!I173</f>
        <v>14214533.489999998</v>
      </c>
      <c r="J173" s="71">
        <f>'Program Data-Travel CBA'!J173+'Program Data-Travel IBA'!J173</f>
        <v>82416</v>
      </c>
      <c r="K173" s="71">
        <f>'Program Data-Travel CBA'!K173+'Program Data-Travel IBA'!K173</f>
        <v>63016</v>
      </c>
      <c r="L173" s="68">
        <f>'Program Data-Travel CBA'!L173+'Program Data-Travel IBA'!L173</f>
        <v>9409771.8200000003</v>
      </c>
      <c r="M173" s="69">
        <f>'Program Data-Travel CBA'!M173+'Program Data-Travel IBA'!M173</f>
        <v>59403</v>
      </c>
      <c r="N173" s="69">
        <f>'Program Data-Travel CBA'!N173+'Program Data-Travel IBA'!N173</f>
        <v>63519</v>
      </c>
      <c r="O173" s="70">
        <f>'Program Data-Travel CBA'!O173+'Program Data-Travel IBA'!O173</f>
        <v>11587434.57</v>
      </c>
      <c r="P173" s="71">
        <f>'Program Data-Travel CBA'!P173+'Program Data-Travel IBA'!P173</f>
        <v>73632</v>
      </c>
      <c r="Q173" s="71">
        <f>'Program Data-Travel CBA'!Q173+'Program Data-Travel IBA'!Q173</f>
        <v>64181</v>
      </c>
      <c r="R173" s="68">
        <f>'Program Data-Travel CBA'!R173+'Program Data-Travel IBA'!R173</f>
        <v>13907010.92</v>
      </c>
      <c r="S173" s="69">
        <f>'Program Data-Travel CBA'!S173+'Program Data-Travel IBA'!S173</f>
        <v>83815</v>
      </c>
      <c r="T173" s="69">
        <f>'Program Data-Travel CBA'!T173+'Program Data-Travel IBA'!T173</f>
        <v>64920</v>
      </c>
      <c r="U173" s="70">
        <f>'Program Data-Travel CBA'!U173+'Program Data-Travel IBA'!U173</f>
        <v>9701844.5399999991</v>
      </c>
      <c r="V173" s="71">
        <f>'Program Data-Travel CBA'!V173+'Program Data-Travel IBA'!V173</f>
        <v>60720</v>
      </c>
      <c r="W173" s="71">
        <f>'Program Data-Travel CBA'!W173+'Program Data-Travel IBA'!W173</f>
        <v>65624</v>
      </c>
      <c r="X173" s="68">
        <f>'Program Data-Travel CBA'!X173+'Program Data-Travel IBA'!X173</f>
        <v>2590740.44</v>
      </c>
      <c r="Y173" s="69">
        <f>'Program Data-Travel CBA'!Y173+'Program Data-Travel IBA'!Y173</f>
        <v>9936</v>
      </c>
      <c r="Z173" s="69">
        <f>'Program Data-Travel CBA'!Z173+'Program Data-Travel IBA'!Z173</f>
        <v>66140</v>
      </c>
      <c r="AA173" s="70">
        <f>'Program Data-Travel CBA'!AA173+'Program Data-Travel IBA'!AA173</f>
        <v>3985824.59</v>
      </c>
      <c r="AB173" s="71">
        <f>'Program Data-Travel CBA'!AB173+'Program Data-Travel IBA'!AB173</f>
        <v>12315</v>
      </c>
      <c r="AC173" s="71">
        <f>'Program Data-Travel CBA'!AC173+'Program Data-Travel IBA'!AC173</f>
        <v>66525</v>
      </c>
      <c r="AD173" s="68">
        <f>'Program Data-Travel CBA'!AD173+'Program Data-Travel IBA'!AD173</f>
        <v>6393790.9799999995</v>
      </c>
      <c r="AE173" s="69">
        <f>'Program Data-Travel CBA'!AE173+'Program Data-Travel IBA'!AE173</f>
        <v>21153</v>
      </c>
      <c r="AF173" s="69">
        <f>'Program Data-Travel CBA'!AF173+'Program Data-Travel IBA'!AF173</f>
        <v>67021</v>
      </c>
      <c r="AG173" s="70">
        <f>'Program Data-Travel CBA'!AG173+'Program Data-Travel IBA'!AG173</f>
        <v>4143306.8200000003</v>
      </c>
      <c r="AH173" s="71">
        <f>'Program Data-Travel CBA'!AH173+'Program Data-Travel IBA'!AH173</f>
        <v>20946</v>
      </c>
      <c r="AI173" s="71">
        <f>'Program Data-Travel CBA'!AI173+'Program Data-Travel IBA'!AI173</f>
        <v>67470</v>
      </c>
      <c r="AJ173" s="68">
        <f>'Program Data-Travel CBA'!AJ173+'Program Data-Travel IBA'!AJ173</f>
        <v>5827462.0200000005</v>
      </c>
      <c r="AK173" s="69">
        <f>'Program Data-Travel CBA'!AK173+'Program Data-Travel IBA'!AK173</f>
        <v>29457</v>
      </c>
      <c r="AL173" s="69">
        <f>'Program Data-Travel CBA'!AL173+'Program Data-Travel IBA'!AL173</f>
        <v>67773</v>
      </c>
      <c r="AM173" s="70">
        <f>'Program Data-Travel CBA'!AM173+'Program Data-Travel IBA'!AM173</f>
        <v>5947882.6400000006</v>
      </c>
      <c r="AN173" s="71">
        <f>'Program Data-Travel CBA'!AN173+'Program Data-Travel IBA'!AN173</f>
        <v>31385</v>
      </c>
      <c r="AO173" s="71">
        <f>'Program Data-Travel CBA'!AO173+'Program Data-Travel IBA'!AO173</f>
        <v>68154</v>
      </c>
    </row>
    <row r="174" spans="1:41" hidden="1" outlineLevel="1" x14ac:dyDescent="0.55000000000000004">
      <c r="A174" s="58" t="s">
        <v>25</v>
      </c>
      <c r="B174" s="65">
        <f>'Program Data-Travel CBA'!B174+'Program Data-Travel IBA'!B174</f>
        <v>19458026.240000002</v>
      </c>
      <c r="C174" s="66">
        <f>'Program Data-Travel CBA'!C174+'Program Data-Travel IBA'!C174</f>
        <v>144951</v>
      </c>
      <c r="D174" s="66">
        <f>'Program Data-Travel CBA'!D174+'Program Data-Travel IBA'!D174</f>
        <v>11112</v>
      </c>
      <c r="E174" s="67">
        <f>'Program Data-Travel CBA'!E174+'Program Data-Travel IBA'!E174</f>
        <v>267.62466606962727</v>
      </c>
      <c r="F174" s="68">
        <f>'Program Data-Travel CBA'!F174+'Program Data-Travel IBA'!F174</f>
        <v>2184906.15</v>
      </c>
      <c r="G174" s="69">
        <f>'Program Data-Travel CBA'!G174+'Program Data-Travel IBA'!G174</f>
        <v>17691</v>
      </c>
      <c r="H174" s="69">
        <f>'Program Data-Travel CBA'!H174+'Program Data-Travel IBA'!H174</f>
        <v>10352</v>
      </c>
      <c r="I174" s="70">
        <f>'Program Data-Travel CBA'!I174+'Program Data-Travel IBA'!I174</f>
        <v>4185124.4000000004</v>
      </c>
      <c r="J174" s="71">
        <f>'Program Data-Travel CBA'!J174+'Program Data-Travel IBA'!J174</f>
        <v>24847</v>
      </c>
      <c r="K174" s="71">
        <f>'Program Data-Travel CBA'!K174+'Program Data-Travel IBA'!K174</f>
        <v>10440</v>
      </c>
      <c r="L174" s="68">
        <f>'Program Data-Travel CBA'!L174+'Program Data-Travel IBA'!L174</f>
        <v>3150934.34</v>
      </c>
      <c r="M174" s="69">
        <f>'Program Data-Travel CBA'!M174+'Program Data-Travel IBA'!M174</f>
        <v>25310</v>
      </c>
      <c r="N174" s="69">
        <f>'Program Data-Travel CBA'!N174+'Program Data-Travel IBA'!N174</f>
        <v>10502</v>
      </c>
      <c r="O174" s="70">
        <f>'Program Data-Travel CBA'!O174+'Program Data-Travel IBA'!O174</f>
        <v>2298395.3199999998</v>
      </c>
      <c r="P174" s="71">
        <f>'Program Data-Travel CBA'!P174+'Program Data-Travel IBA'!P174</f>
        <v>21202</v>
      </c>
      <c r="Q174" s="71">
        <f>'Program Data-Travel CBA'!Q174+'Program Data-Travel IBA'!Q174</f>
        <v>10624</v>
      </c>
      <c r="R174" s="68">
        <f>'Program Data-Travel CBA'!R174+'Program Data-Travel IBA'!R174</f>
        <v>2491487.21</v>
      </c>
      <c r="S174" s="69">
        <f>'Program Data-Travel CBA'!S174+'Program Data-Travel IBA'!S174</f>
        <v>18042</v>
      </c>
      <c r="T174" s="69">
        <f>'Program Data-Travel CBA'!T174+'Program Data-Travel IBA'!T174</f>
        <v>10752</v>
      </c>
      <c r="U174" s="70">
        <f>'Program Data-Travel CBA'!U174+'Program Data-Travel IBA'!U174</f>
        <v>3171613.62</v>
      </c>
      <c r="V174" s="71">
        <f>'Program Data-Travel CBA'!V174+'Program Data-Travel IBA'!V174</f>
        <v>23450</v>
      </c>
      <c r="W174" s="71">
        <f>'Program Data-Travel CBA'!W174+'Program Data-Travel IBA'!W174</f>
        <v>10846</v>
      </c>
      <c r="X174" s="68">
        <f>'Program Data-Travel CBA'!X174+'Program Data-Travel IBA'!X174</f>
        <v>105304.59</v>
      </c>
      <c r="Y174" s="69">
        <f>'Program Data-Travel CBA'!Y174+'Program Data-Travel IBA'!Y174</f>
        <v>2440</v>
      </c>
      <c r="Z174" s="69">
        <f>'Program Data-Travel CBA'!Z174+'Program Data-Travel IBA'!Z174</f>
        <v>10877</v>
      </c>
      <c r="AA174" s="70">
        <f>'Program Data-Travel CBA'!AA174+'Program Data-Travel IBA'!AA174</f>
        <v>220953.65</v>
      </c>
      <c r="AB174" s="71">
        <f>'Program Data-Travel CBA'!AB174+'Program Data-Travel IBA'!AB174</f>
        <v>1399</v>
      </c>
      <c r="AC174" s="71">
        <f>'Program Data-Travel CBA'!AC174+'Program Data-Travel IBA'!AC174</f>
        <v>10919</v>
      </c>
      <c r="AD174" s="68">
        <f>'Program Data-Travel CBA'!AD174+'Program Data-Travel IBA'!AD174</f>
        <v>365040.87</v>
      </c>
      <c r="AE174" s="69">
        <f>'Program Data-Travel CBA'!AE174+'Program Data-Travel IBA'!AE174</f>
        <v>2260</v>
      </c>
      <c r="AF174" s="69">
        <f>'Program Data-Travel CBA'!AF174+'Program Data-Travel IBA'!AF174</f>
        <v>10970</v>
      </c>
      <c r="AG174" s="70">
        <f>'Program Data-Travel CBA'!AG174+'Program Data-Travel IBA'!AG174</f>
        <v>383984.27</v>
      </c>
      <c r="AH174" s="71">
        <f>'Program Data-Travel CBA'!AH174+'Program Data-Travel IBA'!AH174</f>
        <v>2569</v>
      </c>
      <c r="AI174" s="71">
        <f>'Program Data-Travel CBA'!AI174+'Program Data-Travel IBA'!AI174</f>
        <v>11024</v>
      </c>
      <c r="AJ174" s="68">
        <f>'Program Data-Travel CBA'!AJ174+'Program Data-Travel IBA'!AJ174</f>
        <v>478672.58</v>
      </c>
      <c r="AK174" s="69">
        <f>'Program Data-Travel CBA'!AK174+'Program Data-Travel IBA'!AK174</f>
        <v>2907</v>
      </c>
      <c r="AL174" s="69">
        <f>'Program Data-Travel CBA'!AL174+'Program Data-Travel IBA'!AL174</f>
        <v>11065</v>
      </c>
      <c r="AM174" s="70">
        <f>'Program Data-Travel CBA'!AM174+'Program Data-Travel IBA'!AM174</f>
        <v>421609.24</v>
      </c>
      <c r="AN174" s="71">
        <f>'Program Data-Travel CBA'!AN174+'Program Data-Travel IBA'!AN174</f>
        <v>2834</v>
      </c>
      <c r="AO174" s="71">
        <f>'Program Data-Travel CBA'!AO174+'Program Data-Travel IBA'!AO174</f>
        <v>11112</v>
      </c>
    </row>
    <row r="175" spans="1:41" hidden="1" outlineLevel="1" x14ac:dyDescent="0.55000000000000004">
      <c r="A175" s="58" t="s">
        <v>93</v>
      </c>
      <c r="B175" s="65">
        <f>'Program Data-Travel CBA'!B175+'Program Data-Travel IBA'!B175</f>
        <v>181471537.26000002</v>
      </c>
      <c r="C175" s="66">
        <f>'Program Data-Travel CBA'!C175+'Program Data-Travel IBA'!C175</f>
        <v>382284</v>
      </c>
      <c r="D175" s="66">
        <f>'Program Data-Travel CBA'!D175+'Program Data-Travel IBA'!D175</f>
        <v>24452</v>
      </c>
      <c r="E175" s="67">
        <f>'Program Data-Travel CBA'!E175+'Program Data-Travel IBA'!E175</f>
        <v>819.6585438899092</v>
      </c>
      <c r="F175" s="68">
        <f>'Program Data-Travel CBA'!F175+'Program Data-Travel IBA'!F175</f>
        <v>27792129.600000001</v>
      </c>
      <c r="G175" s="69">
        <f>'Program Data-Travel CBA'!G175+'Program Data-Travel IBA'!G175</f>
        <v>56106</v>
      </c>
      <c r="H175" s="69">
        <f>'Program Data-Travel CBA'!H175+'Program Data-Travel IBA'!H175</f>
        <v>22645</v>
      </c>
      <c r="I175" s="70">
        <f>'Program Data-Travel CBA'!I175+'Program Data-Travel IBA'!I175</f>
        <v>26379143.23</v>
      </c>
      <c r="J175" s="71">
        <f>'Program Data-Travel CBA'!J175+'Program Data-Travel IBA'!J175</f>
        <v>53355</v>
      </c>
      <c r="K175" s="71">
        <f>'Program Data-Travel CBA'!K175+'Program Data-Travel IBA'!K175</f>
        <v>22823</v>
      </c>
      <c r="L175" s="68">
        <f>'Program Data-Travel CBA'!L175+'Program Data-Travel IBA'!L175</f>
        <v>18320929.609999999</v>
      </c>
      <c r="M175" s="69">
        <f>'Program Data-Travel CBA'!M175+'Program Data-Travel IBA'!M175</f>
        <v>34530</v>
      </c>
      <c r="N175" s="69">
        <f>'Program Data-Travel CBA'!N175+'Program Data-Travel IBA'!N175</f>
        <v>23083</v>
      </c>
      <c r="O175" s="70">
        <f>'Program Data-Travel CBA'!O175+'Program Data-Travel IBA'!O175</f>
        <v>27969848.149999999</v>
      </c>
      <c r="P175" s="71">
        <f>'Program Data-Travel CBA'!P175+'Program Data-Travel IBA'!P175</f>
        <v>49694</v>
      </c>
      <c r="Q175" s="71">
        <f>'Program Data-Travel CBA'!Q175+'Program Data-Travel IBA'!Q175</f>
        <v>23343</v>
      </c>
      <c r="R175" s="68">
        <f>'Program Data-Travel CBA'!R175+'Program Data-Travel IBA'!R175</f>
        <v>29251121.289999999</v>
      </c>
      <c r="S175" s="69">
        <f>'Program Data-Travel CBA'!S175+'Program Data-Travel IBA'!S175</f>
        <v>55216</v>
      </c>
      <c r="T175" s="69">
        <f>'Program Data-Travel CBA'!T175+'Program Data-Travel IBA'!T175</f>
        <v>23571</v>
      </c>
      <c r="U175" s="70">
        <f>'Program Data-Travel CBA'!U175+'Program Data-Travel IBA'!U175</f>
        <v>10570340.300000001</v>
      </c>
      <c r="V175" s="71">
        <f>'Program Data-Travel CBA'!V175+'Program Data-Travel IBA'!V175</f>
        <v>44526</v>
      </c>
      <c r="W175" s="71">
        <f>'Program Data-Travel CBA'!W175+'Program Data-Travel IBA'!W175</f>
        <v>23757</v>
      </c>
      <c r="X175" s="68">
        <f>'Program Data-Travel CBA'!X175+'Program Data-Travel IBA'!X175</f>
        <v>3365137.22</v>
      </c>
      <c r="Y175" s="69">
        <f>'Program Data-Travel CBA'!Y175+'Program Data-Travel IBA'!Y175</f>
        <v>7847</v>
      </c>
      <c r="Z175" s="69">
        <f>'Program Data-Travel CBA'!Z175+'Program Data-Travel IBA'!Z175</f>
        <v>23798</v>
      </c>
      <c r="AA175" s="70">
        <f>'Program Data-Travel CBA'!AA175+'Program Data-Travel IBA'!AA175</f>
        <v>2988127.66</v>
      </c>
      <c r="AB175" s="71">
        <f>'Program Data-Travel CBA'!AB175+'Program Data-Travel IBA'!AB175</f>
        <v>6129</v>
      </c>
      <c r="AC175" s="71">
        <f>'Program Data-Travel CBA'!AC175+'Program Data-Travel IBA'!AC175</f>
        <v>23902</v>
      </c>
      <c r="AD175" s="68">
        <f>'Program Data-Travel CBA'!AD175+'Program Data-Travel IBA'!AD175</f>
        <v>6287930.75</v>
      </c>
      <c r="AE175" s="69">
        <f>'Program Data-Travel CBA'!AE175+'Program Data-Travel IBA'!AE175</f>
        <v>13165</v>
      </c>
      <c r="AF175" s="69">
        <f>'Program Data-Travel CBA'!AF175+'Program Data-Travel IBA'!AF175</f>
        <v>24003</v>
      </c>
      <c r="AG175" s="70">
        <f>'Program Data-Travel CBA'!AG175+'Program Data-Travel IBA'!AG175</f>
        <v>9830001.290000001</v>
      </c>
      <c r="AH175" s="71">
        <f>'Program Data-Travel CBA'!AH175+'Program Data-Travel IBA'!AH175</f>
        <v>21539</v>
      </c>
      <c r="AI175" s="71">
        <f>'Program Data-Travel CBA'!AI175+'Program Data-Travel IBA'!AI175</f>
        <v>24185</v>
      </c>
      <c r="AJ175" s="68">
        <f>'Program Data-Travel CBA'!AJ175+'Program Data-Travel IBA'!AJ175</f>
        <v>9311280.459999999</v>
      </c>
      <c r="AK175" s="69">
        <f>'Program Data-Travel CBA'!AK175+'Program Data-Travel IBA'!AK175</f>
        <v>20041</v>
      </c>
      <c r="AL175" s="69">
        <f>'Program Data-Travel CBA'!AL175+'Program Data-Travel IBA'!AL175</f>
        <v>24281</v>
      </c>
      <c r="AM175" s="70">
        <f>'Program Data-Travel CBA'!AM175+'Program Data-Travel IBA'!AM175</f>
        <v>9405547.6999999993</v>
      </c>
      <c r="AN175" s="71">
        <f>'Program Data-Travel CBA'!AN175+'Program Data-Travel IBA'!AN175</f>
        <v>20136</v>
      </c>
      <c r="AO175" s="71">
        <f>'Program Data-Travel CBA'!AO175+'Program Data-Travel IBA'!AO175</f>
        <v>24452</v>
      </c>
    </row>
    <row r="176" spans="1:41" hidden="1" outlineLevel="1" x14ac:dyDescent="0.55000000000000004">
      <c r="A176" s="58" t="s">
        <v>26</v>
      </c>
      <c r="B176" s="65">
        <f>'Program Data-Travel CBA'!B176+'Program Data-Travel IBA'!B176</f>
        <v>88178615.300000012</v>
      </c>
      <c r="C176" s="66">
        <f>'Program Data-Travel CBA'!C176+'Program Data-Travel IBA'!C176</f>
        <v>548486</v>
      </c>
      <c r="D176" s="66">
        <f>'Program Data-Travel CBA'!D176+'Program Data-Travel IBA'!D176</f>
        <v>37000</v>
      </c>
      <c r="E176" s="67">
        <f>'Program Data-Travel CBA'!E176+'Program Data-Travel IBA'!E176</f>
        <v>605.60733472239326</v>
      </c>
      <c r="F176" s="68">
        <f>'Program Data-Travel CBA'!F176+'Program Data-Travel IBA'!F176</f>
        <v>14323434.27</v>
      </c>
      <c r="G176" s="69">
        <f>'Program Data-Travel CBA'!G176+'Program Data-Travel IBA'!G176</f>
        <v>89104</v>
      </c>
      <c r="H176" s="69">
        <f>'Program Data-Travel CBA'!H176+'Program Data-Travel IBA'!H176</f>
        <v>37032</v>
      </c>
      <c r="I176" s="70">
        <f>'Program Data-Travel CBA'!I176+'Program Data-Travel IBA'!I176</f>
        <v>16176528.98</v>
      </c>
      <c r="J176" s="71">
        <f>'Program Data-Travel CBA'!J176+'Program Data-Travel IBA'!J176</f>
        <v>96671</v>
      </c>
      <c r="K176" s="71">
        <f>'Program Data-Travel CBA'!K176+'Program Data-Travel IBA'!K176</f>
        <v>37190</v>
      </c>
      <c r="L176" s="68">
        <f>'Program Data-Travel CBA'!L176+'Program Data-Travel IBA'!L176</f>
        <v>10263811.93</v>
      </c>
      <c r="M176" s="69">
        <f>'Program Data-Travel CBA'!M176+'Program Data-Travel IBA'!M176</f>
        <v>66186</v>
      </c>
      <c r="N176" s="69">
        <f>'Program Data-Travel CBA'!N176+'Program Data-Travel IBA'!N176</f>
        <v>37127</v>
      </c>
      <c r="O176" s="70">
        <f>'Program Data-Travel CBA'!O176+'Program Data-Travel IBA'!O176</f>
        <v>12605159.319999998</v>
      </c>
      <c r="P176" s="71">
        <f>'Program Data-Travel CBA'!P176+'Program Data-Travel IBA'!P176</f>
        <v>81778</v>
      </c>
      <c r="Q176" s="71">
        <f>'Program Data-Travel CBA'!Q176+'Program Data-Travel IBA'!Q176</f>
        <v>37193</v>
      </c>
      <c r="R176" s="68">
        <f>'Program Data-Travel CBA'!R176+'Program Data-Travel IBA'!R176</f>
        <v>15685969.59</v>
      </c>
      <c r="S176" s="69">
        <f>'Program Data-Travel CBA'!S176+'Program Data-Travel IBA'!S176</f>
        <v>97345</v>
      </c>
      <c r="T176" s="69">
        <f>'Program Data-Travel CBA'!T176+'Program Data-Travel IBA'!T176</f>
        <v>37336</v>
      </c>
      <c r="U176" s="70">
        <f>'Program Data-Travel CBA'!U176+'Program Data-Travel IBA'!U176</f>
        <v>11240133.370000001</v>
      </c>
      <c r="V176" s="71">
        <f>'Program Data-Travel CBA'!V176+'Program Data-Travel IBA'!V176</f>
        <v>71131</v>
      </c>
      <c r="W176" s="71">
        <f>'Program Data-Travel CBA'!W176+'Program Data-Travel IBA'!W176</f>
        <v>37211</v>
      </c>
      <c r="X176" s="68">
        <f>'Program Data-Travel CBA'!X176+'Program Data-Travel IBA'!X176</f>
        <v>411417.09</v>
      </c>
      <c r="Y176" s="69">
        <f>'Program Data-Travel CBA'!Y176+'Program Data-Travel IBA'!Y176</f>
        <v>3509</v>
      </c>
      <c r="Z176" s="69">
        <f>'Program Data-Travel CBA'!Z176+'Program Data-Travel IBA'!Z176</f>
        <v>37208</v>
      </c>
      <c r="AA176" s="70">
        <f>'Program Data-Travel CBA'!AA176+'Program Data-Travel IBA'!AA176</f>
        <v>730552.91</v>
      </c>
      <c r="AB176" s="71">
        <f>'Program Data-Travel CBA'!AB176+'Program Data-Travel IBA'!AB176</f>
        <v>4409</v>
      </c>
      <c r="AC176" s="71">
        <f>'Program Data-Travel CBA'!AC176+'Program Data-Travel IBA'!AC176</f>
        <v>37133</v>
      </c>
      <c r="AD176" s="68">
        <f>'Program Data-Travel CBA'!AD176+'Program Data-Travel IBA'!AD176</f>
        <v>1264546.08</v>
      </c>
      <c r="AE176" s="69">
        <f>'Program Data-Travel CBA'!AE176+'Program Data-Travel IBA'!AE176</f>
        <v>7878</v>
      </c>
      <c r="AF176" s="69">
        <f>'Program Data-Travel CBA'!AF176+'Program Data-Travel IBA'!AF176</f>
        <v>37121</v>
      </c>
      <c r="AG176" s="70">
        <f>'Program Data-Travel CBA'!AG176+'Program Data-Travel IBA'!AG176</f>
        <v>1345111.9000000001</v>
      </c>
      <c r="AH176" s="71">
        <f>'Program Data-Travel CBA'!AH176+'Program Data-Travel IBA'!AH176</f>
        <v>8300</v>
      </c>
      <c r="AI176" s="71">
        <f>'Program Data-Travel CBA'!AI176+'Program Data-Travel IBA'!AI176</f>
        <v>37119</v>
      </c>
      <c r="AJ176" s="68">
        <f>'Program Data-Travel CBA'!AJ176+'Program Data-Travel IBA'!AJ176</f>
        <v>1942125.83</v>
      </c>
      <c r="AK176" s="69">
        <f>'Program Data-Travel CBA'!AK176+'Program Data-Travel IBA'!AK176</f>
        <v>10097</v>
      </c>
      <c r="AL176" s="69">
        <f>'Program Data-Travel CBA'!AL176+'Program Data-Travel IBA'!AL176</f>
        <v>37024</v>
      </c>
      <c r="AM176" s="70">
        <f>'Program Data-Travel CBA'!AM176+'Program Data-Travel IBA'!AM176</f>
        <v>2189824.0300000003</v>
      </c>
      <c r="AN176" s="71">
        <f>'Program Data-Travel CBA'!AN176+'Program Data-Travel IBA'!AN176</f>
        <v>12078</v>
      </c>
      <c r="AO176" s="71">
        <f>'Program Data-Travel CBA'!AO176+'Program Data-Travel IBA'!AO176</f>
        <v>37000</v>
      </c>
    </row>
    <row r="177" spans="1:41" hidden="1" outlineLevel="1" x14ac:dyDescent="0.55000000000000004">
      <c r="A177" s="58" t="s">
        <v>94</v>
      </c>
      <c r="B177" s="65">
        <f>'Program Data-Travel CBA'!B177+'Program Data-Travel IBA'!B177</f>
        <v>47037158.350000009</v>
      </c>
      <c r="C177" s="66">
        <f>'Program Data-Travel CBA'!C177+'Program Data-Travel IBA'!C177</f>
        <v>249628</v>
      </c>
      <c r="D177" s="66">
        <f>'Program Data-Travel CBA'!D177+'Program Data-Travel IBA'!D177</f>
        <v>52226</v>
      </c>
      <c r="E177" s="67">
        <f>'Program Data-Travel CBA'!E177+'Program Data-Travel IBA'!E177</f>
        <v>580.5496684414486</v>
      </c>
      <c r="F177" s="68">
        <f>'Program Data-Travel CBA'!F177+'Program Data-Travel IBA'!F177</f>
        <v>8748374.5300000012</v>
      </c>
      <c r="G177" s="69">
        <f>'Program Data-Travel CBA'!G177+'Program Data-Travel IBA'!G177</f>
        <v>47258</v>
      </c>
      <c r="H177" s="69">
        <f>'Program Data-Travel CBA'!H177+'Program Data-Travel IBA'!H177</f>
        <v>48721</v>
      </c>
      <c r="I177" s="70">
        <f>'Program Data-Travel CBA'!I177+'Program Data-Travel IBA'!I177</f>
        <v>10757436.399999999</v>
      </c>
      <c r="J177" s="71">
        <f>'Program Data-Travel CBA'!J177+'Program Data-Travel IBA'!J177</f>
        <v>48390</v>
      </c>
      <c r="K177" s="71">
        <f>'Program Data-Travel CBA'!K177+'Program Data-Travel IBA'!K177</f>
        <v>49135</v>
      </c>
      <c r="L177" s="68">
        <f>'Program Data-Travel CBA'!L177+'Program Data-Travel IBA'!L177</f>
        <v>5434874.0599999996</v>
      </c>
      <c r="M177" s="69">
        <f>'Program Data-Travel CBA'!M177+'Program Data-Travel IBA'!M177</f>
        <v>30109</v>
      </c>
      <c r="N177" s="69">
        <f>'Program Data-Travel CBA'!N177+'Program Data-Travel IBA'!N177</f>
        <v>49554</v>
      </c>
      <c r="O177" s="70">
        <f>'Program Data-Travel CBA'!O177+'Program Data-Travel IBA'!O177</f>
        <v>6687073.6399999997</v>
      </c>
      <c r="P177" s="71">
        <f>'Program Data-Travel CBA'!P177+'Program Data-Travel IBA'!P177</f>
        <v>37377</v>
      </c>
      <c r="Q177" s="71">
        <f>'Program Data-Travel CBA'!Q177+'Program Data-Travel IBA'!Q177</f>
        <v>50138</v>
      </c>
      <c r="R177" s="68">
        <f>'Program Data-Travel CBA'!R177+'Program Data-Travel IBA'!R177</f>
        <v>9091249.2999999989</v>
      </c>
      <c r="S177" s="69">
        <f>'Program Data-Travel CBA'!S177+'Program Data-Travel IBA'!S177</f>
        <v>48313</v>
      </c>
      <c r="T177" s="69">
        <f>'Program Data-Travel CBA'!T177+'Program Data-Travel IBA'!T177</f>
        <v>50683</v>
      </c>
      <c r="U177" s="70">
        <f>'Program Data-Travel CBA'!U177+'Program Data-Travel IBA'!U177</f>
        <v>4430391.59</v>
      </c>
      <c r="V177" s="71">
        <f>'Program Data-Travel CBA'!V177+'Program Data-Travel IBA'!V177</f>
        <v>27124</v>
      </c>
      <c r="W177" s="71">
        <f>'Program Data-Travel CBA'!W177+'Program Data-Travel IBA'!W177</f>
        <v>51101</v>
      </c>
      <c r="X177" s="68">
        <f>'Program Data-Travel CBA'!X177+'Program Data-Travel IBA'!X177</f>
        <v>17203.09</v>
      </c>
      <c r="Y177" s="69">
        <f>'Program Data-Travel CBA'!Y177+'Program Data-Travel IBA'!Y177</f>
        <v>588</v>
      </c>
      <c r="Z177" s="69">
        <f>'Program Data-Travel CBA'!Z177+'Program Data-Travel IBA'!Z177</f>
        <v>51195</v>
      </c>
      <c r="AA177" s="70">
        <f>'Program Data-Travel CBA'!AA177+'Program Data-Travel IBA'!AA177</f>
        <v>92762.540000000008</v>
      </c>
      <c r="AB177" s="71">
        <f>'Program Data-Travel CBA'!AB177+'Program Data-Travel IBA'!AB177</f>
        <v>611</v>
      </c>
      <c r="AC177" s="71">
        <f>'Program Data-Travel CBA'!AC177+'Program Data-Travel IBA'!AC177</f>
        <v>51290</v>
      </c>
      <c r="AD177" s="68">
        <f>'Program Data-Travel CBA'!AD177+'Program Data-Travel IBA'!AD177</f>
        <v>234434.43</v>
      </c>
      <c r="AE177" s="69">
        <f>'Program Data-Travel CBA'!AE177+'Program Data-Travel IBA'!AE177</f>
        <v>1421</v>
      </c>
      <c r="AF177" s="69">
        <f>'Program Data-Travel CBA'!AF177+'Program Data-Travel IBA'!AF177</f>
        <v>51556</v>
      </c>
      <c r="AG177" s="70">
        <f>'Program Data-Travel CBA'!AG177+'Program Data-Travel IBA'!AG177</f>
        <v>423834.73</v>
      </c>
      <c r="AH177" s="71">
        <f>'Program Data-Travel CBA'!AH177+'Program Data-Travel IBA'!AH177</f>
        <v>2409</v>
      </c>
      <c r="AI177" s="71">
        <f>'Program Data-Travel CBA'!AI177+'Program Data-Travel IBA'!AI177</f>
        <v>51683</v>
      </c>
      <c r="AJ177" s="68">
        <f>'Program Data-Travel CBA'!AJ177+'Program Data-Travel IBA'!AJ177</f>
        <v>554097.5</v>
      </c>
      <c r="AK177" s="69">
        <f>'Program Data-Travel CBA'!AK177+'Program Data-Travel IBA'!AK177</f>
        <v>2729</v>
      </c>
      <c r="AL177" s="69">
        <f>'Program Data-Travel CBA'!AL177+'Program Data-Travel IBA'!AL177</f>
        <v>51754</v>
      </c>
      <c r="AM177" s="70">
        <f>'Program Data-Travel CBA'!AM177+'Program Data-Travel IBA'!AM177</f>
        <v>565426.54</v>
      </c>
      <c r="AN177" s="71">
        <f>'Program Data-Travel CBA'!AN177+'Program Data-Travel IBA'!AN177</f>
        <v>3299</v>
      </c>
      <c r="AO177" s="71">
        <f>'Program Data-Travel CBA'!AO177+'Program Data-Travel IBA'!AO177</f>
        <v>52226</v>
      </c>
    </row>
    <row r="178" spans="1:41" hidden="1" outlineLevel="1" x14ac:dyDescent="0.55000000000000004">
      <c r="A178" s="58" t="s">
        <v>462</v>
      </c>
      <c r="B178" s="65">
        <f>'Program Data-Travel CBA'!B178+'Program Data-Travel IBA'!B178</f>
        <v>75319419.960000008</v>
      </c>
      <c r="C178" s="66">
        <f>'Program Data-Travel CBA'!C178+'Program Data-Travel IBA'!C178</f>
        <v>569228</v>
      </c>
      <c r="D178" s="66">
        <f>'Program Data-Travel CBA'!D178+'Program Data-Travel IBA'!D178</f>
        <v>48779</v>
      </c>
      <c r="E178" s="67">
        <f>'Program Data-Travel CBA'!E178+'Program Data-Travel IBA'!E178</f>
        <v>264.95082660731964</v>
      </c>
      <c r="F178" s="68">
        <f>'Program Data-Travel CBA'!F178+'Program Data-Travel IBA'!F178</f>
        <v>12611870.640000001</v>
      </c>
      <c r="G178" s="69">
        <f>'Program Data-Travel CBA'!G178+'Program Data-Travel IBA'!G178</f>
        <v>99563</v>
      </c>
      <c r="H178" s="69">
        <f>'Program Data-Travel CBA'!H178+'Program Data-Travel IBA'!H178</f>
        <v>43242</v>
      </c>
      <c r="I178" s="70">
        <f>'Program Data-Travel CBA'!I178+'Program Data-Travel IBA'!I178</f>
        <v>13513490.550000001</v>
      </c>
      <c r="J178" s="71">
        <f>'Program Data-Travel CBA'!J178+'Program Data-Travel IBA'!J178</f>
        <v>97735</v>
      </c>
      <c r="K178" s="71">
        <f>'Program Data-Travel CBA'!K178+'Program Data-Travel IBA'!K178</f>
        <v>43950</v>
      </c>
      <c r="L178" s="68">
        <f>'Program Data-Travel CBA'!L178+'Program Data-Travel IBA'!L178</f>
        <v>9327087.5</v>
      </c>
      <c r="M178" s="69">
        <f>'Program Data-Travel CBA'!M178+'Program Data-Travel IBA'!M178</f>
        <v>72965</v>
      </c>
      <c r="N178" s="69">
        <f>'Program Data-Travel CBA'!N178+'Program Data-Travel IBA'!N178</f>
        <v>44756</v>
      </c>
      <c r="O178" s="70">
        <f>'Program Data-Travel CBA'!O178+'Program Data-Travel IBA'!O178</f>
        <v>10211187.120000001</v>
      </c>
      <c r="P178" s="71">
        <f>'Program Data-Travel CBA'!P178+'Program Data-Travel IBA'!P178</f>
        <v>77710</v>
      </c>
      <c r="Q178" s="71">
        <f>'Program Data-Travel CBA'!Q178+'Program Data-Travel IBA'!Q178</f>
        <v>45471</v>
      </c>
      <c r="R178" s="68">
        <f>'Program Data-Travel CBA'!R178+'Program Data-Travel IBA'!R178</f>
        <v>10719525.09</v>
      </c>
      <c r="S178" s="69">
        <f>'Program Data-Travel CBA'!S178+'Program Data-Travel IBA'!S178</f>
        <v>80879</v>
      </c>
      <c r="T178" s="69">
        <f>'Program Data-Travel CBA'!T178+'Program Data-Travel IBA'!T178</f>
        <v>46187</v>
      </c>
      <c r="U178" s="70">
        <f>'Program Data-Travel CBA'!U178+'Program Data-Travel IBA'!U178</f>
        <v>5220177.8099999996</v>
      </c>
      <c r="V178" s="71">
        <f>'Program Data-Travel CBA'!V178+'Program Data-Travel IBA'!V178</f>
        <v>51408</v>
      </c>
      <c r="W178" s="71">
        <f>'Program Data-Travel CBA'!W178+'Program Data-Travel IBA'!W178</f>
        <v>47656</v>
      </c>
      <c r="X178" s="68">
        <f>'Program Data-Travel CBA'!X178+'Program Data-Travel IBA'!X178</f>
        <v>1487551.4300000002</v>
      </c>
      <c r="Y178" s="69">
        <f>'Program Data-Travel CBA'!Y178+'Program Data-Travel IBA'!Y178</f>
        <v>11998</v>
      </c>
      <c r="Z178" s="69">
        <f>'Program Data-Travel CBA'!Z178+'Program Data-Travel IBA'!Z178</f>
        <v>47600</v>
      </c>
      <c r="AA178" s="70">
        <f>'Program Data-Travel CBA'!AA178+'Program Data-Travel IBA'!AA178</f>
        <v>2383077.16</v>
      </c>
      <c r="AB178" s="71">
        <f>'Program Data-Travel CBA'!AB178+'Program Data-Travel IBA'!AB178</f>
        <v>14283</v>
      </c>
      <c r="AC178" s="71">
        <f>'Program Data-Travel CBA'!AC178+'Program Data-Travel IBA'!AC178</f>
        <v>47805</v>
      </c>
      <c r="AD178" s="68">
        <f>'Program Data-Travel CBA'!AD178+'Program Data-Travel IBA'!AD178</f>
        <v>2571142.44</v>
      </c>
      <c r="AE178" s="69">
        <f>'Program Data-Travel CBA'!AE178+'Program Data-Travel IBA'!AE178</f>
        <v>14766</v>
      </c>
      <c r="AF178" s="69">
        <f>'Program Data-Travel CBA'!AF178+'Program Data-Travel IBA'!AF178</f>
        <v>47900</v>
      </c>
      <c r="AG178" s="70">
        <f>'Program Data-Travel CBA'!AG178+'Program Data-Travel IBA'!AG178</f>
        <v>2331130.98</v>
      </c>
      <c r="AH178" s="71">
        <f>'Program Data-Travel CBA'!AH178+'Program Data-Travel IBA'!AH178</f>
        <v>14746</v>
      </c>
      <c r="AI178" s="71">
        <f>'Program Data-Travel CBA'!AI178+'Program Data-Travel IBA'!AI178</f>
        <v>48277</v>
      </c>
      <c r="AJ178" s="68">
        <f>'Program Data-Travel CBA'!AJ178+'Program Data-Travel IBA'!AJ178</f>
        <v>2450200.14</v>
      </c>
      <c r="AK178" s="69">
        <f>'Program Data-Travel CBA'!AK178+'Program Data-Travel IBA'!AK178</f>
        <v>16705</v>
      </c>
      <c r="AL178" s="69">
        <f>'Program Data-Travel CBA'!AL178+'Program Data-Travel IBA'!AL178</f>
        <v>48559</v>
      </c>
      <c r="AM178" s="70">
        <f>'Program Data-Travel CBA'!AM178+'Program Data-Travel IBA'!AM178</f>
        <v>2492979.1</v>
      </c>
      <c r="AN178" s="71">
        <f>'Program Data-Travel CBA'!AN178+'Program Data-Travel IBA'!AN178</f>
        <v>16470</v>
      </c>
      <c r="AO178" s="71">
        <f>'Program Data-Travel CBA'!AO178+'Program Data-Travel IBA'!AO178</f>
        <v>48779</v>
      </c>
    </row>
    <row r="179" spans="1:41" hidden="1" outlineLevel="1" x14ac:dyDescent="0.55000000000000004">
      <c r="A179" s="58" t="s">
        <v>27</v>
      </c>
      <c r="B179" s="65">
        <f>'Program Data-Travel CBA'!B179+'Program Data-Travel IBA'!B179</f>
        <v>14201386.800000001</v>
      </c>
      <c r="C179" s="66">
        <f>'Program Data-Travel CBA'!C179+'Program Data-Travel IBA'!C179</f>
        <v>118306</v>
      </c>
      <c r="D179" s="66">
        <f>'Program Data-Travel CBA'!D179+'Program Data-Travel IBA'!D179</f>
        <v>16338</v>
      </c>
      <c r="E179" s="67">
        <f>'Program Data-Travel CBA'!E179+'Program Data-Travel IBA'!E179</f>
        <v>204.72291538695328</v>
      </c>
      <c r="F179" s="68">
        <f>'Program Data-Travel CBA'!F179+'Program Data-Travel IBA'!F179</f>
        <v>3145403.67</v>
      </c>
      <c r="G179" s="69">
        <f>'Program Data-Travel CBA'!G179+'Program Data-Travel IBA'!G179</f>
        <v>24361</v>
      </c>
      <c r="H179" s="69">
        <f>'Program Data-Travel CBA'!H179+'Program Data-Travel IBA'!H179</f>
        <v>15435</v>
      </c>
      <c r="I179" s="70">
        <f>'Program Data-Travel CBA'!I179+'Program Data-Travel IBA'!I179</f>
        <v>3300550.37</v>
      </c>
      <c r="J179" s="71">
        <f>'Program Data-Travel CBA'!J179+'Program Data-Travel IBA'!J179</f>
        <v>25761</v>
      </c>
      <c r="K179" s="71">
        <f>'Program Data-Travel CBA'!K179+'Program Data-Travel IBA'!K179</f>
        <v>15544</v>
      </c>
      <c r="L179" s="68">
        <f>'Program Data-Travel CBA'!L179+'Program Data-Travel IBA'!L179</f>
        <v>1854361.81</v>
      </c>
      <c r="M179" s="69">
        <f>'Program Data-Travel CBA'!M179+'Program Data-Travel IBA'!M179</f>
        <v>16161</v>
      </c>
      <c r="N179" s="69">
        <f>'Program Data-Travel CBA'!N179+'Program Data-Travel IBA'!N179</f>
        <v>15643</v>
      </c>
      <c r="O179" s="70">
        <f>'Program Data-Travel CBA'!O179+'Program Data-Travel IBA'!O179</f>
        <v>1580180.3699999999</v>
      </c>
      <c r="P179" s="71">
        <f>'Program Data-Travel CBA'!P179+'Program Data-Travel IBA'!P179</f>
        <v>13582</v>
      </c>
      <c r="Q179" s="71">
        <f>'Program Data-Travel CBA'!Q179+'Program Data-Travel IBA'!Q179</f>
        <v>15821</v>
      </c>
      <c r="R179" s="68">
        <f>'Program Data-Travel CBA'!R179+'Program Data-Travel IBA'!R179</f>
        <v>2282351.6</v>
      </c>
      <c r="S179" s="69">
        <f>'Program Data-Travel CBA'!S179+'Program Data-Travel IBA'!S179</f>
        <v>18113</v>
      </c>
      <c r="T179" s="69">
        <f>'Program Data-Travel CBA'!T179+'Program Data-Travel IBA'!T179</f>
        <v>15976</v>
      </c>
      <c r="U179" s="70">
        <f>'Program Data-Travel CBA'!U179+'Program Data-Travel IBA'!U179</f>
        <v>1148406.82</v>
      </c>
      <c r="V179" s="71">
        <f>'Program Data-Travel CBA'!V179+'Program Data-Travel IBA'!V179</f>
        <v>12153</v>
      </c>
      <c r="W179" s="71">
        <f>'Program Data-Travel CBA'!W179+'Program Data-Travel IBA'!W179</f>
        <v>16082</v>
      </c>
      <c r="X179" s="68">
        <f>'Program Data-Travel CBA'!X179+'Program Data-Travel IBA'!X179</f>
        <v>27577.73</v>
      </c>
      <c r="Y179" s="69">
        <f>'Program Data-Travel CBA'!Y179+'Program Data-Travel IBA'!Y179</f>
        <v>750</v>
      </c>
      <c r="Z179" s="69">
        <f>'Program Data-Travel CBA'!Z179+'Program Data-Travel IBA'!Z179</f>
        <v>16108</v>
      </c>
      <c r="AA179" s="70">
        <f>'Program Data-Travel CBA'!AA179+'Program Data-Travel IBA'!AA179</f>
        <v>28225.71</v>
      </c>
      <c r="AB179" s="71">
        <f>'Program Data-Travel CBA'!AB179+'Program Data-Travel IBA'!AB179</f>
        <v>427</v>
      </c>
      <c r="AC179" s="71">
        <f>'Program Data-Travel CBA'!AC179+'Program Data-Travel IBA'!AC179</f>
        <v>16144</v>
      </c>
      <c r="AD179" s="68">
        <f>'Program Data-Travel CBA'!AD179+'Program Data-Travel IBA'!AD179</f>
        <v>119152.59</v>
      </c>
      <c r="AE179" s="69">
        <f>'Program Data-Travel CBA'!AE179+'Program Data-Travel IBA'!AE179</f>
        <v>922</v>
      </c>
      <c r="AF179" s="69">
        <f>'Program Data-Travel CBA'!AF179+'Program Data-Travel IBA'!AF179</f>
        <v>16193</v>
      </c>
      <c r="AG179" s="70">
        <f>'Program Data-Travel CBA'!AG179+'Program Data-Travel IBA'!AG179</f>
        <v>165070</v>
      </c>
      <c r="AH179" s="71">
        <f>'Program Data-Travel CBA'!AH179+'Program Data-Travel IBA'!AH179</f>
        <v>1359</v>
      </c>
      <c r="AI179" s="71">
        <f>'Program Data-Travel CBA'!AI179+'Program Data-Travel IBA'!AI179</f>
        <v>16233</v>
      </c>
      <c r="AJ179" s="68">
        <f>'Program Data-Travel CBA'!AJ179+'Program Data-Travel IBA'!AJ179</f>
        <v>226034</v>
      </c>
      <c r="AK179" s="69">
        <f>'Program Data-Travel CBA'!AK179+'Program Data-Travel IBA'!AK179</f>
        <v>1924</v>
      </c>
      <c r="AL179" s="69">
        <f>'Program Data-Travel CBA'!AL179+'Program Data-Travel IBA'!AL179</f>
        <v>16265</v>
      </c>
      <c r="AM179" s="70">
        <f>'Program Data-Travel CBA'!AM179+'Program Data-Travel IBA'!AM179</f>
        <v>324072.13</v>
      </c>
      <c r="AN179" s="71">
        <f>'Program Data-Travel CBA'!AN179+'Program Data-Travel IBA'!AN179</f>
        <v>2793</v>
      </c>
      <c r="AO179" s="71">
        <f>'Program Data-Travel CBA'!AO179+'Program Data-Travel IBA'!AO179</f>
        <v>16338</v>
      </c>
    </row>
    <row r="180" spans="1:41" hidden="1" outlineLevel="1" x14ac:dyDescent="0.55000000000000004">
      <c r="A180" s="58" t="s">
        <v>95</v>
      </c>
      <c r="B180" s="65">
        <f>'Program Data-Travel CBA'!B180+'Program Data-Travel IBA'!B180</f>
        <v>7198604.5899999999</v>
      </c>
      <c r="C180" s="66">
        <f>'Program Data-Travel CBA'!C180+'Program Data-Travel IBA'!C180</f>
        <v>57887</v>
      </c>
      <c r="D180" s="66">
        <f>'Program Data-Travel CBA'!D180+'Program Data-Travel IBA'!D180</f>
        <v>8317</v>
      </c>
      <c r="E180" s="67">
        <f>'Program Data-Travel CBA'!E180+'Program Data-Travel IBA'!E180</f>
        <v>255.98241120895108</v>
      </c>
      <c r="F180" s="68">
        <f>'Program Data-Travel CBA'!F180+'Program Data-Travel IBA'!F180</f>
        <v>1472103.66</v>
      </c>
      <c r="G180" s="69">
        <f>'Program Data-Travel CBA'!G180+'Program Data-Travel IBA'!G180</f>
        <v>11416</v>
      </c>
      <c r="H180" s="69">
        <f>'Program Data-Travel CBA'!H180+'Program Data-Travel IBA'!H180</f>
        <v>8361</v>
      </c>
      <c r="I180" s="70">
        <f>'Program Data-Travel CBA'!I180+'Program Data-Travel IBA'!I180</f>
        <v>1573604.88</v>
      </c>
      <c r="J180" s="71">
        <f>'Program Data-Travel CBA'!J180+'Program Data-Travel IBA'!J180</f>
        <v>11867</v>
      </c>
      <c r="K180" s="71">
        <f>'Program Data-Travel CBA'!K180+'Program Data-Travel IBA'!K180</f>
        <v>8345</v>
      </c>
      <c r="L180" s="68">
        <f>'Program Data-Travel CBA'!L180+'Program Data-Travel IBA'!L180</f>
        <v>885841.40000000014</v>
      </c>
      <c r="M180" s="69">
        <f>'Program Data-Travel CBA'!M180+'Program Data-Travel IBA'!M180</f>
        <v>7482</v>
      </c>
      <c r="N180" s="69">
        <f>'Program Data-Travel CBA'!N180+'Program Data-Travel IBA'!N180</f>
        <v>8340</v>
      </c>
      <c r="O180" s="70">
        <f>'Program Data-Travel CBA'!O180+'Program Data-Travel IBA'!O180</f>
        <v>989552.65999999992</v>
      </c>
      <c r="P180" s="71">
        <f>'Program Data-Travel CBA'!P180+'Program Data-Travel IBA'!P180</f>
        <v>8662</v>
      </c>
      <c r="Q180" s="71">
        <f>'Program Data-Travel CBA'!Q180+'Program Data-Travel IBA'!Q180</f>
        <v>8368</v>
      </c>
      <c r="R180" s="68">
        <f>'Program Data-Travel CBA'!R180+'Program Data-Travel IBA'!R180</f>
        <v>1386435.34</v>
      </c>
      <c r="S180" s="69">
        <f>'Program Data-Travel CBA'!S180+'Program Data-Travel IBA'!S180</f>
        <v>10678</v>
      </c>
      <c r="T180" s="69">
        <f>'Program Data-Travel CBA'!T180+'Program Data-Travel IBA'!T180</f>
        <v>8442</v>
      </c>
      <c r="U180" s="70">
        <f>'Program Data-Travel CBA'!U180+'Program Data-Travel IBA'!U180</f>
        <v>698513.13</v>
      </c>
      <c r="V180" s="71">
        <f>'Program Data-Travel CBA'!V180+'Program Data-Travel IBA'!V180</f>
        <v>5914</v>
      </c>
      <c r="W180" s="71">
        <f>'Program Data-Travel CBA'!W180+'Program Data-Travel IBA'!W180</f>
        <v>8450</v>
      </c>
      <c r="X180" s="68">
        <f>'Program Data-Travel CBA'!X180+'Program Data-Travel IBA'!X180</f>
        <v>-70.119999999999891</v>
      </c>
      <c r="Y180" s="69">
        <f>'Program Data-Travel CBA'!Y180+'Program Data-Travel IBA'!Y180</f>
        <v>123</v>
      </c>
      <c r="Z180" s="69">
        <f>'Program Data-Travel CBA'!Z180+'Program Data-Travel IBA'!Z180</f>
        <v>8449</v>
      </c>
      <c r="AA180" s="70">
        <f>'Program Data-Travel CBA'!AA180+'Program Data-Travel IBA'!AA180</f>
        <v>19093.2</v>
      </c>
      <c r="AB180" s="71">
        <f>'Program Data-Travel CBA'!AB180+'Program Data-Travel IBA'!AB180</f>
        <v>182</v>
      </c>
      <c r="AC180" s="71">
        <f>'Program Data-Travel CBA'!AC180+'Program Data-Travel IBA'!AC180</f>
        <v>8430</v>
      </c>
      <c r="AD180" s="68">
        <f>'Program Data-Travel CBA'!AD180+'Program Data-Travel IBA'!AD180</f>
        <v>38095.64</v>
      </c>
      <c r="AE180" s="69">
        <f>'Program Data-Travel CBA'!AE180+'Program Data-Travel IBA'!AE180</f>
        <v>361</v>
      </c>
      <c r="AF180" s="69">
        <f>'Program Data-Travel CBA'!AF180+'Program Data-Travel IBA'!AF180</f>
        <v>8438</v>
      </c>
      <c r="AG180" s="70">
        <f>'Program Data-Travel CBA'!AG180+'Program Data-Travel IBA'!AG180</f>
        <v>45227.360000000001</v>
      </c>
      <c r="AH180" s="71">
        <f>'Program Data-Travel CBA'!AH180+'Program Data-Travel IBA'!AH180</f>
        <v>428</v>
      </c>
      <c r="AI180" s="71">
        <f>'Program Data-Travel CBA'!AI180+'Program Data-Travel IBA'!AI180</f>
        <v>8415</v>
      </c>
      <c r="AJ180" s="68">
        <f>'Program Data-Travel CBA'!AJ180+'Program Data-Travel IBA'!AJ180</f>
        <v>43301.09</v>
      </c>
      <c r="AK180" s="69">
        <f>'Program Data-Travel CBA'!AK180+'Program Data-Travel IBA'!AK180</f>
        <v>370</v>
      </c>
      <c r="AL180" s="69">
        <f>'Program Data-Travel CBA'!AL180+'Program Data-Travel IBA'!AL180</f>
        <v>8368</v>
      </c>
      <c r="AM180" s="70">
        <f>'Program Data-Travel CBA'!AM180+'Program Data-Travel IBA'!AM180</f>
        <v>46906.35</v>
      </c>
      <c r="AN180" s="71">
        <f>'Program Data-Travel CBA'!AN180+'Program Data-Travel IBA'!AN180</f>
        <v>404</v>
      </c>
      <c r="AO180" s="71">
        <f>'Program Data-Travel CBA'!AO180+'Program Data-Travel IBA'!AO180</f>
        <v>8317</v>
      </c>
    </row>
    <row r="181" spans="1:41" hidden="1" outlineLevel="1" x14ac:dyDescent="0.55000000000000004">
      <c r="A181" s="58" t="s">
        <v>380</v>
      </c>
      <c r="B181" s="65">
        <f>'Program Data-Travel CBA'!B181+'Program Data-Travel IBA'!B181</f>
        <v>32172965.789999999</v>
      </c>
      <c r="C181" s="66">
        <f>'Program Data-Travel CBA'!C181+'Program Data-Travel IBA'!C181</f>
        <v>224405</v>
      </c>
      <c r="D181" s="66">
        <f>'Program Data-Travel CBA'!D181+'Program Data-Travel IBA'!D181</f>
        <v>15093</v>
      </c>
      <c r="E181" s="67">
        <f>'Program Data-Travel CBA'!E181+'Program Data-Travel IBA'!E181</f>
        <v>286.19892021502568</v>
      </c>
      <c r="F181" s="68">
        <f>'Program Data-Travel CBA'!F181+'Program Data-Travel IBA'!F181</f>
        <v>7029200.9299999997</v>
      </c>
      <c r="G181" s="69">
        <f>'Program Data-Travel CBA'!G181+'Program Data-Travel IBA'!G181</f>
        <v>46635</v>
      </c>
      <c r="H181" s="69">
        <f>'Program Data-Travel CBA'!H181+'Program Data-Travel IBA'!H181</f>
        <v>15292</v>
      </c>
      <c r="I181" s="70">
        <f>'Program Data-Travel CBA'!I181+'Program Data-Travel IBA'!I181</f>
        <v>6346666.7599999998</v>
      </c>
      <c r="J181" s="71">
        <f>'Program Data-Travel CBA'!J181+'Program Data-Travel IBA'!J181</f>
        <v>42566</v>
      </c>
      <c r="K181" s="71">
        <f>'Program Data-Travel CBA'!K181+'Program Data-Travel IBA'!K181</f>
        <v>15297</v>
      </c>
      <c r="L181" s="68">
        <f>'Program Data-Travel CBA'!L181+'Program Data-Travel IBA'!L181</f>
        <v>4431033.05</v>
      </c>
      <c r="M181" s="69">
        <f>'Program Data-Travel CBA'!M181+'Program Data-Travel IBA'!M181</f>
        <v>30554</v>
      </c>
      <c r="N181" s="69">
        <f>'Program Data-Travel CBA'!N181+'Program Data-Travel IBA'!N181</f>
        <v>15184</v>
      </c>
      <c r="O181" s="70">
        <f>'Program Data-Travel CBA'!O181+'Program Data-Travel IBA'!O181</f>
        <v>5040528.79</v>
      </c>
      <c r="P181" s="71">
        <f>'Program Data-Travel CBA'!P181+'Program Data-Travel IBA'!P181</f>
        <v>33188</v>
      </c>
      <c r="Q181" s="71">
        <f>'Program Data-Travel CBA'!Q181+'Program Data-Travel IBA'!Q181</f>
        <v>15192</v>
      </c>
      <c r="R181" s="68">
        <f>'Program Data-Travel CBA'!R181+'Program Data-Travel IBA'!R181</f>
        <v>5577073.3799999999</v>
      </c>
      <c r="S181" s="69">
        <f>'Program Data-Travel CBA'!S181+'Program Data-Travel IBA'!S181</f>
        <v>38331</v>
      </c>
      <c r="T181" s="69">
        <f>'Program Data-Travel CBA'!T181+'Program Data-Travel IBA'!T181</f>
        <v>15253</v>
      </c>
      <c r="U181" s="70">
        <f>'Program Data-Travel CBA'!U181+'Program Data-Travel IBA'!U181</f>
        <v>2234402.21</v>
      </c>
      <c r="V181" s="71">
        <f>'Program Data-Travel CBA'!V181+'Program Data-Travel IBA'!V181</f>
        <v>22986</v>
      </c>
      <c r="W181" s="71">
        <f>'Program Data-Travel CBA'!W181+'Program Data-Travel IBA'!W181</f>
        <v>15226</v>
      </c>
      <c r="X181" s="68">
        <f>'Program Data-Travel CBA'!X181+'Program Data-Travel IBA'!X181</f>
        <v>-12654.410000000003</v>
      </c>
      <c r="Y181" s="69">
        <f>'Program Data-Travel CBA'!Y181+'Program Data-Travel IBA'!Y181</f>
        <v>1524</v>
      </c>
      <c r="Z181" s="69">
        <f>'Program Data-Travel CBA'!Z181+'Program Data-Travel IBA'!Z181</f>
        <v>15226</v>
      </c>
      <c r="AA181" s="70">
        <f>'Program Data-Travel CBA'!AA181+'Program Data-Travel IBA'!AA181</f>
        <v>128707.06</v>
      </c>
      <c r="AB181" s="71">
        <f>'Program Data-Travel CBA'!AB181+'Program Data-Travel IBA'!AB181</f>
        <v>1042</v>
      </c>
      <c r="AC181" s="71">
        <f>'Program Data-Travel CBA'!AC181+'Program Data-Travel IBA'!AC181</f>
        <v>15200</v>
      </c>
      <c r="AD181" s="68">
        <f>'Program Data-Travel CBA'!AD181+'Program Data-Travel IBA'!AD181</f>
        <v>339217.5</v>
      </c>
      <c r="AE181" s="69">
        <f>'Program Data-Travel CBA'!AE181+'Program Data-Travel IBA'!AE181</f>
        <v>1687</v>
      </c>
      <c r="AF181" s="69">
        <f>'Program Data-Travel CBA'!AF181+'Program Data-Travel IBA'!AF181</f>
        <v>15176</v>
      </c>
      <c r="AG181" s="70">
        <f>'Program Data-Travel CBA'!AG181+'Program Data-Travel IBA'!AG181</f>
        <v>262632.33</v>
      </c>
      <c r="AH181" s="71">
        <f>'Program Data-Travel CBA'!AH181+'Program Data-Travel IBA'!AH181</f>
        <v>1462</v>
      </c>
      <c r="AI181" s="71">
        <f>'Program Data-Travel CBA'!AI181+'Program Data-Travel IBA'!AI181</f>
        <v>15149</v>
      </c>
      <c r="AJ181" s="68">
        <f>'Program Data-Travel CBA'!AJ181+'Program Data-Travel IBA'!AJ181</f>
        <v>326763.90000000002</v>
      </c>
      <c r="AK181" s="69">
        <f>'Program Data-Travel CBA'!AK181+'Program Data-Travel IBA'!AK181</f>
        <v>1883</v>
      </c>
      <c r="AL181" s="69">
        <f>'Program Data-Travel CBA'!AL181+'Program Data-Travel IBA'!AL181</f>
        <v>15126</v>
      </c>
      <c r="AM181" s="70">
        <f>'Program Data-Travel CBA'!AM181+'Program Data-Travel IBA'!AM181</f>
        <v>469394.29000000004</v>
      </c>
      <c r="AN181" s="71">
        <f>'Program Data-Travel CBA'!AN181+'Program Data-Travel IBA'!AN181</f>
        <v>2547</v>
      </c>
      <c r="AO181" s="71">
        <f>'Program Data-Travel CBA'!AO181+'Program Data-Travel IBA'!AO181</f>
        <v>15093</v>
      </c>
    </row>
    <row r="182" spans="1:41" hidden="1" outlineLevel="1" x14ac:dyDescent="0.55000000000000004">
      <c r="A182" s="58" t="s">
        <v>32</v>
      </c>
      <c r="B182" s="65">
        <f>'Program Data-Travel CBA'!B182+'Program Data-Travel IBA'!B182</f>
        <v>4664000.8100000005</v>
      </c>
      <c r="C182" s="66">
        <f>'Program Data-Travel CBA'!C182+'Program Data-Travel IBA'!C182</f>
        <v>25266</v>
      </c>
      <c r="D182" s="66">
        <f>'Program Data-Travel CBA'!D182+'Program Data-Travel IBA'!D182</f>
        <v>537</v>
      </c>
      <c r="E182" s="67">
        <f>'Program Data-Travel CBA'!E182+'Program Data-Travel IBA'!E182</f>
        <v>353.22139616749769</v>
      </c>
      <c r="F182" s="68">
        <f>'Program Data-Travel CBA'!F182+'Program Data-Travel IBA'!F182</f>
        <v>1232976.1500000001</v>
      </c>
      <c r="G182" s="69">
        <f>'Program Data-Travel CBA'!G182+'Program Data-Travel IBA'!G182</f>
        <v>5685</v>
      </c>
      <c r="H182" s="69">
        <f>'Program Data-Travel CBA'!H182+'Program Data-Travel IBA'!H182</f>
        <v>526</v>
      </c>
      <c r="I182" s="70">
        <f>'Program Data-Travel CBA'!I182+'Program Data-Travel IBA'!I182</f>
        <v>993738.11</v>
      </c>
      <c r="J182" s="71">
        <f>'Program Data-Travel CBA'!J182+'Program Data-Travel IBA'!J182</f>
        <v>4739</v>
      </c>
      <c r="K182" s="71">
        <f>'Program Data-Travel CBA'!K182+'Program Data-Travel IBA'!K182</f>
        <v>526</v>
      </c>
      <c r="L182" s="68">
        <f>'Program Data-Travel CBA'!L182+'Program Data-Travel IBA'!L182</f>
        <v>524717.22</v>
      </c>
      <c r="M182" s="69">
        <f>'Program Data-Travel CBA'!M182+'Program Data-Travel IBA'!M182</f>
        <v>3075</v>
      </c>
      <c r="N182" s="69">
        <f>'Program Data-Travel CBA'!N182+'Program Data-Travel IBA'!N182</f>
        <v>526</v>
      </c>
      <c r="O182" s="70">
        <f>'Program Data-Travel CBA'!O182+'Program Data-Travel IBA'!O182</f>
        <v>814509.8899999999</v>
      </c>
      <c r="P182" s="71">
        <f>'Program Data-Travel CBA'!P182+'Program Data-Travel IBA'!P182</f>
        <v>3997</v>
      </c>
      <c r="Q182" s="71">
        <f>'Program Data-Travel CBA'!Q182+'Program Data-Travel IBA'!Q182</f>
        <v>531</v>
      </c>
      <c r="R182" s="68">
        <f>'Program Data-Travel CBA'!R182+'Program Data-Travel IBA'!R182</f>
        <v>904258.42</v>
      </c>
      <c r="S182" s="69">
        <f>'Program Data-Travel CBA'!S182+'Program Data-Travel IBA'!S182</f>
        <v>4617</v>
      </c>
      <c r="T182" s="69">
        <f>'Program Data-Travel CBA'!T182+'Program Data-Travel IBA'!T182</f>
        <v>532</v>
      </c>
      <c r="U182" s="70">
        <f>'Program Data-Travel CBA'!U182+'Program Data-Travel IBA'!U182</f>
        <v>167898.57</v>
      </c>
      <c r="V182" s="71">
        <f>'Program Data-Travel CBA'!V182+'Program Data-Travel IBA'!V182</f>
        <v>2636</v>
      </c>
      <c r="W182" s="71">
        <f>'Program Data-Travel CBA'!W182+'Program Data-Travel IBA'!W182</f>
        <v>536</v>
      </c>
      <c r="X182" s="68">
        <f>'Program Data-Travel CBA'!X182+'Program Data-Travel IBA'!X182</f>
        <v>-2943.3</v>
      </c>
      <c r="Y182" s="69">
        <f>'Program Data-Travel CBA'!Y182+'Program Data-Travel IBA'!Y182</f>
        <v>160</v>
      </c>
      <c r="Z182" s="69">
        <f>'Program Data-Travel CBA'!Z182+'Program Data-Travel IBA'!Z182</f>
        <v>536</v>
      </c>
      <c r="AA182" s="70">
        <f>'Program Data-Travel CBA'!AA182+'Program Data-Travel IBA'!AA182</f>
        <v>-6524.06</v>
      </c>
      <c r="AB182" s="71">
        <f>'Program Data-Travel CBA'!AB182+'Program Data-Travel IBA'!AB182</f>
        <v>63</v>
      </c>
      <c r="AC182" s="71">
        <f>'Program Data-Travel CBA'!AC182+'Program Data-Travel IBA'!AC182</f>
        <v>537</v>
      </c>
      <c r="AD182" s="68">
        <f>'Program Data-Travel CBA'!AD182+'Program Data-Travel IBA'!AD182</f>
        <v>837.69</v>
      </c>
      <c r="AE182" s="69">
        <f>'Program Data-Travel CBA'!AE182+'Program Data-Travel IBA'!AE182</f>
        <v>57</v>
      </c>
      <c r="AF182" s="69">
        <f>'Program Data-Travel CBA'!AF182+'Program Data-Travel IBA'!AF182</f>
        <v>537</v>
      </c>
      <c r="AG182" s="70">
        <f>'Program Data-Travel CBA'!AG182+'Program Data-Travel IBA'!AG182</f>
        <v>14557.42</v>
      </c>
      <c r="AH182" s="71">
        <f>'Program Data-Travel CBA'!AH182+'Program Data-Travel IBA'!AH182</f>
        <v>66</v>
      </c>
      <c r="AI182" s="71">
        <f>'Program Data-Travel CBA'!AI182+'Program Data-Travel IBA'!AI182</f>
        <v>537</v>
      </c>
      <c r="AJ182" s="68">
        <f>'Program Data-Travel CBA'!AJ182+'Program Data-Travel IBA'!AJ182</f>
        <v>17079.43</v>
      </c>
      <c r="AK182" s="69">
        <f>'Program Data-Travel CBA'!AK182+'Program Data-Travel IBA'!AK182</f>
        <v>88</v>
      </c>
      <c r="AL182" s="69">
        <f>'Program Data-Travel CBA'!AL182+'Program Data-Travel IBA'!AL182</f>
        <v>537</v>
      </c>
      <c r="AM182" s="70">
        <f>'Program Data-Travel CBA'!AM182+'Program Data-Travel IBA'!AM182</f>
        <v>2895.27</v>
      </c>
      <c r="AN182" s="71">
        <f>'Program Data-Travel CBA'!AN182+'Program Data-Travel IBA'!AN182</f>
        <v>83</v>
      </c>
      <c r="AO182" s="71">
        <f>'Program Data-Travel CBA'!AO182+'Program Data-Travel IBA'!AO182</f>
        <v>537</v>
      </c>
    </row>
    <row r="183" spans="1:41" hidden="1" outlineLevel="1" x14ac:dyDescent="0.55000000000000004">
      <c r="A183" s="58" t="s">
        <v>37</v>
      </c>
      <c r="B183" s="65">
        <f>'Program Data-Travel CBA'!B183+'Program Data-Travel IBA'!B183</f>
        <v>5069680.05</v>
      </c>
      <c r="C183" s="66">
        <f>'Program Data-Travel CBA'!C183+'Program Data-Travel IBA'!C183</f>
        <v>33188</v>
      </c>
      <c r="D183" s="66">
        <f>'Program Data-Travel CBA'!D183+'Program Data-Travel IBA'!D183</f>
        <v>2117</v>
      </c>
      <c r="E183" s="67">
        <f>'Program Data-Travel CBA'!E183+'Program Data-Travel IBA'!E183</f>
        <v>304.27327515398622</v>
      </c>
      <c r="F183" s="68">
        <f>'Program Data-Travel CBA'!F183+'Program Data-Travel IBA'!F183</f>
        <v>984826.91999999993</v>
      </c>
      <c r="G183" s="69">
        <f>'Program Data-Travel CBA'!G183+'Program Data-Travel IBA'!G183</f>
        <v>6220</v>
      </c>
      <c r="H183" s="69">
        <f>'Program Data-Travel CBA'!H183+'Program Data-Travel IBA'!H183</f>
        <v>2186</v>
      </c>
      <c r="I183" s="70">
        <f>'Program Data-Travel CBA'!I183+'Program Data-Travel IBA'!I183</f>
        <v>951951.81</v>
      </c>
      <c r="J183" s="71">
        <f>'Program Data-Travel CBA'!J183+'Program Data-Travel IBA'!J183</f>
        <v>5806</v>
      </c>
      <c r="K183" s="71">
        <f>'Program Data-Travel CBA'!K183+'Program Data-Travel IBA'!K183</f>
        <v>2179</v>
      </c>
      <c r="L183" s="68">
        <f>'Program Data-Travel CBA'!L183+'Program Data-Travel IBA'!L183</f>
        <v>536424.16999999993</v>
      </c>
      <c r="M183" s="69">
        <f>'Program Data-Travel CBA'!M183+'Program Data-Travel IBA'!M183</f>
        <v>3655</v>
      </c>
      <c r="N183" s="69">
        <f>'Program Data-Travel CBA'!N183+'Program Data-Travel IBA'!N183</f>
        <v>2158</v>
      </c>
      <c r="O183" s="70">
        <f>'Program Data-Travel CBA'!O183+'Program Data-Travel IBA'!O183</f>
        <v>754116.54</v>
      </c>
      <c r="P183" s="71">
        <f>'Program Data-Travel CBA'!P183+'Program Data-Travel IBA'!P183</f>
        <v>4021</v>
      </c>
      <c r="Q183" s="71">
        <f>'Program Data-Travel CBA'!Q183+'Program Data-Travel IBA'!Q183</f>
        <v>2151</v>
      </c>
      <c r="R183" s="68">
        <f>'Program Data-Travel CBA'!R183+'Program Data-Travel IBA'!R183</f>
        <v>863604.72</v>
      </c>
      <c r="S183" s="69">
        <f>'Program Data-Travel CBA'!S183+'Program Data-Travel IBA'!S183</f>
        <v>5444</v>
      </c>
      <c r="T183" s="69">
        <f>'Program Data-Travel CBA'!T183+'Program Data-Travel IBA'!T183</f>
        <v>2146</v>
      </c>
      <c r="U183" s="70">
        <f>'Program Data-Travel CBA'!U183+'Program Data-Travel IBA'!U183</f>
        <v>424025.47000000003</v>
      </c>
      <c r="V183" s="71">
        <f>'Program Data-Travel CBA'!V183+'Program Data-Travel IBA'!V183</f>
        <v>3783</v>
      </c>
      <c r="W183" s="71">
        <f>'Program Data-Travel CBA'!W183+'Program Data-Travel IBA'!W183</f>
        <v>2129</v>
      </c>
      <c r="X183" s="68">
        <f>'Program Data-Travel CBA'!X183+'Program Data-Travel IBA'!X183</f>
        <v>8099.0699999999988</v>
      </c>
      <c r="Y183" s="69">
        <f>'Program Data-Travel CBA'!Y183+'Program Data-Travel IBA'!Y183</f>
        <v>186</v>
      </c>
      <c r="Z183" s="69">
        <f>'Program Data-Travel CBA'!Z183+'Program Data-Travel IBA'!Z183</f>
        <v>2129</v>
      </c>
      <c r="AA183" s="70">
        <f>'Program Data-Travel CBA'!AA183+'Program Data-Travel IBA'!AA183</f>
        <v>24874.370000000003</v>
      </c>
      <c r="AB183" s="71">
        <f>'Program Data-Travel CBA'!AB183+'Program Data-Travel IBA'!AB183</f>
        <v>117</v>
      </c>
      <c r="AC183" s="71">
        <f>'Program Data-Travel CBA'!AC183+'Program Data-Travel IBA'!AC183</f>
        <v>2123</v>
      </c>
      <c r="AD183" s="68">
        <f>'Program Data-Travel CBA'!AD183+'Program Data-Travel IBA'!AD183</f>
        <v>64561.979999999996</v>
      </c>
      <c r="AE183" s="69">
        <f>'Program Data-Travel CBA'!AE183+'Program Data-Travel IBA'!AE183</f>
        <v>449</v>
      </c>
      <c r="AF183" s="69">
        <f>'Program Data-Travel CBA'!AF183+'Program Data-Travel IBA'!AF183</f>
        <v>2118</v>
      </c>
      <c r="AG183" s="70">
        <f>'Program Data-Travel CBA'!AG183+'Program Data-Travel IBA'!AG183</f>
        <v>105276.42</v>
      </c>
      <c r="AH183" s="71">
        <f>'Program Data-Travel CBA'!AH183+'Program Data-Travel IBA'!AH183</f>
        <v>899</v>
      </c>
      <c r="AI183" s="71">
        <f>'Program Data-Travel CBA'!AI183+'Program Data-Travel IBA'!AI183</f>
        <v>2121</v>
      </c>
      <c r="AJ183" s="68">
        <f>'Program Data-Travel CBA'!AJ183+'Program Data-Travel IBA'!AJ183</f>
        <v>161576.09999999998</v>
      </c>
      <c r="AK183" s="69">
        <f>'Program Data-Travel CBA'!AK183+'Program Data-Travel IBA'!AK183</f>
        <v>1220</v>
      </c>
      <c r="AL183" s="69">
        <f>'Program Data-Travel CBA'!AL183+'Program Data-Travel IBA'!AL183</f>
        <v>2118</v>
      </c>
      <c r="AM183" s="70">
        <f>'Program Data-Travel CBA'!AM183+'Program Data-Travel IBA'!AM183</f>
        <v>190342.48</v>
      </c>
      <c r="AN183" s="71">
        <f>'Program Data-Travel CBA'!AN183+'Program Data-Travel IBA'!AN183</f>
        <v>1388</v>
      </c>
      <c r="AO183" s="71">
        <f>'Program Data-Travel CBA'!AO183+'Program Data-Travel IBA'!AO183</f>
        <v>2117</v>
      </c>
    </row>
    <row r="184" spans="1:41" hidden="1" outlineLevel="1" x14ac:dyDescent="0.55000000000000004">
      <c r="A184" s="58" t="s">
        <v>33</v>
      </c>
      <c r="B184" s="65">
        <f>'Program Data-Travel CBA'!B184+'Program Data-Travel IBA'!B184</f>
        <v>1274492.44</v>
      </c>
      <c r="C184" s="66">
        <f>'Program Data-Travel CBA'!C184+'Program Data-Travel IBA'!C184</f>
        <v>8748</v>
      </c>
      <c r="D184" s="66">
        <f>'Program Data-Travel CBA'!D184+'Program Data-Travel IBA'!D184</f>
        <v>3527</v>
      </c>
      <c r="E184" s="67">
        <f>'Program Data-Travel CBA'!E184+'Program Data-Travel IBA'!E184</f>
        <v>473.07381102324121</v>
      </c>
      <c r="F184" s="68">
        <f>'Program Data-Travel CBA'!F184+'Program Data-Travel IBA'!F184</f>
        <v>254594.63</v>
      </c>
      <c r="G184" s="69">
        <f>'Program Data-Travel CBA'!G184+'Program Data-Travel IBA'!G184</f>
        <v>1544</v>
      </c>
      <c r="H184" s="69">
        <f>'Program Data-Travel CBA'!H184+'Program Data-Travel IBA'!H184</f>
        <v>3460</v>
      </c>
      <c r="I184" s="70">
        <f>'Program Data-Travel CBA'!I184+'Program Data-Travel IBA'!I184</f>
        <v>217472.9</v>
      </c>
      <c r="J184" s="71">
        <f>'Program Data-Travel CBA'!J184+'Program Data-Travel IBA'!J184</f>
        <v>1528</v>
      </c>
      <c r="K184" s="71">
        <f>'Program Data-Travel CBA'!K184+'Program Data-Travel IBA'!K184</f>
        <v>3473</v>
      </c>
      <c r="L184" s="68">
        <f>'Program Data-Travel CBA'!L184+'Program Data-Travel IBA'!L184</f>
        <v>153221.76999999999</v>
      </c>
      <c r="M184" s="69">
        <f>'Program Data-Travel CBA'!M184+'Program Data-Travel IBA'!M184</f>
        <v>1145</v>
      </c>
      <c r="N184" s="69">
        <f>'Program Data-Travel CBA'!N184+'Program Data-Travel IBA'!N184</f>
        <v>3477</v>
      </c>
      <c r="O184" s="70">
        <f>'Program Data-Travel CBA'!O184+'Program Data-Travel IBA'!O184</f>
        <v>235155.78</v>
      </c>
      <c r="P184" s="71">
        <f>'Program Data-Travel CBA'!P184+'Program Data-Travel IBA'!P184</f>
        <v>1603</v>
      </c>
      <c r="Q184" s="71">
        <f>'Program Data-Travel CBA'!Q184+'Program Data-Travel IBA'!Q184</f>
        <v>3486</v>
      </c>
      <c r="R184" s="68">
        <f>'Program Data-Travel CBA'!R184+'Program Data-Travel IBA'!R184</f>
        <v>268452.57999999996</v>
      </c>
      <c r="S184" s="69">
        <f>'Program Data-Travel CBA'!S184+'Program Data-Travel IBA'!S184</f>
        <v>1837</v>
      </c>
      <c r="T184" s="69">
        <f>'Program Data-Travel CBA'!T184+'Program Data-Travel IBA'!T184</f>
        <v>3498</v>
      </c>
      <c r="U184" s="70">
        <f>'Program Data-Travel CBA'!U184+'Program Data-Travel IBA'!U184</f>
        <v>120883.41</v>
      </c>
      <c r="V184" s="71">
        <f>'Program Data-Travel CBA'!V184+'Program Data-Travel IBA'!V184</f>
        <v>873</v>
      </c>
      <c r="W184" s="71">
        <f>'Program Data-Travel CBA'!W184+'Program Data-Travel IBA'!W184</f>
        <v>3504</v>
      </c>
      <c r="X184" s="68">
        <f>'Program Data-Travel CBA'!X184+'Program Data-Travel IBA'!X184</f>
        <v>3078.29</v>
      </c>
      <c r="Y184" s="69">
        <f>'Program Data-Travel CBA'!Y184+'Program Data-Travel IBA'!Y184</f>
        <v>22</v>
      </c>
      <c r="Z184" s="69">
        <f>'Program Data-Travel CBA'!Z184+'Program Data-Travel IBA'!Z184</f>
        <v>3505</v>
      </c>
      <c r="AA184" s="70">
        <f>'Program Data-Travel CBA'!AA184+'Program Data-Travel IBA'!AA184</f>
        <v>347.94999999999993</v>
      </c>
      <c r="AB184" s="71">
        <f>'Program Data-Travel CBA'!AB184+'Program Data-Travel IBA'!AB184</f>
        <v>6</v>
      </c>
      <c r="AC184" s="71">
        <f>'Program Data-Travel CBA'!AC184+'Program Data-Travel IBA'!AC184</f>
        <v>3509</v>
      </c>
      <c r="AD184" s="68">
        <f>'Program Data-Travel CBA'!AD184+'Program Data-Travel IBA'!AD184</f>
        <v>1533.8600000000001</v>
      </c>
      <c r="AE184" s="69">
        <f>'Program Data-Travel CBA'!AE184+'Program Data-Travel IBA'!AE184</f>
        <v>30</v>
      </c>
      <c r="AF184" s="69">
        <f>'Program Data-Travel CBA'!AF184+'Program Data-Travel IBA'!AF184</f>
        <v>3513</v>
      </c>
      <c r="AG184" s="70">
        <f>'Program Data-Travel CBA'!AG184+'Program Data-Travel IBA'!AG184</f>
        <v>4954.8499999999995</v>
      </c>
      <c r="AH184" s="71">
        <f>'Program Data-Travel CBA'!AH184+'Program Data-Travel IBA'!AH184</f>
        <v>48</v>
      </c>
      <c r="AI184" s="71">
        <f>'Program Data-Travel CBA'!AI184+'Program Data-Travel IBA'!AI184</f>
        <v>3516</v>
      </c>
      <c r="AJ184" s="68">
        <f>'Program Data-Travel CBA'!AJ184+'Program Data-Travel IBA'!AJ184</f>
        <v>8503.619999999999</v>
      </c>
      <c r="AK184" s="69">
        <f>'Program Data-Travel CBA'!AK184+'Program Data-Travel IBA'!AK184</f>
        <v>56</v>
      </c>
      <c r="AL184" s="69">
        <f>'Program Data-Travel CBA'!AL184+'Program Data-Travel IBA'!AL184</f>
        <v>3521</v>
      </c>
      <c r="AM184" s="70">
        <f>'Program Data-Travel CBA'!AM184+'Program Data-Travel IBA'!AM184</f>
        <v>6292.8</v>
      </c>
      <c r="AN184" s="71">
        <f>'Program Data-Travel CBA'!AN184+'Program Data-Travel IBA'!AN184</f>
        <v>56</v>
      </c>
      <c r="AO184" s="71">
        <f>'Program Data-Travel CBA'!AO184+'Program Data-Travel IBA'!AO184</f>
        <v>3527</v>
      </c>
    </row>
    <row r="185" spans="1:41" hidden="1" outlineLevel="1" x14ac:dyDescent="0.55000000000000004">
      <c r="A185" s="58" t="s">
        <v>40</v>
      </c>
      <c r="B185" s="65">
        <f>'Program Data-Travel CBA'!B185+'Program Data-Travel IBA'!B185</f>
        <v>158108450.37</v>
      </c>
      <c r="C185" s="66">
        <f>'Program Data-Travel CBA'!C185+'Program Data-Travel IBA'!C185</f>
        <v>831828</v>
      </c>
      <c r="D185" s="66">
        <f>'Program Data-Travel CBA'!D185+'Program Data-Travel IBA'!D185</f>
        <v>115590</v>
      </c>
      <c r="E185" s="67">
        <f>'Program Data-Travel CBA'!E185+'Program Data-Travel IBA'!E185</f>
        <v>417.00585779037044</v>
      </c>
      <c r="F185" s="68">
        <f>'Program Data-Travel CBA'!F185+'Program Data-Travel IBA'!F185</f>
        <v>30191397.439999998</v>
      </c>
      <c r="G185" s="69">
        <f>'Program Data-Travel CBA'!G185+'Program Data-Travel IBA'!G185</f>
        <v>158676</v>
      </c>
      <c r="H185" s="69">
        <f>'Program Data-Travel CBA'!H185+'Program Data-Travel IBA'!H185</f>
        <v>110289</v>
      </c>
      <c r="I185" s="70">
        <f>'Program Data-Travel CBA'!I185+'Program Data-Travel IBA'!I185</f>
        <v>25989083.199999999</v>
      </c>
      <c r="J185" s="71">
        <f>'Program Data-Travel CBA'!J185+'Program Data-Travel IBA'!J185</f>
        <v>138562</v>
      </c>
      <c r="K185" s="71">
        <f>'Program Data-Travel CBA'!K185+'Program Data-Travel IBA'!K185</f>
        <v>111482</v>
      </c>
      <c r="L185" s="68">
        <f>'Program Data-Travel CBA'!L185+'Program Data-Travel IBA'!L185</f>
        <v>15894157.02</v>
      </c>
      <c r="M185" s="69">
        <f>'Program Data-Travel CBA'!M185+'Program Data-Travel IBA'!M185</f>
        <v>88063</v>
      </c>
      <c r="N185" s="69">
        <f>'Program Data-Travel CBA'!N185+'Program Data-Travel IBA'!N185</f>
        <v>112078</v>
      </c>
      <c r="O185" s="70">
        <f>'Program Data-Travel CBA'!O185+'Program Data-Travel IBA'!O185</f>
        <v>22432949.219999999</v>
      </c>
      <c r="P185" s="71">
        <f>'Program Data-Travel CBA'!P185+'Program Data-Travel IBA'!P185</f>
        <v>115698</v>
      </c>
      <c r="Q185" s="71">
        <f>'Program Data-Travel CBA'!Q185+'Program Data-Travel IBA'!Q185</f>
        <v>113273</v>
      </c>
      <c r="R185" s="68">
        <f>'Program Data-Travel CBA'!R185+'Program Data-Travel IBA'!R185</f>
        <v>25259137.330000002</v>
      </c>
      <c r="S185" s="69">
        <f>'Program Data-Travel CBA'!S185+'Program Data-Travel IBA'!S185</f>
        <v>129299</v>
      </c>
      <c r="T185" s="69">
        <f>'Program Data-Travel CBA'!T185+'Program Data-Travel IBA'!T185</f>
        <v>114552</v>
      </c>
      <c r="U185" s="70">
        <f>'Program Data-Travel CBA'!U185+'Program Data-Travel IBA'!U185</f>
        <v>17993957.049999997</v>
      </c>
      <c r="V185" s="71">
        <f>'Program Data-Travel CBA'!V185+'Program Data-Travel IBA'!V185</f>
        <v>100466</v>
      </c>
      <c r="W185" s="71">
        <f>'Program Data-Travel CBA'!W185+'Program Data-Travel IBA'!W185</f>
        <v>115043</v>
      </c>
      <c r="X185" s="68">
        <f>'Program Data-Travel CBA'!X185+'Program Data-Travel IBA'!X185</f>
        <v>1606411.9100000001</v>
      </c>
      <c r="Y185" s="69">
        <f>'Program Data-Travel CBA'!Y185+'Program Data-Travel IBA'!Y185</f>
        <v>11665</v>
      </c>
      <c r="Z185" s="69">
        <f>'Program Data-Travel CBA'!Z185+'Program Data-Travel IBA'!Z185</f>
        <v>115226</v>
      </c>
      <c r="AA185" s="70">
        <f>'Program Data-Travel CBA'!AA185+'Program Data-Travel IBA'!AA185</f>
        <v>2276012.09</v>
      </c>
      <c r="AB185" s="71">
        <f>'Program Data-Travel CBA'!AB185+'Program Data-Travel IBA'!AB185</f>
        <v>11156</v>
      </c>
      <c r="AC185" s="71">
        <f>'Program Data-Travel CBA'!AC185+'Program Data-Travel IBA'!AC185</f>
        <v>115342</v>
      </c>
      <c r="AD185" s="68">
        <f>'Program Data-Travel CBA'!AD185+'Program Data-Travel IBA'!AD185</f>
        <v>3772913.46</v>
      </c>
      <c r="AE185" s="69">
        <f>'Program Data-Travel CBA'!AE185+'Program Data-Travel IBA'!AE185</f>
        <v>17906</v>
      </c>
      <c r="AF185" s="69">
        <f>'Program Data-Travel CBA'!AF185+'Program Data-Travel IBA'!AF185</f>
        <v>115003</v>
      </c>
      <c r="AG185" s="70">
        <f>'Program Data-Travel CBA'!AG185+'Program Data-Travel IBA'!AG185</f>
        <v>3827960.7300000004</v>
      </c>
      <c r="AH185" s="71">
        <f>'Program Data-Travel CBA'!AH185+'Program Data-Travel IBA'!AH185</f>
        <v>18934</v>
      </c>
      <c r="AI185" s="71">
        <f>'Program Data-Travel CBA'!AI185+'Program Data-Travel IBA'!AI185</f>
        <v>115132</v>
      </c>
      <c r="AJ185" s="68">
        <f>'Program Data-Travel CBA'!AJ185+'Program Data-Travel IBA'!AJ185</f>
        <v>4359933.7200000007</v>
      </c>
      <c r="AK185" s="69">
        <f>'Program Data-Travel CBA'!AK185+'Program Data-Travel IBA'!AK185</f>
        <v>20135</v>
      </c>
      <c r="AL185" s="69">
        <f>'Program Data-Travel CBA'!AL185+'Program Data-Travel IBA'!AL185</f>
        <v>115372</v>
      </c>
      <c r="AM185" s="70">
        <f>'Program Data-Travel CBA'!AM185+'Program Data-Travel IBA'!AM185</f>
        <v>4504537.2</v>
      </c>
      <c r="AN185" s="71">
        <f>'Program Data-Travel CBA'!AN185+'Program Data-Travel IBA'!AN185</f>
        <v>21268</v>
      </c>
      <c r="AO185" s="71">
        <f>'Program Data-Travel CBA'!AO185+'Program Data-Travel IBA'!AO185</f>
        <v>115590</v>
      </c>
    </row>
    <row r="186" spans="1:41" hidden="1" outlineLevel="1" x14ac:dyDescent="0.55000000000000004">
      <c r="A186" s="58" t="s">
        <v>34</v>
      </c>
      <c r="B186" s="65">
        <f>'Program Data-Travel CBA'!B186+'Program Data-Travel IBA'!B186</f>
        <v>5608207.1799999988</v>
      </c>
      <c r="C186" s="66">
        <f>'Program Data-Travel CBA'!C186+'Program Data-Travel IBA'!C186</f>
        <v>33017</v>
      </c>
      <c r="D186" s="66">
        <f>'Program Data-Travel CBA'!D186+'Program Data-Travel IBA'!D186</f>
        <v>4990</v>
      </c>
      <c r="E186" s="67">
        <f>'Program Data-Travel CBA'!E186+'Program Data-Travel IBA'!E186</f>
        <v>293.77509656562529</v>
      </c>
      <c r="F186" s="68">
        <f>'Program Data-Travel CBA'!F186+'Program Data-Travel IBA'!F186</f>
        <v>706612.36</v>
      </c>
      <c r="G186" s="69">
        <f>'Program Data-Travel CBA'!G186+'Program Data-Travel IBA'!G186</f>
        <v>4284</v>
      </c>
      <c r="H186" s="69">
        <f>'Program Data-Travel CBA'!H186+'Program Data-Travel IBA'!H186</f>
        <v>4744</v>
      </c>
      <c r="I186" s="70">
        <f>'Program Data-Travel CBA'!I186+'Program Data-Travel IBA'!I186</f>
        <v>766096.77</v>
      </c>
      <c r="J186" s="71">
        <f>'Program Data-Travel CBA'!J186+'Program Data-Travel IBA'!J186</f>
        <v>4814</v>
      </c>
      <c r="K186" s="71">
        <f>'Program Data-Travel CBA'!K186+'Program Data-Travel IBA'!K186</f>
        <v>4773</v>
      </c>
      <c r="L186" s="68">
        <f>'Program Data-Travel CBA'!L186+'Program Data-Travel IBA'!L186</f>
        <v>676472.56</v>
      </c>
      <c r="M186" s="69">
        <f>'Program Data-Travel CBA'!M186+'Program Data-Travel IBA'!M186</f>
        <v>4094</v>
      </c>
      <c r="N186" s="69">
        <f>'Program Data-Travel CBA'!N186+'Program Data-Travel IBA'!N186</f>
        <v>4803</v>
      </c>
      <c r="O186" s="70">
        <f>'Program Data-Travel CBA'!O186+'Program Data-Travel IBA'!O186</f>
        <v>492637.37000000005</v>
      </c>
      <c r="P186" s="71">
        <f>'Program Data-Travel CBA'!P186+'Program Data-Travel IBA'!P186</f>
        <v>3216</v>
      </c>
      <c r="Q186" s="71">
        <f>'Program Data-Travel CBA'!Q186+'Program Data-Travel IBA'!Q186</f>
        <v>4841</v>
      </c>
      <c r="R186" s="68">
        <f>'Program Data-Travel CBA'!R186+'Program Data-Travel IBA'!R186</f>
        <v>718080.9</v>
      </c>
      <c r="S186" s="69">
        <f>'Program Data-Travel CBA'!S186+'Program Data-Travel IBA'!S186</f>
        <v>4361</v>
      </c>
      <c r="T186" s="69">
        <f>'Program Data-Travel CBA'!T186+'Program Data-Travel IBA'!T186</f>
        <v>4875</v>
      </c>
      <c r="U186" s="70">
        <f>'Program Data-Travel CBA'!U186+'Program Data-Travel IBA'!U186</f>
        <v>1125436.44</v>
      </c>
      <c r="V186" s="71">
        <f>'Program Data-Travel CBA'!V186+'Program Data-Travel IBA'!V186</f>
        <v>5650</v>
      </c>
      <c r="W186" s="71">
        <f>'Program Data-Travel CBA'!W186+'Program Data-Travel IBA'!W186</f>
        <v>4898</v>
      </c>
      <c r="X186" s="68">
        <f>'Program Data-Travel CBA'!X186+'Program Data-Travel IBA'!X186</f>
        <v>241228.53</v>
      </c>
      <c r="Y186" s="69">
        <f>'Program Data-Travel CBA'!Y186+'Program Data-Travel IBA'!Y186</f>
        <v>1395</v>
      </c>
      <c r="Z186" s="69">
        <f>'Program Data-Travel CBA'!Z186+'Program Data-Travel IBA'!Z186</f>
        <v>4911</v>
      </c>
      <c r="AA186" s="70">
        <f>'Program Data-Travel CBA'!AA186+'Program Data-Travel IBA'!AA186</f>
        <v>89709.35</v>
      </c>
      <c r="AB186" s="71">
        <f>'Program Data-Travel CBA'!AB186+'Program Data-Travel IBA'!AB186</f>
        <v>514</v>
      </c>
      <c r="AC186" s="71">
        <f>'Program Data-Travel CBA'!AC186+'Program Data-Travel IBA'!AC186</f>
        <v>4916</v>
      </c>
      <c r="AD186" s="68">
        <f>'Program Data-Travel CBA'!AD186+'Program Data-Travel IBA'!AD186</f>
        <v>102620.17</v>
      </c>
      <c r="AE186" s="69">
        <f>'Program Data-Travel CBA'!AE186+'Program Data-Travel IBA'!AE186</f>
        <v>656</v>
      </c>
      <c r="AF186" s="69">
        <f>'Program Data-Travel CBA'!AF186+'Program Data-Travel IBA'!AF186</f>
        <v>4928</v>
      </c>
      <c r="AG186" s="70">
        <f>'Program Data-Travel CBA'!AG186+'Program Data-Travel IBA'!AG186</f>
        <v>167656.65</v>
      </c>
      <c r="AH186" s="71">
        <f>'Program Data-Travel CBA'!AH186+'Program Data-Travel IBA'!AH186</f>
        <v>713</v>
      </c>
      <c r="AI186" s="71">
        <f>'Program Data-Travel CBA'!AI186+'Program Data-Travel IBA'!AI186</f>
        <v>4945</v>
      </c>
      <c r="AJ186" s="68">
        <f>'Program Data-Travel CBA'!AJ186+'Program Data-Travel IBA'!AJ186</f>
        <v>177950.05000000002</v>
      </c>
      <c r="AK186" s="69">
        <f>'Program Data-Travel CBA'!AK186+'Program Data-Travel IBA'!AK186</f>
        <v>889</v>
      </c>
      <c r="AL186" s="69">
        <f>'Program Data-Travel CBA'!AL186+'Program Data-Travel IBA'!AL186</f>
        <v>4951</v>
      </c>
      <c r="AM186" s="70">
        <f>'Program Data-Travel CBA'!AM186+'Program Data-Travel IBA'!AM186</f>
        <v>343706.02999999997</v>
      </c>
      <c r="AN186" s="71">
        <f>'Program Data-Travel CBA'!AN186+'Program Data-Travel IBA'!AN186</f>
        <v>2431</v>
      </c>
      <c r="AO186" s="71">
        <f>'Program Data-Travel CBA'!AO186+'Program Data-Travel IBA'!AO186</f>
        <v>4990</v>
      </c>
    </row>
    <row r="187" spans="1:41" hidden="1" outlineLevel="1" x14ac:dyDescent="0.55000000000000004">
      <c r="A187" s="58" t="s">
        <v>35</v>
      </c>
      <c r="B187" s="65">
        <f>'Program Data-Travel CBA'!B187+'Program Data-Travel IBA'!B187</f>
        <v>4051122.3999999994</v>
      </c>
      <c r="C187" s="66">
        <f>'Program Data-Travel CBA'!C187+'Program Data-Travel IBA'!C187</f>
        <v>23834</v>
      </c>
      <c r="D187" s="66">
        <f>'Program Data-Travel CBA'!D187+'Program Data-Travel IBA'!D187</f>
        <v>18359</v>
      </c>
      <c r="E187" s="67">
        <f>'Program Data-Travel CBA'!E187+'Program Data-Travel IBA'!E187</f>
        <v>1921.1208110196562</v>
      </c>
      <c r="F187" s="68">
        <f>'Program Data-Travel CBA'!F187+'Program Data-Travel IBA'!F187</f>
        <v>547870.23</v>
      </c>
      <c r="G187" s="69">
        <f>'Program Data-Travel CBA'!G187+'Program Data-Travel IBA'!G187</f>
        <v>3242</v>
      </c>
      <c r="H187" s="69">
        <f>'Program Data-Travel CBA'!H187+'Program Data-Travel IBA'!H187</f>
        <v>17879</v>
      </c>
      <c r="I187" s="70">
        <f>'Program Data-Travel CBA'!I187+'Program Data-Travel IBA'!I187</f>
        <v>792021.33</v>
      </c>
      <c r="J187" s="71">
        <f>'Program Data-Travel CBA'!J187+'Program Data-Travel IBA'!J187</f>
        <v>4805</v>
      </c>
      <c r="K187" s="71">
        <f>'Program Data-Travel CBA'!K187+'Program Data-Travel IBA'!K187</f>
        <v>18055</v>
      </c>
      <c r="L187" s="68">
        <f>'Program Data-Travel CBA'!L187+'Program Data-Travel IBA'!L187</f>
        <v>784969.84</v>
      </c>
      <c r="M187" s="69">
        <f>'Program Data-Travel CBA'!M187+'Program Data-Travel IBA'!M187</f>
        <v>4609</v>
      </c>
      <c r="N187" s="69">
        <f>'Program Data-Travel CBA'!N187+'Program Data-Travel IBA'!N187</f>
        <v>18131</v>
      </c>
      <c r="O187" s="70">
        <f>'Program Data-Travel CBA'!O187+'Program Data-Travel IBA'!O187</f>
        <v>824755.22</v>
      </c>
      <c r="P187" s="71">
        <f>'Program Data-Travel CBA'!P187+'Program Data-Travel IBA'!P187</f>
        <v>4929</v>
      </c>
      <c r="Q187" s="71">
        <f>'Program Data-Travel CBA'!Q187+'Program Data-Travel IBA'!Q187</f>
        <v>18182</v>
      </c>
      <c r="R187" s="68">
        <f>'Program Data-Travel CBA'!R187+'Program Data-Travel IBA'!R187</f>
        <v>517347.84000000003</v>
      </c>
      <c r="S187" s="69">
        <f>'Program Data-Travel CBA'!S187+'Program Data-Travel IBA'!S187</f>
        <v>2971</v>
      </c>
      <c r="T187" s="69">
        <f>'Program Data-Travel CBA'!T187+'Program Data-Travel IBA'!T187</f>
        <v>18241</v>
      </c>
      <c r="U187" s="70">
        <f>'Program Data-Travel CBA'!U187+'Program Data-Travel IBA'!U187</f>
        <v>278292.43</v>
      </c>
      <c r="V187" s="71">
        <f>'Program Data-Travel CBA'!V187+'Program Data-Travel IBA'!V187</f>
        <v>1910</v>
      </c>
      <c r="W187" s="71">
        <f>'Program Data-Travel CBA'!W187+'Program Data-Travel IBA'!W187</f>
        <v>18303</v>
      </c>
      <c r="X187" s="68">
        <f>'Program Data-Travel CBA'!X187+'Program Data-Travel IBA'!X187</f>
        <v>85597.87</v>
      </c>
      <c r="Y187" s="69">
        <f>'Program Data-Travel CBA'!Y187+'Program Data-Travel IBA'!Y187</f>
        <v>195</v>
      </c>
      <c r="Z187" s="69">
        <f>'Program Data-Travel CBA'!Z187+'Program Data-Travel IBA'!Z187</f>
        <v>18319</v>
      </c>
      <c r="AA187" s="70">
        <f>'Program Data-Travel CBA'!AA187+'Program Data-Travel IBA'!AA187</f>
        <v>32612.920000000002</v>
      </c>
      <c r="AB187" s="71">
        <f>'Program Data-Travel CBA'!AB187+'Program Data-Travel IBA'!AB187</f>
        <v>132</v>
      </c>
      <c r="AC187" s="71">
        <f>'Program Data-Travel CBA'!AC187+'Program Data-Travel IBA'!AC187</f>
        <v>18332</v>
      </c>
      <c r="AD187" s="68">
        <f>'Program Data-Travel CBA'!AD187+'Program Data-Travel IBA'!AD187</f>
        <v>33595.97</v>
      </c>
      <c r="AE187" s="69">
        <f>'Program Data-Travel CBA'!AE187+'Program Data-Travel IBA'!AE187</f>
        <v>154</v>
      </c>
      <c r="AF187" s="69">
        <f>'Program Data-Travel CBA'!AF187+'Program Data-Travel IBA'!AF187</f>
        <v>18337</v>
      </c>
      <c r="AG187" s="70">
        <f>'Program Data-Travel CBA'!AG187+'Program Data-Travel IBA'!AG187</f>
        <v>27234.269999999997</v>
      </c>
      <c r="AH187" s="71">
        <f>'Program Data-Travel CBA'!AH187+'Program Data-Travel IBA'!AH187</f>
        <v>174</v>
      </c>
      <c r="AI187" s="71">
        <f>'Program Data-Travel CBA'!AI187+'Program Data-Travel IBA'!AI187</f>
        <v>18345</v>
      </c>
      <c r="AJ187" s="68">
        <f>'Program Data-Travel CBA'!AJ187+'Program Data-Travel IBA'!AJ187</f>
        <v>53738.060000000005</v>
      </c>
      <c r="AK187" s="69">
        <f>'Program Data-Travel CBA'!AK187+'Program Data-Travel IBA'!AK187</f>
        <v>270</v>
      </c>
      <c r="AL187" s="69">
        <f>'Program Data-Travel CBA'!AL187+'Program Data-Travel IBA'!AL187</f>
        <v>18351</v>
      </c>
      <c r="AM187" s="70">
        <f>'Program Data-Travel CBA'!AM187+'Program Data-Travel IBA'!AM187</f>
        <v>73086.42</v>
      </c>
      <c r="AN187" s="71">
        <f>'Program Data-Travel CBA'!AN187+'Program Data-Travel IBA'!AN187</f>
        <v>443</v>
      </c>
      <c r="AO187" s="71">
        <f>'Program Data-Travel CBA'!AO187+'Program Data-Travel IBA'!AO187</f>
        <v>18359</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5396316492.8299999</v>
      </c>
      <c r="C189" s="52">
        <f>SUM(C162:C187)</f>
        <v>24999418</v>
      </c>
      <c r="D189" s="52">
        <f>SUM(D162:D187)</f>
        <v>3813751</v>
      </c>
      <c r="E189" s="74">
        <f t="shared" ref="E189" si="11">IFERROR(B189/C189,0)</f>
        <v>215.85768488010402</v>
      </c>
      <c r="F189" s="51">
        <f t="shared" ref="F189:AO189" si="12">SUM(F162:F187)</f>
        <v>685428884.67999971</v>
      </c>
      <c r="G189" s="52">
        <f t="shared" si="12"/>
        <v>3359578</v>
      </c>
      <c r="H189" s="52">
        <f t="shared" si="12"/>
        <v>3050232</v>
      </c>
      <c r="I189" s="51">
        <f t="shared" si="12"/>
        <v>698555403.56999981</v>
      </c>
      <c r="J189" s="52">
        <f t="shared" si="12"/>
        <v>3367067</v>
      </c>
      <c r="K189" s="52">
        <f t="shared" si="12"/>
        <v>3250978</v>
      </c>
      <c r="L189" s="51">
        <f t="shared" si="12"/>
        <v>560419866.6099999</v>
      </c>
      <c r="M189" s="52">
        <f t="shared" si="12"/>
        <v>2705229</v>
      </c>
      <c r="N189" s="52">
        <f t="shared" si="12"/>
        <v>3265015</v>
      </c>
      <c r="O189" s="51">
        <f t="shared" si="12"/>
        <v>607830687.53999996</v>
      </c>
      <c r="P189" s="52">
        <f t="shared" si="12"/>
        <v>2967730</v>
      </c>
      <c r="Q189" s="52">
        <f t="shared" si="12"/>
        <v>3281328</v>
      </c>
      <c r="R189" s="51">
        <f t="shared" si="12"/>
        <v>700136459.95000005</v>
      </c>
      <c r="S189" s="52">
        <f t="shared" si="12"/>
        <v>3312278</v>
      </c>
      <c r="T189" s="52">
        <f t="shared" si="12"/>
        <v>3302236</v>
      </c>
      <c r="U189" s="51">
        <f t="shared" si="12"/>
        <v>490531492.10999995</v>
      </c>
      <c r="V189" s="52">
        <f t="shared" si="12"/>
        <v>2627005</v>
      </c>
      <c r="W189" s="52">
        <f t="shared" si="12"/>
        <v>3587815</v>
      </c>
      <c r="X189" s="51">
        <f t="shared" si="12"/>
        <v>137797737.30999997</v>
      </c>
      <c r="Y189" s="52">
        <f t="shared" si="12"/>
        <v>536400</v>
      </c>
      <c r="Z189" s="52">
        <f t="shared" si="12"/>
        <v>3620539</v>
      </c>
      <c r="AA189" s="51">
        <f t="shared" si="12"/>
        <v>162489121.96999994</v>
      </c>
      <c r="AB189" s="52">
        <f t="shared" si="12"/>
        <v>582273</v>
      </c>
      <c r="AC189" s="52">
        <f t="shared" si="12"/>
        <v>3654327</v>
      </c>
      <c r="AD189" s="51">
        <f t="shared" si="12"/>
        <v>250404357.37</v>
      </c>
      <c r="AE189" s="52">
        <f t="shared" si="12"/>
        <v>929847</v>
      </c>
      <c r="AF189" s="52">
        <f t="shared" si="12"/>
        <v>3694369</v>
      </c>
      <c r="AG189" s="51">
        <f t="shared" si="12"/>
        <v>325471067.73000014</v>
      </c>
      <c r="AH189" s="52">
        <f t="shared" si="12"/>
        <v>1345352</v>
      </c>
      <c r="AI189" s="52">
        <f t="shared" si="12"/>
        <v>3733471</v>
      </c>
      <c r="AJ189" s="51">
        <f t="shared" si="12"/>
        <v>381874012.89999992</v>
      </c>
      <c r="AK189" s="52">
        <f t="shared" si="12"/>
        <v>1627639</v>
      </c>
      <c r="AL189" s="52">
        <f t="shared" si="12"/>
        <v>3775534</v>
      </c>
      <c r="AM189" s="51">
        <f t="shared" si="12"/>
        <v>395377401.09000003</v>
      </c>
      <c r="AN189" s="52">
        <f t="shared" si="12"/>
        <v>1639020</v>
      </c>
      <c r="AO189" s="52">
        <f t="shared" si="12"/>
        <v>3813751</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f>'Program Data-Travel CBA'!B193+'Program Data-Travel IBA'!B193</f>
        <v>57959787.350000009</v>
      </c>
      <c r="C193" s="66">
        <f>'Program Data-Travel CBA'!C193+'Program Data-Travel IBA'!C193</f>
        <v>150810</v>
      </c>
      <c r="D193" s="66">
        <f>'Program Data-Travel CBA'!D193+'Program Data-Travel IBA'!D193</f>
        <v>6825</v>
      </c>
      <c r="E193" s="67">
        <f>'Program Data-Travel CBA'!E193+'Program Data-Travel IBA'!E193</f>
        <v>679.46274451568001</v>
      </c>
      <c r="F193" s="68">
        <f>'Program Data-Travel CBA'!F193+'Program Data-Travel IBA'!F193</f>
        <v>5376922.3499999996</v>
      </c>
      <c r="G193" s="69">
        <f>'Program Data-Travel CBA'!G193+'Program Data-Travel IBA'!G193</f>
        <v>14824</v>
      </c>
      <c r="H193" s="69">
        <f>'Program Data-Travel CBA'!H193+'Program Data-Travel IBA'!H193</f>
        <v>5922</v>
      </c>
      <c r="I193" s="70">
        <f>'Program Data-Travel CBA'!I193+'Program Data-Travel IBA'!I193</f>
        <v>3877361.96</v>
      </c>
      <c r="J193" s="71">
        <f>'Program Data-Travel CBA'!J193+'Program Data-Travel IBA'!J193</f>
        <v>11661</v>
      </c>
      <c r="K193" s="71">
        <f>'Program Data-Travel CBA'!K193+'Program Data-Travel IBA'!K193</f>
        <v>5909</v>
      </c>
      <c r="L193" s="68">
        <f>'Program Data-Travel CBA'!L193+'Program Data-Travel IBA'!L193</f>
        <v>3093310.39</v>
      </c>
      <c r="M193" s="69">
        <f>'Program Data-Travel CBA'!M193+'Program Data-Travel IBA'!M193</f>
        <v>8708</v>
      </c>
      <c r="N193" s="69">
        <f>'Program Data-Travel CBA'!N193+'Program Data-Travel IBA'!N193</f>
        <v>12722</v>
      </c>
      <c r="O193" s="70">
        <f>'Program Data-Travel CBA'!O193+'Program Data-Travel IBA'!O193</f>
        <v>1098457.43</v>
      </c>
      <c r="P193" s="71">
        <f>'Program Data-Travel CBA'!P193+'Program Data-Travel IBA'!P193</f>
        <v>3833</v>
      </c>
      <c r="Q193" s="71">
        <f>'Program Data-Travel CBA'!Q193+'Program Data-Travel IBA'!Q193</f>
        <v>12346</v>
      </c>
      <c r="R193" s="68">
        <f>'Program Data-Travel CBA'!R193+'Program Data-Travel IBA'!R193</f>
        <v>3320602.69</v>
      </c>
      <c r="S193" s="69">
        <f>'Program Data-Travel CBA'!S193+'Program Data-Travel IBA'!S193</f>
        <v>9053</v>
      </c>
      <c r="T193" s="69">
        <f>'Program Data-Travel CBA'!T193+'Program Data-Travel IBA'!T193</f>
        <v>12324</v>
      </c>
      <c r="U193" s="70">
        <f>'Program Data-Travel CBA'!U193+'Program Data-Travel IBA'!U193</f>
        <v>5062520.46</v>
      </c>
      <c r="V193" s="71">
        <f>'Program Data-Travel CBA'!V193+'Program Data-Travel IBA'!V193</f>
        <v>12947</v>
      </c>
      <c r="W193" s="71">
        <f>'Program Data-Travel CBA'!W193+'Program Data-Travel IBA'!W193</f>
        <v>6862</v>
      </c>
      <c r="X193" s="68">
        <f>'Program Data-Travel CBA'!X193+'Program Data-Travel IBA'!X193</f>
        <v>5927652.0700000003</v>
      </c>
      <c r="Y193" s="69">
        <f>'Program Data-Travel CBA'!Y193+'Program Data-Travel IBA'!Y193</f>
        <v>14770</v>
      </c>
      <c r="Z193" s="69">
        <f>'Program Data-Travel CBA'!Z193+'Program Data-Travel IBA'!Z193</f>
        <v>6858</v>
      </c>
      <c r="AA193" s="70">
        <f>'Program Data-Travel CBA'!AA193+'Program Data-Travel IBA'!AA193</f>
        <v>6560736.5300000003</v>
      </c>
      <c r="AB193" s="71">
        <f>'Program Data-Travel CBA'!AB193+'Program Data-Travel IBA'!AB193</f>
        <v>15200</v>
      </c>
      <c r="AC193" s="71">
        <f>'Program Data-Travel CBA'!AC193+'Program Data-Travel IBA'!AC193</f>
        <v>6851</v>
      </c>
      <c r="AD193" s="68">
        <f>'Program Data-Travel CBA'!AD193+'Program Data-Travel IBA'!AD193</f>
        <v>6396246.4800000004</v>
      </c>
      <c r="AE193" s="69">
        <f>'Program Data-Travel CBA'!AE193+'Program Data-Travel IBA'!AE193</f>
        <v>15367</v>
      </c>
      <c r="AF193" s="69">
        <f>'Program Data-Travel CBA'!AF193+'Program Data-Travel IBA'!AF193</f>
        <v>6826</v>
      </c>
      <c r="AG193" s="70">
        <f>'Program Data-Travel CBA'!AG193+'Program Data-Travel IBA'!AG193</f>
        <v>6118164.7299999995</v>
      </c>
      <c r="AH193" s="71">
        <f>'Program Data-Travel CBA'!AH193+'Program Data-Travel IBA'!AH193</f>
        <v>15264</v>
      </c>
      <c r="AI193" s="71">
        <f>'Program Data-Travel CBA'!AI193+'Program Data-Travel IBA'!AI193</f>
        <v>6825</v>
      </c>
      <c r="AJ193" s="68">
        <f>'Program Data-Travel CBA'!AJ193+'Program Data-Travel IBA'!AJ193</f>
        <v>5213988.8</v>
      </c>
      <c r="AK193" s="69">
        <f>'Program Data-Travel CBA'!AK193+'Program Data-Travel IBA'!AK193</f>
        <v>14587</v>
      </c>
      <c r="AL193" s="69">
        <f>'Program Data-Travel CBA'!AL193+'Program Data-Travel IBA'!AL193</f>
        <v>6825</v>
      </c>
      <c r="AM193" s="70">
        <f>'Program Data-Travel CBA'!AM193+'Program Data-Travel IBA'!AM193</f>
        <v>5913823.46</v>
      </c>
      <c r="AN193" s="71">
        <f>'Program Data-Travel CBA'!AN193+'Program Data-Travel IBA'!AN193</f>
        <v>14596</v>
      </c>
      <c r="AO193" s="71">
        <f>'Program Data-Travel CBA'!AO193+'Program Data-Travel IBA'!AO193</f>
        <v>6825</v>
      </c>
    </row>
    <row r="194" spans="1:41" hidden="1" outlineLevel="1" x14ac:dyDescent="0.55000000000000004">
      <c r="A194" s="58" t="s">
        <v>18</v>
      </c>
      <c r="B194" s="65">
        <f>'Program Data-Travel CBA'!B194+'Program Data-Travel IBA'!B194</f>
        <v>168966715.97999853</v>
      </c>
      <c r="C194" s="66">
        <f>'Program Data-Travel CBA'!C194+'Program Data-Travel IBA'!C194</f>
        <v>1204858</v>
      </c>
      <c r="D194" s="66">
        <f>'Program Data-Travel CBA'!D194+'Program Data-Travel IBA'!D194</f>
        <v>61682</v>
      </c>
      <c r="E194" s="67">
        <f>'Program Data-Travel CBA'!E194+'Program Data-Travel IBA'!E194</f>
        <v>255.65312462114869</v>
      </c>
      <c r="F194" s="68">
        <f>'Program Data-Travel CBA'!F194+'Program Data-Travel IBA'!F194</f>
        <v>16141789.429999264</v>
      </c>
      <c r="G194" s="69">
        <f>'Program Data-Travel CBA'!G194+'Program Data-Travel IBA'!G194</f>
        <v>112108</v>
      </c>
      <c r="H194" s="69">
        <f>'Program Data-Travel CBA'!H194+'Program Data-Travel IBA'!H194</f>
        <v>60313</v>
      </c>
      <c r="I194" s="70">
        <f>'Program Data-Travel CBA'!I194+'Program Data-Travel IBA'!I194</f>
        <v>11027350.979999533</v>
      </c>
      <c r="J194" s="71">
        <f>'Program Data-Travel CBA'!J194+'Program Data-Travel IBA'!J194</f>
        <v>82866</v>
      </c>
      <c r="K194" s="71">
        <f>'Program Data-Travel CBA'!K194+'Program Data-Travel IBA'!K194</f>
        <v>60135</v>
      </c>
      <c r="L194" s="68">
        <f>'Program Data-Travel CBA'!L194+'Program Data-Travel IBA'!L194</f>
        <v>7644974.7499997374</v>
      </c>
      <c r="M194" s="69">
        <f>'Program Data-Travel CBA'!M194+'Program Data-Travel IBA'!M194</f>
        <v>59184</v>
      </c>
      <c r="N194" s="69">
        <f>'Program Data-Travel CBA'!N194+'Program Data-Travel IBA'!N194</f>
        <v>59570</v>
      </c>
      <c r="O194" s="70">
        <f>'Program Data-Travel CBA'!O194+'Program Data-Travel IBA'!O194</f>
        <v>1814810.8900000015</v>
      </c>
      <c r="P194" s="71">
        <f>'Program Data-Travel CBA'!P194+'Program Data-Travel IBA'!P194</f>
        <v>16400</v>
      </c>
      <c r="Q194" s="71">
        <f>'Program Data-Travel CBA'!Q194+'Program Data-Travel IBA'!Q194</f>
        <v>60482</v>
      </c>
      <c r="R194" s="68">
        <f>'Program Data-Travel CBA'!R194+'Program Data-Travel IBA'!R194</f>
        <v>7672764.5300000003</v>
      </c>
      <c r="S194" s="69">
        <f>'Program Data-Travel CBA'!S194+'Program Data-Travel IBA'!S194</f>
        <v>51956</v>
      </c>
      <c r="T194" s="69">
        <f>'Program Data-Travel CBA'!T194+'Program Data-Travel IBA'!T194</f>
        <v>60607</v>
      </c>
      <c r="U194" s="70">
        <f>'Program Data-Travel CBA'!U194+'Program Data-Travel IBA'!U194</f>
        <v>13631909.65</v>
      </c>
      <c r="V194" s="71">
        <f>'Program Data-Travel CBA'!V194+'Program Data-Travel IBA'!V194</f>
        <v>92619</v>
      </c>
      <c r="W194" s="71">
        <f>'Program Data-Travel CBA'!W194+'Program Data-Travel IBA'!W194</f>
        <v>60864</v>
      </c>
      <c r="X194" s="68">
        <f>'Program Data-Travel CBA'!X194+'Program Data-Travel IBA'!X194</f>
        <v>17654668.43</v>
      </c>
      <c r="Y194" s="69">
        <f>'Program Data-Travel CBA'!Y194+'Program Data-Travel IBA'!Y194</f>
        <v>118804</v>
      </c>
      <c r="Z194" s="69">
        <f>'Program Data-Travel CBA'!Z194+'Program Data-Travel IBA'!Z194</f>
        <v>61200</v>
      </c>
      <c r="AA194" s="70">
        <f>'Program Data-Travel CBA'!AA194+'Program Data-Travel IBA'!AA194</f>
        <v>16464041.439999999</v>
      </c>
      <c r="AB194" s="71">
        <f>'Program Data-Travel CBA'!AB194+'Program Data-Travel IBA'!AB194</f>
        <v>116567</v>
      </c>
      <c r="AC194" s="71">
        <f>'Program Data-Travel CBA'!AC194+'Program Data-Travel IBA'!AC194</f>
        <v>61431</v>
      </c>
      <c r="AD194" s="68">
        <f>'Program Data-Travel CBA'!AD194+'Program Data-Travel IBA'!AD194</f>
        <v>16762322.520000001</v>
      </c>
      <c r="AE194" s="69">
        <f>'Program Data-Travel CBA'!AE194+'Program Data-Travel IBA'!AE194</f>
        <v>120473</v>
      </c>
      <c r="AF194" s="69">
        <f>'Program Data-Travel CBA'!AF194+'Program Data-Travel IBA'!AF194</f>
        <v>61832</v>
      </c>
      <c r="AG194" s="70">
        <f>'Program Data-Travel CBA'!AG194+'Program Data-Travel IBA'!AG194</f>
        <v>19947904.229999997</v>
      </c>
      <c r="AH194" s="71">
        <f>'Program Data-Travel CBA'!AH194+'Program Data-Travel IBA'!AH194</f>
        <v>135194</v>
      </c>
      <c r="AI194" s="71">
        <f>'Program Data-Travel CBA'!AI194+'Program Data-Travel IBA'!AI194</f>
        <v>61357</v>
      </c>
      <c r="AJ194" s="68">
        <f>'Program Data-Travel CBA'!AJ194+'Program Data-Travel IBA'!AJ194</f>
        <v>19932228.739999998</v>
      </c>
      <c r="AK194" s="69">
        <f>'Program Data-Travel CBA'!AK194+'Program Data-Travel IBA'!AK194</f>
        <v>150834</v>
      </c>
      <c r="AL194" s="69">
        <f>'Program Data-Travel CBA'!AL194+'Program Data-Travel IBA'!AL194</f>
        <v>61606</v>
      </c>
      <c r="AM194" s="70">
        <f>'Program Data-Travel CBA'!AM194+'Program Data-Travel IBA'!AM194</f>
        <v>20271950.390000001</v>
      </c>
      <c r="AN194" s="71">
        <f>'Program Data-Travel CBA'!AN194+'Program Data-Travel IBA'!AN194</f>
        <v>147853</v>
      </c>
      <c r="AO194" s="71">
        <f>'Program Data-Travel CBA'!AO194+'Program Data-Travel IBA'!AO194</f>
        <v>61682</v>
      </c>
    </row>
    <row r="195" spans="1:41" hidden="1" outlineLevel="1" x14ac:dyDescent="0.55000000000000004">
      <c r="A195" s="58" t="s">
        <v>20</v>
      </c>
      <c r="B195" s="65">
        <f>'Program Data-Travel CBA'!B195+'Program Data-Travel IBA'!B195</f>
        <v>77119707.269999996</v>
      </c>
      <c r="C195" s="66">
        <f>'Program Data-Travel CBA'!C195+'Program Data-Travel IBA'!C195</f>
        <v>374939</v>
      </c>
      <c r="D195" s="66">
        <f>'Program Data-Travel CBA'!D195+'Program Data-Travel IBA'!D195</f>
        <v>15355</v>
      </c>
      <c r="E195" s="67">
        <f>'Program Data-Travel CBA'!E195+'Program Data-Travel IBA'!E195</f>
        <v>418.5308303434482</v>
      </c>
      <c r="F195" s="68">
        <f>'Program Data-Travel CBA'!F195+'Program Data-Travel IBA'!F195</f>
        <v>6491667.4100000001</v>
      </c>
      <c r="G195" s="69">
        <f>'Program Data-Travel CBA'!G195+'Program Data-Travel IBA'!G195</f>
        <v>31520</v>
      </c>
      <c r="H195" s="69">
        <f>'Program Data-Travel CBA'!H195+'Program Data-Travel IBA'!H195</f>
        <v>12461</v>
      </c>
      <c r="I195" s="70">
        <f>'Program Data-Travel CBA'!I195+'Program Data-Travel IBA'!I195</f>
        <v>5079781.1099999994</v>
      </c>
      <c r="J195" s="71">
        <f>'Program Data-Travel CBA'!J195+'Program Data-Travel IBA'!J195</f>
        <v>26417</v>
      </c>
      <c r="K195" s="71">
        <f>'Program Data-Travel CBA'!K195+'Program Data-Travel IBA'!K195</f>
        <v>12476</v>
      </c>
      <c r="L195" s="68">
        <f>'Program Data-Travel CBA'!L195+'Program Data-Travel IBA'!L195</f>
        <v>3382386.4</v>
      </c>
      <c r="M195" s="69">
        <f>'Program Data-Travel CBA'!M195+'Program Data-Travel IBA'!M195</f>
        <v>19291</v>
      </c>
      <c r="N195" s="69">
        <f>'Program Data-Travel CBA'!N195+'Program Data-Travel IBA'!N195</f>
        <v>27811</v>
      </c>
      <c r="O195" s="70">
        <f>'Program Data-Travel CBA'!O195+'Program Data-Travel IBA'!O195</f>
        <v>1277745.22</v>
      </c>
      <c r="P195" s="71">
        <f>'Program Data-Travel CBA'!P195+'Program Data-Travel IBA'!P195</f>
        <v>9944</v>
      </c>
      <c r="Q195" s="71">
        <f>'Program Data-Travel CBA'!Q195+'Program Data-Travel IBA'!Q195</f>
        <v>27780</v>
      </c>
      <c r="R195" s="68">
        <f>'Program Data-Travel CBA'!R195+'Program Data-Travel IBA'!R195</f>
        <v>3947706.23</v>
      </c>
      <c r="S195" s="69">
        <f>'Program Data-Travel CBA'!S195+'Program Data-Travel IBA'!S195</f>
        <v>17937</v>
      </c>
      <c r="T195" s="69">
        <f>'Program Data-Travel CBA'!T195+'Program Data-Travel IBA'!T195</f>
        <v>27799</v>
      </c>
      <c r="U195" s="70">
        <f>'Program Data-Travel CBA'!U195+'Program Data-Travel IBA'!U195</f>
        <v>6582016.9900000002</v>
      </c>
      <c r="V195" s="71">
        <f>'Program Data-Travel CBA'!V195+'Program Data-Travel IBA'!V195</f>
        <v>30683</v>
      </c>
      <c r="W195" s="71">
        <f>'Program Data-Travel CBA'!W195+'Program Data-Travel IBA'!W195</f>
        <v>27885</v>
      </c>
      <c r="X195" s="68">
        <f>'Program Data-Travel CBA'!X195+'Program Data-Travel IBA'!X195</f>
        <v>7044578.6200000001</v>
      </c>
      <c r="Y195" s="69">
        <f>'Program Data-Travel CBA'!Y195+'Program Data-Travel IBA'!Y195</f>
        <v>33646</v>
      </c>
      <c r="Z195" s="69">
        <f>'Program Data-Travel CBA'!Z195+'Program Data-Travel IBA'!Z195</f>
        <v>27906</v>
      </c>
      <c r="AA195" s="70">
        <f>'Program Data-Travel CBA'!AA195+'Program Data-Travel IBA'!AA195</f>
        <v>7885944.8800000008</v>
      </c>
      <c r="AB195" s="71">
        <f>'Program Data-Travel CBA'!AB195+'Program Data-Travel IBA'!AB195</f>
        <v>36950</v>
      </c>
      <c r="AC195" s="71">
        <f>'Program Data-Travel CBA'!AC195+'Program Data-Travel IBA'!AC195</f>
        <v>15406</v>
      </c>
      <c r="AD195" s="68">
        <f>'Program Data-Travel CBA'!AD195+'Program Data-Travel IBA'!AD195</f>
        <v>7577769.2200000007</v>
      </c>
      <c r="AE195" s="69">
        <f>'Program Data-Travel CBA'!AE195+'Program Data-Travel IBA'!AE195</f>
        <v>37141</v>
      </c>
      <c r="AF195" s="69">
        <f>'Program Data-Travel CBA'!AF195+'Program Data-Travel IBA'!AF195</f>
        <v>15395</v>
      </c>
      <c r="AG195" s="70">
        <f>'Program Data-Travel CBA'!AG195+'Program Data-Travel IBA'!AG195</f>
        <v>8547976.1500000004</v>
      </c>
      <c r="AH195" s="71">
        <f>'Program Data-Travel CBA'!AH195+'Program Data-Travel IBA'!AH195</f>
        <v>39848</v>
      </c>
      <c r="AI195" s="71">
        <f>'Program Data-Travel CBA'!AI195+'Program Data-Travel IBA'!AI195</f>
        <v>15408</v>
      </c>
      <c r="AJ195" s="68">
        <f>'Program Data-Travel CBA'!AJ195+'Program Data-Travel IBA'!AJ195</f>
        <v>8617851.2799999993</v>
      </c>
      <c r="AK195" s="69">
        <f>'Program Data-Travel CBA'!AK195+'Program Data-Travel IBA'!AK195</f>
        <v>42654</v>
      </c>
      <c r="AL195" s="69">
        <f>'Program Data-Travel CBA'!AL195+'Program Data-Travel IBA'!AL195</f>
        <v>15383</v>
      </c>
      <c r="AM195" s="70">
        <f>'Program Data-Travel CBA'!AM195+'Program Data-Travel IBA'!AM195</f>
        <v>10684283.76</v>
      </c>
      <c r="AN195" s="71">
        <f>'Program Data-Travel CBA'!AN195+'Program Data-Travel IBA'!AN195</f>
        <v>48908</v>
      </c>
      <c r="AO195" s="71">
        <f>'Program Data-Travel CBA'!AO195+'Program Data-Travel IBA'!AO195</f>
        <v>15355</v>
      </c>
    </row>
    <row r="196" spans="1:41" hidden="1" outlineLevel="1" x14ac:dyDescent="0.55000000000000004">
      <c r="A196" s="58" t="s">
        <v>510</v>
      </c>
      <c r="B196" s="65">
        <f>'Program Data-Travel CBA'!B196+'Program Data-Travel IBA'!B196</f>
        <v>245483352.66000003</v>
      </c>
      <c r="C196" s="66">
        <f>'Program Data-Travel CBA'!C196+'Program Data-Travel IBA'!C196</f>
        <v>1094050</v>
      </c>
      <c r="D196" s="66">
        <f>'Program Data-Travel CBA'!D196+'Program Data-Travel IBA'!D196</f>
        <v>84882</v>
      </c>
      <c r="E196" s="67">
        <f>'Program Data-Travel CBA'!E196+'Program Data-Travel IBA'!E196</f>
        <v>825.46366417627951</v>
      </c>
      <c r="F196" s="68">
        <f>'Program Data-Travel CBA'!F196+'Program Data-Travel IBA'!F196</f>
        <v>0</v>
      </c>
      <c r="G196" s="69">
        <f>'Program Data-Travel CBA'!G196+'Program Data-Travel IBA'!G196</f>
        <v>0</v>
      </c>
      <c r="H196" s="69">
        <f>'Program Data-Travel CBA'!H196+'Program Data-Travel IBA'!H196</f>
        <v>0</v>
      </c>
      <c r="I196" s="70">
        <f>'Program Data-Travel CBA'!I196+'Program Data-Travel IBA'!I196</f>
        <v>0</v>
      </c>
      <c r="J196" s="71">
        <f>'Program Data-Travel CBA'!J196+'Program Data-Travel IBA'!J196</f>
        <v>0</v>
      </c>
      <c r="K196" s="71">
        <f>'Program Data-Travel CBA'!K196+'Program Data-Travel IBA'!K196</f>
        <v>0</v>
      </c>
      <c r="L196" s="68">
        <f>'Program Data-Travel CBA'!L196+'Program Data-Travel IBA'!L196</f>
        <v>14949404.92</v>
      </c>
      <c r="M196" s="69">
        <f>'Program Data-Travel CBA'!M196+'Program Data-Travel IBA'!M196</f>
        <v>73562</v>
      </c>
      <c r="N196" s="69">
        <f>'Program Data-Travel CBA'!N196+'Program Data-Travel IBA'!N196</f>
        <v>12360</v>
      </c>
      <c r="O196" s="70">
        <f>'Program Data-Travel CBA'!O196+'Program Data-Travel IBA'!O196</f>
        <v>16182495.1</v>
      </c>
      <c r="P196" s="71">
        <f>'Program Data-Travel CBA'!P196+'Program Data-Travel IBA'!P196</f>
        <v>77083</v>
      </c>
      <c r="Q196" s="71">
        <f>'Program Data-Travel CBA'!Q196+'Program Data-Travel IBA'!Q196</f>
        <v>12238</v>
      </c>
      <c r="R196" s="68">
        <f>'Program Data-Travel CBA'!R196+'Program Data-Travel IBA'!R196</f>
        <v>20864857.460000001</v>
      </c>
      <c r="S196" s="69">
        <f>'Program Data-Travel CBA'!S196+'Program Data-Travel IBA'!S196</f>
        <v>95784</v>
      </c>
      <c r="T196" s="69">
        <f>'Program Data-Travel CBA'!T196+'Program Data-Travel IBA'!T196</f>
        <v>15384</v>
      </c>
      <c r="U196" s="70">
        <f>'Program Data-Travel CBA'!U196+'Program Data-Travel IBA'!U196</f>
        <v>27353045.59</v>
      </c>
      <c r="V196" s="71">
        <f>'Program Data-Travel CBA'!V196+'Program Data-Travel IBA'!V196</f>
        <v>117036</v>
      </c>
      <c r="W196" s="71">
        <f>'Program Data-Travel CBA'!W196+'Program Data-Travel IBA'!W196</f>
        <v>17537</v>
      </c>
      <c r="X196" s="68">
        <f>'Program Data-Travel CBA'!X196+'Program Data-Travel IBA'!X196</f>
        <v>27998853.240000002</v>
      </c>
      <c r="Y196" s="69">
        <f>'Program Data-Travel CBA'!Y196+'Program Data-Travel IBA'!Y196</f>
        <v>125792</v>
      </c>
      <c r="Z196" s="69">
        <f>'Program Data-Travel CBA'!Z196+'Program Data-Travel IBA'!Z196</f>
        <v>18716</v>
      </c>
      <c r="AA196" s="70">
        <f>'Program Data-Travel CBA'!AA196+'Program Data-Travel IBA'!AA196</f>
        <v>29237220.16</v>
      </c>
      <c r="AB196" s="71">
        <f>'Program Data-Travel CBA'!AB196+'Program Data-Travel IBA'!AB196</f>
        <v>127501</v>
      </c>
      <c r="AC196" s="71">
        <f>'Program Data-Travel CBA'!AC196+'Program Data-Travel IBA'!AC196</f>
        <v>18857</v>
      </c>
      <c r="AD196" s="68">
        <f>'Program Data-Travel CBA'!AD196+'Program Data-Travel IBA'!AD196</f>
        <v>26744725.369999997</v>
      </c>
      <c r="AE196" s="69">
        <f>'Program Data-Travel CBA'!AE196+'Program Data-Travel IBA'!AE196</f>
        <v>109377</v>
      </c>
      <c r="AF196" s="69">
        <f>'Program Data-Travel CBA'!AF196+'Program Data-Travel IBA'!AF196</f>
        <v>16148</v>
      </c>
      <c r="AG196" s="70">
        <f>'Program Data-Travel CBA'!AG196+'Program Data-Travel IBA'!AG196</f>
        <v>27501084.990000002</v>
      </c>
      <c r="AH196" s="71">
        <f>'Program Data-Travel CBA'!AH196+'Program Data-Travel IBA'!AH196</f>
        <v>116480</v>
      </c>
      <c r="AI196" s="71">
        <f>'Program Data-Travel CBA'!AI196+'Program Data-Travel IBA'!AI196</f>
        <v>84243</v>
      </c>
      <c r="AJ196" s="68">
        <f>'Program Data-Travel CBA'!AJ196+'Program Data-Travel IBA'!AJ196</f>
        <v>27224567.68</v>
      </c>
      <c r="AK196" s="69">
        <f>'Program Data-Travel CBA'!AK196+'Program Data-Travel IBA'!AK196</f>
        <v>126526</v>
      </c>
      <c r="AL196" s="69">
        <f>'Program Data-Travel CBA'!AL196+'Program Data-Travel IBA'!AL196</f>
        <v>84320</v>
      </c>
      <c r="AM196" s="70">
        <f>'Program Data-Travel CBA'!AM196+'Program Data-Travel IBA'!AM196</f>
        <v>27427098.149999999</v>
      </c>
      <c r="AN196" s="71">
        <f>'Program Data-Travel CBA'!AN196+'Program Data-Travel IBA'!AN196</f>
        <v>124909</v>
      </c>
      <c r="AO196" s="71">
        <f>'Program Data-Travel CBA'!AO196+'Program Data-Travel IBA'!AO196</f>
        <v>84882</v>
      </c>
    </row>
    <row r="197" spans="1:41" hidden="1" outlineLevel="1" x14ac:dyDescent="0.55000000000000004">
      <c r="A197" s="58" t="s">
        <v>89</v>
      </c>
      <c r="B197" s="65">
        <f>'Program Data-Travel CBA'!B197+'Program Data-Travel IBA'!B197</f>
        <v>5654614550.0800009</v>
      </c>
      <c r="C197" s="66">
        <f>'Program Data-Travel CBA'!C197+'Program Data-Travel IBA'!C197</f>
        <v>26927413</v>
      </c>
      <c r="D197" s="66">
        <f>'Program Data-Travel CBA'!D197+'Program Data-Travel IBA'!D197</f>
        <v>2157685</v>
      </c>
      <c r="E197" s="67">
        <f>'Program Data-Travel CBA'!E197+'Program Data-Travel IBA'!E197</f>
        <v>550.77357220568774</v>
      </c>
      <c r="F197" s="68">
        <f>'Program Data-Travel CBA'!F197+'Program Data-Travel IBA'!F197</f>
        <v>504194454.70000005</v>
      </c>
      <c r="G197" s="69">
        <f>'Program Data-Travel CBA'!G197+'Program Data-Travel IBA'!G197</f>
        <v>2446490</v>
      </c>
      <c r="H197" s="69">
        <f>'Program Data-Travel CBA'!H197+'Program Data-Travel IBA'!H197</f>
        <v>1984449</v>
      </c>
      <c r="I197" s="70">
        <f>'Program Data-Travel CBA'!I197+'Program Data-Travel IBA'!I197</f>
        <v>414883771.50999999</v>
      </c>
      <c r="J197" s="71">
        <f>'Program Data-Travel CBA'!J197+'Program Data-Travel IBA'!J197</f>
        <v>1997532</v>
      </c>
      <c r="K197" s="71">
        <f>'Program Data-Travel CBA'!K197+'Program Data-Travel IBA'!K197</f>
        <v>1992802</v>
      </c>
      <c r="L197" s="68">
        <f>'Program Data-Travel CBA'!L197+'Program Data-Travel IBA'!L197</f>
        <v>328655504.56</v>
      </c>
      <c r="M197" s="69">
        <f>'Program Data-Travel CBA'!M197+'Program Data-Travel IBA'!M197</f>
        <v>1633033</v>
      </c>
      <c r="N197" s="69">
        <f>'Program Data-Travel CBA'!N197+'Program Data-Travel IBA'!N197</f>
        <v>256901</v>
      </c>
      <c r="O197" s="70">
        <f>'Program Data-Travel CBA'!O197+'Program Data-Travel IBA'!O197</f>
        <v>367970637.10000002</v>
      </c>
      <c r="P197" s="71">
        <f>'Program Data-Travel CBA'!P197+'Program Data-Travel IBA'!P197</f>
        <v>1881650</v>
      </c>
      <c r="Q197" s="71">
        <f>'Program Data-Travel CBA'!Q197+'Program Data-Travel IBA'!Q197</f>
        <v>281278</v>
      </c>
      <c r="R197" s="68">
        <f>'Program Data-Travel CBA'!R197+'Program Data-Travel IBA'!R197</f>
        <v>438379159.47000003</v>
      </c>
      <c r="S197" s="69">
        <f>'Program Data-Travel CBA'!S197+'Program Data-Travel IBA'!S197</f>
        <v>2096943</v>
      </c>
      <c r="T197" s="69">
        <f>'Program Data-Travel CBA'!T197+'Program Data-Travel IBA'!T197</f>
        <v>324886</v>
      </c>
      <c r="U197" s="70">
        <f>'Program Data-Travel CBA'!U197+'Program Data-Travel IBA'!U197</f>
        <v>534240914.30000001</v>
      </c>
      <c r="V197" s="71">
        <f>'Program Data-Travel CBA'!V197+'Program Data-Travel IBA'!V197</f>
        <v>2421186</v>
      </c>
      <c r="W197" s="71">
        <f>'Program Data-Travel CBA'!W197+'Program Data-Travel IBA'!W197</f>
        <v>374841</v>
      </c>
      <c r="X197" s="68">
        <f>'Program Data-Travel CBA'!X197+'Program Data-Travel IBA'!X197</f>
        <v>532664082.00999999</v>
      </c>
      <c r="Y197" s="69">
        <f>'Program Data-Travel CBA'!Y197+'Program Data-Travel IBA'!Y197</f>
        <v>2432089</v>
      </c>
      <c r="Z197" s="69">
        <f>'Program Data-Travel CBA'!Z197+'Program Data-Travel IBA'!Z197</f>
        <v>371885</v>
      </c>
      <c r="AA197" s="70">
        <f>'Program Data-Travel CBA'!AA197+'Program Data-Travel IBA'!AA197</f>
        <v>525399034.56</v>
      </c>
      <c r="AB197" s="71">
        <f>'Program Data-Travel CBA'!AB197+'Program Data-Travel IBA'!AB197</f>
        <v>2442616</v>
      </c>
      <c r="AC197" s="71">
        <f>'Program Data-Travel CBA'!AC197+'Program Data-Travel IBA'!AC197</f>
        <v>359611</v>
      </c>
      <c r="AD197" s="68">
        <f>'Program Data-Travel CBA'!AD197+'Program Data-Travel IBA'!AD197</f>
        <v>483685605.02999997</v>
      </c>
      <c r="AE197" s="69">
        <f>'Program Data-Travel CBA'!AE197+'Program Data-Travel IBA'!AE197</f>
        <v>2285362</v>
      </c>
      <c r="AF197" s="69">
        <f>'Program Data-Travel CBA'!AF197+'Program Data-Travel IBA'!AF197</f>
        <v>331273</v>
      </c>
      <c r="AG197" s="70">
        <f>'Program Data-Travel CBA'!AG197+'Program Data-Travel IBA'!AG197</f>
        <v>528136060.18000001</v>
      </c>
      <c r="AH197" s="71">
        <f>'Program Data-Travel CBA'!AH197+'Program Data-Travel IBA'!AH197</f>
        <v>2440447</v>
      </c>
      <c r="AI197" s="71">
        <f>'Program Data-Travel CBA'!AI197+'Program Data-Travel IBA'!AI197</f>
        <v>2164263</v>
      </c>
      <c r="AJ197" s="68">
        <f>'Program Data-Travel CBA'!AJ197+'Program Data-Travel IBA'!AJ197</f>
        <v>522652488.510001</v>
      </c>
      <c r="AK197" s="69">
        <f>'Program Data-Travel CBA'!AK197+'Program Data-Travel IBA'!AK197</f>
        <v>2515945</v>
      </c>
      <c r="AL197" s="69">
        <f>'Program Data-Travel CBA'!AL197+'Program Data-Travel IBA'!AL197</f>
        <v>2164363</v>
      </c>
      <c r="AM197" s="70">
        <f>'Program Data-Travel CBA'!AM197+'Program Data-Travel IBA'!AM197</f>
        <v>473752838.14999998</v>
      </c>
      <c r="AN197" s="71">
        <f>'Program Data-Travel CBA'!AN197+'Program Data-Travel IBA'!AN197</f>
        <v>2334120</v>
      </c>
      <c r="AO197" s="71">
        <f>'Program Data-Travel CBA'!AO197+'Program Data-Travel IBA'!AO197</f>
        <v>2157685</v>
      </c>
    </row>
    <row r="198" spans="1:41" hidden="1" outlineLevel="1" x14ac:dyDescent="0.55000000000000004">
      <c r="A198" s="58" t="s">
        <v>21</v>
      </c>
      <c r="B198" s="65">
        <f>'Program Data-Travel CBA'!B198+'Program Data-Travel IBA'!B198</f>
        <v>5187936.7</v>
      </c>
      <c r="C198" s="66">
        <f>'Program Data-Travel CBA'!C198+'Program Data-Travel IBA'!C198</f>
        <v>39825</v>
      </c>
      <c r="D198" s="66">
        <f>'Program Data-Travel CBA'!D198+'Program Data-Travel IBA'!D198</f>
        <v>2433</v>
      </c>
      <c r="E198" s="67">
        <f>'Program Data-Travel CBA'!E198+'Program Data-Travel IBA'!E198</f>
        <v>377.57146829778458</v>
      </c>
      <c r="F198" s="68">
        <f>'Program Data-Travel CBA'!F198+'Program Data-Travel IBA'!F198</f>
        <v>375013.87000000005</v>
      </c>
      <c r="G198" s="69">
        <f>'Program Data-Travel CBA'!G198+'Program Data-Travel IBA'!G198</f>
        <v>3016</v>
      </c>
      <c r="H198" s="69">
        <f>'Program Data-Travel CBA'!H198+'Program Data-Travel IBA'!H198</f>
        <v>2419</v>
      </c>
      <c r="I198" s="70">
        <f>'Program Data-Travel CBA'!I198+'Program Data-Travel IBA'!I198</f>
        <v>346480.82</v>
      </c>
      <c r="J198" s="71">
        <f>'Program Data-Travel CBA'!J198+'Program Data-Travel IBA'!J198</f>
        <v>3119</v>
      </c>
      <c r="K198" s="71">
        <f>'Program Data-Travel CBA'!K198+'Program Data-Travel IBA'!K198</f>
        <v>2319</v>
      </c>
      <c r="L198" s="68">
        <f>'Program Data-Travel CBA'!L198+'Program Data-Travel IBA'!L198</f>
        <v>329748.24</v>
      </c>
      <c r="M198" s="69">
        <f>'Program Data-Travel CBA'!M198+'Program Data-Travel IBA'!M198</f>
        <v>1951</v>
      </c>
      <c r="N198" s="69">
        <f>'Program Data-Travel CBA'!N198+'Program Data-Travel IBA'!N198</f>
        <v>2359</v>
      </c>
      <c r="O198" s="70">
        <f>'Program Data-Travel CBA'!O198+'Program Data-Travel IBA'!O198</f>
        <v>160937.81999999995</v>
      </c>
      <c r="P198" s="71">
        <f>'Program Data-Travel CBA'!P198+'Program Data-Travel IBA'!P198</f>
        <v>1426</v>
      </c>
      <c r="Q198" s="71">
        <f>'Program Data-Travel CBA'!Q198+'Program Data-Travel IBA'!Q198</f>
        <v>2363</v>
      </c>
      <c r="R198" s="68">
        <f>'Program Data-Travel CBA'!R198+'Program Data-Travel IBA'!R198</f>
        <v>262944.48000000004</v>
      </c>
      <c r="S198" s="69">
        <f>'Program Data-Travel CBA'!S198+'Program Data-Travel IBA'!S198</f>
        <v>2154</v>
      </c>
      <c r="T198" s="69">
        <f>'Program Data-Travel CBA'!T198+'Program Data-Travel IBA'!T198</f>
        <v>2359</v>
      </c>
      <c r="U198" s="70">
        <f>'Program Data-Travel CBA'!U198+'Program Data-Travel IBA'!U198</f>
        <v>446772.95000000007</v>
      </c>
      <c r="V198" s="71">
        <f>'Program Data-Travel CBA'!V198+'Program Data-Travel IBA'!V198</f>
        <v>3389</v>
      </c>
      <c r="W198" s="71">
        <f>'Program Data-Travel CBA'!W198+'Program Data-Travel IBA'!W198</f>
        <v>2368</v>
      </c>
      <c r="X198" s="68">
        <f>'Program Data-Travel CBA'!X198+'Program Data-Travel IBA'!X198</f>
        <v>541151.11999999988</v>
      </c>
      <c r="Y198" s="69">
        <f>'Program Data-Travel CBA'!Y198+'Program Data-Travel IBA'!Y198</f>
        <v>4051</v>
      </c>
      <c r="Z198" s="69">
        <f>'Program Data-Travel CBA'!Z198+'Program Data-Travel IBA'!Z198</f>
        <v>2382</v>
      </c>
      <c r="AA198" s="70">
        <f>'Program Data-Travel CBA'!AA198+'Program Data-Travel IBA'!AA198</f>
        <v>646609.30000000005</v>
      </c>
      <c r="AB198" s="71">
        <f>'Program Data-Travel CBA'!AB198+'Program Data-Travel IBA'!AB198</f>
        <v>4788</v>
      </c>
      <c r="AC198" s="71">
        <f>'Program Data-Travel CBA'!AC198+'Program Data-Travel IBA'!AC198</f>
        <v>2376</v>
      </c>
      <c r="AD198" s="68">
        <f>'Program Data-Travel CBA'!AD198+'Program Data-Travel IBA'!AD198</f>
        <v>488145.94</v>
      </c>
      <c r="AE198" s="69">
        <f>'Program Data-Travel CBA'!AE198+'Program Data-Travel IBA'!AE198</f>
        <v>4057</v>
      </c>
      <c r="AF198" s="69">
        <f>'Program Data-Travel CBA'!AF198+'Program Data-Travel IBA'!AF198</f>
        <v>2382</v>
      </c>
      <c r="AG198" s="70">
        <f>'Program Data-Travel CBA'!AG198+'Program Data-Travel IBA'!AG198</f>
        <v>507177.36</v>
      </c>
      <c r="AH198" s="71">
        <f>'Program Data-Travel CBA'!AH198+'Program Data-Travel IBA'!AH198</f>
        <v>3622</v>
      </c>
      <c r="AI198" s="71">
        <f>'Program Data-Travel CBA'!AI198+'Program Data-Travel IBA'!AI198</f>
        <v>2392</v>
      </c>
      <c r="AJ198" s="68">
        <f>'Program Data-Travel CBA'!AJ198+'Program Data-Travel IBA'!AJ198</f>
        <v>453405.63</v>
      </c>
      <c r="AK198" s="69">
        <f>'Program Data-Travel CBA'!AK198+'Program Data-Travel IBA'!AK198</f>
        <v>3421</v>
      </c>
      <c r="AL198" s="69">
        <f>'Program Data-Travel CBA'!AL198+'Program Data-Travel IBA'!AL198</f>
        <v>2416</v>
      </c>
      <c r="AM198" s="70">
        <f>'Program Data-Travel CBA'!AM198+'Program Data-Travel IBA'!AM198</f>
        <v>629549.16999999993</v>
      </c>
      <c r="AN198" s="71">
        <f>'Program Data-Travel CBA'!AN198+'Program Data-Travel IBA'!AN198</f>
        <v>4831</v>
      </c>
      <c r="AO198" s="71">
        <f>'Program Data-Travel CBA'!AO198+'Program Data-Travel IBA'!AO198</f>
        <v>2433</v>
      </c>
    </row>
    <row r="199" spans="1:41" hidden="1" outlineLevel="1" x14ac:dyDescent="0.55000000000000004">
      <c r="A199" s="58" t="s">
        <v>90</v>
      </c>
      <c r="B199" s="65">
        <f>'Program Data-Travel CBA'!B199+'Program Data-Travel IBA'!B199</f>
        <v>50816123.730000004</v>
      </c>
      <c r="C199" s="66">
        <f>'Program Data-Travel CBA'!C199+'Program Data-Travel IBA'!C199</f>
        <v>344699</v>
      </c>
      <c r="D199" s="66">
        <f>'Program Data-Travel CBA'!D199+'Program Data-Travel IBA'!D199</f>
        <v>11687</v>
      </c>
      <c r="E199" s="67">
        <f>'Program Data-Travel CBA'!E199+'Program Data-Travel IBA'!E199</f>
        <v>426.51579261394772</v>
      </c>
      <c r="F199" s="68">
        <f>'Program Data-Travel CBA'!F199+'Program Data-Travel IBA'!F199</f>
        <v>4851478.8900000006</v>
      </c>
      <c r="G199" s="69">
        <f>'Program Data-Travel CBA'!G199+'Program Data-Travel IBA'!G199</f>
        <v>33393</v>
      </c>
      <c r="H199" s="69">
        <f>'Program Data-Travel CBA'!H199+'Program Data-Travel IBA'!H199</f>
        <v>9691</v>
      </c>
      <c r="I199" s="70">
        <f>'Program Data-Travel CBA'!I199+'Program Data-Travel IBA'!I199</f>
        <v>3880823.81</v>
      </c>
      <c r="J199" s="71">
        <f>'Program Data-Travel CBA'!J199+'Program Data-Travel IBA'!J199</f>
        <v>27321</v>
      </c>
      <c r="K199" s="71">
        <f>'Program Data-Travel CBA'!K199+'Program Data-Travel IBA'!K199</f>
        <v>9358</v>
      </c>
      <c r="L199" s="68">
        <f>'Program Data-Travel CBA'!L199+'Program Data-Travel IBA'!L199</f>
        <v>2394641.5300000003</v>
      </c>
      <c r="M199" s="69">
        <f>'Program Data-Travel CBA'!M199+'Program Data-Travel IBA'!M199</f>
        <v>17996</v>
      </c>
      <c r="N199" s="69">
        <f>'Program Data-Travel CBA'!N199+'Program Data-Travel IBA'!N199</f>
        <v>11757</v>
      </c>
      <c r="O199" s="70">
        <f>'Program Data-Travel CBA'!O199+'Program Data-Travel IBA'!O199</f>
        <v>2274544.7000000002</v>
      </c>
      <c r="P199" s="71">
        <f>'Program Data-Travel CBA'!P199+'Program Data-Travel IBA'!P199</f>
        <v>16920</v>
      </c>
      <c r="Q199" s="71">
        <f>'Program Data-Travel CBA'!Q199+'Program Data-Travel IBA'!Q199</f>
        <v>11767</v>
      </c>
      <c r="R199" s="68">
        <f>'Program Data-Travel CBA'!R199+'Program Data-Travel IBA'!R199</f>
        <v>3128137.43</v>
      </c>
      <c r="S199" s="69">
        <f>'Program Data-Travel CBA'!S199+'Program Data-Travel IBA'!S199</f>
        <v>21485</v>
      </c>
      <c r="T199" s="69">
        <f>'Program Data-Travel CBA'!T199+'Program Data-Travel IBA'!T199</f>
        <v>11752</v>
      </c>
      <c r="U199" s="70">
        <f>'Program Data-Travel CBA'!U199+'Program Data-Travel IBA'!U199</f>
        <v>4499613.59</v>
      </c>
      <c r="V199" s="71">
        <f>'Program Data-Travel CBA'!V199+'Program Data-Travel IBA'!V199</f>
        <v>30071</v>
      </c>
      <c r="W199" s="71">
        <f>'Program Data-Travel CBA'!W199+'Program Data-Travel IBA'!W199</f>
        <v>11703</v>
      </c>
      <c r="X199" s="68">
        <f>'Program Data-Travel CBA'!X199+'Program Data-Travel IBA'!X199</f>
        <v>4920676.8899999997</v>
      </c>
      <c r="Y199" s="69">
        <f>'Program Data-Travel CBA'!Y199+'Program Data-Travel IBA'!Y199</f>
        <v>33801</v>
      </c>
      <c r="Z199" s="69">
        <f>'Program Data-Travel CBA'!Z199+'Program Data-Travel IBA'!Z199</f>
        <v>11687</v>
      </c>
      <c r="AA199" s="70">
        <f>'Program Data-Travel CBA'!AA199+'Program Data-Travel IBA'!AA199</f>
        <v>5539346.1299999999</v>
      </c>
      <c r="AB199" s="71">
        <f>'Program Data-Travel CBA'!AB199+'Program Data-Travel IBA'!AB199</f>
        <v>36642</v>
      </c>
      <c r="AC199" s="71">
        <f>'Program Data-Travel CBA'!AC199+'Program Data-Travel IBA'!AC199</f>
        <v>11687</v>
      </c>
      <c r="AD199" s="68">
        <f>'Program Data-Travel CBA'!AD199+'Program Data-Travel IBA'!AD199</f>
        <v>4315993.17</v>
      </c>
      <c r="AE199" s="69">
        <f>'Program Data-Travel CBA'!AE199+'Program Data-Travel IBA'!AE199</f>
        <v>29369</v>
      </c>
      <c r="AF199" s="69">
        <f>'Program Data-Travel CBA'!AF199+'Program Data-Travel IBA'!AF199</f>
        <v>11687</v>
      </c>
      <c r="AG199" s="70">
        <f>'Program Data-Travel CBA'!AG199+'Program Data-Travel IBA'!AG199</f>
        <v>4665356.67</v>
      </c>
      <c r="AH199" s="71">
        <f>'Program Data-Travel CBA'!AH199+'Program Data-Travel IBA'!AH199</f>
        <v>30052</v>
      </c>
      <c r="AI199" s="71">
        <f>'Program Data-Travel CBA'!AI199+'Program Data-Travel IBA'!AI199</f>
        <v>11687</v>
      </c>
      <c r="AJ199" s="68">
        <f>'Program Data-Travel CBA'!AJ199+'Program Data-Travel IBA'!AJ199</f>
        <v>4937567.5999999996</v>
      </c>
      <c r="AK199" s="69">
        <f>'Program Data-Travel CBA'!AK199+'Program Data-Travel IBA'!AK199</f>
        <v>34384</v>
      </c>
      <c r="AL199" s="69">
        <f>'Program Data-Travel CBA'!AL199+'Program Data-Travel IBA'!AL199</f>
        <v>11687</v>
      </c>
      <c r="AM199" s="70">
        <f>'Program Data-Travel CBA'!AM199+'Program Data-Travel IBA'!AM199</f>
        <v>5407943.3200000003</v>
      </c>
      <c r="AN199" s="71">
        <f>'Program Data-Travel CBA'!AN199+'Program Data-Travel IBA'!AN199</f>
        <v>33265</v>
      </c>
      <c r="AO199" s="71">
        <f>'Program Data-Travel CBA'!AO199+'Program Data-Travel IBA'!AO199</f>
        <v>11687</v>
      </c>
    </row>
    <row r="200" spans="1:41" hidden="1" outlineLevel="1" x14ac:dyDescent="0.55000000000000004">
      <c r="A200" s="58" t="s">
        <v>22</v>
      </c>
      <c r="B200" s="65">
        <f>'Program Data-Travel CBA'!B200+'Program Data-Travel IBA'!B200</f>
        <v>154355964.94</v>
      </c>
      <c r="C200" s="66">
        <f>'Program Data-Travel CBA'!C200+'Program Data-Travel IBA'!C200</f>
        <v>728070</v>
      </c>
      <c r="D200" s="66">
        <f>'Program Data-Travel CBA'!D200+'Program Data-Travel IBA'!D200</f>
        <v>27304</v>
      </c>
      <c r="E200" s="67">
        <f>'Program Data-Travel CBA'!E200+'Program Data-Travel IBA'!E200</f>
        <v>419.610505680458</v>
      </c>
      <c r="F200" s="68">
        <f>'Program Data-Travel CBA'!F200+'Program Data-Travel IBA'!F200</f>
        <v>15832341.149999999</v>
      </c>
      <c r="G200" s="69">
        <f>'Program Data-Travel CBA'!G200+'Program Data-Travel IBA'!G200</f>
        <v>64864</v>
      </c>
      <c r="H200" s="69">
        <f>'Program Data-Travel CBA'!H200+'Program Data-Travel IBA'!H200</f>
        <v>23246</v>
      </c>
      <c r="I200" s="70">
        <f>'Program Data-Travel CBA'!I200+'Program Data-Travel IBA'!I200</f>
        <v>11651358.98</v>
      </c>
      <c r="J200" s="71">
        <f>'Program Data-Travel CBA'!J200+'Program Data-Travel IBA'!J200</f>
        <v>56671</v>
      </c>
      <c r="K200" s="71">
        <f>'Program Data-Travel CBA'!K200+'Program Data-Travel IBA'!K200</f>
        <v>22398</v>
      </c>
      <c r="L200" s="68">
        <f>'Program Data-Travel CBA'!L200+'Program Data-Travel IBA'!L200</f>
        <v>7283342.5999999996</v>
      </c>
      <c r="M200" s="69">
        <f>'Program Data-Travel CBA'!M200+'Program Data-Travel IBA'!M200</f>
        <v>36751</v>
      </c>
      <c r="N200" s="69">
        <f>'Program Data-Travel CBA'!N200+'Program Data-Travel IBA'!N200</f>
        <v>27455</v>
      </c>
      <c r="O200" s="70">
        <f>'Program Data-Travel CBA'!O200+'Program Data-Travel IBA'!O200</f>
        <v>6690203.9900000002</v>
      </c>
      <c r="P200" s="71">
        <f>'Program Data-Travel CBA'!P200+'Program Data-Travel IBA'!P200</f>
        <v>30630</v>
      </c>
      <c r="Q200" s="71">
        <f>'Program Data-Travel CBA'!Q200+'Program Data-Travel IBA'!Q200</f>
        <v>27468</v>
      </c>
      <c r="R200" s="68">
        <f>'Program Data-Travel CBA'!R200+'Program Data-Travel IBA'!R200</f>
        <v>9033849.1699999999</v>
      </c>
      <c r="S200" s="69">
        <f>'Program Data-Travel CBA'!S200+'Program Data-Travel IBA'!S200</f>
        <v>41323</v>
      </c>
      <c r="T200" s="69">
        <f>'Program Data-Travel CBA'!T200+'Program Data-Travel IBA'!T200</f>
        <v>27415</v>
      </c>
      <c r="U200" s="70">
        <f>'Program Data-Travel CBA'!U200+'Program Data-Travel IBA'!U200</f>
        <v>13713211.84</v>
      </c>
      <c r="V200" s="71">
        <f>'Program Data-Travel CBA'!V200+'Program Data-Travel IBA'!V200</f>
        <v>60653</v>
      </c>
      <c r="W200" s="71">
        <f>'Program Data-Travel CBA'!W200+'Program Data-Travel IBA'!W200</f>
        <v>27329</v>
      </c>
      <c r="X200" s="68">
        <f>'Program Data-Travel CBA'!X200+'Program Data-Travel IBA'!X200</f>
        <v>14114912.9</v>
      </c>
      <c r="Y200" s="69">
        <f>'Program Data-Travel CBA'!Y200+'Program Data-Travel IBA'!Y200</f>
        <v>67932</v>
      </c>
      <c r="Z200" s="69">
        <f>'Program Data-Travel CBA'!Z200+'Program Data-Travel IBA'!Z200</f>
        <v>27304</v>
      </c>
      <c r="AA200" s="70">
        <f>'Program Data-Travel CBA'!AA200+'Program Data-Travel IBA'!AA200</f>
        <v>15241251.789999999</v>
      </c>
      <c r="AB200" s="71">
        <f>'Program Data-Travel CBA'!AB200+'Program Data-Travel IBA'!AB200</f>
        <v>75219</v>
      </c>
      <c r="AC200" s="71">
        <f>'Program Data-Travel CBA'!AC200+'Program Data-Travel IBA'!AC200</f>
        <v>27303</v>
      </c>
      <c r="AD200" s="68">
        <f>'Program Data-Travel CBA'!AD200+'Program Data-Travel IBA'!AD200</f>
        <v>14487909.370000001</v>
      </c>
      <c r="AE200" s="69">
        <f>'Program Data-Travel CBA'!AE200+'Program Data-Travel IBA'!AE200</f>
        <v>70092</v>
      </c>
      <c r="AF200" s="69">
        <f>'Program Data-Travel CBA'!AF200+'Program Data-Travel IBA'!AF200</f>
        <v>27303</v>
      </c>
      <c r="AG200" s="70">
        <f>'Program Data-Travel CBA'!AG200+'Program Data-Travel IBA'!AG200</f>
        <v>15066861.52</v>
      </c>
      <c r="AH200" s="71">
        <f>'Program Data-Travel CBA'!AH200+'Program Data-Travel IBA'!AH200</f>
        <v>70523</v>
      </c>
      <c r="AI200" s="71">
        <f>'Program Data-Travel CBA'!AI200+'Program Data-Travel IBA'!AI200</f>
        <v>27303</v>
      </c>
      <c r="AJ200" s="68">
        <f>'Program Data-Travel CBA'!AJ200+'Program Data-Travel IBA'!AJ200</f>
        <v>15275906.060000001</v>
      </c>
      <c r="AK200" s="69">
        <f>'Program Data-Travel CBA'!AK200+'Program Data-Travel IBA'!AK200</f>
        <v>74803</v>
      </c>
      <c r="AL200" s="69">
        <f>'Program Data-Travel CBA'!AL200+'Program Data-Travel IBA'!AL200</f>
        <v>27304</v>
      </c>
      <c r="AM200" s="70">
        <f>'Program Data-Travel CBA'!AM200+'Program Data-Travel IBA'!AM200</f>
        <v>15964815.569999998</v>
      </c>
      <c r="AN200" s="71">
        <f>'Program Data-Travel CBA'!AN200+'Program Data-Travel IBA'!AN200</f>
        <v>78609</v>
      </c>
      <c r="AO200" s="71">
        <f>'Program Data-Travel CBA'!AO200+'Program Data-Travel IBA'!AO200</f>
        <v>27304</v>
      </c>
    </row>
    <row r="201" spans="1:41" hidden="1" outlineLevel="1" x14ac:dyDescent="0.55000000000000004">
      <c r="A201" s="58" t="s">
        <v>91</v>
      </c>
      <c r="B201" s="65">
        <f>'Program Data-Travel CBA'!B201+'Program Data-Travel IBA'!B201</f>
        <v>866542271.36000001</v>
      </c>
      <c r="C201" s="66">
        <f>'Program Data-Travel CBA'!C201+'Program Data-Travel IBA'!C201</f>
        <v>3727911</v>
      </c>
      <c r="D201" s="66">
        <f>'Program Data-Travel CBA'!D201+'Program Data-Travel IBA'!D201</f>
        <v>205652</v>
      </c>
      <c r="E201" s="67">
        <f>'Program Data-Travel CBA'!E201+'Program Data-Travel IBA'!E201</f>
        <v>553.99390418737801</v>
      </c>
      <c r="F201" s="68">
        <f>'Program Data-Travel CBA'!F201+'Program Data-Travel IBA'!F201</f>
        <v>83289393.760000005</v>
      </c>
      <c r="G201" s="69">
        <f>'Program Data-Travel CBA'!G201+'Program Data-Travel IBA'!G201</f>
        <v>332130</v>
      </c>
      <c r="H201" s="69">
        <f>'Program Data-Travel CBA'!H201+'Program Data-Travel IBA'!H201</f>
        <v>163114</v>
      </c>
      <c r="I201" s="70">
        <f>'Program Data-Travel CBA'!I201+'Program Data-Travel IBA'!I201</f>
        <v>70286390.549999997</v>
      </c>
      <c r="J201" s="71">
        <f>'Program Data-Travel CBA'!J201+'Program Data-Travel IBA'!J201</f>
        <v>296460</v>
      </c>
      <c r="K201" s="71">
        <f>'Program Data-Travel CBA'!K201+'Program Data-Travel IBA'!K201</f>
        <v>163535</v>
      </c>
      <c r="L201" s="68">
        <f>'Program Data-Travel CBA'!L201+'Program Data-Travel IBA'!L201</f>
        <v>64507320.689999998</v>
      </c>
      <c r="M201" s="69">
        <f>'Program Data-Travel CBA'!M201+'Program Data-Travel IBA'!M201</f>
        <v>259595</v>
      </c>
      <c r="N201" s="69">
        <f>'Program Data-Travel CBA'!N201+'Program Data-Travel IBA'!N201</f>
        <v>369232</v>
      </c>
      <c r="O201" s="70">
        <f>'Program Data-Travel CBA'!O201+'Program Data-Travel IBA'!O201</f>
        <v>45990189.159999996</v>
      </c>
      <c r="P201" s="71">
        <f>'Program Data-Travel CBA'!P201+'Program Data-Travel IBA'!P201</f>
        <v>169302</v>
      </c>
      <c r="Q201" s="71">
        <f>'Program Data-Travel CBA'!Q201+'Program Data-Travel IBA'!Q201</f>
        <v>368850</v>
      </c>
      <c r="R201" s="68">
        <f>'Program Data-Travel CBA'!R201+'Program Data-Travel IBA'!R201</f>
        <v>55513175.879999995</v>
      </c>
      <c r="S201" s="69">
        <f>'Program Data-Travel CBA'!S201+'Program Data-Travel IBA'!S201</f>
        <v>226100</v>
      </c>
      <c r="T201" s="69">
        <f>'Program Data-Travel CBA'!T201+'Program Data-Travel IBA'!T201</f>
        <v>369197</v>
      </c>
      <c r="U201" s="70">
        <f>'Program Data-Travel CBA'!U201+'Program Data-Travel IBA'!U201</f>
        <v>68845397.039999992</v>
      </c>
      <c r="V201" s="71">
        <f>'Program Data-Travel CBA'!V201+'Program Data-Travel IBA'!V201</f>
        <v>290089</v>
      </c>
      <c r="W201" s="71">
        <f>'Program Data-Travel CBA'!W201+'Program Data-Travel IBA'!W201</f>
        <v>369189</v>
      </c>
      <c r="X201" s="68">
        <f>'Program Data-Travel CBA'!X201+'Program Data-Travel IBA'!X201</f>
        <v>79346752.120000005</v>
      </c>
      <c r="Y201" s="69">
        <f>'Program Data-Travel CBA'!Y201+'Program Data-Travel IBA'!Y201</f>
        <v>336364</v>
      </c>
      <c r="Z201" s="69">
        <f>'Program Data-Travel CBA'!Z201+'Program Data-Travel IBA'!Z201</f>
        <v>369634</v>
      </c>
      <c r="AA201" s="70">
        <f>'Program Data-Travel CBA'!AA201+'Program Data-Travel IBA'!AA201</f>
        <v>77681218.150000006</v>
      </c>
      <c r="AB201" s="71">
        <f>'Program Data-Travel CBA'!AB201+'Program Data-Travel IBA'!AB201</f>
        <v>341165</v>
      </c>
      <c r="AC201" s="71">
        <f>'Program Data-Travel CBA'!AC201+'Program Data-Travel IBA'!AC201</f>
        <v>205999</v>
      </c>
      <c r="AD201" s="68">
        <f>'Program Data-Travel CBA'!AD201+'Program Data-Travel IBA'!AD201</f>
        <v>73064213.520000011</v>
      </c>
      <c r="AE201" s="69">
        <f>'Program Data-Travel CBA'!AE201+'Program Data-Travel IBA'!AE201</f>
        <v>327883</v>
      </c>
      <c r="AF201" s="69">
        <f>'Program Data-Travel CBA'!AF201+'Program Data-Travel IBA'!AF201</f>
        <v>206039</v>
      </c>
      <c r="AG201" s="70">
        <f>'Program Data-Travel CBA'!AG201+'Program Data-Travel IBA'!AG201</f>
        <v>83673640.579999998</v>
      </c>
      <c r="AH201" s="71">
        <f>'Program Data-Travel CBA'!AH201+'Program Data-Travel IBA'!AH201</f>
        <v>364462</v>
      </c>
      <c r="AI201" s="71">
        <f>'Program Data-Travel CBA'!AI201+'Program Data-Travel IBA'!AI201</f>
        <v>206231</v>
      </c>
      <c r="AJ201" s="68">
        <f>'Program Data-Travel CBA'!AJ201+'Program Data-Travel IBA'!AJ201</f>
        <v>80264331.689999998</v>
      </c>
      <c r="AK201" s="69">
        <f>'Program Data-Travel CBA'!AK201+'Program Data-Travel IBA'!AK201</f>
        <v>376675</v>
      </c>
      <c r="AL201" s="69">
        <f>'Program Data-Travel CBA'!AL201+'Program Data-Travel IBA'!AL201</f>
        <v>205987</v>
      </c>
      <c r="AM201" s="70">
        <f>'Program Data-Travel CBA'!AM201+'Program Data-Travel IBA'!AM201</f>
        <v>84080248.220000014</v>
      </c>
      <c r="AN201" s="71">
        <f>'Program Data-Travel CBA'!AN201+'Program Data-Travel IBA'!AN201</f>
        <v>407686</v>
      </c>
      <c r="AO201" s="71">
        <f>'Program Data-Travel CBA'!AO201+'Program Data-Travel IBA'!AO201</f>
        <v>205652</v>
      </c>
    </row>
    <row r="202" spans="1:41" hidden="1" outlineLevel="1" x14ac:dyDescent="0.55000000000000004">
      <c r="A202" s="58" t="s">
        <v>23</v>
      </c>
      <c r="B202" s="65">
        <f>'Program Data-Travel CBA'!B202+'Program Data-Travel IBA'!B202</f>
        <v>15002324.77</v>
      </c>
      <c r="C202" s="66">
        <f>'Program Data-Travel CBA'!C202+'Program Data-Travel IBA'!C202</f>
        <v>98091</v>
      </c>
      <c r="D202" s="66">
        <f>'Program Data-Travel CBA'!D202+'Program Data-Travel IBA'!D202</f>
        <v>6628</v>
      </c>
      <c r="E202" s="67">
        <f>'Program Data-Travel CBA'!E202+'Program Data-Travel IBA'!E202</f>
        <v>332.79188051407732</v>
      </c>
      <c r="F202" s="68">
        <f>'Program Data-Travel CBA'!F202+'Program Data-Travel IBA'!F202</f>
        <v>1033999.23</v>
      </c>
      <c r="G202" s="69">
        <f>'Program Data-Travel CBA'!G202+'Program Data-Travel IBA'!G202</f>
        <v>6177</v>
      </c>
      <c r="H202" s="69">
        <f>'Program Data-Travel CBA'!H202+'Program Data-Travel IBA'!H202</f>
        <v>5344</v>
      </c>
      <c r="I202" s="70">
        <f>'Program Data-Travel CBA'!I202+'Program Data-Travel IBA'!I202</f>
        <v>1133698.3400000001</v>
      </c>
      <c r="J202" s="71">
        <f>'Program Data-Travel CBA'!J202+'Program Data-Travel IBA'!J202</f>
        <v>7813</v>
      </c>
      <c r="K202" s="71">
        <f>'Program Data-Travel CBA'!K202+'Program Data-Travel IBA'!K202</f>
        <v>5319</v>
      </c>
      <c r="L202" s="68">
        <f>'Program Data-Travel CBA'!L202+'Program Data-Travel IBA'!L202</f>
        <v>862858.41</v>
      </c>
      <c r="M202" s="69">
        <f>'Program Data-Travel CBA'!M202+'Program Data-Travel IBA'!M202</f>
        <v>6156</v>
      </c>
      <c r="N202" s="69">
        <f>'Program Data-Travel CBA'!N202+'Program Data-Travel IBA'!N202</f>
        <v>11901</v>
      </c>
      <c r="O202" s="70">
        <f>'Program Data-Travel CBA'!O202+'Program Data-Travel IBA'!O202</f>
        <v>179435.92</v>
      </c>
      <c r="P202" s="71">
        <f>'Program Data-Travel CBA'!P202+'Program Data-Travel IBA'!P202</f>
        <v>1084</v>
      </c>
      <c r="Q202" s="71">
        <f>'Program Data-Travel CBA'!Q202+'Program Data-Travel IBA'!Q202</f>
        <v>11611</v>
      </c>
      <c r="R202" s="68">
        <f>'Program Data-Travel CBA'!R202+'Program Data-Travel IBA'!R202</f>
        <v>576497.21000000008</v>
      </c>
      <c r="S202" s="69">
        <f>'Program Data-Travel CBA'!S202+'Program Data-Travel IBA'!S202</f>
        <v>3885</v>
      </c>
      <c r="T202" s="69">
        <f>'Program Data-Travel CBA'!T202+'Program Data-Travel IBA'!T202</f>
        <v>11839</v>
      </c>
      <c r="U202" s="70">
        <f>'Program Data-Travel CBA'!U202+'Program Data-Travel IBA'!U202</f>
        <v>976270.09</v>
      </c>
      <c r="V202" s="71">
        <f>'Program Data-Travel CBA'!V202+'Program Data-Travel IBA'!V202</f>
        <v>6785</v>
      </c>
      <c r="W202" s="71">
        <f>'Program Data-Travel CBA'!W202+'Program Data-Travel IBA'!W202</f>
        <v>11862</v>
      </c>
      <c r="X202" s="68">
        <f>'Program Data-Travel CBA'!X202+'Program Data-Travel IBA'!X202</f>
        <v>1328751.83</v>
      </c>
      <c r="Y202" s="69">
        <f>'Program Data-Travel CBA'!Y202+'Program Data-Travel IBA'!Y202</f>
        <v>8260</v>
      </c>
      <c r="Z202" s="69">
        <f>'Program Data-Travel CBA'!Z202+'Program Data-Travel IBA'!Z202</f>
        <v>11878</v>
      </c>
      <c r="AA202" s="70">
        <f>'Program Data-Travel CBA'!AA202+'Program Data-Travel IBA'!AA202</f>
        <v>1393563.0699999998</v>
      </c>
      <c r="AB202" s="71">
        <f>'Program Data-Travel CBA'!AB202+'Program Data-Travel IBA'!AB202</f>
        <v>8904</v>
      </c>
      <c r="AC202" s="71">
        <f>'Program Data-Travel CBA'!AC202+'Program Data-Travel IBA'!AC202</f>
        <v>11569</v>
      </c>
      <c r="AD202" s="68">
        <f>'Program Data-Travel CBA'!AD202+'Program Data-Travel IBA'!AD202</f>
        <v>1426453.67</v>
      </c>
      <c r="AE202" s="69">
        <f>'Program Data-Travel CBA'!AE202+'Program Data-Travel IBA'!AE202</f>
        <v>9653</v>
      </c>
      <c r="AF202" s="69">
        <f>'Program Data-Travel CBA'!AF202+'Program Data-Travel IBA'!AF202</f>
        <v>6629</v>
      </c>
      <c r="AG202" s="70">
        <f>'Program Data-Travel CBA'!AG202+'Program Data-Travel IBA'!AG202</f>
        <v>1833953.09</v>
      </c>
      <c r="AH202" s="71">
        <f>'Program Data-Travel CBA'!AH202+'Program Data-Travel IBA'!AH202</f>
        <v>12051</v>
      </c>
      <c r="AI202" s="71">
        <f>'Program Data-Travel CBA'!AI202+'Program Data-Travel IBA'!AI202</f>
        <v>6629</v>
      </c>
      <c r="AJ202" s="68">
        <f>'Program Data-Travel CBA'!AJ202+'Program Data-Travel IBA'!AJ202</f>
        <v>1978443.0599999998</v>
      </c>
      <c r="AK202" s="69">
        <f>'Program Data-Travel CBA'!AK202+'Program Data-Travel IBA'!AK202</f>
        <v>13701</v>
      </c>
      <c r="AL202" s="69">
        <f>'Program Data-Travel CBA'!AL202+'Program Data-Travel IBA'!AL202</f>
        <v>6629</v>
      </c>
      <c r="AM202" s="70">
        <f>'Program Data-Travel CBA'!AM202+'Program Data-Travel IBA'!AM202</f>
        <v>2278400.85</v>
      </c>
      <c r="AN202" s="71">
        <f>'Program Data-Travel CBA'!AN202+'Program Data-Travel IBA'!AN202</f>
        <v>13622</v>
      </c>
      <c r="AO202" s="71">
        <f>'Program Data-Travel CBA'!AO202+'Program Data-Travel IBA'!AO202</f>
        <v>6628</v>
      </c>
    </row>
    <row r="203" spans="1:41" hidden="1" outlineLevel="1" x14ac:dyDescent="0.55000000000000004">
      <c r="A203" s="58" t="s">
        <v>24</v>
      </c>
      <c r="B203" s="65">
        <f>'Program Data-Travel CBA'!B203+'Program Data-Travel IBA'!B203</f>
        <v>147263451.97999981</v>
      </c>
      <c r="C203" s="66">
        <f>'Program Data-Travel CBA'!C203+'Program Data-Travel IBA'!C203</f>
        <v>1001300</v>
      </c>
      <c r="D203" s="66">
        <f>'Program Data-Travel CBA'!D203+'Program Data-Travel IBA'!D203</f>
        <v>64278</v>
      </c>
      <c r="E203" s="67">
        <f>'Program Data-Travel CBA'!E203+'Program Data-Travel IBA'!E203</f>
        <v>299.16843816782921</v>
      </c>
      <c r="F203" s="68">
        <f>'Program Data-Travel CBA'!F203+'Program Data-Travel IBA'!F203</f>
        <v>14863620.6400005</v>
      </c>
      <c r="G203" s="69">
        <f>'Program Data-Travel CBA'!G203+'Program Data-Travel IBA'!G203</f>
        <v>95345</v>
      </c>
      <c r="H203" s="69">
        <f>'Program Data-Travel CBA'!H203+'Program Data-Travel IBA'!H203</f>
        <v>0</v>
      </c>
      <c r="I203" s="70">
        <f>'Program Data-Travel CBA'!I203+'Program Data-Travel IBA'!I203</f>
        <v>11302192.439999299</v>
      </c>
      <c r="J203" s="71">
        <f>'Program Data-Travel CBA'!J203+'Program Data-Travel IBA'!J203</f>
        <v>78123</v>
      </c>
      <c r="K203" s="71">
        <f>'Program Data-Travel CBA'!K203+'Program Data-Travel IBA'!K203</f>
        <v>0</v>
      </c>
      <c r="L203" s="68">
        <f>'Program Data-Travel CBA'!L203+'Program Data-Travel IBA'!L203</f>
        <v>6893229.1900000004</v>
      </c>
      <c r="M203" s="69">
        <f>'Program Data-Travel CBA'!M203+'Program Data-Travel IBA'!M203</f>
        <v>56152</v>
      </c>
      <c r="N203" s="69">
        <f>'Program Data-Travel CBA'!N203+'Program Data-Travel IBA'!N203</f>
        <v>64278</v>
      </c>
      <c r="O203" s="70">
        <f>'Program Data-Travel CBA'!O203+'Program Data-Travel IBA'!O203</f>
        <v>1368303.8</v>
      </c>
      <c r="P203" s="71">
        <f>'Program Data-Travel CBA'!P203+'Program Data-Travel IBA'!P203</f>
        <v>14926</v>
      </c>
      <c r="Q203" s="71">
        <f>'Program Data-Travel CBA'!Q203+'Program Data-Travel IBA'!Q203</f>
        <v>64536</v>
      </c>
      <c r="R203" s="68">
        <f>'Program Data-Travel CBA'!R203+'Program Data-Travel IBA'!R203</f>
        <v>7171925.9100000001</v>
      </c>
      <c r="S203" s="69">
        <f>'Program Data-Travel CBA'!S203+'Program Data-Travel IBA'!S203</f>
        <v>51313</v>
      </c>
      <c r="T203" s="69">
        <f>'Program Data-Travel CBA'!T203+'Program Data-Travel IBA'!T203</f>
        <v>64385</v>
      </c>
      <c r="U203" s="70">
        <f>'Program Data-Travel CBA'!U203+'Program Data-Travel IBA'!U203</f>
        <v>13879249.67</v>
      </c>
      <c r="V203" s="71">
        <f>'Program Data-Travel CBA'!V203+'Program Data-Travel IBA'!V203</f>
        <v>88218</v>
      </c>
      <c r="W203" s="71">
        <f>'Program Data-Travel CBA'!W203+'Program Data-Travel IBA'!W203</f>
        <v>64454</v>
      </c>
      <c r="X203" s="68">
        <f>'Program Data-Travel CBA'!X203+'Program Data-Travel IBA'!X203</f>
        <v>16446648.35</v>
      </c>
      <c r="Y203" s="69">
        <f>'Program Data-Travel CBA'!Y203+'Program Data-Travel IBA'!Y203</f>
        <v>108050</v>
      </c>
      <c r="Z203" s="69">
        <f>'Program Data-Travel CBA'!Z203+'Program Data-Travel IBA'!Z203</f>
        <v>64323</v>
      </c>
      <c r="AA203" s="70">
        <f>'Program Data-Travel CBA'!AA203+'Program Data-Travel IBA'!AA203</f>
        <v>15274265.130000001</v>
      </c>
      <c r="AB203" s="71">
        <f>'Program Data-Travel CBA'!AB203+'Program Data-Travel IBA'!AB203</f>
        <v>104103</v>
      </c>
      <c r="AC203" s="71">
        <f>'Program Data-Travel CBA'!AC203+'Program Data-Travel IBA'!AC203</f>
        <v>64278</v>
      </c>
      <c r="AD203" s="68">
        <f>'Program Data-Travel CBA'!AD203+'Program Data-Travel IBA'!AD203</f>
        <v>13504882.08</v>
      </c>
      <c r="AE203" s="69">
        <f>'Program Data-Travel CBA'!AE203+'Program Data-Travel IBA'!AE203</f>
        <v>92811</v>
      </c>
      <c r="AF203" s="69">
        <f>'Program Data-Travel CBA'!AF203+'Program Data-Travel IBA'!AF203</f>
        <v>64290</v>
      </c>
      <c r="AG203" s="70">
        <f>'Program Data-Travel CBA'!AG203+'Program Data-Travel IBA'!AG203</f>
        <v>15225607.119999999</v>
      </c>
      <c r="AH203" s="71">
        <f>'Program Data-Travel CBA'!AH203+'Program Data-Travel IBA'!AH203</f>
        <v>99758</v>
      </c>
      <c r="AI203" s="71">
        <f>'Program Data-Travel CBA'!AI203+'Program Data-Travel IBA'!AI203</f>
        <v>64284</v>
      </c>
      <c r="AJ203" s="68">
        <f>'Program Data-Travel CBA'!AJ203+'Program Data-Travel IBA'!AJ203</f>
        <v>15415226.310000001</v>
      </c>
      <c r="AK203" s="69">
        <f>'Program Data-Travel CBA'!AK203+'Program Data-Travel IBA'!AK203</f>
        <v>105897</v>
      </c>
      <c r="AL203" s="69">
        <f>'Program Data-Travel CBA'!AL203+'Program Data-Travel IBA'!AL203</f>
        <v>64286</v>
      </c>
      <c r="AM203" s="70">
        <f>'Program Data-Travel CBA'!AM203+'Program Data-Travel IBA'!AM203</f>
        <v>15918301.34</v>
      </c>
      <c r="AN203" s="71">
        <f>'Program Data-Travel CBA'!AN203+'Program Data-Travel IBA'!AN203</f>
        <v>106604</v>
      </c>
      <c r="AO203" s="71">
        <f>'Program Data-Travel CBA'!AO203+'Program Data-Travel IBA'!AO203</f>
        <v>64278</v>
      </c>
    </row>
    <row r="204" spans="1:41" hidden="1" outlineLevel="1" x14ac:dyDescent="0.55000000000000004">
      <c r="A204" s="58" t="s">
        <v>92</v>
      </c>
      <c r="B204" s="65">
        <f>'Program Data-Travel CBA'!B204+'Program Data-Travel IBA'!B204</f>
        <v>212867530.60999998</v>
      </c>
      <c r="C204" s="66">
        <f>'Program Data-Travel CBA'!C204+'Program Data-Travel IBA'!C204</f>
        <v>1450311</v>
      </c>
      <c r="D204" s="66">
        <f>'Program Data-Travel CBA'!D204+'Program Data-Travel IBA'!D204</f>
        <v>62494</v>
      </c>
      <c r="E204" s="67">
        <f>'Program Data-Travel CBA'!E204+'Program Data-Travel IBA'!E204</f>
        <v>281.31043347063553</v>
      </c>
      <c r="F204" s="68">
        <f>'Program Data-Travel CBA'!F204+'Program Data-Travel IBA'!F204</f>
        <v>30165797.009999998</v>
      </c>
      <c r="G204" s="69">
        <f>'Program Data-Travel CBA'!G204+'Program Data-Travel IBA'!G204</f>
        <v>218933</v>
      </c>
      <c r="H204" s="69">
        <f>'Program Data-Travel CBA'!H204+'Program Data-Travel IBA'!H204</f>
        <v>92147</v>
      </c>
      <c r="I204" s="70">
        <f>'Program Data-Travel CBA'!I204+'Program Data-Travel IBA'!I204</f>
        <v>25016726.68</v>
      </c>
      <c r="J204" s="71">
        <f>'Program Data-Travel CBA'!J204+'Program Data-Travel IBA'!J204</f>
        <v>187281</v>
      </c>
      <c r="K204" s="71">
        <f>'Program Data-Travel CBA'!K204+'Program Data-Travel IBA'!K204</f>
        <v>91910</v>
      </c>
      <c r="L204" s="68">
        <f>'Program Data-Travel CBA'!L204+'Program Data-Travel IBA'!L204</f>
        <v>19496820.600000001</v>
      </c>
      <c r="M204" s="69">
        <f>'Program Data-Travel CBA'!M204+'Program Data-Travel IBA'!M204</f>
        <v>160921</v>
      </c>
      <c r="N204" s="69">
        <f>'Program Data-Travel CBA'!N204+'Program Data-Travel IBA'!N204</f>
        <v>154065</v>
      </c>
      <c r="O204" s="70">
        <f>'Program Data-Travel CBA'!O204+'Program Data-Travel IBA'!O204</f>
        <v>11816893.079999998</v>
      </c>
      <c r="P204" s="71">
        <f>'Program Data-Travel CBA'!P204+'Program Data-Travel IBA'!P204</f>
        <v>120774</v>
      </c>
      <c r="Q204" s="71">
        <f>'Program Data-Travel CBA'!Q204+'Program Data-Travel IBA'!Q204</f>
        <v>153167</v>
      </c>
      <c r="R204" s="68">
        <f>'Program Data-Travel CBA'!R204+'Program Data-Travel IBA'!R204</f>
        <v>11227868.390000001</v>
      </c>
      <c r="S204" s="69">
        <f>'Program Data-Travel CBA'!S204+'Program Data-Travel IBA'!S204</f>
        <v>70823</v>
      </c>
      <c r="T204" s="69">
        <f>'Program Data-Travel CBA'!T204+'Program Data-Travel IBA'!T204</f>
        <v>62810</v>
      </c>
      <c r="U204" s="70">
        <f>'Program Data-Travel CBA'!U204+'Program Data-Travel IBA'!U204</f>
        <v>14867726.42</v>
      </c>
      <c r="V204" s="71">
        <f>'Program Data-Travel CBA'!V204+'Program Data-Travel IBA'!V204</f>
        <v>88322</v>
      </c>
      <c r="W204" s="71">
        <f>'Program Data-Travel CBA'!W204+'Program Data-Travel IBA'!W204</f>
        <v>62855</v>
      </c>
      <c r="X204" s="68">
        <f>'Program Data-Travel CBA'!X204+'Program Data-Travel IBA'!X204</f>
        <v>16062791.719999999</v>
      </c>
      <c r="Y204" s="69">
        <f>'Program Data-Travel CBA'!Y204+'Program Data-Travel IBA'!Y204</f>
        <v>95037</v>
      </c>
      <c r="Z204" s="69">
        <f>'Program Data-Travel CBA'!Z204+'Program Data-Travel IBA'!Z204</f>
        <v>62647</v>
      </c>
      <c r="AA204" s="70">
        <f>'Program Data-Travel CBA'!AA204+'Program Data-Travel IBA'!AA204</f>
        <v>17493921.600000001</v>
      </c>
      <c r="AB204" s="71">
        <f>'Program Data-Travel CBA'!AB204+'Program Data-Travel IBA'!AB204</f>
        <v>102390</v>
      </c>
      <c r="AC204" s="71">
        <f>'Program Data-Travel CBA'!AC204+'Program Data-Travel IBA'!AC204</f>
        <v>62550</v>
      </c>
      <c r="AD204" s="68">
        <f>'Program Data-Travel CBA'!AD204+'Program Data-Travel IBA'!AD204</f>
        <v>15000931.860000001</v>
      </c>
      <c r="AE204" s="69">
        <f>'Program Data-Travel CBA'!AE204+'Program Data-Travel IBA'!AE204</f>
        <v>92565</v>
      </c>
      <c r="AF204" s="69">
        <f>'Program Data-Travel CBA'!AF204+'Program Data-Travel IBA'!AF204</f>
        <v>62508</v>
      </c>
      <c r="AG204" s="70">
        <f>'Program Data-Travel CBA'!AG204+'Program Data-Travel IBA'!AG204</f>
        <v>16028310.639999999</v>
      </c>
      <c r="AH204" s="71">
        <f>'Program Data-Travel CBA'!AH204+'Program Data-Travel IBA'!AH204</f>
        <v>93948</v>
      </c>
      <c r="AI204" s="71">
        <f>'Program Data-Travel CBA'!AI204+'Program Data-Travel IBA'!AI204</f>
        <v>62495</v>
      </c>
      <c r="AJ204" s="68">
        <f>'Program Data-Travel CBA'!AJ204+'Program Data-Travel IBA'!AJ204</f>
        <v>17003987.630000003</v>
      </c>
      <c r="AK204" s="69">
        <f>'Program Data-Travel CBA'!AK204+'Program Data-Travel IBA'!AK204</f>
        <v>106809</v>
      </c>
      <c r="AL204" s="69">
        <f>'Program Data-Travel CBA'!AL204+'Program Data-Travel IBA'!AL204</f>
        <v>62496</v>
      </c>
      <c r="AM204" s="70">
        <f>'Program Data-Travel CBA'!AM204+'Program Data-Travel IBA'!AM204</f>
        <v>18685754.98</v>
      </c>
      <c r="AN204" s="71">
        <f>'Program Data-Travel CBA'!AN204+'Program Data-Travel IBA'!AN204</f>
        <v>112508</v>
      </c>
      <c r="AO204" s="71">
        <f>'Program Data-Travel CBA'!AO204+'Program Data-Travel IBA'!AO204</f>
        <v>62494</v>
      </c>
    </row>
    <row r="205" spans="1:41" hidden="1" outlineLevel="1" x14ac:dyDescent="0.55000000000000004">
      <c r="A205" s="58" t="s">
        <v>25</v>
      </c>
      <c r="B205" s="65">
        <f>'Program Data-Travel CBA'!B205+'Program Data-Travel IBA'!B205</f>
        <v>38031870.629999995</v>
      </c>
      <c r="C205" s="66">
        <f>'Program Data-Travel CBA'!C205+'Program Data-Travel IBA'!C205</f>
        <v>265818</v>
      </c>
      <c r="D205" s="66">
        <f>'Program Data-Travel CBA'!D205+'Program Data-Travel IBA'!D205</f>
        <v>10352</v>
      </c>
      <c r="E205" s="67">
        <f>'Program Data-Travel CBA'!E205+'Program Data-Travel IBA'!E205</f>
        <v>277.28364758248546</v>
      </c>
      <c r="F205" s="68">
        <f>'Program Data-Travel CBA'!F205+'Program Data-Travel IBA'!F205</f>
        <v>2562218.16</v>
      </c>
      <c r="G205" s="69">
        <f>'Program Data-Travel CBA'!G205+'Program Data-Travel IBA'!G205</f>
        <v>18303</v>
      </c>
      <c r="H205" s="69">
        <f>'Program Data-Travel CBA'!H205+'Program Data-Travel IBA'!H205</f>
        <v>10419</v>
      </c>
      <c r="I205" s="70">
        <f>'Program Data-Travel CBA'!I205+'Program Data-Travel IBA'!I205</f>
        <v>3582534.48</v>
      </c>
      <c r="J205" s="71">
        <f>'Program Data-Travel CBA'!J205+'Program Data-Travel IBA'!J205</f>
        <v>20421</v>
      </c>
      <c r="K205" s="71">
        <f>'Program Data-Travel CBA'!K205+'Program Data-Travel IBA'!K205</f>
        <v>10270</v>
      </c>
      <c r="L205" s="68">
        <f>'Program Data-Travel CBA'!L205+'Program Data-Travel IBA'!L205</f>
        <v>3160450.1100000003</v>
      </c>
      <c r="M205" s="69">
        <f>'Program Data-Travel CBA'!M205+'Program Data-Travel IBA'!M205</f>
        <v>23047</v>
      </c>
      <c r="N205" s="69">
        <f>'Program Data-Travel CBA'!N205+'Program Data-Travel IBA'!N205</f>
        <v>20583</v>
      </c>
      <c r="O205" s="70">
        <f>'Program Data-Travel CBA'!O205+'Program Data-Travel IBA'!O205</f>
        <v>2043993.48</v>
      </c>
      <c r="P205" s="71">
        <f>'Program Data-Travel CBA'!P205+'Program Data-Travel IBA'!P205</f>
        <v>18281</v>
      </c>
      <c r="Q205" s="71">
        <f>'Program Data-Travel CBA'!Q205+'Program Data-Travel IBA'!Q205</f>
        <v>10353</v>
      </c>
      <c r="R205" s="68">
        <f>'Program Data-Travel CBA'!R205+'Program Data-Travel IBA'!R205</f>
        <v>2495558.5700000003</v>
      </c>
      <c r="S205" s="69">
        <f>'Program Data-Travel CBA'!S205+'Program Data-Travel IBA'!S205</f>
        <v>18274</v>
      </c>
      <c r="T205" s="69">
        <f>'Program Data-Travel CBA'!T205+'Program Data-Travel IBA'!T205</f>
        <v>10353</v>
      </c>
      <c r="U205" s="70">
        <f>'Program Data-Travel CBA'!U205+'Program Data-Travel IBA'!U205</f>
        <v>3349978.66</v>
      </c>
      <c r="V205" s="71">
        <f>'Program Data-Travel CBA'!V205+'Program Data-Travel IBA'!V205</f>
        <v>22099</v>
      </c>
      <c r="W205" s="71">
        <f>'Program Data-Travel CBA'!W205+'Program Data-Travel IBA'!W205</f>
        <v>10352</v>
      </c>
      <c r="X205" s="68">
        <f>'Program Data-Travel CBA'!X205+'Program Data-Travel IBA'!X205</f>
        <v>3284672.6799999997</v>
      </c>
      <c r="Y205" s="69">
        <f>'Program Data-Travel CBA'!Y205+'Program Data-Travel IBA'!Y205</f>
        <v>22754</v>
      </c>
      <c r="Z205" s="69">
        <f>'Program Data-Travel CBA'!Z205+'Program Data-Travel IBA'!Z205</f>
        <v>10352</v>
      </c>
      <c r="AA205" s="70">
        <f>'Program Data-Travel CBA'!AA205+'Program Data-Travel IBA'!AA205</f>
        <v>3620015.96</v>
      </c>
      <c r="AB205" s="71">
        <f>'Program Data-Travel CBA'!AB205+'Program Data-Travel IBA'!AB205</f>
        <v>24698</v>
      </c>
      <c r="AC205" s="71">
        <f>'Program Data-Travel CBA'!AC205+'Program Data-Travel IBA'!AC205</f>
        <v>10353</v>
      </c>
      <c r="AD205" s="68">
        <f>'Program Data-Travel CBA'!AD205+'Program Data-Travel IBA'!AD205</f>
        <v>3106872.71</v>
      </c>
      <c r="AE205" s="69">
        <f>'Program Data-Travel CBA'!AE205+'Program Data-Travel IBA'!AE205</f>
        <v>22029</v>
      </c>
      <c r="AF205" s="69">
        <f>'Program Data-Travel CBA'!AF205+'Program Data-Travel IBA'!AF205</f>
        <v>10352</v>
      </c>
      <c r="AG205" s="70">
        <f>'Program Data-Travel CBA'!AG205+'Program Data-Travel IBA'!AG205</f>
        <v>3542133.62</v>
      </c>
      <c r="AH205" s="71">
        <f>'Program Data-Travel CBA'!AH205+'Program Data-Travel IBA'!AH205</f>
        <v>24080</v>
      </c>
      <c r="AI205" s="71">
        <f>'Program Data-Travel CBA'!AI205+'Program Data-Travel IBA'!AI205</f>
        <v>10352</v>
      </c>
      <c r="AJ205" s="68">
        <f>'Program Data-Travel CBA'!AJ205+'Program Data-Travel IBA'!AJ205</f>
        <v>3584558.28</v>
      </c>
      <c r="AK205" s="69">
        <f>'Program Data-Travel CBA'!AK205+'Program Data-Travel IBA'!AK205</f>
        <v>26132</v>
      </c>
      <c r="AL205" s="69">
        <f>'Program Data-Travel CBA'!AL205+'Program Data-Travel IBA'!AL205</f>
        <v>10352</v>
      </c>
      <c r="AM205" s="70">
        <f>'Program Data-Travel CBA'!AM205+'Program Data-Travel IBA'!AM205</f>
        <v>3698883.92</v>
      </c>
      <c r="AN205" s="71">
        <f>'Program Data-Travel CBA'!AN205+'Program Data-Travel IBA'!AN205</f>
        <v>25700</v>
      </c>
      <c r="AO205" s="71">
        <f>'Program Data-Travel CBA'!AO205+'Program Data-Travel IBA'!AO205</f>
        <v>10352</v>
      </c>
    </row>
    <row r="206" spans="1:41" hidden="1" outlineLevel="1" x14ac:dyDescent="0.55000000000000004">
      <c r="A206" s="58" t="s">
        <v>93</v>
      </c>
      <c r="B206" s="65">
        <f>'Program Data-Travel CBA'!B206+'Program Data-Travel IBA'!B206</f>
        <v>353629335.37</v>
      </c>
      <c r="C206" s="66">
        <f>'Program Data-Travel CBA'!C206+'Program Data-Travel IBA'!C206</f>
        <v>645684</v>
      </c>
      <c r="D206" s="66">
        <f>'Program Data-Travel CBA'!D206+'Program Data-Travel IBA'!D206</f>
        <v>22645</v>
      </c>
      <c r="E206" s="67">
        <f>'Program Data-Travel CBA'!E206+'Program Data-Travel IBA'!E206</f>
        <v>931.89393771658138</v>
      </c>
      <c r="F206" s="68">
        <f>'Program Data-Travel CBA'!F206+'Program Data-Travel IBA'!F206</f>
        <v>29992177.609999999</v>
      </c>
      <c r="G206" s="69">
        <f>'Program Data-Travel CBA'!G206+'Program Data-Travel IBA'!G206</f>
        <v>56544</v>
      </c>
      <c r="H206" s="69">
        <f>'Program Data-Travel CBA'!H206+'Program Data-Travel IBA'!H206</f>
        <v>18310</v>
      </c>
      <c r="I206" s="70">
        <f>'Program Data-Travel CBA'!I206+'Program Data-Travel IBA'!I206</f>
        <v>22608736.390000001</v>
      </c>
      <c r="J206" s="71">
        <f>'Program Data-Travel CBA'!J206+'Program Data-Travel IBA'!J206</f>
        <v>43502</v>
      </c>
      <c r="K206" s="71">
        <f>'Program Data-Travel CBA'!K206+'Program Data-Travel IBA'!K206</f>
        <v>18126</v>
      </c>
      <c r="L206" s="68">
        <f>'Program Data-Travel CBA'!L206+'Program Data-Travel IBA'!L206</f>
        <v>17211876.669999998</v>
      </c>
      <c r="M206" s="69">
        <f>'Program Data-Travel CBA'!M206+'Program Data-Travel IBA'!M206</f>
        <v>31144</v>
      </c>
      <c r="N206" s="69">
        <f>'Program Data-Travel CBA'!N206+'Program Data-Travel IBA'!N206</f>
        <v>40664</v>
      </c>
      <c r="O206" s="70">
        <f>'Program Data-Travel CBA'!O206+'Program Data-Travel IBA'!O206</f>
        <v>15399536.390000001</v>
      </c>
      <c r="P206" s="71">
        <f>'Program Data-Travel CBA'!P206+'Program Data-Travel IBA'!P206</f>
        <v>25285</v>
      </c>
      <c r="Q206" s="71">
        <f>'Program Data-Travel CBA'!Q206+'Program Data-Travel IBA'!Q206</f>
        <v>22645</v>
      </c>
      <c r="R206" s="68">
        <f>'Program Data-Travel CBA'!R206+'Program Data-Travel IBA'!R206</f>
        <v>24634110.949999999</v>
      </c>
      <c r="S206" s="69">
        <f>'Program Data-Travel CBA'!S206+'Program Data-Travel IBA'!S206</f>
        <v>41349</v>
      </c>
      <c r="T206" s="69">
        <f>'Program Data-Travel CBA'!T206+'Program Data-Travel IBA'!T206</f>
        <v>22645</v>
      </c>
      <c r="U206" s="70">
        <f>'Program Data-Travel CBA'!U206+'Program Data-Travel IBA'!U206</f>
        <v>32790521.060000002</v>
      </c>
      <c r="V206" s="71">
        <f>'Program Data-Travel CBA'!V206+'Program Data-Travel IBA'!V206</f>
        <v>59564</v>
      </c>
      <c r="W206" s="71">
        <f>'Program Data-Travel CBA'!W206+'Program Data-Travel IBA'!W206</f>
        <v>22645</v>
      </c>
      <c r="X206" s="68">
        <f>'Program Data-Travel CBA'!X206+'Program Data-Travel IBA'!X206</f>
        <v>34485680.099999994</v>
      </c>
      <c r="Y206" s="69">
        <f>'Program Data-Travel CBA'!Y206+'Program Data-Travel IBA'!Y206</f>
        <v>60022</v>
      </c>
      <c r="Z206" s="69">
        <f>'Program Data-Travel CBA'!Z206+'Program Data-Travel IBA'!Z206</f>
        <v>22645</v>
      </c>
      <c r="AA206" s="70">
        <f>'Program Data-Travel CBA'!AA206+'Program Data-Travel IBA'!AA206</f>
        <v>39107578.670000002</v>
      </c>
      <c r="AB206" s="71">
        <f>'Program Data-Travel CBA'!AB206+'Program Data-Travel IBA'!AB206</f>
        <v>67463</v>
      </c>
      <c r="AC206" s="71">
        <f>'Program Data-Travel CBA'!AC206+'Program Data-Travel IBA'!AC206</f>
        <v>22645</v>
      </c>
      <c r="AD206" s="68">
        <f>'Program Data-Travel CBA'!AD206+'Program Data-Travel IBA'!AD206</f>
        <v>33735681.869999997</v>
      </c>
      <c r="AE206" s="69">
        <f>'Program Data-Travel CBA'!AE206+'Program Data-Travel IBA'!AE206</f>
        <v>61726</v>
      </c>
      <c r="AF206" s="69">
        <f>'Program Data-Travel CBA'!AF206+'Program Data-Travel IBA'!AF206</f>
        <v>22645</v>
      </c>
      <c r="AG206" s="70">
        <f>'Program Data-Travel CBA'!AG206+'Program Data-Travel IBA'!AG206</f>
        <v>33594459.32</v>
      </c>
      <c r="AH206" s="71">
        <f>'Program Data-Travel CBA'!AH206+'Program Data-Travel IBA'!AH206</f>
        <v>61087</v>
      </c>
      <c r="AI206" s="71">
        <f>'Program Data-Travel CBA'!AI206+'Program Data-Travel IBA'!AI206</f>
        <v>22645</v>
      </c>
      <c r="AJ206" s="68">
        <f>'Program Data-Travel CBA'!AJ206+'Program Data-Travel IBA'!AJ206</f>
        <v>29634255.609999999</v>
      </c>
      <c r="AK206" s="69">
        <f>'Program Data-Travel CBA'!AK206+'Program Data-Travel IBA'!AK206</f>
        <v>57941</v>
      </c>
      <c r="AL206" s="69">
        <f>'Program Data-Travel CBA'!AL206+'Program Data-Travel IBA'!AL206</f>
        <v>22645</v>
      </c>
      <c r="AM206" s="70">
        <f>'Program Data-Travel CBA'!AM206+'Program Data-Travel IBA'!AM206</f>
        <v>40434720.729999997</v>
      </c>
      <c r="AN206" s="71">
        <f>'Program Data-Travel CBA'!AN206+'Program Data-Travel IBA'!AN206</f>
        <v>80057</v>
      </c>
      <c r="AO206" s="71">
        <f>'Program Data-Travel CBA'!AO206+'Program Data-Travel IBA'!AO206</f>
        <v>22645</v>
      </c>
    </row>
    <row r="207" spans="1:41" hidden="1" outlineLevel="1" x14ac:dyDescent="0.55000000000000004">
      <c r="A207" s="58" t="s">
        <v>26</v>
      </c>
      <c r="B207" s="65">
        <f>'Program Data-Travel CBA'!B207+'Program Data-Travel IBA'!B207</f>
        <v>175248779.18000001</v>
      </c>
      <c r="C207" s="66">
        <f>'Program Data-Travel CBA'!C207+'Program Data-Travel IBA'!C207</f>
        <v>1084872</v>
      </c>
      <c r="D207" s="66">
        <f>'Program Data-Travel CBA'!D207+'Program Data-Travel IBA'!D207</f>
        <v>36742</v>
      </c>
      <c r="E207" s="67">
        <f>'Program Data-Travel CBA'!E207+'Program Data-Travel IBA'!E207</f>
        <v>610.15118330667315</v>
      </c>
      <c r="F207" s="68">
        <f>'Program Data-Travel CBA'!F207+'Program Data-Travel IBA'!F207</f>
        <v>15242174.960000001</v>
      </c>
      <c r="G207" s="69">
        <f>'Program Data-Travel CBA'!G207+'Program Data-Travel IBA'!G207</f>
        <v>90528</v>
      </c>
      <c r="H207" s="69">
        <f>'Program Data-Travel CBA'!H207+'Program Data-Travel IBA'!H207</f>
        <v>36894</v>
      </c>
      <c r="I207" s="70">
        <f>'Program Data-Travel CBA'!I207+'Program Data-Travel IBA'!I207</f>
        <v>13281743.33</v>
      </c>
      <c r="J207" s="71">
        <f>'Program Data-Travel CBA'!J207+'Program Data-Travel IBA'!J207</f>
        <v>83611</v>
      </c>
      <c r="K207" s="71">
        <f>'Program Data-Travel CBA'!K207+'Program Data-Travel IBA'!K207</f>
        <v>36748</v>
      </c>
      <c r="L207" s="68">
        <f>'Program Data-Travel CBA'!L207+'Program Data-Travel IBA'!L207</f>
        <v>9682068.4000000004</v>
      </c>
      <c r="M207" s="69">
        <f>'Program Data-Travel CBA'!M207+'Program Data-Travel IBA'!M207</f>
        <v>62402</v>
      </c>
      <c r="N207" s="69">
        <f>'Program Data-Travel CBA'!N207+'Program Data-Travel IBA'!N207</f>
        <v>35858</v>
      </c>
      <c r="O207" s="70">
        <f>'Program Data-Travel CBA'!O207+'Program Data-Travel IBA'!O207</f>
        <v>1631484.6100000008</v>
      </c>
      <c r="P207" s="71">
        <f>'Program Data-Travel CBA'!P207+'Program Data-Travel IBA'!P207</f>
        <v>14387</v>
      </c>
      <c r="Q207" s="71">
        <f>'Program Data-Travel CBA'!Q207+'Program Data-Travel IBA'!Q207</f>
        <v>36157</v>
      </c>
      <c r="R207" s="68">
        <f>'Program Data-Travel CBA'!R207+'Program Data-Travel IBA'!R207</f>
        <v>7522573.4500000011</v>
      </c>
      <c r="S207" s="69">
        <f>'Program Data-Travel CBA'!S207+'Program Data-Travel IBA'!S207</f>
        <v>48461</v>
      </c>
      <c r="T207" s="69">
        <f>'Program Data-Travel CBA'!T207+'Program Data-Travel IBA'!T207</f>
        <v>36409</v>
      </c>
      <c r="U207" s="70">
        <f>'Program Data-Travel CBA'!U207+'Program Data-Travel IBA'!U207</f>
        <v>17248793.41</v>
      </c>
      <c r="V207" s="71">
        <f>'Program Data-Travel CBA'!V207+'Program Data-Travel IBA'!V207</f>
        <v>104079</v>
      </c>
      <c r="W207" s="71">
        <f>'Program Data-Travel CBA'!W207+'Program Data-Travel IBA'!W207</f>
        <v>36364</v>
      </c>
      <c r="X207" s="68">
        <f>'Program Data-Travel CBA'!X207+'Program Data-Travel IBA'!X207</f>
        <v>19258458.439999994</v>
      </c>
      <c r="Y207" s="69">
        <f>'Program Data-Travel CBA'!Y207+'Program Data-Travel IBA'!Y207</f>
        <v>115902</v>
      </c>
      <c r="Z207" s="69">
        <f>'Program Data-Travel CBA'!Z207+'Program Data-Travel IBA'!Z207</f>
        <v>36264</v>
      </c>
      <c r="AA207" s="70">
        <f>'Program Data-Travel CBA'!AA207+'Program Data-Travel IBA'!AA207</f>
        <v>19077045.959999997</v>
      </c>
      <c r="AB207" s="71">
        <f>'Program Data-Travel CBA'!AB207+'Program Data-Travel IBA'!AB207</f>
        <v>116988</v>
      </c>
      <c r="AC207" s="71">
        <f>'Program Data-Travel CBA'!AC207+'Program Data-Travel IBA'!AC207</f>
        <v>36268</v>
      </c>
      <c r="AD207" s="68">
        <f>'Program Data-Travel CBA'!AD207+'Program Data-Travel IBA'!AD207</f>
        <v>16256565.91</v>
      </c>
      <c r="AE207" s="69">
        <f>'Program Data-Travel CBA'!AE207+'Program Data-Travel IBA'!AE207</f>
        <v>103998</v>
      </c>
      <c r="AF207" s="69">
        <f>'Program Data-Travel CBA'!AF207+'Program Data-Travel IBA'!AF207</f>
        <v>36382</v>
      </c>
      <c r="AG207" s="70">
        <f>'Program Data-Travel CBA'!AG207+'Program Data-Travel IBA'!AG207</f>
        <v>17274135.759999998</v>
      </c>
      <c r="AH207" s="71">
        <f>'Program Data-Travel CBA'!AH207+'Program Data-Travel IBA'!AH207</f>
        <v>103300</v>
      </c>
      <c r="AI207" s="71">
        <f>'Program Data-Travel CBA'!AI207+'Program Data-Travel IBA'!AI207</f>
        <v>36470</v>
      </c>
      <c r="AJ207" s="68">
        <f>'Program Data-Travel CBA'!AJ207+'Program Data-Travel IBA'!AJ207</f>
        <v>18927910.029999997</v>
      </c>
      <c r="AK207" s="69">
        <f>'Program Data-Travel CBA'!AK207+'Program Data-Travel IBA'!AK207</f>
        <v>119529</v>
      </c>
      <c r="AL207" s="69">
        <f>'Program Data-Travel CBA'!AL207+'Program Data-Travel IBA'!AL207</f>
        <v>36617</v>
      </c>
      <c r="AM207" s="70">
        <f>'Program Data-Travel CBA'!AM207+'Program Data-Travel IBA'!AM207</f>
        <v>19845824.920000002</v>
      </c>
      <c r="AN207" s="71">
        <f>'Program Data-Travel CBA'!AN207+'Program Data-Travel IBA'!AN207</f>
        <v>121687</v>
      </c>
      <c r="AO207" s="71">
        <f>'Program Data-Travel CBA'!AO207+'Program Data-Travel IBA'!AO207</f>
        <v>36742</v>
      </c>
    </row>
    <row r="208" spans="1:41" hidden="1" outlineLevel="1" x14ac:dyDescent="0.55000000000000004">
      <c r="A208" s="58" t="s">
        <v>94</v>
      </c>
      <c r="B208" s="65">
        <f>'Program Data-Travel CBA'!B208+'Program Data-Travel IBA'!B208</f>
        <v>105027840.03</v>
      </c>
      <c r="C208" s="66">
        <f>'Program Data-Travel CBA'!C208+'Program Data-Travel IBA'!C208</f>
        <v>543938</v>
      </c>
      <c r="D208" s="66">
        <f>'Program Data-Travel CBA'!D208+'Program Data-Travel IBA'!D208</f>
        <v>48726</v>
      </c>
      <c r="E208" s="67">
        <f>'Program Data-Travel CBA'!E208+'Program Data-Travel IBA'!E208</f>
        <v>702.17159360081416</v>
      </c>
      <c r="F208" s="68">
        <f>'Program Data-Travel CBA'!F208+'Program Data-Travel IBA'!F208</f>
        <v>9151579.0800000001</v>
      </c>
      <c r="G208" s="69">
        <f>'Program Data-Travel CBA'!G208+'Program Data-Travel IBA'!G208</f>
        <v>45046</v>
      </c>
      <c r="H208" s="69">
        <f>'Program Data-Travel CBA'!H208+'Program Data-Travel IBA'!H208</f>
        <v>41079</v>
      </c>
      <c r="I208" s="70">
        <f>'Program Data-Travel CBA'!I208+'Program Data-Travel IBA'!I208</f>
        <v>6118591.9300000006</v>
      </c>
      <c r="J208" s="71">
        <f>'Program Data-Travel CBA'!J208+'Program Data-Travel IBA'!J208</f>
        <v>34595</v>
      </c>
      <c r="K208" s="71">
        <f>'Program Data-Travel CBA'!K208+'Program Data-Travel IBA'!K208</f>
        <v>40990</v>
      </c>
      <c r="L208" s="68">
        <f>'Program Data-Travel CBA'!L208+'Program Data-Travel IBA'!L208</f>
        <v>4551858</v>
      </c>
      <c r="M208" s="69">
        <f>'Program Data-Travel CBA'!M208+'Program Data-Travel IBA'!M208</f>
        <v>25866</v>
      </c>
      <c r="N208" s="69">
        <f>'Program Data-Travel CBA'!N208+'Program Data-Travel IBA'!N208</f>
        <v>89639</v>
      </c>
      <c r="O208" s="70">
        <f>'Program Data-Travel CBA'!O208+'Program Data-Travel IBA'!O208</f>
        <v>2121750.25</v>
      </c>
      <c r="P208" s="71">
        <f>'Program Data-Travel CBA'!P208+'Program Data-Travel IBA'!P208</f>
        <v>10936</v>
      </c>
      <c r="Q208" s="71">
        <f>'Program Data-Travel CBA'!Q208+'Program Data-Travel IBA'!Q208</f>
        <v>87216</v>
      </c>
      <c r="R208" s="68">
        <f>'Program Data-Travel CBA'!R208+'Program Data-Travel IBA'!R208</f>
        <v>4805340.5199999996</v>
      </c>
      <c r="S208" s="69">
        <f>'Program Data-Travel CBA'!S208+'Program Data-Travel IBA'!S208</f>
        <v>23750</v>
      </c>
      <c r="T208" s="69">
        <f>'Program Data-Travel CBA'!T208+'Program Data-Travel IBA'!T208</f>
        <v>89025</v>
      </c>
      <c r="U208" s="70">
        <f>'Program Data-Travel CBA'!U208+'Program Data-Travel IBA'!U208</f>
        <v>8855197.120000001</v>
      </c>
      <c r="V208" s="71">
        <f>'Program Data-Travel CBA'!V208+'Program Data-Travel IBA'!V208</f>
        <v>43890</v>
      </c>
      <c r="W208" s="71">
        <f>'Program Data-Travel CBA'!W208+'Program Data-Travel IBA'!W208</f>
        <v>89169</v>
      </c>
      <c r="X208" s="68">
        <f>'Program Data-Travel CBA'!X208+'Program Data-Travel IBA'!X208</f>
        <v>9714871.9199999999</v>
      </c>
      <c r="Y208" s="69">
        <f>'Program Data-Travel CBA'!Y208+'Program Data-Travel IBA'!Y208</f>
        <v>48745</v>
      </c>
      <c r="Z208" s="69">
        <f>'Program Data-Travel CBA'!Z208+'Program Data-Travel IBA'!Z208</f>
        <v>89432</v>
      </c>
      <c r="AA208" s="70">
        <f>'Program Data-Travel CBA'!AA208+'Program Data-Travel IBA'!AA208</f>
        <v>10589958.9</v>
      </c>
      <c r="AB208" s="71">
        <f>'Program Data-Travel CBA'!AB208+'Program Data-Travel IBA'!AB208</f>
        <v>53374</v>
      </c>
      <c r="AC208" s="71">
        <f>'Program Data-Travel CBA'!AC208+'Program Data-Travel IBA'!AC208</f>
        <v>86659</v>
      </c>
      <c r="AD208" s="68">
        <f>'Program Data-Travel CBA'!AD208+'Program Data-Travel IBA'!AD208</f>
        <v>9741815.0099999998</v>
      </c>
      <c r="AE208" s="69">
        <f>'Program Data-Travel CBA'!AE208+'Program Data-Travel IBA'!AE208</f>
        <v>52021</v>
      </c>
      <c r="AF208" s="69">
        <f>'Program Data-Travel CBA'!AF208+'Program Data-Travel IBA'!AF208</f>
        <v>48726</v>
      </c>
      <c r="AG208" s="70">
        <f>'Program Data-Travel CBA'!AG208+'Program Data-Travel IBA'!AG208</f>
        <v>11457109.93</v>
      </c>
      <c r="AH208" s="71">
        <f>'Program Data-Travel CBA'!AH208+'Program Data-Travel IBA'!AH208</f>
        <v>58878</v>
      </c>
      <c r="AI208" s="71">
        <f>'Program Data-Travel CBA'!AI208+'Program Data-Travel IBA'!AI208</f>
        <v>48727</v>
      </c>
      <c r="AJ208" s="68">
        <f>'Program Data-Travel CBA'!AJ208+'Program Data-Travel IBA'!AJ208</f>
        <v>13373218.41</v>
      </c>
      <c r="AK208" s="69">
        <f>'Program Data-Travel CBA'!AK208+'Program Data-Travel IBA'!AK208</f>
        <v>72678</v>
      </c>
      <c r="AL208" s="69">
        <f>'Program Data-Travel CBA'!AL208+'Program Data-Travel IBA'!AL208</f>
        <v>48727</v>
      </c>
      <c r="AM208" s="70">
        <f>'Program Data-Travel CBA'!AM208+'Program Data-Travel IBA'!AM208</f>
        <v>14546548.960000001</v>
      </c>
      <c r="AN208" s="71">
        <f>'Program Data-Travel CBA'!AN208+'Program Data-Travel IBA'!AN208</f>
        <v>74159</v>
      </c>
      <c r="AO208" s="71">
        <f>'Program Data-Travel CBA'!AO208+'Program Data-Travel IBA'!AO208</f>
        <v>48726</v>
      </c>
    </row>
    <row r="209" spans="1:41" hidden="1" outlineLevel="1" x14ac:dyDescent="0.55000000000000004">
      <c r="A209" s="58" t="s">
        <v>462</v>
      </c>
      <c r="B209" s="65">
        <f>'Program Data-Travel CBA'!B209+'Program Data-Travel IBA'!B209</f>
        <v>153202659.33999985</v>
      </c>
      <c r="C209" s="66">
        <f>'Program Data-Travel CBA'!C209+'Program Data-Travel IBA'!C209</f>
        <v>1166721</v>
      </c>
      <c r="D209" s="66">
        <f>'Program Data-Travel CBA'!D209+'Program Data-Travel IBA'!D209</f>
        <v>41818</v>
      </c>
      <c r="E209" s="67">
        <f>'Program Data-Travel CBA'!E209+'Program Data-Travel IBA'!E209</f>
        <v>262.83341723128353</v>
      </c>
      <c r="F209" s="68">
        <f>'Program Data-Travel CBA'!F209+'Program Data-Travel IBA'!F209</f>
        <v>12758514.64999992</v>
      </c>
      <c r="G209" s="69">
        <f>'Program Data-Travel CBA'!G209+'Program Data-Travel IBA'!G209</f>
        <v>94677</v>
      </c>
      <c r="H209" s="69">
        <f>'Program Data-Travel CBA'!H209+'Program Data-Travel IBA'!H209</f>
        <v>50539</v>
      </c>
      <c r="I209" s="70">
        <f>'Program Data-Travel CBA'!I209+'Program Data-Travel IBA'!I209</f>
        <v>10065759.779999942</v>
      </c>
      <c r="J209" s="71">
        <f>'Program Data-Travel CBA'!J209+'Program Data-Travel IBA'!J209</f>
        <v>79783</v>
      </c>
      <c r="K209" s="71">
        <f>'Program Data-Travel CBA'!K209+'Program Data-Travel IBA'!K209</f>
        <v>51390</v>
      </c>
      <c r="L209" s="68">
        <f>'Program Data-Travel CBA'!L209+'Program Data-Travel IBA'!L209</f>
        <v>6477704.9700000007</v>
      </c>
      <c r="M209" s="69">
        <f>'Program Data-Travel CBA'!M209+'Program Data-Travel IBA'!M209</f>
        <v>55891</v>
      </c>
      <c r="N209" s="69">
        <f>'Program Data-Travel CBA'!N209+'Program Data-Travel IBA'!N209</f>
        <v>53532</v>
      </c>
      <c r="O209" s="70">
        <f>'Program Data-Travel CBA'!O209+'Program Data-Travel IBA'!O209</f>
        <v>8977269.4100000001</v>
      </c>
      <c r="P209" s="71">
        <f>'Program Data-Travel CBA'!P209+'Program Data-Travel IBA'!P209</f>
        <v>70858</v>
      </c>
      <c r="Q209" s="71">
        <f>'Program Data-Travel CBA'!Q209+'Program Data-Travel IBA'!Q209</f>
        <v>53242</v>
      </c>
      <c r="R209" s="68">
        <f>'Program Data-Travel CBA'!R209+'Program Data-Travel IBA'!R209</f>
        <v>11214208.079999998</v>
      </c>
      <c r="S209" s="69">
        <f>'Program Data-Travel CBA'!S209+'Program Data-Travel IBA'!S209</f>
        <v>83229</v>
      </c>
      <c r="T209" s="69">
        <f>'Program Data-Travel CBA'!T209+'Program Data-Travel IBA'!T209</f>
        <v>53708</v>
      </c>
      <c r="U209" s="70">
        <f>'Program Data-Travel CBA'!U209+'Program Data-Travel IBA'!U209</f>
        <v>13758132.65</v>
      </c>
      <c r="V209" s="71">
        <f>'Program Data-Travel CBA'!V209+'Program Data-Travel IBA'!V209</f>
        <v>99968</v>
      </c>
      <c r="W209" s="71">
        <f>'Program Data-Travel CBA'!W209+'Program Data-Travel IBA'!W209</f>
        <v>54127</v>
      </c>
      <c r="X209" s="68">
        <f>'Program Data-Travel CBA'!X209+'Program Data-Travel IBA'!X209</f>
        <v>15260762.359999999</v>
      </c>
      <c r="Y209" s="69">
        <f>'Program Data-Travel CBA'!Y209+'Program Data-Travel IBA'!Y209</f>
        <v>110373</v>
      </c>
      <c r="Z209" s="69">
        <f>'Program Data-Travel CBA'!Z209+'Program Data-Travel IBA'!Z209</f>
        <v>54641</v>
      </c>
      <c r="AA209" s="70">
        <f>'Program Data-Travel CBA'!AA209+'Program Data-Travel IBA'!AA209</f>
        <v>14984520.989999991</v>
      </c>
      <c r="AB209" s="71">
        <f>'Program Data-Travel CBA'!AB209+'Program Data-Travel IBA'!AB209</f>
        <v>111769</v>
      </c>
      <c r="AC209" s="71">
        <f>'Program Data-Travel CBA'!AC209+'Program Data-Travel IBA'!AC209</f>
        <v>55207</v>
      </c>
      <c r="AD209" s="68">
        <f>'Program Data-Travel CBA'!AD209+'Program Data-Travel IBA'!AD209</f>
        <v>13954454.179999989</v>
      </c>
      <c r="AE209" s="69">
        <f>'Program Data-Travel CBA'!AE209+'Program Data-Travel IBA'!AE209</f>
        <v>109000</v>
      </c>
      <c r="AF209" s="69">
        <f>'Program Data-Travel CBA'!AF209+'Program Data-Travel IBA'!AF209</f>
        <v>56119</v>
      </c>
      <c r="AG209" s="70">
        <f>'Program Data-Travel CBA'!AG209+'Program Data-Travel IBA'!AG209</f>
        <v>14939382.34</v>
      </c>
      <c r="AH209" s="71">
        <f>'Program Data-Travel CBA'!AH209+'Program Data-Travel IBA'!AH209</f>
        <v>112579</v>
      </c>
      <c r="AI209" s="71">
        <f>'Program Data-Travel CBA'!AI209+'Program Data-Travel IBA'!AI209</f>
        <v>55595</v>
      </c>
      <c r="AJ209" s="68">
        <f>'Program Data-Travel CBA'!AJ209+'Program Data-Travel IBA'!AJ209</f>
        <v>15905332.609999999</v>
      </c>
      <c r="AK209" s="69">
        <f>'Program Data-Travel CBA'!AK209+'Program Data-Travel IBA'!AK209</f>
        <v>127032</v>
      </c>
      <c r="AL209" s="69">
        <f>'Program Data-Travel CBA'!AL209+'Program Data-Travel IBA'!AL209</f>
        <v>55356</v>
      </c>
      <c r="AM209" s="70">
        <f>'Program Data-Travel CBA'!AM209+'Program Data-Travel IBA'!AM209</f>
        <v>14906617.32</v>
      </c>
      <c r="AN209" s="71">
        <f>'Program Data-Travel CBA'!AN209+'Program Data-Travel IBA'!AN209</f>
        <v>111562</v>
      </c>
      <c r="AO209" s="71">
        <f>'Program Data-Travel CBA'!AO209+'Program Data-Travel IBA'!AO209</f>
        <v>41818</v>
      </c>
    </row>
    <row r="210" spans="1:41" hidden="1" outlineLevel="1" x14ac:dyDescent="0.55000000000000004">
      <c r="A210" s="58" t="s">
        <v>27</v>
      </c>
      <c r="B210" s="65">
        <f>'Program Data-Travel CBA'!B210+'Program Data-Travel IBA'!B210</f>
        <v>32400346.73</v>
      </c>
      <c r="C210" s="66">
        <f>'Program Data-Travel CBA'!C210+'Program Data-Travel IBA'!C210</f>
        <v>248457</v>
      </c>
      <c r="D210" s="66">
        <f>'Program Data-Travel CBA'!D210+'Program Data-Travel IBA'!D210</f>
        <v>15435</v>
      </c>
      <c r="E210" s="67">
        <f>'Program Data-Travel CBA'!E210+'Program Data-Travel IBA'!E210</f>
        <v>214.93297139435839</v>
      </c>
      <c r="F210" s="68">
        <f>'Program Data-Travel CBA'!F210+'Program Data-Travel IBA'!F210</f>
        <v>3749864.85</v>
      </c>
      <c r="G210" s="69">
        <f>'Program Data-Travel CBA'!G210+'Program Data-Travel IBA'!G210</f>
        <v>27994</v>
      </c>
      <c r="H210" s="69">
        <f>'Program Data-Travel CBA'!H210+'Program Data-Travel IBA'!H210</f>
        <v>12825</v>
      </c>
      <c r="I210" s="70">
        <f>'Program Data-Travel CBA'!I210+'Program Data-Travel IBA'!I210</f>
        <v>2845786.89</v>
      </c>
      <c r="J210" s="71">
        <f>'Program Data-Travel CBA'!J210+'Program Data-Travel IBA'!J210</f>
        <v>23094</v>
      </c>
      <c r="K210" s="71">
        <f>'Program Data-Travel CBA'!K210+'Program Data-Travel IBA'!K210</f>
        <v>12582</v>
      </c>
      <c r="L210" s="68">
        <f>'Program Data-Travel CBA'!L210+'Program Data-Travel IBA'!L210</f>
        <v>1854568.8800000001</v>
      </c>
      <c r="M210" s="69">
        <f>'Program Data-Travel CBA'!M210+'Program Data-Travel IBA'!M210</f>
        <v>15473</v>
      </c>
      <c r="N210" s="69">
        <f>'Program Data-Travel CBA'!N210+'Program Data-Travel IBA'!N210</f>
        <v>15501</v>
      </c>
      <c r="O210" s="70">
        <f>'Program Data-Travel CBA'!O210+'Program Data-Travel IBA'!O210</f>
        <v>455017.44</v>
      </c>
      <c r="P210" s="71">
        <f>'Program Data-Travel CBA'!P210+'Program Data-Travel IBA'!P210</f>
        <v>3412</v>
      </c>
      <c r="Q210" s="71">
        <f>'Program Data-Travel CBA'!Q210+'Program Data-Travel IBA'!Q210</f>
        <v>15586</v>
      </c>
      <c r="R210" s="68">
        <f>'Program Data-Travel CBA'!R210+'Program Data-Travel IBA'!R210</f>
        <v>1138675.8400000001</v>
      </c>
      <c r="S210" s="69">
        <f>'Program Data-Travel CBA'!S210+'Program Data-Travel IBA'!S210</f>
        <v>8645</v>
      </c>
      <c r="T210" s="69">
        <f>'Program Data-Travel CBA'!T210+'Program Data-Travel IBA'!T210</f>
        <v>15686</v>
      </c>
      <c r="U210" s="70">
        <f>'Program Data-Travel CBA'!U210+'Program Data-Travel IBA'!U210</f>
        <v>2549682.6700000004</v>
      </c>
      <c r="V210" s="71">
        <f>'Program Data-Travel CBA'!V210+'Program Data-Travel IBA'!V210</f>
        <v>18858</v>
      </c>
      <c r="W210" s="71">
        <f>'Program Data-Travel CBA'!W210+'Program Data-Travel IBA'!W210</f>
        <v>15631</v>
      </c>
      <c r="X210" s="68">
        <f>'Program Data-Travel CBA'!X210+'Program Data-Travel IBA'!X210</f>
        <v>3261711.91</v>
      </c>
      <c r="Y210" s="69">
        <f>'Program Data-Travel CBA'!Y210+'Program Data-Travel IBA'!Y210</f>
        <v>23061</v>
      </c>
      <c r="Z210" s="69">
        <f>'Program Data-Travel CBA'!Z210+'Program Data-Travel IBA'!Z210</f>
        <v>15452</v>
      </c>
      <c r="AA210" s="70">
        <f>'Program Data-Travel CBA'!AA210+'Program Data-Travel IBA'!AA210</f>
        <v>3474810.1100000003</v>
      </c>
      <c r="AB210" s="71">
        <f>'Program Data-Travel CBA'!AB210+'Program Data-Travel IBA'!AB210</f>
        <v>26251</v>
      </c>
      <c r="AC210" s="71">
        <f>'Program Data-Travel CBA'!AC210+'Program Data-Travel IBA'!AC210</f>
        <v>15435</v>
      </c>
      <c r="AD210" s="68">
        <f>'Program Data-Travel CBA'!AD210+'Program Data-Travel IBA'!AD210</f>
        <v>3123303.9</v>
      </c>
      <c r="AE210" s="69">
        <f>'Program Data-Travel CBA'!AE210+'Program Data-Travel IBA'!AE210</f>
        <v>24544</v>
      </c>
      <c r="AF210" s="69">
        <f>'Program Data-Travel CBA'!AF210+'Program Data-Travel IBA'!AF210</f>
        <v>15437</v>
      </c>
      <c r="AG210" s="70">
        <f>'Program Data-Travel CBA'!AG210+'Program Data-Travel IBA'!AG210</f>
        <v>2952528.5599999996</v>
      </c>
      <c r="AH210" s="71">
        <f>'Program Data-Travel CBA'!AH210+'Program Data-Travel IBA'!AH210</f>
        <v>23156</v>
      </c>
      <c r="AI210" s="71">
        <f>'Program Data-Travel CBA'!AI210+'Program Data-Travel IBA'!AI210</f>
        <v>15435</v>
      </c>
      <c r="AJ210" s="68">
        <f>'Program Data-Travel CBA'!AJ210+'Program Data-Travel IBA'!AJ210</f>
        <v>3233251.03</v>
      </c>
      <c r="AK210" s="69">
        <f>'Program Data-Travel CBA'!AK210+'Program Data-Travel IBA'!AK210</f>
        <v>25835</v>
      </c>
      <c r="AL210" s="69">
        <f>'Program Data-Travel CBA'!AL210+'Program Data-Travel IBA'!AL210</f>
        <v>15435</v>
      </c>
      <c r="AM210" s="70">
        <f>'Program Data-Travel CBA'!AM210+'Program Data-Travel IBA'!AM210</f>
        <v>3761144.6499999994</v>
      </c>
      <c r="AN210" s="71">
        <f>'Program Data-Travel CBA'!AN210+'Program Data-Travel IBA'!AN210</f>
        <v>28134</v>
      </c>
      <c r="AO210" s="71">
        <f>'Program Data-Travel CBA'!AO210+'Program Data-Travel IBA'!AO210</f>
        <v>15435</v>
      </c>
    </row>
    <row r="211" spans="1:41" hidden="1" outlineLevel="1" x14ac:dyDescent="0.55000000000000004">
      <c r="A211" s="58" t="s">
        <v>95</v>
      </c>
      <c r="B211" s="65">
        <f>'Program Data-Travel CBA'!B211+'Program Data-Travel IBA'!B211</f>
        <v>16536041.720000003</v>
      </c>
      <c r="C211" s="66">
        <f>'Program Data-Travel CBA'!C211+'Program Data-Travel IBA'!C211</f>
        <v>126374</v>
      </c>
      <c r="D211" s="66">
        <f>'Program Data-Travel CBA'!D211+'Program Data-Travel IBA'!D211</f>
        <v>8268</v>
      </c>
      <c r="E211" s="67">
        <f>'Program Data-Travel CBA'!E211+'Program Data-Travel IBA'!E211</f>
        <v>271.46402140149706</v>
      </c>
      <c r="F211" s="68">
        <f>'Program Data-Travel CBA'!F211+'Program Data-Travel IBA'!F211</f>
        <v>1444773.5899999999</v>
      </c>
      <c r="G211" s="69">
        <f>'Program Data-Travel CBA'!G211+'Program Data-Travel IBA'!G211</f>
        <v>10541</v>
      </c>
      <c r="H211" s="69">
        <f>'Program Data-Travel CBA'!H211+'Program Data-Travel IBA'!H211</f>
        <v>7803</v>
      </c>
      <c r="I211" s="70">
        <f>'Program Data-Travel CBA'!I211+'Program Data-Travel IBA'!I211</f>
        <v>1290825.77</v>
      </c>
      <c r="J211" s="71">
        <f>'Program Data-Travel CBA'!J211+'Program Data-Travel IBA'!J211</f>
        <v>9734</v>
      </c>
      <c r="K211" s="71">
        <f>'Program Data-Travel CBA'!K211+'Program Data-Travel IBA'!K211</f>
        <v>7694</v>
      </c>
      <c r="L211" s="68">
        <f>'Program Data-Travel CBA'!L211+'Program Data-Travel IBA'!L211</f>
        <v>578355.44000000006</v>
      </c>
      <c r="M211" s="69">
        <f>'Program Data-Travel CBA'!M211+'Program Data-Travel IBA'!M211</f>
        <v>5293</v>
      </c>
      <c r="N211" s="69">
        <f>'Program Data-Travel CBA'!N211+'Program Data-Travel IBA'!N211</f>
        <v>15375</v>
      </c>
      <c r="O211" s="70">
        <f>'Program Data-Travel CBA'!O211+'Program Data-Travel IBA'!O211</f>
        <v>254960.21999999997</v>
      </c>
      <c r="P211" s="71">
        <f>'Program Data-Travel CBA'!P211+'Program Data-Travel IBA'!P211</f>
        <v>2353</v>
      </c>
      <c r="Q211" s="71">
        <f>'Program Data-Travel CBA'!Q211+'Program Data-Travel IBA'!Q211</f>
        <v>7729</v>
      </c>
      <c r="R211" s="68">
        <f>'Program Data-Travel CBA'!R211+'Program Data-Travel IBA'!R211</f>
        <v>567372.84000000008</v>
      </c>
      <c r="S211" s="69">
        <f>'Program Data-Travel CBA'!S211+'Program Data-Travel IBA'!S211</f>
        <v>4855</v>
      </c>
      <c r="T211" s="69">
        <f>'Program Data-Travel CBA'!T211+'Program Data-Travel IBA'!T211</f>
        <v>7803</v>
      </c>
      <c r="U211" s="70">
        <f>'Program Data-Travel CBA'!U211+'Program Data-Travel IBA'!U211</f>
        <v>1381524.1800000002</v>
      </c>
      <c r="V211" s="71">
        <f>'Program Data-Travel CBA'!V211+'Program Data-Travel IBA'!V211</f>
        <v>10208</v>
      </c>
      <c r="W211" s="71">
        <f>'Program Data-Travel CBA'!W211+'Program Data-Travel IBA'!W211</f>
        <v>7892</v>
      </c>
      <c r="X211" s="68">
        <f>'Program Data-Travel CBA'!X211+'Program Data-Travel IBA'!X211</f>
        <v>1633144.29</v>
      </c>
      <c r="Y211" s="69">
        <f>'Program Data-Travel CBA'!Y211+'Program Data-Travel IBA'!Y211</f>
        <v>11763</v>
      </c>
      <c r="Z211" s="69">
        <f>'Program Data-Travel CBA'!Z211+'Program Data-Travel IBA'!Z211</f>
        <v>7952</v>
      </c>
      <c r="AA211" s="70">
        <f>'Program Data-Travel CBA'!AA211+'Program Data-Travel IBA'!AA211</f>
        <v>2116089.2400000002</v>
      </c>
      <c r="AB211" s="71">
        <f>'Program Data-Travel CBA'!AB211+'Program Data-Travel IBA'!AB211</f>
        <v>15501</v>
      </c>
      <c r="AC211" s="71">
        <f>'Program Data-Travel CBA'!AC211+'Program Data-Travel IBA'!AC211</f>
        <v>8018</v>
      </c>
      <c r="AD211" s="68">
        <f>'Program Data-Travel CBA'!AD211+'Program Data-Travel IBA'!AD211</f>
        <v>1773382.25</v>
      </c>
      <c r="AE211" s="69">
        <f>'Program Data-Travel CBA'!AE211+'Program Data-Travel IBA'!AE211</f>
        <v>14006</v>
      </c>
      <c r="AF211" s="69">
        <f>'Program Data-Travel CBA'!AF211+'Program Data-Travel IBA'!AF211</f>
        <v>8076</v>
      </c>
      <c r="AG211" s="70">
        <f>'Program Data-Travel CBA'!AG211+'Program Data-Travel IBA'!AG211</f>
        <v>1754779.4100000001</v>
      </c>
      <c r="AH211" s="71">
        <f>'Program Data-Travel CBA'!AH211+'Program Data-Travel IBA'!AH211</f>
        <v>13415</v>
      </c>
      <c r="AI211" s="71">
        <f>'Program Data-Travel CBA'!AI211+'Program Data-Travel IBA'!AI211</f>
        <v>8176</v>
      </c>
      <c r="AJ211" s="68">
        <f>'Program Data-Travel CBA'!AJ211+'Program Data-Travel IBA'!AJ211</f>
        <v>1946743.83</v>
      </c>
      <c r="AK211" s="69">
        <f>'Program Data-Travel CBA'!AK211+'Program Data-Travel IBA'!AK211</f>
        <v>15513</v>
      </c>
      <c r="AL211" s="69">
        <f>'Program Data-Travel CBA'!AL211+'Program Data-Travel IBA'!AL211</f>
        <v>8214</v>
      </c>
      <c r="AM211" s="70">
        <f>'Program Data-Travel CBA'!AM211+'Program Data-Travel IBA'!AM211</f>
        <v>1794090.6600000001</v>
      </c>
      <c r="AN211" s="71">
        <f>'Program Data-Travel CBA'!AN211+'Program Data-Travel IBA'!AN211</f>
        <v>13192</v>
      </c>
      <c r="AO211" s="71">
        <f>'Program Data-Travel CBA'!AO211+'Program Data-Travel IBA'!AO211</f>
        <v>8268</v>
      </c>
    </row>
    <row r="212" spans="1:41" hidden="1" outlineLevel="1" x14ac:dyDescent="0.55000000000000004">
      <c r="A212" s="58" t="s">
        <v>380</v>
      </c>
      <c r="B212" s="65">
        <f>'Program Data-Travel CBA'!B212+'Program Data-Travel IBA'!B212</f>
        <v>67164924.590000004</v>
      </c>
      <c r="C212" s="66">
        <f>'Program Data-Travel CBA'!C212+'Program Data-Travel IBA'!C212</f>
        <v>436696</v>
      </c>
      <c r="D212" s="66">
        <f>'Program Data-Travel CBA'!D212+'Program Data-Travel IBA'!D212</f>
        <v>15235</v>
      </c>
      <c r="E212" s="67">
        <f>'Program Data-Travel CBA'!E212+'Program Data-Travel IBA'!E212</f>
        <v>311.82919714678394</v>
      </c>
      <c r="F212" s="68">
        <f>'Program Data-Travel CBA'!F212+'Program Data-Travel IBA'!F212</f>
        <v>6988172.5099999998</v>
      </c>
      <c r="G212" s="69">
        <f>'Program Data-Travel CBA'!G212+'Program Data-Travel IBA'!G212</f>
        <v>44703</v>
      </c>
      <c r="H212" s="69">
        <f>'Program Data-Travel CBA'!H212+'Program Data-Travel IBA'!H212</f>
        <v>15020</v>
      </c>
      <c r="I212" s="70">
        <f>'Program Data-Travel CBA'!I212+'Program Data-Travel IBA'!I212</f>
        <v>5590092.29</v>
      </c>
      <c r="J212" s="71">
        <f>'Program Data-Travel CBA'!J212+'Program Data-Travel IBA'!J212</f>
        <v>36122</v>
      </c>
      <c r="K212" s="71">
        <f>'Program Data-Travel CBA'!K212+'Program Data-Travel IBA'!K212</f>
        <v>14783</v>
      </c>
      <c r="L212" s="68">
        <f>'Program Data-Travel CBA'!L212+'Program Data-Travel IBA'!L212</f>
        <v>2775538.9</v>
      </c>
      <c r="M212" s="69">
        <f>'Program Data-Travel CBA'!M212+'Program Data-Travel IBA'!M212</f>
        <v>23170</v>
      </c>
      <c r="N212" s="69">
        <f>'Program Data-Travel CBA'!N212+'Program Data-Travel IBA'!N212</f>
        <v>14973</v>
      </c>
      <c r="O212" s="70">
        <f>'Program Data-Travel CBA'!O212+'Program Data-Travel IBA'!O212</f>
        <v>222984.53999999998</v>
      </c>
      <c r="P212" s="71">
        <f>'Program Data-Travel CBA'!P212+'Program Data-Travel IBA'!P212</f>
        <v>5710</v>
      </c>
      <c r="Q212" s="71">
        <f>'Program Data-Travel CBA'!Q212+'Program Data-Travel IBA'!Q212</f>
        <v>15088</v>
      </c>
      <c r="R212" s="68">
        <f>'Program Data-Travel CBA'!R212+'Program Data-Travel IBA'!R212</f>
        <v>3698909.4799999995</v>
      </c>
      <c r="S212" s="69">
        <f>'Program Data-Travel CBA'!S212+'Program Data-Travel IBA'!S212</f>
        <v>22262</v>
      </c>
      <c r="T212" s="69">
        <f>'Program Data-Travel CBA'!T212+'Program Data-Travel IBA'!T212</f>
        <v>14971</v>
      </c>
      <c r="U212" s="70">
        <f>'Program Data-Travel CBA'!U212+'Program Data-Travel IBA'!U212</f>
        <v>5609251.7000000002</v>
      </c>
      <c r="V212" s="71">
        <f>'Program Data-Travel CBA'!V212+'Program Data-Travel IBA'!V212</f>
        <v>34901</v>
      </c>
      <c r="W212" s="71">
        <f>'Program Data-Travel CBA'!W212+'Program Data-Travel IBA'!W212</f>
        <v>14977</v>
      </c>
      <c r="X212" s="68">
        <f>'Program Data-Travel CBA'!X212+'Program Data-Travel IBA'!X212</f>
        <v>7288158.9400000013</v>
      </c>
      <c r="Y212" s="69">
        <f>'Program Data-Travel CBA'!Y212+'Program Data-Travel IBA'!Y212</f>
        <v>45473</v>
      </c>
      <c r="Z212" s="69">
        <f>'Program Data-Travel CBA'!Z212+'Program Data-Travel IBA'!Z212</f>
        <v>15038</v>
      </c>
      <c r="AA212" s="70">
        <f>'Program Data-Travel CBA'!AA212+'Program Data-Travel IBA'!AA212</f>
        <v>7084383.9900000002</v>
      </c>
      <c r="AB212" s="71">
        <f>'Program Data-Travel CBA'!AB212+'Program Data-Travel IBA'!AB212</f>
        <v>46066</v>
      </c>
      <c r="AC212" s="71">
        <f>'Program Data-Travel CBA'!AC212+'Program Data-Travel IBA'!AC212</f>
        <v>15079</v>
      </c>
      <c r="AD212" s="68">
        <f>'Program Data-Travel CBA'!AD212+'Program Data-Travel IBA'!AD212</f>
        <v>6692906.5599999996</v>
      </c>
      <c r="AE212" s="69">
        <f>'Program Data-Travel CBA'!AE212+'Program Data-Travel IBA'!AE212</f>
        <v>42633</v>
      </c>
      <c r="AF212" s="69">
        <f>'Program Data-Travel CBA'!AF212+'Program Data-Travel IBA'!AF212</f>
        <v>15139</v>
      </c>
      <c r="AG212" s="70">
        <f>'Program Data-Travel CBA'!AG212+'Program Data-Travel IBA'!AG212</f>
        <v>6988918.4500000002</v>
      </c>
      <c r="AH212" s="71">
        <f>'Program Data-Travel CBA'!AH212+'Program Data-Travel IBA'!AH212</f>
        <v>43780</v>
      </c>
      <c r="AI212" s="71">
        <f>'Program Data-Travel CBA'!AI212+'Program Data-Travel IBA'!AI212</f>
        <v>15118</v>
      </c>
      <c r="AJ212" s="68">
        <f>'Program Data-Travel CBA'!AJ212+'Program Data-Travel IBA'!AJ212</f>
        <v>6740582.46</v>
      </c>
      <c r="AK212" s="69">
        <f>'Program Data-Travel CBA'!AK212+'Program Data-Travel IBA'!AK212</f>
        <v>45020</v>
      </c>
      <c r="AL212" s="69">
        <f>'Program Data-Travel CBA'!AL212+'Program Data-Travel IBA'!AL212</f>
        <v>15211</v>
      </c>
      <c r="AM212" s="70">
        <f>'Program Data-Travel CBA'!AM212+'Program Data-Travel IBA'!AM212</f>
        <v>7485024.7699999996</v>
      </c>
      <c r="AN212" s="71">
        <f>'Program Data-Travel CBA'!AN212+'Program Data-Travel IBA'!AN212</f>
        <v>46856</v>
      </c>
      <c r="AO212" s="71">
        <f>'Program Data-Travel CBA'!AO212+'Program Data-Travel IBA'!AO212</f>
        <v>15235</v>
      </c>
    </row>
    <row r="213" spans="1:41" hidden="1" outlineLevel="1" x14ac:dyDescent="0.55000000000000004">
      <c r="A213" s="58" t="s">
        <v>32</v>
      </c>
      <c r="B213" s="65">
        <f>'Program Data-Travel CBA'!B213+'Program Data-Travel IBA'!B213</f>
        <v>9041644.8099999987</v>
      </c>
      <c r="C213" s="66">
        <f>'Program Data-Travel CBA'!C213+'Program Data-Travel IBA'!C213</f>
        <v>47106</v>
      </c>
      <c r="D213" s="66">
        <f>'Program Data-Travel CBA'!D213+'Program Data-Travel IBA'!D213</f>
        <v>526</v>
      </c>
      <c r="E213" s="67">
        <f>'Program Data-Travel CBA'!E213+'Program Data-Travel IBA'!E213</f>
        <v>340.29931371429814</v>
      </c>
      <c r="F213" s="68">
        <f>'Program Data-Travel CBA'!F213+'Program Data-Travel IBA'!F213</f>
        <v>1161406.53</v>
      </c>
      <c r="G213" s="69">
        <f>'Program Data-Travel CBA'!G213+'Program Data-Travel IBA'!G213</f>
        <v>5415</v>
      </c>
      <c r="H213" s="69">
        <f>'Program Data-Travel CBA'!H213+'Program Data-Travel IBA'!H213</f>
        <v>436</v>
      </c>
      <c r="I213" s="70">
        <f>'Program Data-Travel CBA'!I213+'Program Data-Travel IBA'!I213</f>
        <v>768163.39999999991</v>
      </c>
      <c r="J213" s="71">
        <f>'Program Data-Travel CBA'!J213+'Program Data-Travel IBA'!J213</f>
        <v>4407</v>
      </c>
      <c r="K213" s="71">
        <f>'Program Data-Travel CBA'!K213+'Program Data-Travel IBA'!K213</f>
        <v>428</v>
      </c>
      <c r="L213" s="68">
        <f>'Program Data-Travel CBA'!L213+'Program Data-Travel IBA'!L213</f>
        <v>244791.5</v>
      </c>
      <c r="M213" s="69">
        <f>'Program Data-Travel CBA'!M213+'Program Data-Travel IBA'!M213</f>
        <v>1852</v>
      </c>
      <c r="N213" s="69">
        <f>'Program Data-Travel CBA'!N213+'Program Data-Travel IBA'!N213</f>
        <v>531</v>
      </c>
      <c r="O213" s="70">
        <f>'Program Data-Travel CBA'!O213+'Program Data-Travel IBA'!O213</f>
        <v>40280.939999999995</v>
      </c>
      <c r="P213" s="71">
        <f>'Program Data-Travel CBA'!P213+'Program Data-Travel IBA'!P213</f>
        <v>253</v>
      </c>
      <c r="Q213" s="71">
        <f>'Program Data-Travel CBA'!Q213+'Program Data-Travel IBA'!Q213</f>
        <v>532</v>
      </c>
      <c r="R213" s="68">
        <f>'Program Data-Travel CBA'!R213+'Program Data-Travel IBA'!R213</f>
        <v>566638.78999999992</v>
      </c>
      <c r="S213" s="69">
        <f>'Program Data-Travel CBA'!S213+'Program Data-Travel IBA'!S213</f>
        <v>2956</v>
      </c>
      <c r="T213" s="69">
        <f>'Program Data-Travel CBA'!T213+'Program Data-Travel IBA'!T213</f>
        <v>527</v>
      </c>
      <c r="U213" s="70">
        <f>'Program Data-Travel CBA'!U213+'Program Data-Travel IBA'!U213</f>
        <v>1151325.67</v>
      </c>
      <c r="V213" s="71">
        <f>'Program Data-Travel CBA'!V213+'Program Data-Travel IBA'!V213</f>
        <v>5648</v>
      </c>
      <c r="W213" s="71">
        <f>'Program Data-Travel CBA'!W213+'Program Data-Travel IBA'!W213</f>
        <v>526</v>
      </c>
      <c r="X213" s="68">
        <f>'Program Data-Travel CBA'!X213+'Program Data-Travel IBA'!X213</f>
        <v>1178129.26</v>
      </c>
      <c r="Y213" s="69">
        <f>'Program Data-Travel CBA'!Y213+'Program Data-Travel IBA'!Y213</f>
        <v>5948</v>
      </c>
      <c r="Z213" s="69">
        <f>'Program Data-Travel CBA'!Z213+'Program Data-Travel IBA'!Z213</f>
        <v>526</v>
      </c>
      <c r="AA213" s="70">
        <f>'Program Data-Travel CBA'!AA213+'Program Data-Travel IBA'!AA213</f>
        <v>1103381.42</v>
      </c>
      <c r="AB213" s="71">
        <f>'Program Data-Travel CBA'!AB213+'Program Data-Travel IBA'!AB213</f>
        <v>5651</v>
      </c>
      <c r="AC213" s="71">
        <f>'Program Data-Travel CBA'!AC213+'Program Data-Travel IBA'!AC213</f>
        <v>526</v>
      </c>
      <c r="AD213" s="68">
        <f>'Program Data-Travel CBA'!AD213+'Program Data-Travel IBA'!AD213</f>
        <v>828390.8</v>
      </c>
      <c r="AE213" s="69">
        <f>'Program Data-Travel CBA'!AE213+'Program Data-Travel IBA'!AE213</f>
        <v>4314</v>
      </c>
      <c r="AF213" s="69">
        <f>'Program Data-Travel CBA'!AF213+'Program Data-Travel IBA'!AF213</f>
        <v>526</v>
      </c>
      <c r="AG213" s="70">
        <f>'Program Data-Travel CBA'!AG213+'Program Data-Travel IBA'!AG213</f>
        <v>534567.97</v>
      </c>
      <c r="AH213" s="71">
        <f>'Program Data-Travel CBA'!AH213+'Program Data-Travel IBA'!AH213</f>
        <v>2784</v>
      </c>
      <c r="AI213" s="71">
        <f>'Program Data-Travel CBA'!AI213+'Program Data-Travel IBA'!AI213</f>
        <v>526</v>
      </c>
      <c r="AJ213" s="68">
        <f>'Program Data-Travel CBA'!AJ213+'Program Data-Travel IBA'!AJ213</f>
        <v>576557.1</v>
      </c>
      <c r="AK213" s="69">
        <f>'Program Data-Travel CBA'!AK213+'Program Data-Travel IBA'!AK213</f>
        <v>2896</v>
      </c>
      <c r="AL213" s="69">
        <f>'Program Data-Travel CBA'!AL213+'Program Data-Travel IBA'!AL213</f>
        <v>526</v>
      </c>
      <c r="AM213" s="70">
        <f>'Program Data-Travel CBA'!AM213+'Program Data-Travel IBA'!AM213</f>
        <v>888011.42999999993</v>
      </c>
      <c r="AN213" s="71">
        <f>'Program Data-Travel CBA'!AN213+'Program Data-Travel IBA'!AN213</f>
        <v>4982</v>
      </c>
      <c r="AO213" s="71">
        <f>'Program Data-Travel CBA'!AO213+'Program Data-Travel IBA'!AO213</f>
        <v>526</v>
      </c>
    </row>
    <row r="214" spans="1:41" hidden="1" outlineLevel="1" x14ac:dyDescent="0.55000000000000004">
      <c r="A214" s="58" t="s">
        <v>37</v>
      </c>
      <c r="B214" s="65">
        <f>'Program Data-Travel CBA'!B214+'Program Data-Travel IBA'!B214</f>
        <v>11909998.240000002</v>
      </c>
      <c r="C214" s="66">
        <f>'Program Data-Travel CBA'!C214+'Program Data-Travel IBA'!C214</f>
        <v>76258</v>
      </c>
      <c r="D214" s="66">
        <f>'Program Data-Travel CBA'!D214+'Program Data-Travel IBA'!D214</f>
        <v>2172</v>
      </c>
      <c r="E214" s="67">
        <f>'Program Data-Travel CBA'!E214+'Program Data-Travel IBA'!E214</f>
        <v>307.50786020930593</v>
      </c>
      <c r="F214" s="68">
        <f>'Program Data-Travel CBA'!F214+'Program Data-Travel IBA'!F214</f>
        <v>1153084.47</v>
      </c>
      <c r="G214" s="69">
        <f>'Program Data-Travel CBA'!G214+'Program Data-Travel IBA'!G214</f>
        <v>7051</v>
      </c>
      <c r="H214" s="69">
        <f>'Program Data-Travel CBA'!H214+'Program Data-Travel IBA'!H214</f>
        <v>2192</v>
      </c>
      <c r="I214" s="70">
        <f>'Program Data-Travel CBA'!I214+'Program Data-Travel IBA'!I214</f>
        <v>939831.12</v>
      </c>
      <c r="J214" s="71">
        <f>'Program Data-Travel CBA'!J214+'Program Data-Travel IBA'!J214</f>
        <v>5850</v>
      </c>
      <c r="K214" s="71">
        <f>'Program Data-Travel CBA'!K214+'Program Data-Travel IBA'!K214</f>
        <v>2159</v>
      </c>
      <c r="L214" s="68">
        <f>'Program Data-Travel CBA'!L214+'Program Data-Travel IBA'!L214</f>
        <v>470206.32000000007</v>
      </c>
      <c r="M214" s="69">
        <f>'Program Data-Travel CBA'!M214+'Program Data-Travel IBA'!M214</f>
        <v>3924</v>
      </c>
      <c r="N214" s="69">
        <f>'Program Data-Travel CBA'!N214+'Program Data-Travel IBA'!N214</f>
        <v>4324</v>
      </c>
      <c r="O214" s="70">
        <f>'Program Data-Travel CBA'!O214+'Program Data-Travel IBA'!O214</f>
        <v>523343.26</v>
      </c>
      <c r="P214" s="71">
        <f>'Program Data-Travel CBA'!P214+'Program Data-Travel IBA'!P214</f>
        <v>3733</v>
      </c>
      <c r="Q214" s="71">
        <f>'Program Data-Travel CBA'!Q214+'Program Data-Travel IBA'!Q214</f>
        <v>2179</v>
      </c>
      <c r="R214" s="68">
        <f>'Program Data-Travel CBA'!R214+'Program Data-Travel IBA'!R214</f>
        <v>833083.11999999988</v>
      </c>
      <c r="S214" s="69">
        <f>'Program Data-Travel CBA'!S214+'Program Data-Travel IBA'!S214</f>
        <v>5427</v>
      </c>
      <c r="T214" s="69">
        <f>'Program Data-Travel CBA'!T214+'Program Data-Travel IBA'!T214</f>
        <v>2173</v>
      </c>
      <c r="U214" s="70">
        <f>'Program Data-Travel CBA'!U214+'Program Data-Travel IBA'!U214</f>
        <v>1068478.72</v>
      </c>
      <c r="V214" s="71">
        <f>'Program Data-Travel CBA'!V214+'Program Data-Travel IBA'!V214</f>
        <v>6477</v>
      </c>
      <c r="W214" s="71">
        <f>'Program Data-Travel CBA'!W214+'Program Data-Travel IBA'!W214</f>
        <v>2174</v>
      </c>
      <c r="X214" s="68">
        <f>'Program Data-Travel CBA'!X214+'Program Data-Travel IBA'!X214</f>
        <v>1088929.01</v>
      </c>
      <c r="Y214" s="69">
        <f>'Program Data-Travel CBA'!Y214+'Program Data-Travel IBA'!Y214</f>
        <v>6632</v>
      </c>
      <c r="Z214" s="69">
        <f>'Program Data-Travel CBA'!Z214+'Program Data-Travel IBA'!Z214</f>
        <v>2177</v>
      </c>
      <c r="AA214" s="70">
        <f>'Program Data-Travel CBA'!AA214+'Program Data-Travel IBA'!AA214</f>
        <v>1210729.6499999999</v>
      </c>
      <c r="AB214" s="71">
        <f>'Program Data-Travel CBA'!AB214+'Program Data-Travel IBA'!AB214</f>
        <v>7657</v>
      </c>
      <c r="AC214" s="71">
        <f>'Program Data-Travel CBA'!AC214+'Program Data-Travel IBA'!AC214</f>
        <v>2187</v>
      </c>
      <c r="AD214" s="68">
        <f>'Program Data-Travel CBA'!AD214+'Program Data-Travel IBA'!AD214</f>
        <v>1081475.29</v>
      </c>
      <c r="AE214" s="69">
        <f>'Program Data-Travel CBA'!AE214+'Program Data-Travel IBA'!AE214</f>
        <v>6822</v>
      </c>
      <c r="AF214" s="69">
        <f>'Program Data-Travel CBA'!AF214+'Program Data-Travel IBA'!AF214</f>
        <v>2190</v>
      </c>
      <c r="AG214" s="70">
        <f>'Program Data-Travel CBA'!AG214+'Program Data-Travel IBA'!AG214</f>
        <v>999757.36999999988</v>
      </c>
      <c r="AH214" s="71">
        <f>'Program Data-Travel CBA'!AH214+'Program Data-Travel IBA'!AH214</f>
        <v>6400</v>
      </c>
      <c r="AI214" s="71">
        <f>'Program Data-Travel CBA'!AI214+'Program Data-Travel IBA'!AI214</f>
        <v>2186</v>
      </c>
      <c r="AJ214" s="68">
        <f>'Program Data-Travel CBA'!AJ214+'Program Data-Travel IBA'!AJ214</f>
        <v>1255520.83</v>
      </c>
      <c r="AK214" s="69">
        <f>'Program Data-Travel CBA'!AK214+'Program Data-Travel IBA'!AK214</f>
        <v>8314</v>
      </c>
      <c r="AL214" s="69">
        <f>'Program Data-Travel CBA'!AL214+'Program Data-Travel IBA'!AL214</f>
        <v>2181</v>
      </c>
      <c r="AM214" s="70">
        <f>'Program Data-Travel CBA'!AM214+'Program Data-Travel IBA'!AM214</f>
        <v>1285559.08</v>
      </c>
      <c r="AN214" s="71">
        <f>'Program Data-Travel CBA'!AN214+'Program Data-Travel IBA'!AN214</f>
        <v>7971</v>
      </c>
      <c r="AO214" s="71">
        <f>'Program Data-Travel CBA'!AO214+'Program Data-Travel IBA'!AO214</f>
        <v>2172</v>
      </c>
    </row>
    <row r="215" spans="1:41" hidden="1" outlineLevel="1" x14ac:dyDescent="0.55000000000000004">
      <c r="A215" s="58" t="s">
        <v>33</v>
      </c>
      <c r="B215" s="65">
        <f>'Program Data-Travel CBA'!B215+'Program Data-Travel IBA'!B215</f>
        <v>11866672.939999999</v>
      </c>
      <c r="C215" s="66">
        <f>'Program Data-Travel CBA'!C215+'Program Data-Travel IBA'!C215</f>
        <v>49667</v>
      </c>
      <c r="D215" s="66">
        <f>'Program Data-Travel CBA'!D215+'Program Data-Travel IBA'!D215</f>
        <v>3460</v>
      </c>
      <c r="E215" s="67">
        <f>'Program Data-Travel CBA'!E215+'Program Data-Travel IBA'!E215</f>
        <v>654.34749024854909</v>
      </c>
      <c r="F215" s="68">
        <f>'Program Data-Travel CBA'!F215+'Program Data-Travel IBA'!F215</f>
        <v>1029984.78</v>
      </c>
      <c r="G215" s="69">
        <f>'Program Data-Travel CBA'!G215+'Program Data-Travel IBA'!G215</f>
        <v>4536</v>
      </c>
      <c r="H215" s="69">
        <f>'Program Data-Travel CBA'!H215+'Program Data-Travel IBA'!H215</f>
        <v>3558</v>
      </c>
      <c r="I215" s="70">
        <f>'Program Data-Travel CBA'!I215+'Program Data-Travel IBA'!I215</f>
        <v>826251.27</v>
      </c>
      <c r="J215" s="71">
        <f>'Program Data-Travel CBA'!J215+'Program Data-Travel IBA'!J215</f>
        <v>3956</v>
      </c>
      <c r="K215" s="71">
        <f>'Program Data-Travel CBA'!K215+'Program Data-Travel IBA'!K215</f>
        <v>3449</v>
      </c>
      <c r="L215" s="68">
        <f>'Program Data-Travel CBA'!L215+'Program Data-Travel IBA'!L215</f>
        <v>618155.80999999994</v>
      </c>
      <c r="M215" s="69">
        <f>'Program Data-Travel CBA'!M215+'Program Data-Travel IBA'!M215</f>
        <v>2563</v>
      </c>
      <c r="N215" s="69">
        <f>'Program Data-Travel CBA'!N215+'Program Data-Travel IBA'!N215</f>
        <v>3474</v>
      </c>
      <c r="O215" s="70">
        <f>'Program Data-Travel CBA'!O215+'Program Data-Travel IBA'!O215</f>
        <v>592653.04</v>
      </c>
      <c r="P215" s="71">
        <f>'Program Data-Travel CBA'!P215+'Program Data-Travel IBA'!P215</f>
        <v>2580</v>
      </c>
      <c r="Q215" s="71">
        <f>'Program Data-Travel CBA'!Q215+'Program Data-Travel IBA'!Q215</f>
        <v>3478</v>
      </c>
      <c r="R215" s="68">
        <f>'Program Data-Travel CBA'!R215+'Program Data-Travel IBA'!R215</f>
        <v>879377</v>
      </c>
      <c r="S215" s="69">
        <f>'Program Data-Travel CBA'!S215+'Program Data-Travel IBA'!S215</f>
        <v>3186</v>
      </c>
      <c r="T215" s="69">
        <f>'Program Data-Travel CBA'!T215+'Program Data-Travel IBA'!T215</f>
        <v>3471</v>
      </c>
      <c r="U215" s="70">
        <f>'Program Data-Travel CBA'!U215+'Program Data-Travel IBA'!U215</f>
        <v>1147035.77</v>
      </c>
      <c r="V215" s="71">
        <f>'Program Data-Travel CBA'!V215+'Program Data-Travel IBA'!V215</f>
        <v>4654</v>
      </c>
      <c r="W215" s="71">
        <f>'Program Data-Travel CBA'!W215+'Program Data-Travel IBA'!W215</f>
        <v>3465</v>
      </c>
      <c r="X215" s="68">
        <f>'Program Data-Travel CBA'!X215+'Program Data-Travel IBA'!X215</f>
        <v>1278392.5899999999</v>
      </c>
      <c r="Y215" s="69">
        <f>'Program Data-Travel CBA'!Y215+'Program Data-Travel IBA'!Y215</f>
        <v>4900</v>
      </c>
      <c r="Z215" s="69">
        <f>'Program Data-Travel CBA'!Z215+'Program Data-Travel IBA'!Z215</f>
        <v>3460</v>
      </c>
      <c r="AA215" s="70">
        <f>'Program Data-Travel CBA'!AA215+'Program Data-Travel IBA'!AA215</f>
        <v>1344472.49</v>
      </c>
      <c r="AB215" s="71">
        <f>'Program Data-Travel CBA'!AB215+'Program Data-Travel IBA'!AB215</f>
        <v>5712</v>
      </c>
      <c r="AC215" s="71">
        <f>'Program Data-Travel CBA'!AC215+'Program Data-Travel IBA'!AC215</f>
        <v>3460</v>
      </c>
      <c r="AD215" s="68">
        <f>'Program Data-Travel CBA'!AD215+'Program Data-Travel IBA'!AD215</f>
        <v>1145358.98</v>
      </c>
      <c r="AE215" s="69">
        <f>'Program Data-Travel CBA'!AE215+'Program Data-Travel IBA'!AE215</f>
        <v>4826</v>
      </c>
      <c r="AF215" s="69">
        <f>'Program Data-Travel CBA'!AF215+'Program Data-Travel IBA'!AF215</f>
        <v>3461</v>
      </c>
      <c r="AG215" s="70">
        <f>'Program Data-Travel CBA'!AG215+'Program Data-Travel IBA'!AG215</f>
        <v>1119834.9099999999</v>
      </c>
      <c r="AH215" s="71">
        <f>'Program Data-Travel CBA'!AH215+'Program Data-Travel IBA'!AH215</f>
        <v>5055</v>
      </c>
      <c r="AI215" s="71">
        <f>'Program Data-Travel CBA'!AI215+'Program Data-Travel IBA'!AI215</f>
        <v>3461</v>
      </c>
      <c r="AJ215" s="68">
        <f>'Program Data-Travel CBA'!AJ215+'Program Data-Travel IBA'!AJ215</f>
        <v>1143437.73</v>
      </c>
      <c r="AK215" s="69">
        <f>'Program Data-Travel CBA'!AK215+'Program Data-Travel IBA'!AK215</f>
        <v>4521</v>
      </c>
      <c r="AL215" s="69">
        <f>'Program Data-Travel CBA'!AL215+'Program Data-Travel IBA'!AL215</f>
        <v>3460</v>
      </c>
      <c r="AM215" s="70">
        <f>'Program Data-Travel CBA'!AM215+'Program Data-Travel IBA'!AM215</f>
        <v>741718.57</v>
      </c>
      <c r="AN215" s="71">
        <f>'Program Data-Travel CBA'!AN215+'Program Data-Travel IBA'!AN215</f>
        <v>3178</v>
      </c>
      <c r="AO215" s="71">
        <f>'Program Data-Travel CBA'!AO215+'Program Data-Travel IBA'!AO215</f>
        <v>3460</v>
      </c>
    </row>
    <row r="216" spans="1:41" hidden="1" outlineLevel="1" x14ac:dyDescent="0.55000000000000004">
      <c r="A216" s="58" t="s">
        <v>40</v>
      </c>
      <c r="B216" s="65">
        <f>'Program Data-Travel CBA'!B216+'Program Data-Travel IBA'!B216</f>
        <v>325973900.33999997</v>
      </c>
      <c r="C216" s="66">
        <f>'Program Data-Travel CBA'!C216+'Program Data-Travel IBA'!C216</f>
        <v>1701107</v>
      </c>
      <c r="D216" s="66">
        <f>'Program Data-Travel CBA'!D216+'Program Data-Travel IBA'!D216</f>
        <v>110250</v>
      </c>
      <c r="E216" s="67">
        <f>'Program Data-Travel CBA'!E216+'Program Data-Travel IBA'!E216</f>
        <v>427.53972072718341</v>
      </c>
      <c r="F216" s="68">
        <f>'Program Data-Travel CBA'!F216+'Program Data-Travel IBA'!F216</f>
        <v>33832236.93999999</v>
      </c>
      <c r="G216" s="69">
        <f>'Program Data-Travel CBA'!G216+'Program Data-Travel IBA'!G216</f>
        <v>179834</v>
      </c>
      <c r="H216" s="69">
        <f>'Program Data-Travel CBA'!H216+'Program Data-Travel IBA'!H216</f>
        <v>103958</v>
      </c>
      <c r="I216" s="70">
        <f>'Program Data-Travel CBA'!I216+'Program Data-Travel IBA'!I216</f>
        <v>23959511.209999993</v>
      </c>
      <c r="J216" s="71">
        <f>'Program Data-Travel CBA'!J216+'Program Data-Travel IBA'!J216</f>
        <v>128915</v>
      </c>
      <c r="K216" s="71">
        <f>'Program Data-Travel CBA'!K216+'Program Data-Travel IBA'!K216</f>
        <v>99888</v>
      </c>
      <c r="L216" s="68">
        <f>'Program Data-Travel CBA'!L216+'Program Data-Travel IBA'!L216</f>
        <v>15660723.579999998</v>
      </c>
      <c r="M216" s="69">
        <f>'Program Data-Travel CBA'!M216+'Program Data-Travel IBA'!M216</f>
        <v>89134</v>
      </c>
      <c r="N216" s="69">
        <f>'Program Data-Travel CBA'!N216+'Program Data-Travel IBA'!N216</f>
        <v>196015</v>
      </c>
      <c r="O216" s="70">
        <f>'Program Data-Travel CBA'!O216+'Program Data-Travel IBA'!O216</f>
        <v>16098087.840000002</v>
      </c>
      <c r="P216" s="71">
        <f>'Program Data-Travel CBA'!P216+'Program Data-Travel IBA'!P216</f>
        <v>89428</v>
      </c>
      <c r="Q216" s="71">
        <f>'Program Data-Travel CBA'!Q216+'Program Data-Travel IBA'!Q216</f>
        <v>127440</v>
      </c>
      <c r="R216" s="68">
        <f>'Program Data-Travel CBA'!R216+'Program Data-Travel IBA'!R216</f>
        <v>21705130.480000004</v>
      </c>
      <c r="S216" s="69">
        <f>'Program Data-Travel CBA'!S216+'Program Data-Travel IBA'!S216</f>
        <v>109661</v>
      </c>
      <c r="T216" s="69">
        <f>'Program Data-Travel CBA'!T216+'Program Data-Travel IBA'!T216</f>
        <v>123695</v>
      </c>
      <c r="U216" s="70">
        <f>'Program Data-Travel CBA'!U216+'Program Data-Travel IBA'!U216</f>
        <v>29112649.919999994</v>
      </c>
      <c r="V216" s="71">
        <f>'Program Data-Travel CBA'!V216+'Program Data-Travel IBA'!V216</f>
        <v>144990</v>
      </c>
      <c r="W216" s="71">
        <f>'Program Data-Travel CBA'!W216+'Program Data-Travel IBA'!W216</f>
        <v>115628</v>
      </c>
      <c r="X216" s="68">
        <f>'Program Data-Travel CBA'!X216+'Program Data-Travel IBA'!X216</f>
        <v>29809322.970000003</v>
      </c>
      <c r="Y216" s="69">
        <f>'Program Data-Travel CBA'!Y216+'Program Data-Travel IBA'!Y216</f>
        <v>151756</v>
      </c>
      <c r="Z216" s="69">
        <f>'Program Data-Travel CBA'!Z216+'Program Data-Travel IBA'!Z216</f>
        <v>111566</v>
      </c>
      <c r="AA216" s="70">
        <f>'Program Data-Travel CBA'!AA216+'Program Data-Travel IBA'!AA216</f>
        <v>32908630.229999997</v>
      </c>
      <c r="AB216" s="71">
        <f>'Program Data-Travel CBA'!AB216+'Program Data-Travel IBA'!AB216</f>
        <v>167934</v>
      </c>
      <c r="AC216" s="71">
        <f>'Program Data-Travel CBA'!AC216+'Program Data-Travel IBA'!AC216</f>
        <v>113374</v>
      </c>
      <c r="AD216" s="68">
        <f>'Program Data-Travel CBA'!AD216+'Program Data-Travel IBA'!AD216</f>
        <v>27800889.689999998</v>
      </c>
      <c r="AE216" s="69">
        <f>'Program Data-Travel CBA'!AE216+'Program Data-Travel IBA'!AE216</f>
        <v>146606</v>
      </c>
      <c r="AF216" s="69">
        <f>'Program Data-Travel CBA'!AF216+'Program Data-Travel IBA'!AF216</f>
        <v>110184</v>
      </c>
      <c r="AG216" s="70">
        <f>'Program Data-Travel CBA'!AG216+'Program Data-Travel IBA'!AG216</f>
        <v>29895435.749999996</v>
      </c>
      <c r="AH216" s="71">
        <f>'Program Data-Travel CBA'!AH216+'Program Data-Travel IBA'!AH216</f>
        <v>149914</v>
      </c>
      <c r="AI216" s="71">
        <f>'Program Data-Travel CBA'!AI216+'Program Data-Travel IBA'!AI216</f>
        <v>109543</v>
      </c>
      <c r="AJ216" s="68">
        <f>'Program Data-Travel CBA'!AJ216+'Program Data-Travel IBA'!AJ216</f>
        <v>30988897.52</v>
      </c>
      <c r="AK216" s="69">
        <f>'Program Data-Travel CBA'!AK216+'Program Data-Travel IBA'!AK216</f>
        <v>165987</v>
      </c>
      <c r="AL216" s="69">
        <f>'Program Data-Travel CBA'!AL216+'Program Data-Travel IBA'!AL216</f>
        <v>110763</v>
      </c>
      <c r="AM216" s="70">
        <f>'Program Data-Travel CBA'!AM216+'Program Data-Travel IBA'!AM216</f>
        <v>34202384.210000001</v>
      </c>
      <c r="AN216" s="71">
        <f>'Program Data-Travel CBA'!AN216+'Program Data-Travel IBA'!AN216</f>
        <v>176948</v>
      </c>
      <c r="AO216" s="71">
        <f>'Program Data-Travel CBA'!AO216+'Program Data-Travel IBA'!AO216</f>
        <v>110250</v>
      </c>
    </row>
    <row r="217" spans="1:41" hidden="1" outlineLevel="1" x14ac:dyDescent="0.55000000000000004">
      <c r="A217" s="58" t="s">
        <v>34</v>
      </c>
      <c r="B217" s="65">
        <f>'Program Data-Travel CBA'!B217+'Program Data-Travel IBA'!B217</f>
        <v>21935229.789999999</v>
      </c>
      <c r="C217" s="66">
        <f>'Program Data-Travel CBA'!C217+'Program Data-Travel IBA'!C217</f>
        <v>92317</v>
      </c>
      <c r="D217" s="66">
        <f>'Program Data-Travel CBA'!D217+'Program Data-Travel IBA'!D217</f>
        <v>4744</v>
      </c>
      <c r="E217" s="67">
        <f>'Program Data-Travel CBA'!E217+'Program Data-Travel IBA'!E217</f>
        <v>487.10860900549397</v>
      </c>
      <c r="F217" s="68">
        <f>'Program Data-Travel CBA'!F217+'Program Data-Travel IBA'!F217</f>
        <v>3357356.6799999997</v>
      </c>
      <c r="G217" s="69">
        <f>'Program Data-Travel CBA'!G217+'Program Data-Travel IBA'!G217</f>
        <v>12867</v>
      </c>
      <c r="H217" s="69">
        <f>'Program Data-Travel CBA'!H217+'Program Data-Travel IBA'!H217</f>
        <v>5338</v>
      </c>
      <c r="I217" s="70">
        <f>'Program Data-Travel CBA'!I217+'Program Data-Travel IBA'!I217</f>
        <v>3748009.38</v>
      </c>
      <c r="J217" s="71">
        <f>'Program Data-Travel CBA'!J217+'Program Data-Travel IBA'!J217</f>
        <v>13200</v>
      </c>
      <c r="K217" s="71">
        <f>'Program Data-Travel CBA'!K217+'Program Data-Travel IBA'!K217</f>
        <v>3623</v>
      </c>
      <c r="L217" s="68">
        <f>'Program Data-Travel CBA'!L217+'Program Data-Travel IBA'!L217</f>
        <v>3886644.6799999997</v>
      </c>
      <c r="M217" s="69">
        <f>'Program Data-Travel CBA'!M217+'Program Data-Travel IBA'!M217</f>
        <v>11587</v>
      </c>
      <c r="N217" s="69">
        <f>'Program Data-Travel CBA'!N217+'Program Data-Travel IBA'!N217</f>
        <v>4770</v>
      </c>
      <c r="O217" s="70">
        <f>'Program Data-Travel CBA'!O217+'Program Data-Travel IBA'!O217</f>
        <v>1726268.3199999998</v>
      </c>
      <c r="P217" s="71">
        <f>'Program Data-Travel CBA'!P217+'Program Data-Travel IBA'!P217</f>
        <v>5322</v>
      </c>
      <c r="Q217" s="71">
        <f>'Program Data-Travel CBA'!Q217+'Program Data-Travel IBA'!Q217</f>
        <v>4769</v>
      </c>
      <c r="R217" s="68">
        <f>'Program Data-Travel CBA'!R217+'Program Data-Travel IBA'!R217</f>
        <v>1068030</v>
      </c>
      <c r="S217" s="69">
        <f>'Program Data-Travel CBA'!S217+'Program Data-Travel IBA'!S217</f>
        <v>3883</v>
      </c>
      <c r="T217" s="69">
        <f>'Program Data-Travel CBA'!T217+'Program Data-Travel IBA'!T217</f>
        <v>4931</v>
      </c>
      <c r="U217" s="70">
        <f>'Program Data-Travel CBA'!U217+'Program Data-Travel IBA'!U217</f>
        <v>947700.66999999993</v>
      </c>
      <c r="V217" s="71">
        <f>'Program Data-Travel CBA'!V217+'Program Data-Travel IBA'!V217</f>
        <v>4598</v>
      </c>
      <c r="W217" s="71">
        <f>'Program Data-Travel CBA'!W217+'Program Data-Travel IBA'!W217</f>
        <v>4915</v>
      </c>
      <c r="X217" s="68">
        <f>'Program Data-Travel CBA'!X217+'Program Data-Travel IBA'!X217</f>
        <v>1190889.71</v>
      </c>
      <c r="Y217" s="69">
        <f>'Program Data-Travel CBA'!Y217+'Program Data-Travel IBA'!Y217</f>
        <v>6062</v>
      </c>
      <c r="Z217" s="69">
        <f>'Program Data-Travel CBA'!Z217+'Program Data-Travel IBA'!Z217</f>
        <v>4777</v>
      </c>
      <c r="AA217" s="70">
        <f>'Program Data-Travel CBA'!AA217+'Program Data-Travel IBA'!AA217</f>
        <v>1136320.2</v>
      </c>
      <c r="AB217" s="71">
        <f>'Program Data-Travel CBA'!AB217+'Program Data-Travel IBA'!AB217</f>
        <v>6168</v>
      </c>
      <c r="AC217" s="71">
        <f>'Program Data-Travel CBA'!AC217+'Program Data-Travel IBA'!AC217</f>
        <v>4745</v>
      </c>
      <c r="AD217" s="68">
        <f>'Program Data-Travel CBA'!AD217+'Program Data-Travel IBA'!AD217</f>
        <v>1035543.73</v>
      </c>
      <c r="AE217" s="69">
        <f>'Program Data-Travel CBA'!AE217+'Program Data-Travel IBA'!AE217</f>
        <v>6292</v>
      </c>
      <c r="AF217" s="69">
        <f>'Program Data-Travel CBA'!AF217+'Program Data-Travel IBA'!AF217</f>
        <v>4744</v>
      </c>
      <c r="AG217" s="70">
        <f>'Program Data-Travel CBA'!AG217+'Program Data-Travel IBA'!AG217</f>
        <v>1709921.4400000002</v>
      </c>
      <c r="AH217" s="71">
        <f>'Program Data-Travel CBA'!AH217+'Program Data-Travel IBA'!AH217</f>
        <v>8849</v>
      </c>
      <c r="AI217" s="71">
        <f>'Program Data-Travel CBA'!AI217+'Program Data-Travel IBA'!AI217</f>
        <v>4744</v>
      </c>
      <c r="AJ217" s="68">
        <f>'Program Data-Travel CBA'!AJ217+'Program Data-Travel IBA'!AJ217</f>
        <v>1226543.76</v>
      </c>
      <c r="AK217" s="69">
        <f>'Program Data-Travel CBA'!AK217+'Program Data-Travel IBA'!AK217</f>
        <v>7340</v>
      </c>
      <c r="AL217" s="69">
        <f>'Program Data-Travel CBA'!AL217+'Program Data-Travel IBA'!AL217</f>
        <v>4744</v>
      </c>
      <c r="AM217" s="70">
        <f>'Program Data-Travel CBA'!AM217+'Program Data-Travel IBA'!AM217</f>
        <v>902001.22</v>
      </c>
      <c r="AN217" s="71">
        <f>'Program Data-Travel CBA'!AN217+'Program Data-Travel IBA'!AN217</f>
        <v>6149</v>
      </c>
      <c r="AO217" s="71">
        <f>'Program Data-Travel CBA'!AO217+'Program Data-Travel IBA'!AO217</f>
        <v>4744</v>
      </c>
    </row>
    <row r="218" spans="1:41" hidden="1" outlineLevel="1" x14ac:dyDescent="0.55000000000000004">
      <c r="A218" s="58" t="s">
        <v>35</v>
      </c>
      <c r="B218" s="65">
        <f>'Program Data-Travel CBA'!B218+'Program Data-Travel IBA'!B218</f>
        <v>11659855.999999998</v>
      </c>
      <c r="C218" s="66">
        <f>'Program Data-Travel CBA'!C218+'Program Data-Travel IBA'!C218</f>
        <v>69648</v>
      </c>
      <c r="D218" s="66">
        <f>'Program Data-Travel CBA'!D218+'Program Data-Travel IBA'!D218</f>
        <v>17879</v>
      </c>
      <c r="E218" s="67">
        <f>'Program Data-Travel CBA'!E218+'Program Data-Travel IBA'!E218</f>
        <v>1560.12562098232</v>
      </c>
      <c r="F218" s="68">
        <f>'Program Data-Travel CBA'!F218+'Program Data-Travel IBA'!F218</f>
        <v>892723.75</v>
      </c>
      <c r="G218" s="69">
        <f>'Program Data-Travel CBA'!G218+'Program Data-Travel IBA'!G218</f>
        <v>4698</v>
      </c>
      <c r="H218" s="69">
        <f>'Program Data-Travel CBA'!H218+'Program Data-Travel IBA'!H218</f>
        <v>15356</v>
      </c>
      <c r="I218" s="70">
        <f>'Program Data-Travel CBA'!I218+'Program Data-Travel IBA'!I218</f>
        <v>713826.36</v>
      </c>
      <c r="J218" s="71">
        <f>'Program Data-Travel CBA'!J218+'Program Data-Travel IBA'!J218</f>
        <v>4483</v>
      </c>
      <c r="K218" s="71">
        <f>'Program Data-Travel CBA'!K218+'Program Data-Travel IBA'!K218</f>
        <v>15080</v>
      </c>
      <c r="L218" s="68">
        <f>'Program Data-Travel CBA'!L218+'Program Data-Travel IBA'!L218</f>
        <v>411042.17</v>
      </c>
      <c r="M218" s="69">
        <f>'Program Data-Travel CBA'!M218+'Program Data-Travel IBA'!M218</f>
        <v>2374</v>
      </c>
      <c r="N218" s="69">
        <f>'Program Data-Travel CBA'!N218+'Program Data-Travel IBA'!N218</f>
        <v>32925</v>
      </c>
      <c r="O218" s="70">
        <f>'Program Data-Travel CBA'!O218+'Program Data-Travel IBA'!O218</f>
        <v>462575.8</v>
      </c>
      <c r="P218" s="71">
        <f>'Program Data-Travel CBA'!P218+'Program Data-Travel IBA'!P218</f>
        <v>2713</v>
      </c>
      <c r="Q218" s="71">
        <f>'Program Data-Travel CBA'!Q218+'Program Data-Travel IBA'!Q218</f>
        <v>17879</v>
      </c>
      <c r="R218" s="68">
        <f>'Program Data-Travel CBA'!R218+'Program Data-Travel IBA'!R218</f>
        <v>640163.62999999989</v>
      </c>
      <c r="S218" s="69">
        <f>'Program Data-Travel CBA'!S218+'Program Data-Travel IBA'!S218</f>
        <v>3712</v>
      </c>
      <c r="T218" s="69">
        <f>'Program Data-Travel CBA'!T218+'Program Data-Travel IBA'!T218</f>
        <v>17879</v>
      </c>
      <c r="U218" s="70">
        <f>'Program Data-Travel CBA'!U218+'Program Data-Travel IBA'!U218</f>
        <v>764427.06</v>
      </c>
      <c r="V218" s="71">
        <f>'Program Data-Travel CBA'!V218+'Program Data-Travel IBA'!V218</f>
        <v>4448</v>
      </c>
      <c r="W218" s="71">
        <f>'Program Data-Travel CBA'!W218+'Program Data-Travel IBA'!W218</f>
        <v>17879</v>
      </c>
      <c r="X218" s="68">
        <f>'Program Data-Travel CBA'!X218+'Program Data-Travel IBA'!X218</f>
        <v>785266.06</v>
      </c>
      <c r="Y218" s="69">
        <f>'Program Data-Travel CBA'!Y218+'Program Data-Travel IBA'!Y218</f>
        <v>4436</v>
      </c>
      <c r="Z218" s="69">
        <f>'Program Data-Travel CBA'!Z218+'Program Data-Travel IBA'!Z218</f>
        <v>17879</v>
      </c>
      <c r="AA218" s="70">
        <f>'Program Data-Travel CBA'!AA218+'Program Data-Travel IBA'!AA218</f>
        <v>1038607.1699999999</v>
      </c>
      <c r="AB218" s="71">
        <f>'Program Data-Travel CBA'!AB218+'Program Data-Travel IBA'!AB218</f>
        <v>5879</v>
      </c>
      <c r="AC218" s="71">
        <f>'Program Data-Travel CBA'!AC218+'Program Data-Travel IBA'!AC218</f>
        <v>17879</v>
      </c>
      <c r="AD218" s="68">
        <f>'Program Data-Travel CBA'!AD218+'Program Data-Travel IBA'!AD218</f>
        <v>1189249.3700000001</v>
      </c>
      <c r="AE218" s="69">
        <f>'Program Data-Travel CBA'!AE218+'Program Data-Travel IBA'!AE218</f>
        <v>7718</v>
      </c>
      <c r="AF218" s="69">
        <f>'Program Data-Travel CBA'!AF218+'Program Data-Travel IBA'!AF218</f>
        <v>17879</v>
      </c>
      <c r="AG218" s="70">
        <f>'Program Data-Travel CBA'!AG218+'Program Data-Travel IBA'!AG218</f>
        <v>1427581.38</v>
      </c>
      <c r="AH218" s="71">
        <f>'Program Data-Travel CBA'!AH218+'Program Data-Travel IBA'!AH218</f>
        <v>8346</v>
      </c>
      <c r="AI218" s="71">
        <f>'Program Data-Travel CBA'!AI218+'Program Data-Travel IBA'!AI218</f>
        <v>17879</v>
      </c>
      <c r="AJ218" s="68">
        <f>'Program Data-Travel CBA'!AJ218+'Program Data-Travel IBA'!AJ218</f>
        <v>1627683.59</v>
      </c>
      <c r="AK218" s="69">
        <f>'Program Data-Travel CBA'!AK218+'Program Data-Travel IBA'!AK218</f>
        <v>10346</v>
      </c>
      <c r="AL218" s="69">
        <f>'Program Data-Travel CBA'!AL218+'Program Data-Travel IBA'!AL218</f>
        <v>17879</v>
      </c>
      <c r="AM218" s="70">
        <f>'Program Data-Travel CBA'!AM218+'Program Data-Travel IBA'!AM218</f>
        <v>1706709.66</v>
      </c>
      <c r="AN218" s="71">
        <f>'Program Data-Travel CBA'!AN218+'Program Data-Travel IBA'!AN218</f>
        <v>10495</v>
      </c>
      <c r="AO218" s="71">
        <f>'Program Data-Travel CBA'!AO218+'Program Data-Travel IBA'!AO218</f>
        <v>17879</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8989808817.1399975</v>
      </c>
      <c r="C220" s="52">
        <f>SUM(C193:C218)</f>
        <v>43696940</v>
      </c>
      <c r="D220" s="52">
        <f>SUM(D193:D218)</f>
        <v>3045157</v>
      </c>
      <c r="E220" s="74">
        <f t="shared" ref="E220" si="13">IFERROR(B220/C220,0)</f>
        <v>205.73085477243939</v>
      </c>
      <c r="F220" s="51">
        <f t="shared" ref="F220:AO220" si="14">SUM(F193:F218)</f>
        <v>805932746.99999976</v>
      </c>
      <c r="G220" s="52">
        <f t="shared" si="14"/>
        <v>3961537</v>
      </c>
      <c r="H220" s="52">
        <f t="shared" si="14"/>
        <v>2682833</v>
      </c>
      <c r="I220" s="51">
        <f t="shared" si="14"/>
        <v>654825600.77999866</v>
      </c>
      <c r="J220" s="52">
        <f t="shared" si="14"/>
        <v>3266937</v>
      </c>
      <c r="K220" s="52">
        <f t="shared" si="14"/>
        <v>2683371</v>
      </c>
      <c r="L220" s="51">
        <f t="shared" si="14"/>
        <v>527077527.7099998</v>
      </c>
      <c r="M220" s="52">
        <f t="shared" si="14"/>
        <v>2687020</v>
      </c>
      <c r="N220" s="52">
        <f t="shared" si="14"/>
        <v>1538575</v>
      </c>
      <c r="O220" s="51">
        <f t="shared" si="14"/>
        <v>507374859.75000006</v>
      </c>
      <c r="P220" s="52">
        <f t="shared" si="14"/>
        <v>2599223</v>
      </c>
      <c r="Q220" s="52">
        <f t="shared" si="14"/>
        <v>1438179</v>
      </c>
      <c r="R220" s="51">
        <f t="shared" si="14"/>
        <v>642868661.60000038</v>
      </c>
      <c r="S220" s="52">
        <f t="shared" si="14"/>
        <v>3068406</v>
      </c>
      <c r="T220" s="52">
        <f t="shared" si="14"/>
        <v>1394033</v>
      </c>
      <c r="U220" s="51">
        <f t="shared" si="14"/>
        <v>823833347.84999967</v>
      </c>
      <c r="V220" s="52">
        <f t="shared" si="14"/>
        <v>3806380</v>
      </c>
      <c r="W220" s="52">
        <f t="shared" si="14"/>
        <v>1433493</v>
      </c>
      <c r="X220" s="51">
        <f t="shared" si="14"/>
        <v>853569909.53999996</v>
      </c>
      <c r="Y220" s="52">
        <f t="shared" si="14"/>
        <v>3996423</v>
      </c>
      <c r="Z220" s="52">
        <f t="shared" si="14"/>
        <v>1428581</v>
      </c>
      <c r="AA220" s="51">
        <f t="shared" si="14"/>
        <v>857613697.72000003</v>
      </c>
      <c r="AB220" s="52">
        <f t="shared" si="14"/>
        <v>4073156</v>
      </c>
      <c r="AC220" s="52">
        <f t="shared" si="14"/>
        <v>1239753</v>
      </c>
      <c r="AD220" s="51">
        <f t="shared" si="14"/>
        <v>784921088.4799999</v>
      </c>
      <c r="AE220" s="52">
        <f t="shared" si="14"/>
        <v>3800685</v>
      </c>
      <c r="AF220" s="52">
        <f t="shared" si="14"/>
        <v>1164172</v>
      </c>
      <c r="AG220" s="51">
        <f t="shared" si="14"/>
        <v>855442643.47000003</v>
      </c>
      <c r="AH220" s="52">
        <f t="shared" si="14"/>
        <v>4043272</v>
      </c>
      <c r="AI220" s="52">
        <f t="shared" si="14"/>
        <v>3063974</v>
      </c>
      <c r="AJ220" s="51">
        <f t="shared" si="14"/>
        <v>849134485.78000093</v>
      </c>
      <c r="AK220" s="52">
        <f t="shared" si="14"/>
        <v>4255320</v>
      </c>
      <c r="AL220" s="52">
        <f t="shared" si="14"/>
        <v>3065412</v>
      </c>
      <c r="AM220" s="51">
        <f t="shared" si="14"/>
        <v>827214247.46000016</v>
      </c>
      <c r="AN220" s="52">
        <f t="shared" si="14"/>
        <v>4138581</v>
      </c>
      <c r="AO220" s="52">
        <f t="shared" si="14"/>
        <v>3045157</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f>'Program Data-Travel CBA'!B224+'Program Data-Travel IBA'!B224</f>
        <v>57117383.440000005</v>
      </c>
      <c r="C224" s="66">
        <f>'Program Data-Travel CBA'!C224+'Program Data-Travel IBA'!C224</f>
        <v>142890</v>
      </c>
      <c r="D224" s="66">
        <f>'Program Data-Travel CBA'!D224+'Program Data-Travel IBA'!D224</f>
        <v>5940</v>
      </c>
      <c r="E224" s="67">
        <f>'Program Data-Travel CBA'!E224+'Program Data-Travel IBA'!E224</f>
        <v>711.80706371560132</v>
      </c>
      <c r="F224" s="68">
        <f>'Program Data-Travel CBA'!F224+'Program Data-Travel IBA'!F224</f>
        <v>4350113.45</v>
      </c>
      <c r="G224" s="69">
        <f>'Program Data-Travel CBA'!G224+'Program Data-Travel IBA'!G224</f>
        <v>12118</v>
      </c>
      <c r="H224" s="69">
        <f>'Program Data-Travel CBA'!H224+'Program Data-Travel IBA'!H224</f>
        <v>5888</v>
      </c>
      <c r="I224" s="70">
        <f>'Program Data-Travel CBA'!I224+'Program Data-Travel IBA'!I224</f>
        <v>3967327.58</v>
      </c>
      <c r="J224" s="71">
        <f>'Program Data-Travel CBA'!J224+'Program Data-Travel IBA'!J224</f>
        <v>10962</v>
      </c>
      <c r="K224" s="71">
        <f>'Program Data-Travel CBA'!K224+'Program Data-Travel IBA'!K224</f>
        <v>5879</v>
      </c>
      <c r="L224" s="68">
        <f>'Program Data-Travel CBA'!L224+'Program Data-Travel IBA'!L224</f>
        <v>2755048.11</v>
      </c>
      <c r="M224" s="69">
        <f>'Program Data-Travel CBA'!M224+'Program Data-Travel IBA'!M224</f>
        <v>7632</v>
      </c>
      <c r="N224" s="69">
        <f>'Program Data-Travel CBA'!N224+'Program Data-Travel IBA'!N224</f>
        <v>5882</v>
      </c>
      <c r="O224" s="70">
        <f>'Program Data-Travel CBA'!O224+'Program Data-Travel IBA'!O224</f>
        <v>2989191.33</v>
      </c>
      <c r="P224" s="71">
        <f>'Program Data-Travel CBA'!P224+'Program Data-Travel IBA'!P224</f>
        <v>8108</v>
      </c>
      <c r="Q224" s="71">
        <f>'Program Data-Travel CBA'!Q224+'Program Data-Travel IBA'!Q224</f>
        <v>6022</v>
      </c>
      <c r="R224" s="68">
        <f>'Program Data-Travel CBA'!R224+'Program Data-Travel IBA'!R224</f>
        <v>4252841.62</v>
      </c>
      <c r="S224" s="69">
        <f>'Program Data-Travel CBA'!S224+'Program Data-Travel IBA'!S224</f>
        <v>11132</v>
      </c>
      <c r="T224" s="69">
        <f>'Program Data-Travel CBA'!T224+'Program Data-Travel IBA'!T224</f>
        <v>6025</v>
      </c>
      <c r="U224" s="70">
        <f>'Program Data-Travel CBA'!U224+'Program Data-Travel IBA'!U224</f>
        <v>5012292.08</v>
      </c>
      <c r="V224" s="71">
        <f>'Program Data-Travel CBA'!V224+'Program Data-Travel IBA'!V224</f>
        <v>12777</v>
      </c>
      <c r="W224" s="71">
        <f>'Program Data-Travel CBA'!W224+'Program Data-Travel IBA'!W224</f>
        <v>6029</v>
      </c>
      <c r="X224" s="68">
        <f>'Program Data-Travel CBA'!X224+'Program Data-Travel IBA'!X224</f>
        <v>5419952.1899999995</v>
      </c>
      <c r="Y224" s="69">
        <f>'Program Data-Travel CBA'!Y224+'Program Data-Travel IBA'!Y224</f>
        <v>12697</v>
      </c>
      <c r="Z224" s="69">
        <f>'Program Data-Travel CBA'!Z224+'Program Data-Travel IBA'!Z224</f>
        <v>5909</v>
      </c>
      <c r="AA224" s="70">
        <f>'Program Data-Travel CBA'!AA224+'Program Data-Travel IBA'!AA224</f>
        <v>6387202.1799999997</v>
      </c>
      <c r="AB224" s="71">
        <f>'Program Data-Travel CBA'!AB224+'Program Data-Travel IBA'!AB224</f>
        <v>14255</v>
      </c>
      <c r="AC224" s="71">
        <f>'Program Data-Travel CBA'!AC224+'Program Data-Travel IBA'!AC224</f>
        <v>5811</v>
      </c>
      <c r="AD224" s="68">
        <f>'Program Data-Travel CBA'!AD224+'Program Data-Travel IBA'!AD224</f>
        <v>6191713.8000000007</v>
      </c>
      <c r="AE224" s="69">
        <f>'Program Data-Travel CBA'!AE224+'Program Data-Travel IBA'!AE224</f>
        <v>13682</v>
      </c>
      <c r="AF224" s="69">
        <f>'Program Data-Travel CBA'!AF224+'Program Data-Travel IBA'!AF224</f>
        <v>5805</v>
      </c>
      <c r="AG224" s="70">
        <f>'Program Data-Travel CBA'!AG224+'Program Data-Travel IBA'!AG224</f>
        <v>5144028.92</v>
      </c>
      <c r="AH224" s="71">
        <f>'Program Data-Travel CBA'!AH224+'Program Data-Travel IBA'!AH224</f>
        <v>12954</v>
      </c>
      <c r="AI224" s="71">
        <f>'Program Data-Travel CBA'!AI224+'Program Data-Travel IBA'!AI224</f>
        <v>5942</v>
      </c>
      <c r="AJ224" s="68">
        <f>'Program Data-Travel CBA'!AJ224+'Program Data-Travel IBA'!AJ224</f>
        <v>5465573.5800000001</v>
      </c>
      <c r="AK224" s="69">
        <f>'Program Data-Travel CBA'!AK224+'Program Data-Travel IBA'!AK224</f>
        <v>13755</v>
      </c>
      <c r="AL224" s="69">
        <f>'Program Data-Travel CBA'!AL224+'Program Data-Travel IBA'!AL224</f>
        <v>5947</v>
      </c>
      <c r="AM224" s="70">
        <f>'Program Data-Travel CBA'!AM224+'Program Data-Travel IBA'!AM224</f>
        <v>5182098.6000000006</v>
      </c>
      <c r="AN224" s="71">
        <f>'Program Data-Travel CBA'!AN224+'Program Data-Travel IBA'!AN224</f>
        <v>12818</v>
      </c>
      <c r="AO224" s="71">
        <f>'Program Data-Travel CBA'!AO224+'Program Data-Travel IBA'!AO224</f>
        <v>5940</v>
      </c>
    </row>
    <row r="225" spans="1:41" hidden="1" outlineLevel="1" x14ac:dyDescent="0.55000000000000004">
      <c r="A225" s="58" t="s">
        <v>18</v>
      </c>
      <c r="B225" s="65">
        <f>'Program Data-Travel CBA'!B225+'Program Data-Travel IBA'!B225</f>
        <v>180968652.23999202</v>
      </c>
      <c r="C225" s="66">
        <f>'Program Data-Travel CBA'!C225+'Program Data-Travel IBA'!C225</f>
        <v>1311662</v>
      </c>
      <c r="D225" s="66">
        <f>'Program Data-Travel CBA'!D225+'Program Data-Travel IBA'!D225</f>
        <v>60323</v>
      </c>
      <c r="E225" s="67">
        <f>'Program Data-Travel CBA'!E225+'Program Data-Travel IBA'!E225</f>
        <v>266.14367734669321</v>
      </c>
      <c r="F225" s="68">
        <f>'Program Data-Travel CBA'!F225+'Program Data-Travel IBA'!F225</f>
        <v>14957569.279999347</v>
      </c>
      <c r="G225" s="69">
        <f>'Program Data-Travel CBA'!G225+'Program Data-Travel IBA'!G225</f>
        <v>107649</v>
      </c>
      <c r="H225" s="69">
        <f>'Program Data-Travel CBA'!H225+'Program Data-Travel IBA'!H225</f>
        <v>63847</v>
      </c>
      <c r="I225" s="70">
        <f>'Program Data-Travel CBA'!I225+'Program Data-Travel IBA'!I225</f>
        <v>10595072.859999562</v>
      </c>
      <c r="J225" s="71">
        <f>'Program Data-Travel CBA'!J225+'Program Data-Travel IBA'!J225</f>
        <v>80762</v>
      </c>
      <c r="K225" s="71">
        <f>'Program Data-Travel CBA'!K225+'Program Data-Travel IBA'!K225</f>
        <v>63889</v>
      </c>
      <c r="L225" s="68">
        <f>'Program Data-Travel CBA'!L225+'Program Data-Travel IBA'!L225</f>
        <v>8696636.1499996521</v>
      </c>
      <c r="M225" s="69">
        <f>'Program Data-Travel CBA'!M225+'Program Data-Travel IBA'!M225</f>
        <v>67224</v>
      </c>
      <c r="N225" s="69">
        <f>'Program Data-Travel CBA'!N225+'Program Data-Travel IBA'!N225</f>
        <v>63593</v>
      </c>
      <c r="O225" s="70">
        <f>'Program Data-Travel CBA'!O225+'Program Data-Travel IBA'!O225</f>
        <v>8030288.6699996917</v>
      </c>
      <c r="P225" s="71">
        <f>'Program Data-Travel CBA'!P225+'Program Data-Travel IBA'!P225</f>
        <v>59922</v>
      </c>
      <c r="Q225" s="71">
        <f>'Program Data-Travel CBA'!Q225+'Program Data-Travel IBA'!Q225</f>
        <v>63410</v>
      </c>
      <c r="R225" s="68">
        <f>'Program Data-Travel CBA'!R225+'Program Data-Travel IBA'!R225</f>
        <v>12093524.249999428</v>
      </c>
      <c r="S225" s="69">
        <f>'Program Data-Travel CBA'!S225+'Program Data-Travel IBA'!S225</f>
        <v>82713</v>
      </c>
      <c r="T225" s="69">
        <f>'Program Data-Travel CBA'!T225+'Program Data-Travel IBA'!T225</f>
        <v>63460</v>
      </c>
      <c r="U225" s="70">
        <f>'Program Data-Travel CBA'!U225+'Program Data-Travel IBA'!U225</f>
        <v>15349625.539999234</v>
      </c>
      <c r="V225" s="71">
        <f>'Program Data-Travel CBA'!V225+'Program Data-Travel IBA'!V225</f>
        <v>107639</v>
      </c>
      <c r="W225" s="71">
        <f>'Program Data-Travel CBA'!W225+'Program Data-Travel IBA'!W225</f>
        <v>62928</v>
      </c>
      <c r="X225" s="68">
        <f>'Program Data-Travel CBA'!X225+'Program Data-Travel IBA'!X225</f>
        <v>17354568.739999115</v>
      </c>
      <c r="Y225" s="69">
        <f>'Program Data-Travel CBA'!Y225+'Program Data-Travel IBA'!Y225</f>
        <v>117957</v>
      </c>
      <c r="Z225" s="69">
        <f>'Program Data-Travel CBA'!Z225+'Program Data-Travel IBA'!Z225</f>
        <v>61817</v>
      </c>
      <c r="AA225" s="70">
        <f>'Program Data-Travel CBA'!AA225+'Program Data-Travel IBA'!AA225</f>
        <v>16617277.179999255</v>
      </c>
      <c r="AB225" s="71">
        <f>'Program Data-Travel CBA'!AB225+'Program Data-Travel IBA'!AB225</f>
        <v>122185</v>
      </c>
      <c r="AC225" s="71">
        <f>'Program Data-Travel CBA'!AC225+'Program Data-Travel IBA'!AC225</f>
        <v>61559</v>
      </c>
      <c r="AD225" s="68">
        <f>'Program Data-Travel CBA'!AD225+'Program Data-Travel IBA'!AD225</f>
        <v>16463292.669999301</v>
      </c>
      <c r="AE225" s="69">
        <f>'Program Data-Travel CBA'!AE225+'Program Data-Travel IBA'!AE225</f>
        <v>122035</v>
      </c>
      <c r="AF225" s="69">
        <f>'Program Data-Travel CBA'!AF225+'Program Data-Travel IBA'!AF225</f>
        <v>61432</v>
      </c>
      <c r="AG225" s="70">
        <f>'Program Data-Travel CBA'!AG225+'Program Data-Travel IBA'!AG225</f>
        <v>19481026.709999174</v>
      </c>
      <c r="AH225" s="71">
        <f>'Program Data-Travel CBA'!AH225+'Program Data-Travel IBA'!AH225</f>
        <v>140601</v>
      </c>
      <c r="AI225" s="71">
        <f>'Program Data-Travel CBA'!AI225+'Program Data-Travel IBA'!AI225</f>
        <v>61212</v>
      </c>
      <c r="AJ225" s="68">
        <f>'Program Data-Travel CBA'!AJ225+'Program Data-Travel IBA'!AJ225</f>
        <v>23551803.299999025</v>
      </c>
      <c r="AK225" s="69">
        <f>'Program Data-Travel CBA'!AK225+'Program Data-Travel IBA'!AK225</f>
        <v>169724</v>
      </c>
      <c r="AL225" s="69">
        <f>'Program Data-Travel CBA'!AL225+'Program Data-Travel IBA'!AL225</f>
        <v>60974</v>
      </c>
      <c r="AM225" s="70">
        <f>'Program Data-Travel CBA'!AM225+'Program Data-Travel IBA'!AM225</f>
        <v>17777966.889999241</v>
      </c>
      <c r="AN225" s="71">
        <f>'Program Data-Travel CBA'!AN225+'Program Data-Travel IBA'!AN225</f>
        <v>133251</v>
      </c>
      <c r="AO225" s="71">
        <f>'Program Data-Travel CBA'!AO225+'Program Data-Travel IBA'!AO225</f>
        <v>60323</v>
      </c>
    </row>
    <row r="226" spans="1:41" hidden="1" outlineLevel="1" x14ac:dyDescent="0.55000000000000004">
      <c r="A226" s="58" t="s">
        <v>20</v>
      </c>
      <c r="B226" s="65">
        <f>'Program Data-Travel CBA'!B226+'Program Data-Travel IBA'!B226</f>
        <v>67192418.670000017</v>
      </c>
      <c r="C226" s="66">
        <f>'Program Data-Travel CBA'!C226+'Program Data-Travel IBA'!C226</f>
        <v>342296</v>
      </c>
      <c r="D226" s="66">
        <f>'Program Data-Travel CBA'!D226+'Program Data-Travel IBA'!D226</f>
        <v>12604</v>
      </c>
      <c r="E226" s="67">
        <f>'Program Data-Travel CBA'!E226+'Program Data-Travel IBA'!E226</f>
        <v>417.20315355398913</v>
      </c>
      <c r="F226" s="68">
        <f>'Program Data-Travel CBA'!F226+'Program Data-Travel IBA'!F226</f>
        <v>5645644.5700000003</v>
      </c>
      <c r="G226" s="69">
        <f>'Program Data-Travel CBA'!G226+'Program Data-Travel IBA'!G226</f>
        <v>27245</v>
      </c>
      <c r="H226" s="69">
        <f>'Program Data-Travel CBA'!H226+'Program Data-Travel IBA'!H226</f>
        <v>13538</v>
      </c>
      <c r="I226" s="70">
        <f>'Program Data-Travel CBA'!I226+'Program Data-Travel IBA'!I226</f>
        <v>4647053.33</v>
      </c>
      <c r="J226" s="71">
        <f>'Program Data-Travel CBA'!J226+'Program Data-Travel IBA'!J226</f>
        <v>23982</v>
      </c>
      <c r="K226" s="71">
        <f>'Program Data-Travel CBA'!K226+'Program Data-Travel IBA'!K226</f>
        <v>13537</v>
      </c>
      <c r="L226" s="68">
        <f>'Program Data-Travel CBA'!L226+'Program Data-Travel IBA'!L226</f>
        <v>3460295.94</v>
      </c>
      <c r="M226" s="69">
        <f>'Program Data-Travel CBA'!M226+'Program Data-Travel IBA'!M226</f>
        <v>18633</v>
      </c>
      <c r="N226" s="69">
        <f>'Program Data-Travel CBA'!N226+'Program Data-Travel IBA'!N226</f>
        <v>13494</v>
      </c>
      <c r="O226" s="70">
        <f>'Program Data-Travel CBA'!O226+'Program Data-Travel IBA'!O226</f>
        <v>3930354.16</v>
      </c>
      <c r="P226" s="71">
        <f>'Program Data-Travel CBA'!P226+'Program Data-Travel IBA'!P226</f>
        <v>21940</v>
      </c>
      <c r="Q226" s="71">
        <f>'Program Data-Travel CBA'!Q226+'Program Data-Travel IBA'!Q226</f>
        <v>13084</v>
      </c>
      <c r="R226" s="68">
        <f>'Program Data-Travel CBA'!R226+'Program Data-Travel IBA'!R226</f>
        <v>4970354.7699999996</v>
      </c>
      <c r="S226" s="69">
        <f>'Program Data-Travel CBA'!S226+'Program Data-Travel IBA'!S226</f>
        <v>26240</v>
      </c>
      <c r="T226" s="69">
        <f>'Program Data-Travel CBA'!T226+'Program Data-Travel IBA'!T226</f>
        <v>13043</v>
      </c>
      <c r="U226" s="70">
        <f>'Program Data-Travel CBA'!U226+'Program Data-Travel IBA'!U226</f>
        <v>6489921.2300000004</v>
      </c>
      <c r="V226" s="71">
        <f>'Program Data-Travel CBA'!V226+'Program Data-Travel IBA'!V226</f>
        <v>32986</v>
      </c>
      <c r="W226" s="71">
        <f>'Program Data-Travel CBA'!W226+'Program Data-Travel IBA'!W226</f>
        <v>13096</v>
      </c>
      <c r="X226" s="68">
        <f>'Program Data-Travel CBA'!X226+'Program Data-Travel IBA'!X226</f>
        <v>6656333.4000000004</v>
      </c>
      <c r="Y226" s="69">
        <f>'Program Data-Travel CBA'!Y226+'Program Data-Travel IBA'!Y226</f>
        <v>32732</v>
      </c>
      <c r="Z226" s="69">
        <f>'Program Data-Travel CBA'!Z226+'Program Data-Travel IBA'!Z226</f>
        <v>12964</v>
      </c>
      <c r="AA226" s="70">
        <f>'Program Data-Travel CBA'!AA226+'Program Data-Travel IBA'!AA226</f>
        <v>6166789.5600000005</v>
      </c>
      <c r="AB226" s="71">
        <f>'Program Data-Travel CBA'!AB226+'Program Data-Travel IBA'!AB226</f>
        <v>32158</v>
      </c>
      <c r="AC226" s="71">
        <f>'Program Data-Travel CBA'!AC226+'Program Data-Travel IBA'!AC226</f>
        <v>12466</v>
      </c>
      <c r="AD226" s="68">
        <f>'Program Data-Travel CBA'!AD226+'Program Data-Travel IBA'!AD226</f>
        <v>6596849.9900000002</v>
      </c>
      <c r="AE226" s="69">
        <f>'Program Data-Travel CBA'!AE226+'Program Data-Travel IBA'!AE226</f>
        <v>31236</v>
      </c>
      <c r="AF226" s="69">
        <f>'Program Data-Travel CBA'!AF226+'Program Data-Travel IBA'!AF226</f>
        <v>12483</v>
      </c>
      <c r="AG226" s="70">
        <f>'Program Data-Travel CBA'!AG226+'Program Data-Travel IBA'!AG226</f>
        <v>5690184.25</v>
      </c>
      <c r="AH226" s="71">
        <f>'Program Data-Travel CBA'!AH226+'Program Data-Travel IBA'!AH226</f>
        <v>27916</v>
      </c>
      <c r="AI226" s="71">
        <f>'Program Data-Travel CBA'!AI226+'Program Data-Travel IBA'!AI226</f>
        <v>12554</v>
      </c>
      <c r="AJ226" s="68">
        <f>'Program Data-Travel CBA'!AJ226+'Program Data-Travel IBA'!AJ226</f>
        <v>6534783.7699999996</v>
      </c>
      <c r="AK226" s="69">
        <f>'Program Data-Travel CBA'!AK226+'Program Data-Travel IBA'!AK226</f>
        <v>34459</v>
      </c>
      <c r="AL226" s="69">
        <f>'Program Data-Travel CBA'!AL226+'Program Data-Travel IBA'!AL226</f>
        <v>12583</v>
      </c>
      <c r="AM226" s="70">
        <f>'Program Data-Travel CBA'!AM226+'Program Data-Travel IBA'!AM226</f>
        <v>6403853.6999999993</v>
      </c>
      <c r="AN226" s="71">
        <f>'Program Data-Travel CBA'!AN226+'Program Data-Travel IBA'!AN226</f>
        <v>32769</v>
      </c>
      <c r="AO226" s="71">
        <f>'Program Data-Travel CBA'!AO226+'Program Data-Travel IBA'!AO226</f>
        <v>12604</v>
      </c>
    </row>
    <row r="227" spans="1:41" hidden="1" outlineLevel="1" x14ac:dyDescent="0.55000000000000004">
      <c r="A227" s="58" t="s">
        <v>510</v>
      </c>
      <c r="B227" s="65">
        <f>'Program Data-Travel CBA'!B227+'Program Data-Travel IBA'!B227</f>
        <v>0</v>
      </c>
      <c r="C227" s="66">
        <f>'Program Data-Travel CBA'!C227+'Program Data-Travel IBA'!C227</f>
        <v>0</v>
      </c>
      <c r="D227" s="66">
        <f>'Program Data-Travel CBA'!D227+'Program Data-Travel IBA'!D227</f>
        <v>0</v>
      </c>
      <c r="E227" s="67">
        <f>'Program Data-Travel CBA'!E227+'Program Data-Travel IBA'!E227</f>
        <v>0</v>
      </c>
      <c r="F227" s="68">
        <f>'Program Data-Travel CBA'!F227+'Program Data-Travel IBA'!F227</f>
        <v>0</v>
      </c>
      <c r="G227" s="69">
        <f>'Program Data-Travel CBA'!G227+'Program Data-Travel IBA'!G227</f>
        <v>0</v>
      </c>
      <c r="H227" s="69">
        <f>'Program Data-Travel CBA'!H227+'Program Data-Travel IBA'!H227</f>
        <v>0</v>
      </c>
      <c r="I227" s="70">
        <f>'Program Data-Travel CBA'!I227+'Program Data-Travel IBA'!I227</f>
        <v>0</v>
      </c>
      <c r="J227" s="71">
        <f>'Program Data-Travel CBA'!J227+'Program Data-Travel IBA'!J227</f>
        <v>0</v>
      </c>
      <c r="K227" s="71">
        <f>'Program Data-Travel CBA'!K227+'Program Data-Travel IBA'!K227</f>
        <v>0</v>
      </c>
      <c r="L227" s="68">
        <f>'Program Data-Travel CBA'!L227+'Program Data-Travel IBA'!L227</f>
        <v>0</v>
      </c>
      <c r="M227" s="69">
        <f>'Program Data-Travel CBA'!M227+'Program Data-Travel IBA'!M227</f>
        <v>0</v>
      </c>
      <c r="N227" s="69">
        <f>'Program Data-Travel CBA'!N227+'Program Data-Travel IBA'!N227</f>
        <v>0</v>
      </c>
      <c r="O227" s="70">
        <f>'Program Data-Travel CBA'!O227+'Program Data-Travel IBA'!O227</f>
        <v>0</v>
      </c>
      <c r="P227" s="71">
        <f>'Program Data-Travel CBA'!P227+'Program Data-Travel IBA'!P227</f>
        <v>0</v>
      </c>
      <c r="Q227" s="71">
        <f>'Program Data-Travel CBA'!Q227+'Program Data-Travel IBA'!Q227</f>
        <v>0</v>
      </c>
      <c r="R227" s="68">
        <f>'Program Data-Travel CBA'!R227+'Program Data-Travel IBA'!R227</f>
        <v>0</v>
      </c>
      <c r="S227" s="69">
        <f>'Program Data-Travel CBA'!S227+'Program Data-Travel IBA'!S227</f>
        <v>0</v>
      </c>
      <c r="T227" s="69">
        <f>'Program Data-Travel CBA'!T227+'Program Data-Travel IBA'!T227</f>
        <v>0</v>
      </c>
      <c r="U227" s="70">
        <f>'Program Data-Travel CBA'!U227+'Program Data-Travel IBA'!U227</f>
        <v>0</v>
      </c>
      <c r="V227" s="71">
        <f>'Program Data-Travel CBA'!V227+'Program Data-Travel IBA'!V227</f>
        <v>0</v>
      </c>
      <c r="W227" s="71">
        <f>'Program Data-Travel CBA'!W227+'Program Data-Travel IBA'!W227</f>
        <v>0</v>
      </c>
      <c r="X227" s="68">
        <f>'Program Data-Travel CBA'!X227+'Program Data-Travel IBA'!X227</f>
        <v>0</v>
      </c>
      <c r="Y227" s="69">
        <f>'Program Data-Travel CBA'!Y227+'Program Data-Travel IBA'!Y227</f>
        <v>0</v>
      </c>
      <c r="Z227" s="69">
        <f>'Program Data-Travel CBA'!Z227+'Program Data-Travel IBA'!Z227</f>
        <v>0</v>
      </c>
      <c r="AA227" s="70">
        <f>'Program Data-Travel CBA'!AA227+'Program Data-Travel IBA'!AA227</f>
        <v>0</v>
      </c>
      <c r="AB227" s="71">
        <f>'Program Data-Travel CBA'!AB227+'Program Data-Travel IBA'!AB227</f>
        <v>0</v>
      </c>
      <c r="AC227" s="71">
        <f>'Program Data-Travel CBA'!AC227+'Program Data-Travel IBA'!AC227</f>
        <v>0</v>
      </c>
      <c r="AD227" s="68">
        <f>'Program Data-Travel CBA'!AD227+'Program Data-Travel IBA'!AD227</f>
        <v>0</v>
      </c>
      <c r="AE227" s="69">
        <f>'Program Data-Travel CBA'!AE227+'Program Data-Travel IBA'!AE227</f>
        <v>0</v>
      </c>
      <c r="AF227" s="69">
        <f>'Program Data-Travel CBA'!AF227+'Program Data-Travel IBA'!AF227</f>
        <v>0</v>
      </c>
      <c r="AG227" s="70">
        <f>'Program Data-Travel CBA'!AG227+'Program Data-Travel IBA'!AG227</f>
        <v>0</v>
      </c>
      <c r="AH227" s="71">
        <f>'Program Data-Travel CBA'!AH227+'Program Data-Travel IBA'!AH227</f>
        <v>0</v>
      </c>
      <c r="AI227" s="71">
        <f>'Program Data-Travel CBA'!AI227+'Program Data-Travel IBA'!AI227</f>
        <v>0</v>
      </c>
      <c r="AJ227" s="68">
        <f>'Program Data-Travel CBA'!AJ227+'Program Data-Travel IBA'!AJ227</f>
        <v>0</v>
      </c>
      <c r="AK227" s="69">
        <f>'Program Data-Travel CBA'!AK227+'Program Data-Travel IBA'!AK227</f>
        <v>0</v>
      </c>
      <c r="AL227" s="69">
        <f>'Program Data-Travel CBA'!AL227+'Program Data-Travel IBA'!AL227</f>
        <v>0</v>
      </c>
      <c r="AM227" s="70">
        <f>'Program Data-Travel CBA'!AM227+'Program Data-Travel IBA'!AM227</f>
        <v>0</v>
      </c>
      <c r="AN227" s="71">
        <f>'Program Data-Travel CBA'!AN227+'Program Data-Travel IBA'!AN227</f>
        <v>0</v>
      </c>
      <c r="AO227" s="71">
        <f>'Program Data-Travel CBA'!AO227+'Program Data-Travel IBA'!AO227</f>
        <v>0</v>
      </c>
    </row>
    <row r="228" spans="1:41" hidden="1" outlineLevel="1" x14ac:dyDescent="0.55000000000000004">
      <c r="A228" s="58" t="s">
        <v>89</v>
      </c>
      <c r="B228" s="65">
        <f>'Program Data-Travel CBA'!B228+'Program Data-Travel IBA'!B228</f>
        <v>5780704064.9099989</v>
      </c>
      <c r="C228" s="66">
        <f>'Program Data-Travel CBA'!C228+'Program Data-Travel IBA'!C228</f>
        <v>28323779</v>
      </c>
      <c r="D228" s="66">
        <f>'Program Data-Travel CBA'!D228+'Program Data-Travel IBA'!D228</f>
        <v>1972669</v>
      </c>
      <c r="E228" s="67">
        <f>'Program Data-Travel CBA'!E228+'Program Data-Travel IBA'!E228</f>
        <v>550.79121448223225</v>
      </c>
      <c r="F228" s="68">
        <f>'Program Data-Travel CBA'!F228+'Program Data-Travel IBA'!F228</f>
        <v>452793484.96999997</v>
      </c>
      <c r="G228" s="69">
        <f>'Program Data-Travel CBA'!G228+'Program Data-Travel IBA'!G228</f>
        <v>2245650</v>
      </c>
      <c r="H228" s="69">
        <f>'Program Data-Travel CBA'!H228+'Program Data-Travel IBA'!H228</f>
        <v>1870240</v>
      </c>
      <c r="I228" s="70">
        <f>'Program Data-Travel CBA'!I228+'Program Data-Travel IBA'!I228</f>
        <v>410785430.80000001</v>
      </c>
      <c r="J228" s="71">
        <f>'Program Data-Travel CBA'!J228+'Program Data-Travel IBA'!J228</f>
        <v>1992219</v>
      </c>
      <c r="K228" s="71">
        <f>'Program Data-Travel CBA'!K228+'Program Data-Travel IBA'!K228</f>
        <v>1876135</v>
      </c>
      <c r="L228" s="68">
        <f>'Program Data-Travel CBA'!L228+'Program Data-Travel IBA'!L228</f>
        <v>322871811.12</v>
      </c>
      <c r="M228" s="69">
        <f>'Program Data-Travel CBA'!M228+'Program Data-Travel IBA'!M228</f>
        <v>1670409</v>
      </c>
      <c r="N228" s="69">
        <f>'Program Data-Travel CBA'!N228+'Program Data-Travel IBA'!N228</f>
        <v>1877366</v>
      </c>
      <c r="O228" s="70">
        <f>'Program Data-Travel CBA'!O228+'Program Data-Travel IBA'!O228</f>
        <v>363198002.77000004</v>
      </c>
      <c r="P228" s="71">
        <f>'Program Data-Travel CBA'!P228+'Program Data-Travel IBA'!P228</f>
        <v>1910818</v>
      </c>
      <c r="Q228" s="71">
        <f>'Program Data-Travel CBA'!Q228+'Program Data-Travel IBA'!Q228</f>
        <v>1887942</v>
      </c>
      <c r="R228" s="68">
        <f>'Program Data-Travel CBA'!R228+'Program Data-Travel IBA'!R228</f>
        <v>424306391.49000001</v>
      </c>
      <c r="S228" s="69">
        <f>'Program Data-Travel CBA'!S228+'Program Data-Travel IBA'!S228</f>
        <v>2120046</v>
      </c>
      <c r="T228" s="69">
        <f>'Program Data-Travel CBA'!T228+'Program Data-Travel IBA'!T228</f>
        <v>1898351</v>
      </c>
      <c r="U228" s="70">
        <f>'Program Data-Travel CBA'!U228+'Program Data-Travel IBA'!U228</f>
        <v>527892527.31999999</v>
      </c>
      <c r="V228" s="71">
        <f>'Program Data-Travel CBA'!V228+'Program Data-Travel IBA'!V228</f>
        <v>2541407</v>
      </c>
      <c r="W228" s="71">
        <f>'Program Data-Travel CBA'!W228+'Program Data-Travel IBA'!W228</f>
        <v>1912717</v>
      </c>
      <c r="X228" s="68">
        <f>'Program Data-Travel CBA'!X228+'Program Data-Travel IBA'!X228</f>
        <v>564445733.65999997</v>
      </c>
      <c r="Y228" s="69">
        <f>'Program Data-Travel CBA'!Y228+'Program Data-Travel IBA'!Y228</f>
        <v>2667177</v>
      </c>
      <c r="Z228" s="69">
        <f>'Program Data-Travel CBA'!Z228+'Program Data-Travel IBA'!Z228</f>
        <v>1927217</v>
      </c>
      <c r="AA228" s="70">
        <f>'Program Data-Travel CBA'!AA228+'Program Data-Travel IBA'!AA228</f>
        <v>540586603.13999999</v>
      </c>
      <c r="AB228" s="71">
        <f>'Program Data-Travel CBA'!AB228+'Program Data-Travel IBA'!AB228</f>
        <v>2570715</v>
      </c>
      <c r="AC228" s="71">
        <f>'Program Data-Travel CBA'!AC228+'Program Data-Travel IBA'!AC228</f>
        <v>1936852</v>
      </c>
      <c r="AD228" s="68">
        <f>'Program Data-Travel CBA'!AD228+'Program Data-Travel IBA'!AD228</f>
        <v>555988489.53999996</v>
      </c>
      <c r="AE228" s="69">
        <f>'Program Data-Travel CBA'!AE228+'Program Data-Travel IBA'!AE228</f>
        <v>2675937</v>
      </c>
      <c r="AF228" s="69">
        <f>'Program Data-Travel CBA'!AF228+'Program Data-Travel IBA'!AF228</f>
        <v>1944967</v>
      </c>
      <c r="AG228" s="70">
        <f>'Program Data-Travel CBA'!AG228+'Program Data-Travel IBA'!AG228</f>
        <v>568055042.63</v>
      </c>
      <c r="AH228" s="71">
        <f>'Program Data-Travel CBA'!AH228+'Program Data-Travel IBA'!AH228</f>
        <v>2656540</v>
      </c>
      <c r="AI228" s="71">
        <f>'Program Data-Travel CBA'!AI228+'Program Data-Travel IBA'!AI228</f>
        <v>1949737</v>
      </c>
      <c r="AJ228" s="68">
        <f>'Program Data-Travel CBA'!AJ228+'Program Data-Travel IBA'!AJ228</f>
        <v>581554036.08999991</v>
      </c>
      <c r="AK228" s="69">
        <f>'Program Data-Travel CBA'!AK228+'Program Data-Travel IBA'!AK228</f>
        <v>2887690</v>
      </c>
      <c r="AL228" s="69">
        <f>'Program Data-Travel CBA'!AL228+'Program Data-Travel IBA'!AL228</f>
        <v>1961518</v>
      </c>
      <c r="AM228" s="70">
        <f>'Program Data-Travel CBA'!AM228+'Program Data-Travel IBA'!AM228</f>
        <v>468226511.38</v>
      </c>
      <c r="AN228" s="71">
        <f>'Program Data-Travel CBA'!AN228+'Program Data-Travel IBA'!AN228</f>
        <v>2385171</v>
      </c>
      <c r="AO228" s="71">
        <f>'Program Data-Travel CBA'!AO228+'Program Data-Travel IBA'!AO228</f>
        <v>1972669</v>
      </c>
    </row>
    <row r="229" spans="1:41" hidden="1" outlineLevel="1" x14ac:dyDescent="0.55000000000000004">
      <c r="A229" s="58" t="s">
        <v>21</v>
      </c>
      <c r="B229" s="65">
        <f>'Program Data-Travel CBA'!B229+'Program Data-Travel IBA'!B229</f>
        <v>4642562.6399999997</v>
      </c>
      <c r="C229" s="66">
        <f>'Program Data-Travel CBA'!C229+'Program Data-Travel IBA'!C229</f>
        <v>34976</v>
      </c>
      <c r="D229" s="66">
        <f>'Program Data-Travel CBA'!D229+'Program Data-Travel IBA'!D229</f>
        <v>2422</v>
      </c>
      <c r="E229" s="67">
        <f>'Program Data-Travel CBA'!E229+'Program Data-Travel IBA'!E229</f>
        <v>393.28319877843251</v>
      </c>
      <c r="F229" s="68">
        <f>'Program Data-Travel CBA'!F229+'Program Data-Travel IBA'!F229</f>
        <v>297361.96000000002</v>
      </c>
      <c r="G229" s="69">
        <f>'Program Data-Travel CBA'!G229+'Program Data-Travel IBA'!G229</f>
        <v>2108</v>
      </c>
      <c r="H229" s="69">
        <f>'Program Data-Travel CBA'!H229+'Program Data-Travel IBA'!H229</f>
        <v>2769</v>
      </c>
      <c r="I229" s="70">
        <f>'Program Data-Travel CBA'!I229+'Program Data-Travel IBA'!I229</f>
        <v>325864.77</v>
      </c>
      <c r="J229" s="71">
        <f>'Program Data-Travel CBA'!J229+'Program Data-Travel IBA'!J229</f>
        <v>2399</v>
      </c>
      <c r="K229" s="71">
        <f>'Program Data-Travel CBA'!K229+'Program Data-Travel IBA'!K229</f>
        <v>2749</v>
      </c>
      <c r="L229" s="68">
        <f>'Program Data-Travel CBA'!L229+'Program Data-Travel IBA'!L229</f>
        <v>315343.64</v>
      </c>
      <c r="M229" s="69">
        <f>'Program Data-Travel CBA'!M229+'Program Data-Travel IBA'!M229</f>
        <v>2312</v>
      </c>
      <c r="N229" s="69">
        <f>'Program Data-Travel CBA'!N229+'Program Data-Travel IBA'!N229</f>
        <v>2705</v>
      </c>
      <c r="O229" s="70">
        <f>'Program Data-Travel CBA'!O229+'Program Data-Travel IBA'!O229</f>
        <v>112430.81</v>
      </c>
      <c r="P229" s="71">
        <f>'Program Data-Travel CBA'!P229+'Program Data-Travel IBA'!P229</f>
        <v>1010</v>
      </c>
      <c r="Q229" s="71">
        <f>'Program Data-Travel CBA'!Q229+'Program Data-Travel IBA'!Q229</f>
        <v>2700</v>
      </c>
      <c r="R229" s="68">
        <f>'Program Data-Travel CBA'!R229+'Program Data-Travel IBA'!R229</f>
        <v>263530.96000000002</v>
      </c>
      <c r="S229" s="69">
        <f>'Program Data-Travel CBA'!S229+'Program Data-Travel IBA'!S229</f>
        <v>1932</v>
      </c>
      <c r="T229" s="69">
        <f>'Program Data-Travel CBA'!T229+'Program Data-Travel IBA'!T229</f>
        <v>2696</v>
      </c>
      <c r="U229" s="70">
        <f>'Program Data-Travel CBA'!U229+'Program Data-Travel IBA'!U229</f>
        <v>400492.21</v>
      </c>
      <c r="V229" s="71">
        <f>'Program Data-Travel CBA'!V229+'Program Data-Travel IBA'!V229</f>
        <v>3082</v>
      </c>
      <c r="W229" s="71">
        <f>'Program Data-Travel CBA'!W229+'Program Data-Travel IBA'!W229</f>
        <v>2683</v>
      </c>
      <c r="X229" s="68">
        <f>'Program Data-Travel CBA'!X229+'Program Data-Travel IBA'!X229</f>
        <v>474135.92</v>
      </c>
      <c r="Y229" s="69">
        <f>'Program Data-Travel CBA'!Y229+'Program Data-Travel IBA'!Y229</f>
        <v>3301</v>
      </c>
      <c r="Z229" s="69">
        <f>'Program Data-Travel CBA'!Z229+'Program Data-Travel IBA'!Z229</f>
        <v>2678</v>
      </c>
      <c r="AA229" s="70">
        <f>'Program Data-Travel CBA'!AA229+'Program Data-Travel IBA'!AA229</f>
        <v>464342.41000000003</v>
      </c>
      <c r="AB229" s="71">
        <f>'Program Data-Travel CBA'!AB229+'Program Data-Travel IBA'!AB229</f>
        <v>3345</v>
      </c>
      <c r="AC229" s="71">
        <f>'Program Data-Travel CBA'!AC229+'Program Data-Travel IBA'!AC229</f>
        <v>2680</v>
      </c>
      <c r="AD229" s="68">
        <f>'Program Data-Travel CBA'!AD229+'Program Data-Travel IBA'!AD229</f>
        <v>524650.35</v>
      </c>
      <c r="AE229" s="69">
        <f>'Program Data-Travel CBA'!AE229+'Program Data-Travel IBA'!AE229</f>
        <v>3827</v>
      </c>
      <c r="AF229" s="69">
        <f>'Program Data-Travel CBA'!AF229+'Program Data-Travel IBA'!AF229</f>
        <v>2686</v>
      </c>
      <c r="AG229" s="70">
        <f>'Program Data-Travel CBA'!AG229+'Program Data-Travel IBA'!AG229</f>
        <v>418189.58</v>
      </c>
      <c r="AH229" s="71">
        <f>'Program Data-Travel CBA'!AH229+'Program Data-Travel IBA'!AH229</f>
        <v>3056</v>
      </c>
      <c r="AI229" s="71">
        <f>'Program Data-Travel CBA'!AI229+'Program Data-Travel IBA'!AI229</f>
        <v>2662</v>
      </c>
      <c r="AJ229" s="68">
        <f>'Program Data-Travel CBA'!AJ229+'Program Data-Travel IBA'!AJ229</f>
        <v>497460.06</v>
      </c>
      <c r="AK229" s="69">
        <f>'Program Data-Travel CBA'!AK229+'Program Data-Travel IBA'!AK229</f>
        <v>4052</v>
      </c>
      <c r="AL229" s="69">
        <f>'Program Data-Travel CBA'!AL229+'Program Data-Travel IBA'!AL229</f>
        <v>2524</v>
      </c>
      <c r="AM229" s="70">
        <f>'Program Data-Travel CBA'!AM229+'Program Data-Travel IBA'!AM229</f>
        <v>548759.97</v>
      </c>
      <c r="AN229" s="71">
        <f>'Program Data-Travel CBA'!AN229+'Program Data-Travel IBA'!AN229</f>
        <v>4552</v>
      </c>
      <c r="AO229" s="71">
        <f>'Program Data-Travel CBA'!AO229+'Program Data-Travel IBA'!AO229</f>
        <v>2422</v>
      </c>
    </row>
    <row r="230" spans="1:41" hidden="1" outlineLevel="1" x14ac:dyDescent="0.55000000000000004">
      <c r="A230" s="58" t="s">
        <v>90</v>
      </c>
      <c r="B230" s="65">
        <f>'Program Data-Travel CBA'!B230+'Program Data-Travel IBA'!B230</f>
        <v>47126467.919999994</v>
      </c>
      <c r="C230" s="66">
        <f>'Program Data-Travel CBA'!C230+'Program Data-Travel IBA'!C230</f>
        <v>332029</v>
      </c>
      <c r="D230" s="66">
        <f>'Program Data-Travel CBA'!D230+'Program Data-Travel IBA'!D230</f>
        <v>9696</v>
      </c>
      <c r="E230" s="67">
        <f>'Program Data-Travel CBA'!E230+'Program Data-Travel IBA'!E230</f>
        <v>435.76127330228439</v>
      </c>
      <c r="F230" s="68">
        <f>'Program Data-Travel CBA'!F230+'Program Data-Travel IBA'!F230</f>
        <v>4434368.76</v>
      </c>
      <c r="G230" s="69">
        <f>'Program Data-Travel CBA'!G230+'Program Data-Travel IBA'!G230</f>
        <v>31661</v>
      </c>
      <c r="H230" s="69">
        <f>'Program Data-Travel CBA'!H230+'Program Data-Travel IBA'!H230</f>
        <v>9879</v>
      </c>
      <c r="I230" s="70">
        <f>'Program Data-Travel CBA'!I230+'Program Data-Travel IBA'!I230</f>
        <v>3550802.7699999996</v>
      </c>
      <c r="J230" s="71">
        <f>'Program Data-Travel CBA'!J230+'Program Data-Travel IBA'!J230</f>
        <v>25001</v>
      </c>
      <c r="K230" s="71">
        <f>'Program Data-Travel CBA'!K230+'Program Data-Travel IBA'!K230</f>
        <v>9866</v>
      </c>
      <c r="L230" s="68">
        <f>'Program Data-Travel CBA'!L230+'Program Data-Travel IBA'!L230</f>
        <v>2553504.04</v>
      </c>
      <c r="M230" s="69">
        <f>'Program Data-Travel CBA'!M230+'Program Data-Travel IBA'!M230</f>
        <v>19740</v>
      </c>
      <c r="N230" s="69">
        <f>'Program Data-Travel CBA'!N230+'Program Data-Travel IBA'!N230</f>
        <v>9808</v>
      </c>
      <c r="O230" s="70">
        <f>'Program Data-Travel CBA'!O230+'Program Data-Travel IBA'!O230</f>
        <v>2418935.3199999998</v>
      </c>
      <c r="P230" s="71">
        <f>'Program Data-Travel CBA'!P230+'Program Data-Travel IBA'!P230</f>
        <v>17696</v>
      </c>
      <c r="Q230" s="71">
        <f>'Program Data-Travel CBA'!Q230+'Program Data-Travel IBA'!Q230</f>
        <v>9719</v>
      </c>
      <c r="R230" s="68">
        <f>'Program Data-Travel CBA'!R230+'Program Data-Travel IBA'!R230</f>
        <v>3331952.6599999997</v>
      </c>
      <c r="S230" s="69">
        <f>'Program Data-Travel CBA'!S230+'Program Data-Travel IBA'!S230</f>
        <v>22483</v>
      </c>
      <c r="T230" s="69">
        <f>'Program Data-Travel CBA'!T230+'Program Data-Travel IBA'!T230</f>
        <v>9679</v>
      </c>
      <c r="U230" s="70">
        <f>'Program Data-Travel CBA'!U230+'Program Data-Travel IBA'!U230</f>
        <v>4199750.8899999997</v>
      </c>
      <c r="V230" s="71">
        <f>'Program Data-Travel CBA'!V230+'Program Data-Travel IBA'!V230</f>
        <v>30160</v>
      </c>
      <c r="W230" s="71">
        <f>'Program Data-Travel CBA'!W230+'Program Data-Travel IBA'!W230</f>
        <v>9687</v>
      </c>
      <c r="X230" s="68">
        <f>'Program Data-Travel CBA'!X230+'Program Data-Travel IBA'!X230</f>
        <v>4883872.1899999995</v>
      </c>
      <c r="Y230" s="69">
        <f>'Program Data-Travel CBA'!Y230+'Program Data-Travel IBA'!Y230</f>
        <v>31825</v>
      </c>
      <c r="Z230" s="69">
        <f>'Program Data-Travel CBA'!Z230+'Program Data-Travel IBA'!Z230</f>
        <v>9697</v>
      </c>
      <c r="AA230" s="70">
        <f>'Program Data-Travel CBA'!AA230+'Program Data-Travel IBA'!AA230</f>
        <v>4792566.7200000007</v>
      </c>
      <c r="AB230" s="71">
        <f>'Program Data-Travel CBA'!AB230+'Program Data-Travel IBA'!AB230</f>
        <v>33412</v>
      </c>
      <c r="AC230" s="71">
        <f>'Program Data-Travel CBA'!AC230+'Program Data-Travel IBA'!AC230</f>
        <v>9723</v>
      </c>
      <c r="AD230" s="68">
        <f>'Program Data-Travel CBA'!AD230+'Program Data-Travel IBA'!AD230</f>
        <v>4006950.06</v>
      </c>
      <c r="AE230" s="69">
        <f>'Program Data-Travel CBA'!AE230+'Program Data-Travel IBA'!AE230</f>
        <v>29200</v>
      </c>
      <c r="AF230" s="69">
        <f>'Program Data-Travel CBA'!AF230+'Program Data-Travel IBA'!AF230</f>
        <v>9665</v>
      </c>
      <c r="AG230" s="70">
        <f>'Program Data-Travel CBA'!AG230+'Program Data-Travel IBA'!AG230</f>
        <v>4146651.36</v>
      </c>
      <c r="AH230" s="71">
        <f>'Program Data-Travel CBA'!AH230+'Program Data-Travel IBA'!AH230</f>
        <v>27650</v>
      </c>
      <c r="AI230" s="71">
        <f>'Program Data-Travel CBA'!AI230+'Program Data-Travel IBA'!AI230</f>
        <v>9695</v>
      </c>
      <c r="AJ230" s="68">
        <f>'Program Data-Travel CBA'!AJ230+'Program Data-Travel IBA'!AJ230</f>
        <v>4687303.74</v>
      </c>
      <c r="AK230" s="69">
        <f>'Program Data-Travel CBA'!AK230+'Program Data-Travel IBA'!AK230</f>
        <v>34140</v>
      </c>
      <c r="AL230" s="69">
        <f>'Program Data-Travel CBA'!AL230+'Program Data-Travel IBA'!AL230</f>
        <v>9707</v>
      </c>
      <c r="AM230" s="70">
        <f>'Program Data-Travel CBA'!AM230+'Program Data-Travel IBA'!AM230</f>
        <v>4119809.4099999997</v>
      </c>
      <c r="AN230" s="71">
        <f>'Program Data-Travel CBA'!AN230+'Program Data-Travel IBA'!AN230</f>
        <v>29061</v>
      </c>
      <c r="AO230" s="71">
        <f>'Program Data-Travel CBA'!AO230+'Program Data-Travel IBA'!AO230</f>
        <v>9696</v>
      </c>
    </row>
    <row r="231" spans="1:41" hidden="1" outlineLevel="1" x14ac:dyDescent="0.55000000000000004">
      <c r="A231" s="58" t="s">
        <v>22</v>
      </c>
      <c r="B231" s="65">
        <f>'Program Data-Travel CBA'!B231+'Program Data-Travel IBA'!B231</f>
        <v>160028707.90000001</v>
      </c>
      <c r="C231" s="66">
        <f>'Program Data-Travel CBA'!C231+'Program Data-Travel IBA'!C231</f>
        <v>767024</v>
      </c>
      <c r="D231" s="66">
        <f>'Program Data-Travel CBA'!D231+'Program Data-Travel IBA'!D231</f>
        <v>23369</v>
      </c>
      <c r="E231" s="67">
        <f>'Program Data-Travel CBA'!E231+'Program Data-Travel IBA'!E231</f>
        <v>414.3765172387964</v>
      </c>
      <c r="F231" s="68">
        <f>'Program Data-Travel CBA'!F231+'Program Data-Travel IBA'!F231</f>
        <v>16415710.459999999</v>
      </c>
      <c r="G231" s="69">
        <f>'Program Data-Travel CBA'!G231+'Program Data-Travel IBA'!G231</f>
        <v>69963</v>
      </c>
      <c r="H231" s="69">
        <f>'Program Data-Travel CBA'!H231+'Program Data-Travel IBA'!H231</f>
        <v>29561</v>
      </c>
      <c r="I231" s="70">
        <f>'Program Data-Travel CBA'!I231+'Program Data-Travel IBA'!I231</f>
        <v>14832882.780000001</v>
      </c>
      <c r="J231" s="71">
        <f>'Program Data-Travel CBA'!J231+'Program Data-Travel IBA'!J231</f>
        <v>60443</v>
      </c>
      <c r="K231" s="71">
        <f>'Program Data-Travel CBA'!K231+'Program Data-Travel IBA'!K231</f>
        <v>29122</v>
      </c>
      <c r="L231" s="68">
        <f>'Program Data-Travel CBA'!L231+'Program Data-Travel IBA'!L231</f>
        <v>8953809.2300000004</v>
      </c>
      <c r="M231" s="69">
        <f>'Program Data-Travel CBA'!M231+'Program Data-Travel IBA'!M231</f>
        <v>40106</v>
      </c>
      <c r="N231" s="69">
        <f>'Program Data-Travel CBA'!N231+'Program Data-Travel IBA'!N231</f>
        <v>28883</v>
      </c>
      <c r="O231" s="70">
        <f>'Program Data-Travel CBA'!O231+'Program Data-Travel IBA'!O231</f>
        <v>7619070.4300000006</v>
      </c>
      <c r="P231" s="71">
        <f>'Program Data-Travel CBA'!P231+'Program Data-Travel IBA'!P231</f>
        <v>37630</v>
      </c>
      <c r="Q231" s="71">
        <f>'Program Data-Travel CBA'!Q231+'Program Data-Travel IBA'!Q231</f>
        <v>28471</v>
      </c>
      <c r="R231" s="68">
        <f>'Program Data-Travel CBA'!R231+'Program Data-Travel IBA'!R231</f>
        <v>10372000.390000001</v>
      </c>
      <c r="S231" s="69">
        <f>'Program Data-Travel CBA'!S231+'Program Data-Travel IBA'!S231</f>
        <v>47473</v>
      </c>
      <c r="T231" s="69">
        <f>'Program Data-Travel CBA'!T231+'Program Data-Travel IBA'!T231</f>
        <v>28320</v>
      </c>
      <c r="U231" s="70">
        <f>'Program Data-Travel CBA'!U231+'Program Data-Travel IBA'!U231</f>
        <v>13856150.57</v>
      </c>
      <c r="V231" s="71">
        <f>'Program Data-Travel CBA'!V231+'Program Data-Travel IBA'!V231</f>
        <v>66949</v>
      </c>
      <c r="W231" s="71">
        <f>'Program Data-Travel CBA'!W231+'Program Data-Travel IBA'!W231</f>
        <v>28012</v>
      </c>
      <c r="X231" s="68">
        <f>'Program Data-Travel CBA'!X231+'Program Data-Travel IBA'!X231</f>
        <v>14305893.640000001</v>
      </c>
      <c r="Y231" s="69">
        <f>'Program Data-Travel CBA'!Y231+'Program Data-Travel IBA'!Y231</f>
        <v>69646</v>
      </c>
      <c r="Z231" s="69">
        <f>'Program Data-Travel CBA'!Z231+'Program Data-Travel IBA'!Z231</f>
        <v>27099</v>
      </c>
      <c r="AA231" s="70">
        <f>'Program Data-Travel CBA'!AA231+'Program Data-Travel IBA'!AA231</f>
        <v>14376441.93</v>
      </c>
      <c r="AB231" s="71">
        <f>'Program Data-Travel CBA'!AB231+'Program Data-Travel IBA'!AB231</f>
        <v>72567</v>
      </c>
      <c r="AC231" s="71">
        <f>'Program Data-Travel CBA'!AC231+'Program Data-Travel IBA'!AC231</f>
        <v>25709</v>
      </c>
      <c r="AD231" s="68">
        <f>'Program Data-Travel CBA'!AD231+'Program Data-Travel IBA'!AD231</f>
        <v>14046586.93</v>
      </c>
      <c r="AE231" s="69">
        <f>'Program Data-Travel CBA'!AE231+'Program Data-Travel IBA'!AE231</f>
        <v>71793</v>
      </c>
      <c r="AF231" s="69">
        <f>'Program Data-Travel CBA'!AF231+'Program Data-Travel IBA'!AF231</f>
        <v>25111</v>
      </c>
      <c r="AG231" s="70">
        <f>'Program Data-Travel CBA'!AG231+'Program Data-Travel IBA'!AG231</f>
        <v>17600572.32</v>
      </c>
      <c r="AH231" s="71">
        <f>'Program Data-Travel CBA'!AH231+'Program Data-Travel IBA'!AH231</f>
        <v>79939</v>
      </c>
      <c r="AI231" s="71">
        <f>'Program Data-Travel CBA'!AI231+'Program Data-Travel IBA'!AI231</f>
        <v>24758</v>
      </c>
      <c r="AJ231" s="68">
        <f>'Program Data-Travel CBA'!AJ231+'Program Data-Travel IBA'!AJ231</f>
        <v>14158304.879999999</v>
      </c>
      <c r="AK231" s="69">
        <f>'Program Data-Travel CBA'!AK231+'Program Data-Travel IBA'!AK231</f>
        <v>76324</v>
      </c>
      <c r="AL231" s="69">
        <f>'Program Data-Travel CBA'!AL231+'Program Data-Travel IBA'!AL231</f>
        <v>24252</v>
      </c>
      <c r="AM231" s="70">
        <f>'Program Data-Travel CBA'!AM231+'Program Data-Travel IBA'!AM231</f>
        <v>13491284.34</v>
      </c>
      <c r="AN231" s="71">
        <f>'Program Data-Travel CBA'!AN231+'Program Data-Travel IBA'!AN231</f>
        <v>74191</v>
      </c>
      <c r="AO231" s="71">
        <f>'Program Data-Travel CBA'!AO231+'Program Data-Travel IBA'!AO231</f>
        <v>23369</v>
      </c>
    </row>
    <row r="232" spans="1:41" hidden="1" outlineLevel="1" x14ac:dyDescent="0.55000000000000004">
      <c r="A232" s="58" t="s">
        <v>91</v>
      </c>
      <c r="B232" s="65">
        <f>'Program Data-Travel CBA'!B232+'Program Data-Travel IBA'!B232</f>
        <v>888046735.17000008</v>
      </c>
      <c r="C232" s="66">
        <f>'Program Data-Travel CBA'!C232+'Program Data-Travel IBA'!C232</f>
        <v>3719024</v>
      </c>
      <c r="D232" s="66">
        <f>'Program Data-Travel CBA'!D232+'Program Data-Travel IBA'!D232</f>
        <v>162829</v>
      </c>
      <c r="E232" s="67">
        <f>'Program Data-Travel CBA'!E232+'Program Data-Travel IBA'!E232</f>
        <v>576.17931930619227</v>
      </c>
      <c r="F232" s="68">
        <f>'Program Data-Travel CBA'!F232+'Program Data-Travel IBA'!F232</f>
        <v>95212960.049999997</v>
      </c>
      <c r="G232" s="69">
        <f>'Program Data-Travel CBA'!G232+'Program Data-Travel IBA'!G232</f>
        <v>387297</v>
      </c>
      <c r="H232" s="69">
        <f>'Program Data-Travel CBA'!H232+'Program Data-Travel IBA'!H232</f>
        <v>168218</v>
      </c>
      <c r="I232" s="70">
        <f>'Program Data-Travel CBA'!I232+'Program Data-Travel IBA'!I232</f>
        <v>79507980.820000008</v>
      </c>
      <c r="J232" s="71">
        <f>'Program Data-Travel CBA'!J232+'Program Data-Travel IBA'!J232</f>
        <v>313526</v>
      </c>
      <c r="K232" s="71">
        <f>'Program Data-Travel CBA'!K232+'Program Data-Travel IBA'!K232</f>
        <v>168679</v>
      </c>
      <c r="L232" s="68">
        <f>'Program Data-Travel CBA'!L232+'Program Data-Travel IBA'!L232</f>
        <v>67774944.159999996</v>
      </c>
      <c r="M232" s="69">
        <f>'Program Data-Travel CBA'!M232+'Program Data-Travel IBA'!M232</f>
        <v>261063</v>
      </c>
      <c r="N232" s="69">
        <f>'Program Data-Travel CBA'!N232+'Program Data-Travel IBA'!N232</f>
        <v>168961</v>
      </c>
      <c r="O232" s="70">
        <f>'Program Data-Travel CBA'!O232+'Program Data-Travel IBA'!O232</f>
        <v>63846106.189999998</v>
      </c>
      <c r="P232" s="71">
        <f>'Program Data-Travel CBA'!P232+'Program Data-Travel IBA'!P232</f>
        <v>257197</v>
      </c>
      <c r="Q232" s="71">
        <f>'Program Data-Travel CBA'!Q232+'Program Data-Travel IBA'!Q232</f>
        <v>168707</v>
      </c>
      <c r="R232" s="68">
        <f>'Program Data-Travel CBA'!R232+'Program Data-Travel IBA'!R232</f>
        <v>65528397.859999999</v>
      </c>
      <c r="S232" s="69">
        <f>'Program Data-Travel CBA'!S232+'Program Data-Travel IBA'!S232</f>
        <v>258431</v>
      </c>
      <c r="T232" s="69">
        <f>'Program Data-Travel CBA'!T232+'Program Data-Travel IBA'!T232</f>
        <v>168947</v>
      </c>
      <c r="U232" s="70">
        <f>'Program Data-Travel CBA'!U232+'Program Data-Travel IBA'!U232</f>
        <v>77291366.569999993</v>
      </c>
      <c r="V232" s="71">
        <f>'Program Data-Travel CBA'!V232+'Program Data-Travel IBA'!V232</f>
        <v>310124</v>
      </c>
      <c r="W232" s="71">
        <f>'Program Data-Travel CBA'!W232+'Program Data-Travel IBA'!W232</f>
        <v>169028</v>
      </c>
      <c r="X232" s="68">
        <f>'Program Data-Travel CBA'!X232+'Program Data-Travel IBA'!X232</f>
        <v>76151838.890000001</v>
      </c>
      <c r="Y232" s="69">
        <f>'Program Data-Travel CBA'!Y232+'Program Data-Travel IBA'!Y232</f>
        <v>309845</v>
      </c>
      <c r="Z232" s="69">
        <f>'Program Data-Travel CBA'!Z232+'Program Data-Travel IBA'!Z232</f>
        <v>168684</v>
      </c>
      <c r="AA232" s="70">
        <f>'Program Data-Travel CBA'!AA232+'Program Data-Travel IBA'!AA232</f>
        <v>75142411.230000004</v>
      </c>
      <c r="AB232" s="71">
        <f>'Program Data-Travel CBA'!AB232+'Program Data-Travel IBA'!AB232</f>
        <v>313891</v>
      </c>
      <c r="AC232" s="71">
        <f>'Program Data-Travel CBA'!AC232+'Program Data-Travel IBA'!AC232</f>
        <v>168575</v>
      </c>
      <c r="AD232" s="68">
        <f>'Program Data-Travel CBA'!AD232+'Program Data-Travel IBA'!AD232</f>
        <v>69474761.599999994</v>
      </c>
      <c r="AE232" s="69">
        <f>'Program Data-Travel CBA'!AE232+'Program Data-Travel IBA'!AE232</f>
        <v>304505</v>
      </c>
      <c r="AF232" s="69">
        <f>'Program Data-Travel CBA'!AF232+'Program Data-Travel IBA'!AF232</f>
        <v>168495</v>
      </c>
      <c r="AG232" s="70">
        <f>'Program Data-Travel CBA'!AG232+'Program Data-Travel IBA'!AG232</f>
        <v>72345498.370000005</v>
      </c>
      <c r="AH232" s="71">
        <f>'Program Data-Travel CBA'!AH232+'Program Data-Travel IBA'!AH232</f>
        <v>303038</v>
      </c>
      <c r="AI232" s="71">
        <f>'Program Data-Travel CBA'!AI232+'Program Data-Travel IBA'!AI232</f>
        <v>163259</v>
      </c>
      <c r="AJ232" s="68">
        <f>'Program Data-Travel CBA'!AJ232+'Program Data-Travel IBA'!AJ232</f>
        <v>75622527.140000001</v>
      </c>
      <c r="AK232" s="69">
        <f>'Program Data-Travel CBA'!AK232+'Program Data-Travel IBA'!AK232</f>
        <v>344652</v>
      </c>
      <c r="AL232" s="69">
        <f>'Program Data-Travel CBA'!AL232+'Program Data-Travel IBA'!AL232</f>
        <v>162672</v>
      </c>
      <c r="AM232" s="70">
        <f>'Program Data-Travel CBA'!AM232+'Program Data-Travel IBA'!AM232</f>
        <v>70147942.290000007</v>
      </c>
      <c r="AN232" s="71">
        <f>'Program Data-Travel CBA'!AN232+'Program Data-Travel IBA'!AN232</f>
        <v>355455</v>
      </c>
      <c r="AO232" s="71">
        <f>'Program Data-Travel CBA'!AO232+'Program Data-Travel IBA'!AO232</f>
        <v>162829</v>
      </c>
    </row>
    <row r="233" spans="1:41" hidden="1" outlineLevel="1" x14ac:dyDescent="0.55000000000000004">
      <c r="A233" s="58" t="s">
        <v>23</v>
      </c>
      <c r="B233" s="65">
        <f>'Program Data-Travel CBA'!B233+'Program Data-Travel IBA'!B233</f>
        <v>15634327.410000002</v>
      </c>
      <c r="C233" s="66">
        <f>'Program Data-Travel CBA'!C233+'Program Data-Travel IBA'!C233</f>
        <v>106028</v>
      </c>
      <c r="D233" s="66">
        <f>'Program Data-Travel CBA'!D233+'Program Data-Travel IBA'!D233</f>
        <v>5450</v>
      </c>
      <c r="E233" s="67">
        <f>'Program Data-Travel CBA'!E233+'Program Data-Travel IBA'!E233</f>
        <v>318.6971887486651</v>
      </c>
      <c r="F233" s="68">
        <f>'Program Data-Travel CBA'!F233+'Program Data-Travel IBA'!F233</f>
        <v>964548.01</v>
      </c>
      <c r="G233" s="69">
        <f>'Program Data-Travel CBA'!G233+'Program Data-Travel IBA'!G233</f>
        <v>5608</v>
      </c>
      <c r="H233" s="69">
        <f>'Program Data-Travel CBA'!H233+'Program Data-Travel IBA'!H233</f>
        <v>5549</v>
      </c>
      <c r="I233" s="70">
        <f>'Program Data-Travel CBA'!I233+'Program Data-Travel IBA'!I233</f>
        <v>840827.12</v>
      </c>
      <c r="J233" s="71">
        <f>'Program Data-Travel CBA'!J233+'Program Data-Travel IBA'!J233</f>
        <v>5590</v>
      </c>
      <c r="K233" s="71">
        <f>'Program Data-Travel CBA'!K233+'Program Data-Travel IBA'!K233</f>
        <v>5550</v>
      </c>
      <c r="L233" s="68">
        <f>'Program Data-Travel CBA'!L233+'Program Data-Travel IBA'!L233</f>
        <v>1005025.24</v>
      </c>
      <c r="M233" s="69">
        <f>'Program Data-Travel CBA'!M233+'Program Data-Travel IBA'!M233</f>
        <v>5919</v>
      </c>
      <c r="N233" s="69">
        <f>'Program Data-Travel CBA'!N233+'Program Data-Travel IBA'!N233</f>
        <v>5472</v>
      </c>
      <c r="O233" s="70">
        <f>'Program Data-Travel CBA'!O233+'Program Data-Travel IBA'!O233</f>
        <v>730037.74</v>
      </c>
      <c r="P233" s="71">
        <f>'Program Data-Travel CBA'!P233+'Program Data-Travel IBA'!P233</f>
        <v>4413</v>
      </c>
      <c r="Q233" s="71">
        <f>'Program Data-Travel CBA'!Q233+'Program Data-Travel IBA'!Q233</f>
        <v>5459</v>
      </c>
      <c r="R233" s="68">
        <f>'Program Data-Travel CBA'!R233+'Program Data-Travel IBA'!R233</f>
        <v>1035289.81</v>
      </c>
      <c r="S233" s="69">
        <f>'Program Data-Travel CBA'!S233+'Program Data-Travel IBA'!S233</f>
        <v>5895</v>
      </c>
      <c r="T233" s="69">
        <f>'Program Data-Travel CBA'!T233+'Program Data-Travel IBA'!T233</f>
        <v>5447</v>
      </c>
      <c r="U233" s="70">
        <f>'Program Data-Travel CBA'!U233+'Program Data-Travel IBA'!U233</f>
        <v>1243508.2899999998</v>
      </c>
      <c r="V233" s="71">
        <f>'Program Data-Travel CBA'!V233+'Program Data-Travel IBA'!V233</f>
        <v>8093</v>
      </c>
      <c r="W233" s="71">
        <f>'Program Data-Travel CBA'!W233+'Program Data-Travel IBA'!W233</f>
        <v>5406</v>
      </c>
      <c r="X233" s="68">
        <f>'Program Data-Travel CBA'!X233+'Program Data-Travel IBA'!X233</f>
        <v>1388224.4</v>
      </c>
      <c r="Y233" s="69">
        <f>'Program Data-Travel CBA'!Y233+'Program Data-Travel IBA'!Y233</f>
        <v>9166</v>
      </c>
      <c r="Z233" s="69">
        <f>'Program Data-Travel CBA'!Z233+'Program Data-Travel IBA'!Z233</f>
        <v>5426</v>
      </c>
      <c r="AA233" s="70">
        <f>'Program Data-Travel CBA'!AA233+'Program Data-Travel IBA'!AA233</f>
        <v>1504378.66</v>
      </c>
      <c r="AB233" s="71">
        <f>'Program Data-Travel CBA'!AB233+'Program Data-Travel IBA'!AB233</f>
        <v>10300</v>
      </c>
      <c r="AC233" s="71">
        <f>'Program Data-Travel CBA'!AC233+'Program Data-Travel IBA'!AC233</f>
        <v>5409</v>
      </c>
      <c r="AD233" s="68">
        <f>'Program Data-Travel CBA'!AD233+'Program Data-Travel IBA'!AD233</f>
        <v>1607116.52</v>
      </c>
      <c r="AE233" s="69">
        <f>'Program Data-Travel CBA'!AE233+'Program Data-Travel IBA'!AE233</f>
        <v>11373</v>
      </c>
      <c r="AF233" s="69">
        <f>'Program Data-Travel CBA'!AF233+'Program Data-Travel IBA'!AF233</f>
        <v>5424</v>
      </c>
      <c r="AG233" s="70">
        <f>'Program Data-Travel CBA'!AG233+'Program Data-Travel IBA'!AG233</f>
        <v>1546756.73</v>
      </c>
      <c r="AH233" s="71">
        <f>'Program Data-Travel CBA'!AH233+'Program Data-Travel IBA'!AH233</f>
        <v>10976</v>
      </c>
      <c r="AI233" s="71">
        <f>'Program Data-Travel CBA'!AI233+'Program Data-Travel IBA'!AI233</f>
        <v>5429</v>
      </c>
      <c r="AJ233" s="68">
        <f>'Program Data-Travel CBA'!AJ233+'Program Data-Travel IBA'!AJ233</f>
        <v>1962292.21</v>
      </c>
      <c r="AK233" s="69">
        <f>'Program Data-Travel CBA'!AK233+'Program Data-Travel IBA'!AK233</f>
        <v>14906</v>
      </c>
      <c r="AL233" s="69">
        <f>'Program Data-Travel CBA'!AL233+'Program Data-Travel IBA'!AL233</f>
        <v>5456</v>
      </c>
      <c r="AM233" s="70">
        <f>'Program Data-Travel CBA'!AM233+'Program Data-Travel IBA'!AM233</f>
        <v>1806322.68</v>
      </c>
      <c r="AN233" s="71">
        <f>'Program Data-Travel CBA'!AN233+'Program Data-Travel IBA'!AN233</f>
        <v>13789</v>
      </c>
      <c r="AO233" s="71">
        <f>'Program Data-Travel CBA'!AO233+'Program Data-Travel IBA'!AO233</f>
        <v>5450</v>
      </c>
    </row>
    <row r="234" spans="1:41" hidden="1" outlineLevel="1" x14ac:dyDescent="0.55000000000000004">
      <c r="A234" s="58" t="s">
        <v>24</v>
      </c>
      <c r="B234" s="65">
        <f>'Program Data-Travel CBA'!B234+'Program Data-Travel IBA'!B234</f>
        <v>162855703.16000077</v>
      </c>
      <c r="C234" s="66">
        <f>'Program Data-Travel CBA'!C234+'Program Data-Travel IBA'!C234</f>
        <v>1054846</v>
      </c>
      <c r="D234" s="66">
        <f>'Program Data-Travel CBA'!D234+'Program Data-Travel IBA'!D234</f>
        <v>0</v>
      </c>
      <c r="E234" s="67">
        <f>'Program Data-Travel CBA'!E234+'Program Data-Travel IBA'!E234</f>
        <v>154.38813168936582</v>
      </c>
      <c r="F234" s="68">
        <f>'Program Data-Travel CBA'!F234+'Program Data-Travel IBA'!F234</f>
        <v>15395545.1600003</v>
      </c>
      <c r="G234" s="69">
        <f>'Program Data-Travel CBA'!G234+'Program Data-Travel IBA'!G234</f>
        <v>96337</v>
      </c>
      <c r="H234" s="69">
        <f>'Program Data-Travel CBA'!H234+'Program Data-Travel IBA'!H234</f>
        <v>0</v>
      </c>
      <c r="I234" s="70">
        <f>'Program Data-Travel CBA'!I234+'Program Data-Travel IBA'!I234</f>
        <v>10899447.34</v>
      </c>
      <c r="J234" s="71">
        <f>'Program Data-Travel CBA'!J234+'Program Data-Travel IBA'!J234</f>
        <v>76685</v>
      </c>
      <c r="K234" s="71">
        <f>'Program Data-Travel CBA'!K234+'Program Data-Travel IBA'!K234</f>
        <v>0</v>
      </c>
      <c r="L234" s="68">
        <f>'Program Data-Travel CBA'!L234+'Program Data-Travel IBA'!L234</f>
        <v>8793443.6400000006</v>
      </c>
      <c r="M234" s="69">
        <f>'Program Data-Travel CBA'!M234+'Program Data-Travel IBA'!M234</f>
        <v>59365</v>
      </c>
      <c r="N234" s="69">
        <f>'Program Data-Travel CBA'!N234+'Program Data-Travel IBA'!N234</f>
        <v>0</v>
      </c>
      <c r="O234" s="70">
        <f>'Program Data-Travel CBA'!O234+'Program Data-Travel IBA'!O234</f>
        <v>7257179.2999993796</v>
      </c>
      <c r="P234" s="71">
        <f>'Program Data-Travel CBA'!P234+'Program Data-Travel IBA'!P234</f>
        <v>53065</v>
      </c>
      <c r="Q234" s="71">
        <f>'Program Data-Travel CBA'!Q234+'Program Data-Travel IBA'!Q234</f>
        <v>0</v>
      </c>
      <c r="R234" s="68">
        <f>'Program Data-Travel CBA'!R234+'Program Data-Travel IBA'!R234</f>
        <v>10885511.890000001</v>
      </c>
      <c r="S234" s="69">
        <f>'Program Data-Travel CBA'!S234+'Program Data-Travel IBA'!S234</f>
        <v>72335</v>
      </c>
      <c r="T234" s="69">
        <f>'Program Data-Travel CBA'!T234+'Program Data-Travel IBA'!T234</f>
        <v>0</v>
      </c>
      <c r="U234" s="70">
        <f>'Program Data-Travel CBA'!U234+'Program Data-Travel IBA'!U234</f>
        <v>15037813.189999999</v>
      </c>
      <c r="V234" s="71">
        <f>'Program Data-Travel CBA'!V234+'Program Data-Travel IBA'!V234</f>
        <v>94637</v>
      </c>
      <c r="W234" s="71">
        <f>'Program Data-Travel CBA'!W234+'Program Data-Travel IBA'!W234</f>
        <v>0</v>
      </c>
      <c r="X234" s="68">
        <f>'Program Data-Travel CBA'!X234+'Program Data-Travel IBA'!X234</f>
        <v>15037813.1900001</v>
      </c>
      <c r="Y234" s="69">
        <f>'Program Data-Travel CBA'!Y234+'Program Data-Travel IBA'!Y234</f>
        <v>94637</v>
      </c>
      <c r="Z234" s="69">
        <f>'Program Data-Travel CBA'!Z234+'Program Data-Travel IBA'!Z234</f>
        <v>0</v>
      </c>
      <c r="AA234" s="70">
        <f>'Program Data-Travel CBA'!AA234+'Program Data-Travel IBA'!AA234</f>
        <v>15005470.260000199</v>
      </c>
      <c r="AB234" s="71">
        <f>'Program Data-Travel CBA'!AB234+'Program Data-Travel IBA'!AB234</f>
        <v>98905</v>
      </c>
      <c r="AC234" s="71">
        <f>'Program Data-Travel CBA'!AC234+'Program Data-Travel IBA'!AC234</f>
        <v>0</v>
      </c>
      <c r="AD234" s="68">
        <f>'Program Data-Travel CBA'!AD234+'Program Data-Travel IBA'!AD234</f>
        <v>14867992.2300002</v>
      </c>
      <c r="AE234" s="69">
        <f>'Program Data-Travel CBA'!AE234+'Program Data-Travel IBA'!AE234</f>
        <v>96932</v>
      </c>
      <c r="AF234" s="69">
        <f>'Program Data-Travel CBA'!AF234+'Program Data-Travel IBA'!AF234</f>
        <v>0</v>
      </c>
      <c r="AG234" s="70">
        <f>'Program Data-Travel CBA'!AG234+'Program Data-Travel IBA'!AG234</f>
        <v>16111782.630000001</v>
      </c>
      <c r="AH234" s="71">
        <f>'Program Data-Travel CBA'!AH234+'Program Data-Travel IBA'!AH234</f>
        <v>97558</v>
      </c>
      <c r="AI234" s="71">
        <f>'Program Data-Travel CBA'!AI234+'Program Data-Travel IBA'!AI234</f>
        <v>0</v>
      </c>
      <c r="AJ234" s="68">
        <f>'Program Data-Travel CBA'!AJ234+'Program Data-Travel IBA'!AJ234</f>
        <v>18774809.070000399</v>
      </c>
      <c r="AK234" s="69">
        <f>'Program Data-Travel CBA'!AK234+'Program Data-Travel IBA'!AK234</f>
        <v>116356</v>
      </c>
      <c r="AL234" s="69">
        <f>'Program Data-Travel CBA'!AL234+'Program Data-Travel IBA'!AL234</f>
        <v>0</v>
      </c>
      <c r="AM234" s="70">
        <f>'Program Data-Travel CBA'!AM234+'Program Data-Travel IBA'!AM234</f>
        <v>14788895.260000199</v>
      </c>
      <c r="AN234" s="71">
        <f>'Program Data-Travel CBA'!AN234+'Program Data-Travel IBA'!AN234</f>
        <v>98034</v>
      </c>
      <c r="AO234" s="71">
        <f>'Program Data-Travel CBA'!AO234+'Program Data-Travel IBA'!AO234</f>
        <v>0</v>
      </c>
    </row>
    <row r="235" spans="1:41" hidden="1" outlineLevel="1" x14ac:dyDescent="0.55000000000000004">
      <c r="A235" s="58" t="s">
        <v>92</v>
      </c>
      <c r="B235" s="65">
        <f>'Program Data-Travel CBA'!B235+'Program Data-Travel IBA'!B235</f>
        <v>344116952.32999998</v>
      </c>
      <c r="C235" s="66">
        <f>'Program Data-Travel CBA'!C235+'Program Data-Travel IBA'!C235</f>
        <v>2457466</v>
      </c>
      <c r="D235" s="66">
        <f>'Program Data-Travel CBA'!D235+'Program Data-Travel IBA'!D235</f>
        <v>92635</v>
      </c>
      <c r="E235" s="67">
        <f>'Program Data-Travel CBA'!E235+'Program Data-Travel IBA'!E235</f>
        <v>265.16715477928506</v>
      </c>
      <c r="F235" s="68">
        <f>'Program Data-Travel CBA'!F235+'Program Data-Travel IBA'!F235</f>
        <v>28309887.16</v>
      </c>
      <c r="G235" s="69">
        <f>'Program Data-Travel CBA'!G235+'Program Data-Travel IBA'!G235</f>
        <v>196939</v>
      </c>
      <c r="H235" s="69">
        <f>'Program Data-Travel CBA'!H235+'Program Data-Travel IBA'!H235</f>
        <v>94035</v>
      </c>
      <c r="I235" s="70">
        <f>'Program Data-Travel CBA'!I235+'Program Data-Travel IBA'!I235</f>
        <v>23689574.859999999</v>
      </c>
      <c r="J235" s="71">
        <f>'Program Data-Travel CBA'!J235+'Program Data-Travel IBA'!J235</f>
        <v>168775</v>
      </c>
      <c r="K235" s="71">
        <f>'Program Data-Travel CBA'!K235+'Program Data-Travel IBA'!K235</f>
        <v>93718</v>
      </c>
      <c r="L235" s="68">
        <f>'Program Data-Travel CBA'!L235+'Program Data-Travel IBA'!L235</f>
        <v>20474993.309999999</v>
      </c>
      <c r="M235" s="69">
        <f>'Program Data-Travel CBA'!M235+'Program Data-Travel IBA'!M235</f>
        <v>155974</v>
      </c>
      <c r="N235" s="69">
        <f>'Program Data-Travel CBA'!N235+'Program Data-Travel IBA'!N235</f>
        <v>93455</v>
      </c>
      <c r="O235" s="70">
        <f>'Program Data-Travel CBA'!O235+'Program Data-Travel IBA'!O235</f>
        <v>19914119.039999999</v>
      </c>
      <c r="P235" s="71">
        <f>'Program Data-Travel CBA'!P235+'Program Data-Travel IBA'!P235</f>
        <v>164107</v>
      </c>
      <c r="Q235" s="71">
        <f>'Program Data-Travel CBA'!Q235+'Program Data-Travel IBA'!Q235</f>
        <v>92998</v>
      </c>
      <c r="R235" s="68">
        <f>'Program Data-Travel CBA'!R235+'Program Data-Travel IBA'!R235</f>
        <v>23601620.369999997</v>
      </c>
      <c r="S235" s="69">
        <f>'Program Data-Travel CBA'!S235+'Program Data-Travel IBA'!S235</f>
        <v>181387</v>
      </c>
      <c r="T235" s="69">
        <f>'Program Data-Travel CBA'!T235+'Program Data-Travel IBA'!T235</f>
        <v>93337</v>
      </c>
      <c r="U235" s="70">
        <f>'Program Data-Travel CBA'!U235+'Program Data-Travel IBA'!U235</f>
        <v>30041942.440000001</v>
      </c>
      <c r="V235" s="71">
        <f>'Program Data-Travel CBA'!V235+'Program Data-Travel IBA'!V235</f>
        <v>218016</v>
      </c>
      <c r="W235" s="71">
        <f>'Program Data-Travel CBA'!W235+'Program Data-Travel IBA'!W235</f>
        <v>93733</v>
      </c>
      <c r="X235" s="68">
        <f>'Program Data-Travel CBA'!X235+'Program Data-Travel IBA'!X235</f>
        <v>32173876.670000002</v>
      </c>
      <c r="Y235" s="69">
        <f>'Program Data-Travel CBA'!Y235+'Program Data-Travel IBA'!Y235</f>
        <v>218266</v>
      </c>
      <c r="Z235" s="69">
        <f>'Program Data-Travel CBA'!Z235+'Program Data-Travel IBA'!Z235</f>
        <v>93784</v>
      </c>
      <c r="AA235" s="70">
        <f>'Program Data-Travel CBA'!AA235+'Program Data-Travel IBA'!AA235</f>
        <v>32853497.560000002</v>
      </c>
      <c r="AB235" s="71">
        <f>'Program Data-Travel CBA'!AB235+'Program Data-Travel IBA'!AB235</f>
        <v>226561</v>
      </c>
      <c r="AC235" s="71">
        <f>'Program Data-Travel CBA'!AC235+'Program Data-Travel IBA'!AC235</f>
        <v>93788</v>
      </c>
      <c r="AD235" s="68">
        <f>'Program Data-Travel CBA'!AD235+'Program Data-Travel IBA'!AD235</f>
        <v>31963626.98</v>
      </c>
      <c r="AE235" s="69">
        <f>'Program Data-Travel CBA'!AE235+'Program Data-Travel IBA'!AE235</f>
        <v>224122</v>
      </c>
      <c r="AF235" s="69">
        <f>'Program Data-Travel CBA'!AF235+'Program Data-Travel IBA'!AF235</f>
        <v>93893</v>
      </c>
      <c r="AG235" s="70">
        <f>'Program Data-Travel CBA'!AG235+'Program Data-Travel IBA'!AG235</f>
        <v>32651259.210000001</v>
      </c>
      <c r="AH235" s="71">
        <f>'Program Data-Travel CBA'!AH235+'Program Data-Travel IBA'!AH235</f>
        <v>215784</v>
      </c>
      <c r="AI235" s="71">
        <f>'Program Data-Travel CBA'!AI235+'Program Data-Travel IBA'!AI235</f>
        <v>93978</v>
      </c>
      <c r="AJ235" s="68">
        <f>'Program Data-Travel CBA'!AJ235+'Program Data-Travel IBA'!AJ235</f>
        <v>35793857.549999997</v>
      </c>
      <c r="AK235" s="69">
        <f>'Program Data-Travel CBA'!AK235+'Program Data-Travel IBA'!AK235</f>
        <v>257078</v>
      </c>
      <c r="AL235" s="69">
        <f>'Program Data-Travel CBA'!AL235+'Program Data-Travel IBA'!AL235</f>
        <v>93957</v>
      </c>
      <c r="AM235" s="70">
        <f>'Program Data-Travel CBA'!AM235+'Program Data-Travel IBA'!AM235</f>
        <v>32648697.18</v>
      </c>
      <c r="AN235" s="71">
        <f>'Program Data-Travel CBA'!AN235+'Program Data-Travel IBA'!AN235</f>
        <v>230457</v>
      </c>
      <c r="AO235" s="71">
        <f>'Program Data-Travel CBA'!AO235+'Program Data-Travel IBA'!AO235</f>
        <v>92635</v>
      </c>
    </row>
    <row r="236" spans="1:41" hidden="1" outlineLevel="1" x14ac:dyDescent="0.55000000000000004">
      <c r="A236" s="58" t="s">
        <v>25</v>
      </c>
      <c r="B236" s="65">
        <f>'Program Data-Travel CBA'!B236+'Program Data-Travel IBA'!B236</f>
        <v>36237467.879999995</v>
      </c>
      <c r="C236" s="66">
        <f>'Program Data-Travel CBA'!C236+'Program Data-Travel IBA'!C236</f>
        <v>253361</v>
      </c>
      <c r="D236" s="66">
        <f>'Program Data-Travel CBA'!D236+'Program Data-Travel IBA'!D236</f>
        <v>10467</v>
      </c>
      <c r="E236" s="67">
        <f>'Program Data-Travel CBA'!E236+'Program Data-Travel IBA'!E236</f>
        <v>277.7804348259956</v>
      </c>
      <c r="F236" s="68">
        <f>'Program Data-Travel CBA'!F236+'Program Data-Travel IBA'!F236</f>
        <v>2666913.41</v>
      </c>
      <c r="G236" s="69">
        <f>'Program Data-Travel CBA'!G236+'Program Data-Travel IBA'!G236</f>
        <v>20180</v>
      </c>
      <c r="H236" s="69">
        <f>'Program Data-Travel CBA'!H236+'Program Data-Travel IBA'!H236</f>
        <v>11680</v>
      </c>
      <c r="I236" s="70">
        <f>'Program Data-Travel CBA'!I236+'Program Data-Travel IBA'!I236</f>
        <v>3867634.73</v>
      </c>
      <c r="J236" s="71">
        <f>'Program Data-Travel CBA'!J236+'Program Data-Travel IBA'!J236</f>
        <v>22268</v>
      </c>
      <c r="K236" s="71">
        <f>'Program Data-Travel CBA'!K236+'Program Data-Travel IBA'!K236</f>
        <v>10818</v>
      </c>
      <c r="L236" s="68">
        <f>'Program Data-Travel CBA'!L236+'Program Data-Travel IBA'!L236</f>
        <v>3435690.5300000003</v>
      </c>
      <c r="M236" s="69">
        <f>'Program Data-Travel CBA'!M236+'Program Data-Travel IBA'!M236</f>
        <v>23871</v>
      </c>
      <c r="N236" s="69">
        <f>'Program Data-Travel CBA'!N236+'Program Data-Travel IBA'!N236</f>
        <v>10743</v>
      </c>
      <c r="O236" s="70">
        <f>'Program Data-Travel CBA'!O236+'Program Data-Travel IBA'!O236</f>
        <v>1832995.01</v>
      </c>
      <c r="P236" s="71">
        <f>'Program Data-Travel CBA'!P236+'Program Data-Travel IBA'!P236</f>
        <v>17137</v>
      </c>
      <c r="Q236" s="71">
        <f>'Program Data-Travel CBA'!Q236+'Program Data-Travel IBA'!Q236</f>
        <v>10658</v>
      </c>
      <c r="R236" s="68">
        <f>'Program Data-Travel CBA'!R236+'Program Data-Travel IBA'!R236</f>
        <v>2028047</v>
      </c>
      <c r="S236" s="69">
        <f>'Program Data-Travel CBA'!S236+'Program Data-Travel IBA'!S236</f>
        <v>15419</v>
      </c>
      <c r="T236" s="69">
        <f>'Program Data-Travel CBA'!T236+'Program Data-Travel IBA'!T236</f>
        <v>10621</v>
      </c>
      <c r="U236" s="70">
        <f>'Program Data-Travel CBA'!U236+'Program Data-Travel IBA'!U236</f>
        <v>2988192.04</v>
      </c>
      <c r="V236" s="71">
        <f>'Program Data-Travel CBA'!V236+'Program Data-Travel IBA'!V236</f>
        <v>20391</v>
      </c>
      <c r="W236" s="71">
        <f>'Program Data-Travel CBA'!W236+'Program Data-Travel IBA'!W236</f>
        <v>10577</v>
      </c>
      <c r="X236" s="68">
        <f>'Program Data-Travel CBA'!X236+'Program Data-Travel IBA'!X236</f>
        <v>3067058.7</v>
      </c>
      <c r="Y236" s="69">
        <f>'Program Data-Travel CBA'!Y236+'Program Data-Travel IBA'!Y236</f>
        <v>20771</v>
      </c>
      <c r="Z236" s="69">
        <f>'Program Data-Travel CBA'!Z236+'Program Data-Travel IBA'!Z236</f>
        <v>10551</v>
      </c>
      <c r="AA236" s="70">
        <f>'Program Data-Travel CBA'!AA236+'Program Data-Travel IBA'!AA236</f>
        <v>3245134.7</v>
      </c>
      <c r="AB236" s="71">
        <f>'Program Data-Travel CBA'!AB236+'Program Data-Travel IBA'!AB236</f>
        <v>22274</v>
      </c>
      <c r="AC236" s="71">
        <f>'Program Data-Travel CBA'!AC236+'Program Data-Travel IBA'!AC236</f>
        <v>10524</v>
      </c>
      <c r="AD236" s="68">
        <f>'Program Data-Travel CBA'!AD236+'Program Data-Travel IBA'!AD236</f>
        <v>3091321.98</v>
      </c>
      <c r="AE236" s="69">
        <f>'Program Data-Travel CBA'!AE236+'Program Data-Travel IBA'!AE236</f>
        <v>21543</v>
      </c>
      <c r="AF236" s="69">
        <f>'Program Data-Travel CBA'!AF236+'Program Data-Travel IBA'!AF236</f>
        <v>10501</v>
      </c>
      <c r="AG236" s="70">
        <f>'Program Data-Travel CBA'!AG236+'Program Data-Travel IBA'!AG236</f>
        <v>3343302.9899999998</v>
      </c>
      <c r="AH236" s="71">
        <f>'Program Data-Travel CBA'!AH236+'Program Data-Travel IBA'!AH236</f>
        <v>22092</v>
      </c>
      <c r="AI236" s="71">
        <f>'Program Data-Travel CBA'!AI236+'Program Data-Travel IBA'!AI236</f>
        <v>10513</v>
      </c>
      <c r="AJ236" s="68">
        <f>'Program Data-Travel CBA'!AJ236+'Program Data-Travel IBA'!AJ236</f>
        <v>3518192.3000000003</v>
      </c>
      <c r="AK236" s="69">
        <f>'Program Data-Travel CBA'!AK236+'Program Data-Travel IBA'!AK236</f>
        <v>25159</v>
      </c>
      <c r="AL236" s="69">
        <f>'Program Data-Travel CBA'!AL236+'Program Data-Travel IBA'!AL236</f>
        <v>10504</v>
      </c>
      <c r="AM236" s="70">
        <f>'Program Data-Travel CBA'!AM236+'Program Data-Travel IBA'!AM236</f>
        <v>3152984.49</v>
      </c>
      <c r="AN236" s="71">
        <f>'Program Data-Travel CBA'!AN236+'Program Data-Travel IBA'!AN236</f>
        <v>22256</v>
      </c>
      <c r="AO236" s="71">
        <f>'Program Data-Travel CBA'!AO236+'Program Data-Travel IBA'!AO236</f>
        <v>10467</v>
      </c>
    </row>
    <row r="237" spans="1:41" hidden="1" outlineLevel="1" x14ac:dyDescent="0.55000000000000004">
      <c r="A237" s="58" t="s">
        <v>93</v>
      </c>
      <c r="B237" s="65">
        <f>'Program Data-Travel CBA'!B237+'Program Data-Travel IBA'!B237</f>
        <v>345772386.43999994</v>
      </c>
      <c r="C237" s="66">
        <f>'Program Data-Travel CBA'!C237+'Program Data-Travel IBA'!C237</f>
        <v>617936</v>
      </c>
      <c r="D237" s="66">
        <f>'Program Data-Travel CBA'!D237+'Program Data-Travel IBA'!D237</f>
        <v>18297</v>
      </c>
      <c r="E237" s="67">
        <f>'Program Data-Travel CBA'!E237+'Program Data-Travel IBA'!E237</f>
        <v>984.04074494159318</v>
      </c>
      <c r="F237" s="68">
        <f>'Program Data-Travel CBA'!F237+'Program Data-Travel IBA'!F237</f>
        <v>25125601.209999997</v>
      </c>
      <c r="G237" s="69">
        <f>'Program Data-Travel CBA'!G237+'Program Data-Travel IBA'!G237</f>
        <v>51468</v>
      </c>
      <c r="H237" s="69">
        <f>'Program Data-Travel CBA'!H237+'Program Data-Travel IBA'!H237</f>
        <v>19815</v>
      </c>
      <c r="I237" s="70">
        <f>'Program Data-Travel CBA'!I237+'Program Data-Travel IBA'!I237</f>
        <v>25258849.23</v>
      </c>
      <c r="J237" s="71">
        <f>'Program Data-Travel CBA'!J237+'Program Data-Travel IBA'!J237</f>
        <v>45698</v>
      </c>
      <c r="K237" s="71">
        <f>'Program Data-Travel CBA'!K237+'Program Data-Travel IBA'!K237</f>
        <v>19800</v>
      </c>
      <c r="L237" s="68">
        <f>'Program Data-Travel CBA'!L237+'Program Data-Travel IBA'!L237</f>
        <v>18012113.899999999</v>
      </c>
      <c r="M237" s="69">
        <f>'Program Data-Travel CBA'!M237+'Program Data-Travel IBA'!M237</f>
        <v>34207</v>
      </c>
      <c r="N237" s="69">
        <f>'Program Data-Travel CBA'!N237+'Program Data-Travel IBA'!N237</f>
        <v>19616</v>
      </c>
      <c r="O237" s="70">
        <f>'Program Data-Travel CBA'!O237+'Program Data-Travel IBA'!O237</f>
        <v>22184015.670000002</v>
      </c>
      <c r="P237" s="71">
        <f>'Program Data-Travel CBA'!P237+'Program Data-Travel IBA'!P237</f>
        <v>39979</v>
      </c>
      <c r="Q237" s="71">
        <f>'Program Data-Travel CBA'!Q237+'Program Data-Travel IBA'!Q237</f>
        <v>19570</v>
      </c>
      <c r="R237" s="68">
        <f>'Program Data-Travel CBA'!R237+'Program Data-Travel IBA'!R237</f>
        <v>26784717.329999998</v>
      </c>
      <c r="S237" s="69">
        <f>'Program Data-Travel CBA'!S237+'Program Data-Travel IBA'!S237</f>
        <v>46446</v>
      </c>
      <c r="T237" s="69">
        <f>'Program Data-Travel CBA'!T237+'Program Data-Travel IBA'!T237</f>
        <v>19509</v>
      </c>
      <c r="U237" s="70">
        <f>'Program Data-Travel CBA'!U237+'Program Data-Travel IBA'!U237</f>
        <v>32247839.880000003</v>
      </c>
      <c r="V237" s="71">
        <f>'Program Data-Travel CBA'!V237+'Program Data-Travel IBA'!V237</f>
        <v>56313</v>
      </c>
      <c r="W237" s="71">
        <f>'Program Data-Travel CBA'!W237+'Program Data-Travel IBA'!W237</f>
        <v>19293</v>
      </c>
      <c r="X237" s="68">
        <f>'Program Data-Travel CBA'!X237+'Program Data-Travel IBA'!X237</f>
        <v>32707630.199999999</v>
      </c>
      <c r="Y237" s="69">
        <f>'Program Data-Travel CBA'!Y237+'Program Data-Travel IBA'!Y237</f>
        <v>56797</v>
      </c>
      <c r="Z237" s="69">
        <f>'Program Data-Travel CBA'!Z237+'Program Data-Travel IBA'!Z237</f>
        <v>18915</v>
      </c>
      <c r="AA237" s="70">
        <f>'Program Data-Travel CBA'!AA237+'Program Data-Travel IBA'!AA237</f>
        <v>34468147.120000005</v>
      </c>
      <c r="AB237" s="71">
        <f>'Program Data-Travel CBA'!AB237+'Program Data-Travel IBA'!AB237</f>
        <v>56558</v>
      </c>
      <c r="AC237" s="71">
        <f>'Program Data-Travel CBA'!AC237+'Program Data-Travel IBA'!AC237</f>
        <v>18580</v>
      </c>
      <c r="AD237" s="68">
        <f>'Program Data-Travel CBA'!AD237+'Program Data-Travel IBA'!AD237</f>
        <v>34215590.5</v>
      </c>
      <c r="AE237" s="69">
        <f>'Program Data-Travel CBA'!AE237+'Program Data-Travel IBA'!AE237</f>
        <v>56613</v>
      </c>
      <c r="AF237" s="69">
        <f>'Program Data-Travel CBA'!AF237+'Program Data-Travel IBA'!AF237</f>
        <v>18481</v>
      </c>
      <c r="AG237" s="70">
        <f>'Program Data-Travel CBA'!AG237+'Program Data-Travel IBA'!AG237</f>
        <v>32403570.809999999</v>
      </c>
      <c r="AH237" s="71">
        <f>'Program Data-Travel CBA'!AH237+'Program Data-Travel IBA'!AH237</f>
        <v>55721</v>
      </c>
      <c r="AI237" s="71">
        <f>'Program Data-Travel CBA'!AI237+'Program Data-Travel IBA'!AI237</f>
        <v>18466</v>
      </c>
      <c r="AJ237" s="68">
        <f>'Program Data-Travel CBA'!AJ237+'Program Data-Travel IBA'!AJ237</f>
        <v>29981498.859999999</v>
      </c>
      <c r="AK237" s="69">
        <f>'Program Data-Travel CBA'!AK237+'Program Data-Travel IBA'!AK237</f>
        <v>54126</v>
      </c>
      <c r="AL237" s="69">
        <f>'Program Data-Travel CBA'!AL237+'Program Data-Travel IBA'!AL237</f>
        <v>18396</v>
      </c>
      <c r="AM237" s="70">
        <f>'Program Data-Travel CBA'!AM237+'Program Data-Travel IBA'!AM237</f>
        <v>32382811.729999997</v>
      </c>
      <c r="AN237" s="71">
        <f>'Program Data-Travel CBA'!AN237+'Program Data-Travel IBA'!AN237</f>
        <v>64010</v>
      </c>
      <c r="AO237" s="71">
        <f>'Program Data-Travel CBA'!AO237+'Program Data-Travel IBA'!AO237</f>
        <v>18297</v>
      </c>
    </row>
    <row r="238" spans="1:41" hidden="1" outlineLevel="1" x14ac:dyDescent="0.55000000000000004">
      <c r="A238" s="58" t="s">
        <v>26</v>
      </c>
      <c r="B238" s="65">
        <f>'Program Data-Travel CBA'!B238+'Program Data-Travel IBA'!B238</f>
        <v>185708861.42999998</v>
      </c>
      <c r="C238" s="66">
        <f>'Program Data-Travel CBA'!C238+'Program Data-Travel IBA'!C238</f>
        <v>1149991</v>
      </c>
      <c r="D238" s="66">
        <f>'Program Data-Travel CBA'!D238+'Program Data-Travel IBA'!D238</f>
        <v>37272</v>
      </c>
      <c r="E238" s="67">
        <f>'Program Data-Travel CBA'!E238+'Program Data-Travel IBA'!E238</f>
        <v>661.18963367636707</v>
      </c>
      <c r="F238" s="68">
        <f>'Program Data-Travel CBA'!F238+'Program Data-Travel IBA'!F238</f>
        <v>14802023.27</v>
      </c>
      <c r="G238" s="69">
        <f>'Program Data-Travel CBA'!G238+'Program Data-Travel IBA'!G238</f>
        <v>85751</v>
      </c>
      <c r="H238" s="69">
        <f>'Program Data-Travel CBA'!H238+'Program Data-Travel IBA'!H238</f>
        <v>39321</v>
      </c>
      <c r="I238" s="70">
        <f>'Program Data-Travel CBA'!I238+'Program Data-Travel IBA'!I238</f>
        <v>12103853.109999999</v>
      </c>
      <c r="J238" s="71">
        <f>'Program Data-Travel CBA'!J238+'Program Data-Travel IBA'!J238</f>
        <v>74358</v>
      </c>
      <c r="K238" s="71">
        <f>'Program Data-Travel CBA'!K238+'Program Data-Travel IBA'!K238</f>
        <v>39274</v>
      </c>
      <c r="L238" s="68">
        <f>'Program Data-Travel CBA'!L238+'Program Data-Travel IBA'!L238</f>
        <v>11061225.720000001</v>
      </c>
      <c r="M238" s="69">
        <f>'Program Data-Travel CBA'!M238+'Program Data-Travel IBA'!M238</f>
        <v>67694</v>
      </c>
      <c r="N238" s="69">
        <f>'Program Data-Travel CBA'!N238+'Program Data-Travel IBA'!N238</f>
        <v>39135</v>
      </c>
      <c r="O238" s="70">
        <f>'Program Data-Travel CBA'!O238+'Program Data-Travel IBA'!O238</f>
        <v>9459110.6600000001</v>
      </c>
      <c r="P238" s="71">
        <f>'Program Data-Travel CBA'!P238+'Program Data-Travel IBA'!P238</f>
        <v>64610</v>
      </c>
      <c r="Q238" s="71">
        <f>'Program Data-Travel CBA'!Q238+'Program Data-Travel IBA'!Q238</f>
        <v>39065</v>
      </c>
      <c r="R238" s="68">
        <f>'Program Data-Travel CBA'!R238+'Program Data-Travel IBA'!R238</f>
        <v>13395341.539999999</v>
      </c>
      <c r="S238" s="69">
        <f>'Program Data-Travel CBA'!S238+'Program Data-Travel IBA'!S238</f>
        <v>84966</v>
      </c>
      <c r="T238" s="69">
        <f>'Program Data-Travel CBA'!T238+'Program Data-Travel IBA'!T238</f>
        <v>39031</v>
      </c>
      <c r="U238" s="70">
        <f>'Program Data-Travel CBA'!U238+'Program Data-Travel IBA'!U238</f>
        <v>17621104.550000001</v>
      </c>
      <c r="V238" s="71">
        <f>'Program Data-Travel CBA'!V238+'Program Data-Travel IBA'!V238</f>
        <v>108472</v>
      </c>
      <c r="W238" s="71">
        <f>'Program Data-Travel CBA'!W238+'Program Data-Travel IBA'!W238</f>
        <v>38990</v>
      </c>
      <c r="X238" s="68">
        <f>'Program Data-Travel CBA'!X238+'Program Data-Travel IBA'!X238</f>
        <v>19313188.91</v>
      </c>
      <c r="Y238" s="69">
        <f>'Program Data-Travel CBA'!Y238+'Program Data-Travel IBA'!Y238</f>
        <v>113994</v>
      </c>
      <c r="Z238" s="69">
        <f>'Program Data-Travel CBA'!Z238+'Program Data-Travel IBA'!Z238</f>
        <v>39007</v>
      </c>
      <c r="AA238" s="70">
        <f>'Program Data-Travel CBA'!AA238+'Program Data-Travel IBA'!AA238</f>
        <v>17565868.379999999</v>
      </c>
      <c r="AB238" s="71">
        <f>'Program Data-Travel CBA'!AB238+'Program Data-Travel IBA'!AB238</f>
        <v>109639</v>
      </c>
      <c r="AC238" s="71">
        <f>'Program Data-Travel CBA'!AC238+'Program Data-Travel IBA'!AC238</f>
        <v>39001</v>
      </c>
      <c r="AD238" s="68">
        <f>'Program Data-Travel CBA'!AD238+'Program Data-Travel IBA'!AD238</f>
        <v>17139377.629999999</v>
      </c>
      <c r="AE238" s="69">
        <f>'Program Data-Travel CBA'!AE238+'Program Data-Travel IBA'!AE238</f>
        <v>107175</v>
      </c>
      <c r="AF238" s="69">
        <f>'Program Data-Travel CBA'!AF238+'Program Data-Travel IBA'!AF238</f>
        <v>38784</v>
      </c>
      <c r="AG238" s="70">
        <f>'Program Data-Travel CBA'!AG238+'Program Data-Travel IBA'!AG238</f>
        <v>17078109.300000001</v>
      </c>
      <c r="AH238" s="71">
        <f>'Program Data-Travel CBA'!AH238+'Program Data-Travel IBA'!AH238</f>
        <v>100069</v>
      </c>
      <c r="AI238" s="71">
        <f>'Program Data-Travel CBA'!AI238+'Program Data-Travel IBA'!AI238</f>
        <v>38778</v>
      </c>
      <c r="AJ238" s="68">
        <f>'Program Data-Travel CBA'!AJ238+'Program Data-Travel IBA'!AJ238</f>
        <v>19189027.030000001</v>
      </c>
      <c r="AK238" s="69">
        <f>'Program Data-Travel CBA'!AK238+'Program Data-Travel IBA'!AK238</f>
        <v>124750</v>
      </c>
      <c r="AL238" s="69">
        <f>'Program Data-Travel CBA'!AL238+'Program Data-Travel IBA'!AL238</f>
        <v>38742</v>
      </c>
      <c r="AM238" s="70">
        <f>'Program Data-Travel CBA'!AM238+'Program Data-Travel IBA'!AM238</f>
        <v>16980631.330000002</v>
      </c>
      <c r="AN238" s="71">
        <f>'Program Data-Travel CBA'!AN238+'Program Data-Travel IBA'!AN238</f>
        <v>108513</v>
      </c>
      <c r="AO238" s="71">
        <f>'Program Data-Travel CBA'!AO238+'Program Data-Travel IBA'!AO238</f>
        <v>37272</v>
      </c>
    </row>
    <row r="239" spans="1:41" hidden="1" outlineLevel="1" x14ac:dyDescent="0.55000000000000004">
      <c r="A239" s="58" t="s">
        <v>94</v>
      </c>
      <c r="B239" s="65">
        <f>'Program Data-Travel CBA'!B239+'Program Data-Travel IBA'!B239</f>
        <v>104549476.28</v>
      </c>
      <c r="C239" s="66">
        <f>'Program Data-Travel CBA'!C239+'Program Data-Travel IBA'!C239</f>
        <v>556026</v>
      </c>
      <c r="D239" s="66">
        <f>'Program Data-Travel CBA'!D239+'Program Data-Travel IBA'!D239</f>
        <v>41231</v>
      </c>
      <c r="E239" s="67">
        <f>'Program Data-Travel CBA'!E239+'Program Data-Travel IBA'!E239</f>
        <v>703.77199237914908</v>
      </c>
      <c r="F239" s="68">
        <f>'Program Data-Travel CBA'!F239+'Program Data-Travel IBA'!F239</f>
        <v>9276397.4800000004</v>
      </c>
      <c r="G239" s="69">
        <f>'Program Data-Travel CBA'!G239+'Program Data-Travel IBA'!G239</f>
        <v>44519</v>
      </c>
      <c r="H239" s="69">
        <f>'Program Data-Travel CBA'!H239+'Program Data-Travel IBA'!H239</f>
        <v>42251</v>
      </c>
      <c r="I239" s="70">
        <f>'Program Data-Travel CBA'!I239+'Program Data-Travel IBA'!I239</f>
        <v>6892538.6799999997</v>
      </c>
      <c r="J239" s="71">
        <f>'Program Data-Travel CBA'!J239+'Program Data-Travel IBA'!J239</f>
        <v>37436</v>
      </c>
      <c r="K239" s="71">
        <f>'Program Data-Travel CBA'!K239+'Program Data-Travel IBA'!K239</f>
        <v>42201</v>
      </c>
      <c r="L239" s="68">
        <f>'Program Data-Travel CBA'!L239+'Program Data-Travel IBA'!L239</f>
        <v>5619491.5300000003</v>
      </c>
      <c r="M239" s="69">
        <f>'Program Data-Travel CBA'!M239+'Program Data-Travel IBA'!M239</f>
        <v>28811</v>
      </c>
      <c r="N239" s="69">
        <f>'Program Data-Travel CBA'!N239+'Program Data-Travel IBA'!N239</f>
        <v>41637</v>
      </c>
      <c r="O239" s="70">
        <f>'Program Data-Travel CBA'!O239+'Program Data-Travel IBA'!O239</f>
        <v>5025101.4499999993</v>
      </c>
      <c r="P239" s="71">
        <f>'Program Data-Travel CBA'!P239+'Program Data-Travel IBA'!P239</f>
        <v>28184</v>
      </c>
      <c r="Q239" s="71">
        <f>'Program Data-Travel CBA'!Q239+'Program Data-Travel IBA'!Q239</f>
        <v>41513</v>
      </c>
      <c r="R239" s="68">
        <f>'Program Data-Travel CBA'!R239+'Program Data-Travel IBA'!R239</f>
        <v>6615859.8300000001</v>
      </c>
      <c r="S239" s="69">
        <f>'Program Data-Travel CBA'!S239+'Program Data-Travel IBA'!S239</f>
        <v>36700</v>
      </c>
      <c r="T239" s="69">
        <f>'Program Data-Travel CBA'!T239+'Program Data-Travel IBA'!T239</f>
        <v>41485</v>
      </c>
      <c r="U239" s="70">
        <f>'Program Data-Travel CBA'!U239+'Program Data-Travel IBA'!U239</f>
        <v>10087754.560000001</v>
      </c>
      <c r="V239" s="71">
        <f>'Program Data-Travel CBA'!V239+'Program Data-Travel IBA'!V239</f>
        <v>50852</v>
      </c>
      <c r="W239" s="71">
        <f>'Program Data-Travel CBA'!W239+'Program Data-Travel IBA'!W239</f>
        <v>41374</v>
      </c>
      <c r="X239" s="68">
        <f>'Program Data-Travel CBA'!X239+'Program Data-Travel IBA'!X239</f>
        <v>10176230.5</v>
      </c>
      <c r="Y239" s="69">
        <f>'Program Data-Travel CBA'!Y239+'Program Data-Travel IBA'!Y239</f>
        <v>50874</v>
      </c>
      <c r="Z239" s="69">
        <f>'Program Data-Travel CBA'!Z239+'Program Data-Travel IBA'!Z239</f>
        <v>41316</v>
      </c>
      <c r="AA239" s="70">
        <f>'Program Data-Travel CBA'!AA239+'Program Data-Travel IBA'!AA239</f>
        <v>10016486.85</v>
      </c>
      <c r="AB239" s="71">
        <f>'Program Data-Travel CBA'!AB239+'Program Data-Travel IBA'!AB239</f>
        <v>52201</v>
      </c>
      <c r="AC239" s="71">
        <f>'Program Data-Travel CBA'!AC239+'Program Data-Travel IBA'!AC239</f>
        <v>41337</v>
      </c>
      <c r="AD239" s="68">
        <f>'Program Data-Travel CBA'!AD239+'Program Data-Travel IBA'!AD239</f>
        <v>9751612.1799999997</v>
      </c>
      <c r="AE239" s="69">
        <f>'Program Data-Travel CBA'!AE239+'Program Data-Travel IBA'!AE239</f>
        <v>52072</v>
      </c>
      <c r="AF239" s="69">
        <f>'Program Data-Travel CBA'!AF239+'Program Data-Travel IBA'!AF239</f>
        <v>41387</v>
      </c>
      <c r="AG239" s="70">
        <f>'Program Data-Travel CBA'!AG239+'Program Data-Travel IBA'!AG239</f>
        <v>9885212.7699999996</v>
      </c>
      <c r="AH239" s="71">
        <f>'Program Data-Travel CBA'!AH239+'Program Data-Travel IBA'!AH239</f>
        <v>50979</v>
      </c>
      <c r="AI239" s="71">
        <f>'Program Data-Travel CBA'!AI239+'Program Data-Travel IBA'!AI239</f>
        <v>41279</v>
      </c>
      <c r="AJ239" s="68">
        <f>'Program Data-Travel CBA'!AJ239+'Program Data-Travel IBA'!AJ239</f>
        <v>11187462.710000001</v>
      </c>
      <c r="AK239" s="69">
        <f>'Program Data-Travel CBA'!AK239+'Program Data-Travel IBA'!AK239</f>
        <v>65431</v>
      </c>
      <c r="AL239" s="69">
        <f>'Program Data-Travel CBA'!AL239+'Program Data-Travel IBA'!AL239</f>
        <v>41254</v>
      </c>
      <c r="AM239" s="70">
        <f>'Program Data-Travel CBA'!AM239+'Program Data-Travel IBA'!AM239</f>
        <v>10015327.74</v>
      </c>
      <c r="AN239" s="71">
        <f>'Program Data-Travel CBA'!AN239+'Program Data-Travel IBA'!AN239</f>
        <v>57967</v>
      </c>
      <c r="AO239" s="71">
        <f>'Program Data-Travel CBA'!AO239+'Program Data-Travel IBA'!AO239</f>
        <v>41231</v>
      </c>
    </row>
    <row r="240" spans="1:41" hidden="1" outlineLevel="1" x14ac:dyDescent="0.55000000000000004">
      <c r="A240" s="58" t="s">
        <v>462</v>
      </c>
      <c r="B240" s="65">
        <f>'Program Data-Travel CBA'!B240+'Program Data-Travel IBA'!B240</f>
        <v>139629647.71999925</v>
      </c>
      <c r="C240" s="66">
        <f>'Program Data-Travel CBA'!C240+'Program Data-Travel IBA'!C240</f>
        <v>1038839</v>
      </c>
      <c r="D240" s="66">
        <f>'Program Data-Travel CBA'!D240+'Program Data-Travel IBA'!D240</f>
        <v>51320</v>
      </c>
      <c r="E240" s="67">
        <f>'Program Data-Travel CBA'!E240+'Program Data-Travel IBA'!E240</f>
        <v>269.30117524884059</v>
      </c>
      <c r="F240" s="68">
        <f>'Program Data-Travel CBA'!F240+'Program Data-Travel IBA'!F240</f>
        <v>12401797.109999923</v>
      </c>
      <c r="G240" s="69">
        <f>'Program Data-Travel CBA'!G240+'Program Data-Travel IBA'!G240</f>
        <v>87134</v>
      </c>
      <c r="H240" s="69">
        <f>'Program Data-Travel CBA'!H240+'Program Data-Travel IBA'!H240</f>
        <v>48096</v>
      </c>
      <c r="I240" s="70">
        <f>'Program Data-Travel CBA'!I240+'Program Data-Travel IBA'!I240</f>
        <v>11295135.489999935</v>
      </c>
      <c r="J240" s="71">
        <f>'Program Data-Travel CBA'!J240+'Program Data-Travel IBA'!J240</f>
        <v>81104</v>
      </c>
      <c r="K240" s="71">
        <f>'Program Data-Travel CBA'!K240+'Program Data-Travel IBA'!K240</f>
        <v>48747</v>
      </c>
      <c r="L240" s="68">
        <f>'Program Data-Travel CBA'!L240+'Program Data-Travel IBA'!L240</f>
        <v>8675981.1899999566</v>
      </c>
      <c r="M240" s="69">
        <f>'Program Data-Travel CBA'!M240+'Program Data-Travel IBA'!M240</f>
        <v>64628</v>
      </c>
      <c r="N240" s="69">
        <f>'Program Data-Travel CBA'!N240+'Program Data-Travel IBA'!N240</f>
        <v>48687</v>
      </c>
      <c r="O240" s="70">
        <f>'Program Data-Travel CBA'!O240+'Program Data-Travel IBA'!O240</f>
        <v>7411198.0199999586</v>
      </c>
      <c r="P240" s="71">
        <f>'Program Data-Travel CBA'!P240+'Program Data-Travel IBA'!P240</f>
        <v>54612</v>
      </c>
      <c r="Q240" s="71">
        <f>'Program Data-Travel CBA'!Q240+'Program Data-Travel IBA'!Q240</f>
        <v>48756</v>
      </c>
      <c r="R240" s="68">
        <f>'Program Data-Travel CBA'!R240+'Program Data-Travel IBA'!R240</f>
        <v>9298305.9399999473</v>
      </c>
      <c r="S240" s="69">
        <f>'Program Data-Travel CBA'!S240+'Program Data-Travel IBA'!S240</f>
        <v>69975</v>
      </c>
      <c r="T240" s="69">
        <f>'Program Data-Travel CBA'!T240+'Program Data-Travel IBA'!T240</f>
        <v>49255</v>
      </c>
      <c r="U240" s="70">
        <f>'Program Data-Travel CBA'!U240+'Program Data-Travel IBA'!U240</f>
        <v>12616127.329999935</v>
      </c>
      <c r="V240" s="71">
        <f>'Program Data-Travel CBA'!V240+'Program Data-Travel IBA'!V240</f>
        <v>91642</v>
      </c>
      <c r="W240" s="71">
        <f>'Program Data-Travel CBA'!W240+'Program Data-Travel IBA'!W240</f>
        <v>49597</v>
      </c>
      <c r="X240" s="68">
        <f>'Program Data-Travel CBA'!X240+'Program Data-Travel IBA'!X240</f>
        <v>12783059.349999925</v>
      </c>
      <c r="Y240" s="69">
        <f>'Program Data-Travel CBA'!Y240+'Program Data-Travel IBA'!Y240</f>
        <v>93182</v>
      </c>
      <c r="Z240" s="69">
        <f>'Program Data-Travel CBA'!Z240+'Program Data-Travel IBA'!Z240</f>
        <v>49932</v>
      </c>
      <c r="AA240" s="70">
        <f>'Program Data-Travel CBA'!AA240+'Program Data-Travel IBA'!AA240</f>
        <v>13454623.109999929</v>
      </c>
      <c r="AB240" s="71">
        <f>'Program Data-Travel CBA'!AB240+'Program Data-Travel IBA'!AB240</f>
        <v>99917</v>
      </c>
      <c r="AC240" s="71">
        <f>'Program Data-Travel CBA'!AC240+'Program Data-Travel IBA'!AC240</f>
        <v>50213</v>
      </c>
      <c r="AD240" s="68">
        <f>'Program Data-Travel CBA'!AD240+'Program Data-Travel IBA'!AD240</f>
        <v>12186640.819999933</v>
      </c>
      <c r="AE240" s="69">
        <f>'Program Data-Travel CBA'!AE240+'Program Data-Travel IBA'!AE240</f>
        <v>94709</v>
      </c>
      <c r="AF240" s="69">
        <f>'Program Data-Travel CBA'!AF240+'Program Data-Travel IBA'!AF240</f>
        <v>50457</v>
      </c>
      <c r="AG240" s="70">
        <f>'Program Data-Travel CBA'!AG240+'Program Data-Travel IBA'!AG240</f>
        <v>12793264.229999933</v>
      </c>
      <c r="AH240" s="71">
        <f>'Program Data-Travel CBA'!AH240+'Program Data-Travel IBA'!AH240</f>
        <v>92572</v>
      </c>
      <c r="AI240" s="71">
        <f>'Program Data-Travel CBA'!AI240+'Program Data-Travel IBA'!AI240</f>
        <v>50881</v>
      </c>
      <c r="AJ240" s="68">
        <f>'Program Data-Travel CBA'!AJ240+'Program Data-Travel IBA'!AJ240</f>
        <v>14855551.769999925</v>
      </c>
      <c r="AK240" s="69">
        <f>'Program Data-Travel CBA'!AK240+'Program Data-Travel IBA'!AK240</f>
        <v>116293</v>
      </c>
      <c r="AL240" s="69">
        <f>'Program Data-Travel CBA'!AL240+'Program Data-Travel IBA'!AL240</f>
        <v>50964</v>
      </c>
      <c r="AM240" s="70">
        <f>'Program Data-Travel CBA'!AM240+'Program Data-Travel IBA'!AM240</f>
        <v>11857963.35999993</v>
      </c>
      <c r="AN240" s="71">
        <f>'Program Data-Travel CBA'!AN240+'Program Data-Travel IBA'!AN240</f>
        <v>93071</v>
      </c>
      <c r="AO240" s="71">
        <f>'Program Data-Travel CBA'!AO240+'Program Data-Travel IBA'!AO240</f>
        <v>51320</v>
      </c>
    </row>
    <row r="241" spans="1:41" hidden="1" outlineLevel="1" x14ac:dyDescent="0.55000000000000004">
      <c r="A241" s="58" t="s">
        <v>27</v>
      </c>
      <c r="B241" s="65">
        <f>'Program Data-Travel CBA'!B241+'Program Data-Travel IBA'!B241</f>
        <v>37399110.43</v>
      </c>
      <c r="C241" s="66">
        <f>'Program Data-Travel CBA'!C241+'Program Data-Travel IBA'!C241</f>
        <v>271472</v>
      </c>
      <c r="D241" s="66">
        <f>'Program Data-Travel CBA'!D241+'Program Data-Travel IBA'!D241</f>
        <v>12873</v>
      </c>
      <c r="E241" s="67">
        <f>'Program Data-Travel CBA'!E241+'Program Data-Travel IBA'!E241</f>
        <v>283.47550733696215</v>
      </c>
      <c r="F241" s="68">
        <f>'Program Data-Travel CBA'!F241+'Program Data-Travel IBA'!F241</f>
        <v>4200037.47</v>
      </c>
      <c r="G241" s="69">
        <f>'Program Data-Travel CBA'!G241+'Program Data-Travel IBA'!G241</f>
        <v>27839</v>
      </c>
      <c r="H241" s="69">
        <f>'Program Data-Travel CBA'!H241+'Program Data-Travel IBA'!H241</f>
        <v>13354</v>
      </c>
      <c r="I241" s="70">
        <f>'Program Data-Travel CBA'!I241+'Program Data-Travel IBA'!I241</f>
        <v>4034688.0900000003</v>
      </c>
      <c r="J241" s="71">
        <f>'Program Data-Travel CBA'!J241+'Program Data-Travel IBA'!J241</f>
        <v>25953</v>
      </c>
      <c r="K241" s="71">
        <f>'Program Data-Travel CBA'!K241+'Program Data-Travel IBA'!K241</f>
        <v>13349</v>
      </c>
      <c r="L241" s="68">
        <f>'Program Data-Travel CBA'!L241+'Program Data-Travel IBA'!L241</f>
        <v>2853525.83</v>
      </c>
      <c r="M241" s="69">
        <f>'Program Data-Travel CBA'!M241+'Program Data-Travel IBA'!M241</f>
        <v>19585</v>
      </c>
      <c r="N241" s="69">
        <f>'Program Data-Travel CBA'!N241+'Program Data-Travel IBA'!N241</f>
        <v>13305</v>
      </c>
      <c r="O241" s="70">
        <f>'Program Data-Travel CBA'!O241+'Program Data-Travel IBA'!O241</f>
        <v>2306549.9800000004</v>
      </c>
      <c r="P241" s="71">
        <f>'Program Data-Travel CBA'!P241+'Program Data-Travel IBA'!P241</f>
        <v>14404</v>
      </c>
      <c r="Q241" s="71">
        <f>'Program Data-Travel CBA'!Q241+'Program Data-Travel IBA'!Q241</f>
        <v>13245</v>
      </c>
      <c r="R241" s="68">
        <f>'Program Data-Travel CBA'!R241+'Program Data-Travel IBA'!R241</f>
        <v>2965850</v>
      </c>
      <c r="S241" s="69">
        <f>'Program Data-Travel CBA'!S241+'Program Data-Travel IBA'!S241</f>
        <v>18886</v>
      </c>
      <c r="T241" s="69">
        <f>'Program Data-Travel CBA'!T241+'Program Data-Travel IBA'!T241</f>
        <v>13221</v>
      </c>
      <c r="U241" s="70">
        <f>'Program Data-Travel CBA'!U241+'Program Data-Travel IBA'!U241</f>
        <v>3239281.64</v>
      </c>
      <c r="V241" s="71">
        <f>'Program Data-Travel CBA'!V241+'Program Data-Travel IBA'!V241</f>
        <v>23794</v>
      </c>
      <c r="W241" s="71">
        <f>'Program Data-Travel CBA'!W241+'Program Data-Travel IBA'!W241</f>
        <v>13194</v>
      </c>
      <c r="X241" s="68">
        <f>'Program Data-Travel CBA'!X241+'Program Data-Travel IBA'!X241</f>
        <v>3341212.5</v>
      </c>
      <c r="Y241" s="69">
        <f>'Program Data-Travel CBA'!Y241+'Program Data-Travel IBA'!Y241</f>
        <v>24064</v>
      </c>
      <c r="Z241" s="69">
        <f>'Program Data-Travel CBA'!Z241+'Program Data-Travel IBA'!Z241</f>
        <v>13159</v>
      </c>
      <c r="AA241" s="70">
        <f>'Program Data-Travel CBA'!AA241+'Program Data-Travel IBA'!AA241</f>
        <v>2967798.59</v>
      </c>
      <c r="AB241" s="71">
        <f>'Program Data-Travel CBA'!AB241+'Program Data-Travel IBA'!AB241</f>
        <v>23568</v>
      </c>
      <c r="AC241" s="71">
        <f>'Program Data-Travel CBA'!AC241+'Program Data-Travel IBA'!AC241</f>
        <v>13111</v>
      </c>
      <c r="AD241" s="68">
        <f>'Program Data-Travel CBA'!AD241+'Program Data-Travel IBA'!AD241</f>
        <v>2857539.77</v>
      </c>
      <c r="AE241" s="69">
        <f>'Program Data-Travel CBA'!AE241+'Program Data-Travel IBA'!AE241</f>
        <v>23622</v>
      </c>
      <c r="AF241" s="69">
        <f>'Program Data-Travel CBA'!AF241+'Program Data-Travel IBA'!AF241</f>
        <v>13085</v>
      </c>
      <c r="AG241" s="70">
        <f>'Program Data-Travel CBA'!AG241+'Program Data-Travel IBA'!AG241</f>
        <v>2776491.1</v>
      </c>
      <c r="AH241" s="71">
        <f>'Program Data-Travel CBA'!AH241+'Program Data-Travel IBA'!AH241</f>
        <v>21535</v>
      </c>
      <c r="AI241" s="71">
        <f>'Program Data-Travel CBA'!AI241+'Program Data-Travel IBA'!AI241</f>
        <v>13059</v>
      </c>
      <c r="AJ241" s="68">
        <f>'Program Data-Travel CBA'!AJ241+'Program Data-Travel IBA'!AJ241</f>
        <v>3061524.17</v>
      </c>
      <c r="AK241" s="69">
        <f>'Program Data-Travel CBA'!AK241+'Program Data-Travel IBA'!AK241</f>
        <v>25351</v>
      </c>
      <c r="AL241" s="69">
        <f>'Program Data-Travel CBA'!AL241+'Program Data-Travel IBA'!AL241</f>
        <v>13016</v>
      </c>
      <c r="AM241" s="70">
        <f>'Program Data-Travel CBA'!AM241+'Program Data-Travel IBA'!AM241</f>
        <v>2794611.29</v>
      </c>
      <c r="AN241" s="71">
        <f>'Program Data-Travel CBA'!AN241+'Program Data-Travel IBA'!AN241</f>
        <v>22871</v>
      </c>
      <c r="AO241" s="71">
        <f>'Program Data-Travel CBA'!AO241+'Program Data-Travel IBA'!AO241</f>
        <v>12873</v>
      </c>
    </row>
    <row r="242" spans="1:41" hidden="1" outlineLevel="1" x14ac:dyDescent="0.55000000000000004">
      <c r="A242" s="58" t="s">
        <v>95</v>
      </c>
      <c r="B242" s="65">
        <f>'Program Data-Travel CBA'!B242+'Program Data-Travel IBA'!B242</f>
        <v>16482422.619999997</v>
      </c>
      <c r="C242" s="66">
        <f>'Program Data-Travel CBA'!C242+'Program Data-Travel IBA'!C242</f>
        <v>107998</v>
      </c>
      <c r="D242" s="66">
        <f>'Program Data-Travel CBA'!D242+'Program Data-Travel IBA'!D242</f>
        <v>7825</v>
      </c>
      <c r="E242" s="67">
        <f>'Program Data-Travel CBA'!E242+'Program Data-Travel IBA'!E242</f>
        <v>367.35249170839114</v>
      </c>
      <c r="F242" s="68">
        <f>'Program Data-Travel CBA'!F242+'Program Data-Travel IBA'!F242</f>
        <v>1682101.4899999998</v>
      </c>
      <c r="G242" s="69">
        <f>'Program Data-Travel CBA'!G242+'Program Data-Travel IBA'!G242</f>
        <v>9062</v>
      </c>
      <c r="H242" s="69">
        <f>'Program Data-Travel CBA'!H242+'Program Data-Travel IBA'!H242</f>
        <v>7658</v>
      </c>
      <c r="I242" s="70">
        <f>'Program Data-Travel CBA'!I242+'Program Data-Travel IBA'!I242</f>
        <v>1343500.26</v>
      </c>
      <c r="J242" s="71">
        <f>'Program Data-Travel CBA'!J242+'Program Data-Travel IBA'!J242</f>
        <v>8268</v>
      </c>
      <c r="K242" s="71">
        <f>'Program Data-Travel CBA'!K242+'Program Data-Travel IBA'!K242</f>
        <v>7669</v>
      </c>
      <c r="L242" s="68">
        <f>'Program Data-Travel CBA'!L242+'Program Data-Travel IBA'!L242</f>
        <v>882324.41</v>
      </c>
      <c r="M242" s="69">
        <f>'Program Data-Travel CBA'!M242+'Program Data-Travel IBA'!M242</f>
        <v>5616</v>
      </c>
      <c r="N242" s="69">
        <f>'Program Data-Travel CBA'!N242+'Program Data-Travel IBA'!N242</f>
        <v>7657</v>
      </c>
      <c r="O242" s="70">
        <f>'Program Data-Travel CBA'!O242+'Program Data-Travel IBA'!O242</f>
        <v>795669.7</v>
      </c>
      <c r="P242" s="71">
        <f>'Program Data-Travel CBA'!P242+'Program Data-Travel IBA'!P242</f>
        <v>5189</v>
      </c>
      <c r="Q242" s="71">
        <f>'Program Data-Travel CBA'!Q242+'Program Data-Travel IBA'!Q242</f>
        <v>7639</v>
      </c>
      <c r="R242" s="68">
        <f>'Program Data-Travel CBA'!R242+'Program Data-Travel IBA'!R242</f>
        <v>921027.46</v>
      </c>
      <c r="S242" s="69">
        <f>'Program Data-Travel CBA'!S242+'Program Data-Travel IBA'!S242</f>
        <v>5786</v>
      </c>
      <c r="T242" s="69">
        <f>'Program Data-Travel CBA'!T242+'Program Data-Travel IBA'!T242</f>
        <v>7656</v>
      </c>
      <c r="U242" s="70">
        <f>'Program Data-Travel CBA'!U242+'Program Data-Travel IBA'!U242</f>
        <v>1329150.07</v>
      </c>
      <c r="V242" s="71">
        <f>'Program Data-Travel CBA'!V242+'Program Data-Travel IBA'!V242</f>
        <v>8104</v>
      </c>
      <c r="W242" s="71">
        <f>'Program Data-Travel CBA'!W242+'Program Data-Travel IBA'!W242</f>
        <v>7703</v>
      </c>
      <c r="X242" s="68">
        <f>'Program Data-Travel CBA'!X242+'Program Data-Travel IBA'!X242</f>
        <v>1696072.52</v>
      </c>
      <c r="Y242" s="69">
        <f>'Program Data-Travel CBA'!Y242+'Program Data-Travel IBA'!Y242</f>
        <v>9797</v>
      </c>
      <c r="Z242" s="69">
        <f>'Program Data-Travel CBA'!Z242+'Program Data-Travel IBA'!Z242</f>
        <v>7741</v>
      </c>
      <c r="AA242" s="70">
        <f>'Program Data-Travel CBA'!AA242+'Program Data-Travel IBA'!AA242</f>
        <v>1695409.98</v>
      </c>
      <c r="AB242" s="71">
        <f>'Program Data-Travel CBA'!AB242+'Program Data-Travel IBA'!AB242</f>
        <v>10539</v>
      </c>
      <c r="AC242" s="71">
        <f>'Program Data-Travel CBA'!AC242+'Program Data-Travel IBA'!AC242</f>
        <v>7762</v>
      </c>
      <c r="AD242" s="68">
        <f>'Program Data-Travel CBA'!AD242+'Program Data-Travel IBA'!AD242</f>
        <v>1609373.4300000002</v>
      </c>
      <c r="AE242" s="69">
        <f>'Program Data-Travel CBA'!AE242+'Program Data-Travel IBA'!AE242</f>
        <v>10143</v>
      </c>
      <c r="AF242" s="69">
        <f>'Program Data-Travel CBA'!AF242+'Program Data-Travel IBA'!AF242</f>
        <v>7777</v>
      </c>
      <c r="AG242" s="70">
        <f>'Program Data-Travel CBA'!AG242+'Program Data-Travel IBA'!AG242</f>
        <v>1428721.7799999998</v>
      </c>
      <c r="AH242" s="71">
        <f>'Program Data-Travel CBA'!AH242+'Program Data-Travel IBA'!AH242</f>
        <v>10488</v>
      </c>
      <c r="AI242" s="71">
        <f>'Program Data-Travel CBA'!AI242+'Program Data-Travel IBA'!AI242</f>
        <v>7804</v>
      </c>
      <c r="AJ242" s="68">
        <f>'Program Data-Travel CBA'!AJ242+'Program Data-Travel IBA'!AJ242</f>
        <v>1701568.37</v>
      </c>
      <c r="AK242" s="69">
        <f>'Program Data-Travel CBA'!AK242+'Program Data-Travel IBA'!AK242</f>
        <v>13863</v>
      </c>
      <c r="AL242" s="69">
        <f>'Program Data-Travel CBA'!AL242+'Program Data-Travel IBA'!AL242</f>
        <v>7804</v>
      </c>
      <c r="AM242" s="70">
        <f>'Program Data-Travel CBA'!AM242+'Program Data-Travel IBA'!AM242</f>
        <v>1397503.15</v>
      </c>
      <c r="AN242" s="71">
        <f>'Program Data-Travel CBA'!AN242+'Program Data-Travel IBA'!AN242</f>
        <v>11143</v>
      </c>
      <c r="AO242" s="71">
        <f>'Program Data-Travel CBA'!AO242+'Program Data-Travel IBA'!AO242</f>
        <v>7825</v>
      </c>
    </row>
    <row r="243" spans="1:41" hidden="1" outlineLevel="1" x14ac:dyDescent="0.55000000000000004">
      <c r="A243" s="58" t="s">
        <v>380</v>
      </c>
      <c r="B243" s="65">
        <f>'Program Data-Travel CBA'!B243+'Program Data-Travel IBA'!B243</f>
        <v>67026598.650000006</v>
      </c>
      <c r="C243" s="66">
        <f>'Program Data-Travel CBA'!C243+'Program Data-Travel IBA'!C243</f>
        <v>444418</v>
      </c>
      <c r="D243" s="66">
        <f>'Program Data-Travel CBA'!D243+'Program Data-Travel IBA'!D243</f>
        <v>14964</v>
      </c>
      <c r="E243" s="67">
        <f>'Program Data-Travel CBA'!E243+'Program Data-Travel IBA'!E243</f>
        <v>306.40875388000779</v>
      </c>
      <c r="F243" s="68">
        <f>'Program Data-Travel CBA'!F243+'Program Data-Travel IBA'!F243</f>
        <v>6591819.4800000004</v>
      </c>
      <c r="G243" s="69">
        <f>'Program Data-Travel CBA'!G243+'Program Data-Travel IBA'!G243</f>
        <v>43648</v>
      </c>
      <c r="H243" s="69">
        <f>'Program Data-Travel CBA'!H243+'Program Data-Travel IBA'!H243</f>
        <v>14813</v>
      </c>
      <c r="I243" s="70">
        <f>'Program Data-Travel CBA'!I243+'Program Data-Travel IBA'!I243</f>
        <v>5404455.5</v>
      </c>
      <c r="J243" s="71">
        <f>'Program Data-Travel CBA'!J243+'Program Data-Travel IBA'!J243</f>
        <v>35732</v>
      </c>
      <c r="K243" s="71">
        <f>'Program Data-Travel CBA'!K243+'Program Data-Travel IBA'!K243</f>
        <v>14792</v>
      </c>
      <c r="L243" s="68">
        <f>'Program Data-Travel CBA'!L243+'Program Data-Travel IBA'!L243</f>
        <v>3508137.35</v>
      </c>
      <c r="M243" s="69">
        <f>'Program Data-Travel CBA'!M243+'Program Data-Travel IBA'!M243</f>
        <v>27195</v>
      </c>
      <c r="N243" s="69">
        <f>'Program Data-Travel CBA'!N243+'Program Data-Travel IBA'!N243</f>
        <v>14685</v>
      </c>
      <c r="O243" s="70">
        <f>'Program Data-Travel CBA'!O243+'Program Data-Travel IBA'!O243</f>
        <v>3496478.13</v>
      </c>
      <c r="P243" s="71">
        <f>'Program Data-Travel CBA'!P243+'Program Data-Travel IBA'!P243</f>
        <v>25916</v>
      </c>
      <c r="Q243" s="71">
        <f>'Program Data-Travel CBA'!Q243+'Program Data-Travel IBA'!Q243</f>
        <v>14672</v>
      </c>
      <c r="R243" s="68">
        <f>'Program Data-Travel CBA'!R243+'Program Data-Travel IBA'!R243</f>
        <v>4656241.3599999994</v>
      </c>
      <c r="S243" s="69">
        <f>'Program Data-Travel CBA'!S243+'Program Data-Travel IBA'!S243</f>
        <v>30600</v>
      </c>
      <c r="T243" s="69">
        <f>'Program Data-Travel CBA'!T243+'Program Data-Travel IBA'!T243</f>
        <v>14688</v>
      </c>
      <c r="U243" s="70">
        <f>'Program Data-Travel CBA'!U243+'Program Data-Travel IBA'!U243</f>
        <v>5873731.2599999998</v>
      </c>
      <c r="V243" s="71">
        <f>'Program Data-Travel CBA'!V243+'Program Data-Travel IBA'!V243</f>
        <v>39107</v>
      </c>
      <c r="W243" s="71">
        <f>'Program Data-Travel CBA'!W243+'Program Data-Travel IBA'!W243</f>
        <v>14709</v>
      </c>
      <c r="X243" s="68">
        <f>'Program Data-Travel CBA'!X243+'Program Data-Travel IBA'!X243</f>
        <v>6716456.4900000002</v>
      </c>
      <c r="Y243" s="69">
        <f>'Program Data-Travel CBA'!Y243+'Program Data-Travel IBA'!Y243</f>
        <v>42469</v>
      </c>
      <c r="Z243" s="69">
        <f>'Program Data-Travel CBA'!Z243+'Program Data-Travel IBA'!Z243</f>
        <v>14753</v>
      </c>
      <c r="AA243" s="70">
        <f>'Program Data-Travel CBA'!AA243+'Program Data-Travel IBA'!AA243</f>
        <v>6190389.5899999999</v>
      </c>
      <c r="AB243" s="71">
        <f>'Program Data-Travel CBA'!AB243+'Program Data-Travel IBA'!AB243</f>
        <v>40209</v>
      </c>
      <c r="AC243" s="71">
        <f>'Program Data-Travel CBA'!AC243+'Program Data-Travel IBA'!AC243</f>
        <v>14782</v>
      </c>
      <c r="AD243" s="68">
        <f>'Program Data-Travel CBA'!AD243+'Program Data-Travel IBA'!AD243</f>
        <v>5692627.5999999996</v>
      </c>
      <c r="AE243" s="69">
        <f>'Program Data-Travel CBA'!AE243+'Program Data-Travel IBA'!AE243</f>
        <v>37668</v>
      </c>
      <c r="AF243" s="69">
        <f>'Program Data-Travel CBA'!AF243+'Program Data-Travel IBA'!AF243</f>
        <v>14830</v>
      </c>
      <c r="AG243" s="70">
        <f>'Program Data-Travel CBA'!AG243+'Program Data-Travel IBA'!AG243</f>
        <v>6448694.3499999996</v>
      </c>
      <c r="AH243" s="71">
        <f>'Program Data-Travel CBA'!AH243+'Program Data-Travel IBA'!AH243</f>
        <v>38785</v>
      </c>
      <c r="AI243" s="71">
        <f>'Program Data-Travel CBA'!AI243+'Program Data-Travel IBA'!AI243</f>
        <v>14860</v>
      </c>
      <c r="AJ243" s="68">
        <f>'Program Data-Travel CBA'!AJ243+'Program Data-Travel IBA'!AJ243</f>
        <v>6112842.9000000004</v>
      </c>
      <c r="AK243" s="69">
        <f>'Program Data-Travel CBA'!AK243+'Program Data-Travel IBA'!AK243</f>
        <v>42877</v>
      </c>
      <c r="AL243" s="69">
        <f>'Program Data-Travel CBA'!AL243+'Program Data-Travel IBA'!AL243</f>
        <v>14923</v>
      </c>
      <c r="AM243" s="70">
        <f>'Program Data-Travel CBA'!AM243+'Program Data-Travel IBA'!AM243</f>
        <v>6334724.6399999997</v>
      </c>
      <c r="AN243" s="71">
        <f>'Program Data-Travel CBA'!AN243+'Program Data-Travel IBA'!AN243</f>
        <v>40212</v>
      </c>
      <c r="AO243" s="71">
        <f>'Program Data-Travel CBA'!AO243+'Program Data-Travel IBA'!AO243</f>
        <v>14964</v>
      </c>
    </row>
    <row r="244" spans="1:41" hidden="1" outlineLevel="1" x14ac:dyDescent="0.55000000000000004">
      <c r="A244" s="58" t="s">
        <v>32</v>
      </c>
      <c r="B244" s="65">
        <f>'Program Data-Travel CBA'!B244+'Program Data-Travel IBA'!B244</f>
        <v>10091661.339999998</v>
      </c>
      <c r="C244" s="66">
        <f>'Program Data-Travel CBA'!C244+'Program Data-Travel IBA'!C244</f>
        <v>55536</v>
      </c>
      <c r="D244" s="66">
        <f>'Program Data-Travel CBA'!D244+'Program Data-Travel IBA'!D244</f>
        <v>438</v>
      </c>
      <c r="E244" s="67">
        <f>'Program Data-Travel CBA'!E244+'Program Data-Travel IBA'!E244</f>
        <v>339.62155929461494</v>
      </c>
      <c r="F244" s="68">
        <f>'Program Data-Travel CBA'!F244+'Program Data-Travel IBA'!F244</f>
        <v>1190820.01</v>
      </c>
      <c r="G244" s="69">
        <f>'Program Data-Travel CBA'!G244+'Program Data-Travel IBA'!G244</f>
        <v>5435</v>
      </c>
      <c r="H244" s="69">
        <f>'Program Data-Travel CBA'!H244+'Program Data-Travel IBA'!H244</f>
        <v>555</v>
      </c>
      <c r="I244" s="70">
        <f>'Program Data-Travel CBA'!I244+'Program Data-Travel IBA'!I244</f>
        <v>855757.09</v>
      </c>
      <c r="J244" s="71">
        <f>'Program Data-Travel CBA'!J244+'Program Data-Travel IBA'!J244</f>
        <v>4530</v>
      </c>
      <c r="K244" s="71">
        <f>'Program Data-Travel CBA'!K244+'Program Data-Travel IBA'!K244</f>
        <v>552</v>
      </c>
      <c r="L244" s="68">
        <f>'Program Data-Travel CBA'!L244+'Program Data-Travel IBA'!L244</f>
        <v>545292.97</v>
      </c>
      <c r="M244" s="69">
        <f>'Program Data-Travel CBA'!M244+'Program Data-Travel IBA'!M244</f>
        <v>3274</v>
      </c>
      <c r="N244" s="69">
        <f>'Program Data-Travel CBA'!N244+'Program Data-Travel IBA'!N244</f>
        <v>551</v>
      </c>
      <c r="O244" s="70">
        <f>'Program Data-Travel CBA'!O244+'Program Data-Travel IBA'!O244</f>
        <v>620520.05000000005</v>
      </c>
      <c r="P244" s="71">
        <f>'Program Data-Travel CBA'!P244+'Program Data-Travel IBA'!P244</f>
        <v>3944</v>
      </c>
      <c r="Q244" s="71">
        <f>'Program Data-Travel CBA'!Q244+'Program Data-Travel IBA'!Q244</f>
        <v>550</v>
      </c>
      <c r="R244" s="68">
        <f>'Program Data-Travel CBA'!R244+'Program Data-Travel IBA'!R244</f>
        <v>1041863.2100000001</v>
      </c>
      <c r="S244" s="69">
        <f>'Program Data-Travel CBA'!S244+'Program Data-Travel IBA'!S244</f>
        <v>5748</v>
      </c>
      <c r="T244" s="69">
        <f>'Program Data-Travel CBA'!T244+'Program Data-Travel IBA'!T244</f>
        <v>547</v>
      </c>
      <c r="U244" s="70">
        <f>'Program Data-Travel CBA'!U244+'Program Data-Travel IBA'!U244</f>
        <v>1072233.2</v>
      </c>
      <c r="V244" s="71">
        <f>'Program Data-Travel CBA'!V244+'Program Data-Travel IBA'!V244</f>
        <v>6451</v>
      </c>
      <c r="W244" s="71">
        <f>'Program Data-Travel CBA'!W244+'Program Data-Travel IBA'!W244</f>
        <v>539</v>
      </c>
      <c r="X244" s="68">
        <f>'Program Data-Travel CBA'!X244+'Program Data-Travel IBA'!X244</f>
        <v>1209855.46</v>
      </c>
      <c r="Y244" s="69">
        <f>'Program Data-Travel CBA'!Y244+'Program Data-Travel IBA'!Y244</f>
        <v>6378</v>
      </c>
      <c r="Z244" s="69">
        <f>'Program Data-Travel CBA'!Z244+'Program Data-Travel IBA'!Z244</f>
        <v>480</v>
      </c>
      <c r="AA244" s="70">
        <f>'Program Data-Travel CBA'!AA244+'Program Data-Travel IBA'!AA244</f>
        <v>899993.70000000007</v>
      </c>
      <c r="AB244" s="71">
        <f>'Program Data-Travel CBA'!AB244+'Program Data-Travel IBA'!AB244</f>
        <v>4672</v>
      </c>
      <c r="AC244" s="71">
        <f>'Program Data-Travel CBA'!AC244+'Program Data-Travel IBA'!AC244</f>
        <v>432</v>
      </c>
      <c r="AD244" s="68">
        <f>'Program Data-Travel CBA'!AD244+'Program Data-Travel IBA'!AD244</f>
        <v>869351.19</v>
      </c>
      <c r="AE244" s="69">
        <f>'Program Data-Travel CBA'!AE244+'Program Data-Travel IBA'!AE244</f>
        <v>4444</v>
      </c>
      <c r="AF244" s="69">
        <f>'Program Data-Travel CBA'!AF244+'Program Data-Travel IBA'!AF244</f>
        <v>433</v>
      </c>
      <c r="AG244" s="70">
        <f>'Program Data-Travel CBA'!AG244+'Program Data-Travel IBA'!AG244</f>
        <v>609258.88</v>
      </c>
      <c r="AH244" s="71">
        <f>'Program Data-Travel CBA'!AH244+'Program Data-Travel IBA'!AH244</f>
        <v>3502</v>
      </c>
      <c r="AI244" s="71">
        <f>'Program Data-Travel CBA'!AI244+'Program Data-Travel IBA'!AI244</f>
        <v>432</v>
      </c>
      <c r="AJ244" s="68">
        <f>'Program Data-Travel CBA'!AJ244+'Program Data-Travel IBA'!AJ244</f>
        <v>508167.94</v>
      </c>
      <c r="AK244" s="69">
        <f>'Program Data-Travel CBA'!AK244+'Program Data-Travel IBA'!AK244</f>
        <v>3141</v>
      </c>
      <c r="AL244" s="69">
        <f>'Program Data-Travel CBA'!AL244+'Program Data-Travel IBA'!AL244</f>
        <v>436</v>
      </c>
      <c r="AM244" s="70">
        <f>'Program Data-Travel CBA'!AM244+'Program Data-Travel IBA'!AM244</f>
        <v>668547.6399999999</v>
      </c>
      <c r="AN244" s="71">
        <f>'Program Data-Travel CBA'!AN244+'Program Data-Travel IBA'!AN244</f>
        <v>4017</v>
      </c>
      <c r="AO244" s="71">
        <f>'Program Data-Travel CBA'!AO244+'Program Data-Travel IBA'!AO244</f>
        <v>438</v>
      </c>
    </row>
    <row r="245" spans="1:41" hidden="1" outlineLevel="1" x14ac:dyDescent="0.55000000000000004">
      <c r="A245" s="58" t="s">
        <v>37</v>
      </c>
      <c r="B245" s="65">
        <f>'Program Data-Travel CBA'!B245+'Program Data-Travel IBA'!B245</f>
        <v>11676368.640000001</v>
      </c>
      <c r="C245" s="66">
        <f>'Program Data-Travel CBA'!C245+'Program Data-Travel IBA'!C245</f>
        <v>72458</v>
      </c>
      <c r="D245" s="66">
        <f>'Program Data-Travel CBA'!D245+'Program Data-Travel IBA'!D245</f>
        <v>2199</v>
      </c>
      <c r="E245" s="67">
        <f>'Program Data-Travel CBA'!E245+'Program Data-Travel IBA'!E245</f>
        <v>318.28272319439287</v>
      </c>
      <c r="F245" s="68">
        <f>'Program Data-Travel CBA'!F245+'Program Data-Travel IBA'!F245</f>
        <v>1117170.45</v>
      </c>
      <c r="G245" s="69">
        <f>'Program Data-Travel CBA'!G245+'Program Data-Travel IBA'!G245</f>
        <v>6626</v>
      </c>
      <c r="H245" s="69">
        <f>'Program Data-Travel CBA'!H245+'Program Data-Travel IBA'!H245</f>
        <v>2197</v>
      </c>
      <c r="I245" s="70">
        <f>'Program Data-Travel CBA'!I245+'Program Data-Travel IBA'!I245</f>
        <v>903638.88</v>
      </c>
      <c r="J245" s="71">
        <f>'Program Data-Travel CBA'!J245+'Program Data-Travel IBA'!J245</f>
        <v>5656</v>
      </c>
      <c r="K245" s="71">
        <f>'Program Data-Travel CBA'!K245+'Program Data-Travel IBA'!K245</f>
        <v>2191</v>
      </c>
      <c r="L245" s="68">
        <f>'Program Data-Travel CBA'!L245+'Program Data-Travel IBA'!L245</f>
        <v>742343.09</v>
      </c>
      <c r="M245" s="69">
        <f>'Program Data-Travel CBA'!M245+'Program Data-Travel IBA'!M245</f>
        <v>5196</v>
      </c>
      <c r="N245" s="69">
        <f>'Program Data-Travel CBA'!N245+'Program Data-Travel IBA'!N245</f>
        <v>2183</v>
      </c>
      <c r="O245" s="70">
        <f>'Program Data-Travel CBA'!O245+'Program Data-Travel IBA'!O245</f>
        <v>480293.4</v>
      </c>
      <c r="P245" s="71">
        <f>'Program Data-Travel CBA'!P245+'Program Data-Travel IBA'!P245</f>
        <v>3275</v>
      </c>
      <c r="Q245" s="71">
        <f>'Program Data-Travel CBA'!Q245+'Program Data-Travel IBA'!Q245</f>
        <v>2188</v>
      </c>
      <c r="R245" s="68">
        <f>'Program Data-Travel CBA'!R245+'Program Data-Travel IBA'!R245</f>
        <v>820267.8</v>
      </c>
      <c r="S245" s="69">
        <f>'Program Data-Travel CBA'!S245+'Program Data-Travel IBA'!S245</f>
        <v>4701</v>
      </c>
      <c r="T245" s="69">
        <f>'Program Data-Travel CBA'!T245+'Program Data-Travel IBA'!T245</f>
        <v>2192</v>
      </c>
      <c r="U245" s="70">
        <f>'Program Data-Travel CBA'!U245+'Program Data-Travel IBA'!U245</f>
        <v>1025191.5800000001</v>
      </c>
      <c r="V245" s="71">
        <f>'Program Data-Travel CBA'!V245+'Program Data-Travel IBA'!V245</f>
        <v>6145</v>
      </c>
      <c r="W245" s="71">
        <f>'Program Data-Travel CBA'!W245+'Program Data-Travel IBA'!W245</f>
        <v>2191</v>
      </c>
      <c r="X245" s="68">
        <f>'Program Data-Travel CBA'!X245+'Program Data-Travel IBA'!X245</f>
        <v>1200121.8500000001</v>
      </c>
      <c r="Y245" s="69">
        <f>'Program Data-Travel CBA'!Y245+'Program Data-Travel IBA'!Y245</f>
        <v>6844</v>
      </c>
      <c r="Z245" s="69">
        <f>'Program Data-Travel CBA'!Z245+'Program Data-Travel IBA'!Z245</f>
        <v>2194</v>
      </c>
      <c r="AA245" s="70">
        <f>'Program Data-Travel CBA'!AA245+'Program Data-Travel IBA'!AA245</f>
        <v>1176615.43</v>
      </c>
      <c r="AB245" s="71">
        <f>'Program Data-Travel CBA'!AB245+'Program Data-Travel IBA'!AB245</f>
        <v>7455</v>
      </c>
      <c r="AC245" s="71">
        <f>'Program Data-Travel CBA'!AC245+'Program Data-Travel IBA'!AC245</f>
        <v>2199</v>
      </c>
      <c r="AD245" s="68">
        <f>'Program Data-Travel CBA'!AD245+'Program Data-Travel IBA'!AD245</f>
        <v>1239877.1600000001</v>
      </c>
      <c r="AE245" s="69">
        <f>'Program Data-Travel CBA'!AE245+'Program Data-Travel IBA'!AE245</f>
        <v>7374</v>
      </c>
      <c r="AF245" s="69">
        <f>'Program Data-Travel CBA'!AF245+'Program Data-Travel IBA'!AF245</f>
        <v>2193</v>
      </c>
      <c r="AG245" s="70">
        <f>'Program Data-Travel CBA'!AG245+'Program Data-Travel IBA'!AG245</f>
        <v>925544.87999999989</v>
      </c>
      <c r="AH245" s="71">
        <f>'Program Data-Travel CBA'!AH245+'Program Data-Travel IBA'!AH245</f>
        <v>5909</v>
      </c>
      <c r="AI245" s="71">
        <f>'Program Data-Travel CBA'!AI245+'Program Data-Travel IBA'!AI245</f>
        <v>2198</v>
      </c>
      <c r="AJ245" s="68">
        <f>'Program Data-Travel CBA'!AJ245+'Program Data-Travel IBA'!AJ245</f>
        <v>1046240.38</v>
      </c>
      <c r="AK245" s="69">
        <f>'Program Data-Travel CBA'!AK245+'Program Data-Travel IBA'!AK245</f>
        <v>7040</v>
      </c>
      <c r="AL245" s="69">
        <f>'Program Data-Travel CBA'!AL245+'Program Data-Travel IBA'!AL245</f>
        <v>2202</v>
      </c>
      <c r="AM245" s="70">
        <f>'Program Data-Travel CBA'!AM245+'Program Data-Travel IBA'!AM245</f>
        <v>999063.74</v>
      </c>
      <c r="AN245" s="71">
        <f>'Program Data-Travel CBA'!AN245+'Program Data-Travel IBA'!AN245</f>
        <v>6237</v>
      </c>
      <c r="AO245" s="71">
        <f>'Program Data-Travel CBA'!AO245+'Program Data-Travel IBA'!AO245</f>
        <v>2199</v>
      </c>
    </row>
    <row r="246" spans="1:41" hidden="1" outlineLevel="1" x14ac:dyDescent="0.55000000000000004">
      <c r="A246" s="58" t="s">
        <v>33</v>
      </c>
      <c r="B246" s="65">
        <f>'Program Data-Travel CBA'!B246+'Program Data-Travel IBA'!B246</f>
        <v>11038955.43</v>
      </c>
      <c r="C246" s="66">
        <f>'Program Data-Travel CBA'!C246+'Program Data-Travel IBA'!C246</f>
        <v>52728</v>
      </c>
      <c r="D246" s="66">
        <f>'Program Data-Travel CBA'!D246+'Program Data-Travel IBA'!D246</f>
        <v>3572</v>
      </c>
      <c r="E246" s="67">
        <f>'Program Data-Travel CBA'!E246+'Program Data-Travel IBA'!E246</f>
        <v>566.84881937407351</v>
      </c>
      <c r="F246" s="68">
        <f>'Program Data-Travel CBA'!F246+'Program Data-Travel IBA'!F246</f>
        <v>951928.23</v>
      </c>
      <c r="G246" s="69">
        <f>'Program Data-Travel CBA'!G246+'Program Data-Travel IBA'!G246</f>
        <v>4270</v>
      </c>
      <c r="H246" s="69">
        <f>'Program Data-Travel CBA'!H246+'Program Data-Travel IBA'!H246</f>
        <v>3527</v>
      </c>
      <c r="I246" s="70">
        <f>'Program Data-Travel CBA'!I246+'Program Data-Travel IBA'!I246</f>
        <v>854618.93</v>
      </c>
      <c r="J246" s="71">
        <f>'Program Data-Travel CBA'!J246+'Program Data-Travel IBA'!J246</f>
        <v>4206</v>
      </c>
      <c r="K246" s="71">
        <f>'Program Data-Travel CBA'!K246+'Program Data-Travel IBA'!K246</f>
        <v>3512</v>
      </c>
      <c r="L246" s="68">
        <f>'Program Data-Travel CBA'!L246+'Program Data-Travel IBA'!L246</f>
        <v>618509.98</v>
      </c>
      <c r="M246" s="69">
        <f>'Program Data-Travel CBA'!M246+'Program Data-Travel IBA'!M246</f>
        <v>3065</v>
      </c>
      <c r="N246" s="69">
        <f>'Program Data-Travel CBA'!N246+'Program Data-Travel IBA'!N246</f>
        <v>3515</v>
      </c>
      <c r="O246" s="70">
        <f>'Program Data-Travel CBA'!O246+'Program Data-Travel IBA'!O246</f>
        <v>574607.72</v>
      </c>
      <c r="P246" s="71">
        <f>'Program Data-Travel CBA'!P246+'Program Data-Travel IBA'!P246</f>
        <v>3004</v>
      </c>
      <c r="Q246" s="71">
        <f>'Program Data-Travel CBA'!Q246+'Program Data-Travel IBA'!Q246</f>
        <v>3536</v>
      </c>
      <c r="R246" s="68">
        <f>'Program Data-Travel CBA'!R246+'Program Data-Travel IBA'!R246</f>
        <v>853420.41</v>
      </c>
      <c r="S246" s="69">
        <f>'Program Data-Travel CBA'!S246+'Program Data-Travel IBA'!S246</f>
        <v>3761</v>
      </c>
      <c r="T246" s="69">
        <f>'Program Data-Travel CBA'!T246+'Program Data-Travel IBA'!T246</f>
        <v>3551</v>
      </c>
      <c r="U246" s="70">
        <f>'Program Data-Travel CBA'!U246+'Program Data-Travel IBA'!U246</f>
        <v>837357</v>
      </c>
      <c r="V246" s="71">
        <f>'Program Data-Travel CBA'!V246+'Program Data-Travel IBA'!V246</f>
        <v>4347</v>
      </c>
      <c r="W246" s="71">
        <f>'Program Data-Travel CBA'!W246+'Program Data-Travel IBA'!W246</f>
        <v>3552</v>
      </c>
      <c r="X246" s="68">
        <f>'Program Data-Travel CBA'!X246+'Program Data-Travel IBA'!X246</f>
        <v>1326456.81</v>
      </c>
      <c r="Y246" s="69">
        <f>'Program Data-Travel CBA'!Y246+'Program Data-Travel IBA'!Y246</f>
        <v>5711</v>
      </c>
      <c r="Z246" s="69">
        <f>'Program Data-Travel CBA'!Z246+'Program Data-Travel IBA'!Z246</f>
        <v>3573</v>
      </c>
      <c r="AA246" s="70">
        <f>'Program Data-Travel CBA'!AA246+'Program Data-Travel IBA'!AA246</f>
        <v>983411.8899999999</v>
      </c>
      <c r="AB246" s="71">
        <f>'Program Data-Travel CBA'!AB246+'Program Data-Travel IBA'!AB246</f>
        <v>4973</v>
      </c>
      <c r="AC246" s="71">
        <f>'Program Data-Travel CBA'!AC246+'Program Data-Travel IBA'!AC246</f>
        <v>3607</v>
      </c>
      <c r="AD246" s="68">
        <f>'Program Data-Travel CBA'!AD246+'Program Data-Travel IBA'!AD246</f>
        <v>948247.77</v>
      </c>
      <c r="AE246" s="69">
        <f>'Program Data-Travel CBA'!AE246+'Program Data-Travel IBA'!AE246</f>
        <v>5350</v>
      </c>
      <c r="AF246" s="69">
        <f>'Program Data-Travel CBA'!AF246+'Program Data-Travel IBA'!AF246</f>
        <v>3594</v>
      </c>
      <c r="AG246" s="70">
        <f>'Program Data-Travel CBA'!AG246+'Program Data-Travel IBA'!AG246</f>
        <v>1074263.8599999999</v>
      </c>
      <c r="AH246" s="71">
        <f>'Program Data-Travel CBA'!AH246+'Program Data-Travel IBA'!AH246</f>
        <v>4263</v>
      </c>
      <c r="AI246" s="71">
        <f>'Program Data-Travel CBA'!AI246+'Program Data-Travel IBA'!AI246</f>
        <v>3601</v>
      </c>
      <c r="AJ246" s="68">
        <f>'Program Data-Travel CBA'!AJ246+'Program Data-Travel IBA'!AJ246</f>
        <v>1248234.3</v>
      </c>
      <c r="AK246" s="69">
        <f>'Program Data-Travel CBA'!AK246+'Program Data-Travel IBA'!AK246</f>
        <v>6021</v>
      </c>
      <c r="AL246" s="69">
        <f>'Program Data-Travel CBA'!AL246+'Program Data-Travel IBA'!AL246</f>
        <v>3597</v>
      </c>
      <c r="AM246" s="70">
        <f>'Program Data-Travel CBA'!AM246+'Program Data-Travel IBA'!AM246</f>
        <v>767898.53</v>
      </c>
      <c r="AN246" s="71">
        <f>'Program Data-Travel CBA'!AN246+'Program Data-Travel IBA'!AN246</f>
        <v>3757</v>
      </c>
      <c r="AO246" s="71">
        <f>'Program Data-Travel CBA'!AO246+'Program Data-Travel IBA'!AO246</f>
        <v>3572</v>
      </c>
    </row>
    <row r="247" spans="1:41" hidden="1" outlineLevel="1" x14ac:dyDescent="0.55000000000000004">
      <c r="A247" s="58" t="s">
        <v>40</v>
      </c>
      <c r="B247" s="65">
        <f>'Program Data-Travel CBA'!B247+'Program Data-Travel IBA'!B247</f>
        <v>344123381.77999991</v>
      </c>
      <c r="C247" s="66">
        <f>'Program Data-Travel CBA'!C247+'Program Data-Travel IBA'!C247</f>
        <v>1810743</v>
      </c>
      <c r="D247" s="66">
        <f>'Program Data-Travel CBA'!D247+'Program Data-Travel IBA'!D247</f>
        <v>104395</v>
      </c>
      <c r="E247" s="67">
        <f>'Program Data-Travel CBA'!E247+'Program Data-Travel IBA'!E247</f>
        <v>431.51728710167038</v>
      </c>
      <c r="F247" s="68">
        <f>'Program Data-Travel CBA'!F247+'Program Data-Travel IBA'!F247</f>
        <v>33892212.249999993</v>
      </c>
      <c r="G247" s="69">
        <f>'Program Data-Travel CBA'!G247+'Program Data-Travel IBA'!G247</f>
        <v>175550</v>
      </c>
      <c r="H247" s="69">
        <f>'Program Data-Travel CBA'!H247+'Program Data-Travel IBA'!H247</f>
        <v>103525</v>
      </c>
      <c r="I247" s="70">
        <f>'Program Data-Travel CBA'!I247+'Program Data-Travel IBA'!I247</f>
        <v>24708147.049999997</v>
      </c>
      <c r="J247" s="71">
        <f>'Program Data-Travel CBA'!J247+'Program Data-Travel IBA'!J247</f>
        <v>132223</v>
      </c>
      <c r="K247" s="71">
        <f>'Program Data-Travel CBA'!K247+'Program Data-Travel IBA'!K247</f>
        <v>104432</v>
      </c>
      <c r="L247" s="68">
        <f>'Program Data-Travel CBA'!L247+'Program Data-Travel IBA'!L247</f>
        <v>18978213.729999997</v>
      </c>
      <c r="M247" s="69">
        <f>'Program Data-Travel CBA'!M247+'Program Data-Travel IBA'!M247</f>
        <v>103417</v>
      </c>
      <c r="N247" s="69">
        <f>'Program Data-Travel CBA'!N247+'Program Data-Travel IBA'!N247</f>
        <v>103830</v>
      </c>
      <c r="O247" s="70">
        <f>'Program Data-Travel CBA'!O247+'Program Data-Travel IBA'!O247</f>
        <v>21500016.199999999</v>
      </c>
      <c r="P247" s="71">
        <f>'Program Data-Travel CBA'!P247+'Program Data-Travel IBA'!P247</f>
        <v>117281</v>
      </c>
      <c r="Q247" s="71">
        <f>'Program Data-Travel CBA'!Q247+'Program Data-Travel IBA'!Q247</f>
        <v>103988</v>
      </c>
      <c r="R247" s="68">
        <f>'Program Data-Travel CBA'!R247+'Program Data-Travel IBA'!R247</f>
        <v>25714886.199999992</v>
      </c>
      <c r="S247" s="69">
        <f>'Program Data-Travel CBA'!S247+'Program Data-Travel IBA'!S247</f>
        <v>135410</v>
      </c>
      <c r="T247" s="69">
        <f>'Program Data-Travel CBA'!T247+'Program Data-Travel IBA'!T247</f>
        <v>103827</v>
      </c>
      <c r="U247" s="70">
        <f>'Program Data-Travel CBA'!U247+'Program Data-Travel IBA'!U247</f>
        <v>32161056.149999991</v>
      </c>
      <c r="V247" s="71">
        <f>'Program Data-Travel CBA'!V247+'Program Data-Travel IBA'!V247</f>
        <v>165318</v>
      </c>
      <c r="W247" s="71">
        <f>'Program Data-Travel CBA'!W247+'Program Data-Travel IBA'!W247</f>
        <v>103778</v>
      </c>
      <c r="X247" s="68">
        <f>'Program Data-Travel CBA'!X247+'Program Data-Travel IBA'!X247</f>
        <v>33376510.449999996</v>
      </c>
      <c r="Y247" s="69">
        <f>'Program Data-Travel CBA'!Y247+'Program Data-Travel IBA'!Y247</f>
        <v>174370</v>
      </c>
      <c r="Z247" s="69">
        <f>'Program Data-Travel CBA'!Z247+'Program Data-Travel IBA'!Z247</f>
        <v>104170</v>
      </c>
      <c r="AA247" s="70">
        <f>'Program Data-Travel CBA'!AA247+'Program Data-Travel IBA'!AA247</f>
        <v>32497716.179999992</v>
      </c>
      <c r="AB247" s="71">
        <f>'Program Data-Travel CBA'!AB247+'Program Data-Travel IBA'!AB247</f>
        <v>168107</v>
      </c>
      <c r="AC247" s="71">
        <f>'Program Data-Travel CBA'!AC247+'Program Data-Travel IBA'!AC247</f>
        <v>104243</v>
      </c>
      <c r="AD247" s="68">
        <f>'Program Data-Travel CBA'!AD247+'Program Data-Travel IBA'!AD247</f>
        <v>30056719.939999994</v>
      </c>
      <c r="AE247" s="69">
        <f>'Program Data-Travel CBA'!AE247+'Program Data-Travel IBA'!AE247</f>
        <v>157139</v>
      </c>
      <c r="AF247" s="69">
        <f>'Program Data-Travel CBA'!AF247+'Program Data-Travel IBA'!AF247</f>
        <v>104011</v>
      </c>
      <c r="AG247" s="70">
        <f>'Program Data-Travel CBA'!AG247+'Program Data-Travel IBA'!AG247</f>
        <v>29368587.159999993</v>
      </c>
      <c r="AH247" s="71">
        <f>'Program Data-Travel CBA'!AH247+'Program Data-Travel IBA'!AH247</f>
        <v>149543</v>
      </c>
      <c r="AI247" s="71">
        <f>'Program Data-Travel CBA'!AI247+'Program Data-Travel IBA'!AI247</f>
        <v>104448</v>
      </c>
      <c r="AJ247" s="68">
        <f>'Program Data-Travel CBA'!AJ247+'Program Data-Travel IBA'!AJ247</f>
        <v>32679984.839999992</v>
      </c>
      <c r="AK247" s="69">
        <f>'Program Data-Travel CBA'!AK247+'Program Data-Travel IBA'!AK247</f>
        <v>173199</v>
      </c>
      <c r="AL247" s="69">
        <f>'Program Data-Travel CBA'!AL247+'Program Data-Travel IBA'!AL247</f>
        <v>104227</v>
      </c>
      <c r="AM247" s="70">
        <f>'Program Data-Travel CBA'!AM247+'Program Data-Travel IBA'!AM247</f>
        <v>29189331.629999995</v>
      </c>
      <c r="AN247" s="71">
        <f>'Program Data-Travel CBA'!AN247+'Program Data-Travel IBA'!AN247</f>
        <v>159186</v>
      </c>
      <c r="AO247" s="71">
        <f>'Program Data-Travel CBA'!AO247+'Program Data-Travel IBA'!AO247</f>
        <v>104395</v>
      </c>
    </row>
    <row r="248" spans="1:41" hidden="1" outlineLevel="1" x14ac:dyDescent="0.55000000000000004">
      <c r="A248" s="58" t="s">
        <v>34</v>
      </c>
      <c r="B248" s="65">
        <f>'Program Data-Travel CBA'!B248+'Program Data-Travel IBA'!B248</f>
        <v>63526079.480000012</v>
      </c>
      <c r="C248" s="66">
        <f>'Program Data-Travel CBA'!C248+'Program Data-Travel IBA'!C248</f>
        <v>152769</v>
      </c>
      <c r="D248" s="66">
        <f>'Program Data-Travel CBA'!D248+'Program Data-Travel IBA'!D248</f>
        <v>5124</v>
      </c>
      <c r="E248" s="67">
        <f>'Program Data-Travel CBA'!E248+'Program Data-Travel IBA'!E248</f>
        <v>746.67089462449644</v>
      </c>
      <c r="F248" s="68">
        <f>'Program Data-Travel CBA'!F248+'Program Data-Travel IBA'!F248</f>
        <v>6224396.1199999992</v>
      </c>
      <c r="G248" s="69">
        <f>'Program Data-Travel CBA'!G248+'Program Data-Travel IBA'!G248</f>
        <v>17821</v>
      </c>
      <c r="H248" s="69">
        <f>'Program Data-Travel CBA'!H248+'Program Data-Travel IBA'!H248</f>
        <v>4447</v>
      </c>
      <c r="I248" s="70">
        <f>'Program Data-Travel CBA'!I248+'Program Data-Travel IBA'!I248</f>
        <v>8800190.6999999993</v>
      </c>
      <c r="J248" s="71">
        <f>'Program Data-Travel CBA'!J248+'Program Data-Travel IBA'!J248</f>
        <v>18804</v>
      </c>
      <c r="K248" s="71">
        <f>'Program Data-Travel CBA'!K248+'Program Data-Travel IBA'!K248</f>
        <v>5002</v>
      </c>
      <c r="L248" s="68">
        <f>'Program Data-Travel CBA'!L248+'Program Data-Travel IBA'!L248</f>
        <v>7723821.6600000001</v>
      </c>
      <c r="M248" s="69">
        <f>'Program Data-Travel CBA'!M248+'Program Data-Travel IBA'!M248</f>
        <v>16171</v>
      </c>
      <c r="N248" s="69">
        <f>'Program Data-Travel CBA'!N248+'Program Data-Travel IBA'!N248</f>
        <v>5110</v>
      </c>
      <c r="O248" s="70">
        <f>'Program Data-Travel CBA'!O248+'Program Data-Travel IBA'!O248</f>
        <v>7919822.1299999999</v>
      </c>
      <c r="P248" s="71">
        <f>'Program Data-Travel CBA'!P248+'Program Data-Travel IBA'!P248</f>
        <v>15131</v>
      </c>
      <c r="Q248" s="71">
        <f>'Program Data-Travel CBA'!Q248+'Program Data-Travel IBA'!Q248</f>
        <v>5136</v>
      </c>
      <c r="R248" s="68">
        <f>'Program Data-Travel CBA'!R248+'Program Data-Travel IBA'!R248</f>
        <v>6348126.7800000003</v>
      </c>
      <c r="S248" s="69">
        <f>'Program Data-Travel CBA'!S248+'Program Data-Travel IBA'!S248</f>
        <v>11573</v>
      </c>
      <c r="T248" s="69">
        <f>'Program Data-Travel CBA'!T248+'Program Data-Travel IBA'!T248</f>
        <v>5153</v>
      </c>
      <c r="U248" s="70">
        <f>'Program Data-Travel CBA'!U248+'Program Data-Travel IBA'!U248</f>
        <v>6047215.9800000004</v>
      </c>
      <c r="V248" s="71">
        <f>'Program Data-Travel CBA'!V248+'Program Data-Travel IBA'!V248</f>
        <v>12272</v>
      </c>
      <c r="W248" s="71">
        <f>'Program Data-Travel CBA'!W248+'Program Data-Travel IBA'!W248</f>
        <v>5167</v>
      </c>
      <c r="X248" s="68">
        <f>'Program Data-Travel CBA'!X248+'Program Data-Travel IBA'!X248</f>
        <v>4782144.7</v>
      </c>
      <c r="Y248" s="69">
        <f>'Program Data-Travel CBA'!Y248+'Program Data-Travel IBA'!Y248</f>
        <v>10667</v>
      </c>
      <c r="Z248" s="69">
        <f>'Program Data-Travel CBA'!Z248+'Program Data-Travel IBA'!Z248</f>
        <v>5164</v>
      </c>
      <c r="AA248" s="70">
        <f>'Program Data-Travel CBA'!AA248+'Program Data-Travel IBA'!AA248</f>
        <v>4064548.35</v>
      </c>
      <c r="AB248" s="71">
        <f>'Program Data-Travel CBA'!AB248+'Program Data-Travel IBA'!AB248</f>
        <v>9759</v>
      </c>
      <c r="AC248" s="71">
        <f>'Program Data-Travel CBA'!AC248+'Program Data-Travel IBA'!AC248</f>
        <v>5129</v>
      </c>
      <c r="AD248" s="68">
        <f>'Program Data-Travel CBA'!AD248+'Program Data-Travel IBA'!AD248</f>
        <v>3467621.5900000003</v>
      </c>
      <c r="AE248" s="69">
        <f>'Program Data-Travel CBA'!AE248+'Program Data-Travel IBA'!AE248</f>
        <v>9458</v>
      </c>
      <c r="AF248" s="69">
        <f>'Program Data-Travel CBA'!AF248+'Program Data-Travel IBA'!AF248</f>
        <v>5120</v>
      </c>
      <c r="AG248" s="70">
        <f>'Program Data-Travel CBA'!AG248+'Program Data-Travel IBA'!AG248</f>
        <v>3218205.69</v>
      </c>
      <c r="AH248" s="71">
        <f>'Program Data-Travel CBA'!AH248+'Program Data-Travel IBA'!AH248</f>
        <v>10202</v>
      </c>
      <c r="AI248" s="71">
        <f>'Program Data-Travel CBA'!AI248+'Program Data-Travel IBA'!AI248</f>
        <v>5126</v>
      </c>
      <c r="AJ248" s="68">
        <f>'Program Data-Travel CBA'!AJ248+'Program Data-Travel IBA'!AJ248</f>
        <v>2751622.06</v>
      </c>
      <c r="AK248" s="69">
        <f>'Program Data-Travel CBA'!AK248+'Program Data-Travel IBA'!AK248</f>
        <v>10598</v>
      </c>
      <c r="AL248" s="69">
        <f>'Program Data-Travel CBA'!AL248+'Program Data-Travel IBA'!AL248</f>
        <v>5123</v>
      </c>
      <c r="AM248" s="70">
        <f>'Program Data-Travel CBA'!AM248+'Program Data-Travel IBA'!AM248</f>
        <v>2178363.7199999997</v>
      </c>
      <c r="AN248" s="71">
        <f>'Program Data-Travel CBA'!AN248+'Program Data-Travel IBA'!AN248</f>
        <v>10313</v>
      </c>
      <c r="AO248" s="71">
        <f>'Program Data-Travel CBA'!AO248+'Program Data-Travel IBA'!AO248</f>
        <v>5124</v>
      </c>
    </row>
    <row r="249" spans="1:41" hidden="1" outlineLevel="1" x14ac:dyDescent="0.55000000000000004">
      <c r="A249" s="58" t="s">
        <v>35</v>
      </c>
      <c r="B249" s="65">
        <f>'Program Data-Travel CBA'!B249+'Program Data-Travel IBA'!B249</f>
        <v>11850608.98</v>
      </c>
      <c r="C249" s="66">
        <f>'Program Data-Travel CBA'!C249+'Program Data-Travel IBA'!C249</f>
        <v>70383</v>
      </c>
      <c r="D249" s="66">
        <f>'Program Data-Travel CBA'!D249+'Program Data-Travel IBA'!D249</f>
        <v>15405</v>
      </c>
      <c r="E249" s="67">
        <f>'Program Data-Travel CBA'!E249+'Program Data-Travel IBA'!E249</f>
        <v>1293.7639793849166</v>
      </c>
      <c r="F249" s="68">
        <f>'Program Data-Travel CBA'!F249+'Program Data-Travel IBA'!F249</f>
        <v>638876.34</v>
      </c>
      <c r="G249" s="69">
        <f>'Program Data-Travel CBA'!G249+'Program Data-Travel IBA'!G249</f>
        <v>4135</v>
      </c>
      <c r="H249" s="69">
        <f>'Program Data-Travel CBA'!H249+'Program Data-Travel IBA'!H249</f>
        <v>16055</v>
      </c>
      <c r="I249" s="70">
        <f>'Program Data-Travel CBA'!I249+'Program Data-Travel IBA'!I249</f>
        <v>1039574.97</v>
      </c>
      <c r="J249" s="71">
        <f>'Program Data-Travel CBA'!J249+'Program Data-Travel IBA'!J249</f>
        <v>4536</v>
      </c>
      <c r="K249" s="71">
        <f>'Program Data-Travel CBA'!K249+'Program Data-Travel IBA'!K249</f>
        <v>16051</v>
      </c>
      <c r="L249" s="68">
        <f>'Program Data-Travel CBA'!L249+'Program Data-Travel IBA'!L249</f>
        <v>493417.29</v>
      </c>
      <c r="M249" s="69">
        <f>'Program Data-Travel CBA'!M249+'Program Data-Travel IBA'!M249</f>
        <v>2999</v>
      </c>
      <c r="N249" s="69">
        <f>'Program Data-Travel CBA'!N249+'Program Data-Travel IBA'!N249</f>
        <v>15954</v>
      </c>
      <c r="O249" s="70">
        <f>'Program Data-Travel CBA'!O249+'Program Data-Travel IBA'!O249</f>
        <v>296636.55</v>
      </c>
      <c r="P249" s="71">
        <f>'Program Data-Travel CBA'!P249+'Program Data-Travel IBA'!P249</f>
        <v>1844</v>
      </c>
      <c r="Q249" s="71">
        <f>'Program Data-Travel CBA'!Q249+'Program Data-Travel IBA'!Q249</f>
        <v>15802</v>
      </c>
      <c r="R249" s="68">
        <f>'Program Data-Travel CBA'!R249+'Program Data-Travel IBA'!R249</f>
        <v>413909.81000000006</v>
      </c>
      <c r="S249" s="69">
        <f>'Program Data-Travel CBA'!S249+'Program Data-Travel IBA'!S249</f>
        <v>2422</v>
      </c>
      <c r="T249" s="69">
        <f>'Program Data-Travel CBA'!T249+'Program Data-Travel IBA'!T249</f>
        <v>15736</v>
      </c>
      <c r="U249" s="70">
        <f>'Program Data-Travel CBA'!U249+'Program Data-Travel IBA'!U249</f>
        <v>662361.12000000011</v>
      </c>
      <c r="V249" s="71">
        <f>'Program Data-Travel CBA'!V249+'Program Data-Travel IBA'!V249</f>
        <v>3977</v>
      </c>
      <c r="W249" s="71">
        <f>'Program Data-Travel CBA'!W249+'Program Data-Travel IBA'!W249</f>
        <v>15725</v>
      </c>
      <c r="X249" s="68">
        <f>'Program Data-Travel CBA'!X249+'Program Data-Travel IBA'!X249</f>
        <v>705044.16999999993</v>
      </c>
      <c r="Y249" s="69">
        <f>'Program Data-Travel CBA'!Y249+'Program Data-Travel IBA'!Y249</f>
        <v>3912</v>
      </c>
      <c r="Z249" s="69">
        <f>'Program Data-Travel CBA'!Z249+'Program Data-Travel IBA'!Z249</f>
        <v>15660</v>
      </c>
      <c r="AA249" s="70">
        <f>'Program Data-Travel CBA'!AA249+'Program Data-Travel IBA'!AA249</f>
        <v>906830.86</v>
      </c>
      <c r="AB249" s="71">
        <f>'Program Data-Travel CBA'!AB249+'Program Data-Travel IBA'!AB249</f>
        <v>5233</v>
      </c>
      <c r="AC249" s="71">
        <f>'Program Data-Travel CBA'!AC249+'Program Data-Travel IBA'!AC249</f>
        <v>15565</v>
      </c>
      <c r="AD249" s="68">
        <f>'Program Data-Travel CBA'!AD249+'Program Data-Travel IBA'!AD249</f>
        <v>809660.55999999994</v>
      </c>
      <c r="AE249" s="69">
        <f>'Program Data-Travel CBA'!AE249+'Program Data-Travel IBA'!AE249</f>
        <v>5036</v>
      </c>
      <c r="AF249" s="69">
        <f>'Program Data-Travel CBA'!AF249+'Program Data-Travel IBA'!AF249</f>
        <v>15564</v>
      </c>
      <c r="AG249" s="70">
        <f>'Program Data-Travel CBA'!AG249+'Program Data-Travel IBA'!AG249</f>
        <v>1332418.3099999998</v>
      </c>
      <c r="AH249" s="71">
        <f>'Program Data-Travel CBA'!AH249+'Program Data-Travel IBA'!AH249</f>
        <v>7613</v>
      </c>
      <c r="AI249" s="71">
        <f>'Program Data-Travel CBA'!AI249+'Program Data-Travel IBA'!AI249</f>
        <v>15742</v>
      </c>
      <c r="AJ249" s="68">
        <f>'Program Data-Travel CBA'!AJ249+'Program Data-Travel IBA'!AJ249</f>
        <v>2468076.0699999998</v>
      </c>
      <c r="AK249" s="69">
        <f>'Program Data-Travel CBA'!AK249+'Program Data-Travel IBA'!AK249</f>
        <v>15703</v>
      </c>
      <c r="AL249" s="69">
        <f>'Program Data-Travel CBA'!AL249+'Program Data-Travel IBA'!AL249</f>
        <v>15880</v>
      </c>
      <c r="AM249" s="70">
        <f>'Program Data-Travel CBA'!AM249+'Program Data-Travel IBA'!AM249</f>
        <v>2083802.93</v>
      </c>
      <c r="AN249" s="71">
        <f>'Program Data-Travel CBA'!AN249+'Program Data-Travel IBA'!AN249</f>
        <v>12973</v>
      </c>
      <c r="AO249" s="71">
        <f>'Program Data-Travel CBA'!AO249+'Program Data-Travel IBA'!AO249</f>
        <v>15405</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9093547002.8899899</v>
      </c>
      <c r="C251" s="52">
        <f>SUM(C224:C249)</f>
        <v>45246678</v>
      </c>
      <c r="D251" s="52">
        <f>SUM(D224:D249)</f>
        <v>2673319</v>
      </c>
      <c r="E251" s="74">
        <f t="shared" ref="E251" si="15">IFERROR(B251/C251,0)</f>
        <v>200.97711931227283</v>
      </c>
      <c r="F251" s="51">
        <f t="shared" ref="F251:AO251" si="16">SUM(F224:F249)</f>
        <v>759539288.14999962</v>
      </c>
      <c r="G251" s="52">
        <f t="shared" si="16"/>
        <v>3766013</v>
      </c>
      <c r="H251" s="52">
        <f t="shared" si="16"/>
        <v>2590818</v>
      </c>
      <c r="I251" s="51">
        <f t="shared" si="16"/>
        <v>671004847.73999941</v>
      </c>
      <c r="J251" s="52">
        <f t="shared" si="16"/>
        <v>3261116</v>
      </c>
      <c r="K251" s="52">
        <f t="shared" si="16"/>
        <v>2597514</v>
      </c>
      <c r="L251" s="51">
        <f t="shared" si="16"/>
        <v>530804943.75999963</v>
      </c>
      <c r="M251" s="52">
        <f t="shared" si="16"/>
        <v>2714106</v>
      </c>
      <c r="N251" s="52">
        <f t="shared" si="16"/>
        <v>2596227</v>
      </c>
      <c r="O251" s="51">
        <f t="shared" si="16"/>
        <v>563948730.42999911</v>
      </c>
      <c r="P251" s="52">
        <f t="shared" si="16"/>
        <v>2930416</v>
      </c>
      <c r="Q251" s="52">
        <f t="shared" si="16"/>
        <v>2604830</v>
      </c>
      <c r="R251" s="51">
        <f t="shared" si="16"/>
        <v>662499280.73999941</v>
      </c>
      <c r="S251" s="52">
        <f t="shared" si="16"/>
        <v>3302460</v>
      </c>
      <c r="T251" s="52">
        <f t="shared" si="16"/>
        <v>2615777</v>
      </c>
      <c r="U251" s="51">
        <f t="shared" si="16"/>
        <v>824623986.68999934</v>
      </c>
      <c r="V251" s="52">
        <f t="shared" si="16"/>
        <v>4023055</v>
      </c>
      <c r="W251" s="52">
        <f t="shared" si="16"/>
        <v>2629708</v>
      </c>
      <c r="X251" s="51">
        <f t="shared" si="16"/>
        <v>870693285.49999905</v>
      </c>
      <c r="Y251" s="52">
        <f t="shared" si="16"/>
        <v>4187079</v>
      </c>
      <c r="Z251" s="52">
        <f t="shared" si="16"/>
        <v>2641890</v>
      </c>
      <c r="AA251" s="51">
        <f t="shared" si="16"/>
        <v>844029955.55999947</v>
      </c>
      <c r="AB251" s="52">
        <f t="shared" si="16"/>
        <v>4113398</v>
      </c>
      <c r="AC251" s="52">
        <f t="shared" si="16"/>
        <v>2649057</v>
      </c>
      <c r="AD251" s="51">
        <f t="shared" si="16"/>
        <v>845667592.78999925</v>
      </c>
      <c r="AE251" s="52">
        <f t="shared" si="16"/>
        <v>4176988</v>
      </c>
      <c r="AF251" s="52">
        <f t="shared" si="16"/>
        <v>2656178</v>
      </c>
      <c r="AG251" s="51">
        <f t="shared" si="16"/>
        <v>865876638.8199991</v>
      </c>
      <c r="AH251" s="52">
        <f t="shared" si="16"/>
        <v>4149285</v>
      </c>
      <c r="AI251" s="52">
        <f t="shared" si="16"/>
        <v>2656413</v>
      </c>
      <c r="AJ251" s="51">
        <f t="shared" si="16"/>
        <v>898912745.0899992</v>
      </c>
      <c r="AK251" s="52">
        <f t="shared" si="16"/>
        <v>4636688</v>
      </c>
      <c r="AL251" s="52">
        <f t="shared" si="16"/>
        <v>2666658</v>
      </c>
      <c r="AM251" s="51">
        <f t="shared" si="16"/>
        <v>755945707.61999917</v>
      </c>
      <c r="AN251" s="52">
        <f t="shared" si="16"/>
        <v>3986074</v>
      </c>
      <c r="AO251" s="52">
        <f t="shared" si="16"/>
        <v>2673319</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f>'Program Data-Travel CBA'!B255+'Program Data-Travel IBA'!B255</f>
        <v>53681451.770000003</v>
      </c>
      <c r="C255" s="66">
        <f>'Program Data-Travel CBA'!C255+'Program Data-Travel IBA'!C255</f>
        <v>125883</v>
      </c>
      <c r="D255" s="66">
        <f>'Program Data-Travel CBA'!D255+'Program Data-Travel IBA'!D255</f>
        <v>5806</v>
      </c>
      <c r="E255" s="67">
        <f>'Program Data-Travel CBA'!E255+'Program Data-Travel IBA'!E255</f>
        <v>771.23768802423331</v>
      </c>
      <c r="F255" s="68">
        <f>'Program Data-Travel CBA'!F255+'Program Data-Travel IBA'!F255</f>
        <v>4574899.78</v>
      </c>
      <c r="G255" s="69">
        <f>'Program Data-Travel CBA'!G255+'Program Data-Travel IBA'!G255</f>
        <v>11990</v>
      </c>
      <c r="H255" s="69">
        <f>'Program Data-Travel CBA'!H255+'Program Data-Travel IBA'!H255</f>
        <v>4657</v>
      </c>
      <c r="I255" s="70">
        <f>'Program Data-Travel CBA'!I255+'Program Data-Travel IBA'!I255</f>
        <v>3792031.86</v>
      </c>
      <c r="J255" s="71">
        <f>'Program Data-Travel CBA'!J255+'Program Data-Travel IBA'!J255</f>
        <v>10256</v>
      </c>
      <c r="K255" s="71">
        <f>'Program Data-Travel CBA'!K255+'Program Data-Travel IBA'!K255</f>
        <v>4824</v>
      </c>
      <c r="L255" s="68">
        <f>'Program Data-Travel CBA'!L255+'Program Data-Travel IBA'!L255</f>
        <v>2826561.63</v>
      </c>
      <c r="M255" s="69">
        <f>'Program Data-Travel CBA'!M255+'Program Data-Travel IBA'!M255</f>
        <v>7277</v>
      </c>
      <c r="N255" s="69">
        <f>'Program Data-Travel CBA'!N255+'Program Data-Travel IBA'!N255</f>
        <v>4634</v>
      </c>
      <c r="O255" s="70">
        <f>'Program Data-Travel CBA'!O255+'Program Data-Travel IBA'!O255</f>
        <v>3008207.72</v>
      </c>
      <c r="P255" s="71">
        <f>'Program Data-Travel CBA'!P255+'Program Data-Travel IBA'!P255</f>
        <v>7422</v>
      </c>
      <c r="Q255" s="71">
        <f>'Program Data-Travel CBA'!Q255+'Program Data-Travel IBA'!Q255</f>
        <v>4634</v>
      </c>
      <c r="R255" s="68">
        <f>'Program Data-Travel CBA'!R255+'Program Data-Travel IBA'!R255</f>
        <v>4101259.1799999997</v>
      </c>
      <c r="S255" s="69">
        <f>'Program Data-Travel CBA'!S255+'Program Data-Travel IBA'!S255</f>
        <v>9983</v>
      </c>
      <c r="T255" s="69">
        <f>'Program Data-Travel CBA'!T255+'Program Data-Travel IBA'!T255</f>
        <v>5079</v>
      </c>
      <c r="U255" s="70">
        <f>'Program Data-Travel CBA'!U255+'Program Data-Travel IBA'!U255</f>
        <v>4913448.59</v>
      </c>
      <c r="V255" s="71">
        <f>'Program Data-Travel CBA'!V255+'Program Data-Travel IBA'!V255</f>
        <v>11849</v>
      </c>
      <c r="W255" s="71">
        <f>'Program Data-Travel CBA'!W255+'Program Data-Travel IBA'!W255</f>
        <v>4994</v>
      </c>
      <c r="X255" s="68">
        <f>'Program Data-Travel CBA'!X255+'Program Data-Travel IBA'!X255</f>
        <v>4310124.95</v>
      </c>
      <c r="Y255" s="69">
        <f>'Program Data-Travel CBA'!Y255+'Program Data-Travel IBA'!Y255</f>
        <v>9178</v>
      </c>
      <c r="Z255" s="69">
        <f>'Program Data-Travel CBA'!Z255+'Program Data-Travel IBA'!Z255</f>
        <v>5268</v>
      </c>
      <c r="AA255" s="70">
        <f>'Program Data-Travel CBA'!AA255+'Program Data-Travel IBA'!AA255</f>
        <v>6258799.2400000002</v>
      </c>
      <c r="AB255" s="71">
        <f>'Program Data-Travel CBA'!AB255+'Program Data-Travel IBA'!AB255</f>
        <v>13193</v>
      </c>
      <c r="AC255" s="71">
        <f>'Program Data-Travel CBA'!AC255+'Program Data-Travel IBA'!AC255</f>
        <v>5379</v>
      </c>
      <c r="AD255" s="68">
        <f>'Program Data-Travel CBA'!AD255+'Program Data-Travel IBA'!AD255</f>
        <v>5495345.7400000002</v>
      </c>
      <c r="AE255" s="69">
        <f>'Program Data-Travel CBA'!AE255+'Program Data-Travel IBA'!AE255</f>
        <v>11945</v>
      </c>
      <c r="AF255" s="69">
        <f>'Program Data-Travel CBA'!AF255+'Program Data-Travel IBA'!AF255</f>
        <v>5451</v>
      </c>
      <c r="AG255" s="70">
        <f>'Program Data-Travel CBA'!AG255+'Program Data-Travel IBA'!AG255</f>
        <v>4279789.09</v>
      </c>
      <c r="AH255" s="71">
        <f>'Program Data-Travel CBA'!AH255+'Program Data-Travel IBA'!AH255</f>
        <v>10358</v>
      </c>
      <c r="AI255" s="71">
        <f>'Program Data-Travel CBA'!AI255+'Program Data-Travel IBA'!AI255</f>
        <v>5457</v>
      </c>
      <c r="AJ255" s="68">
        <f>'Program Data-Travel CBA'!AJ255+'Program Data-Travel IBA'!AJ255</f>
        <v>4623669.6500000004</v>
      </c>
      <c r="AK255" s="69">
        <f>'Program Data-Travel CBA'!AK255+'Program Data-Travel IBA'!AK255</f>
        <v>10899</v>
      </c>
      <c r="AL255" s="69">
        <f>'Program Data-Travel CBA'!AL255+'Program Data-Travel IBA'!AL255</f>
        <v>5685</v>
      </c>
      <c r="AM255" s="70">
        <f>'Program Data-Travel CBA'!AM255+'Program Data-Travel IBA'!AM255</f>
        <v>5497314.3399999999</v>
      </c>
      <c r="AN255" s="71">
        <f>'Program Data-Travel CBA'!AN255+'Program Data-Travel IBA'!AN255</f>
        <v>11533</v>
      </c>
      <c r="AO255" s="71">
        <f>'Program Data-Travel CBA'!AO255+'Program Data-Travel IBA'!AO255</f>
        <v>5806</v>
      </c>
    </row>
    <row r="256" spans="1:41" hidden="1" outlineLevel="1" x14ac:dyDescent="0.55000000000000004">
      <c r="A256" s="58" t="s">
        <v>18</v>
      </c>
      <c r="B256" s="65">
        <f>'Program Data-Travel CBA'!B256+'Program Data-Travel IBA'!B256</f>
        <v>187080358.2199918</v>
      </c>
      <c r="C256" s="66">
        <f>'Program Data-Travel CBA'!C256+'Program Data-Travel IBA'!C256</f>
        <v>1389552</v>
      </c>
      <c r="D256" s="66">
        <f>'Program Data-Travel CBA'!D256+'Program Data-Travel IBA'!D256</f>
        <v>63898</v>
      </c>
      <c r="E256" s="67">
        <f>'Program Data-Travel CBA'!E256+'Program Data-Travel IBA'!E256</f>
        <v>276.67612250583988</v>
      </c>
      <c r="F256" s="68">
        <f>'Program Data-Travel CBA'!F256+'Program Data-Travel IBA'!F256</f>
        <v>15389425.009999352</v>
      </c>
      <c r="G256" s="69">
        <f>'Program Data-Travel CBA'!G256+'Program Data-Travel IBA'!G256</f>
        <v>111236</v>
      </c>
      <c r="H256" s="69">
        <f>'Program Data-Travel CBA'!H256+'Program Data-Travel IBA'!H256</f>
        <v>61964</v>
      </c>
      <c r="I256" s="70">
        <f>'Program Data-Travel CBA'!I256+'Program Data-Travel IBA'!I256</f>
        <v>14467529.499999419</v>
      </c>
      <c r="J256" s="71">
        <f>'Program Data-Travel CBA'!J256+'Program Data-Travel IBA'!J256</f>
        <v>110501</v>
      </c>
      <c r="K256" s="71">
        <f>'Program Data-Travel CBA'!K256+'Program Data-Travel IBA'!K256</f>
        <v>62114</v>
      </c>
      <c r="L256" s="68">
        <f>'Program Data-Travel CBA'!L256+'Program Data-Travel IBA'!L256</f>
        <v>10177563.10999961</v>
      </c>
      <c r="M256" s="69">
        <f>'Program Data-Travel CBA'!M256+'Program Data-Travel IBA'!M256</f>
        <v>80666</v>
      </c>
      <c r="N256" s="69">
        <f>'Program Data-Travel CBA'!N256+'Program Data-Travel IBA'!N256</f>
        <v>62079</v>
      </c>
      <c r="O256" s="70">
        <f>'Program Data-Travel CBA'!O256+'Program Data-Travel IBA'!O256</f>
        <v>9121737.2599996664</v>
      </c>
      <c r="P256" s="71">
        <f>'Program Data-Travel CBA'!P256+'Program Data-Travel IBA'!P256</f>
        <v>65271</v>
      </c>
      <c r="Q256" s="71">
        <f>'Program Data-Travel CBA'!Q256+'Program Data-Travel IBA'!Q256</f>
        <v>62223</v>
      </c>
      <c r="R256" s="68">
        <f>'Program Data-Travel CBA'!R256+'Program Data-Travel IBA'!R256</f>
        <v>12564698.23999941</v>
      </c>
      <c r="S256" s="69">
        <f>'Program Data-Travel CBA'!S256+'Program Data-Travel IBA'!S256</f>
        <v>91423</v>
      </c>
      <c r="T256" s="69">
        <f>'Program Data-Travel CBA'!T256+'Program Data-Travel IBA'!T256</f>
        <v>62965</v>
      </c>
      <c r="U256" s="70">
        <f>'Program Data-Travel CBA'!U256+'Program Data-Travel IBA'!U256</f>
        <v>17451766.359999113</v>
      </c>
      <c r="V256" s="71">
        <f>'Program Data-Travel CBA'!V256+'Program Data-Travel IBA'!V256</f>
        <v>127301</v>
      </c>
      <c r="W256" s="71">
        <f>'Program Data-Travel CBA'!W256+'Program Data-Travel IBA'!W256</f>
        <v>63414</v>
      </c>
      <c r="X256" s="68">
        <f>'Program Data-Travel CBA'!X256+'Program Data-Travel IBA'!X256</f>
        <v>15061820.349999236</v>
      </c>
      <c r="Y256" s="69">
        <f>'Program Data-Travel CBA'!Y256+'Program Data-Travel IBA'!Y256</f>
        <v>111148</v>
      </c>
      <c r="Z256" s="69">
        <f>'Program Data-Travel CBA'!Z256+'Program Data-Travel IBA'!Z256</f>
        <v>63698</v>
      </c>
      <c r="AA256" s="70">
        <f>'Program Data-Travel CBA'!AA256+'Program Data-Travel IBA'!AA256</f>
        <v>17702207.489999171</v>
      </c>
      <c r="AB256" s="71">
        <f>'Program Data-Travel CBA'!AB256+'Program Data-Travel IBA'!AB256</f>
        <v>124494</v>
      </c>
      <c r="AC256" s="71">
        <f>'Program Data-Travel CBA'!AC256+'Program Data-Travel IBA'!AC256</f>
        <v>64071</v>
      </c>
      <c r="AD256" s="68">
        <f>'Program Data-Travel CBA'!AD256+'Program Data-Travel IBA'!AD256</f>
        <v>15780823.119999349</v>
      </c>
      <c r="AE256" s="69">
        <f>'Program Data-Travel CBA'!AE256+'Program Data-Travel IBA'!AE256</f>
        <v>121951</v>
      </c>
      <c r="AF256" s="69">
        <f>'Program Data-Travel CBA'!AF256+'Program Data-Travel IBA'!AF256</f>
        <v>64273</v>
      </c>
      <c r="AG256" s="70">
        <f>'Program Data-Travel CBA'!AG256+'Program Data-Travel IBA'!AG256</f>
        <v>18728420.349999189</v>
      </c>
      <c r="AH256" s="71">
        <f>'Program Data-Travel CBA'!AH256+'Program Data-Travel IBA'!AH256</f>
        <v>140947</v>
      </c>
      <c r="AI256" s="71">
        <f>'Program Data-Travel CBA'!AI256+'Program Data-Travel IBA'!AI256</f>
        <v>64148</v>
      </c>
      <c r="AJ256" s="68">
        <f>'Program Data-Travel CBA'!AJ256+'Program Data-Travel IBA'!AJ256</f>
        <v>21164263.699999116</v>
      </c>
      <c r="AK256" s="69">
        <f>'Program Data-Travel CBA'!AK256+'Program Data-Travel IBA'!AK256</f>
        <v>159020</v>
      </c>
      <c r="AL256" s="69">
        <f>'Program Data-Travel CBA'!AL256+'Program Data-Travel IBA'!AL256</f>
        <v>64031</v>
      </c>
      <c r="AM256" s="70">
        <f>'Program Data-Travel CBA'!AM256+'Program Data-Travel IBA'!AM256</f>
        <v>19470103.729999185</v>
      </c>
      <c r="AN256" s="71">
        <f>'Program Data-Travel CBA'!AN256+'Program Data-Travel IBA'!AN256</f>
        <v>145594</v>
      </c>
      <c r="AO256" s="71">
        <f>'Program Data-Travel CBA'!AO256+'Program Data-Travel IBA'!AO256</f>
        <v>63898</v>
      </c>
    </row>
    <row r="257" spans="1:41" hidden="1" outlineLevel="1" x14ac:dyDescent="0.55000000000000004">
      <c r="A257" s="58" t="s">
        <v>20</v>
      </c>
      <c r="B257" s="65">
        <f>'Program Data-Travel CBA'!B257+'Program Data-Travel IBA'!B257</f>
        <v>64902601.450000003</v>
      </c>
      <c r="C257" s="66">
        <f>'Program Data-Travel CBA'!C257+'Program Data-Travel IBA'!C257</f>
        <v>326850</v>
      </c>
      <c r="D257" s="66">
        <f>'Program Data-Travel CBA'!D257+'Program Data-Travel IBA'!D257</f>
        <v>13510</v>
      </c>
      <c r="E257" s="67">
        <f>'Program Data-Travel CBA'!E257+'Program Data-Travel IBA'!E257</f>
        <v>434.52894563012524</v>
      </c>
      <c r="F257" s="68">
        <f>'Program Data-Travel CBA'!F257+'Program Data-Travel IBA'!F257</f>
        <v>5802277.6400000006</v>
      </c>
      <c r="G257" s="69">
        <f>'Program Data-Travel CBA'!G257+'Program Data-Travel IBA'!G257</f>
        <v>29272</v>
      </c>
      <c r="H257" s="69">
        <f>'Program Data-Travel CBA'!H257+'Program Data-Travel IBA'!H257</f>
        <v>14780</v>
      </c>
      <c r="I257" s="70">
        <f>'Program Data-Travel CBA'!I257+'Program Data-Travel IBA'!I257</f>
        <v>4938302.1099999994</v>
      </c>
      <c r="J257" s="71">
        <f>'Program Data-Travel CBA'!J257+'Program Data-Travel IBA'!J257</f>
        <v>26030</v>
      </c>
      <c r="K257" s="71">
        <f>'Program Data-Travel CBA'!K257+'Program Data-Travel IBA'!K257</f>
        <v>14731</v>
      </c>
      <c r="L257" s="68">
        <f>'Program Data-Travel CBA'!L257+'Program Data-Travel IBA'!L257</f>
        <v>3703129.76</v>
      </c>
      <c r="M257" s="69">
        <f>'Program Data-Travel CBA'!M257+'Program Data-Travel IBA'!M257</f>
        <v>20467</v>
      </c>
      <c r="N257" s="69">
        <f>'Program Data-Travel CBA'!N257+'Program Data-Travel IBA'!N257</f>
        <v>14698</v>
      </c>
      <c r="O257" s="70">
        <f>'Program Data-Travel CBA'!O257+'Program Data-Travel IBA'!O257</f>
        <v>4388450.84</v>
      </c>
      <c r="P257" s="71">
        <f>'Program Data-Travel CBA'!P257+'Program Data-Travel IBA'!P257</f>
        <v>22572</v>
      </c>
      <c r="Q257" s="71">
        <f>'Program Data-Travel CBA'!Q257+'Program Data-Travel IBA'!Q257</f>
        <v>14608</v>
      </c>
      <c r="R257" s="68">
        <f>'Program Data-Travel CBA'!R257+'Program Data-Travel IBA'!R257</f>
        <v>4743053.62</v>
      </c>
      <c r="S257" s="69">
        <f>'Program Data-Travel CBA'!S257+'Program Data-Travel IBA'!S257</f>
        <v>23125</v>
      </c>
      <c r="T257" s="69">
        <f>'Program Data-Travel CBA'!T257+'Program Data-Travel IBA'!T257</f>
        <v>14841</v>
      </c>
      <c r="U257" s="70">
        <f>'Program Data-Travel CBA'!U257+'Program Data-Travel IBA'!U257</f>
        <v>6067066.1100000003</v>
      </c>
      <c r="V257" s="71">
        <f>'Program Data-Travel CBA'!V257+'Program Data-Travel IBA'!V257</f>
        <v>30173</v>
      </c>
      <c r="W257" s="71">
        <f>'Program Data-Travel CBA'!W257+'Program Data-Travel IBA'!W257</f>
        <v>13938</v>
      </c>
      <c r="X257" s="68">
        <f>'Program Data-Travel CBA'!X257+'Program Data-Travel IBA'!X257</f>
        <v>5669543.7799999993</v>
      </c>
      <c r="Y257" s="69">
        <f>'Program Data-Travel CBA'!Y257+'Program Data-Travel IBA'!Y257</f>
        <v>27568</v>
      </c>
      <c r="Z257" s="69">
        <f>'Program Data-Travel CBA'!Z257+'Program Data-Travel IBA'!Z257</f>
        <v>13587</v>
      </c>
      <c r="AA257" s="70">
        <f>'Program Data-Travel CBA'!AA257+'Program Data-Travel IBA'!AA257</f>
        <v>6445896.6600000001</v>
      </c>
      <c r="AB257" s="71">
        <f>'Program Data-Travel CBA'!AB257+'Program Data-Travel IBA'!AB257</f>
        <v>30368</v>
      </c>
      <c r="AC257" s="71">
        <f>'Program Data-Travel CBA'!AC257+'Program Data-Travel IBA'!AC257</f>
        <v>13388</v>
      </c>
      <c r="AD257" s="68">
        <f>'Program Data-Travel CBA'!AD257+'Program Data-Travel IBA'!AD257</f>
        <v>5767618.2199999997</v>
      </c>
      <c r="AE257" s="69">
        <f>'Program Data-Travel CBA'!AE257+'Program Data-Travel IBA'!AE257</f>
        <v>29226</v>
      </c>
      <c r="AF257" s="69">
        <f>'Program Data-Travel CBA'!AF257+'Program Data-Travel IBA'!AF257</f>
        <v>13346</v>
      </c>
      <c r="AG257" s="70">
        <f>'Program Data-Travel CBA'!AG257+'Program Data-Travel IBA'!AG257</f>
        <v>5383883.5399999991</v>
      </c>
      <c r="AH257" s="71">
        <f>'Program Data-Travel CBA'!AH257+'Program Data-Travel IBA'!AH257</f>
        <v>27415</v>
      </c>
      <c r="AI257" s="71">
        <f>'Program Data-Travel CBA'!AI257+'Program Data-Travel IBA'!AI257</f>
        <v>13392</v>
      </c>
      <c r="AJ257" s="68">
        <f>'Program Data-Travel CBA'!AJ257+'Program Data-Travel IBA'!AJ257</f>
        <v>5461401.6200000001</v>
      </c>
      <c r="AK257" s="69">
        <f>'Program Data-Travel CBA'!AK257+'Program Data-Travel IBA'!AK257</f>
        <v>27509</v>
      </c>
      <c r="AL257" s="69">
        <f>'Program Data-Travel CBA'!AL257+'Program Data-Travel IBA'!AL257</f>
        <v>13426</v>
      </c>
      <c r="AM257" s="70">
        <f>'Program Data-Travel CBA'!AM257+'Program Data-Travel IBA'!AM257</f>
        <v>6531977.5500000007</v>
      </c>
      <c r="AN257" s="71">
        <f>'Program Data-Travel CBA'!AN257+'Program Data-Travel IBA'!AN257</f>
        <v>33125</v>
      </c>
      <c r="AO257" s="71">
        <f>'Program Data-Travel CBA'!AO257+'Program Data-Travel IBA'!AO257</f>
        <v>13510</v>
      </c>
    </row>
    <row r="258" spans="1:41" hidden="1" outlineLevel="1" x14ac:dyDescent="0.55000000000000004">
      <c r="A258" s="58" t="s">
        <v>510</v>
      </c>
      <c r="B258" s="65">
        <f>'Program Data-Travel CBA'!B258+'Program Data-Travel IBA'!B258</f>
        <v>0</v>
      </c>
      <c r="C258" s="66">
        <f>'Program Data-Travel CBA'!C258+'Program Data-Travel IBA'!C258</f>
        <v>0</v>
      </c>
      <c r="D258" s="66">
        <f>'Program Data-Travel CBA'!D258+'Program Data-Travel IBA'!D258</f>
        <v>0</v>
      </c>
      <c r="E258" s="67">
        <f>'Program Data-Travel CBA'!E258+'Program Data-Travel IBA'!E258</f>
        <v>0</v>
      </c>
      <c r="F258" s="68">
        <f>'Program Data-Travel CBA'!F258+'Program Data-Travel IBA'!F258</f>
        <v>0</v>
      </c>
      <c r="G258" s="69">
        <f>'Program Data-Travel CBA'!G258+'Program Data-Travel IBA'!G258</f>
        <v>0</v>
      </c>
      <c r="H258" s="69">
        <f>'Program Data-Travel CBA'!H258+'Program Data-Travel IBA'!H258</f>
        <v>0</v>
      </c>
      <c r="I258" s="70">
        <f>'Program Data-Travel CBA'!I258+'Program Data-Travel IBA'!I258</f>
        <v>0</v>
      </c>
      <c r="J258" s="71">
        <f>'Program Data-Travel CBA'!J258+'Program Data-Travel IBA'!J258</f>
        <v>0</v>
      </c>
      <c r="K258" s="71">
        <f>'Program Data-Travel CBA'!K258+'Program Data-Travel IBA'!K258</f>
        <v>0</v>
      </c>
      <c r="L258" s="68">
        <f>'Program Data-Travel CBA'!L258+'Program Data-Travel IBA'!L258</f>
        <v>0</v>
      </c>
      <c r="M258" s="69">
        <f>'Program Data-Travel CBA'!M258+'Program Data-Travel IBA'!M258</f>
        <v>0</v>
      </c>
      <c r="N258" s="69">
        <f>'Program Data-Travel CBA'!N258+'Program Data-Travel IBA'!N258</f>
        <v>0</v>
      </c>
      <c r="O258" s="70">
        <f>'Program Data-Travel CBA'!O258+'Program Data-Travel IBA'!O258</f>
        <v>0</v>
      </c>
      <c r="P258" s="71">
        <f>'Program Data-Travel CBA'!P258+'Program Data-Travel IBA'!P258</f>
        <v>0</v>
      </c>
      <c r="Q258" s="71">
        <f>'Program Data-Travel CBA'!Q258+'Program Data-Travel IBA'!Q258</f>
        <v>0</v>
      </c>
      <c r="R258" s="68">
        <f>'Program Data-Travel CBA'!R258+'Program Data-Travel IBA'!R258</f>
        <v>0</v>
      </c>
      <c r="S258" s="69">
        <f>'Program Data-Travel CBA'!S258+'Program Data-Travel IBA'!S258</f>
        <v>0</v>
      </c>
      <c r="T258" s="69">
        <f>'Program Data-Travel CBA'!T258+'Program Data-Travel IBA'!T258</f>
        <v>0</v>
      </c>
      <c r="U258" s="70">
        <f>'Program Data-Travel CBA'!U258+'Program Data-Travel IBA'!U258</f>
        <v>0</v>
      </c>
      <c r="V258" s="71">
        <f>'Program Data-Travel CBA'!V258+'Program Data-Travel IBA'!V258</f>
        <v>0</v>
      </c>
      <c r="W258" s="71">
        <f>'Program Data-Travel CBA'!W258+'Program Data-Travel IBA'!W258</f>
        <v>0</v>
      </c>
      <c r="X258" s="68">
        <f>'Program Data-Travel CBA'!X258+'Program Data-Travel IBA'!X258</f>
        <v>0</v>
      </c>
      <c r="Y258" s="69">
        <f>'Program Data-Travel CBA'!Y258+'Program Data-Travel IBA'!Y258</f>
        <v>0</v>
      </c>
      <c r="Z258" s="69">
        <f>'Program Data-Travel CBA'!Z258+'Program Data-Travel IBA'!Z258</f>
        <v>0</v>
      </c>
      <c r="AA258" s="70">
        <f>'Program Data-Travel CBA'!AA258+'Program Data-Travel IBA'!AA258</f>
        <v>0</v>
      </c>
      <c r="AB258" s="71">
        <f>'Program Data-Travel CBA'!AB258+'Program Data-Travel IBA'!AB258</f>
        <v>0</v>
      </c>
      <c r="AC258" s="71">
        <f>'Program Data-Travel CBA'!AC258+'Program Data-Travel IBA'!AC258</f>
        <v>0</v>
      </c>
      <c r="AD258" s="68">
        <f>'Program Data-Travel CBA'!AD258+'Program Data-Travel IBA'!AD258</f>
        <v>0</v>
      </c>
      <c r="AE258" s="69">
        <f>'Program Data-Travel CBA'!AE258+'Program Data-Travel IBA'!AE258</f>
        <v>0</v>
      </c>
      <c r="AF258" s="69">
        <f>'Program Data-Travel CBA'!AF258+'Program Data-Travel IBA'!AF258</f>
        <v>0</v>
      </c>
      <c r="AG258" s="70">
        <f>'Program Data-Travel CBA'!AG258+'Program Data-Travel IBA'!AG258</f>
        <v>0</v>
      </c>
      <c r="AH258" s="71">
        <f>'Program Data-Travel CBA'!AH258+'Program Data-Travel IBA'!AH258</f>
        <v>0</v>
      </c>
      <c r="AI258" s="71">
        <f>'Program Data-Travel CBA'!AI258+'Program Data-Travel IBA'!AI258</f>
        <v>0</v>
      </c>
      <c r="AJ258" s="68">
        <f>'Program Data-Travel CBA'!AJ258+'Program Data-Travel IBA'!AJ258</f>
        <v>0</v>
      </c>
      <c r="AK258" s="69">
        <f>'Program Data-Travel CBA'!AK258+'Program Data-Travel IBA'!AK258</f>
        <v>0</v>
      </c>
      <c r="AL258" s="69">
        <f>'Program Data-Travel CBA'!AL258+'Program Data-Travel IBA'!AL258</f>
        <v>0</v>
      </c>
      <c r="AM258" s="70">
        <f>'Program Data-Travel CBA'!AM258+'Program Data-Travel IBA'!AM258</f>
        <v>0</v>
      </c>
      <c r="AN258" s="71">
        <f>'Program Data-Travel CBA'!AN258+'Program Data-Travel IBA'!AN258</f>
        <v>0</v>
      </c>
      <c r="AO258" s="71">
        <f>'Program Data-Travel CBA'!AO258+'Program Data-Travel IBA'!AO258</f>
        <v>0</v>
      </c>
    </row>
    <row r="259" spans="1:41" hidden="1" outlineLevel="1" x14ac:dyDescent="0.55000000000000004">
      <c r="A259" s="58" t="s">
        <v>89</v>
      </c>
      <c r="B259" s="65">
        <f>'Program Data-Travel CBA'!B259+'Program Data-Travel IBA'!B259</f>
        <v>5262659574.9700003</v>
      </c>
      <c r="C259" s="66">
        <f>'Program Data-Travel CBA'!C259+'Program Data-Travel IBA'!C259</f>
        <v>27163266</v>
      </c>
      <c r="D259" s="66">
        <f>'Program Data-Travel CBA'!D259+'Program Data-Travel IBA'!D259</f>
        <v>1861647</v>
      </c>
      <c r="E259" s="67">
        <f>'Program Data-Travel CBA'!E259+'Program Data-Travel IBA'!E259</f>
        <v>524.77266226375343</v>
      </c>
      <c r="F259" s="68">
        <f>'Program Data-Travel CBA'!F259+'Program Data-Travel IBA'!F259</f>
        <v>397989737.01999998</v>
      </c>
      <c r="G259" s="69">
        <f>'Program Data-Travel CBA'!G259+'Program Data-Travel IBA'!G259</f>
        <v>2123054</v>
      </c>
      <c r="H259" s="69">
        <f>'Program Data-Travel CBA'!H259+'Program Data-Travel IBA'!H259</f>
        <v>1797359</v>
      </c>
      <c r="I259" s="70">
        <f>'Program Data-Travel CBA'!I259+'Program Data-Travel IBA'!I259</f>
        <v>347580915.88999999</v>
      </c>
      <c r="J259" s="71">
        <f>'Program Data-Travel CBA'!J259+'Program Data-Travel IBA'!J259</f>
        <v>1802448</v>
      </c>
      <c r="K259" s="71">
        <f>'Program Data-Travel CBA'!K259+'Program Data-Travel IBA'!K259</f>
        <v>1811440</v>
      </c>
      <c r="L259" s="68">
        <f>'Program Data-Travel CBA'!L259+'Program Data-Travel IBA'!L259</f>
        <v>294981096.25</v>
      </c>
      <c r="M259" s="69">
        <f>'Program Data-Travel CBA'!M259+'Program Data-Travel IBA'!M259</f>
        <v>1581438</v>
      </c>
      <c r="N259" s="69">
        <f>'Program Data-Travel CBA'!N259+'Program Data-Travel IBA'!N259</f>
        <v>1809616</v>
      </c>
      <c r="O259" s="70">
        <f>'Program Data-Travel CBA'!O259+'Program Data-Travel IBA'!O259</f>
        <v>357077571.01999998</v>
      </c>
      <c r="P259" s="71">
        <f>'Program Data-Travel CBA'!P259+'Program Data-Travel IBA'!P259</f>
        <v>1938960</v>
      </c>
      <c r="Q259" s="71">
        <f>'Program Data-Travel CBA'!Q259+'Program Data-Travel IBA'!Q259</f>
        <v>1822827</v>
      </c>
      <c r="R259" s="68">
        <f>'Program Data-Travel CBA'!R259+'Program Data-Travel IBA'!R259</f>
        <v>400218917.39999998</v>
      </c>
      <c r="S259" s="69">
        <f>'Program Data-Travel CBA'!S259+'Program Data-Travel IBA'!S259</f>
        <v>2095039</v>
      </c>
      <c r="T259" s="69">
        <f>'Program Data-Travel CBA'!T259+'Program Data-Travel IBA'!T259</f>
        <v>1837127</v>
      </c>
      <c r="U259" s="70">
        <f>'Program Data-Travel CBA'!U259+'Program Data-Travel IBA'!U259</f>
        <v>492406346.88</v>
      </c>
      <c r="V259" s="71">
        <f>'Program Data-Travel CBA'!V259+'Program Data-Travel IBA'!V259</f>
        <v>2475647</v>
      </c>
      <c r="W259" s="71">
        <f>'Program Data-Travel CBA'!W259+'Program Data-Travel IBA'!W259</f>
        <v>1839695</v>
      </c>
      <c r="X259" s="68">
        <f>'Program Data-Travel CBA'!X259+'Program Data-Travel IBA'!X259</f>
        <v>438423510.56999999</v>
      </c>
      <c r="Y259" s="69">
        <f>'Program Data-Travel CBA'!Y259+'Program Data-Travel IBA'!Y259</f>
        <v>2224796</v>
      </c>
      <c r="Z259" s="69">
        <f>'Program Data-Travel CBA'!Z259+'Program Data-Travel IBA'!Z259</f>
        <v>1841116</v>
      </c>
      <c r="AA259" s="70">
        <f>'Program Data-Travel CBA'!AA259+'Program Data-Travel IBA'!AA259</f>
        <v>528173716.55000001</v>
      </c>
      <c r="AB259" s="71">
        <f>'Program Data-Travel CBA'!AB259+'Program Data-Travel IBA'!AB259</f>
        <v>2614116</v>
      </c>
      <c r="AC259" s="71">
        <f>'Program Data-Travel CBA'!AC259+'Program Data-Travel IBA'!AC259</f>
        <v>1850237</v>
      </c>
      <c r="AD259" s="68">
        <f>'Program Data-Travel CBA'!AD259+'Program Data-Travel IBA'!AD259</f>
        <v>512925679.69999999</v>
      </c>
      <c r="AE259" s="69">
        <f>'Program Data-Travel CBA'!AE259+'Program Data-Travel IBA'!AE259</f>
        <v>2573544</v>
      </c>
      <c r="AF259" s="69">
        <f>'Program Data-Travel CBA'!AF259+'Program Data-Travel IBA'!AF259</f>
        <v>1855380</v>
      </c>
      <c r="AG259" s="70">
        <f>'Program Data-Travel CBA'!AG259+'Program Data-Travel IBA'!AG259</f>
        <v>516581538.18000001</v>
      </c>
      <c r="AH259" s="71">
        <f>'Program Data-Travel CBA'!AH259+'Program Data-Travel IBA'!AH259</f>
        <v>2568808</v>
      </c>
      <c r="AI259" s="71">
        <f>'Program Data-Travel CBA'!AI259+'Program Data-Travel IBA'!AI259</f>
        <v>1867942</v>
      </c>
      <c r="AJ259" s="68">
        <f>'Program Data-Travel CBA'!AJ259+'Program Data-Travel IBA'!AJ259</f>
        <v>526520462.66999996</v>
      </c>
      <c r="AK259" s="69">
        <f>'Program Data-Travel CBA'!AK259+'Program Data-Travel IBA'!AK259</f>
        <v>2733615</v>
      </c>
      <c r="AL259" s="69">
        <f>'Program Data-Travel CBA'!AL259+'Program Data-Travel IBA'!AL259</f>
        <v>1855277</v>
      </c>
      <c r="AM259" s="70">
        <f>'Program Data-Travel CBA'!AM259+'Program Data-Travel IBA'!AM259</f>
        <v>449780082.84000003</v>
      </c>
      <c r="AN259" s="71">
        <f>'Program Data-Travel CBA'!AN259+'Program Data-Travel IBA'!AN259</f>
        <v>2431801</v>
      </c>
      <c r="AO259" s="71">
        <f>'Program Data-Travel CBA'!AO259+'Program Data-Travel IBA'!AO259</f>
        <v>1861647</v>
      </c>
    </row>
    <row r="260" spans="1:41" hidden="1" outlineLevel="1" x14ac:dyDescent="0.55000000000000004">
      <c r="A260" s="58" t="s">
        <v>21</v>
      </c>
      <c r="B260" s="65">
        <f>'Program Data-Travel CBA'!B260+'Program Data-Travel IBA'!B260</f>
        <v>4269173.21</v>
      </c>
      <c r="C260" s="66">
        <f>'Program Data-Travel CBA'!C260+'Program Data-Travel IBA'!C260</f>
        <v>32673</v>
      </c>
      <c r="D260" s="66">
        <f>'Program Data-Travel CBA'!D260+'Program Data-Travel IBA'!D260</f>
        <v>2737</v>
      </c>
      <c r="E260" s="67">
        <f>'Program Data-Travel CBA'!E260+'Program Data-Travel IBA'!E260</f>
        <v>394.127756411593</v>
      </c>
      <c r="F260" s="68">
        <f>'Program Data-Travel CBA'!F260+'Program Data-Travel IBA'!F260</f>
        <v>448348.5</v>
      </c>
      <c r="G260" s="69">
        <f>'Program Data-Travel CBA'!G260+'Program Data-Travel IBA'!G260</f>
        <v>3016</v>
      </c>
      <c r="H260" s="69">
        <f>'Program Data-Travel CBA'!H260+'Program Data-Travel IBA'!H260</f>
        <v>2883</v>
      </c>
      <c r="I260" s="70">
        <f>'Program Data-Travel CBA'!I260+'Program Data-Travel IBA'!I260</f>
        <v>366031.88</v>
      </c>
      <c r="J260" s="71">
        <f>'Program Data-Travel CBA'!J260+'Program Data-Travel IBA'!J260</f>
        <v>2993</v>
      </c>
      <c r="K260" s="71">
        <f>'Program Data-Travel CBA'!K260+'Program Data-Travel IBA'!K260</f>
        <v>2888</v>
      </c>
      <c r="L260" s="68">
        <f>'Program Data-Travel CBA'!L260+'Program Data-Travel IBA'!L260</f>
        <v>380205.08</v>
      </c>
      <c r="M260" s="69">
        <f>'Program Data-Travel CBA'!M260+'Program Data-Travel IBA'!M260</f>
        <v>3128</v>
      </c>
      <c r="N260" s="69">
        <f>'Program Data-Travel CBA'!N260+'Program Data-Travel IBA'!N260</f>
        <v>2877</v>
      </c>
      <c r="O260" s="70">
        <f>'Program Data-Travel CBA'!O260+'Program Data-Travel IBA'!O260</f>
        <v>192133.6</v>
      </c>
      <c r="P260" s="71">
        <f>'Program Data-Travel CBA'!P260+'Program Data-Travel IBA'!P260</f>
        <v>1559</v>
      </c>
      <c r="Q260" s="71">
        <f>'Program Data-Travel CBA'!Q260+'Program Data-Travel IBA'!Q260</f>
        <v>2796</v>
      </c>
      <c r="R260" s="68">
        <f>'Program Data-Travel CBA'!R260+'Program Data-Travel IBA'!R260</f>
        <v>308478.31</v>
      </c>
      <c r="S260" s="69">
        <f>'Program Data-Travel CBA'!S260+'Program Data-Travel IBA'!S260</f>
        <v>2272</v>
      </c>
      <c r="T260" s="69">
        <f>'Program Data-Travel CBA'!T260+'Program Data-Travel IBA'!T260</f>
        <v>2826</v>
      </c>
      <c r="U260" s="70">
        <f>'Program Data-Travel CBA'!U260+'Program Data-Travel IBA'!U260</f>
        <v>385211.82999999996</v>
      </c>
      <c r="V260" s="71">
        <f>'Program Data-Travel CBA'!V260+'Program Data-Travel IBA'!V260</f>
        <v>2910</v>
      </c>
      <c r="W260" s="71">
        <f>'Program Data-Travel CBA'!W260+'Program Data-Travel IBA'!W260</f>
        <v>2784</v>
      </c>
      <c r="X260" s="68">
        <f>'Program Data-Travel CBA'!X260+'Program Data-Travel IBA'!X260</f>
        <v>344722.99</v>
      </c>
      <c r="Y260" s="69">
        <f>'Program Data-Travel CBA'!Y260+'Program Data-Travel IBA'!Y260</f>
        <v>2733</v>
      </c>
      <c r="Z260" s="69">
        <f>'Program Data-Travel CBA'!Z260+'Program Data-Travel IBA'!Z260</f>
        <v>2781</v>
      </c>
      <c r="AA260" s="70">
        <f>'Program Data-Travel CBA'!AA260+'Program Data-Travel IBA'!AA260</f>
        <v>418610.63</v>
      </c>
      <c r="AB260" s="71">
        <f>'Program Data-Travel CBA'!AB260+'Program Data-Travel IBA'!AB260</f>
        <v>2939</v>
      </c>
      <c r="AC260" s="71">
        <f>'Program Data-Travel CBA'!AC260+'Program Data-Travel IBA'!AC260</f>
        <v>2783</v>
      </c>
      <c r="AD260" s="68">
        <f>'Program Data-Travel CBA'!AD260+'Program Data-Travel IBA'!AD260</f>
        <v>351191.09</v>
      </c>
      <c r="AE260" s="69">
        <f>'Program Data-Travel CBA'!AE260+'Program Data-Travel IBA'!AE260</f>
        <v>2836</v>
      </c>
      <c r="AF260" s="69">
        <f>'Program Data-Travel CBA'!AF260+'Program Data-Travel IBA'!AF260</f>
        <v>2779</v>
      </c>
      <c r="AG260" s="70">
        <f>'Program Data-Travel CBA'!AG260+'Program Data-Travel IBA'!AG260</f>
        <v>362494.35000000003</v>
      </c>
      <c r="AH260" s="71">
        <f>'Program Data-Travel CBA'!AH260+'Program Data-Travel IBA'!AH260</f>
        <v>2652</v>
      </c>
      <c r="AI260" s="71">
        <f>'Program Data-Travel CBA'!AI260+'Program Data-Travel IBA'!AI260</f>
        <v>2772</v>
      </c>
      <c r="AJ260" s="68">
        <f>'Program Data-Travel CBA'!AJ260+'Program Data-Travel IBA'!AJ260</f>
        <v>328537.81</v>
      </c>
      <c r="AK260" s="69">
        <f>'Program Data-Travel CBA'!AK260+'Program Data-Travel IBA'!AK260</f>
        <v>2609</v>
      </c>
      <c r="AL260" s="69">
        <f>'Program Data-Travel CBA'!AL260+'Program Data-Travel IBA'!AL260</f>
        <v>2770</v>
      </c>
      <c r="AM260" s="70">
        <f>'Program Data-Travel CBA'!AM260+'Program Data-Travel IBA'!AM260</f>
        <v>383207.14</v>
      </c>
      <c r="AN260" s="71">
        <f>'Program Data-Travel CBA'!AN260+'Program Data-Travel IBA'!AN260</f>
        <v>3026</v>
      </c>
      <c r="AO260" s="71">
        <f>'Program Data-Travel CBA'!AO260+'Program Data-Travel IBA'!AO260</f>
        <v>2737</v>
      </c>
    </row>
    <row r="261" spans="1:41" hidden="1" outlineLevel="1" x14ac:dyDescent="0.55000000000000004">
      <c r="A261" s="58" t="s">
        <v>90</v>
      </c>
      <c r="B261" s="65">
        <f>'Program Data-Travel CBA'!B261+'Program Data-Travel IBA'!B261</f>
        <v>42056268.409999996</v>
      </c>
      <c r="C261" s="66">
        <f>'Program Data-Travel CBA'!C261+'Program Data-Travel IBA'!C261</f>
        <v>324475</v>
      </c>
      <c r="D261" s="66">
        <f>'Program Data-Travel CBA'!D261+'Program Data-Travel IBA'!D261</f>
        <v>9874</v>
      </c>
      <c r="E261" s="67">
        <f>'Program Data-Travel CBA'!E261+'Program Data-Travel IBA'!E261</f>
        <v>377.92278637765583</v>
      </c>
      <c r="F261" s="68">
        <f>'Program Data-Travel CBA'!F261+'Program Data-Travel IBA'!F261</f>
        <v>4384325.7</v>
      </c>
      <c r="G261" s="69">
        <f>'Program Data-Travel CBA'!G261+'Program Data-Travel IBA'!G261</f>
        <v>30816</v>
      </c>
      <c r="H261" s="69">
        <f>'Program Data-Travel CBA'!H261+'Program Data-Travel IBA'!H261</f>
        <v>10363</v>
      </c>
      <c r="I261" s="70">
        <f>'Program Data-Travel CBA'!I261+'Program Data-Travel IBA'!I261</f>
        <v>3074557.1199999996</v>
      </c>
      <c r="J261" s="71">
        <f>'Program Data-Travel CBA'!J261+'Program Data-Travel IBA'!J261</f>
        <v>23790</v>
      </c>
      <c r="K261" s="71">
        <f>'Program Data-Travel CBA'!K261+'Program Data-Travel IBA'!K261</f>
        <v>10364</v>
      </c>
      <c r="L261" s="68">
        <f>'Program Data-Travel CBA'!L261+'Program Data-Travel IBA'!L261</f>
        <v>2237410.79</v>
      </c>
      <c r="M261" s="69">
        <f>'Program Data-Travel CBA'!M261+'Program Data-Travel IBA'!M261</f>
        <v>19245</v>
      </c>
      <c r="N261" s="69">
        <f>'Program Data-Travel CBA'!N261+'Program Data-Travel IBA'!N261</f>
        <v>10285</v>
      </c>
      <c r="O261" s="70">
        <f>'Program Data-Travel CBA'!O261+'Program Data-Travel IBA'!O261</f>
        <v>2464254.7400000002</v>
      </c>
      <c r="P261" s="71">
        <f>'Program Data-Travel CBA'!P261+'Program Data-Travel IBA'!P261</f>
        <v>19724</v>
      </c>
      <c r="Q261" s="71">
        <f>'Program Data-Travel CBA'!Q261+'Program Data-Travel IBA'!Q261</f>
        <v>9793</v>
      </c>
      <c r="R261" s="68">
        <f>'Program Data-Travel CBA'!R261+'Program Data-Travel IBA'!R261</f>
        <v>2910696.1599999997</v>
      </c>
      <c r="S261" s="69">
        <f>'Program Data-Travel CBA'!S261+'Program Data-Travel IBA'!S261</f>
        <v>23023</v>
      </c>
      <c r="T261" s="69">
        <f>'Program Data-Travel CBA'!T261+'Program Data-Travel IBA'!T261</f>
        <v>10261</v>
      </c>
      <c r="U261" s="70">
        <f>'Program Data-Travel CBA'!U261+'Program Data-Travel IBA'!U261</f>
        <v>4260671.28</v>
      </c>
      <c r="V261" s="71">
        <f>'Program Data-Travel CBA'!V261+'Program Data-Travel IBA'!V261</f>
        <v>32692</v>
      </c>
      <c r="W261" s="71">
        <f>'Program Data-Travel CBA'!W261+'Program Data-Travel IBA'!W261</f>
        <v>9900</v>
      </c>
      <c r="X261" s="68">
        <f>'Program Data-Travel CBA'!X261+'Program Data-Travel IBA'!X261</f>
        <v>3399500.98</v>
      </c>
      <c r="Y261" s="69">
        <f>'Program Data-Travel CBA'!Y261+'Program Data-Travel IBA'!Y261</f>
        <v>26576</v>
      </c>
      <c r="Z261" s="69">
        <f>'Program Data-Travel CBA'!Z261+'Program Data-Travel IBA'!Z261</f>
        <v>9849</v>
      </c>
      <c r="AA261" s="70">
        <f>'Program Data-Travel CBA'!AA261+'Program Data-Travel IBA'!AA261</f>
        <v>4129337</v>
      </c>
      <c r="AB261" s="71">
        <f>'Program Data-Travel CBA'!AB261+'Program Data-Travel IBA'!AB261</f>
        <v>32373</v>
      </c>
      <c r="AC261" s="71">
        <f>'Program Data-Travel CBA'!AC261+'Program Data-Travel IBA'!AC261</f>
        <v>9847</v>
      </c>
      <c r="AD261" s="68">
        <f>'Program Data-Travel CBA'!AD261+'Program Data-Travel IBA'!AD261</f>
        <v>3513697.24</v>
      </c>
      <c r="AE261" s="69">
        <f>'Program Data-Travel CBA'!AE261+'Program Data-Travel IBA'!AE261</f>
        <v>28525</v>
      </c>
      <c r="AF261" s="69">
        <f>'Program Data-Travel CBA'!AF261+'Program Data-Travel IBA'!AF261</f>
        <v>9861</v>
      </c>
      <c r="AG261" s="70">
        <f>'Program Data-Travel CBA'!AG261+'Program Data-Travel IBA'!AG261</f>
        <v>3515666.44</v>
      </c>
      <c r="AH261" s="71">
        <f>'Program Data-Travel CBA'!AH261+'Program Data-Travel IBA'!AH261</f>
        <v>26106</v>
      </c>
      <c r="AI261" s="71">
        <f>'Program Data-Travel CBA'!AI261+'Program Data-Travel IBA'!AI261</f>
        <v>9880</v>
      </c>
      <c r="AJ261" s="68">
        <f>'Program Data-Travel CBA'!AJ261+'Program Data-Travel IBA'!AJ261</f>
        <v>4035892.36</v>
      </c>
      <c r="AK261" s="69">
        <f>'Program Data-Travel CBA'!AK261+'Program Data-Travel IBA'!AK261</f>
        <v>32456</v>
      </c>
      <c r="AL261" s="69">
        <f>'Program Data-Travel CBA'!AL261+'Program Data-Travel IBA'!AL261</f>
        <v>9874</v>
      </c>
      <c r="AM261" s="70">
        <f>'Program Data-Travel CBA'!AM261+'Program Data-Travel IBA'!AM261</f>
        <v>4130258.6</v>
      </c>
      <c r="AN261" s="71">
        <f>'Program Data-Travel CBA'!AN261+'Program Data-Travel IBA'!AN261</f>
        <v>29149</v>
      </c>
      <c r="AO261" s="71">
        <f>'Program Data-Travel CBA'!AO261+'Program Data-Travel IBA'!AO261</f>
        <v>9874</v>
      </c>
    </row>
    <row r="262" spans="1:41" hidden="1" outlineLevel="1" x14ac:dyDescent="0.55000000000000004">
      <c r="A262" s="58" t="s">
        <v>22</v>
      </c>
      <c r="B262" s="65">
        <f>'Program Data-Travel CBA'!B262+'Program Data-Travel IBA'!B262</f>
        <v>149404452.04000002</v>
      </c>
      <c r="C262" s="66">
        <f>'Program Data-Travel CBA'!C262+'Program Data-Travel IBA'!C262</f>
        <v>745975</v>
      </c>
      <c r="D262" s="66">
        <f>'Program Data-Travel CBA'!D262+'Program Data-Travel IBA'!D262</f>
        <v>29788</v>
      </c>
      <c r="E262" s="67">
        <f>'Program Data-Travel CBA'!E262+'Program Data-Travel IBA'!E262</f>
        <v>400.39605725705974</v>
      </c>
      <c r="F262" s="68">
        <f>'Program Data-Travel CBA'!F262+'Program Data-Travel IBA'!F262</f>
        <v>12497734.789999999</v>
      </c>
      <c r="G262" s="69">
        <f>'Program Data-Travel CBA'!G262+'Program Data-Travel IBA'!G262</f>
        <v>63483</v>
      </c>
      <c r="H262" s="69">
        <f>'Program Data-Travel CBA'!H262+'Program Data-Travel IBA'!H262</f>
        <v>32924</v>
      </c>
      <c r="I262" s="70">
        <f>'Program Data-Travel CBA'!I262+'Program Data-Travel IBA'!I262</f>
        <v>11686726.030000001</v>
      </c>
      <c r="J262" s="71">
        <f>'Program Data-Travel CBA'!J262+'Program Data-Travel IBA'!J262</f>
        <v>57868</v>
      </c>
      <c r="K262" s="71">
        <f>'Program Data-Travel CBA'!K262+'Program Data-Travel IBA'!K262</f>
        <v>32846</v>
      </c>
      <c r="L262" s="68">
        <f>'Program Data-Travel CBA'!L262+'Program Data-Travel IBA'!L262</f>
        <v>8154129.8900000006</v>
      </c>
      <c r="M262" s="69">
        <f>'Program Data-Travel CBA'!M262+'Program Data-Travel IBA'!M262</f>
        <v>43444</v>
      </c>
      <c r="N262" s="69">
        <f>'Program Data-Travel CBA'!N262+'Program Data-Travel IBA'!N262</f>
        <v>32587</v>
      </c>
      <c r="O262" s="70">
        <f>'Program Data-Travel CBA'!O262+'Program Data-Travel IBA'!O262</f>
        <v>8362975.4300000006</v>
      </c>
      <c r="P262" s="71">
        <f>'Program Data-Travel CBA'!P262+'Program Data-Travel IBA'!P262</f>
        <v>41307</v>
      </c>
      <c r="Q262" s="71">
        <f>'Program Data-Travel CBA'!Q262+'Program Data-Travel IBA'!Q262</f>
        <v>32297</v>
      </c>
      <c r="R262" s="68">
        <f>'Program Data-Travel CBA'!R262+'Program Data-Travel IBA'!R262</f>
        <v>10269566.309999999</v>
      </c>
      <c r="S262" s="69">
        <f>'Program Data-Travel CBA'!S262+'Program Data-Travel IBA'!S262</f>
        <v>48518</v>
      </c>
      <c r="T262" s="69">
        <f>'Program Data-Travel CBA'!T262+'Program Data-Travel IBA'!T262</f>
        <v>32485</v>
      </c>
      <c r="U262" s="70">
        <f>'Program Data-Travel CBA'!U262+'Program Data-Travel IBA'!U262</f>
        <v>13315727.539999999</v>
      </c>
      <c r="V262" s="71">
        <f>'Program Data-Travel CBA'!V262+'Program Data-Travel IBA'!V262</f>
        <v>64020</v>
      </c>
      <c r="W262" s="71">
        <f>'Program Data-Travel CBA'!W262+'Program Data-Travel IBA'!W262</f>
        <v>31727</v>
      </c>
      <c r="X262" s="68">
        <f>'Program Data-Travel CBA'!X262+'Program Data-Travel IBA'!X262</f>
        <v>11124605.439999999</v>
      </c>
      <c r="Y262" s="69">
        <f>'Program Data-Travel CBA'!Y262+'Program Data-Travel IBA'!Y262</f>
        <v>57089</v>
      </c>
      <c r="Z262" s="69">
        <f>'Program Data-Travel CBA'!Z262+'Program Data-Travel IBA'!Z262</f>
        <v>31122</v>
      </c>
      <c r="AA262" s="70">
        <f>'Program Data-Travel CBA'!AA262+'Program Data-Travel IBA'!AA262</f>
        <v>14716454.4</v>
      </c>
      <c r="AB262" s="71">
        <f>'Program Data-Travel CBA'!AB262+'Program Data-Travel IBA'!AB262</f>
        <v>69198</v>
      </c>
      <c r="AC262" s="71">
        <f>'Program Data-Travel CBA'!AC262+'Program Data-Travel IBA'!AC262</f>
        <v>30671</v>
      </c>
      <c r="AD262" s="68">
        <f>'Program Data-Travel CBA'!AD262+'Program Data-Travel IBA'!AD262</f>
        <v>14186819.960000001</v>
      </c>
      <c r="AE262" s="69">
        <f>'Program Data-Travel CBA'!AE262+'Program Data-Travel IBA'!AE262</f>
        <v>72545</v>
      </c>
      <c r="AF262" s="69">
        <f>'Program Data-Travel CBA'!AF262+'Program Data-Travel IBA'!AF262</f>
        <v>30554</v>
      </c>
      <c r="AG262" s="70">
        <f>'Program Data-Travel CBA'!AG262+'Program Data-Travel IBA'!AG262</f>
        <v>12816792.970000001</v>
      </c>
      <c r="AH262" s="71">
        <f>'Program Data-Travel CBA'!AH262+'Program Data-Travel IBA'!AH262</f>
        <v>63978</v>
      </c>
      <c r="AI262" s="71">
        <f>'Program Data-Travel CBA'!AI262+'Program Data-Travel IBA'!AI262</f>
        <v>30130</v>
      </c>
      <c r="AJ262" s="68">
        <f>'Program Data-Travel CBA'!AJ262+'Program Data-Travel IBA'!AJ262</f>
        <v>14211675.779999999</v>
      </c>
      <c r="AK262" s="69">
        <f>'Program Data-Travel CBA'!AK262+'Program Data-Travel IBA'!AK262</f>
        <v>73737</v>
      </c>
      <c r="AL262" s="69">
        <f>'Program Data-Travel CBA'!AL262+'Program Data-Travel IBA'!AL262</f>
        <v>29891</v>
      </c>
      <c r="AM262" s="70">
        <f>'Program Data-Travel CBA'!AM262+'Program Data-Travel IBA'!AM262</f>
        <v>18061243.5</v>
      </c>
      <c r="AN262" s="71">
        <f>'Program Data-Travel CBA'!AN262+'Program Data-Travel IBA'!AN262</f>
        <v>90788</v>
      </c>
      <c r="AO262" s="71">
        <f>'Program Data-Travel CBA'!AO262+'Program Data-Travel IBA'!AO262</f>
        <v>29788</v>
      </c>
    </row>
    <row r="263" spans="1:41" hidden="1" outlineLevel="1" x14ac:dyDescent="0.55000000000000004">
      <c r="A263" s="58" t="s">
        <v>91</v>
      </c>
      <c r="B263" s="65">
        <f>'Program Data-Travel CBA'!B263+'Program Data-Travel IBA'!B263</f>
        <v>714962701.80999994</v>
      </c>
      <c r="C263" s="66">
        <f>'Program Data-Travel CBA'!C263+'Program Data-Travel IBA'!C263</f>
        <v>3426691</v>
      </c>
      <c r="D263" s="66">
        <f>'Program Data-Travel CBA'!D263+'Program Data-Travel IBA'!D263</f>
        <v>167491</v>
      </c>
      <c r="E263" s="67">
        <f>'Program Data-Travel CBA'!E263+'Program Data-Travel IBA'!E263</f>
        <v>498.9784481284006</v>
      </c>
      <c r="F263" s="68">
        <f>'Program Data-Travel CBA'!F263+'Program Data-Travel IBA'!F263</f>
        <v>66753152.939999998</v>
      </c>
      <c r="G263" s="69">
        <f>'Program Data-Travel CBA'!G263+'Program Data-Travel IBA'!G263</f>
        <v>286373</v>
      </c>
      <c r="H263" s="69">
        <f>'Program Data-Travel CBA'!H263+'Program Data-Travel IBA'!H263</f>
        <v>162174</v>
      </c>
      <c r="I263" s="70">
        <f>'Program Data-Travel CBA'!I263+'Program Data-Travel IBA'!I263</f>
        <v>62012108.270000003</v>
      </c>
      <c r="J263" s="71">
        <f>'Program Data-Travel CBA'!J263+'Program Data-Travel IBA'!J263</f>
        <v>263258</v>
      </c>
      <c r="K263" s="71">
        <f>'Program Data-Travel CBA'!K263+'Program Data-Travel IBA'!K263</f>
        <v>162640</v>
      </c>
      <c r="L263" s="68">
        <f>'Program Data-Travel CBA'!L263+'Program Data-Travel IBA'!L263</f>
        <v>51649417.969999999</v>
      </c>
      <c r="M263" s="69">
        <f>'Program Data-Travel CBA'!M263+'Program Data-Travel IBA'!M263</f>
        <v>225957</v>
      </c>
      <c r="N263" s="69">
        <f>'Program Data-Travel CBA'!N263+'Program Data-Travel IBA'!N263</f>
        <v>163155</v>
      </c>
      <c r="O263" s="70">
        <f>'Program Data-Travel CBA'!O263+'Program Data-Travel IBA'!O263</f>
        <v>52646659.469999999</v>
      </c>
      <c r="P263" s="71">
        <f>'Program Data-Travel CBA'!P263+'Program Data-Travel IBA'!P263</f>
        <v>246175</v>
      </c>
      <c r="Q263" s="71">
        <f>'Program Data-Travel CBA'!Q263+'Program Data-Travel IBA'!Q263</f>
        <v>163321</v>
      </c>
      <c r="R263" s="68">
        <f>'Program Data-Travel CBA'!R263+'Program Data-Travel IBA'!R263</f>
        <v>52429660.130000003</v>
      </c>
      <c r="S263" s="69">
        <f>'Program Data-Travel CBA'!S263+'Program Data-Travel IBA'!S263</f>
        <v>247014</v>
      </c>
      <c r="T263" s="69">
        <f>'Program Data-Travel CBA'!T263+'Program Data-Travel IBA'!T263</f>
        <v>164642</v>
      </c>
      <c r="U263" s="70">
        <f>'Program Data-Travel CBA'!U263+'Program Data-Travel IBA'!U263</f>
        <v>59039965.969999999</v>
      </c>
      <c r="V263" s="71">
        <f>'Program Data-Travel CBA'!V263+'Program Data-Travel IBA'!V263</f>
        <v>281082</v>
      </c>
      <c r="W263" s="71">
        <f>'Program Data-Travel CBA'!W263+'Program Data-Travel IBA'!W263</f>
        <v>165950</v>
      </c>
      <c r="X263" s="68">
        <f>'Program Data-Travel CBA'!X263+'Program Data-Travel IBA'!X263</f>
        <v>51209292.549999997</v>
      </c>
      <c r="Y263" s="69">
        <f>'Program Data-Travel CBA'!Y263+'Program Data-Travel IBA'!Y263</f>
        <v>246128</v>
      </c>
      <c r="Z263" s="69">
        <f>'Program Data-Travel CBA'!Z263+'Program Data-Travel IBA'!Z263</f>
        <v>164141</v>
      </c>
      <c r="AA263" s="70">
        <f>'Program Data-Travel CBA'!AA263+'Program Data-Travel IBA'!AA263</f>
        <v>59115736.340000004</v>
      </c>
      <c r="AB263" s="71">
        <f>'Program Data-Travel CBA'!AB263+'Program Data-Travel IBA'!AB263</f>
        <v>283815</v>
      </c>
      <c r="AC263" s="71">
        <f>'Program Data-Travel CBA'!AC263+'Program Data-Travel IBA'!AC263</f>
        <v>164640</v>
      </c>
      <c r="AD263" s="68">
        <f>'Program Data-Travel CBA'!AD263+'Program Data-Travel IBA'!AD263</f>
        <v>56751169.400000006</v>
      </c>
      <c r="AE263" s="69">
        <f>'Program Data-Travel CBA'!AE263+'Program Data-Travel IBA'!AE263</f>
        <v>285159</v>
      </c>
      <c r="AF263" s="69">
        <f>'Program Data-Travel CBA'!AF263+'Program Data-Travel IBA'!AF263</f>
        <v>164995</v>
      </c>
      <c r="AG263" s="70">
        <f>'Program Data-Travel CBA'!AG263+'Program Data-Travel IBA'!AG263</f>
        <v>57765432.030000001</v>
      </c>
      <c r="AH263" s="71">
        <f>'Program Data-Travel CBA'!AH263+'Program Data-Travel IBA'!AH263</f>
        <v>281333</v>
      </c>
      <c r="AI263" s="71">
        <f>'Program Data-Travel CBA'!AI263+'Program Data-Travel IBA'!AI263</f>
        <v>165436</v>
      </c>
      <c r="AJ263" s="68">
        <f>'Program Data-Travel CBA'!AJ263+'Program Data-Travel IBA'!AJ263</f>
        <v>62155567.18</v>
      </c>
      <c r="AK263" s="69">
        <f>'Program Data-Travel CBA'!AK263+'Program Data-Travel IBA'!AK263</f>
        <v>328709</v>
      </c>
      <c r="AL263" s="69">
        <f>'Program Data-Travel CBA'!AL263+'Program Data-Travel IBA'!AL263</f>
        <v>166246</v>
      </c>
      <c r="AM263" s="70">
        <f>'Program Data-Travel CBA'!AM263+'Program Data-Travel IBA'!AM263</f>
        <v>83434539.560000002</v>
      </c>
      <c r="AN263" s="71">
        <f>'Program Data-Travel CBA'!AN263+'Program Data-Travel IBA'!AN263</f>
        <v>451688</v>
      </c>
      <c r="AO263" s="71">
        <f>'Program Data-Travel CBA'!AO263+'Program Data-Travel IBA'!AO263</f>
        <v>167491</v>
      </c>
    </row>
    <row r="264" spans="1:41" hidden="1" outlineLevel="1" x14ac:dyDescent="0.55000000000000004">
      <c r="A264" s="58" t="s">
        <v>23</v>
      </c>
      <c r="B264" s="65">
        <f>'Program Data-Travel CBA'!B264+'Program Data-Travel IBA'!B264</f>
        <v>13869233.860000001</v>
      </c>
      <c r="C264" s="66">
        <f>'Program Data-Travel CBA'!C264+'Program Data-Travel IBA'!C264</f>
        <v>101664</v>
      </c>
      <c r="D264" s="66">
        <f>'Program Data-Travel CBA'!D264+'Program Data-Travel IBA'!D264</f>
        <v>5538</v>
      </c>
      <c r="E264" s="67">
        <f>'Program Data-Travel CBA'!E264+'Program Data-Travel IBA'!E264</f>
        <v>307.76212927069298</v>
      </c>
      <c r="F264" s="68">
        <f>'Program Data-Travel CBA'!F264+'Program Data-Travel IBA'!F264</f>
        <v>1088856.44</v>
      </c>
      <c r="G264" s="69">
        <f>'Program Data-Travel CBA'!G264+'Program Data-Travel IBA'!G264</f>
        <v>6732</v>
      </c>
      <c r="H264" s="69">
        <f>'Program Data-Travel CBA'!H264+'Program Data-Travel IBA'!H264</f>
        <v>5522</v>
      </c>
      <c r="I264" s="70">
        <f>'Program Data-Travel CBA'!I264+'Program Data-Travel IBA'!I264</f>
        <v>789245.62</v>
      </c>
      <c r="J264" s="71">
        <f>'Program Data-Travel CBA'!J264+'Program Data-Travel IBA'!J264</f>
        <v>5786</v>
      </c>
      <c r="K264" s="71">
        <f>'Program Data-Travel CBA'!K264+'Program Data-Travel IBA'!K264</f>
        <v>5407</v>
      </c>
      <c r="L264" s="68">
        <f>'Program Data-Travel CBA'!L264+'Program Data-Travel IBA'!L264</f>
        <v>721821.55999999994</v>
      </c>
      <c r="M264" s="69">
        <f>'Program Data-Travel CBA'!M264+'Program Data-Travel IBA'!M264</f>
        <v>5415</v>
      </c>
      <c r="N264" s="69">
        <f>'Program Data-Travel CBA'!N264+'Program Data-Travel IBA'!N264</f>
        <v>5371</v>
      </c>
      <c r="O264" s="70">
        <f>'Program Data-Travel CBA'!O264+'Program Data-Travel IBA'!O264</f>
        <v>495202.19</v>
      </c>
      <c r="P264" s="71">
        <f>'Program Data-Travel CBA'!P264+'Program Data-Travel IBA'!P264</f>
        <v>3732</v>
      </c>
      <c r="Q264" s="71">
        <f>'Program Data-Travel CBA'!Q264+'Program Data-Travel IBA'!Q264</f>
        <v>5310</v>
      </c>
      <c r="R264" s="68">
        <f>'Program Data-Travel CBA'!R264+'Program Data-Travel IBA'!R264</f>
        <v>644984.69000000006</v>
      </c>
      <c r="S264" s="69">
        <f>'Program Data-Travel CBA'!S264+'Program Data-Travel IBA'!S264</f>
        <v>4638</v>
      </c>
      <c r="T264" s="69">
        <f>'Program Data-Travel CBA'!T264+'Program Data-Travel IBA'!T264</f>
        <v>5376</v>
      </c>
      <c r="U264" s="70">
        <f>'Program Data-Travel CBA'!U264+'Program Data-Travel IBA'!U264</f>
        <v>1176771.55</v>
      </c>
      <c r="V264" s="71">
        <f>'Program Data-Travel CBA'!V264+'Program Data-Travel IBA'!V264</f>
        <v>8760</v>
      </c>
      <c r="W264" s="71">
        <f>'Program Data-Travel CBA'!W264+'Program Data-Travel IBA'!W264</f>
        <v>5358</v>
      </c>
      <c r="X264" s="68">
        <f>'Program Data-Travel CBA'!X264+'Program Data-Travel IBA'!X264</f>
        <v>1088099.8199999998</v>
      </c>
      <c r="Y264" s="69">
        <f>'Program Data-Travel CBA'!Y264+'Program Data-Travel IBA'!Y264</f>
        <v>8258</v>
      </c>
      <c r="Z264" s="69">
        <f>'Program Data-Travel CBA'!Z264+'Program Data-Travel IBA'!Z264</f>
        <v>5389</v>
      </c>
      <c r="AA264" s="70">
        <f>'Program Data-Travel CBA'!AA264+'Program Data-Travel IBA'!AA264</f>
        <v>1393237.74</v>
      </c>
      <c r="AB264" s="71">
        <f>'Program Data-Travel CBA'!AB264+'Program Data-Travel IBA'!AB264</f>
        <v>9301</v>
      </c>
      <c r="AC264" s="71">
        <f>'Program Data-Travel CBA'!AC264+'Program Data-Travel IBA'!AC264</f>
        <v>5425</v>
      </c>
      <c r="AD264" s="68">
        <f>'Program Data-Travel CBA'!AD264+'Program Data-Travel IBA'!AD264</f>
        <v>1347179.36</v>
      </c>
      <c r="AE264" s="69">
        <f>'Program Data-Travel CBA'!AE264+'Program Data-Travel IBA'!AE264</f>
        <v>10093</v>
      </c>
      <c r="AF264" s="69">
        <f>'Program Data-Travel CBA'!AF264+'Program Data-Travel IBA'!AF264</f>
        <v>5453</v>
      </c>
      <c r="AG264" s="70">
        <f>'Program Data-Travel CBA'!AG264+'Program Data-Travel IBA'!AG264</f>
        <v>1563125.2</v>
      </c>
      <c r="AH264" s="71">
        <f>'Program Data-Travel CBA'!AH264+'Program Data-Travel IBA'!AH264</f>
        <v>11007</v>
      </c>
      <c r="AI264" s="71">
        <f>'Program Data-Travel CBA'!AI264+'Program Data-Travel IBA'!AI264</f>
        <v>5469</v>
      </c>
      <c r="AJ264" s="68">
        <f>'Program Data-Travel CBA'!AJ264+'Program Data-Travel IBA'!AJ264</f>
        <v>1664203.39</v>
      </c>
      <c r="AK264" s="69">
        <f>'Program Data-Travel CBA'!AK264+'Program Data-Travel IBA'!AK264</f>
        <v>13212</v>
      </c>
      <c r="AL264" s="69">
        <f>'Program Data-Travel CBA'!AL264+'Program Data-Travel IBA'!AL264</f>
        <v>5480</v>
      </c>
      <c r="AM264" s="70">
        <f>'Program Data-Travel CBA'!AM264+'Program Data-Travel IBA'!AM264</f>
        <v>1896506.3</v>
      </c>
      <c r="AN264" s="71">
        <f>'Program Data-Travel CBA'!AN264+'Program Data-Travel IBA'!AN264</f>
        <v>14730</v>
      </c>
      <c r="AO264" s="71">
        <f>'Program Data-Travel CBA'!AO264+'Program Data-Travel IBA'!AO264</f>
        <v>5538</v>
      </c>
    </row>
    <row r="265" spans="1:41" hidden="1" outlineLevel="1" x14ac:dyDescent="0.55000000000000004">
      <c r="A265" s="58" t="s">
        <v>24</v>
      </c>
      <c r="B265" s="65">
        <f>'Program Data-Travel CBA'!B265+'Program Data-Travel IBA'!B265</f>
        <v>167599326.1300011</v>
      </c>
      <c r="C265" s="66">
        <f>'Program Data-Travel CBA'!C265+'Program Data-Travel IBA'!C265</f>
        <v>1096197</v>
      </c>
      <c r="D265" s="66">
        <f>'Program Data-Travel CBA'!D265+'Program Data-Travel IBA'!D265</f>
        <v>0</v>
      </c>
      <c r="E265" s="67">
        <f>'Program Data-Travel CBA'!E265+'Program Data-Travel IBA'!E265</f>
        <v>152.89161175409265</v>
      </c>
      <c r="F265" s="68">
        <f>'Program Data-Travel CBA'!F265+'Program Data-Travel IBA'!F265</f>
        <v>15350621.560000001</v>
      </c>
      <c r="G265" s="69">
        <f>'Program Data-Travel CBA'!G265+'Program Data-Travel IBA'!G265</f>
        <v>96422</v>
      </c>
      <c r="H265" s="69">
        <f>'Program Data-Travel CBA'!H265+'Program Data-Travel IBA'!H265</f>
        <v>0</v>
      </c>
      <c r="I265" s="70">
        <f>'Program Data-Travel CBA'!I265+'Program Data-Travel IBA'!I265</f>
        <v>12067788.960000001</v>
      </c>
      <c r="J265" s="71">
        <f>'Program Data-Travel CBA'!J265+'Program Data-Travel IBA'!J265</f>
        <v>86173</v>
      </c>
      <c r="K265" s="71">
        <f>'Program Data-Travel CBA'!K265+'Program Data-Travel IBA'!K265</f>
        <v>0</v>
      </c>
      <c r="L265" s="68">
        <f>'Program Data-Travel CBA'!L265+'Program Data-Travel IBA'!L265</f>
        <v>9791830.5199999996</v>
      </c>
      <c r="M265" s="69">
        <f>'Program Data-Travel CBA'!M265+'Program Data-Travel IBA'!M265</f>
        <v>69393</v>
      </c>
      <c r="N265" s="69">
        <f>'Program Data-Travel CBA'!N265+'Program Data-Travel IBA'!N265</f>
        <v>0</v>
      </c>
      <c r="O265" s="70">
        <f>'Program Data-Travel CBA'!O265+'Program Data-Travel IBA'!O265</f>
        <v>9468909.1499999948</v>
      </c>
      <c r="P265" s="71">
        <f>'Program Data-Travel CBA'!P265+'Program Data-Travel IBA'!P265</f>
        <v>60834</v>
      </c>
      <c r="Q265" s="71">
        <f>'Program Data-Travel CBA'!Q265+'Program Data-Travel IBA'!Q265</f>
        <v>0</v>
      </c>
      <c r="R265" s="68">
        <f>'Program Data-Travel CBA'!R265+'Program Data-Travel IBA'!R265</f>
        <v>11870880.34</v>
      </c>
      <c r="S265" s="69">
        <f>'Program Data-Travel CBA'!S265+'Program Data-Travel IBA'!S265</f>
        <v>78636</v>
      </c>
      <c r="T265" s="69">
        <f>'Program Data-Travel CBA'!T265+'Program Data-Travel IBA'!T265</f>
        <v>0</v>
      </c>
      <c r="U265" s="70">
        <f>'Program Data-Travel CBA'!U265+'Program Data-Travel IBA'!U265</f>
        <v>16001850.830000006</v>
      </c>
      <c r="V265" s="71">
        <f>'Program Data-Travel CBA'!V265+'Program Data-Travel IBA'!V265</f>
        <v>101322</v>
      </c>
      <c r="W265" s="71">
        <f>'Program Data-Travel CBA'!W265+'Program Data-Travel IBA'!W265</f>
        <v>0</v>
      </c>
      <c r="X265" s="68">
        <f>'Program Data-Travel CBA'!X265+'Program Data-Travel IBA'!X265</f>
        <v>13883387.380000001</v>
      </c>
      <c r="Y265" s="69">
        <f>'Program Data-Travel CBA'!Y265+'Program Data-Travel IBA'!Y265</f>
        <v>91974</v>
      </c>
      <c r="Z265" s="69">
        <f>'Program Data-Travel CBA'!Z265+'Program Data-Travel IBA'!Z265</f>
        <v>0</v>
      </c>
      <c r="AA265" s="70">
        <f>'Program Data-Travel CBA'!AA265+'Program Data-Travel IBA'!AA265</f>
        <v>16931973.780000001</v>
      </c>
      <c r="AB265" s="71">
        <f>'Program Data-Travel CBA'!AB265+'Program Data-Travel IBA'!AB265</f>
        <v>106520</v>
      </c>
      <c r="AC265" s="71">
        <f>'Program Data-Travel CBA'!AC265+'Program Data-Travel IBA'!AC265</f>
        <v>0</v>
      </c>
      <c r="AD265" s="68">
        <f>'Program Data-Travel CBA'!AD265+'Program Data-Travel IBA'!AD265</f>
        <v>14398070.849999992</v>
      </c>
      <c r="AE265" s="69">
        <f>'Program Data-Travel CBA'!AE265+'Program Data-Travel IBA'!AE265</f>
        <v>98065</v>
      </c>
      <c r="AF265" s="69">
        <f>'Program Data-Travel CBA'!AF265+'Program Data-Travel IBA'!AF265</f>
        <v>0</v>
      </c>
      <c r="AG265" s="70">
        <f>'Program Data-Travel CBA'!AG265+'Program Data-Travel IBA'!AG265</f>
        <v>15395545.1600003</v>
      </c>
      <c r="AH265" s="71">
        <f>'Program Data-Travel CBA'!AH265+'Program Data-Travel IBA'!AH265</f>
        <v>96337</v>
      </c>
      <c r="AI265" s="71">
        <f>'Program Data-Travel CBA'!AI265+'Program Data-Travel IBA'!AI265</f>
        <v>0</v>
      </c>
      <c r="AJ265" s="68">
        <f>'Program Data-Travel CBA'!AJ265+'Program Data-Travel IBA'!AJ265</f>
        <v>16744324.100000501</v>
      </c>
      <c r="AK265" s="69">
        <f>'Program Data-Travel CBA'!AK265+'Program Data-Travel IBA'!AK265</f>
        <v>108096</v>
      </c>
      <c r="AL265" s="69">
        <f>'Program Data-Travel CBA'!AL265+'Program Data-Travel IBA'!AL265</f>
        <v>0</v>
      </c>
      <c r="AM265" s="70">
        <f>'Program Data-Travel CBA'!AM265+'Program Data-Travel IBA'!AM265</f>
        <v>15694143.5000003</v>
      </c>
      <c r="AN265" s="71">
        <f>'Program Data-Travel CBA'!AN265+'Program Data-Travel IBA'!AN265</f>
        <v>102425</v>
      </c>
      <c r="AO265" s="71">
        <f>'Program Data-Travel CBA'!AO265+'Program Data-Travel IBA'!AO265</f>
        <v>0</v>
      </c>
    </row>
    <row r="266" spans="1:41" hidden="1" outlineLevel="1" x14ac:dyDescent="0.55000000000000004">
      <c r="A266" s="58" t="s">
        <v>92</v>
      </c>
      <c r="B266" s="65">
        <f>'Program Data-Travel CBA'!B266+'Program Data-Travel IBA'!B266</f>
        <v>320086639.18000001</v>
      </c>
      <c r="C266" s="66">
        <f>'Program Data-Travel CBA'!C266+'Program Data-Travel IBA'!C266</f>
        <v>2372572</v>
      </c>
      <c r="D266" s="66">
        <f>'Program Data-Travel CBA'!D266+'Program Data-Travel IBA'!D266</f>
        <v>93853</v>
      </c>
      <c r="E266" s="67">
        <f>'Program Data-Travel CBA'!E266+'Program Data-Travel IBA'!E266</f>
        <v>261.90621093804111</v>
      </c>
      <c r="F266" s="68">
        <f>'Program Data-Travel CBA'!F266+'Program Data-Travel IBA'!F266</f>
        <v>25761544.34</v>
      </c>
      <c r="G266" s="69">
        <f>'Program Data-Travel CBA'!G266+'Program Data-Travel IBA'!G266</f>
        <v>188673</v>
      </c>
      <c r="H266" s="69">
        <f>'Program Data-Travel CBA'!H266+'Program Data-Travel IBA'!H266</f>
        <v>94396</v>
      </c>
      <c r="I266" s="70">
        <f>'Program Data-Travel CBA'!I266+'Program Data-Travel IBA'!I266</f>
        <v>21362063.620000001</v>
      </c>
      <c r="J266" s="71">
        <f>'Program Data-Travel CBA'!J266+'Program Data-Travel IBA'!J266</f>
        <v>167888</v>
      </c>
      <c r="K266" s="71">
        <f>'Program Data-Travel CBA'!K266+'Program Data-Travel IBA'!K266</f>
        <v>94413</v>
      </c>
      <c r="L266" s="68">
        <f>'Program Data-Travel CBA'!L266+'Program Data-Travel IBA'!L266</f>
        <v>19383675.399999999</v>
      </c>
      <c r="M266" s="69">
        <f>'Program Data-Travel CBA'!M266+'Program Data-Travel IBA'!M266</f>
        <v>157225</v>
      </c>
      <c r="N266" s="69">
        <f>'Program Data-Travel CBA'!N266+'Program Data-Travel IBA'!N266</f>
        <v>93934</v>
      </c>
      <c r="O266" s="70">
        <f>'Program Data-Travel CBA'!O266+'Program Data-Travel IBA'!O266</f>
        <v>20713568.079999998</v>
      </c>
      <c r="P266" s="71">
        <f>'Program Data-Travel CBA'!P266+'Program Data-Travel IBA'!P266</f>
        <v>162929</v>
      </c>
      <c r="Q266" s="71">
        <f>'Program Data-Travel CBA'!Q266+'Program Data-Travel IBA'!Q266</f>
        <v>94067</v>
      </c>
      <c r="R266" s="68">
        <f>'Program Data-Travel CBA'!R266+'Program Data-Travel IBA'!R266</f>
        <v>24432809.789999999</v>
      </c>
      <c r="S266" s="69">
        <f>'Program Data-Travel CBA'!S266+'Program Data-Travel IBA'!S266</f>
        <v>183623</v>
      </c>
      <c r="T266" s="69">
        <f>'Program Data-Travel CBA'!T266+'Program Data-Travel IBA'!T266</f>
        <v>96759</v>
      </c>
      <c r="U266" s="70">
        <f>'Program Data-Travel CBA'!U266+'Program Data-Travel IBA'!U266</f>
        <v>30491311.25</v>
      </c>
      <c r="V266" s="71">
        <f>'Program Data-Travel CBA'!V266+'Program Data-Travel IBA'!V266</f>
        <v>223993</v>
      </c>
      <c r="W266" s="71">
        <f>'Program Data-Travel CBA'!W266+'Program Data-Travel IBA'!W266</f>
        <v>95069</v>
      </c>
      <c r="X266" s="68">
        <f>'Program Data-Travel CBA'!X266+'Program Data-Travel IBA'!X266</f>
        <v>26295856.25</v>
      </c>
      <c r="Y266" s="69">
        <f>'Program Data-Travel CBA'!Y266+'Program Data-Travel IBA'!Y266</f>
        <v>193503</v>
      </c>
      <c r="Z266" s="69">
        <f>'Program Data-Travel CBA'!Z266+'Program Data-Travel IBA'!Z266</f>
        <v>94507</v>
      </c>
      <c r="AA266" s="70">
        <f>'Program Data-Travel CBA'!AA266+'Program Data-Travel IBA'!AA266</f>
        <v>29762901.52</v>
      </c>
      <c r="AB266" s="71">
        <f>'Program Data-Travel CBA'!AB266+'Program Data-Travel IBA'!AB266</f>
        <v>217003</v>
      </c>
      <c r="AC266" s="71">
        <f>'Program Data-Travel CBA'!AC266+'Program Data-Travel IBA'!AC266</f>
        <v>94623</v>
      </c>
      <c r="AD266" s="68">
        <f>'Program Data-Travel CBA'!AD266+'Program Data-Travel IBA'!AD266</f>
        <v>29439951.18</v>
      </c>
      <c r="AE266" s="69">
        <f>'Program Data-Travel CBA'!AE266+'Program Data-Travel IBA'!AE266</f>
        <v>215051</v>
      </c>
      <c r="AF266" s="69">
        <f>'Program Data-Travel CBA'!AF266+'Program Data-Travel IBA'!AF266</f>
        <v>94740</v>
      </c>
      <c r="AG266" s="70">
        <f>'Program Data-Travel CBA'!AG266+'Program Data-Travel IBA'!AG266</f>
        <v>28826673.199999999</v>
      </c>
      <c r="AH266" s="71">
        <f>'Program Data-Travel CBA'!AH266+'Program Data-Travel IBA'!AH266</f>
        <v>199815</v>
      </c>
      <c r="AI266" s="71">
        <f>'Program Data-Travel CBA'!AI266+'Program Data-Travel IBA'!AI266</f>
        <v>94658</v>
      </c>
      <c r="AJ266" s="68">
        <f>'Program Data-Travel CBA'!AJ266+'Program Data-Travel IBA'!AJ266</f>
        <v>32005452.18</v>
      </c>
      <c r="AK266" s="69">
        <f>'Program Data-Travel CBA'!AK266+'Program Data-Travel IBA'!AK266</f>
        <v>235777</v>
      </c>
      <c r="AL266" s="69">
        <f>'Program Data-Travel CBA'!AL266+'Program Data-Travel IBA'!AL266</f>
        <v>94682</v>
      </c>
      <c r="AM266" s="70">
        <f>'Program Data-Travel CBA'!AM266+'Program Data-Travel IBA'!AM266</f>
        <v>31610832.370000001</v>
      </c>
      <c r="AN266" s="71">
        <f>'Program Data-Travel CBA'!AN266+'Program Data-Travel IBA'!AN266</f>
        <v>227092</v>
      </c>
      <c r="AO266" s="71">
        <f>'Program Data-Travel CBA'!AO266+'Program Data-Travel IBA'!AO266</f>
        <v>93853</v>
      </c>
    </row>
    <row r="267" spans="1:41" hidden="1" outlineLevel="1" x14ac:dyDescent="0.55000000000000004">
      <c r="A267" s="58" t="s">
        <v>25</v>
      </c>
      <c r="B267" s="65">
        <f>'Program Data-Travel CBA'!B267+'Program Data-Travel IBA'!B267</f>
        <v>39452096.219999999</v>
      </c>
      <c r="C267" s="66">
        <f>'Program Data-Travel CBA'!C267+'Program Data-Travel IBA'!C267</f>
        <v>290726</v>
      </c>
      <c r="D267" s="66">
        <f>'Program Data-Travel CBA'!D267+'Program Data-Travel IBA'!D267</f>
        <v>11748</v>
      </c>
      <c r="E267" s="67">
        <f>'Program Data-Travel CBA'!E267+'Program Data-Travel IBA'!E267</f>
        <v>265.81142823601101</v>
      </c>
      <c r="F267" s="68">
        <f>'Program Data-Travel CBA'!F267+'Program Data-Travel IBA'!F267</f>
        <v>3666950.1900000004</v>
      </c>
      <c r="G267" s="69">
        <f>'Program Data-Travel CBA'!G267+'Program Data-Travel IBA'!G267</f>
        <v>24709</v>
      </c>
      <c r="H267" s="69">
        <f>'Program Data-Travel CBA'!H267+'Program Data-Travel IBA'!H267</f>
        <v>12174</v>
      </c>
      <c r="I267" s="70">
        <f>'Program Data-Travel CBA'!I267+'Program Data-Travel IBA'!I267</f>
        <v>4385310.6500000004</v>
      </c>
      <c r="J267" s="71">
        <f>'Program Data-Travel CBA'!J267+'Program Data-Travel IBA'!J267</f>
        <v>27679</v>
      </c>
      <c r="K267" s="71">
        <f>'Program Data-Travel CBA'!K267+'Program Data-Travel IBA'!K267</f>
        <v>12227</v>
      </c>
      <c r="L267" s="68">
        <f>'Program Data-Travel CBA'!L267+'Program Data-Travel IBA'!L267</f>
        <v>3277784.8</v>
      </c>
      <c r="M267" s="69">
        <f>'Program Data-Travel CBA'!M267+'Program Data-Travel IBA'!M267</f>
        <v>27043</v>
      </c>
      <c r="N267" s="69">
        <f>'Program Data-Travel CBA'!N267+'Program Data-Travel IBA'!N267</f>
        <v>12184</v>
      </c>
      <c r="O267" s="70">
        <f>'Program Data-Travel CBA'!O267+'Program Data-Travel IBA'!O267</f>
        <v>3457179.7</v>
      </c>
      <c r="P267" s="71">
        <f>'Program Data-Travel CBA'!P267+'Program Data-Travel IBA'!P267</f>
        <v>25682</v>
      </c>
      <c r="Q267" s="71">
        <f>'Program Data-Travel CBA'!Q267+'Program Data-Travel IBA'!Q267</f>
        <v>12104</v>
      </c>
      <c r="R267" s="68">
        <f>'Program Data-Travel CBA'!R267+'Program Data-Travel IBA'!R267</f>
        <v>2930397.7</v>
      </c>
      <c r="S267" s="69">
        <f>'Program Data-Travel CBA'!S267+'Program Data-Travel IBA'!S267</f>
        <v>21811</v>
      </c>
      <c r="T267" s="69">
        <f>'Program Data-Travel CBA'!T267+'Program Data-Travel IBA'!T267</f>
        <v>12147</v>
      </c>
      <c r="U267" s="70">
        <f>'Program Data-Travel CBA'!U267+'Program Data-Travel IBA'!U267</f>
        <v>3357541.02</v>
      </c>
      <c r="V267" s="71">
        <f>'Program Data-Travel CBA'!V267+'Program Data-Travel IBA'!V267</f>
        <v>25916</v>
      </c>
      <c r="W267" s="71">
        <f>'Program Data-Travel CBA'!W267+'Program Data-Travel IBA'!W267</f>
        <v>12049</v>
      </c>
      <c r="X267" s="68">
        <f>'Program Data-Travel CBA'!X267+'Program Data-Travel IBA'!X267</f>
        <v>2839272.24</v>
      </c>
      <c r="Y267" s="69">
        <f>'Program Data-Travel CBA'!Y267+'Program Data-Travel IBA'!Y267</f>
        <v>21402</v>
      </c>
      <c r="Z267" s="69">
        <f>'Program Data-Travel CBA'!Z267+'Program Data-Travel IBA'!Z267</f>
        <v>12008</v>
      </c>
      <c r="AA267" s="70">
        <f>'Program Data-Travel CBA'!AA267+'Program Data-Travel IBA'!AA267</f>
        <v>2983505.18</v>
      </c>
      <c r="AB267" s="71">
        <f>'Program Data-Travel CBA'!AB267+'Program Data-Travel IBA'!AB267</f>
        <v>21998</v>
      </c>
      <c r="AC267" s="71">
        <f>'Program Data-Travel CBA'!AC267+'Program Data-Travel IBA'!AC267</f>
        <v>11967</v>
      </c>
      <c r="AD267" s="68">
        <f>'Program Data-Travel CBA'!AD267+'Program Data-Travel IBA'!AD267</f>
        <v>2918633.5</v>
      </c>
      <c r="AE267" s="69">
        <f>'Program Data-Travel CBA'!AE267+'Program Data-Travel IBA'!AE267</f>
        <v>22983</v>
      </c>
      <c r="AF267" s="69">
        <f>'Program Data-Travel CBA'!AF267+'Program Data-Travel IBA'!AF267</f>
        <v>11917</v>
      </c>
      <c r="AG267" s="70">
        <f>'Program Data-Travel CBA'!AG267+'Program Data-Travel IBA'!AG267</f>
        <v>3131167.21</v>
      </c>
      <c r="AH267" s="71">
        <f>'Program Data-Travel CBA'!AH267+'Program Data-Travel IBA'!AH267</f>
        <v>22311</v>
      </c>
      <c r="AI267" s="71">
        <f>'Program Data-Travel CBA'!AI267+'Program Data-Travel IBA'!AI267</f>
        <v>11867</v>
      </c>
      <c r="AJ267" s="68">
        <f>'Program Data-Travel CBA'!AJ267+'Program Data-Travel IBA'!AJ267</f>
        <v>3476668.81</v>
      </c>
      <c r="AK267" s="69">
        <f>'Program Data-Travel CBA'!AK267+'Program Data-Travel IBA'!AK267</f>
        <v>25798</v>
      </c>
      <c r="AL267" s="69">
        <f>'Program Data-Travel CBA'!AL267+'Program Data-Travel IBA'!AL267</f>
        <v>11789</v>
      </c>
      <c r="AM267" s="70">
        <f>'Program Data-Travel CBA'!AM267+'Program Data-Travel IBA'!AM267</f>
        <v>3027685.22</v>
      </c>
      <c r="AN267" s="71">
        <f>'Program Data-Travel CBA'!AN267+'Program Data-Travel IBA'!AN267</f>
        <v>23394</v>
      </c>
      <c r="AO267" s="71">
        <f>'Program Data-Travel CBA'!AO267+'Program Data-Travel IBA'!AO267</f>
        <v>11748</v>
      </c>
    </row>
    <row r="268" spans="1:41" hidden="1" outlineLevel="1" x14ac:dyDescent="0.55000000000000004">
      <c r="A268" s="58" t="s">
        <v>93</v>
      </c>
      <c r="B268" s="65">
        <f>'Program Data-Travel CBA'!B268+'Program Data-Travel IBA'!B268</f>
        <v>340797231.46000004</v>
      </c>
      <c r="C268" s="66">
        <f>'Program Data-Travel CBA'!C268+'Program Data-Travel IBA'!C268</f>
        <v>605104</v>
      </c>
      <c r="D268" s="66">
        <f>'Program Data-Travel CBA'!D268+'Program Data-Travel IBA'!D268</f>
        <v>21026</v>
      </c>
      <c r="E268" s="67">
        <f>'Program Data-Travel CBA'!E268+'Program Data-Travel IBA'!E268</f>
        <v>1002.7793672834191</v>
      </c>
      <c r="F268" s="68">
        <f>'Program Data-Travel CBA'!F268+'Program Data-Travel IBA'!F268</f>
        <v>26849139.75</v>
      </c>
      <c r="G268" s="69">
        <f>'Program Data-Travel CBA'!G268+'Program Data-Travel IBA'!G268</f>
        <v>51265</v>
      </c>
      <c r="H268" s="69">
        <f>'Program Data-Travel CBA'!H268+'Program Data-Travel IBA'!H268</f>
        <v>20909</v>
      </c>
      <c r="I268" s="70">
        <f>'Program Data-Travel CBA'!I268+'Program Data-Travel IBA'!I268</f>
        <v>24439876.329999998</v>
      </c>
      <c r="J268" s="71">
        <f>'Program Data-Travel CBA'!J268+'Program Data-Travel IBA'!J268</f>
        <v>44129</v>
      </c>
      <c r="K268" s="71">
        <f>'Program Data-Travel CBA'!K268+'Program Data-Travel IBA'!K268</f>
        <v>21214</v>
      </c>
      <c r="L268" s="68">
        <f>'Program Data-Travel CBA'!L268+'Program Data-Travel IBA'!L268</f>
        <v>20017022.460000001</v>
      </c>
      <c r="M268" s="69">
        <f>'Program Data-Travel CBA'!M268+'Program Data-Travel IBA'!M268</f>
        <v>36524</v>
      </c>
      <c r="N268" s="69">
        <f>'Program Data-Travel CBA'!N268+'Program Data-Travel IBA'!N268</f>
        <v>20978</v>
      </c>
      <c r="O268" s="70">
        <f>'Program Data-Travel CBA'!O268+'Program Data-Travel IBA'!O268</f>
        <v>22191203.329999998</v>
      </c>
      <c r="P268" s="71">
        <f>'Program Data-Travel CBA'!P268+'Program Data-Travel IBA'!P268</f>
        <v>38119</v>
      </c>
      <c r="Q268" s="71">
        <f>'Program Data-Travel CBA'!Q268+'Program Data-Travel IBA'!Q268</f>
        <v>21022</v>
      </c>
      <c r="R268" s="68">
        <f>'Program Data-Travel CBA'!R268+'Program Data-Travel IBA'!R268</f>
        <v>25682320.68</v>
      </c>
      <c r="S268" s="69">
        <f>'Program Data-Travel CBA'!S268+'Program Data-Travel IBA'!S268</f>
        <v>44059</v>
      </c>
      <c r="T268" s="69">
        <f>'Program Data-Travel CBA'!T268+'Program Data-Travel IBA'!T268</f>
        <v>21293</v>
      </c>
      <c r="U268" s="70">
        <f>'Program Data-Travel CBA'!U268+'Program Data-Travel IBA'!U268</f>
        <v>31287681.559999999</v>
      </c>
      <c r="V268" s="71">
        <f>'Program Data-Travel CBA'!V268+'Program Data-Travel IBA'!V268</f>
        <v>53726</v>
      </c>
      <c r="W268" s="71">
        <f>'Program Data-Travel CBA'!W268+'Program Data-Travel IBA'!W268</f>
        <v>21101</v>
      </c>
      <c r="X268" s="68">
        <f>'Program Data-Travel CBA'!X268+'Program Data-Travel IBA'!X268</f>
        <v>26773645.149999999</v>
      </c>
      <c r="Y268" s="69">
        <f>'Program Data-Travel CBA'!Y268+'Program Data-Travel IBA'!Y268</f>
        <v>47402</v>
      </c>
      <c r="Z268" s="69">
        <f>'Program Data-Travel CBA'!Z268+'Program Data-Travel IBA'!Z268</f>
        <v>21175</v>
      </c>
      <c r="AA268" s="70">
        <f>'Program Data-Travel CBA'!AA268+'Program Data-Travel IBA'!AA268</f>
        <v>36610809.049999997</v>
      </c>
      <c r="AB268" s="71">
        <f>'Program Data-Travel CBA'!AB268+'Program Data-Travel IBA'!AB268</f>
        <v>60111</v>
      </c>
      <c r="AC268" s="71">
        <f>'Program Data-Travel CBA'!AC268+'Program Data-Travel IBA'!AC268</f>
        <v>21250</v>
      </c>
      <c r="AD268" s="68">
        <f>'Program Data-Travel CBA'!AD268+'Program Data-Travel IBA'!AD268</f>
        <v>32880398.399999999</v>
      </c>
      <c r="AE268" s="69">
        <f>'Program Data-Travel CBA'!AE268+'Program Data-Travel IBA'!AE268</f>
        <v>57134</v>
      </c>
      <c r="AF268" s="69">
        <f>'Program Data-Travel CBA'!AF268+'Program Data-Travel IBA'!AF268</f>
        <v>21256</v>
      </c>
      <c r="AG268" s="70">
        <f>'Program Data-Travel CBA'!AG268+'Program Data-Travel IBA'!AG268</f>
        <v>31009674.640000001</v>
      </c>
      <c r="AH268" s="71">
        <f>'Program Data-Travel CBA'!AH268+'Program Data-Travel IBA'!AH268</f>
        <v>53018</v>
      </c>
      <c r="AI268" s="71">
        <f>'Program Data-Travel CBA'!AI268+'Program Data-Travel IBA'!AI268</f>
        <v>21110</v>
      </c>
      <c r="AJ268" s="68">
        <f>'Program Data-Travel CBA'!AJ268+'Program Data-Travel IBA'!AJ268</f>
        <v>28710017.91</v>
      </c>
      <c r="AK268" s="69">
        <f>'Program Data-Travel CBA'!AK268+'Program Data-Travel IBA'!AK268</f>
        <v>52445</v>
      </c>
      <c r="AL268" s="69">
        <f>'Program Data-Travel CBA'!AL268+'Program Data-Travel IBA'!AL268</f>
        <v>21065</v>
      </c>
      <c r="AM268" s="70">
        <f>'Program Data-Travel CBA'!AM268+'Program Data-Travel IBA'!AM268</f>
        <v>34345442.199999996</v>
      </c>
      <c r="AN268" s="71">
        <f>'Program Data-Travel CBA'!AN268+'Program Data-Travel IBA'!AN268</f>
        <v>67172</v>
      </c>
      <c r="AO268" s="71">
        <f>'Program Data-Travel CBA'!AO268+'Program Data-Travel IBA'!AO268</f>
        <v>21026</v>
      </c>
    </row>
    <row r="269" spans="1:41" hidden="1" outlineLevel="1" x14ac:dyDescent="0.55000000000000004">
      <c r="A269" s="58" t="s">
        <v>26</v>
      </c>
      <c r="B269" s="65">
        <f>'Program Data-Travel CBA'!B269+'Program Data-Travel IBA'!B269</f>
        <v>180284620.64000002</v>
      </c>
      <c r="C269" s="66">
        <f>'Program Data-Travel CBA'!C269+'Program Data-Travel IBA'!C269</f>
        <v>1147254</v>
      </c>
      <c r="D269" s="66">
        <f>'Program Data-Travel CBA'!D269+'Program Data-Travel IBA'!D269</f>
        <v>39284</v>
      </c>
      <c r="E269" s="67">
        <f>'Program Data-Travel CBA'!E269+'Program Data-Travel IBA'!E269</f>
        <v>617.10253842984025</v>
      </c>
      <c r="F269" s="68">
        <f>'Program Data-Travel CBA'!F269+'Program Data-Travel IBA'!F269</f>
        <v>15324656.619999999</v>
      </c>
      <c r="G269" s="69">
        <f>'Program Data-Travel CBA'!G269+'Program Data-Travel IBA'!G269</f>
        <v>100049</v>
      </c>
      <c r="H269" s="69">
        <f>'Program Data-Travel CBA'!H269+'Program Data-Travel IBA'!H269</f>
        <v>39188</v>
      </c>
      <c r="I269" s="70">
        <f>'Program Data-Travel CBA'!I269+'Program Data-Travel IBA'!I269</f>
        <v>12077314.949999999</v>
      </c>
      <c r="J269" s="71">
        <f>'Program Data-Travel CBA'!J269+'Program Data-Travel IBA'!J269</f>
        <v>78776</v>
      </c>
      <c r="K269" s="71">
        <f>'Program Data-Travel CBA'!K269+'Program Data-Travel IBA'!K269</f>
        <v>39250</v>
      </c>
      <c r="L269" s="68">
        <f>'Program Data-Travel CBA'!L269+'Program Data-Travel IBA'!L269</f>
        <v>11512478.529999999</v>
      </c>
      <c r="M269" s="69">
        <f>'Program Data-Travel CBA'!M269+'Program Data-Travel IBA'!M269</f>
        <v>74878</v>
      </c>
      <c r="N269" s="69">
        <f>'Program Data-Travel CBA'!N269+'Program Data-Travel IBA'!N269</f>
        <v>39196</v>
      </c>
      <c r="O269" s="70">
        <f>'Program Data-Travel CBA'!O269+'Program Data-Travel IBA'!O269</f>
        <v>11585837.51</v>
      </c>
      <c r="P269" s="71">
        <f>'Program Data-Travel CBA'!P269+'Program Data-Travel IBA'!P269</f>
        <v>76476</v>
      </c>
      <c r="Q269" s="71">
        <f>'Program Data-Travel CBA'!Q269+'Program Data-Travel IBA'!Q269</f>
        <v>39333</v>
      </c>
      <c r="R269" s="68">
        <f>'Program Data-Travel CBA'!R269+'Program Data-Travel IBA'!R269</f>
        <v>14317188.280000001</v>
      </c>
      <c r="S269" s="69">
        <f>'Program Data-Travel CBA'!S269+'Program Data-Travel IBA'!S269</f>
        <v>90495</v>
      </c>
      <c r="T269" s="69">
        <f>'Program Data-Travel CBA'!T269+'Program Data-Travel IBA'!T269</f>
        <v>40592</v>
      </c>
      <c r="U269" s="70">
        <f>'Program Data-Travel CBA'!U269+'Program Data-Travel IBA'!U269</f>
        <v>17862605</v>
      </c>
      <c r="V269" s="71">
        <f>'Program Data-Travel CBA'!V269+'Program Data-Travel IBA'!V269</f>
        <v>113010</v>
      </c>
      <c r="W269" s="71">
        <f>'Program Data-Travel CBA'!W269+'Program Data-Travel IBA'!W269</f>
        <v>39671</v>
      </c>
      <c r="X269" s="68">
        <f>'Program Data-Travel CBA'!X269+'Program Data-Travel IBA'!X269</f>
        <v>14086823.16</v>
      </c>
      <c r="Y269" s="69">
        <f>'Program Data-Travel CBA'!Y269+'Program Data-Travel IBA'!Y269</f>
        <v>88945</v>
      </c>
      <c r="Z269" s="69">
        <f>'Program Data-Travel CBA'!Z269+'Program Data-Travel IBA'!Z269</f>
        <v>39446</v>
      </c>
      <c r="AA269" s="70">
        <f>'Program Data-Travel CBA'!AA269+'Program Data-Travel IBA'!AA269</f>
        <v>16759065.559999999</v>
      </c>
      <c r="AB269" s="71">
        <f>'Program Data-Travel CBA'!AB269+'Program Data-Travel IBA'!AB269</f>
        <v>99979</v>
      </c>
      <c r="AC269" s="71">
        <f>'Program Data-Travel CBA'!AC269+'Program Data-Travel IBA'!AC269</f>
        <v>39347</v>
      </c>
      <c r="AD269" s="68">
        <f>'Program Data-Travel CBA'!AD269+'Program Data-Travel IBA'!AD269</f>
        <v>15905290.32</v>
      </c>
      <c r="AE269" s="69">
        <f>'Program Data-Travel CBA'!AE269+'Program Data-Travel IBA'!AE269</f>
        <v>102343</v>
      </c>
      <c r="AF269" s="69">
        <f>'Program Data-Travel CBA'!AF269+'Program Data-Travel IBA'!AF269</f>
        <v>39243</v>
      </c>
      <c r="AG269" s="70">
        <f>'Program Data-Travel CBA'!AG269+'Program Data-Travel IBA'!AG269</f>
        <v>16041277.67</v>
      </c>
      <c r="AH269" s="71">
        <f>'Program Data-Travel CBA'!AH269+'Program Data-Travel IBA'!AH269</f>
        <v>97005</v>
      </c>
      <c r="AI269" s="71">
        <f>'Program Data-Travel CBA'!AI269+'Program Data-Travel IBA'!AI269</f>
        <v>39228</v>
      </c>
      <c r="AJ269" s="68">
        <f>'Program Data-Travel CBA'!AJ269+'Program Data-Travel IBA'!AJ269</f>
        <v>18053042.869999997</v>
      </c>
      <c r="AK269" s="69">
        <f>'Program Data-Travel CBA'!AK269+'Program Data-Travel IBA'!AK269</f>
        <v>115752</v>
      </c>
      <c r="AL269" s="69">
        <f>'Program Data-Travel CBA'!AL269+'Program Data-Travel IBA'!AL269</f>
        <v>39245</v>
      </c>
      <c r="AM269" s="70">
        <f>'Program Data-Travel CBA'!AM269+'Program Data-Travel IBA'!AM269</f>
        <v>16759040.17</v>
      </c>
      <c r="AN269" s="71">
        <f>'Program Data-Travel CBA'!AN269+'Program Data-Travel IBA'!AN269</f>
        <v>109546</v>
      </c>
      <c r="AO269" s="71">
        <f>'Program Data-Travel CBA'!AO269+'Program Data-Travel IBA'!AO269</f>
        <v>39284</v>
      </c>
    </row>
    <row r="270" spans="1:41" hidden="1" outlineLevel="1" x14ac:dyDescent="0.55000000000000004">
      <c r="A270" s="58" t="s">
        <v>94</v>
      </c>
      <c r="B270" s="65">
        <f>'Program Data-Travel CBA'!B270+'Program Data-Travel IBA'!B270</f>
        <v>103287972.99000001</v>
      </c>
      <c r="C270" s="66">
        <f>'Program Data-Travel CBA'!C270+'Program Data-Travel IBA'!C270</f>
        <v>562114</v>
      </c>
      <c r="D270" s="66">
        <f>'Program Data-Travel CBA'!D270+'Program Data-Travel IBA'!D270</f>
        <v>42263</v>
      </c>
      <c r="E270" s="67">
        <f>'Program Data-Travel CBA'!E270+'Program Data-Travel IBA'!E270</f>
        <v>687.98170228899835</v>
      </c>
      <c r="F270" s="68">
        <f>'Program Data-Travel CBA'!F270+'Program Data-Travel IBA'!F270</f>
        <v>9505135.0099999998</v>
      </c>
      <c r="G270" s="69">
        <f>'Program Data-Travel CBA'!G270+'Program Data-Travel IBA'!G270</f>
        <v>47536</v>
      </c>
      <c r="H270" s="69">
        <f>'Program Data-Travel CBA'!H270+'Program Data-Travel IBA'!H270</f>
        <v>42839</v>
      </c>
      <c r="I270" s="70">
        <f>'Program Data-Travel CBA'!I270+'Program Data-Travel IBA'!I270</f>
        <v>7162845.5800000001</v>
      </c>
      <c r="J270" s="71">
        <f>'Program Data-Travel CBA'!J270+'Program Data-Travel IBA'!J270</f>
        <v>37632</v>
      </c>
      <c r="K270" s="71">
        <f>'Program Data-Travel CBA'!K270+'Program Data-Travel IBA'!K270</f>
        <v>43026</v>
      </c>
      <c r="L270" s="68">
        <f>'Program Data-Travel CBA'!L270+'Program Data-Travel IBA'!L270</f>
        <v>5710204.0899999999</v>
      </c>
      <c r="M270" s="69">
        <f>'Program Data-Travel CBA'!M270+'Program Data-Travel IBA'!M270</f>
        <v>32469</v>
      </c>
      <c r="N270" s="69">
        <f>'Program Data-Travel CBA'!N270+'Program Data-Travel IBA'!N270</f>
        <v>42611</v>
      </c>
      <c r="O270" s="70">
        <f>'Program Data-Travel CBA'!O270+'Program Data-Travel IBA'!O270</f>
        <v>5840800.3600000003</v>
      </c>
      <c r="P270" s="71">
        <f>'Program Data-Travel CBA'!P270+'Program Data-Travel IBA'!P270</f>
        <v>33299</v>
      </c>
      <c r="Q270" s="71">
        <f>'Program Data-Travel CBA'!Q270+'Program Data-Travel IBA'!Q270</f>
        <v>42265</v>
      </c>
      <c r="R270" s="68">
        <f>'Program Data-Travel CBA'!R270+'Program Data-Travel IBA'!R270</f>
        <v>7517287.8399999999</v>
      </c>
      <c r="S270" s="69">
        <f>'Program Data-Travel CBA'!S270+'Program Data-Travel IBA'!S270</f>
        <v>40350</v>
      </c>
      <c r="T270" s="69">
        <f>'Program Data-Travel CBA'!T270+'Program Data-Travel IBA'!T270</f>
        <v>42570</v>
      </c>
      <c r="U270" s="70">
        <f>'Program Data-Travel CBA'!U270+'Program Data-Travel IBA'!U270</f>
        <v>9114593.4799999986</v>
      </c>
      <c r="V270" s="71">
        <f>'Program Data-Travel CBA'!V270+'Program Data-Travel IBA'!V270</f>
        <v>50786</v>
      </c>
      <c r="W270" s="71">
        <f>'Program Data-Travel CBA'!W270+'Program Data-Travel IBA'!W270</f>
        <v>42433</v>
      </c>
      <c r="X270" s="68">
        <f>'Program Data-Travel CBA'!X270+'Program Data-Travel IBA'!X270</f>
        <v>8415008.1500000004</v>
      </c>
      <c r="Y270" s="69">
        <f>'Program Data-Travel CBA'!Y270+'Program Data-Travel IBA'!Y270</f>
        <v>43856</v>
      </c>
      <c r="Z270" s="69">
        <f>'Program Data-Travel CBA'!Z270+'Program Data-Travel IBA'!Z270</f>
        <v>42445</v>
      </c>
      <c r="AA270" s="70">
        <f>'Program Data-Travel CBA'!AA270+'Program Data-Travel IBA'!AA270</f>
        <v>9994604.3699999992</v>
      </c>
      <c r="AB270" s="71">
        <f>'Program Data-Travel CBA'!AB270+'Program Data-Travel IBA'!AB270</f>
        <v>47939</v>
      </c>
      <c r="AC270" s="71">
        <f>'Program Data-Travel CBA'!AC270+'Program Data-Travel IBA'!AC270</f>
        <v>42521</v>
      </c>
      <c r="AD270" s="68">
        <f>'Program Data-Travel CBA'!AD270+'Program Data-Travel IBA'!AD270</f>
        <v>9866679.0199999996</v>
      </c>
      <c r="AE270" s="69">
        <f>'Program Data-Travel CBA'!AE270+'Program Data-Travel IBA'!AE270</f>
        <v>55409</v>
      </c>
      <c r="AF270" s="69">
        <f>'Program Data-Travel CBA'!AF270+'Program Data-Travel IBA'!AF270</f>
        <v>42479</v>
      </c>
      <c r="AG270" s="70">
        <f>'Program Data-Travel CBA'!AG270+'Program Data-Travel IBA'!AG270</f>
        <v>9354914.9899999984</v>
      </c>
      <c r="AH270" s="71">
        <f>'Program Data-Travel CBA'!AH270+'Program Data-Travel IBA'!AH270</f>
        <v>49718</v>
      </c>
      <c r="AI270" s="71">
        <f>'Program Data-Travel CBA'!AI270+'Program Data-Travel IBA'!AI270</f>
        <v>42410</v>
      </c>
      <c r="AJ270" s="68">
        <f>'Program Data-Travel CBA'!AJ270+'Program Data-Travel IBA'!AJ270</f>
        <v>10756853.51</v>
      </c>
      <c r="AK270" s="69">
        <f>'Program Data-Travel CBA'!AK270+'Program Data-Travel IBA'!AK270</f>
        <v>64402</v>
      </c>
      <c r="AL270" s="69">
        <f>'Program Data-Travel CBA'!AL270+'Program Data-Travel IBA'!AL270</f>
        <v>42285</v>
      </c>
      <c r="AM270" s="70">
        <f>'Program Data-Travel CBA'!AM270+'Program Data-Travel IBA'!AM270</f>
        <v>10049046.59</v>
      </c>
      <c r="AN270" s="71">
        <f>'Program Data-Travel CBA'!AN270+'Program Data-Travel IBA'!AN270</f>
        <v>58718</v>
      </c>
      <c r="AO270" s="71">
        <f>'Program Data-Travel CBA'!AO270+'Program Data-Travel IBA'!AO270</f>
        <v>42263</v>
      </c>
    </row>
    <row r="271" spans="1:41" hidden="1" outlineLevel="1" x14ac:dyDescent="0.55000000000000004">
      <c r="A271" s="58" t="s">
        <v>462</v>
      </c>
      <c r="B271" s="65">
        <f>'Program Data-Travel CBA'!B271+'Program Data-Travel IBA'!B271</f>
        <v>141281635.91999924</v>
      </c>
      <c r="C271" s="66">
        <f>'Program Data-Travel CBA'!C271+'Program Data-Travel IBA'!C271</f>
        <v>1058767</v>
      </c>
      <c r="D271" s="66">
        <f>'Program Data-Travel CBA'!D271+'Program Data-Travel IBA'!D271</f>
        <v>46778</v>
      </c>
      <c r="E271" s="67">
        <f>'Program Data-Travel CBA'!E271+'Program Data-Travel IBA'!E271</f>
        <v>268.20049613079436</v>
      </c>
      <c r="F271" s="68">
        <f>'Program Data-Travel CBA'!F271+'Program Data-Travel IBA'!F271</f>
        <v>11595923.559999935</v>
      </c>
      <c r="G271" s="69">
        <f>'Program Data-Travel CBA'!G271+'Program Data-Travel IBA'!G271</f>
        <v>86337</v>
      </c>
      <c r="H271" s="69">
        <f>'Program Data-Travel CBA'!H271+'Program Data-Travel IBA'!H271</f>
        <v>43316</v>
      </c>
      <c r="I271" s="70">
        <f>'Program Data-Travel CBA'!I271+'Program Data-Travel IBA'!I271</f>
        <v>10208223.439999951</v>
      </c>
      <c r="J271" s="71">
        <f>'Program Data-Travel CBA'!J271+'Program Data-Travel IBA'!J271</f>
        <v>76864</v>
      </c>
      <c r="K271" s="71">
        <f>'Program Data-Travel CBA'!K271+'Program Data-Travel IBA'!K271</f>
        <v>43708</v>
      </c>
      <c r="L271" s="68">
        <f>'Program Data-Travel CBA'!L271+'Program Data-Travel IBA'!L271</f>
        <v>8160200.4099999573</v>
      </c>
      <c r="M271" s="69">
        <f>'Program Data-Travel CBA'!M271+'Program Data-Travel IBA'!M271</f>
        <v>64935</v>
      </c>
      <c r="N271" s="69">
        <f>'Program Data-Travel CBA'!N271+'Program Data-Travel IBA'!N271</f>
        <v>44088</v>
      </c>
      <c r="O271" s="70">
        <f>'Program Data-Travel CBA'!O271+'Program Data-Travel IBA'!O271</f>
        <v>9290285.5899999514</v>
      </c>
      <c r="P271" s="71">
        <f>'Program Data-Travel CBA'!P271+'Program Data-Travel IBA'!P271</f>
        <v>70015</v>
      </c>
      <c r="Q271" s="71">
        <f>'Program Data-Travel CBA'!Q271+'Program Data-Travel IBA'!Q271</f>
        <v>42902</v>
      </c>
      <c r="R271" s="68">
        <f>'Program Data-Travel CBA'!R271+'Program Data-Travel IBA'!R271</f>
        <v>9856614.0299999416</v>
      </c>
      <c r="S271" s="69">
        <f>'Program Data-Travel CBA'!S271+'Program Data-Travel IBA'!S271</f>
        <v>74116</v>
      </c>
      <c r="T271" s="69">
        <f>'Program Data-Travel CBA'!T271+'Program Data-Travel IBA'!T271</f>
        <v>43508</v>
      </c>
      <c r="U271" s="70">
        <f>'Program Data-Travel CBA'!U271+'Program Data-Travel IBA'!U271</f>
        <v>15189488.639999904</v>
      </c>
      <c r="V271" s="71">
        <f>'Program Data-Travel CBA'!V271+'Program Data-Travel IBA'!V271</f>
        <v>106934</v>
      </c>
      <c r="W271" s="71">
        <f>'Program Data-Travel CBA'!W271+'Program Data-Travel IBA'!W271</f>
        <v>41556</v>
      </c>
      <c r="X271" s="68">
        <f>'Program Data-Travel CBA'!X271+'Program Data-Travel IBA'!X271</f>
        <v>11922501.379999932</v>
      </c>
      <c r="Y271" s="69">
        <f>'Program Data-Travel CBA'!Y271+'Program Data-Travel IBA'!Y271</f>
        <v>88821</v>
      </c>
      <c r="Z271" s="69">
        <f>'Program Data-Travel CBA'!Z271+'Program Data-Travel IBA'!Z271</f>
        <v>42368</v>
      </c>
      <c r="AA271" s="70">
        <f>'Program Data-Travel CBA'!AA271+'Program Data-Travel IBA'!AA271</f>
        <v>14784420.479999926</v>
      </c>
      <c r="AB271" s="71">
        <f>'Program Data-Travel CBA'!AB271+'Program Data-Travel IBA'!AB271</f>
        <v>108198</v>
      </c>
      <c r="AC271" s="71">
        <f>'Program Data-Travel CBA'!AC271+'Program Data-Travel IBA'!AC271</f>
        <v>42903</v>
      </c>
      <c r="AD271" s="68">
        <f>'Program Data-Travel CBA'!AD271+'Program Data-Travel IBA'!AD271</f>
        <v>13292377.159999929</v>
      </c>
      <c r="AE271" s="69">
        <f>'Program Data-Travel CBA'!AE271+'Program Data-Travel IBA'!AE271</f>
        <v>98447</v>
      </c>
      <c r="AF271" s="69">
        <f>'Program Data-Travel CBA'!AF271+'Program Data-Travel IBA'!AF271</f>
        <v>43622</v>
      </c>
      <c r="AG271" s="70">
        <f>'Program Data-Travel CBA'!AG271+'Program Data-Travel IBA'!AG271</f>
        <v>12647109.099999914</v>
      </c>
      <c r="AH271" s="71">
        <f>'Program Data-Travel CBA'!AH271+'Program Data-Travel IBA'!AH271</f>
        <v>89940</v>
      </c>
      <c r="AI271" s="71">
        <f>'Program Data-Travel CBA'!AI271+'Program Data-Travel IBA'!AI271</f>
        <v>44483</v>
      </c>
      <c r="AJ271" s="68">
        <f>'Program Data-Travel CBA'!AJ271+'Program Data-Travel IBA'!AJ271</f>
        <v>13087950.54999993</v>
      </c>
      <c r="AK271" s="69">
        <f>'Program Data-Travel CBA'!AK271+'Program Data-Travel IBA'!AK271</f>
        <v>105648</v>
      </c>
      <c r="AL271" s="69">
        <f>'Program Data-Travel CBA'!AL271+'Program Data-Travel IBA'!AL271</f>
        <v>45316</v>
      </c>
      <c r="AM271" s="70">
        <f>'Program Data-Travel CBA'!AM271+'Program Data-Travel IBA'!AM271</f>
        <v>11246541.579999939</v>
      </c>
      <c r="AN271" s="71">
        <f>'Program Data-Travel CBA'!AN271+'Program Data-Travel IBA'!AN271</f>
        <v>88512</v>
      </c>
      <c r="AO271" s="71">
        <f>'Program Data-Travel CBA'!AO271+'Program Data-Travel IBA'!AO271</f>
        <v>46778</v>
      </c>
    </row>
    <row r="272" spans="1:41" hidden="1" outlineLevel="1" x14ac:dyDescent="0.55000000000000004">
      <c r="A272" s="58" t="s">
        <v>27</v>
      </c>
      <c r="B272" s="65">
        <f>'Program Data-Travel CBA'!B272+'Program Data-Travel IBA'!B272</f>
        <v>29795631.020000003</v>
      </c>
      <c r="C272" s="66">
        <f>'Program Data-Travel CBA'!C272+'Program Data-Travel IBA'!C272</f>
        <v>245541</v>
      </c>
      <c r="D272" s="66">
        <f>'Program Data-Travel CBA'!D272+'Program Data-Travel IBA'!D272</f>
        <v>13359</v>
      </c>
      <c r="E272" s="67">
        <f>'Program Data-Travel CBA'!E272+'Program Data-Travel IBA'!E272</f>
        <v>260.5118132939578</v>
      </c>
      <c r="F272" s="68">
        <f>'Program Data-Travel CBA'!F272+'Program Data-Travel IBA'!F272</f>
        <v>3584659.22</v>
      </c>
      <c r="G272" s="69">
        <f>'Program Data-Travel CBA'!G272+'Program Data-Travel IBA'!G272</f>
        <v>26744</v>
      </c>
      <c r="H272" s="69">
        <f>'Program Data-Travel CBA'!H272+'Program Data-Travel IBA'!H272</f>
        <v>14192</v>
      </c>
      <c r="I272" s="70">
        <f>'Program Data-Travel CBA'!I272+'Program Data-Travel IBA'!I272</f>
        <v>2491991.83</v>
      </c>
      <c r="J272" s="71">
        <f>'Program Data-Travel CBA'!J272+'Program Data-Travel IBA'!J272</f>
        <v>22735</v>
      </c>
      <c r="K272" s="71">
        <f>'Program Data-Travel CBA'!K272+'Program Data-Travel IBA'!K272</f>
        <v>14207</v>
      </c>
      <c r="L272" s="68">
        <f>'Program Data-Travel CBA'!L272+'Program Data-Travel IBA'!L272</f>
        <v>1758032.51</v>
      </c>
      <c r="M272" s="69">
        <f>'Program Data-Travel CBA'!M272+'Program Data-Travel IBA'!M272</f>
        <v>17504</v>
      </c>
      <c r="N272" s="69">
        <f>'Program Data-Travel CBA'!N272+'Program Data-Travel IBA'!N272</f>
        <v>14143</v>
      </c>
      <c r="O272" s="70">
        <f>'Program Data-Travel CBA'!O272+'Program Data-Travel IBA'!O272</f>
        <v>1450951.29</v>
      </c>
      <c r="P272" s="71">
        <f>'Program Data-Travel CBA'!P272+'Program Data-Travel IBA'!P272</f>
        <v>11971</v>
      </c>
      <c r="Q272" s="71">
        <f>'Program Data-Travel CBA'!Q272+'Program Data-Travel IBA'!Q272</f>
        <v>14160</v>
      </c>
      <c r="R272" s="68">
        <f>'Program Data-Travel CBA'!R272+'Program Data-Travel IBA'!R272</f>
        <v>1661426.06</v>
      </c>
      <c r="S272" s="69">
        <f>'Program Data-Travel CBA'!S272+'Program Data-Travel IBA'!S272</f>
        <v>14025</v>
      </c>
      <c r="T272" s="69">
        <f>'Program Data-Travel CBA'!T272+'Program Data-Travel IBA'!T272</f>
        <v>14954</v>
      </c>
      <c r="U272" s="70">
        <f>'Program Data-Travel CBA'!U272+'Program Data-Travel IBA'!U272</f>
        <v>2539888.73</v>
      </c>
      <c r="V272" s="71">
        <f>'Program Data-Travel CBA'!V272+'Program Data-Travel IBA'!V272</f>
        <v>22350</v>
      </c>
      <c r="W272" s="71">
        <f>'Program Data-Travel CBA'!W272+'Program Data-Travel IBA'!W272</f>
        <v>14425</v>
      </c>
      <c r="X272" s="68">
        <f>'Program Data-Travel CBA'!X272+'Program Data-Travel IBA'!X272</f>
        <v>2293668.37</v>
      </c>
      <c r="Y272" s="69">
        <f>'Program Data-Travel CBA'!Y272+'Program Data-Travel IBA'!Y272</f>
        <v>19189</v>
      </c>
      <c r="Z272" s="69">
        <f>'Program Data-Travel CBA'!Z272+'Program Data-Travel IBA'!Z272</f>
        <v>14261</v>
      </c>
      <c r="AA272" s="70">
        <f>'Program Data-Travel CBA'!AA272+'Program Data-Travel IBA'!AA272</f>
        <v>3031231.99</v>
      </c>
      <c r="AB272" s="71">
        <f>'Program Data-Travel CBA'!AB272+'Program Data-Travel IBA'!AB272</f>
        <v>22877</v>
      </c>
      <c r="AC272" s="71">
        <f>'Program Data-Travel CBA'!AC272+'Program Data-Travel IBA'!AC272</f>
        <v>13925</v>
      </c>
      <c r="AD272" s="68">
        <f>'Program Data-Travel CBA'!AD272+'Program Data-Travel IBA'!AD272</f>
        <v>2544529.0599999996</v>
      </c>
      <c r="AE272" s="69">
        <f>'Program Data-Travel CBA'!AE272+'Program Data-Travel IBA'!AE272</f>
        <v>21424</v>
      </c>
      <c r="AF272" s="69">
        <f>'Program Data-Travel CBA'!AF272+'Program Data-Travel IBA'!AF272</f>
        <v>13785</v>
      </c>
      <c r="AG272" s="70">
        <f>'Program Data-Travel CBA'!AG272+'Program Data-Travel IBA'!AG272</f>
        <v>2336139.52</v>
      </c>
      <c r="AH272" s="71">
        <f>'Program Data-Travel CBA'!AH272+'Program Data-Travel IBA'!AH272</f>
        <v>17441</v>
      </c>
      <c r="AI272" s="71">
        <f>'Program Data-Travel CBA'!AI272+'Program Data-Travel IBA'!AI272</f>
        <v>13685</v>
      </c>
      <c r="AJ272" s="68">
        <f>'Program Data-Travel CBA'!AJ272+'Program Data-Travel IBA'!AJ272</f>
        <v>2794867.4200000004</v>
      </c>
      <c r="AK272" s="69">
        <f>'Program Data-Travel CBA'!AK272+'Program Data-Travel IBA'!AK272</f>
        <v>22484</v>
      </c>
      <c r="AL272" s="69">
        <f>'Program Data-Travel CBA'!AL272+'Program Data-Travel IBA'!AL272</f>
        <v>13408</v>
      </c>
      <c r="AM272" s="70">
        <f>'Program Data-Travel CBA'!AM272+'Program Data-Travel IBA'!AM272</f>
        <v>3308245.02</v>
      </c>
      <c r="AN272" s="71">
        <f>'Program Data-Travel CBA'!AN272+'Program Data-Travel IBA'!AN272</f>
        <v>26797</v>
      </c>
      <c r="AO272" s="71">
        <f>'Program Data-Travel CBA'!AO272+'Program Data-Travel IBA'!AO272</f>
        <v>13359</v>
      </c>
    </row>
    <row r="273" spans="1:41" hidden="1" outlineLevel="1" x14ac:dyDescent="0.55000000000000004">
      <c r="A273" s="58" t="s">
        <v>95</v>
      </c>
      <c r="B273" s="65">
        <f>'Program Data-Travel CBA'!B273+'Program Data-Travel IBA'!B273</f>
        <v>15250089.210000001</v>
      </c>
      <c r="C273" s="66">
        <f>'Program Data-Travel CBA'!C273+'Program Data-Travel IBA'!C273</f>
        <v>95633</v>
      </c>
      <c r="D273" s="66">
        <f>'Program Data-Travel CBA'!D273+'Program Data-Travel IBA'!D273</f>
        <v>7654</v>
      </c>
      <c r="E273" s="67">
        <f>'Program Data-Travel CBA'!E273+'Program Data-Travel IBA'!E273</f>
        <v>437.86903527357117</v>
      </c>
      <c r="F273" s="68">
        <f>'Program Data-Travel CBA'!F273+'Program Data-Travel IBA'!F273</f>
        <v>1342403.65</v>
      </c>
      <c r="G273" s="69">
        <f>'Program Data-Travel CBA'!G273+'Program Data-Travel IBA'!G273</f>
        <v>7905</v>
      </c>
      <c r="H273" s="69">
        <f>'Program Data-Travel CBA'!H273+'Program Data-Travel IBA'!H273</f>
        <v>7386</v>
      </c>
      <c r="I273" s="70">
        <f>'Program Data-Travel CBA'!I273+'Program Data-Travel IBA'!I273</f>
        <v>1015728.6699999999</v>
      </c>
      <c r="J273" s="71">
        <f>'Program Data-Travel CBA'!J273+'Program Data-Travel IBA'!J273</f>
        <v>7036</v>
      </c>
      <c r="K273" s="71">
        <f>'Program Data-Travel CBA'!K273+'Program Data-Travel IBA'!K273</f>
        <v>7444</v>
      </c>
      <c r="L273" s="68">
        <f>'Program Data-Travel CBA'!L273+'Program Data-Travel IBA'!L273</f>
        <v>958953.21</v>
      </c>
      <c r="M273" s="69">
        <f>'Program Data-Travel CBA'!M273+'Program Data-Travel IBA'!M273</f>
        <v>6476</v>
      </c>
      <c r="N273" s="69">
        <f>'Program Data-Travel CBA'!N273+'Program Data-Travel IBA'!N273</f>
        <v>7433</v>
      </c>
      <c r="O273" s="70">
        <f>'Program Data-Travel CBA'!O273+'Program Data-Travel IBA'!O273</f>
        <v>755652.53</v>
      </c>
      <c r="P273" s="71">
        <f>'Program Data-Travel CBA'!P273+'Program Data-Travel IBA'!P273</f>
        <v>5020</v>
      </c>
      <c r="Q273" s="71">
        <f>'Program Data-Travel CBA'!Q273+'Program Data-Travel IBA'!Q273</f>
        <v>7162</v>
      </c>
      <c r="R273" s="68">
        <f>'Program Data-Travel CBA'!R273+'Program Data-Travel IBA'!R273</f>
        <v>1148644.3</v>
      </c>
      <c r="S273" s="69">
        <f>'Program Data-Travel CBA'!S273+'Program Data-Travel IBA'!S273</f>
        <v>7313</v>
      </c>
      <c r="T273" s="69">
        <f>'Program Data-Travel CBA'!T273+'Program Data-Travel IBA'!T273</f>
        <v>7313</v>
      </c>
      <c r="U273" s="70">
        <f>'Program Data-Travel CBA'!U273+'Program Data-Travel IBA'!U273</f>
        <v>1485241.09</v>
      </c>
      <c r="V273" s="71">
        <f>'Program Data-Travel CBA'!V273+'Program Data-Travel IBA'!V273</f>
        <v>9137</v>
      </c>
      <c r="W273" s="71">
        <f>'Program Data-Travel CBA'!W273+'Program Data-Travel IBA'!W273</f>
        <v>7422</v>
      </c>
      <c r="X273" s="68">
        <f>'Program Data-Travel CBA'!X273+'Program Data-Travel IBA'!X273</f>
        <v>1417736.95</v>
      </c>
      <c r="Y273" s="69">
        <f>'Program Data-Travel CBA'!Y273+'Program Data-Travel IBA'!Y273</f>
        <v>8262</v>
      </c>
      <c r="Z273" s="69">
        <f>'Program Data-Travel CBA'!Z273+'Program Data-Travel IBA'!Z273</f>
        <v>7508</v>
      </c>
      <c r="AA273" s="70">
        <f>'Program Data-Travel CBA'!AA273+'Program Data-Travel IBA'!AA273</f>
        <v>1662503.8299999998</v>
      </c>
      <c r="AB273" s="71">
        <f>'Program Data-Travel CBA'!AB273+'Program Data-Travel IBA'!AB273</f>
        <v>9209</v>
      </c>
      <c r="AC273" s="71">
        <f>'Program Data-Travel CBA'!AC273+'Program Data-Travel IBA'!AC273</f>
        <v>7542</v>
      </c>
      <c r="AD273" s="68">
        <f>'Program Data-Travel CBA'!AD273+'Program Data-Travel IBA'!AD273</f>
        <v>1465136.4100000001</v>
      </c>
      <c r="AE273" s="69">
        <f>'Program Data-Travel CBA'!AE273+'Program Data-Travel IBA'!AE273</f>
        <v>9087</v>
      </c>
      <c r="AF273" s="69">
        <f>'Program Data-Travel CBA'!AF273+'Program Data-Travel IBA'!AF273</f>
        <v>7564</v>
      </c>
      <c r="AG273" s="70">
        <f>'Program Data-Travel CBA'!AG273+'Program Data-Travel IBA'!AG273</f>
        <v>1273489.3599999999</v>
      </c>
      <c r="AH273" s="71">
        <f>'Program Data-Travel CBA'!AH273+'Program Data-Travel IBA'!AH273</f>
        <v>7134</v>
      </c>
      <c r="AI273" s="71">
        <f>'Program Data-Travel CBA'!AI273+'Program Data-Travel IBA'!AI273</f>
        <v>7612</v>
      </c>
      <c r="AJ273" s="68">
        <f>'Program Data-Travel CBA'!AJ273+'Program Data-Travel IBA'!AJ273</f>
        <v>1408066.06</v>
      </c>
      <c r="AK273" s="69">
        <f>'Program Data-Travel CBA'!AK273+'Program Data-Travel IBA'!AK273</f>
        <v>10228</v>
      </c>
      <c r="AL273" s="69">
        <f>'Program Data-Travel CBA'!AL273+'Program Data-Travel IBA'!AL273</f>
        <v>7627</v>
      </c>
      <c r="AM273" s="70">
        <f>'Program Data-Travel CBA'!AM273+'Program Data-Travel IBA'!AM273</f>
        <v>1316533.1499999999</v>
      </c>
      <c r="AN273" s="71">
        <f>'Program Data-Travel CBA'!AN273+'Program Data-Travel IBA'!AN273</f>
        <v>8826</v>
      </c>
      <c r="AO273" s="71">
        <f>'Program Data-Travel CBA'!AO273+'Program Data-Travel IBA'!AO273</f>
        <v>7654</v>
      </c>
    </row>
    <row r="274" spans="1:41" hidden="1" outlineLevel="1" x14ac:dyDescent="0.55000000000000004">
      <c r="A274" s="58" t="s">
        <v>380</v>
      </c>
      <c r="B274" s="65">
        <f>'Program Data-Travel CBA'!B274+'Program Data-Travel IBA'!B274</f>
        <v>62055158.829999998</v>
      </c>
      <c r="C274" s="66">
        <f>'Program Data-Travel CBA'!C274+'Program Data-Travel IBA'!C274</f>
        <v>413119</v>
      </c>
      <c r="D274" s="66">
        <f>'Program Data-Travel CBA'!D274+'Program Data-Travel IBA'!D274</f>
        <v>14772</v>
      </c>
      <c r="E274" s="67">
        <f>'Program Data-Travel CBA'!E274+'Program Data-Travel IBA'!E274</f>
        <v>305.76459952666318</v>
      </c>
      <c r="F274" s="68">
        <f>'Program Data-Travel CBA'!F274+'Program Data-Travel IBA'!F274</f>
        <v>5586639.5999999996</v>
      </c>
      <c r="G274" s="69">
        <f>'Program Data-Travel CBA'!G274+'Program Data-Travel IBA'!G274</f>
        <v>34562</v>
      </c>
      <c r="H274" s="69">
        <f>'Program Data-Travel CBA'!H274+'Program Data-Travel IBA'!H274</f>
        <v>13700</v>
      </c>
      <c r="I274" s="70">
        <f>'Program Data-Travel CBA'!I274+'Program Data-Travel IBA'!I274</f>
        <v>4311109.5</v>
      </c>
      <c r="J274" s="71">
        <f>'Program Data-Travel CBA'!J274+'Program Data-Travel IBA'!J274</f>
        <v>31105</v>
      </c>
      <c r="K274" s="71">
        <f>'Program Data-Travel CBA'!K274+'Program Data-Travel IBA'!K274</f>
        <v>13924</v>
      </c>
      <c r="L274" s="68">
        <f>'Program Data-Travel CBA'!L274+'Program Data-Travel IBA'!L274</f>
        <v>3343402.1</v>
      </c>
      <c r="M274" s="69">
        <f>'Program Data-Travel CBA'!M274+'Program Data-Travel IBA'!M274</f>
        <v>25760</v>
      </c>
      <c r="N274" s="69">
        <f>'Program Data-Travel CBA'!N274+'Program Data-Travel IBA'!N274</f>
        <v>14095</v>
      </c>
      <c r="O274" s="70">
        <f>'Program Data-Travel CBA'!O274+'Program Data-Travel IBA'!O274</f>
        <v>4170758.49</v>
      </c>
      <c r="P274" s="71">
        <f>'Program Data-Travel CBA'!P274+'Program Data-Travel IBA'!P274</f>
        <v>26803</v>
      </c>
      <c r="Q274" s="71">
        <f>'Program Data-Travel CBA'!Q274+'Program Data-Travel IBA'!Q274</f>
        <v>14255</v>
      </c>
      <c r="R274" s="68">
        <f>'Program Data-Travel CBA'!R274+'Program Data-Travel IBA'!R274</f>
        <v>4416017.1100000003</v>
      </c>
      <c r="S274" s="69">
        <f>'Program Data-Travel CBA'!S274+'Program Data-Travel IBA'!S274</f>
        <v>30938</v>
      </c>
      <c r="T274" s="69">
        <f>'Program Data-Travel CBA'!T274+'Program Data-Travel IBA'!T274</f>
        <v>14777</v>
      </c>
      <c r="U274" s="70">
        <f>'Program Data-Travel CBA'!U274+'Program Data-Travel IBA'!U274</f>
        <v>5548373.5899999999</v>
      </c>
      <c r="V274" s="71">
        <f>'Program Data-Travel CBA'!V274+'Program Data-Travel IBA'!V274</f>
        <v>36720</v>
      </c>
      <c r="W274" s="71">
        <f>'Program Data-Travel CBA'!W274+'Program Data-Travel IBA'!W274</f>
        <v>14608</v>
      </c>
      <c r="X274" s="68">
        <f>'Program Data-Travel CBA'!X274+'Program Data-Travel IBA'!X274</f>
        <v>5348791.01</v>
      </c>
      <c r="Y274" s="69">
        <f>'Program Data-Travel CBA'!Y274+'Program Data-Travel IBA'!Y274</f>
        <v>35451</v>
      </c>
      <c r="Z274" s="69">
        <f>'Program Data-Travel CBA'!Z274+'Program Data-Travel IBA'!Z274</f>
        <v>14619</v>
      </c>
      <c r="AA274" s="70">
        <f>'Program Data-Travel CBA'!AA274+'Program Data-Travel IBA'!AA274</f>
        <v>6598115</v>
      </c>
      <c r="AB274" s="71">
        <f>'Program Data-Travel CBA'!AB274+'Program Data-Travel IBA'!AB274</f>
        <v>43435</v>
      </c>
      <c r="AC274" s="71">
        <f>'Program Data-Travel CBA'!AC274+'Program Data-Travel IBA'!AC274</f>
        <v>14671</v>
      </c>
      <c r="AD274" s="68">
        <f>'Program Data-Travel CBA'!AD274+'Program Data-Travel IBA'!AD274</f>
        <v>6082565.4199999999</v>
      </c>
      <c r="AE274" s="69">
        <f>'Program Data-Travel CBA'!AE274+'Program Data-Travel IBA'!AE274</f>
        <v>39946</v>
      </c>
      <c r="AF274" s="69">
        <f>'Program Data-Travel CBA'!AF274+'Program Data-Travel IBA'!AF274</f>
        <v>14704</v>
      </c>
      <c r="AG274" s="70">
        <f>'Program Data-Travel CBA'!AG274+'Program Data-Travel IBA'!AG274</f>
        <v>5685333.3100000005</v>
      </c>
      <c r="AH274" s="71">
        <f>'Program Data-Travel CBA'!AH274+'Program Data-Travel IBA'!AH274</f>
        <v>34697</v>
      </c>
      <c r="AI274" s="71">
        <f>'Program Data-Travel CBA'!AI274+'Program Data-Travel IBA'!AI274</f>
        <v>14705</v>
      </c>
      <c r="AJ274" s="68">
        <f>'Program Data-Travel CBA'!AJ274+'Program Data-Travel IBA'!AJ274</f>
        <v>5379977.2000000002</v>
      </c>
      <c r="AK274" s="69">
        <f>'Program Data-Travel CBA'!AK274+'Program Data-Travel IBA'!AK274</f>
        <v>37794</v>
      </c>
      <c r="AL274" s="69">
        <f>'Program Data-Travel CBA'!AL274+'Program Data-Travel IBA'!AL274</f>
        <v>14735</v>
      </c>
      <c r="AM274" s="70">
        <f>'Program Data-Travel CBA'!AM274+'Program Data-Travel IBA'!AM274</f>
        <v>5584076.5</v>
      </c>
      <c r="AN274" s="71">
        <f>'Program Data-Travel CBA'!AN274+'Program Data-Travel IBA'!AN274</f>
        <v>35908</v>
      </c>
      <c r="AO274" s="71">
        <f>'Program Data-Travel CBA'!AO274+'Program Data-Travel IBA'!AO274</f>
        <v>14772</v>
      </c>
    </row>
    <row r="275" spans="1:41" hidden="1" outlineLevel="1" x14ac:dyDescent="0.55000000000000004">
      <c r="A275" s="58" t="s">
        <v>32</v>
      </c>
      <c r="B275" s="65">
        <f>'Program Data-Travel CBA'!B275+'Program Data-Travel IBA'!B275</f>
        <v>10354011.210000001</v>
      </c>
      <c r="C275" s="66">
        <f>'Program Data-Travel CBA'!C275+'Program Data-Travel IBA'!C275</f>
        <v>55321</v>
      </c>
      <c r="D275" s="66">
        <f>'Program Data-Travel CBA'!D275+'Program Data-Travel IBA'!D275</f>
        <v>555</v>
      </c>
      <c r="E275" s="67">
        <f>'Program Data-Travel CBA'!E275+'Program Data-Travel IBA'!E275</f>
        <v>355.93660083281156</v>
      </c>
      <c r="F275" s="68">
        <f>'Program Data-Travel CBA'!F275+'Program Data-Travel IBA'!F275</f>
        <v>1316641.8699999999</v>
      </c>
      <c r="G275" s="69">
        <f>'Program Data-Travel CBA'!G275+'Program Data-Travel IBA'!G275</f>
        <v>5769</v>
      </c>
      <c r="H275" s="69">
        <f>'Program Data-Travel CBA'!H275+'Program Data-Travel IBA'!H275</f>
        <v>560</v>
      </c>
      <c r="I275" s="70">
        <f>'Program Data-Travel CBA'!I275+'Program Data-Travel IBA'!I275</f>
        <v>714612.35</v>
      </c>
      <c r="J275" s="71">
        <f>'Program Data-Travel CBA'!J275+'Program Data-Travel IBA'!J275</f>
        <v>4023</v>
      </c>
      <c r="K275" s="71">
        <f>'Program Data-Travel CBA'!K275+'Program Data-Travel IBA'!K275</f>
        <v>552</v>
      </c>
      <c r="L275" s="68">
        <f>'Program Data-Travel CBA'!L275+'Program Data-Travel IBA'!L275</f>
        <v>661298.25</v>
      </c>
      <c r="M275" s="69">
        <f>'Program Data-Travel CBA'!M275+'Program Data-Travel IBA'!M275</f>
        <v>3700</v>
      </c>
      <c r="N275" s="69">
        <f>'Program Data-Travel CBA'!N275+'Program Data-Travel IBA'!N275</f>
        <v>542</v>
      </c>
      <c r="O275" s="70">
        <f>'Program Data-Travel CBA'!O275+'Program Data-Travel IBA'!O275</f>
        <v>673780.42</v>
      </c>
      <c r="P275" s="71">
        <f>'Program Data-Travel CBA'!P275+'Program Data-Travel IBA'!P275</f>
        <v>3968</v>
      </c>
      <c r="Q275" s="71">
        <f>'Program Data-Travel CBA'!Q275+'Program Data-Travel IBA'!Q275</f>
        <v>545</v>
      </c>
      <c r="R275" s="68">
        <f>'Program Data-Travel CBA'!R275+'Program Data-Travel IBA'!R275</f>
        <v>1168392.3099999998</v>
      </c>
      <c r="S275" s="69">
        <f>'Program Data-Travel CBA'!S275+'Program Data-Travel IBA'!S275</f>
        <v>5975</v>
      </c>
      <c r="T275" s="69">
        <f>'Program Data-Travel CBA'!T275+'Program Data-Travel IBA'!T275</f>
        <v>550</v>
      </c>
      <c r="U275" s="70">
        <f>'Program Data-Travel CBA'!U275+'Program Data-Travel IBA'!U275</f>
        <v>1587253.4800000002</v>
      </c>
      <c r="V275" s="71">
        <f>'Program Data-Travel CBA'!V275+'Program Data-Travel IBA'!V275</f>
        <v>8298</v>
      </c>
      <c r="W275" s="71">
        <f>'Program Data-Travel CBA'!W275+'Program Data-Travel IBA'!W275</f>
        <v>544</v>
      </c>
      <c r="X275" s="68">
        <f>'Program Data-Travel CBA'!X275+'Program Data-Travel IBA'!X275</f>
        <v>1106760.8600000001</v>
      </c>
      <c r="Y275" s="69">
        <f>'Program Data-Travel CBA'!Y275+'Program Data-Travel IBA'!Y275</f>
        <v>6065</v>
      </c>
      <c r="Z275" s="69">
        <f>'Program Data-Travel CBA'!Z275+'Program Data-Travel IBA'!Z275</f>
        <v>546</v>
      </c>
      <c r="AA275" s="70">
        <f>'Program Data-Travel CBA'!AA275+'Program Data-Travel IBA'!AA275</f>
        <v>1096088.49</v>
      </c>
      <c r="AB275" s="71">
        <f>'Program Data-Travel CBA'!AB275+'Program Data-Travel IBA'!AB275</f>
        <v>5441</v>
      </c>
      <c r="AC275" s="71">
        <f>'Program Data-Travel CBA'!AC275+'Program Data-Travel IBA'!AC275</f>
        <v>546</v>
      </c>
      <c r="AD275" s="68">
        <f>'Program Data-Travel CBA'!AD275+'Program Data-Travel IBA'!AD275</f>
        <v>716200.41999999993</v>
      </c>
      <c r="AE275" s="69">
        <f>'Program Data-Travel CBA'!AE275+'Program Data-Travel IBA'!AE275</f>
        <v>3773</v>
      </c>
      <c r="AF275" s="69">
        <f>'Program Data-Travel CBA'!AF275+'Program Data-Travel IBA'!AF275</f>
        <v>544</v>
      </c>
      <c r="AG275" s="70">
        <f>'Program Data-Travel CBA'!AG275+'Program Data-Travel IBA'!AG275</f>
        <v>347466.37</v>
      </c>
      <c r="AH275" s="71">
        <f>'Program Data-Travel CBA'!AH275+'Program Data-Travel IBA'!AH275</f>
        <v>2577</v>
      </c>
      <c r="AI275" s="71">
        <f>'Program Data-Travel CBA'!AI275+'Program Data-Travel IBA'!AI275</f>
        <v>547</v>
      </c>
      <c r="AJ275" s="68">
        <f>'Program Data-Travel CBA'!AJ275+'Program Data-Travel IBA'!AJ275</f>
        <v>473073.64</v>
      </c>
      <c r="AK275" s="69">
        <f>'Program Data-Travel CBA'!AK275+'Program Data-Travel IBA'!AK275</f>
        <v>2593</v>
      </c>
      <c r="AL275" s="69">
        <f>'Program Data-Travel CBA'!AL275+'Program Data-Travel IBA'!AL275</f>
        <v>545</v>
      </c>
      <c r="AM275" s="70">
        <f>'Program Data-Travel CBA'!AM275+'Program Data-Travel IBA'!AM275</f>
        <v>492442.75</v>
      </c>
      <c r="AN275" s="71">
        <f>'Program Data-Travel CBA'!AN275+'Program Data-Travel IBA'!AN275</f>
        <v>3139</v>
      </c>
      <c r="AO275" s="71">
        <f>'Program Data-Travel CBA'!AO275+'Program Data-Travel IBA'!AO275</f>
        <v>555</v>
      </c>
    </row>
    <row r="276" spans="1:41" hidden="1" outlineLevel="1" x14ac:dyDescent="0.55000000000000004">
      <c r="A276" s="58" t="s">
        <v>37</v>
      </c>
      <c r="B276" s="65">
        <f>'Program Data-Travel CBA'!B276+'Program Data-Travel IBA'!B276</f>
        <v>10964176.93</v>
      </c>
      <c r="C276" s="66">
        <f>'Program Data-Travel CBA'!C276+'Program Data-Travel IBA'!C276</f>
        <v>71899</v>
      </c>
      <c r="D276" s="66">
        <f>'Program Data-Travel CBA'!D276+'Program Data-Travel IBA'!D276</f>
        <v>2189</v>
      </c>
      <c r="E276" s="67">
        <f>'Program Data-Travel CBA'!E276+'Program Data-Travel IBA'!E276</f>
        <v>301.08053301093707</v>
      </c>
      <c r="F276" s="68">
        <f>'Program Data-Travel CBA'!F276+'Program Data-Travel IBA'!F276</f>
        <v>929735.84</v>
      </c>
      <c r="G276" s="69">
        <f>'Program Data-Travel CBA'!G276+'Program Data-Travel IBA'!G276</f>
        <v>5974</v>
      </c>
      <c r="H276" s="69">
        <f>'Program Data-Travel CBA'!H276+'Program Data-Travel IBA'!H276</f>
        <v>1751</v>
      </c>
      <c r="I276" s="70">
        <f>'Program Data-Travel CBA'!I276+'Program Data-Travel IBA'!I276</f>
        <v>794381.26</v>
      </c>
      <c r="J276" s="71">
        <f>'Program Data-Travel CBA'!J276+'Program Data-Travel IBA'!J276</f>
        <v>5400</v>
      </c>
      <c r="K276" s="71">
        <f>'Program Data-Travel CBA'!K276+'Program Data-Travel IBA'!K276</f>
        <v>1897</v>
      </c>
      <c r="L276" s="68">
        <f>'Program Data-Travel CBA'!L276+'Program Data-Travel IBA'!L276</f>
        <v>698605.45</v>
      </c>
      <c r="M276" s="69">
        <f>'Program Data-Travel CBA'!M276+'Program Data-Travel IBA'!M276</f>
        <v>4671</v>
      </c>
      <c r="N276" s="69">
        <f>'Program Data-Travel CBA'!N276+'Program Data-Travel IBA'!N276</f>
        <v>1952</v>
      </c>
      <c r="O276" s="70">
        <f>'Program Data-Travel CBA'!O276+'Program Data-Travel IBA'!O276</f>
        <v>622662.71</v>
      </c>
      <c r="P276" s="71">
        <f>'Program Data-Travel CBA'!P276+'Program Data-Travel IBA'!P276</f>
        <v>3998</v>
      </c>
      <c r="Q276" s="71">
        <f>'Program Data-Travel CBA'!Q276+'Program Data-Travel IBA'!Q276</f>
        <v>1987</v>
      </c>
      <c r="R276" s="68">
        <f>'Program Data-Travel CBA'!R276+'Program Data-Travel IBA'!R276</f>
        <v>836394.79</v>
      </c>
      <c r="S276" s="69">
        <f>'Program Data-Travel CBA'!S276+'Program Data-Travel IBA'!S276</f>
        <v>5509</v>
      </c>
      <c r="T276" s="69">
        <f>'Program Data-Travel CBA'!T276+'Program Data-Travel IBA'!T276</f>
        <v>2068</v>
      </c>
      <c r="U276" s="70">
        <f>'Program Data-Travel CBA'!U276+'Program Data-Travel IBA'!U276</f>
        <v>957526.44</v>
      </c>
      <c r="V276" s="71">
        <f>'Program Data-Travel CBA'!V276+'Program Data-Travel IBA'!V276</f>
        <v>6002</v>
      </c>
      <c r="W276" s="71">
        <f>'Program Data-Travel CBA'!W276+'Program Data-Travel IBA'!W276</f>
        <v>2068</v>
      </c>
      <c r="X276" s="68">
        <f>'Program Data-Travel CBA'!X276+'Program Data-Travel IBA'!X276</f>
        <v>941849.5</v>
      </c>
      <c r="Y276" s="69">
        <f>'Program Data-Travel CBA'!Y276+'Program Data-Travel IBA'!Y276</f>
        <v>6069</v>
      </c>
      <c r="Z276" s="69">
        <f>'Program Data-Travel CBA'!Z276+'Program Data-Travel IBA'!Z276</f>
        <v>2106</v>
      </c>
      <c r="AA276" s="70">
        <f>'Program Data-Travel CBA'!AA276+'Program Data-Travel IBA'!AA276</f>
        <v>1202447.8900000001</v>
      </c>
      <c r="AB276" s="71">
        <f>'Program Data-Travel CBA'!AB276+'Program Data-Travel IBA'!AB276</f>
        <v>7658</v>
      </c>
      <c r="AC276" s="71">
        <f>'Program Data-Travel CBA'!AC276+'Program Data-Travel IBA'!AC276</f>
        <v>2133</v>
      </c>
      <c r="AD276" s="68">
        <f>'Program Data-Travel CBA'!AD276+'Program Data-Travel IBA'!AD276</f>
        <v>1075756.8999999999</v>
      </c>
      <c r="AE276" s="69">
        <f>'Program Data-Travel CBA'!AE276+'Program Data-Travel IBA'!AE276</f>
        <v>6944</v>
      </c>
      <c r="AF276" s="69">
        <f>'Program Data-Travel CBA'!AF276+'Program Data-Travel IBA'!AF276</f>
        <v>2141</v>
      </c>
      <c r="AG276" s="70">
        <f>'Program Data-Travel CBA'!AG276+'Program Data-Travel IBA'!AG276</f>
        <v>940544.86999999988</v>
      </c>
      <c r="AH276" s="71">
        <f>'Program Data-Travel CBA'!AH276+'Program Data-Travel IBA'!AH276</f>
        <v>5875</v>
      </c>
      <c r="AI276" s="71">
        <f>'Program Data-Travel CBA'!AI276+'Program Data-Travel IBA'!AI276</f>
        <v>2162</v>
      </c>
      <c r="AJ276" s="68">
        <f>'Program Data-Travel CBA'!AJ276+'Program Data-Travel IBA'!AJ276</f>
        <v>1016896.51</v>
      </c>
      <c r="AK276" s="69">
        <f>'Program Data-Travel CBA'!AK276+'Program Data-Travel IBA'!AK276</f>
        <v>7334</v>
      </c>
      <c r="AL276" s="69">
        <f>'Program Data-Travel CBA'!AL276+'Program Data-Travel IBA'!AL276</f>
        <v>2168</v>
      </c>
      <c r="AM276" s="70">
        <f>'Program Data-Travel CBA'!AM276+'Program Data-Travel IBA'!AM276</f>
        <v>947374.77</v>
      </c>
      <c r="AN276" s="71">
        <f>'Program Data-Travel CBA'!AN276+'Program Data-Travel IBA'!AN276</f>
        <v>6465</v>
      </c>
      <c r="AO276" s="71">
        <f>'Program Data-Travel CBA'!AO276+'Program Data-Travel IBA'!AO276</f>
        <v>2189</v>
      </c>
    </row>
    <row r="277" spans="1:41" hidden="1" outlineLevel="1" x14ac:dyDescent="0.55000000000000004">
      <c r="A277" s="58" t="s">
        <v>33</v>
      </c>
      <c r="B277" s="65">
        <f>'Program Data-Travel CBA'!B277+'Program Data-Travel IBA'!B277</f>
        <v>9857382.9999999981</v>
      </c>
      <c r="C277" s="66">
        <f>'Program Data-Travel CBA'!C277+'Program Data-Travel IBA'!C277</f>
        <v>44834</v>
      </c>
      <c r="D277" s="66">
        <f>'Program Data-Travel CBA'!D277+'Program Data-Travel IBA'!D277</f>
        <v>3490</v>
      </c>
      <c r="E277" s="67">
        <f>'Program Data-Travel CBA'!E277+'Program Data-Travel IBA'!E277</f>
        <v>576.04464052858873</v>
      </c>
      <c r="F277" s="68">
        <f>'Program Data-Travel CBA'!F277+'Program Data-Travel IBA'!F277</f>
        <v>960045.59000000008</v>
      </c>
      <c r="G277" s="69">
        <f>'Program Data-Travel CBA'!G277+'Program Data-Travel IBA'!G277</f>
        <v>3993</v>
      </c>
      <c r="H277" s="69">
        <f>'Program Data-Travel CBA'!H277+'Program Data-Travel IBA'!H277</f>
        <v>3387</v>
      </c>
      <c r="I277" s="70">
        <f>'Program Data-Travel CBA'!I277+'Program Data-Travel IBA'!I277</f>
        <v>876999.99</v>
      </c>
      <c r="J277" s="71">
        <f>'Program Data-Travel CBA'!J277+'Program Data-Travel IBA'!J277</f>
        <v>3224</v>
      </c>
      <c r="K277" s="71">
        <f>'Program Data-Travel CBA'!K277+'Program Data-Travel IBA'!K277</f>
        <v>3382</v>
      </c>
      <c r="L277" s="68">
        <f>'Program Data-Travel CBA'!L277+'Program Data-Travel IBA'!L277</f>
        <v>454651.57</v>
      </c>
      <c r="M277" s="69">
        <f>'Program Data-Travel CBA'!M277+'Program Data-Travel IBA'!M277</f>
        <v>2298</v>
      </c>
      <c r="N277" s="69">
        <f>'Program Data-Travel CBA'!N277+'Program Data-Travel IBA'!N277</f>
        <v>3364</v>
      </c>
      <c r="O277" s="70">
        <f>'Program Data-Travel CBA'!O277+'Program Data-Travel IBA'!O277</f>
        <v>694970.65</v>
      </c>
      <c r="P277" s="71">
        <f>'Program Data-Travel CBA'!P277+'Program Data-Travel IBA'!P277</f>
        <v>2872</v>
      </c>
      <c r="Q277" s="71">
        <f>'Program Data-Travel CBA'!Q277+'Program Data-Travel IBA'!Q277</f>
        <v>3361</v>
      </c>
      <c r="R277" s="68">
        <f>'Program Data-Travel CBA'!R277+'Program Data-Travel IBA'!R277</f>
        <v>696053.11</v>
      </c>
      <c r="S277" s="69">
        <f>'Program Data-Travel CBA'!S277+'Program Data-Travel IBA'!S277</f>
        <v>3611</v>
      </c>
      <c r="T277" s="69">
        <f>'Program Data-Travel CBA'!T277+'Program Data-Travel IBA'!T277</f>
        <v>3477</v>
      </c>
      <c r="U277" s="70">
        <f>'Program Data-Travel CBA'!U277+'Program Data-Travel IBA'!U277</f>
        <v>1045321.41</v>
      </c>
      <c r="V277" s="71">
        <f>'Program Data-Travel CBA'!V277+'Program Data-Travel IBA'!V277</f>
        <v>4114</v>
      </c>
      <c r="W277" s="71">
        <f>'Program Data-Travel CBA'!W277+'Program Data-Travel IBA'!W277</f>
        <v>3450</v>
      </c>
      <c r="X277" s="68">
        <f>'Program Data-Travel CBA'!X277+'Program Data-Travel IBA'!X277</f>
        <v>883909.63</v>
      </c>
      <c r="Y277" s="69">
        <f>'Program Data-Travel CBA'!Y277+'Program Data-Travel IBA'!Y277</f>
        <v>3748</v>
      </c>
      <c r="Z277" s="69">
        <f>'Program Data-Travel CBA'!Z277+'Program Data-Travel IBA'!Z277</f>
        <v>3454</v>
      </c>
      <c r="AA277" s="70">
        <f>'Program Data-Travel CBA'!AA277+'Program Data-Travel IBA'!AA277</f>
        <v>857642.91</v>
      </c>
      <c r="AB277" s="71">
        <f>'Program Data-Travel CBA'!AB277+'Program Data-Travel IBA'!AB277</f>
        <v>3705</v>
      </c>
      <c r="AC277" s="71">
        <f>'Program Data-Travel CBA'!AC277+'Program Data-Travel IBA'!AC277</f>
        <v>3453</v>
      </c>
      <c r="AD277" s="68">
        <f>'Program Data-Travel CBA'!AD277+'Program Data-Travel IBA'!AD277</f>
        <v>1086249.4100000001</v>
      </c>
      <c r="AE277" s="69">
        <f>'Program Data-Travel CBA'!AE277+'Program Data-Travel IBA'!AE277</f>
        <v>4966</v>
      </c>
      <c r="AF277" s="69">
        <f>'Program Data-Travel CBA'!AF277+'Program Data-Travel IBA'!AF277</f>
        <v>3479</v>
      </c>
      <c r="AG277" s="70">
        <f>'Program Data-Travel CBA'!AG277+'Program Data-Travel IBA'!AG277</f>
        <v>814073.36</v>
      </c>
      <c r="AH277" s="71">
        <f>'Program Data-Travel CBA'!AH277+'Program Data-Travel IBA'!AH277</f>
        <v>4093</v>
      </c>
      <c r="AI277" s="71">
        <f>'Program Data-Travel CBA'!AI277+'Program Data-Travel IBA'!AI277</f>
        <v>3495</v>
      </c>
      <c r="AJ277" s="68">
        <f>'Program Data-Travel CBA'!AJ277+'Program Data-Travel IBA'!AJ277</f>
        <v>844638.74</v>
      </c>
      <c r="AK277" s="69">
        <f>'Program Data-Travel CBA'!AK277+'Program Data-Travel IBA'!AK277</f>
        <v>4544</v>
      </c>
      <c r="AL277" s="69">
        <f>'Program Data-Travel CBA'!AL277+'Program Data-Travel IBA'!AL277</f>
        <v>3478</v>
      </c>
      <c r="AM277" s="70">
        <f>'Program Data-Travel CBA'!AM277+'Program Data-Travel IBA'!AM277</f>
        <v>642826.63</v>
      </c>
      <c r="AN277" s="71">
        <f>'Program Data-Travel CBA'!AN277+'Program Data-Travel IBA'!AN277</f>
        <v>3666</v>
      </c>
      <c r="AO277" s="71">
        <f>'Program Data-Travel CBA'!AO277+'Program Data-Travel IBA'!AO277</f>
        <v>3490</v>
      </c>
    </row>
    <row r="278" spans="1:41" hidden="1" outlineLevel="1" x14ac:dyDescent="0.55000000000000004">
      <c r="A278" s="58" t="s">
        <v>40</v>
      </c>
      <c r="B278" s="65">
        <f>'Program Data-Travel CBA'!B278+'Program Data-Travel IBA'!B278</f>
        <v>336536583.04999989</v>
      </c>
      <c r="C278" s="66">
        <f>'Program Data-Travel CBA'!C278+'Program Data-Travel IBA'!C278</f>
        <v>1775352</v>
      </c>
      <c r="D278" s="66">
        <f>'Program Data-Travel CBA'!D278+'Program Data-Travel IBA'!D278</f>
        <v>103735</v>
      </c>
      <c r="E278" s="67">
        <f>'Program Data-Travel CBA'!E278+'Program Data-Travel IBA'!E278</f>
        <v>431.55499854607217</v>
      </c>
      <c r="F278" s="68">
        <f>'Program Data-Travel CBA'!F278+'Program Data-Travel IBA'!F278</f>
        <v>31824227.559999995</v>
      </c>
      <c r="G278" s="69">
        <f>'Program Data-Travel CBA'!G278+'Program Data-Travel IBA'!G278</f>
        <v>170256</v>
      </c>
      <c r="H278" s="69">
        <f>'Program Data-Travel CBA'!H278+'Program Data-Travel IBA'!H278</f>
        <v>98445</v>
      </c>
      <c r="I278" s="70">
        <f>'Program Data-Travel CBA'!I278+'Program Data-Travel IBA'!I278</f>
        <v>22854830.559999999</v>
      </c>
      <c r="J278" s="71">
        <f>'Program Data-Travel CBA'!J278+'Program Data-Travel IBA'!J278</f>
        <v>123008</v>
      </c>
      <c r="K278" s="71">
        <f>'Program Data-Travel CBA'!K278+'Program Data-Travel IBA'!K278</f>
        <v>100221</v>
      </c>
      <c r="L278" s="68">
        <f>'Program Data-Travel CBA'!L278+'Program Data-Travel IBA'!L278</f>
        <v>17763749.169999994</v>
      </c>
      <c r="M278" s="69">
        <f>'Program Data-Travel CBA'!M278+'Program Data-Travel IBA'!M278</f>
        <v>99906</v>
      </c>
      <c r="N278" s="69">
        <f>'Program Data-Travel CBA'!N278+'Program Data-Travel IBA'!N278</f>
        <v>98258</v>
      </c>
      <c r="O278" s="70">
        <f>'Program Data-Travel CBA'!O278+'Program Data-Travel IBA'!O278</f>
        <v>21717219.339999996</v>
      </c>
      <c r="P278" s="71">
        <f>'Program Data-Travel CBA'!P278+'Program Data-Travel IBA'!P278</f>
        <v>113483</v>
      </c>
      <c r="Q278" s="71">
        <f>'Program Data-Travel CBA'!Q278+'Program Data-Travel IBA'!Q278</f>
        <v>99443</v>
      </c>
      <c r="R278" s="68">
        <f>'Program Data-Travel CBA'!R278+'Program Data-Travel IBA'!R278</f>
        <v>25124249.029999994</v>
      </c>
      <c r="S278" s="69">
        <f>'Program Data-Travel CBA'!S278+'Program Data-Travel IBA'!S278</f>
        <v>131212</v>
      </c>
      <c r="T278" s="69">
        <f>'Program Data-Travel CBA'!T278+'Program Data-Travel IBA'!T278</f>
        <v>101725</v>
      </c>
      <c r="U278" s="70">
        <f>'Program Data-Travel CBA'!U278+'Program Data-Travel IBA'!U278</f>
        <v>32094087.329999991</v>
      </c>
      <c r="V278" s="71">
        <f>'Program Data-Travel CBA'!V278+'Program Data-Travel IBA'!V278</f>
        <v>167264</v>
      </c>
      <c r="W278" s="71">
        <f>'Program Data-Travel CBA'!W278+'Program Data-Travel IBA'!W278</f>
        <v>99714</v>
      </c>
      <c r="X278" s="68">
        <f>'Program Data-Travel CBA'!X278+'Program Data-Travel IBA'!X278</f>
        <v>29058812.319999985</v>
      </c>
      <c r="Y278" s="69">
        <f>'Program Data-Travel CBA'!Y278+'Program Data-Travel IBA'!Y278</f>
        <v>148561</v>
      </c>
      <c r="Z278" s="69">
        <f>'Program Data-Travel CBA'!Z278+'Program Data-Travel IBA'!Z278</f>
        <v>100129</v>
      </c>
      <c r="AA278" s="70">
        <f>'Program Data-Travel CBA'!AA278+'Program Data-Travel IBA'!AA278</f>
        <v>34458873.539999992</v>
      </c>
      <c r="AB278" s="71">
        <f>'Program Data-Travel CBA'!AB278+'Program Data-Travel IBA'!AB278</f>
        <v>173929</v>
      </c>
      <c r="AC278" s="71">
        <f>'Program Data-Travel CBA'!AC278+'Program Data-Travel IBA'!AC278</f>
        <v>101415</v>
      </c>
      <c r="AD278" s="68">
        <f>'Program Data-Travel CBA'!AD278+'Program Data-Travel IBA'!AD278</f>
        <v>30419454.960000001</v>
      </c>
      <c r="AE278" s="69">
        <f>'Program Data-Travel CBA'!AE278+'Program Data-Travel IBA'!AE278</f>
        <v>161847</v>
      </c>
      <c r="AF278" s="69">
        <f>'Program Data-Travel CBA'!AF278+'Program Data-Travel IBA'!AF278</f>
        <v>101536</v>
      </c>
      <c r="AG278" s="70">
        <f>'Program Data-Travel CBA'!AG278+'Program Data-Travel IBA'!AG278</f>
        <v>29251513.529999994</v>
      </c>
      <c r="AH278" s="71">
        <f>'Program Data-Travel CBA'!AH278+'Program Data-Travel IBA'!AH278</f>
        <v>152004</v>
      </c>
      <c r="AI278" s="71">
        <f>'Program Data-Travel CBA'!AI278+'Program Data-Travel IBA'!AI278</f>
        <v>102282</v>
      </c>
      <c r="AJ278" s="68">
        <f>'Program Data-Travel CBA'!AJ278+'Program Data-Travel IBA'!AJ278</f>
        <v>30795907.809999995</v>
      </c>
      <c r="AK278" s="69">
        <f>'Program Data-Travel CBA'!AK278+'Program Data-Travel IBA'!AK278</f>
        <v>163225</v>
      </c>
      <c r="AL278" s="69">
        <f>'Program Data-Travel CBA'!AL278+'Program Data-Travel IBA'!AL278</f>
        <v>103011</v>
      </c>
      <c r="AM278" s="70">
        <f>'Program Data-Travel CBA'!AM278+'Program Data-Travel IBA'!AM278</f>
        <v>31173657.899999991</v>
      </c>
      <c r="AN278" s="71">
        <f>'Program Data-Travel CBA'!AN278+'Program Data-Travel IBA'!AN278</f>
        <v>170657</v>
      </c>
      <c r="AO278" s="71">
        <f>'Program Data-Travel CBA'!AO278+'Program Data-Travel IBA'!AO278</f>
        <v>103735</v>
      </c>
    </row>
    <row r="279" spans="1:41" hidden="1" outlineLevel="1" x14ac:dyDescent="0.55000000000000004">
      <c r="A279" s="58" t="s">
        <v>34</v>
      </c>
      <c r="B279" s="65">
        <f>'Program Data-Travel CBA'!B279+'Program Data-Travel IBA'!B279</f>
        <v>14713844.319999998</v>
      </c>
      <c r="C279" s="66">
        <f>'Program Data-Travel CBA'!C279+'Program Data-Travel IBA'!C279</f>
        <v>71025</v>
      </c>
      <c r="D279" s="66">
        <f>'Program Data-Travel CBA'!D279+'Program Data-Travel IBA'!D279</f>
        <v>3596</v>
      </c>
      <c r="E279" s="67">
        <f>'Program Data-Travel CBA'!E279+'Program Data-Travel IBA'!E279</f>
        <v>447.88599482253676</v>
      </c>
      <c r="F279" s="68">
        <f>'Program Data-Travel CBA'!F279+'Program Data-Travel IBA'!F279</f>
        <v>2872088.18</v>
      </c>
      <c r="G279" s="69">
        <f>'Program Data-Travel CBA'!G279+'Program Data-Travel IBA'!G279</f>
        <v>11524</v>
      </c>
      <c r="H279" s="69">
        <f>'Program Data-Travel CBA'!H279+'Program Data-Travel IBA'!H279</f>
        <v>3363</v>
      </c>
      <c r="I279" s="70">
        <f>'Program Data-Travel CBA'!I279+'Program Data-Travel IBA'!I279</f>
        <v>2649924.81</v>
      </c>
      <c r="J279" s="71">
        <f>'Program Data-Travel CBA'!J279+'Program Data-Travel IBA'!J279</f>
        <v>9461</v>
      </c>
      <c r="K279" s="71">
        <f>'Program Data-Travel CBA'!K279+'Program Data-Travel IBA'!K279</f>
        <v>3358</v>
      </c>
      <c r="L279" s="68">
        <f>'Program Data-Travel CBA'!L279+'Program Data-Travel IBA'!L279</f>
        <v>1564282.47</v>
      </c>
      <c r="M279" s="69">
        <f>'Program Data-Travel CBA'!M279+'Program Data-Travel IBA'!M279</f>
        <v>5901</v>
      </c>
      <c r="N279" s="69">
        <f>'Program Data-Travel CBA'!N279+'Program Data-Travel IBA'!N279</f>
        <v>3316</v>
      </c>
      <c r="O279" s="70">
        <f>'Program Data-Travel CBA'!O279+'Program Data-Travel IBA'!O279</f>
        <v>743381.93</v>
      </c>
      <c r="P279" s="71">
        <f>'Program Data-Travel CBA'!P279+'Program Data-Travel IBA'!P279</f>
        <v>3373</v>
      </c>
      <c r="Q279" s="71">
        <f>'Program Data-Travel CBA'!Q279+'Program Data-Travel IBA'!Q279</f>
        <v>3257</v>
      </c>
      <c r="R279" s="68">
        <f>'Program Data-Travel CBA'!R279+'Program Data-Travel IBA'!R279</f>
        <v>507926.60000000003</v>
      </c>
      <c r="S279" s="69">
        <f>'Program Data-Travel CBA'!S279+'Program Data-Travel IBA'!S279</f>
        <v>2818</v>
      </c>
      <c r="T279" s="69">
        <f>'Program Data-Travel CBA'!T279+'Program Data-Travel IBA'!T279</f>
        <v>3279</v>
      </c>
      <c r="U279" s="70">
        <f>'Program Data-Travel CBA'!U279+'Program Data-Travel IBA'!U279</f>
        <v>588383.89999999991</v>
      </c>
      <c r="V279" s="71">
        <f>'Program Data-Travel CBA'!V279+'Program Data-Travel IBA'!V279</f>
        <v>3154</v>
      </c>
      <c r="W279" s="71">
        <f>'Program Data-Travel CBA'!W279+'Program Data-Travel IBA'!W279</f>
        <v>3172</v>
      </c>
      <c r="X279" s="68">
        <f>'Program Data-Travel CBA'!X279+'Program Data-Travel IBA'!X279</f>
        <v>449239.36</v>
      </c>
      <c r="Y279" s="69">
        <f>'Program Data-Travel CBA'!Y279+'Program Data-Travel IBA'!Y279</f>
        <v>3024</v>
      </c>
      <c r="Z279" s="69">
        <f>'Program Data-Travel CBA'!Z279+'Program Data-Travel IBA'!Z279</f>
        <v>3099</v>
      </c>
      <c r="AA279" s="70">
        <f>'Program Data-Travel CBA'!AA279+'Program Data-Travel IBA'!AA279</f>
        <v>420561.63</v>
      </c>
      <c r="AB279" s="71">
        <f>'Program Data-Travel CBA'!AB279+'Program Data-Travel IBA'!AB279</f>
        <v>3019</v>
      </c>
      <c r="AC279" s="71">
        <f>'Program Data-Travel CBA'!AC279+'Program Data-Travel IBA'!AC279</f>
        <v>3091</v>
      </c>
      <c r="AD279" s="68">
        <f>'Program Data-Travel CBA'!AD279+'Program Data-Travel IBA'!AD279</f>
        <v>686986.3</v>
      </c>
      <c r="AE279" s="69">
        <f>'Program Data-Travel CBA'!AE279+'Program Data-Travel IBA'!AE279</f>
        <v>4882</v>
      </c>
      <c r="AF279" s="69">
        <f>'Program Data-Travel CBA'!AF279+'Program Data-Travel IBA'!AF279</f>
        <v>3063</v>
      </c>
      <c r="AG279" s="70">
        <f>'Program Data-Travel CBA'!AG279+'Program Data-Travel IBA'!AG279</f>
        <v>834267.2300000001</v>
      </c>
      <c r="AH279" s="71">
        <f>'Program Data-Travel CBA'!AH279+'Program Data-Travel IBA'!AH279</f>
        <v>4847</v>
      </c>
      <c r="AI279" s="71">
        <f>'Program Data-Travel CBA'!AI279+'Program Data-Travel IBA'!AI279</f>
        <v>3025</v>
      </c>
      <c r="AJ279" s="68">
        <f>'Program Data-Travel CBA'!AJ279+'Program Data-Travel IBA'!AJ279</f>
        <v>911375.27999999991</v>
      </c>
      <c r="AK279" s="69">
        <f>'Program Data-Travel CBA'!AK279+'Program Data-Travel IBA'!AK279</f>
        <v>6486</v>
      </c>
      <c r="AL279" s="69">
        <f>'Program Data-Travel CBA'!AL279+'Program Data-Travel IBA'!AL279</f>
        <v>3028</v>
      </c>
      <c r="AM279" s="70">
        <f>'Program Data-Travel CBA'!AM279+'Program Data-Travel IBA'!AM279</f>
        <v>2485426.63</v>
      </c>
      <c r="AN279" s="71">
        <f>'Program Data-Travel CBA'!AN279+'Program Data-Travel IBA'!AN279</f>
        <v>12536</v>
      </c>
      <c r="AO279" s="71">
        <f>'Program Data-Travel CBA'!AO279+'Program Data-Travel IBA'!AO279</f>
        <v>3596</v>
      </c>
    </row>
    <row r="280" spans="1:41" hidden="1" outlineLevel="1" x14ac:dyDescent="0.55000000000000004">
      <c r="A280" s="58" t="s">
        <v>35</v>
      </c>
      <c r="B280" s="65">
        <f>'Program Data-Travel CBA'!B280+'Program Data-Travel IBA'!B280</f>
        <v>9924108.8199999984</v>
      </c>
      <c r="C280" s="66">
        <f>'Program Data-Travel CBA'!C280+'Program Data-Travel IBA'!C280</f>
        <v>54100</v>
      </c>
      <c r="D280" s="66">
        <f>'Program Data-Travel CBA'!D280+'Program Data-Travel IBA'!D280</f>
        <v>16062</v>
      </c>
      <c r="E280" s="67">
        <f>'Program Data-Travel CBA'!E280+'Program Data-Travel IBA'!E280</f>
        <v>1427.2222334266539</v>
      </c>
      <c r="F280" s="68">
        <f>'Program Data-Travel CBA'!F280+'Program Data-Travel IBA'!F280</f>
        <v>1200403.5699999998</v>
      </c>
      <c r="G280" s="69">
        <f>'Program Data-Travel CBA'!G280+'Program Data-Travel IBA'!G280</f>
        <v>4460</v>
      </c>
      <c r="H280" s="69">
        <f>'Program Data-Travel CBA'!H280+'Program Data-Travel IBA'!H280</f>
        <v>16488</v>
      </c>
      <c r="I280" s="70">
        <f>'Program Data-Travel CBA'!I280+'Program Data-Travel IBA'!I280</f>
        <v>965035.25</v>
      </c>
      <c r="J280" s="71">
        <f>'Program Data-Travel CBA'!J280+'Program Data-Travel IBA'!J280</f>
        <v>3610</v>
      </c>
      <c r="K280" s="71">
        <f>'Program Data-Travel CBA'!K280+'Program Data-Travel IBA'!K280</f>
        <v>16452</v>
      </c>
      <c r="L280" s="68">
        <f>'Program Data-Travel CBA'!L280+'Program Data-Travel IBA'!L280</f>
        <v>426716.39</v>
      </c>
      <c r="M280" s="69">
        <f>'Program Data-Travel CBA'!M280+'Program Data-Travel IBA'!M280</f>
        <v>2337</v>
      </c>
      <c r="N280" s="69">
        <f>'Program Data-Travel CBA'!N280+'Program Data-Travel IBA'!N280</f>
        <v>16108</v>
      </c>
      <c r="O280" s="70">
        <f>'Program Data-Travel CBA'!O280+'Program Data-Travel IBA'!O280</f>
        <v>344071.82</v>
      </c>
      <c r="P280" s="71">
        <f>'Program Data-Travel CBA'!P280+'Program Data-Travel IBA'!P280</f>
        <v>1824</v>
      </c>
      <c r="Q280" s="71">
        <f>'Program Data-Travel CBA'!Q280+'Program Data-Travel IBA'!Q280</f>
        <v>15939</v>
      </c>
      <c r="R280" s="68">
        <f>'Program Data-Travel CBA'!R280+'Program Data-Travel IBA'!R280</f>
        <v>366728.67</v>
      </c>
      <c r="S280" s="69">
        <f>'Program Data-Travel CBA'!S280+'Program Data-Travel IBA'!S280</f>
        <v>2213</v>
      </c>
      <c r="T280" s="69">
        <f>'Program Data-Travel CBA'!T280+'Program Data-Travel IBA'!T280</f>
        <v>15839</v>
      </c>
      <c r="U280" s="70">
        <f>'Program Data-Travel CBA'!U280+'Program Data-Travel IBA'!U280</f>
        <v>526768.55000000005</v>
      </c>
      <c r="V280" s="71">
        <f>'Program Data-Travel CBA'!V280+'Program Data-Travel IBA'!V280</f>
        <v>2863</v>
      </c>
      <c r="W280" s="71">
        <f>'Program Data-Travel CBA'!W280+'Program Data-Travel IBA'!W280</f>
        <v>15734</v>
      </c>
      <c r="X280" s="68">
        <f>'Program Data-Travel CBA'!X280+'Program Data-Travel IBA'!X280</f>
        <v>469173.58</v>
      </c>
      <c r="Y280" s="69">
        <f>'Program Data-Travel CBA'!Y280+'Program Data-Travel IBA'!Y280</f>
        <v>2929</v>
      </c>
      <c r="Z280" s="69">
        <f>'Program Data-Travel CBA'!Z280+'Program Data-Travel IBA'!Z280</f>
        <v>15694</v>
      </c>
      <c r="AA280" s="70">
        <f>'Program Data-Travel CBA'!AA280+'Program Data-Travel IBA'!AA280</f>
        <v>766450.84</v>
      </c>
      <c r="AB280" s="71">
        <f>'Program Data-Travel CBA'!AB280+'Program Data-Travel IBA'!AB280</f>
        <v>3742</v>
      </c>
      <c r="AC280" s="71">
        <f>'Program Data-Travel CBA'!AC280+'Program Data-Travel IBA'!AC280</f>
        <v>15781</v>
      </c>
      <c r="AD280" s="68">
        <f>'Program Data-Travel CBA'!AD280+'Program Data-Travel IBA'!AD280</f>
        <v>1010294.6499999999</v>
      </c>
      <c r="AE280" s="69">
        <f>'Program Data-Travel CBA'!AE280+'Program Data-Travel IBA'!AE280</f>
        <v>6393</v>
      </c>
      <c r="AF280" s="69">
        <f>'Program Data-Travel CBA'!AF280+'Program Data-Travel IBA'!AF280</f>
        <v>15793</v>
      </c>
      <c r="AG280" s="70">
        <f>'Program Data-Travel CBA'!AG280+'Program Data-Travel IBA'!AG280</f>
        <v>988532.40999999992</v>
      </c>
      <c r="AH280" s="71">
        <f>'Program Data-Travel CBA'!AH280+'Program Data-Travel IBA'!AH280</f>
        <v>5588</v>
      </c>
      <c r="AI280" s="71">
        <f>'Program Data-Travel CBA'!AI280+'Program Data-Travel IBA'!AI280</f>
        <v>15825</v>
      </c>
      <c r="AJ280" s="68">
        <f>'Program Data-Travel CBA'!AJ280+'Program Data-Travel IBA'!AJ280</f>
        <v>1470913.23</v>
      </c>
      <c r="AK280" s="69">
        <f>'Program Data-Travel CBA'!AK280+'Program Data-Travel IBA'!AK280</f>
        <v>8586</v>
      </c>
      <c r="AL280" s="69">
        <f>'Program Data-Travel CBA'!AL280+'Program Data-Travel IBA'!AL280</f>
        <v>15944</v>
      </c>
      <c r="AM280" s="70">
        <f>'Program Data-Travel CBA'!AM280+'Program Data-Travel IBA'!AM280</f>
        <v>1389019.86</v>
      </c>
      <c r="AN280" s="71">
        <f>'Program Data-Travel CBA'!AN280+'Program Data-Travel IBA'!AN280</f>
        <v>9555</v>
      </c>
      <c r="AO280" s="71">
        <f>'Program Data-Travel CBA'!AO280+'Program Data-Travel IBA'!AO280</f>
        <v>16062</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8285126324.6699924</v>
      </c>
      <c r="C282" s="52">
        <f>SUM(C255:C280)</f>
        <v>43596587</v>
      </c>
      <c r="D282" s="52">
        <f>SUM(D255:D280)</f>
        <v>2580653</v>
      </c>
      <c r="E282" s="74">
        <f t="shared" ref="E282" si="17">IFERROR(B282/C282,0)</f>
        <v>190.04070948650161</v>
      </c>
      <c r="F282" s="51">
        <f t="shared" ref="F282:AO282" si="18">SUM(F255:F280)</f>
        <v>666599573.92999935</v>
      </c>
      <c r="G282" s="52">
        <f t="shared" si="18"/>
        <v>3532150</v>
      </c>
      <c r="H282" s="52">
        <f t="shared" si="18"/>
        <v>2504720</v>
      </c>
      <c r="I282" s="51">
        <f t="shared" si="18"/>
        <v>577085486.02999914</v>
      </c>
      <c r="J282" s="52">
        <f t="shared" si="18"/>
        <v>3031673</v>
      </c>
      <c r="K282" s="52">
        <f t="shared" si="18"/>
        <v>2522529</v>
      </c>
      <c r="L282" s="51">
        <f t="shared" si="18"/>
        <v>480314223.36999941</v>
      </c>
      <c r="M282" s="52">
        <f t="shared" si="18"/>
        <v>2618057</v>
      </c>
      <c r="N282" s="52">
        <f t="shared" si="18"/>
        <v>2517504</v>
      </c>
      <c r="O282" s="51">
        <f t="shared" si="18"/>
        <v>551478425.1699996</v>
      </c>
      <c r="P282" s="52">
        <f t="shared" si="18"/>
        <v>2987388</v>
      </c>
      <c r="Q282" s="52">
        <f t="shared" si="18"/>
        <v>2529611</v>
      </c>
      <c r="R282" s="51">
        <f t="shared" si="18"/>
        <v>620724644.67999911</v>
      </c>
      <c r="S282" s="52">
        <f t="shared" si="18"/>
        <v>3281739</v>
      </c>
      <c r="T282" s="52">
        <f t="shared" si="18"/>
        <v>2556453</v>
      </c>
      <c r="U282" s="51">
        <f t="shared" si="18"/>
        <v>768694892.40999901</v>
      </c>
      <c r="V282" s="52">
        <f t="shared" si="18"/>
        <v>3970023</v>
      </c>
      <c r="W282" s="52">
        <f t="shared" si="18"/>
        <v>2550776</v>
      </c>
      <c r="X282" s="51">
        <f t="shared" si="18"/>
        <v>676817656.71999919</v>
      </c>
      <c r="Y282" s="52">
        <f t="shared" si="18"/>
        <v>3522675</v>
      </c>
      <c r="Z282" s="52">
        <f t="shared" si="18"/>
        <v>2550316</v>
      </c>
      <c r="AA282" s="51">
        <f t="shared" si="18"/>
        <v>816275192.10999894</v>
      </c>
      <c r="AB282" s="52">
        <f t="shared" si="18"/>
        <v>4114560</v>
      </c>
      <c r="AC282" s="52">
        <f t="shared" si="18"/>
        <v>2561609</v>
      </c>
      <c r="AD282" s="51">
        <f t="shared" si="18"/>
        <v>779908097.78999913</v>
      </c>
      <c r="AE282" s="52">
        <f t="shared" si="18"/>
        <v>4044518</v>
      </c>
      <c r="AF282" s="52">
        <f t="shared" si="18"/>
        <v>2567958</v>
      </c>
      <c r="AG282" s="51">
        <f t="shared" si="18"/>
        <v>779874864.07999957</v>
      </c>
      <c r="AH282" s="52">
        <f t="shared" si="18"/>
        <v>3975004</v>
      </c>
      <c r="AI282" s="52">
        <f t="shared" si="18"/>
        <v>2581720</v>
      </c>
      <c r="AJ282" s="51">
        <f t="shared" si="18"/>
        <v>808095699.97999907</v>
      </c>
      <c r="AK282" s="52">
        <f t="shared" si="18"/>
        <v>4352958</v>
      </c>
      <c r="AL282" s="52">
        <f t="shared" si="18"/>
        <v>2571006</v>
      </c>
      <c r="AM282" s="51">
        <f t="shared" si="18"/>
        <v>759257568.3999995</v>
      </c>
      <c r="AN282" s="52">
        <f t="shared" si="18"/>
        <v>4165842</v>
      </c>
      <c r="AO282" s="52">
        <f t="shared" si="18"/>
        <v>2580653</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f>'Program Data-Travel CBA'!B286+'Program Data-Travel IBA'!B286</f>
        <v>51122974.369999997</v>
      </c>
      <c r="C286" s="66">
        <f>'Program Data-Travel CBA'!C286+'Program Data-Travel IBA'!C286</f>
        <v>114717</v>
      </c>
      <c r="D286" s="66">
        <f>'Program Data-Travel CBA'!D286+'Program Data-Travel IBA'!D286</f>
        <v>4678</v>
      </c>
      <c r="E286" s="67">
        <f>'Program Data-Travel CBA'!E286+'Program Data-Travel IBA'!E286</f>
        <v>813.47734147661401</v>
      </c>
      <c r="F286" s="68">
        <f>'Program Data-Travel CBA'!F286+'Program Data-Travel IBA'!F286</f>
        <v>4459338.7699999996</v>
      </c>
      <c r="G286" s="69">
        <f>'Program Data-Travel CBA'!G286+'Program Data-Travel IBA'!G286</f>
        <v>10655</v>
      </c>
      <c r="H286" s="69">
        <f>'Program Data-Travel CBA'!H286+'Program Data-Travel IBA'!H286</f>
        <v>3363</v>
      </c>
      <c r="I286" s="70">
        <f>'Program Data-Travel CBA'!I286+'Program Data-Travel IBA'!I286</f>
        <v>4201556.51</v>
      </c>
      <c r="J286" s="71">
        <f>'Program Data-Travel CBA'!J286+'Program Data-Travel IBA'!J286</f>
        <v>9007</v>
      </c>
      <c r="K286" s="71">
        <f>'Program Data-Travel CBA'!K286+'Program Data-Travel IBA'!K286</f>
        <v>3396</v>
      </c>
      <c r="L286" s="68">
        <f>'Program Data-Travel CBA'!L286+'Program Data-Travel IBA'!L286</f>
        <v>2749736.54</v>
      </c>
      <c r="M286" s="69">
        <f>'Program Data-Travel CBA'!M286+'Program Data-Travel IBA'!M286</f>
        <v>6610</v>
      </c>
      <c r="N286" s="69">
        <f>'Program Data-Travel CBA'!N286+'Program Data-Travel IBA'!N286</f>
        <v>3392</v>
      </c>
      <c r="O286" s="70">
        <f>'Program Data-Travel CBA'!O286+'Program Data-Travel IBA'!O286</f>
        <v>2888525.83</v>
      </c>
      <c r="P286" s="71">
        <f>'Program Data-Travel CBA'!P286+'Program Data-Travel IBA'!P286</f>
        <v>7191</v>
      </c>
      <c r="Q286" s="71">
        <f>'Program Data-Travel CBA'!Q286+'Program Data-Travel IBA'!Q286</f>
        <v>3692</v>
      </c>
      <c r="R286" s="68">
        <f>'Program Data-Travel CBA'!R286+'Program Data-Travel IBA'!R286</f>
        <v>4472569.0600000005</v>
      </c>
      <c r="S286" s="69">
        <f>'Program Data-Travel CBA'!S286+'Program Data-Travel IBA'!S286</f>
        <v>9607</v>
      </c>
      <c r="T286" s="69">
        <f>'Program Data-Travel CBA'!T286+'Program Data-Travel IBA'!T286</f>
        <v>3779</v>
      </c>
      <c r="U286" s="70">
        <f>'Program Data-Travel CBA'!U286+'Program Data-Travel IBA'!U286</f>
        <v>4067013.96</v>
      </c>
      <c r="V286" s="71">
        <f>'Program Data-Travel CBA'!V286+'Program Data-Travel IBA'!V286</f>
        <v>9376</v>
      </c>
      <c r="W286" s="71">
        <f>'Program Data-Travel CBA'!W286+'Program Data-Travel IBA'!W286</f>
        <v>3788</v>
      </c>
      <c r="X286" s="68">
        <f>'Program Data-Travel CBA'!X286+'Program Data-Travel IBA'!X286</f>
        <v>4138552.45</v>
      </c>
      <c r="Y286" s="69">
        <f>'Program Data-Travel CBA'!Y286+'Program Data-Travel IBA'!Y286</f>
        <v>8865</v>
      </c>
      <c r="Z286" s="69">
        <f>'Program Data-Travel CBA'!Z286+'Program Data-Travel IBA'!Z286</f>
        <v>3793</v>
      </c>
      <c r="AA286" s="70">
        <f>'Program Data-Travel CBA'!AA286+'Program Data-Travel IBA'!AA286</f>
        <v>5816601.8100000005</v>
      </c>
      <c r="AB286" s="71">
        <f>'Program Data-Travel CBA'!AB286+'Program Data-Travel IBA'!AB286</f>
        <v>11964</v>
      </c>
      <c r="AC286" s="71">
        <f>'Program Data-Travel CBA'!AC286+'Program Data-Travel IBA'!AC286</f>
        <v>4716</v>
      </c>
      <c r="AD286" s="68">
        <f>'Program Data-Travel CBA'!AD286+'Program Data-Travel IBA'!AD286</f>
        <v>4818390.43</v>
      </c>
      <c r="AE286" s="69">
        <f>'Program Data-Travel CBA'!AE286+'Program Data-Travel IBA'!AE286</f>
        <v>10178</v>
      </c>
      <c r="AF286" s="69">
        <f>'Program Data-Travel CBA'!AF286+'Program Data-Travel IBA'!AF286</f>
        <v>4771</v>
      </c>
      <c r="AG286" s="70">
        <f>'Program Data-Travel CBA'!AG286+'Program Data-Travel IBA'!AG286</f>
        <v>3937057.14</v>
      </c>
      <c r="AH286" s="71">
        <f>'Program Data-Travel CBA'!AH286+'Program Data-Travel IBA'!AH286</f>
        <v>9483</v>
      </c>
      <c r="AI286" s="71">
        <f>'Program Data-Travel CBA'!AI286+'Program Data-Travel IBA'!AI286</f>
        <v>4610</v>
      </c>
      <c r="AJ286" s="68">
        <f>'Program Data-Travel CBA'!AJ286+'Program Data-Travel IBA'!AJ286</f>
        <v>4372023.6099999994</v>
      </c>
      <c r="AK286" s="69">
        <f>'Program Data-Travel CBA'!AK286+'Program Data-Travel IBA'!AK286</f>
        <v>10618</v>
      </c>
      <c r="AL286" s="69">
        <f>'Program Data-Travel CBA'!AL286+'Program Data-Travel IBA'!AL286</f>
        <v>4617</v>
      </c>
      <c r="AM286" s="70">
        <f>'Program Data-Travel CBA'!AM286+'Program Data-Travel IBA'!AM286</f>
        <v>5201608.26</v>
      </c>
      <c r="AN286" s="71">
        <f>'Program Data-Travel CBA'!AN286+'Program Data-Travel IBA'!AN286</f>
        <v>11163</v>
      </c>
      <c r="AO286" s="71">
        <f>'Program Data-Travel CBA'!AO286+'Program Data-Travel IBA'!AO286</f>
        <v>4678</v>
      </c>
    </row>
    <row r="287" spans="1:41" hidden="1" outlineLevel="1" x14ac:dyDescent="0.55000000000000004">
      <c r="A287" s="58" t="s">
        <v>18</v>
      </c>
      <c r="B287" s="65">
        <f>'Program Data-Travel CBA'!B287+'Program Data-Travel IBA'!B287</f>
        <v>172045948.96999314</v>
      </c>
      <c r="C287" s="66">
        <f>'Program Data-Travel CBA'!C287+'Program Data-Travel IBA'!C287</f>
        <v>1337029</v>
      </c>
      <c r="D287" s="66">
        <f>'Program Data-Travel CBA'!D287+'Program Data-Travel IBA'!D287</f>
        <v>61709</v>
      </c>
      <c r="E287" s="67">
        <f>'Program Data-Travel CBA'!E287+'Program Data-Travel IBA'!E287</f>
        <v>248.52649855244113</v>
      </c>
      <c r="F287" s="68">
        <f>'Program Data-Travel CBA'!F287+'Program Data-Travel IBA'!F287</f>
        <v>12912350.809999496</v>
      </c>
      <c r="G287" s="69">
        <f>'Program Data-Travel CBA'!G287+'Program Data-Travel IBA'!G287</f>
        <v>99495</v>
      </c>
      <c r="H287" s="69">
        <f>'Program Data-Travel CBA'!H287+'Program Data-Travel IBA'!H287</f>
        <v>58735</v>
      </c>
      <c r="I287" s="70">
        <f>'Program Data-Travel CBA'!I287+'Program Data-Travel IBA'!I287</f>
        <v>12706167.079999508</v>
      </c>
      <c r="J287" s="71">
        <f>'Program Data-Travel CBA'!J287+'Program Data-Travel IBA'!J287</f>
        <v>97026</v>
      </c>
      <c r="K287" s="71">
        <f>'Program Data-Travel CBA'!K287+'Program Data-Travel IBA'!K287</f>
        <v>58936</v>
      </c>
      <c r="L287" s="68">
        <f>'Program Data-Travel CBA'!L287+'Program Data-Travel IBA'!L287</f>
        <v>8269162.9699997818</v>
      </c>
      <c r="M287" s="69">
        <f>'Program Data-Travel CBA'!M287+'Program Data-Travel IBA'!M287</f>
        <v>69980</v>
      </c>
      <c r="N287" s="69">
        <f>'Program Data-Travel CBA'!N287+'Program Data-Travel IBA'!N287</f>
        <v>58866</v>
      </c>
      <c r="O287" s="70">
        <f>'Program Data-Travel CBA'!O287+'Program Data-Travel IBA'!O287</f>
        <v>8621224.6899997331</v>
      </c>
      <c r="P287" s="71">
        <f>'Program Data-Travel CBA'!P287+'Program Data-Travel IBA'!P287</f>
        <v>66330</v>
      </c>
      <c r="Q287" s="71">
        <f>'Program Data-Travel CBA'!Q287+'Program Data-Travel IBA'!Q287</f>
        <v>58805</v>
      </c>
      <c r="R287" s="68">
        <f>'Program Data-Travel CBA'!R287+'Program Data-Travel IBA'!R287</f>
        <v>14159877.999999374</v>
      </c>
      <c r="S287" s="69">
        <f>'Program Data-Travel CBA'!S287+'Program Data-Travel IBA'!S287</f>
        <v>101512</v>
      </c>
      <c r="T287" s="69">
        <f>'Program Data-Travel CBA'!T287+'Program Data-Travel IBA'!T287</f>
        <v>59160</v>
      </c>
      <c r="U287" s="70">
        <f>'Program Data-Travel CBA'!U287+'Program Data-Travel IBA'!U287</f>
        <v>15222962.48999933</v>
      </c>
      <c r="V287" s="71">
        <f>'Program Data-Travel CBA'!V287+'Program Data-Travel IBA'!V287</f>
        <v>114294</v>
      </c>
      <c r="W287" s="71">
        <f>'Program Data-Travel CBA'!W287+'Program Data-Travel IBA'!W287</f>
        <v>59614</v>
      </c>
      <c r="X287" s="68">
        <f>'Program Data-Travel CBA'!X287+'Program Data-Travel IBA'!X287</f>
        <v>16807436.699999195</v>
      </c>
      <c r="Y287" s="69">
        <f>'Program Data-Travel CBA'!Y287+'Program Data-Travel IBA'!Y287</f>
        <v>127407</v>
      </c>
      <c r="Z287" s="69">
        <f>'Program Data-Travel CBA'!Z287+'Program Data-Travel IBA'!Z287</f>
        <v>60160</v>
      </c>
      <c r="AA287" s="70">
        <f>'Program Data-Travel CBA'!AA287+'Program Data-Travel IBA'!AA287</f>
        <v>17172659.719999261</v>
      </c>
      <c r="AB287" s="71">
        <f>'Program Data-Travel CBA'!AB287+'Program Data-Travel IBA'!AB287</f>
        <v>127600</v>
      </c>
      <c r="AC287" s="71">
        <f>'Program Data-Travel CBA'!AC287+'Program Data-Travel IBA'!AC287</f>
        <v>60638</v>
      </c>
      <c r="AD287" s="68">
        <f>'Program Data-Travel CBA'!AD287+'Program Data-Travel IBA'!AD287</f>
        <v>15254613.279999429</v>
      </c>
      <c r="AE287" s="69">
        <f>'Program Data-Travel CBA'!AE287+'Program Data-Travel IBA'!AE287</f>
        <v>123008</v>
      </c>
      <c r="AF287" s="69">
        <f>'Program Data-Travel CBA'!AF287+'Program Data-Travel IBA'!AF287</f>
        <v>61066</v>
      </c>
      <c r="AG287" s="70">
        <f>'Program Data-Travel CBA'!AG287+'Program Data-Travel IBA'!AG287</f>
        <v>15329165.419999436</v>
      </c>
      <c r="AH287" s="71">
        <f>'Program Data-Travel CBA'!AH287+'Program Data-Travel IBA'!AH287</f>
        <v>123008</v>
      </c>
      <c r="AI287" s="71">
        <f>'Program Data-Travel CBA'!AI287+'Program Data-Travel IBA'!AI287</f>
        <v>61351</v>
      </c>
      <c r="AJ287" s="68">
        <f>'Program Data-Travel CBA'!AJ287+'Program Data-Travel IBA'!AJ287</f>
        <v>20160075.46999919</v>
      </c>
      <c r="AK287" s="69">
        <f>'Program Data-Travel CBA'!AK287+'Program Data-Travel IBA'!AK287</f>
        <v>160042</v>
      </c>
      <c r="AL287" s="69">
        <f>'Program Data-Travel CBA'!AL287+'Program Data-Travel IBA'!AL287</f>
        <v>61589</v>
      </c>
      <c r="AM287" s="70">
        <f>'Program Data-Travel CBA'!AM287+'Program Data-Travel IBA'!AM287</f>
        <v>15430252.33999943</v>
      </c>
      <c r="AN287" s="71">
        <f>'Program Data-Travel CBA'!AN287+'Program Data-Travel IBA'!AN287</f>
        <v>127327</v>
      </c>
      <c r="AO287" s="71">
        <f>'Program Data-Travel CBA'!AO287+'Program Data-Travel IBA'!AO287</f>
        <v>61709</v>
      </c>
    </row>
    <row r="288" spans="1:41" hidden="1" outlineLevel="1" x14ac:dyDescent="0.55000000000000004">
      <c r="A288" s="58" t="s">
        <v>20</v>
      </c>
      <c r="B288" s="65">
        <f>'Program Data-Travel CBA'!B288+'Program Data-Travel IBA'!B288</f>
        <v>69269906.900000006</v>
      </c>
      <c r="C288" s="66">
        <f>'Program Data-Travel CBA'!C288+'Program Data-Travel IBA'!C288</f>
        <v>340468</v>
      </c>
      <c r="D288" s="66">
        <f>'Program Data-Travel CBA'!D288+'Program Data-Travel IBA'!D288</f>
        <v>14697</v>
      </c>
      <c r="E288" s="67">
        <f>'Program Data-Travel CBA'!E288+'Program Data-Travel IBA'!E288</f>
        <v>442.53917592207563</v>
      </c>
      <c r="F288" s="68">
        <f>'Program Data-Travel CBA'!F288+'Program Data-Travel IBA'!F288</f>
        <v>5903889.6500000004</v>
      </c>
      <c r="G288" s="69">
        <f>'Program Data-Travel CBA'!G288+'Program Data-Travel IBA'!G288</f>
        <v>29094</v>
      </c>
      <c r="H288" s="69">
        <f>'Program Data-Travel CBA'!H288+'Program Data-Travel IBA'!H288</f>
        <v>14466</v>
      </c>
      <c r="I288" s="70">
        <f>'Program Data-Travel CBA'!I288+'Program Data-Travel IBA'!I288</f>
        <v>5315155.53</v>
      </c>
      <c r="J288" s="71">
        <f>'Program Data-Travel CBA'!J288+'Program Data-Travel IBA'!J288</f>
        <v>25909</v>
      </c>
      <c r="K288" s="71">
        <f>'Program Data-Travel CBA'!K288+'Program Data-Travel IBA'!K288</f>
        <v>14497</v>
      </c>
      <c r="L288" s="68">
        <f>'Program Data-Travel CBA'!L288+'Program Data-Travel IBA'!L288</f>
        <v>3467599.2199999997</v>
      </c>
      <c r="M288" s="69">
        <f>'Program Data-Travel CBA'!M288+'Program Data-Travel IBA'!M288</f>
        <v>19078</v>
      </c>
      <c r="N288" s="69">
        <f>'Program Data-Travel CBA'!N288+'Program Data-Travel IBA'!N288</f>
        <v>14467</v>
      </c>
      <c r="O288" s="70">
        <f>'Program Data-Travel CBA'!O288+'Program Data-Travel IBA'!O288</f>
        <v>4156105.89</v>
      </c>
      <c r="P288" s="71">
        <f>'Program Data-Travel CBA'!P288+'Program Data-Travel IBA'!P288</f>
        <v>21799</v>
      </c>
      <c r="Q288" s="71">
        <f>'Program Data-Travel CBA'!Q288+'Program Data-Travel IBA'!Q288</f>
        <v>14494</v>
      </c>
      <c r="R288" s="68">
        <f>'Program Data-Travel CBA'!R288+'Program Data-Travel IBA'!R288</f>
        <v>5610673</v>
      </c>
      <c r="S288" s="69">
        <f>'Program Data-Travel CBA'!S288+'Program Data-Travel IBA'!S288</f>
        <v>27731</v>
      </c>
      <c r="T288" s="69">
        <f>'Program Data-Travel CBA'!T288+'Program Data-Travel IBA'!T288</f>
        <v>14548</v>
      </c>
      <c r="U288" s="70">
        <f>'Program Data-Travel CBA'!U288+'Program Data-Travel IBA'!U288</f>
        <v>6150565.9800000004</v>
      </c>
      <c r="V288" s="71">
        <f>'Program Data-Travel CBA'!V288+'Program Data-Travel IBA'!V288</f>
        <v>29465</v>
      </c>
      <c r="W288" s="71">
        <f>'Program Data-Travel CBA'!W288+'Program Data-Travel IBA'!W288</f>
        <v>14583</v>
      </c>
      <c r="X288" s="68">
        <f>'Program Data-Travel CBA'!X288+'Program Data-Travel IBA'!X288</f>
        <v>6629895.0099999998</v>
      </c>
      <c r="Y288" s="69">
        <f>'Program Data-Travel CBA'!Y288+'Program Data-Travel IBA'!Y288</f>
        <v>31278</v>
      </c>
      <c r="Z288" s="69">
        <f>'Program Data-Travel CBA'!Z288+'Program Data-Travel IBA'!Z288</f>
        <v>14613</v>
      </c>
      <c r="AA288" s="70">
        <f>'Program Data-Travel CBA'!AA288+'Program Data-Travel IBA'!AA288</f>
        <v>7242018.29</v>
      </c>
      <c r="AB288" s="71">
        <f>'Program Data-Travel CBA'!AB288+'Program Data-Travel IBA'!AB288</f>
        <v>34904</v>
      </c>
      <c r="AC288" s="71">
        <f>'Program Data-Travel CBA'!AC288+'Program Data-Travel IBA'!AC288</f>
        <v>14650</v>
      </c>
      <c r="AD288" s="68">
        <f>'Program Data-Travel CBA'!AD288+'Program Data-Travel IBA'!AD288</f>
        <v>6281229.2799999993</v>
      </c>
      <c r="AE288" s="69">
        <f>'Program Data-Travel CBA'!AE288+'Program Data-Travel IBA'!AE288</f>
        <v>30097</v>
      </c>
      <c r="AF288" s="69">
        <f>'Program Data-Travel CBA'!AF288+'Program Data-Travel IBA'!AF288</f>
        <v>14667</v>
      </c>
      <c r="AG288" s="70">
        <f>'Program Data-Travel CBA'!AG288+'Program Data-Travel IBA'!AG288</f>
        <v>5381252.0199999996</v>
      </c>
      <c r="AH288" s="71">
        <f>'Program Data-Travel CBA'!AH288+'Program Data-Travel IBA'!AH288</f>
        <v>26054</v>
      </c>
      <c r="AI288" s="71">
        <f>'Program Data-Travel CBA'!AI288+'Program Data-Travel IBA'!AI288</f>
        <v>14694</v>
      </c>
      <c r="AJ288" s="68">
        <f>'Program Data-Travel CBA'!AJ288+'Program Data-Travel IBA'!AJ288</f>
        <v>6020194.4199999999</v>
      </c>
      <c r="AK288" s="69">
        <f>'Program Data-Travel CBA'!AK288+'Program Data-Travel IBA'!AK288</f>
        <v>29711</v>
      </c>
      <c r="AL288" s="69">
        <f>'Program Data-Travel CBA'!AL288+'Program Data-Travel IBA'!AL288</f>
        <v>14651</v>
      </c>
      <c r="AM288" s="70">
        <f>'Program Data-Travel CBA'!AM288+'Program Data-Travel IBA'!AM288</f>
        <v>7111328.6099999994</v>
      </c>
      <c r="AN288" s="71">
        <f>'Program Data-Travel CBA'!AN288+'Program Data-Travel IBA'!AN288</f>
        <v>35348</v>
      </c>
      <c r="AO288" s="71">
        <f>'Program Data-Travel CBA'!AO288+'Program Data-Travel IBA'!AO288</f>
        <v>14697</v>
      </c>
    </row>
    <row r="289" spans="1:41" hidden="1" outlineLevel="1" x14ac:dyDescent="0.55000000000000004">
      <c r="A289" s="58" t="s">
        <v>510</v>
      </c>
      <c r="B289" s="65">
        <f>'Program Data-Travel CBA'!B289+'Program Data-Travel IBA'!B289</f>
        <v>0</v>
      </c>
      <c r="C289" s="66">
        <f>'Program Data-Travel CBA'!C289+'Program Data-Travel IBA'!C289</f>
        <v>0</v>
      </c>
      <c r="D289" s="66">
        <f>'Program Data-Travel CBA'!D289+'Program Data-Travel IBA'!D289</f>
        <v>0</v>
      </c>
      <c r="E289" s="67">
        <f>'Program Data-Travel CBA'!E289+'Program Data-Travel IBA'!E289</f>
        <v>0</v>
      </c>
      <c r="F289" s="68">
        <f>'Program Data-Travel CBA'!F289+'Program Data-Travel IBA'!F289</f>
        <v>0</v>
      </c>
      <c r="G289" s="69">
        <f>'Program Data-Travel CBA'!G289+'Program Data-Travel IBA'!G289</f>
        <v>0</v>
      </c>
      <c r="H289" s="69">
        <f>'Program Data-Travel CBA'!H289+'Program Data-Travel IBA'!H289</f>
        <v>0</v>
      </c>
      <c r="I289" s="70">
        <f>'Program Data-Travel CBA'!I289+'Program Data-Travel IBA'!I289</f>
        <v>0</v>
      </c>
      <c r="J289" s="71">
        <f>'Program Data-Travel CBA'!J289+'Program Data-Travel IBA'!J289</f>
        <v>0</v>
      </c>
      <c r="K289" s="71">
        <f>'Program Data-Travel CBA'!K289+'Program Data-Travel IBA'!K289</f>
        <v>0</v>
      </c>
      <c r="L289" s="68">
        <f>'Program Data-Travel CBA'!L289+'Program Data-Travel IBA'!L289</f>
        <v>0</v>
      </c>
      <c r="M289" s="69">
        <f>'Program Data-Travel CBA'!M289+'Program Data-Travel IBA'!M289</f>
        <v>0</v>
      </c>
      <c r="N289" s="69">
        <f>'Program Data-Travel CBA'!N289+'Program Data-Travel IBA'!N289</f>
        <v>0</v>
      </c>
      <c r="O289" s="70">
        <f>'Program Data-Travel CBA'!O289+'Program Data-Travel IBA'!O289</f>
        <v>0</v>
      </c>
      <c r="P289" s="71">
        <f>'Program Data-Travel CBA'!P289+'Program Data-Travel IBA'!P289</f>
        <v>0</v>
      </c>
      <c r="Q289" s="71">
        <f>'Program Data-Travel CBA'!Q289+'Program Data-Travel IBA'!Q289</f>
        <v>0</v>
      </c>
      <c r="R289" s="68">
        <f>'Program Data-Travel CBA'!R289+'Program Data-Travel IBA'!R289</f>
        <v>0</v>
      </c>
      <c r="S289" s="69">
        <f>'Program Data-Travel CBA'!S289+'Program Data-Travel IBA'!S289</f>
        <v>0</v>
      </c>
      <c r="T289" s="69">
        <f>'Program Data-Travel CBA'!T289+'Program Data-Travel IBA'!T289</f>
        <v>0</v>
      </c>
      <c r="U289" s="70">
        <f>'Program Data-Travel CBA'!U289+'Program Data-Travel IBA'!U289</f>
        <v>0</v>
      </c>
      <c r="V289" s="71">
        <f>'Program Data-Travel CBA'!V289+'Program Data-Travel IBA'!V289</f>
        <v>0</v>
      </c>
      <c r="W289" s="71">
        <f>'Program Data-Travel CBA'!W289+'Program Data-Travel IBA'!W289</f>
        <v>0</v>
      </c>
      <c r="X289" s="68">
        <f>'Program Data-Travel CBA'!X289+'Program Data-Travel IBA'!X289</f>
        <v>0</v>
      </c>
      <c r="Y289" s="69">
        <f>'Program Data-Travel CBA'!Y289+'Program Data-Travel IBA'!Y289</f>
        <v>0</v>
      </c>
      <c r="Z289" s="69">
        <f>'Program Data-Travel CBA'!Z289+'Program Data-Travel IBA'!Z289</f>
        <v>0</v>
      </c>
      <c r="AA289" s="70">
        <f>'Program Data-Travel CBA'!AA289+'Program Data-Travel IBA'!AA289</f>
        <v>0</v>
      </c>
      <c r="AB289" s="71">
        <f>'Program Data-Travel CBA'!AB289+'Program Data-Travel IBA'!AB289</f>
        <v>0</v>
      </c>
      <c r="AC289" s="71">
        <f>'Program Data-Travel CBA'!AC289+'Program Data-Travel IBA'!AC289</f>
        <v>0</v>
      </c>
      <c r="AD289" s="68">
        <f>'Program Data-Travel CBA'!AD289+'Program Data-Travel IBA'!AD289</f>
        <v>0</v>
      </c>
      <c r="AE289" s="69">
        <f>'Program Data-Travel CBA'!AE289+'Program Data-Travel IBA'!AE289</f>
        <v>0</v>
      </c>
      <c r="AF289" s="69">
        <f>'Program Data-Travel CBA'!AF289+'Program Data-Travel IBA'!AF289</f>
        <v>0</v>
      </c>
      <c r="AG289" s="70">
        <f>'Program Data-Travel CBA'!AG289+'Program Data-Travel IBA'!AG289</f>
        <v>0</v>
      </c>
      <c r="AH289" s="71">
        <f>'Program Data-Travel CBA'!AH289+'Program Data-Travel IBA'!AH289</f>
        <v>0</v>
      </c>
      <c r="AI289" s="71">
        <f>'Program Data-Travel CBA'!AI289+'Program Data-Travel IBA'!AI289</f>
        <v>0</v>
      </c>
      <c r="AJ289" s="68">
        <f>'Program Data-Travel CBA'!AJ289+'Program Data-Travel IBA'!AJ289</f>
        <v>0</v>
      </c>
      <c r="AK289" s="69">
        <f>'Program Data-Travel CBA'!AK289+'Program Data-Travel IBA'!AK289</f>
        <v>0</v>
      </c>
      <c r="AL289" s="69">
        <f>'Program Data-Travel CBA'!AL289+'Program Data-Travel IBA'!AL289</f>
        <v>0</v>
      </c>
      <c r="AM289" s="70">
        <f>'Program Data-Travel CBA'!AM289+'Program Data-Travel IBA'!AM289</f>
        <v>0</v>
      </c>
      <c r="AN289" s="71">
        <f>'Program Data-Travel CBA'!AN289+'Program Data-Travel IBA'!AN289</f>
        <v>0</v>
      </c>
      <c r="AO289" s="71">
        <f>'Program Data-Travel CBA'!AO289+'Program Data-Travel IBA'!AO289</f>
        <v>0</v>
      </c>
    </row>
    <row r="290" spans="1:41" hidden="1" outlineLevel="1" x14ac:dyDescent="0.55000000000000004">
      <c r="A290" s="58" t="s">
        <v>89</v>
      </c>
      <c r="B290" s="65">
        <f>'Program Data-Travel CBA'!B290+'Program Data-Travel IBA'!B290</f>
        <v>5077259265.3099995</v>
      </c>
      <c r="C290" s="66">
        <f>'Program Data-Travel CBA'!C290+'Program Data-Travel IBA'!C290</f>
        <v>26369369</v>
      </c>
      <c r="D290" s="66">
        <f>'Program Data-Travel CBA'!D290+'Program Data-Travel IBA'!D290</f>
        <v>1787561</v>
      </c>
      <c r="E290" s="67">
        <f>'Program Data-Travel CBA'!E290+'Program Data-Travel IBA'!E290</f>
        <v>533.00012116515586</v>
      </c>
      <c r="F290" s="68">
        <f>'Program Data-Travel CBA'!F290+'Program Data-Travel IBA'!F290</f>
        <v>369707234.22000003</v>
      </c>
      <c r="G290" s="69">
        <f>'Program Data-Travel CBA'!G290+'Program Data-Travel IBA'!G290</f>
        <v>1879081</v>
      </c>
      <c r="H290" s="69">
        <f>'Program Data-Travel CBA'!H290+'Program Data-Travel IBA'!H290</f>
        <v>1529605</v>
      </c>
      <c r="I290" s="70">
        <f>'Program Data-Travel CBA'!I290+'Program Data-Travel IBA'!I290</f>
        <v>368924915.18000001</v>
      </c>
      <c r="J290" s="71">
        <f>'Program Data-Travel CBA'!J290+'Program Data-Travel IBA'!J290</f>
        <v>1908893</v>
      </c>
      <c r="K290" s="71">
        <f>'Program Data-Travel CBA'!K290+'Program Data-Travel IBA'!K290</f>
        <v>1510513</v>
      </c>
      <c r="L290" s="68">
        <f>'Program Data-Travel CBA'!L290+'Program Data-Travel IBA'!L290</f>
        <v>274667816.55000001</v>
      </c>
      <c r="M290" s="69">
        <f>'Program Data-Travel CBA'!M290+'Program Data-Travel IBA'!M290</f>
        <v>1476107</v>
      </c>
      <c r="N290" s="69">
        <f>'Program Data-Travel CBA'!N290+'Program Data-Travel IBA'!N290</f>
        <v>1515611</v>
      </c>
      <c r="O290" s="70">
        <f>'Program Data-Travel CBA'!O290+'Program Data-Travel IBA'!O290</f>
        <v>310401753.94999999</v>
      </c>
      <c r="P290" s="71">
        <f>'Program Data-Travel CBA'!P290+'Program Data-Travel IBA'!P290</f>
        <v>1697846</v>
      </c>
      <c r="Q290" s="71">
        <f>'Program Data-Travel CBA'!Q290+'Program Data-Travel IBA'!Q290</f>
        <v>1529683</v>
      </c>
      <c r="R290" s="68">
        <f>'Program Data-Travel CBA'!R290+'Program Data-Travel IBA'!R290</f>
        <v>419413001.44000006</v>
      </c>
      <c r="S290" s="69">
        <f>'Program Data-Travel CBA'!S290+'Program Data-Travel IBA'!S290</f>
        <v>2258537</v>
      </c>
      <c r="T290" s="69">
        <f>'Program Data-Travel CBA'!T290+'Program Data-Travel IBA'!T290</f>
        <v>1555719</v>
      </c>
      <c r="U290" s="70">
        <f>'Program Data-Travel CBA'!U290+'Program Data-Travel IBA'!U290</f>
        <v>444119695.28999996</v>
      </c>
      <c r="V290" s="71">
        <f>'Program Data-Travel CBA'!V290+'Program Data-Travel IBA'!V290</f>
        <v>2260297</v>
      </c>
      <c r="W290" s="71">
        <f>'Program Data-Travel CBA'!W290+'Program Data-Travel IBA'!W290</f>
        <v>1582654</v>
      </c>
      <c r="X290" s="68">
        <f>'Program Data-Travel CBA'!X290+'Program Data-Travel IBA'!X290</f>
        <v>460336564.15000004</v>
      </c>
      <c r="Y290" s="69">
        <f>'Program Data-Travel CBA'!Y290+'Program Data-Travel IBA'!Y290</f>
        <v>2396682</v>
      </c>
      <c r="Z290" s="69">
        <f>'Program Data-Travel CBA'!Z290+'Program Data-Travel IBA'!Z290</f>
        <v>1598991</v>
      </c>
      <c r="AA290" s="70">
        <f>'Program Data-Travel CBA'!AA290+'Program Data-Travel IBA'!AA290</f>
        <v>512312838.85000002</v>
      </c>
      <c r="AB290" s="71">
        <f>'Program Data-Travel CBA'!AB290+'Program Data-Travel IBA'!AB290</f>
        <v>2576544</v>
      </c>
      <c r="AC290" s="71">
        <f>'Program Data-Travel CBA'!AC290+'Program Data-Travel IBA'!AC290</f>
        <v>1747464</v>
      </c>
      <c r="AD290" s="68">
        <f>'Program Data-Travel CBA'!AD290+'Program Data-Travel IBA'!AD290</f>
        <v>490783999.93000001</v>
      </c>
      <c r="AE290" s="69">
        <f>'Program Data-Travel CBA'!AE290+'Program Data-Travel IBA'!AE290</f>
        <v>2479083</v>
      </c>
      <c r="AF290" s="69">
        <f>'Program Data-Travel CBA'!AF290+'Program Data-Travel IBA'!AF290</f>
        <v>1760623</v>
      </c>
      <c r="AG290" s="70">
        <f>'Program Data-Travel CBA'!AG290+'Program Data-Travel IBA'!AG290</f>
        <v>449389364.70999998</v>
      </c>
      <c r="AH290" s="71">
        <f>'Program Data-Travel CBA'!AH290+'Program Data-Travel IBA'!AH290</f>
        <v>2300483</v>
      </c>
      <c r="AI290" s="71">
        <f>'Program Data-Travel CBA'!AI290+'Program Data-Travel IBA'!AI290</f>
        <v>1766037</v>
      </c>
      <c r="AJ290" s="68">
        <f>'Program Data-Travel CBA'!AJ290+'Program Data-Travel IBA'!AJ290</f>
        <v>536823223.88999999</v>
      </c>
      <c r="AK290" s="69">
        <f>'Program Data-Travel CBA'!AK290+'Program Data-Travel IBA'!AK290</f>
        <v>2810730</v>
      </c>
      <c r="AL290" s="69">
        <f>'Program Data-Travel CBA'!AL290+'Program Data-Travel IBA'!AL290</f>
        <v>1779724</v>
      </c>
      <c r="AM290" s="70">
        <f>'Program Data-Travel CBA'!AM290+'Program Data-Travel IBA'!AM290</f>
        <v>440378857.14999998</v>
      </c>
      <c r="AN290" s="71">
        <f>'Program Data-Travel CBA'!AN290+'Program Data-Travel IBA'!AN290</f>
        <v>2325086</v>
      </c>
      <c r="AO290" s="71">
        <f>'Program Data-Travel CBA'!AO290+'Program Data-Travel IBA'!AO290</f>
        <v>1787561</v>
      </c>
    </row>
    <row r="291" spans="1:41" hidden="1" outlineLevel="1" x14ac:dyDescent="0.55000000000000004">
      <c r="A291" s="58" t="s">
        <v>21</v>
      </c>
      <c r="B291" s="65">
        <f>'Program Data-Travel CBA'!B291+'Program Data-Travel IBA'!B291</f>
        <v>5854691.2300000004</v>
      </c>
      <c r="C291" s="66">
        <f>'Program Data-Travel CBA'!C291+'Program Data-Travel IBA'!C291</f>
        <v>43135</v>
      </c>
      <c r="D291" s="66">
        <f>'Program Data-Travel CBA'!D291+'Program Data-Travel IBA'!D291</f>
        <v>2880</v>
      </c>
      <c r="E291" s="67">
        <f>'Program Data-Travel CBA'!E291+'Program Data-Travel IBA'!E291</f>
        <v>403.703042740554</v>
      </c>
      <c r="F291" s="68">
        <f>'Program Data-Travel CBA'!F291+'Program Data-Travel IBA'!F291</f>
        <v>502489.76</v>
      </c>
      <c r="G291" s="69">
        <f>'Program Data-Travel CBA'!G291+'Program Data-Travel IBA'!G291</f>
        <v>3179</v>
      </c>
      <c r="H291" s="69">
        <f>'Program Data-Travel CBA'!H291+'Program Data-Travel IBA'!H291</f>
        <v>2856</v>
      </c>
      <c r="I291" s="70">
        <f>'Program Data-Travel CBA'!I291+'Program Data-Travel IBA'!I291</f>
        <v>502448.13</v>
      </c>
      <c r="J291" s="71">
        <f>'Program Data-Travel CBA'!J291+'Program Data-Travel IBA'!J291</f>
        <v>3559</v>
      </c>
      <c r="K291" s="71">
        <f>'Program Data-Travel CBA'!K291+'Program Data-Travel IBA'!K291</f>
        <v>2848</v>
      </c>
      <c r="L291" s="68">
        <f>'Program Data-Travel CBA'!L291+'Program Data-Travel IBA'!L291</f>
        <v>325841.44999999995</v>
      </c>
      <c r="M291" s="69">
        <f>'Program Data-Travel CBA'!M291+'Program Data-Travel IBA'!M291</f>
        <v>3042</v>
      </c>
      <c r="N291" s="69">
        <f>'Program Data-Travel CBA'!N291+'Program Data-Travel IBA'!N291</f>
        <v>2822</v>
      </c>
      <c r="O291" s="70">
        <f>'Program Data-Travel CBA'!O291+'Program Data-Travel IBA'!O291</f>
        <v>281555.13</v>
      </c>
      <c r="P291" s="71">
        <f>'Program Data-Travel CBA'!P291+'Program Data-Travel IBA'!P291</f>
        <v>2245</v>
      </c>
      <c r="Q291" s="71">
        <f>'Program Data-Travel CBA'!Q291+'Program Data-Travel IBA'!Q291</f>
        <v>2810</v>
      </c>
      <c r="R291" s="68">
        <f>'Program Data-Travel CBA'!R291+'Program Data-Travel IBA'!R291</f>
        <v>440013.01</v>
      </c>
      <c r="S291" s="69">
        <f>'Program Data-Travel CBA'!S291+'Program Data-Travel IBA'!S291</f>
        <v>3082</v>
      </c>
      <c r="T291" s="69">
        <f>'Program Data-Travel CBA'!T291+'Program Data-Travel IBA'!T291</f>
        <v>2821</v>
      </c>
      <c r="U291" s="70">
        <f>'Program Data-Travel CBA'!U291+'Program Data-Travel IBA'!U291</f>
        <v>564192.63</v>
      </c>
      <c r="V291" s="71">
        <f>'Program Data-Travel CBA'!V291+'Program Data-Travel IBA'!V291</f>
        <v>4132</v>
      </c>
      <c r="W291" s="71">
        <f>'Program Data-Travel CBA'!W291+'Program Data-Travel IBA'!W291</f>
        <v>2825</v>
      </c>
      <c r="X291" s="68">
        <f>'Program Data-Travel CBA'!X291+'Program Data-Travel IBA'!X291</f>
        <v>584539.5</v>
      </c>
      <c r="Y291" s="69">
        <f>'Program Data-Travel CBA'!Y291+'Program Data-Travel IBA'!Y291</f>
        <v>4465</v>
      </c>
      <c r="Z291" s="69">
        <f>'Program Data-Travel CBA'!Z291+'Program Data-Travel IBA'!Z291</f>
        <v>2853</v>
      </c>
      <c r="AA291" s="70">
        <f>'Program Data-Travel CBA'!AA291+'Program Data-Travel IBA'!AA291</f>
        <v>563431.46</v>
      </c>
      <c r="AB291" s="71">
        <f>'Program Data-Travel CBA'!AB291+'Program Data-Travel IBA'!AB291</f>
        <v>4138</v>
      </c>
      <c r="AC291" s="71">
        <f>'Program Data-Travel CBA'!AC291+'Program Data-Travel IBA'!AC291</f>
        <v>2875</v>
      </c>
      <c r="AD291" s="68">
        <f>'Program Data-Travel CBA'!AD291+'Program Data-Travel IBA'!AD291</f>
        <v>503597.95</v>
      </c>
      <c r="AE291" s="69">
        <f>'Program Data-Travel CBA'!AE291+'Program Data-Travel IBA'!AE291</f>
        <v>3844</v>
      </c>
      <c r="AF291" s="69">
        <f>'Program Data-Travel CBA'!AF291+'Program Data-Travel IBA'!AF291</f>
        <v>2895</v>
      </c>
      <c r="AG291" s="70">
        <f>'Program Data-Travel CBA'!AG291+'Program Data-Travel IBA'!AG291</f>
        <v>429289.62</v>
      </c>
      <c r="AH291" s="71">
        <f>'Program Data-Travel CBA'!AH291+'Program Data-Travel IBA'!AH291</f>
        <v>3221</v>
      </c>
      <c r="AI291" s="71">
        <f>'Program Data-Travel CBA'!AI291+'Program Data-Travel IBA'!AI291</f>
        <v>2912</v>
      </c>
      <c r="AJ291" s="68">
        <f>'Program Data-Travel CBA'!AJ291+'Program Data-Travel IBA'!AJ291</f>
        <v>569825.99</v>
      </c>
      <c r="AK291" s="69">
        <f>'Program Data-Travel CBA'!AK291+'Program Data-Travel IBA'!AK291</f>
        <v>3835</v>
      </c>
      <c r="AL291" s="69">
        <f>'Program Data-Travel CBA'!AL291+'Program Data-Travel IBA'!AL291</f>
        <v>2883</v>
      </c>
      <c r="AM291" s="70">
        <f>'Program Data-Travel CBA'!AM291+'Program Data-Travel IBA'!AM291</f>
        <v>587466.6</v>
      </c>
      <c r="AN291" s="71">
        <f>'Program Data-Travel CBA'!AN291+'Program Data-Travel IBA'!AN291</f>
        <v>4393</v>
      </c>
      <c r="AO291" s="71">
        <f>'Program Data-Travel CBA'!AO291+'Program Data-Travel IBA'!AO291</f>
        <v>2880</v>
      </c>
    </row>
    <row r="292" spans="1:41" hidden="1" outlineLevel="1" x14ac:dyDescent="0.55000000000000004">
      <c r="A292" s="58" t="s">
        <v>90</v>
      </c>
      <c r="B292" s="65">
        <f>'Program Data-Travel CBA'!B292+'Program Data-Travel IBA'!B292</f>
        <v>45582723.560000002</v>
      </c>
      <c r="C292" s="66">
        <f>'Program Data-Travel CBA'!C292+'Program Data-Travel IBA'!C292</f>
        <v>348610</v>
      </c>
      <c r="D292" s="66">
        <f>'Program Data-Travel CBA'!D292+'Program Data-Travel IBA'!D292</f>
        <v>10542</v>
      </c>
      <c r="E292" s="67">
        <f>'Program Data-Travel CBA'!E292+'Program Data-Travel IBA'!E292</f>
        <v>376.94533520443065</v>
      </c>
      <c r="F292" s="68">
        <f>'Program Data-Travel CBA'!F292+'Program Data-Travel IBA'!F292</f>
        <v>4183569.17</v>
      </c>
      <c r="G292" s="69">
        <f>'Program Data-Travel CBA'!G292+'Program Data-Travel IBA'!G292</f>
        <v>31538</v>
      </c>
      <c r="H292" s="69">
        <f>'Program Data-Travel CBA'!H292+'Program Data-Travel IBA'!H292</f>
        <v>10473</v>
      </c>
      <c r="I292" s="70">
        <f>'Program Data-Travel CBA'!I292+'Program Data-Travel IBA'!I292</f>
        <v>3708793.84</v>
      </c>
      <c r="J292" s="71">
        <f>'Program Data-Travel CBA'!J292+'Program Data-Travel IBA'!J292</f>
        <v>27592</v>
      </c>
      <c r="K292" s="71">
        <f>'Program Data-Travel CBA'!K292+'Program Data-Travel IBA'!K292</f>
        <v>10483</v>
      </c>
      <c r="L292" s="68">
        <f>'Program Data-Travel CBA'!L292+'Program Data-Travel IBA'!L292</f>
        <v>2312653.7999999998</v>
      </c>
      <c r="M292" s="69">
        <f>'Program Data-Travel CBA'!M292+'Program Data-Travel IBA'!M292</f>
        <v>20621</v>
      </c>
      <c r="N292" s="69">
        <f>'Program Data-Travel CBA'!N292+'Program Data-Travel IBA'!N292</f>
        <v>10435</v>
      </c>
      <c r="O292" s="70">
        <f>'Program Data-Travel CBA'!O292+'Program Data-Travel IBA'!O292</f>
        <v>2311946.69</v>
      </c>
      <c r="P292" s="71">
        <f>'Program Data-Travel CBA'!P292+'Program Data-Travel IBA'!P292</f>
        <v>16709</v>
      </c>
      <c r="Q292" s="71">
        <f>'Program Data-Travel CBA'!Q292+'Program Data-Travel IBA'!Q292</f>
        <v>10384</v>
      </c>
      <c r="R292" s="68">
        <f>'Program Data-Travel CBA'!R292+'Program Data-Travel IBA'!R292</f>
        <v>3609872.47</v>
      </c>
      <c r="S292" s="69">
        <f>'Program Data-Travel CBA'!S292+'Program Data-Travel IBA'!S292</f>
        <v>26267</v>
      </c>
      <c r="T292" s="69">
        <f>'Program Data-Travel CBA'!T292+'Program Data-Travel IBA'!T292</f>
        <v>10406</v>
      </c>
      <c r="U292" s="70">
        <f>'Program Data-Travel CBA'!U292+'Program Data-Travel IBA'!U292</f>
        <v>4323454.1100000003</v>
      </c>
      <c r="V292" s="71">
        <f>'Program Data-Travel CBA'!V292+'Program Data-Travel IBA'!V292</f>
        <v>31959</v>
      </c>
      <c r="W292" s="71">
        <f>'Program Data-Travel CBA'!W292+'Program Data-Travel IBA'!W292</f>
        <v>10426</v>
      </c>
      <c r="X292" s="68">
        <f>'Program Data-Travel CBA'!X292+'Program Data-Travel IBA'!X292</f>
        <v>4414784.7699999996</v>
      </c>
      <c r="Y292" s="69">
        <f>'Program Data-Travel CBA'!Y292+'Program Data-Travel IBA'!Y292</f>
        <v>32648</v>
      </c>
      <c r="Z292" s="69">
        <f>'Program Data-Travel CBA'!Z292+'Program Data-Travel IBA'!Z292</f>
        <v>10472</v>
      </c>
      <c r="AA292" s="70">
        <f>'Program Data-Travel CBA'!AA292+'Program Data-Travel IBA'!AA292</f>
        <v>4628705.71</v>
      </c>
      <c r="AB292" s="71">
        <f>'Program Data-Travel CBA'!AB292+'Program Data-Travel IBA'!AB292</f>
        <v>35837</v>
      </c>
      <c r="AC292" s="71">
        <f>'Program Data-Travel CBA'!AC292+'Program Data-Travel IBA'!AC292</f>
        <v>10476</v>
      </c>
      <c r="AD292" s="68">
        <f>'Program Data-Travel CBA'!AD292+'Program Data-Travel IBA'!AD292</f>
        <v>4129156.7800000003</v>
      </c>
      <c r="AE292" s="69">
        <f>'Program Data-Travel CBA'!AE292+'Program Data-Travel IBA'!AE292</f>
        <v>31980</v>
      </c>
      <c r="AF292" s="69">
        <f>'Program Data-Travel CBA'!AF292+'Program Data-Travel IBA'!AF292</f>
        <v>10445</v>
      </c>
      <c r="AG292" s="70">
        <f>'Program Data-Travel CBA'!AG292+'Program Data-Travel IBA'!AG292</f>
        <v>3428149.45</v>
      </c>
      <c r="AH292" s="71">
        <f>'Program Data-Travel CBA'!AH292+'Program Data-Travel IBA'!AH292</f>
        <v>26287</v>
      </c>
      <c r="AI292" s="71">
        <f>'Program Data-Travel CBA'!AI292+'Program Data-Travel IBA'!AI292</f>
        <v>10482</v>
      </c>
      <c r="AJ292" s="68">
        <f>'Program Data-Travel CBA'!AJ292+'Program Data-Travel IBA'!AJ292</f>
        <v>4375263.26</v>
      </c>
      <c r="AK292" s="69">
        <f>'Program Data-Travel CBA'!AK292+'Program Data-Travel IBA'!AK292</f>
        <v>34695</v>
      </c>
      <c r="AL292" s="69">
        <f>'Program Data-Travel CBA'!AL292+'Program Data-Travel IBA'!AL292</f>
        <v>10528</v>
      </c>
      <c r="AM292" s="70">
        <f>'Program Data-Travel CBA'!AM292+'Program Data-Travel IBA'!AM292</f>
        <v>4156373.5100000002</v>
      </c>
      <c r="AN292" s="71">
        <f>'Program Data-Travel CBA'!AN292+'Program Data-Travel IBA'!AN292</f>
        <v>32477</v>
      </c>
      <c r="AO292" s="71">
        <f>'Program Data-Travel CBA'!AO292+'Program Data-Travel IBA'!AO292</f>
        <v>10542</v>
      </c>
    </row>
    <row r="293" spans="1:41" hidden="1" outlineLevel="1" x14ac:dyDescent="0.55000000000000004">
      <c r="A293" s="58" t="s">
        <v>22</v>
      </c>
      <c r="B293" s="65">
        <f>'Program Data-Travel CBA'!B293+'Program Data-Travel IBA'!B293</f>
        <v>151739066.28</v>
      </c>
      <c r="C293" s="66">
        <f>'Program Data-Travel CBA'!C293+'Program Data-Travel IBA'!C293</f>
        <v>764162</v>
      </c>
      <c r="D293" s="66">
        <f>'Program Data-Travel CBA'!D293+'Program Data-Travel IBA'!D293</f>
        <v>33004</v>
      </c>
      <c r="E293" s="67">
        <f>'Program Data-Travel CBA'!E293+'Program Data-Travel IBA'!E293</f>
        <v>399.5522819508833</v>
      </c>
      <c r="F293" s="68">
        <f>'Program Data-Travel CBA'!F293+'Program Data-Travel IBA'!F293</f>
        <v>12740432.699999999</v>
      </c>
      <c r="G293" s="69">
        <f>'Program Data-Travel CBA'!G293+'Program Data-Travel IBA'!G293</f>
        <v>61145</v>
      </c>
      <c r="H293" s="69">
        <f>'Program Data-Travel CBA'!H293+'Program Data-Travel IBA'!H293</f>
        <v>34578</v>
      </c>
      <c r="I293" s="70">
        <f>'Program Data-Travel CBA'!I293+'Program Data-Travel IBA'!I293</f>
        <v>12579074.079999998</v>
      </c>
      <c r="J293" s="71">
        <f>'Program Data-Travel CBA'!J293+'Program Data-Travel IBA'!J293</f>
        <v>62623</v>
      </c>
      <c r="K293" s="71">
        <f>'Program Data-Travel CBA'!K293+'Program Data-Travel IBA'!K293</f>
        <v>34486</v>
      </c>
      <c r="L293" s="68">
        <f>'Program Data-Travel CBA'!L293+'Program Data-Travel IBA'!L293</f>
        <v>6835441.0800000001</v>
      </c>
      <c r="M293" s="69">
        <f>'Program Data-Travel CBA'!M293+'Program Data-Travel IBA'!M293</f>
        <v>40048</v>
      </c>
      <c r="N293" s="69">
        <f>'Program Data-Travel CBA'!N293+'Program Data-Travel IBA'!N293</f>
        <v>34285</v>
      </c>
      <c r="O293" s="70">
        <f>'Program Data-Travel CBA'!O293+'Program Data-Travel IBA'!O293</f>
        <v>7555647.0199999996</v>
      </c>
      <c r="P293" s="71">
        <f>'Program Data-Travel CBA'!P293+'Program Data-Travel IBA'!P293</f>
        <v>38347</v>
      </c>
      <c r="Q293" s="71">
        <f>'Program Data-Travel CBA'!Q293+'Program Data-Travel IBA'!Q293</f>
        <v>34095</v>
      </c>
      <c r="R293" s="68">
        <f>'Program Data-Travel CBA'!R293+'Program Data-Travel IBA'!R293</f>
        <v>11670606.52</v>
      </c>
      <c r="S293" s="69">
        <f>'Program Data-Travel CBA'!S293+'Program Data-Travel IBA'!S293</f>
        <v>55168</v>
      </c>
      <c r="T293" s="69">
        <f>'Program Data-Travel CBA'!T293+'Program Data-Travel IBA'!T293</f>
        <v>34084</v>
      </c>
      <c r="U293" s="70">
        <f>'Program Data-Travel CBA'!U293+'Program Data-Travel IBA'!U293</f>
        <v>13477586.33</v>
      </c>
      <c r="V293" s="71">
        <f>'Program Data-Travel CBA'!V293+'Program Data-Travel IBA'!V293</f>
        <v>65870</v>
      </c>
      <c r="W293" s="71">
        <f>'Program Data-Travel CBA'!W293+'Program Data-Travel IBA'!W293</f>
        <v>34089</v>
      </c>
      <c r="X293" s="68">
        <f>'Program Data-Travel CBA'!X293+'Program Data-Travel IBA'!X293</f>
        <v>14193821.4</v>
      </c>
      <c r="Y293" s="69">
        <f>'Program Data-Travel CBA'!Y293+'Program Data-Travel IBA'!Y293</f>
        <v>71461</v>
      </c>
      <c r="Z293" s="69">
        <f>'Program Data-Travel CBA'!Z293+'Program Data-Travel IBA'!Z293</f>
        <v>34084</v>
      </c>
      <c r="AA293" s="70">
        <f>'Program Data-Travel CBA'!AA293+'Program Data-Travel IBA'!AA293</f>
        <v>15402788.199999999</v>
      </c>
      <c r="AB293" s="71">
        <f>'Program Data-Travel CBA'!AB293+'Program Data-Travel IBA'!AB293</f>
        <v>74553</v>
      </c>
      <c r="AC293" s="71">
        <f>'Program Data-Travel CBA'!AC293+'Program Data-Travel IBA'!AC293</f>
        <v>34096</v>
      </c>
      <c r="AD293" s="68">
        <f>'Program Data-Travel CBA'!AD293+'Program Data-Travel IBA'!AD293</f>
        <v>14630273.239999998</v>
      </c>
      <c r="AE293" s="69">
        <f>'Program Data-Travel CBA'!AE293+'Program Data-Travel IBA'!AE293</f>
        <v>76033</v>
      </c>
      <c r="AF293" s="69">
        <f>'Program Data-Travel CBA'!AF293+'Program Data-Travel IBA'!AF293</f>
        <v>33931</v>
      </c>
      <c r="AG293" s="70">
        <f>'Program Data-Travel CBA'!AG293+'Program Data-Travel IBA'!AG293</f>
        <v>12244475.75</v>
      </c>
      <c r="AH293" s="71">
        <f>'Program Data-Travel CBA'!AH293+'Program Data-Travel IBA'!AH293</f>
        <v>64274</v>
      </c>
      <c r="AI293" s="71">
        <f>'Program Data-Travel CBA'!AI293+'Program Data-Travel IBA'!AI293</f>
        <v>33487</v>
      </c>
      <c r="AJ293" s="68">
        <f>'Program Data-Travel CBA'!AJ293+'Program Data-Travel IBA'!AJ293</f>
        <v>16708772.609999999</v>
      </c>
      <c r="AK293" s="69">
        <f>'Program Data-Travel CBA'!AK293+'Program Data-Travel IBA'!AK293</f>
        <v>79333</v>
      </c>
      <c r="AL293" s="69">
        <f>'Program Data-Travel CBA'!AL293+'Program Data-Travel IBA'!AL293</f>
        <v>33132</v>
      </c>
      <c r="AM293" s="70">
        <f>'Program Data-Travel CBA'!AM293+'Program Data-Travel IBA'!AM293</f>
        <v>13700147.35</v>
      </c>
      <c r="AN293" s="71">
        <f>'Program Data-Travel CBA'!AN293+'Program Data-Travel IBA'!AN293</f>
        <v>75307</v>
      </c>
      <c r="AO293" s="71">
        <f>'Program Data-Travel CBA'!AO293+'Program Data-Travel IBA'!AO293</f>
        <v>33004</v>
      </c>
    </row>
    <row r="294" spans="1:41" hidden="1" outlineLevel="1" x14ac:dyDescent="0.55000000000000004">
      <c r="A294" s="58" t="s">
        <v>91</v>
      </c>
      <c r="B294" s="65">
        <f>'Program Data-Travel CBA'!B294+'Program Data-Travel IBA'!B294</f>
        <v>680688104.10000014</v>
      </c>
      <c r="C294" s="66">
        <f>'Program Data-Travel CBA'!C294+'Program Data-Travel IBA'!C294</f>
        <v>3270615</v>
      </c>
      <c r="D294" s="66">
        <f>'Program Data-Travel CBA'!D294+'Program Data-Travel IBA'!D294</f>
        <v>161583</v>
      </c>
      <c r="E294" s="67">
        <f>'Program Data-Travel CBA'!E294+'Program Data-Travel IBA'!E294</f>
        <v>444.88484935200933</v>
      </c>
      <c r="F294" s="68">
        <f>'Program Data-Travel CBA'!F294+'Program Data-Travel IBA'!F294</f>
        <v>52724256.710000001</v>
      </c>
      <c r="G294" s="69">
        <f>'Program Data-Travel CBA'!G294+'Program Data-Travel IBA'!G294</f>
        <v>230487</v>
      </c>
      <c r="H294" s="69">
        <f>'Program Data-Travel CBA'!H294+'Program Data-Travel IBA'!H294</f>
        <v>156973</v>
      </c>
      <c r="I294" s="70">
        <f>'Program Data-Travel CBA'!I294+'Program Data-Travel IBA'!I294</f>
        <v>48549892.909999996</v>
      </c>
      <c r="J294" s="71">
        <f>'Program Data-Travel CBA'!J294+'Program Data-Travel IBA'!J294</f>
        <v>223410</v>
      </c>
      <c r="K294" s="71">
        <f>'Program Data-Travel CBA'!K294+'Program Data-Travel IBA'!K294</f>
        <v>157289</v>
      </c>
      <c r="L294" s="68">
        <f>'Program Data-Travel CBA'!L294+'Program Data-Travel IBA'!L294</f>
        <v>40897777.460000001</v>
      </c>
      <c r="M294" s="69">
        <f>'Program Data-Travel CBA'!M294+'Program Data-Travel IBA'!M294</f>
        <v>198161</v>
      </c>
      <c r="N294" s="69">
        <f>'Program Data-Travel CBA'!N294+'Program Data-Travel IBA'!N294</f>
        <v>156397</v>
      </c>
      <c r="O294" s="70">
        <f>'Program Data-Travel CBA'!O294+'Program Data-Travel IBA'!O294</f>
        <v>38695679.560000002</v>
      </c>
      <c r="P294" s="71">
        <f>'Program Data-Travel CBA'!P294+'Program Data-Travel IBA'!P294</f>
        <v>200310</v>
      </c>
      <c r="Q294" s="71">
        <f>'Program Data-Travel CBA'!Q294+'Program Data-Travel IBA'!Q294</f>
        <v>156736</v>
      </c>
      <c r="R294" s="68">
        <f>'Program Data-Travel CBA'!R294+'Program Data-Travel IBA'!R294</f>
        <v>52395229.850000001</v>
      </c>
      <c r="S294" s="69">
        <f>'Program Data-Travel CBA'!S294+'Program Data-Travel IBA'!S294</f>
        <v>251417</v>
      </c>
      <c r="T294" s="69">
        <f>'Program Data-Travel CBA'!T294+'Program Data-Travel IBA'!T294</f>
        <v>157669</v>
      </c>
      <c r="U294" s="70">
        <f>'Program Data-Travel CBA'!U294+'Program Data-Travel IBA'!U294</f>
        <v>56934206.600000001</v>
      </c>
      <c r="V294" s="71">
        <f>'Program Data-Travel CBA'!V294+'Program Data-Travel IBA'!V294</f>
        <v>277671</v>
      </c>
      <c r="W294" s="71">
        <f>'Program Data-Travel CBA'!W294+'Program Data-Travel IBA'!W294</f>
        <v>158259</v>
      </c>
      <c r="X294" s="68">
        <f>'Program Data-Travel CBA'!X294+'Program Data-Travel IBA'!X294</f>
        <v>60369382.700000003</v>
      </c>
      <c r="Y294" s="69">
        <f>'Program Data-Travel CBA'!Y294+'Program Data-Travel IBA'!Y294</f>
        <v>290288</v>
      </c>
      <c r="Z294" s="69">
        <f>'Program Data-Travel CBA'!Z294+'Program Data-Travel IBA'!Z294</f>
        <v>159054</v>
      </c>
      <c r="AA294" s="70">
        <f>'Program Data-Travel CBA'!AA294+'Program Data-Travel IBA'!AA294</f>
        <v>65980641.649999999</v>
      </c>
      <c r="AB294" s="71">
        <f>'Program Data-Travel CBA'!AB294+'Program Data-Travel IBA'!AB294</f>
        <v>308969</v>
      </c>
      <c r="AC294" s="71">
        <f>'Program Data-Travel CBA'!AC294+'Program Data-Travel IBA'!AC294</f>
        <v>159574</v>
      </c>
      <c r="AD294" s="68">
        <f>'Program Data-Travel CBA'!AD294+'Program Data-Travel IBA'!AD294</f>
        <v>59808070.120000005</v>
      </c>
      <c r="AE294" s="69">
        <f>'Program Data-Travel CBA'!AE294+'Program Data-Travel IBA'!AE294</f>
        <v>295419</v>
      </c>
      <c r="AF294" s="69">
        <f>'Program Data-Travel CBA'!AF294+'Program Data-Travel IBA'!AF294</f>
        <v>160105</v>
      </c>
      <c r="AG294" s="70">
        <f>'Program Data-Travel CBA'!AG294+'Program Data-Travel IBA'!AG294</f>
        <v>61826656.119999997</v>
      </c>
      <c r="AH294" s="71">
        <f>'Program Data-Travel CBA'!AH294+'Program Data-Travel IBA'!AH294</f>
        <v>290780</v>
      </c>
      <c r="AI294" s="71">
        <f>'Program Data-Travel CBA'!AI294+'Program Data-Travel IBA'!AI294</f>
        <v>160546</v>
      </c>
      <c r="AJ294" s="68">
        <f>'Program Data-Travel CBA'!AJ294+'Program Data-Travel IBA'!AJ294</f>
        <v>70917914.039999992</v>
      </c>
      <c r="AK294" s="69">
        <f>'Program Data-Travel CBA'!AK294+'Program Data-Travel IBA'!AK294</f>
        <v>349343</v>
      </c>
      <c r="AL294" s="69">
        <f>'Program Data-Travel CBA'!AL294+'Program Data-Travel IBA'!AL294</f>
        <v>161444</v>
      </c>
      <c r="AM294" s="70">
        <f>'Program Data-Travel CBA'!AM294+'Program Data-Travel IBA'!AM294</f>
        <v>71588396.379999995</v>
      </c>
      <c r="AN294" s="71">
        <f>'Program Data-Travel CBA'!AN294+'Program Data-Travel IBA'!AN294</f>
        <v>354360</v>
      </c>
      <c r="AO294" s="71">
        <f>'Program Data-Travel CBA'!AO294+'Program Data-Travel IBA'!AO294</f>
        <v>161583</v>
      </c>
    </row>
    <row r="295" spans="1:41" hidden="1" outlineLevel="1" x14ac:dyDescent="0.55000000000000004">
      <c r="A295" s="58" t="s">
        <v>23</v>
      </c>
      <c r="B295" s="65">
        <f>'Program Data-Travel CBA'!B295+'Program Data-Travel IBA'!B295</f>
        <v>15039568.369999999</v>
      </c>
      <c r="C295" s="66">
        <f>'Program Data-Travel CBA'!C295+'Program Data-Travel IBA'!C295</f>
        <v>113300</v>
      </c>
      <c r="D295" s="66">
        <f>'Program Data-Travel CBA'!D295+'Program Data-Travel IBA'!D295</f>
        <v>5504</v>
      </c>
      <c r="E295" s="67">
        <f>'Program Data-Travel CBA'!E295+'Program Data-Travel IBA'!E295</f>
        <v>302.36117497228719</v>
      </c>
      <c r="F295" s="68">
        <f>'Program Data-Travel CBA'!F295+'Program Data-Travel IBA'!F295</f>
        <v>596509.47000000009</v>
      </c>
      <c r="G295" s="69">
        <f>'Program Data-Travel CBA'!G295+'Program Data-Travel IBA'!G295</f>
        <v>4429</v>
      </c>
      <c r="H295" s="69">
        <f>'Program Data-Travel CBA'!H295+'Program Data-Travel IBA'!H295</f>
        <v>5053</v>
      </c>
      <c r="I295" s="70">
        <f>'Program Data-Travel CBA'!I295+'Program Data-Travel IBA'!I295</f>
        <v>664653.15</v>
      </c>
      <c r="J295" s="71">
        <f>'Program Data-Travel CBA'!J295+'Program Data-Travel IBA'!J295</f>
        <v>4837</v>
      </c>
      <c r="K295" s="71">
        <f>'Program Data-Travel CBA'!K295+'Program Data-Travel IBA'!K295</f>
        <v>5068</v>
      </c>
      <c r="L295" s="68">
        <f>'Program Data-Travel CBA'!L295+'Program Data-Travel IBA'!L295</f>
        <v>575203.15999999992</v>
      </c>
      <c r="M295" s="69">
        <f>'Program Data-Travel CBA'!M295+'Program Data-Travel IBA'!M295</f>
        <v>4424</v>
      </c>
      <c r="N295" s="69">
        <f>'Program Data-Travel CBA'!N295+'Program Data-Travel IBA'!N295</f>
        <v>4947</v>
      </c>
      <c r="O295" s="70">
        <f>'Program Data-Travel CBA'!O295+'Program Data-Travel IBA'!O295</f>
        <v>550884.58000000007</v>
      </c>
      <c r="P295" s="71">
        <f>'Program Data-Travel CBA'!P295+'Program Data-Travel IBA'!P295</f>
        <v>4629</v>
      </c>
      <c r="Q295" s="71">
        <f>'Program Data-Travel CBA'!Q295+'Program Data-Travel IBA'!Q295</f>
        <v>4974</v>
      </c>
      <c r="R295" s="68">
        <f>'Program Data-Travel CBA'!R295+'Program Data-Travel IBA'!R295</f>
        <v>922450.77999999991</v>
      </c>
      <c r="S295" s="69">
        <f>'Program Data-Travel CBA'!S295+'Program Data-Travel IBA'!S295</f>
        <v>7075</v>
      </c>
      <c r="T295" s="69">
        <f>'Program Data-Travel CBA'!T295+'Program Data-Travel IBA'!T295</f>
        <v>5015</v>
      </c>
      <c r="U295" s="70">
        <f>'Program Data-Travel CBA'!U295+'Program Data-Travel IBA'!U295</f>
        <v>1160549.3499999999</v>
      </c>
      <c r="V295" s="71">
        <f>'Program Data-Travel CBA'!V295+'Program Data-Travel IBA'!V295</f>
        <v>9055</v>
      </c>
      <c r="W295" s="71">
        <f>'Program Data-Travel CBA'!W295+'Program Data-Travel IBA'!W295</f>
        <v>5109</v>
      </c>
      <c r="X295" s="68">
        <f>'Program Data-Travel CBA'!X295+'Program Data-Travel IBA'!X295</f>
        <v>1475168.92</v>
      </c>
      <c r="Y295" s="69">
        <f>'Program Data-Travel CBA'!Y295+'Program Data-Travel IBA'!Y295</f>
        <v>10963</v>
      </c>
      <c r="Z295" s="69">
        <f>'Program Data-Travel CBA'!Z295+'Program Data-Travel IBA'!Z295</f>
        <v>5165</v>
      </c>
      <c r="AA295" s="70">
        <f>'Program Data-Travel CBA'!AA295+'Program Data-Travel IBA'!AA295</f>
        <v>1608432.3</v>
      </c>
      <c r="AB295" s="71">
        <f>'Program Data-Travel CBA'!AB295+'Program Data-Travel IBA'!AB295</f>
        <v>11123</v>
      </c>
      <c r="AC295" s="71">
        <f>'Program Data-Travel CBA'!AC295+'Program Data-Travel IBA'!AC295</f>
        <v>5287</v>
      </c>
      <c r="AD295" s="68">
        <f>'Program Data-Travel CBA'!AD295+'Program Data-Travel IBA'!AD295</f>
        <v>1455212.53</v>
      </c>
      <c r="AE295" s="69">
        <f>'Program Data-Travel CBA'!AE295+'Program Data-Travel IBA'!AE295</f>
        <v>11065</v>
      </c>
      <c r="AF295" s="69">
        <f>'Program Data-Travel CBA'!AF295+'Program Data-Travel IBA'!AF295</f>
        <v>5360</v>
      </c>
      <c r="AG295" s="70">
        <f>'Program Data-Travel CBA'!AG295+'Program Data-Travel IBA'!AG295</f>
        <v>1546903.28</v>
      </c>
      <c r="AH295" s="71">
        <f>'Program Data-Travel CBA'!AH295+'Program Data-Travel IBA'!AH295</f>
        <v>11926</v>
      </c>
      <c r="AI295" s="71">
        <f>'Program Data-Travel CBA'!AI295+'Program Data-Travel IBA'!AI295</f>
        <v>5384</v>
      </c>
      <c r="AJ295" s="68">
        <f>'Program Data-Travel CBA'!AJ295+'Program Data-Travel IBA'!AJ295</f>
        <v>2434980.2600000002</v>
      </c>
      <c r="AK295" s="69">
        <f>'Program Data-Travel CBA'!AK295+'Program Data-Travel IBA'!AK295</f>
        <v>17674</v>
      </c>
      <c r="AL295" s="69">
        <f>'Program Data-Travel CBA'!AL295+'Program Data-Travel IBA'!AL295</f>
        <v>5460</v>
      </c>
      <c r="AM295" s="70">
        <f>'Program Data-Travel CBA'!AM295+'Program Data-Travel IBA'!AM295</f>
        <v>2048620.59</v>
      </c>
      <c r="AN295" s="71">
        <f>'Program Data-Travel CBA'!AN295+'Program Data-Travel IBA'!AN295</f>
        <v>16100</v>
      </c>
      <c r="AO295" s="71">
        <f>'Program Data-Travel CBA'!AO295+'Program Data-Travel IBA'!AO295</f>
        <v>5504</v>
      </c>
    </row>
    <row r="296" spans="1:41" hidden="1" outlineLevel="1" x14ac:dyDescent="0.55000000000000004">
      <c r="A296" s="58" t="s">
        <v>24</v>
      </c>
      <c r="B296" s="65">
        <f>'Program Data-Travel CBA'!B296+'Program Data-Travel IBA'!B296</f>
        <v>160137486.5</v>
      </c>
      <c r="C296" s="66">
        <f>'Program Data-Travel CBA'!C296+'Program Data-Travel IBA'!C296</f>
        <v>1070191</v>
      </c>
      <c r="D296" s="66">
        <f>'Program Data-Travel CBA'!D296+'Program Data-Travel IBA'!D296</f>
        <v>0</v>
      </c>
      <c r="E296" s="67">
        <f>'Program Data-Travel CBA'!E296+'Program Data-Travel IBA'!E296</f>
        <v>299.74546230016836</v>
      </c>
      <c r="F296" s="68">
        <f>'Program Data-Travel CBA'!F296+'Program Data-Travel IBA'!F296</f>
        <v>12515933.289999999</v>
      </c>
      <c r="G296" s="69">
        <f>'Program Data-Travel CBA'!G296+'Program Data-Travel IBA'!G296</f>
        <v>83001</v>
      </c>
      <c r="H296" s="69">
        <f>'Program Data-Travel CBA'!H296+'Program Data-Travel IBA'!H296</f>
        <v>0</v>
      </c>
      <c r="I296" s="70">
        <f>'Program Data-Travel CBA'!I296+'Program Data-Travel IBA'!I296</f>
        <v>12290118.060000001</v>
      </c>
      <c r="J296" s="71">
        <f>'Program Data-Travel CBA'!J296+'Program Data-Travel IBA'!J296</f>
        <v>84227</v>
      </c>
      <c r="K296" s="71">
        <f>'Program Data-Travel CBA'!K296+'Program Data-Travel IBA'!K296</f>
        <v>0</v>
      </c>
      <c r="L296" s="68">
        <f>'Program Data-Travel CBA'!L296+'Program Data-Travel IBA'!L296</f>
        <v>8172337.4299999904</v>
      </c>
      <c r="M296" s="69">
        <f>'Program Data-Travel CBA'!M296+'Program Data-Travel IBA'!M296</f>
        <v>60522</v>
      </c>
      <c r="N296" s="69">
        <f>'Program Data-Travel CBA'!N296+'Program Data-Travel IBA'!N296</f>
        <v>0</v>
      </c>
      <c r="O296" s="70">
        <f>'Program Data-Travel CBA'!O296+'Program Data-Travel IBA'!O296</f>
        <v>8347705.9100000011</v>
      </c>
      <c r="P296" s="71">
        <f>'Program Data-Travel CBA'!P296+'Program Data-Travel IBA'!P296</f>
        <v>55600</v>
      </c>
      <c r="Q296" s="71">
        <f>'Program Data-Travel CBA'!Q296+'Program Data-Travel IBA'!Q296</f>
        <v>0</v>
      </c>
      <c r="R296" s="68">
        <f>'Program Data-Travel CBA'!R296+'Program Data-Travel IBA'!R296</f>
        <v>13252793.27</v>
      </c>
      <c r="S296" s="69">
        <f>'Program Data-Travel CBA'!S296+'Program Data-Travel IBA'!S296</f>
        <v>84121</v>
      </c>
      <c r="T296" s="69">
        <f>'Program Data-Travel CBA'!T296+'Program Data-Travel IBA'!T296</f>
        <v>0</v>
      </c>
      <c r="U296" s="70">
        <f>'Program Data-Travel CBA'!U296+'Program Data-Travel IBA'!U296</f>
        <v>14447040.529999999</v>
      </c>
      <c r="V296" s="71">
        <f>'Program Data-Travel CBA'!V296+'Program Data-Travel IBA'!V296</f>
        <v>95649</v>
      </c>
      <c r="W296" s="71">
        <f>'Program Data-Travel CBA'!W296+'Program Data-Travel IBA'!W296</f>
        <v>0</v>
      </c>
      <c r="X296" s="68">
        <f>'Program Data-Travel CBA'!X296+'Program Data-Travel IBA'!X296</f>
        <v>14971590.970000001</v>
      </c>
      <c r="Y296" s="69">
        <f>'Program Data-Travel CBA'!Y296+'Program Data-Travel IBA'!Y296</f>
        <v>101004</v>
      </c>
      <c r="Z296" s="69">
        <f>'Program Data-Travel CBA'!Z296+'Program Data-Travel IBA'!Z296</f>
        <v>0</v>
      </c>
      <c r="AA296" s="70">
        <f>'Program Data-Travel CBA'!AA296+'Program Data-Travel IBA'!AA296</f>
        <v>15719174</v>
      </c>
      <c r="AB296" s="71">
        <f>'Program Data-Travel CBA'!AB296+'Program Data-Travel IBA'!AB296</f>
        <v>101216</v>
      </c>
      <c r="AC296" s="71">
        <f>'Program Data-Travel CBA'!AC296+'Program Data-Travel IBA'!AC296</f>
        <v>0</v>
      </c>
      <c r="AD296" s="68">
        <f>'Program Data-Travel CBA'!AD296+'Program Data-Travel IBA'!AD296</f>
        <v>14449017.92</v>
      </c>
      <c r="AE296" s="69">
        <f>'Program Data-Travel CBA'!AE296+'Program Data-Travel IBA'!AE296</f>
        <v>97779</v>
      </c>
      <c r="AF296" s="69">
        <f>'Program Data-Travel CBA'!AF296+'Program Data-Travel IBA'!AF296</f>
        <v>0</v>
      </c>
      <c r="AG296" s="70">
        <f>'Program Data-Travel CBA'!AG296+'Program Data-Travel IBA'!AG296</f>
        <v>14013075.83</v>
      </c>
      <c r="AH296" s="71">
        <f>'Program Data-Travel CBA'!AH296+'Program Data-Travel IBA'!AH296</f>
        <v>92004</v>
      </c>
      <c r="AI296" s="71">
        <f>'Program Data-Travel CBA'!AI296+'Program Data-Travel IBA'!AI296</f>
        <v>0</v>
      </c>
      <c r="AJ296" s="68">
        <f>'Program Data-Travel CBA'!AJ296+'Program Data-Travel IBA'!AJ296</f>
        <v>17224086.670000002</v>
      </c>
      <c r="AK296" s="69">
        <f>'Program Data-Travel CBA'!AK296+'Program Data-Travel IBA'!AK296</f>
        <v>113824</v>
      </c>
      <c r="AL296" s="69">
        <f>'Program Data-Travel CBA'!AL296+'Program Data-Travel IBA'!AL296</f>
        <v>0</v>
      </c>
      <c r="AM296" s="70">
        <f>'Program Data-Travel CBA'!AM296+'Program Data-Travel IBA'!AM296</f>
        <v>14734612.619999999</v>
      </c>
      <c r="AN296" s="71">
        <f>'Program Data-Travel CBA'!AN296+'Program Data-Travel IBA'!AN296</f>
        <v>101244</v>
      </c>
      <c r="AO296" s="71">
        <f>'Program Data-Travel CBA'!AO296+'Program Data-Travel IBA'!AO296</f>
        <v>0</v>
      </c>
    </row>
    <row r="297" spans="1:41" hidden="1" outlineLevel="1" x14ac:dyDescent="0.55000000000000004">
      <c r="A297" s="58" t="s">
        <v>92</v>
      </c>
      <c r="B297" s="65">
        <f>'Program Data-Travel CBA'!B297+'Program Data-Travel IBA'!B297</f>
        <v>329859260.83999997</v>
      </c>
      <c r="C297" s="66">
        <f>'Program Data-Travel CBA'!C297+'Program Data-Travel IBA'!C297</f>
        <v>2435319</v>
      </c>
      <c r="D297" s="66">
        <f>'Program Data-Travel CBA'!D297+'Program Data-Travel IBA'!D297</f>
        <v>94342</v>
      </c>
      <c r="E297" s="67">
        <f>'Program Data-Travel CBA'!E297+'Program Data-Travel IBA'!E297</f>
        <v>266.27716397902429</v>
      </c>
      <c r="F297" s="68">
        <f>'Program Data-Travel CBA'!F297+'Program Data-Travel IBA'!F297</f>
        <v>23966221.490000002</v>
      </c>
      <c r="G297" s="69">
        <f>'Program Data-Travel CBA'!G297+'Program Data-Travel IBA'!G297</f>
        <v>181699</v>
      </c>
      <c r="H297" s="69">
        <f>'Program Data-Travel CBA'!H297+'Program Data-Travel IBA'!H297</f>
        <v>92991</v>
      </c>
      <c r="I297" s="70">
        <f>'Program Data-Travel CBA'!I297+'Program Data-Travel IBA'!I297</f>
        <v>22549971.030000001</v>
      </c>
      <c r="J297" s="71">
        <f>'Program Data-Travel CBA'!J297+'Program Data-Travel IBA'!J297</f>
        <v>167975</v>
      </c>
      <c r="K297" s="71">
        <f>'Program Data-Travel CBA'!K297+'Program Data-Travel IBA'!K297</f>
        <v>92827</v>
      </c>
      <c r="L297" s="68">
        <f>'Program Data-Travel CBA'!L297+'Program Data-Travel IBA'!L297</f>
        <v>17697358.18</v>
      </c>
      <c r="M297" s="69">
        <f>'Program Data-Travel CBA'!M297+'Program Data-Travel IBA'!M297</f>
        <v>147680</v>
      </c>
      <c r="N297" s="69">
        <f>'Program Data-Travel CBA'!N297+'Program Data-Travel IBA'!N297</f>
        <v>92487</v>
      </c>
      <c r="O297" s="70">
        <f>'Program Data-Travel CBA'!O297+'Program Data-Travel IBA'!O297</f>
        <v>19570741.93</v>
      </c>
      <c r="P297" s="71">
        <f>'Program Data-Travel CBA'!P297+'Program Data-Travel IBA'!P297</f>
        <v>156916</v>
      </c>
      <c r="Q297" s="71">
        <f>'Program Data-Travel CBA'!Q297+'Program Data-Travel IBA'!Q297</f>
        <v>92375</v>
      </c>
      <c r="R297" s="68">
        <f>'Program Data-Travel CBA'!R297+'Program Data-Travel IBA'!R297</f>
        <v>26584698.310000002</v>
      </c>
      <c r="S297" s="69">
        <f>'Program Data-Travel CBA'!S297+'Program Data-Travel IBA'!S297</f>
        <v>205581</v>
      </c>
      <c r="T297" s="69">
        <f>'Program Data-Travel CBA'!T297+'Program Data-Travel IBA'!T297</f>
        <v>92790</v>
      </c>
      <c r="U297" s="70">
        <f>'Program Data-Travel CBA'!U297+'Program Data-Travel IBA'!U297</f>
        <v>28924612.030000001</v>
      </c>
      <c r="V297" s="71">
        <f>'Program Data-Travel CBA'!V297+'Program Data-Travel IBA'!V297</f>
        <v>211135</v>
      </c>
      <c r="W297" s="71">
        <f>'Program Data-Travel CBA'!W297+'Program Data-Travel IBA'!W297</f>
        <v>93301</v>
      </c>
      <c r="X297" s="68">
        <f>'Program Data-Travel CBA'!X297+'Program Data-Travel IBA'!X297</f>
        <v>30017430.280000001</v>
      </c>
      <c r="Y297" s="69">
        <f>'Program Data-Travel CBA'!Y297+'Program Data-Travel IBA'!Y297</f>
        <v>219751</v>
      </c>
      <c r="Z297" s="69">
        <f>'Program Data-Travel CBA'!Z297+'Program Data-Travel IBA'!Z297</f>
        <v>93475</v>
      </c>
      <c r="AA297" s="70">
        <f>'Program Data-Travel CBA'!AA297+'Program Data-Travel IBA'!AA297</f>
        <v>32941592.16</v>
      </c>
      <c r="AB297" s="71">
        <f>'Program Data-Travel CBA'!AB297+'Program Data-Travel IBA'!AB297</f>
        <v>228868</v>
      </c>
      <c r="AC297" s="71">
        <f>'Program Data-Travel CBA'!AC297+'Program Data-Travel IBA'!AC297</f>
        <v>93902</v>
      </c>
      <c r="AD297" s="68">
        <f>'Program Data-Travel CBA'!AD297+'Program Data-Travel IBA'!AD297</f>
        <v>31838744.240000002</v>
      </c>
      <c r="AE297" s="69">
        <f>'Program Data-Travel CBA'!AE297+'Program Data-Travel IBA'!AE297</f>
        <v>224460</v>
      </c>
      <c r="AF297" s="69">
        <f>'Program Data-Travel CBA'!AF297+'Program Data-Travel IBA'!AF297</f>
        <v>94050</v>
      </c>
      <c r="AG297" s="70">
        <f>'Program Data-Travel CBA'!AG297+'Program Data-Travel IBA'!AG297</f>
        <v>29462698.809999999</v>
      </c>
      <c r="AH297" s="71">
        <f>'Program Data-Travel CBA'!AH297+'Program Data-Travel IBA'!AH297</f>
        <v>206867</v>
      </c>
      <c r="AI297" s="71">
        <f>'Program Data-Travel CBA'!AI297+'Program Data-Travel IBA'!AI297</f>
        <v>94130</v>
      </c>
      <c r="AJ297" s="68">
        <f>'Program Data-Travel CBA'!AJ297+'Program Data-Travel IBA'!AJ297</f>
        <v>35230672.030000001</v>
      </c>
      <c r="AK297" s="69">
        <f>'Program Data-Travel CBA'!AK297+'Program Data-Travel IBA'!AK297</f>
        <v>253197</v>
      </c>
      <c r="AL297" s="69">
        <f>'Program Data-Travel CBA'!AL297+'Program Data-Travel IBA'!AL297</f>
        <v>94344</v>
      </c>
      <c r="AM297" s="70">
        <f>'Program Data-Travel CBA'!AM297+'Program Data-Travel IBA'!AM297</f>
        <v>31074520.350000001</v>
      </c>
      <c r="AN297" s="71">
        <f>'Program Data-Travel CBA'!AN297+'Program Data-Travel IBA'!AN297</f>
        <v>231190</v>
      </c>
      <c r="AO297" s="71">
        <f>'Program Data-Travel CBA'!AO297+'Program Data-Travel IBA'!AO297</f>
        <v>94342</v>
      </c>
    </row>
    <row r="298" spans="1:41" hidden="1" outlineLevel="1" x14ac:dyDescent="0.55000000000000004">
      <c r="A298" s="58" t="s">
        <v>25</v>
      </c>
      <c r="B298" s="65">
        <f>'Program Data-Travel CBA'!B298+'Program Data-Travel IBA'!B298</f>
        <v>49109791.799999997</v>
      </c>
      <c r="C298" s="66">
        <f>'Program Data-Travel CBA'!C298+'Program Data-Travel IBA'!C298</f>
        <v>357164</v>
      </c>
      <c r="D298" s="66">
        <f>'Program Data-Travel CBA'!D298+'Program Data-Travel IBA'!D298</f>
        <v>12147</v>
      </c>
      <c r="E298" s="67">
        <f>'Program Data-Travel CBA'!E298+'Program Data-Travel IBA'!E298</f>
        <v>267.60939069942992</v>
      </c>
      <c r="F298" s="68">
        <f>'Program Data-Travel CBA'!F298+'Program Data-Travel IBA'!F298</f>
        <v>3397494.62</v>
      </c>
      <c r="G298" s="69">
        <f>'Program Data-Travel CBA'!G298+'Program Data-Travel IBA'!G298</f>
        <v>25619</v>
      </c>
      <c r="H298" s="69">
        <f>'Program Data-Travel CBA'!H298+'Program Data-Travel IBA'!H298</f>
        <v>11508</v>
      </c>
      <c r="I298" s="70">
        <f>'Program Data-Travel CBA'!I298+'Program Data-Travel IBA'!I298</f>
        <v>5061936.5600000005</v>
      </c>
      <c r="J298" s="71">
        <f>'Program Data-Travel CBA'!J298+'Program Data-Travel IBA'!J298</f>
        <v>29707</v>
      </c>
      <c r="K298" s="71">
        <f>'Program Data-Travel CBA'!K298+'Program Data-Travel IBA'!K298</f>
        <v>11715</v>
      </c>
      <c r="L298" s="68">
        <f>'Program Data-Travel CBA'!L298+'Program Data-Travel IBA'!L298</f>
        <v>3392727.98</v>
      </c>
      <c r="M298" s="69">
        <f>'Program Data-Travel CBA'!M298+'Program Data-Travel IBA'!M298</f>
        <v>30132</v>
      </c>
      <c r="N298" s="69">
        <f>'Program Data-Travel CBA'!N298+'Program Data-Travel IBA'!N298</f>
        <v>11688</v>
      </c>
      <c r="O298" s="70">
        <f>'Program Data-Travel CBA'!O298+'Program Data-Travel IBA'!O298</f>
        <v>3775006.48</v>
      </c>
      <c r="P298" s="71">
        <f>'Program Data-Travel CBA'!P298+'Program Data-Travel IBA'!P298</f>
        <v>27996</v>
      </c>
      <c r="Q298" s="71">
        <f>'Program Data-Travel CBA'!Q298+'Program Data-Travel IBA'!Q298</f>
        <v>11707</v>
      </c>
      <c r="R298" s="68">
        <f>'Program Data-Travel CBA'!R298+'Program Data-Travel IBA'!R298</f>
        <v>3775260.69</v>
      </c>
      <c r="S298" s="69">
        <f>'Program Data-Travel CBA'!S298+'Program Data-Travel IBA'!S298</f>
        <v>28718</v>
      </c>
      <c r="T298" s="69">
        <f>'Program Data-Travel CBA'!T298+'Program Data-Travel IBA'!T298</f>
        <v>11731</v>
      </c>
      <c r="U298" s="70">
        <f>'Program Data-Travel CBA'!U298+'Program Data-Travel IBA'!U298</f>
        <v>3687704.6</v>
      </c>
      <c r="V298" s="71">
        <f>'Program Data-Travel CBA'!V298+'Program Data-Travel IBA'!V298</f>
        <v>27476</v>
      </c>
      <c r="W298" s="71">
        <f>'Program Data-Travel CBA'!W298+'Program Data-Travel IBA'!W298</f>
        <v>11849</v>
      </c>
      <c r="X298" s="68">
        <f>'Program Data-Travel CBA'!X298+'Program Data-Travel IBA'!X298</f>
        <v>4201717.3</v>
      </c>
      <c r="Y298" s="69">
        <f>'Program Data-Travel CBA'!Y298+'Program Data-Travel IBA'!Y298</f>
        <v>30995</v>
      </c>
      <c r="Z298" s="69">
        <f>'Program Data-Travel CBA'!Z298+'Program Data-Travel IBA'!Z298</f>
        <v>11792</v>
      </c>
      <c r="AA298" s="70">
        <f>'Program Data-Travel CBA'!AA298+'Program Data-Travel IBA'!AA298</f>
        <v>4904514.12</v>
      </c>
      <c r="AB298" s="71">
        <f>'Program Data-Travel CBA'!AB298+'Program Data-Travel IBA'!AB298</f>
        <v>32752</v>
      </c>
      <c r="AC298" s="71">
        <f>'Program Data-Travel CBA'!AC298+'Program Data-Travel IBA'!AC298</f>
        <v>12111</v>
      </c>
      <c r="AD298" s="68">
        <f>'Program Data-Travel CBA'!AD298+'Program Data-Travel IBA'!AD298</f>
        <v>4194940.67</v>
      </c>
      <c r="AE298" s="69">
        <f>'Program Data-Travel CBA'!AE298+'Program Data-Travel IBA'!AE298</f>
        <v>30942</v>
      </c>
      <c r="AF298" s="69">
        <f>'Program Data-Travel CBA'!AF298+'Program Data-Travel IBA'!AF298</f>
        <v>12104</v>
      </c>
      <c r="AG298" s="70">
        <f>'Program Data-Travel CBA'!AG298+'Program Data-Travel IBA'!AG298</f>
        <v>3887146.96</v>
      </c>
      <c r="AH298" s="71">
        <f>'Program Data-Travel CBA'!AH298+'Program Data-Travel IBA'!AH298</f>
        <v>28463</v>
      </c>
      <c r="AI298" s="71">
        <f>'Program Data-Travel CBA'!AI298+'Program Data-Travel IBA'!AI298</f>
        <v>12089</v>
      </c>
      <c r="AJ298" s="68">
        <f>'Program Data-Travel CBA'!AJ298+'Program Data-Travel IBA'!AJ298</f>
        <v>4707675.29</v>
      </c>
      <c r="AK298" s="69">
        <f>'Program Data-Travel CBA'!AK298+'Program Data-Travel IBA'!AK298</f>
        <v>34079</v>
      </c>
      <c r="AL298" s="69">
        <f>'Program Data-Travel CBA'!AL298+'Program Data-Travel IBA'!AL298</f>
        <v>12107</v>
      </c>
      <c r="AM298" s="70">
        <f>'Program Data-Travel CBA'!AM298+'Program Data-Travel IBA'!AM298</f>
        <v>4123666.53</v>
      </c>
      <c r="AN298" s="71">
        <f>'Program Data-Travel CBA'!AN298+'Program Data-Travel IBA'!AN298</f>
        <v>30285</v>
      </c>
      <c r="AO298" s="71">
        <f>'Program Data-Travel CBA'!AO298+'Program Data-Travel IBA'!AO298</f>
        <v>12147</v>
      </c>
    </row>
    <row r="299" spans="1:41" hidden="1" outlineLevel="1" x14ac:dyDescent="0.55000000000000004">
      <c r="A299" s="58" t="s">
        <v>93</v>
      </c>
      <c r="B299" s="65">
        <f>'Program Data-Travel CBA'!B299+'Program Data-Travel IBA'!B299</f>
        <v>366490862.52999997</v>
      </c>
      <c r="C299" s="66">
        <f>'Program Data-Travel CBA'!C299+'Program Data-Travel IBA'!C299</f>
        <v>651844</v>
      </c>
      <c r="D299" s="66">
        <f>'Program Data-Travel CBA'!D299+'Program Data-Travel IBA'!D299</f>
        <v>20934</v>
      </c>
      <c r="E299" s="67">
        <f>'Program Data-Travel CBA'!E299+'Program Data-Travel IBA'!E299</f>
        <v>999.99730423241408</v>
      </c>
      <c r="F299" s="68">
        <f>'Program Data-Travel CBA'!F299+'Program Data-Travel IBA'!F299</f>
        <v>29784829.150000002</v>
      </c>
      <c r="G299" s="69">
        <f>'Program Data-Travel CBA'!G299+'Program Data-Travel IBA'!G299</f>
        <v>54814</v>
      </c>
      <c r="H299" s="69">
        <f>'Program Data-Travel CBA'!H299+'Program Data-Travel IBA'!H299</f>
        <v>17499</v>
      </c>
      <c r="I299" s="70">
        <f>'Program Data-Travel CBA'!I299+'Program Data-Travel IBA'!I299</f>
        <v>28543017.639999997</v>
      </c>
      <c r="J299" s="71">
        <f>'Program Data-Travel CBA'!J299+'Program Data-Travel IBA'!J299</f>
        <v>49962</v>
      </c>
      <c r="K299" s="71">
        <f>'Program Data-Travel CBA'!K299+'Program Data-Travel IBA'!K299</f>
        <v>17090</v>
      </c>
      <c r="L299" s="68">
        <f>'Program Data-Travel CBA'!L299+'Program Data-Travel IBA'!L299</f>
        <v>19619472.300000001</v>
      </c>
      <c r="M299" s="69">
        <f>'Program Data-Travel CBA'!M299+'Program Data-Travel IBA'!M299</f>
        <v>36465</v>
      </c>
      <c r="N299" s="69">
        <f>'Program Data-Travel CBA'!N299+'Program Data-Travel IBA'!N299</f>
        <v>17115</v>
      </c>
      <c r="O299" s="70">
        <f>'Program Data-Travel CBA'!O299+'Program Data-Travel IBA'!O299</f>
        <v>21837857.880000003</v>
      </c>
      <c r="P299" s="71">
        <f>'Program Data-Travel CBA'!P299+'Program Data-Travel IBA'!P299</f>
        <v>40224</v>
      </c>
      <c r="Q299" s="71">
        <f>'Program Data-Travel CBA'!Q299+'Program Data-Travel IBA'!Q299</f>
        <v>17495</v>
      </c>
      <c r="R299" s="68">
        <f>'Program Data-Travel CBA'!R299+'Program Data-Travel IBA'!R299</f>
        <v>28618766.649999999</v>
      </c>
      <c r="S299" s="69">
        <f>'Program Data-Travel CBA'!S299+'Program Data-Travel IBA'!S299</f>
        <v>51957</v>
      </c>
      <c r="T299" s="69">
        <f>'Program Data-Travel CBA'!T299+'Program Data-Travel IBA'!T299</f>
        <v>18019</v>
      </c>
      <c r="U299" s="70">
        <f>'Program Data-Travel CBA'!U299+'Program Data-Travel IBA'!U299</f>
        <v>31414115.030000001</v>
      </c>
      <c r="V299" s="71">
        <f>'Program Data-Travel CBA'!V299+'Program Data-Travel IBA'!V299</f>
        <v>53407</v>
      </c>
      <c r="W299" s="71">
        <f>'Program Data-Travel CBA'!W299+'Program Data-Travel IBA'!W299</f>
        <v>19947</v>
      </c>
      <c r="X299" s="68">
        <f>'Program Data-Travel CBA'!X299+'Program Data-Travel IBA'!X299</f>
        <v>32128504.630000003</v>
      </c>
      <c r="Y299" s="69">
        <f>'Program Data-Travel CBA'!Y299+'Program Data-Travel IBA'!Y299</f>
        <v>57719</v>
      </c>
      <c r="Z299" s="69">
        <f>'Program Data-Travel CBA'!Z299+'Program Data-Travel IBA'!Z299</f>
        <v>19690</v>
      </c>
      <c r="AA299" s="70">
        <f>'Program Data-Travel CBA'!AA299+'Program Data-Travel IBA'!AA299</f>
        <v>38669168.729999997</v>
      </c>
      <c r="AB299" s="71">
        <f>'Program Data-Travel CBA'!AB299+'Program Data-Travel IBA'!AB299</f>
        <v>61885</v>
      </c>
      <c r="AC299" s="71">
        <f>'Program Data-Travel CBA'!AC299+'Program Data-Travel IBA'!AC299</f>
        <v>20685</v>
      </c>
      <c r="AD299" s="68">
        <f>'Program Data-Travel CBA'!AD299+'Program Data-Travel IBA'!AD299</f>
        <v>35471580.120000005</v>
      </c>
      <c r="AE299" s="69">
        <f>'Program Data-Travel CBA'!AE299+'Program Data-Travel IBA'!AE299</f>
        <v>60318</v>
      </c>
      <c r="AF299" s="69">
        <f>'Program Data-Travel CBA'!AF299+'Program Data-Travel IBA'!AF299</f>
        <v>20874</v>
      </c>
      <c r="AG299" s="70">
        <f>'Program Data-Travel CBA'!AG299+'Program Data-Travel IBA'!AG299</f>
        <v>31523787.030000001</v>
      </c>
      <c r="AH299" s="71">
        <f>'Program Data-Travel CBA'!AH299+'Program Data-Travel IBA'!AH299</f>
        <v>53831</v>
      </c>
      <c r="AI299" s="71">
        <f>'Program Data-Travel CBA'!AI299+'Program Data-Travel IBA'!AI299</f>
        <v>20653</v>
      </c>
      <c r="AJ299" s="68">
        <f>'Program Data-Travel CBA'!AJ299+'Program Data-Travel IBA'!AJ299</f>
        <v>32109694.09</v>
      </c>
      <c r="AK299" s="69">
        <f>'Program Data-Travel CBA'!AK299+'Program Data-Travel IBA'!AK299</f>
        <v>58686</v>
      </c>
      <c r="AL299" s="69">
        <f>'Program Data-Travel CBA'!AL299+'Program Data-Travel IBA'!AL299</f>
        <v>20843</v>
      </c>
      <c r="AM299" s="70">
        <f>'Program Data-Travel CBA'!AM299+'Program Data-Travel IBA'!AM299</f>
        <v>36770069.280000001</v>
      </c>
      <c r="AN299" s="71">
        <f>'Program Data-Travel CBA'!AN299+'Program Data-Travel IBA'!AN299</f>
        <v>72576</v>
      </c>
      <c r="AO299" s="71">
        <f>'Program Data-Travel CBA'!AO299+'Program Data-Travel IBA'!AO299</f>
        <v>20934</v>
      </c>
    </row>
    <row r="300" spans="1:41" hidden="1" outlineLevel="1" x14ac:dyDescent="0.55000000000000004">
      <c r="A300" s="58" t="s">
        <v>26</v>
      </c>
      <c r="B300" s="65">
        <f>'Program Data-Travel CBA'!B300+'Program Data-Travel IBA'!B300</f>
        <v>178890169.91000003</v>
      </c>
      <c r="C300" s="66">
        <f>'Program Data-Travel CBA'!C300+'Program Data-Travel IBA'!C300</f>
        <v>1309982</v>
      </c>
      <c r="D300" s="66">
        <f>'Program Data-Travel CBA'!D300+'Program Data-Travel IBA'!D300</f>
        <v>39030</v>
      </c>
      <c r="E300" s="67">
        <f>'Program Data-Travel CBA'!E300+'Program Data-Travel IBA'!E300</f>
        <v>449.90728470129233</v>
      </c>
      <c r="F300" s="68">
        <f>'Program Data-Travel CBA'!F300+'Program Data-Travel IBA'!F300</f>
        <v>12470178.07</v>
      </c>
      <c r="G300" s="69">
        <f>'Program Data-Travel CBA'!G300+'Program Data-Travel IBA'!G300</f>
        <v>90031</v>
      </c>
      <c r="H300" s="69">
        <f>'Program Data-Travel CBA'!H300+'Program Data-Travel IBA'!H300</f>
        <v>38182</v>
      </c>
      <c r="I300" s="70">
        <f>'Program Data-Travel CBA'!I300+'Program Data-Travel IBA'!I300</f>
        <v>12787350.319999998</v>
      </c>
      <c r="J300" s="71">
        <f>'Program Data-Travel CBA'!J300+'Program Data-Travel IBA'!J300</f>
        <v>93915</v>
      </c>
      <c r="K300" s="71">
        <f>'Program Data-Travel CBA'!K300+'Program Data-Travel IBA'!K300</f>
        <v>38254</v>
      </c>
      <c r="L300" s="68">
        <f>'Program Data-Travel CBA'!L300+'Program Data-Travel IBA'!L300</f>
        <v>9247488.6699999999</v>
      </c>
      <c r="M300" s="69">
        <f>'Program Data-Travel CBA'!M300+'Program Data-Travel IBA'!M300</f>
        <v>93468</v>
      </c>
      <c r="N300" s="69">
        <f>'Program Data-Travel CBA'!N300+'Program Data-Travel IBA'!N300</f>
        <v>38240</v>
      </c>
      <c r="O300" s="70">
        <f>'Program Data-Travel CBA'!O300+'Program Data-Travel IBA'!O300</f>
        <v>9827374.3399999999</v>
      </c>
      <c r="P300" s="71">
        <f>'Program Data-Travel CBA'!P300+'Program Data-Travel IBA'!P300</f>
        <v>75312</v>
      </c>
      <c r="Q300" s="71">
        <f>'Program Data-Travel CBA'!Q300+'Program Data-Travel IBA'!Q300</f>
        <v>38251</v>
      </c>
      <c r="R300" s="68">
        <f>'Program Data-Travel CBA'!R300+'Program Data-Travel IBA'!R300</f>
        <v>14784730.119999999</v>
      </c>
      <c r="S300" s="69">
        <f>'Program Data-Travel CBA'!S300+'Program Data-Travel IBA'!S300</f>
        <v>99985</v>
      </c>
      <c r="T300" s="69">
        <f>'Program Data-Travel CBA'!T300+'Program Data-Travel IBA'!T300</f>
        <v>38311</v>
      </c>
      <c r="U300" s="70">
        <f>'Program Data-Travel CBA'!U300+'Program Data-Travel IBA'!U300</f>
        <v>15486448.220000001</v>
      </c>
      <c r="V300" s="71">
        <f>'Program Data-Travel CBA'!V300+'Program Data-Travel IBA'!V300</f>
        <v>111294</v>
      </c>
      <c r="W300" s="71">
        <f>'Program Data-Travel CBA'!W300+'Program Data-Travel IBA'!W300</f>
        <v>38382</v>
      </c>
      <c r="X300" s="68">
        <f>'Program Data-Travel CBA'!X300+'Program Data-Travel IBA'!X300</f>
        <v>16747779.720000001</v>
      </c>
      <c r="Y300" s="69">
        <f>'Program Data-Travel CBA'!Y300+'Program Data-Travel IBA'!Y300</f>
        <v>118627</v>
      </c>
      <c r="Z300" s="69">
        <f>'Program Data-Travel CBA'!Z300+'Program Data-Travel IBA'!Z300</f>
        <v>38484</v>
      </c>
      <c r="AA300" s="70">
        <f>'Program Data-Travel CBA'!AA300+'Program Data-Travel IBA'!AA300</f>
        <v>18354289.370000001</v>
      </c>
      <c r="AB300" s="71">
        <f>'Program Data-Travel CBA'!AB300+'Program Data-Travel IBA'!AB300</f>
        <v>125495</v>
      </c>
      <c r="AC300" s="71">
        <f>'Program Data-Travel CBA'!AC300+'Program Data-Travel IBA'!AC300</f>
        <v>38509</v>
      </c>
      <c r="AD300" s="68">
        <f>'Program Data-Travel CBA'!AD300+'Program Data-Travel IBA'!AD300</f>
        <v>16538125.18</v>
      </c>
      <c r="AE300" s="69">
        <f>'Program Data-Travel CBA'!AE300+'Program Data-Travel IBA'!AE300</f>
        <v>119007</v>
      </c>
      <c r="AF300" s="69">
        <f>'Program Data-Travel CBA'!AF300+'Program Data-Travel IBA'!AF300</f>
        <v>38591</v>
      </c>
      <c r="AG300" s="70">
        <f>'Program Data-Travel CBA'!AG300+'Program Data-Travel IBA'!AG300</f>
        <v>15556144.720000001</v>
      </c>
      <c r="AH300" s="71">
        <f>'Program Data-Travel CBA'!AH300+'Program Data-Travel IBA'!AH300</f>
        <v>109517</v>
      </c>
      <c r="AI300" s="71">
        <f>'Program Data-Travel CBA'!AI300+'Program Data-Travel IBA'!AI300</f>
        <v>38753</v>
      </c>
      <c r="AJ300" s="68">
        <f>'Program Data-Travel CBA'!AJ300+'Program Data-Travel IBA'!AJ300</f>
        <v>19563630.859999999</v>
      </c>
      <c r="AK300" s="69">
        <f>'Program Data-Travel CBA'!AK300+'Program Data-Travel IBA'!AK300</f>
        <v>142569</v>
      </c>
      <c r="AL300" s="69">
        <f>'Program Data-Travel CBA'!AL300+'Program Data-Travel IBA'!AL300</f>
        <v>38917</v>
      </c>
      <c r="AM300" s="70">
        <f>'Program Data-Travel CBA'!AM300+'Program Data-Travel IBA'!AM300</f>
        <v>17526630.32</v>
      </c>
      <c r="AN300" s="71">
        <f>'Program Data-Travel CBA'!AN300+'Program Data-Travel IBA'!AN300</f>
        <v>130762</v>
      </c>
      <c r="AO300" s="71">
        <f>'Program Data-Travel CBA'!AO300+'Program Data-Travel IBA'!AO300</f>
        <v>39030</v>
      </c>
    </row>
    <row r="301" spans="1:41" hidden="1" outlineLevel="1" x14ac:dyDescent="0.55000000000000004">
      <c r="A301" s="58" t="s">
        <v>94</v>
      </c>
      <c r="B301" s="65">
        <f>'Program Data-Travel CBA'!B301+'Program Data-Travel IBA'!B301</f>
        <v>101667926.06000002</v>
      </c>
      <c r="C301" s="66">
        <f>'Program Data-Travel CBA'!C301+'Program Data-Travel IBA'!C301</f>
        <v>568244</v>
      </c>
      <c r="D301" s="66">
        <f>'Program Data-Travel CBA'!D301+'Program Data-Travel IBA'!D301</f>
        <v>42802</v>
      </c>
      <c r="E301" s="67">
        <f>'Program Data-Travel CBA'!E301+'Program Data-Travel IBA'!E301</f>
        <v>714.71706861706286</v>
      </c>
      <c r="F301" s="68">
        <f>'Program Data-Travel CBA'!F301+'Program Data-Travel IBA'!F301</f>
        <v>7429002.8300000001</v>
      </c>
      <c r="G301" s="69">
        <f>'Program Data-Travel CBA'!G301+'Program Data-Travel IBA'!G301</f>
        <v>39691</v>
      </c>
      <c r="H301" s="69">
        <f>'Program Data-Travel CBA'!H301+'Program Data-Travel IBA'!H301</f>
        <v>37636</v>
      </c>
      <c r="I301" s="70">
        <f>'Program Data-Travel CBA'!I301+'Program Data-Travel IBA'!I301</f>
        <v>6459677.9299999997</v>
      </c>
      <c r="J301" s="71">
        <f>'Program Data-Travel CBA'!J301+'Program Data-Travel IBA'!J301</f>
        <v>34042</v>
      </c>
      <c r="K301" s="71">
        <f>'Program Data-Travel CBA'!K301+'Program Data-Travel IBA'!K301</f>
        <v>41739</v>
      </c>
      <c r="L301" s="68">
        <f>'Program Data-Travel CBA'!L301+'Program Data-Travel IBA'!L301</f>
        <v>5189634.58</v>
      </c>
      <c r="M301" s="69">
        <f>'Program Data-Travel CBA'!M301+'Program Data-Travel IBA'!M301</f>
        <v>30483</v>
      </c>
      <c r="N301" s="69">
        <f>'Program Data-Travel CBA'!N301+'Program Data-Travel IBA'!N301</f>
        <v>41421</v>
      </c>
      <c r="O301" s="70">
        <f>'Program Data-Travel CBA'!O301+'Program Data-Travel IBA'!O301</f>
        <v>5015631.29</v>
      </c>
      <c r="P301" s="71">
        <f>'Program Data-Travel CBA'!P301+'Program Data-Travel IBA'!P301</f>
        <v>29125</v>
      </c>
      <c r="Q301" s="71">
        <f>'Program Data-Travel CBA'!Q301+'Program Data-Travel IBA'!Q301</f>
        <v>41348</v>
      </c>
      <c r="R301" s="68">
        <f>'Program Data-Travel CBA'!R301+'Program Data-Travel IBA'!R301</f>
        <v>7884275.1400000006</v>
      </c>
      <c r="S301" s="69">
        <f>'Program Data-Travel CBA'!S301+'Program Data-Travel IBA'!S301</f>
        <v>43852</v>
      </c>
      <c r="T301" s="69">
        <f>'Program Data-Travel CBA'!T301+'Program Data-Travel IBA'!T301</f>
        <v>41417</v>
      </c>
      <c r="U301" s="70">
        <f>'Program Data-Travel CBA'!U301+'Program Data-Travel IBA'!U301</f>
        <v>8445075.8200000003</v>
      </c>
      <c r="V301" s="71">
        <f>'Program Data-Travel CBA'!V301+'Program Data-Travel IBA'!V301</f>
        <v>46638</v>
      </c>
      <c r="W301" s="71">
        <f>'Program Data-Travel CBA'!W301+'Program Data-Travel IBA'!W301</f>
        <v>41574</v>
      </c>
      <c r="X301" s="68">
        <f>'Program Data-Travel CBA'!X301+'Program Data-Travel IBA'!X301</f>
        <v>8756859.6600000001</v>
      </c>
      <c r="Y301" s="69">
        <f>'Program Data-Travel CBA'!Y301+'Program Data-Travel IBA'!Y301</f>
        <v>48333</v>
      </c>
      <c r="Z301" s="69">
        <f>'Program Data-Travel CBA'!Z301+'Program Data-Travel IBA'!Z301</f>
        <v>41687</v>
      </c>
      <c r="AA301" s="70">
        <f>'Program Data-Travel CBA'!AA301+'Program Data-Travel IBA'!AA301</f>
        <v>11027012.48</v>
      </c>
      <c r="AB301" s="71">
        <f>'Program Data-Travel CBA'!AB301+'Program Data-Travel IBA'!AB301</f>
        <v>55920</v>
      </c>
      <c r="AC301" s="71">
        <f>'Program Data-Travel CBA'!AC301+'Program Data-Travel IBA'!AC301</f>
        <v>42233</v>
      </c>
      <c r="AD301" s="68">
        <f>'Program Data-Travel CBA'!AD301+'Program Data-Travel IBA'!AD301</f>
        <v>9715464.5999999996</v>
      </c>
      <c r="AE301" s="69">
        <f>'Program Data-Travel CBA'!AE301+'Program Data-Travel IBA'!AE301</f>
        <v>54573</v>
      </c>
      <c r="AF301" s="69">
        <f>'Program Data-Travel CBA'!AF301+'Program Data-Travel IBA'!AF301</f>
        <v>42441</v>
      </c>
      <c r="AG301" s="70">
        <f>'Program Data-Travel CBA'!AG301+'Program Data-Travel IBA'!AG301</f>
        <v>8865249.0999999996</v>
      </c>
      <c r="AH301" s="71">
        <f>'Program Data-Travel CBA'!AH301+'Program Data-Travel IBA'!AH301</f>
        <v>51157</v>
      </c>
      <c r="AI301" s="71">
        <f>'Program Data-Travel CBA'!AI301+'Program Data-Travel IBA'!AI301</f>
        <v>42493</v>
      </c>
      <c r="AJ301" s="68">
        <f>'Program Data-Travel CBA'!AJ301+'Program Data-Travel IBA'!AJ301</f>
        <v>12033357.360000001</v>
      </c>
      <c r="AK301" s="69">
        <f>'Program Data-Travel CBA'!AK301+'Program Data-Travel IBA'!AK301</f>
        <v>68871</v>
      </c>
      <c r="AL301" s="69">
        <f>'Program Data-Travel CBA'!AL301+'Program Data-Travel IBA'!AL301</f>
        <v>42887</v>
      </c>
      <c r="AM301" s="70">
        <f>'Program Data-Travel CBA'!AM301+'Program Data-Travel IBA'!AM301</f>
        <v>10846685.27</v>
      </c>
      <c r="AN301" s="71">
        <f>'Program Data-Travel CBA'!AN301+'Program Data-Travel IBA'!AN301</f>
        <v>65559</v>
      </c>
      <c r="AO301" s="71">
        <f>'Program Data-Travel CBA'!AO301+'Program Data-Travel IBA'!AO301</f>
        <v>42802</v>
      </c>
    </row>
    <row r="302" spans="1:41" hidden="1" outlineLevel="1" x14ac:dyDescent="0.55000000000000004">
      <c r="A302" s="58" t="s">
        <v>462</v>
      </c>
      <c r="B302" s="65">
        <f>'Program Data-Travel CBA'!B302+'Program Data-Travel IBA'!B302</f>
        <v>120893076.00999942</v>
      </c>
      <c r="C302" s="66">
        <f>'Program Data-Travel CBA'!C302+'Program Data-Travel IBA'!C302</f>
        <v>906854</v>
      </c>
      <c r="D302" s="66">
        <f>'Program Data-Travel CBA'!D302+'Program Data-Travel IBA'!D302</f>
        <v>42699</v>
      </c>
      <c r="E302" s="67">
        <f>'Program Data-Travel CBA'!E302+'Program Data-Travel IBA'!E302</f>
        <v>266.82324885540447</v>
      </c>
      <c r="F302" s="68">
        <f>'Program Data-Travel CBA'!F302+'Program Data-Travel IBA'!F302</f>
        <v>9014165.3799999468</v>
      </c>
      <c r="G302" s="69">
        <f>'Program Data-Travel CBA'!G302+'Program Data-Travel IBA'!G302</f>
        <v>67258</v>
      </c>
      <c r="H302" s="69">
        <f>'Program Data-Travel CBA'!H302+'Program Data-Travel IBA'!H302</f>
        <v>38366</v>
      </c>
      <c r="I302" s="70">
        <f>'Program Data-Travel CBA'!I302+'Program Data-Travel IBA'!I302</f>
        <v>10057532.179999968</v>
      </c>
      <c r="J302" s="71">
        <f>'Program Data-Travel CBA'!J302+'Program Data-Travel IBA'!J302</f>
        <v>64545</v>
      </c>
      <c r="K302" s="71">
        <f>'Program Data-Travel CBA'!K302+'Program Data-Travel IBA'!K302</f>
        <v>38540</v>
      </c>
      <c r="L302" s="68">
        <f>'Program Data-Travel CBA'!L302+'Program Data-Travel IBA'!L302</f>
        <v>6007135.6599999703</v>
      </c>
      <c r="M302" s="69">
        <f>'Program Data-Travel CBA'!M302+'Program Data-Travel IBA'!M302</f>
        <v>50023</v>
      </c>
      <c r="N302" s="69">
        <f>'Program Data-Travel CBA'!N302+'Program Data-Travel IBA'!N302</f>
        <v>38591</v>
      </c>
      <c r="O302" s="70">
        <f>'Program Data-Travel CBA'!O302+'Program Data-Travel IBA'!O302</f>
        <v>6135216.9799999688</v>
      </c>
      <c r="P302" s="71">
        <f>'Program Data-Travel CBA'!P302+'Program Data-Travel IBA'!P302</f>
        <v>45550</v>
      </c>
      <c r="Q302" s="71">
        <f>'Program Data-Travel CBA'!Q302+'Program Data-Travel IBA'!Q302</f>
        <v>37753</v>
      </c>
      <c r="R302" s="68">
        <f>'Program Data-Travel CBA'!R302+'Program Data-Travel IBA'!R302</f>
        <v>8938415.189999951</v>
      </c>
      <c r="S302" s="69">
        <f>'Program Data-Travel CBA'!S302+'Program Data-Travel IBA'!S302</f>
        <v>66282</v>
      </c>
      <c r="T302" s="69">
        <f>'Program Data-Travel CBA'!T302+'Program Data-Travel IBA'!T302</f>
        <v>38124</v>
      </c>
      <c r="U302" s="70">
        <f>'Program Data-Travel CBA'!U302+'Program Data-Travel IBA'!U302</f>
        <v>10250325.689999955</v>
      </c>
      <c r="V302" s="71">
        <f>'Program Data-Travel CBA'!V302+'Program Data-Travel IBA'!V302</f>
        <v>77069</v>
      </c>
      <c r="W302" s="71">
        <f>'Program Data-Travel CBA'!W302+'Program Data-Travel IBA'!W302</f>
        <v>39253</v>
      </c>
      <c r="X302" s="68">
        <f>'Program Data-Travel CBA'!X302+'Program Data-Travel IBA'!X302</f>
        <v>12013602.429999942</v>
      </c>
      <c r="Y302" s="69">
        <f>'Program Data-Travel CBA'!Y302+'Program Data-Travel IBA'!Y302</f>
        <v>90098</v>
      </c>
      <c r="Z302" s="69">
        <f>'Program Data-Travel CBA'!Z302+'Program Data-Travel IBA'!Z302</f>
        <v>39768</v>
      </c>
      <c r="AA302" s="70">
        <f>'Program Data-Travel CBA'!AA302+'Program Data-Travel IBA'!AA302</f>
        <v>13152178.569999946</v>
      </c>
      <c r="AB302" s="71">
        <f>'Program Data-Travel CBA'!AB302+'Program Data-Travel IBA'!AB302</f>
        <v>95288</v>
      </c>
      <c r="AC302" s="71">
        <f>'Program Data-Travel CBA'!AC302+'Program Data-Travel IBA'!AC302</f>
        <v>40386</v>
      </c>
      <c r="AD302" s="68">
        <f>'Program Data-Travel CBA'!AD302+'Program Data-Travel IBA'!AD302</f>
        <v>11193840.129999949</v>
      </c>
      <c r="AE302" s="69">
        <f>'Program Data-Travel CBA'!AE302+'Program Data-Travel IBA'!AE302</f>
        <v>86458</v>
      </c>
      <c r="AF302" s="69">
        <f>'Program Data-Travel CBA'!AF302+'Program Data-Travel IBA'!AF302</f>
        <v>40748</v>
      </c>
      <c r="AG302" s="70">
        <f>'Program Data-Travel CBA'!AG302+'Program Data-Travel IBA'!AG302</f>
        <v>10234856.289999947</v>
      </c>
      <c r="AH302" s="71">
        <f>'Program Data-Travel CBA'!AH302+'Program Data-Travel IBA'!AH302</f>
        <v>77828</v>
      </c>
      <c r="AI302" s="71">
        <f>'Program Data-Travel CBA'!AI302+'Program Data-Travel IBA'!AI302</f>
        <v>41428</v>
      </c>
      <c r="AJ302" s="68">
        <f>'Program Data-Travel CBA'!AJ302+'Program Data-Travel IBA'!AJ302</f>
        <v>13016728.679999936</v>
      </c>
      <c r="AK302" s="69">
        <f>'Program Data-Travel CBA'!AK302+'Program Data-Travel IBA'!AK302</f>
        <v>101744</v>
      </c>
      <c r="AL302" s="69">
        <f>'Program Data-Travel CBA'!AL302+'Program Data-Travel IBA'!AL302</f>
        <v>41959</v>
      </c>
      <c r="AM302" s="70">
        <f>'Program Data-Travel CBA'!AM302+'Program Data-Travel IBA'!AM302</f>
        <v>10879078.829999942</v>
      </c>
      <c r="AN302" s="71">
        <f>'Program Data-Travel CBA'!AN302+'Program Data-Travel IBA'!AN302</f>
        <v>84711</v>
      </c>
      <c r="AO302" s="71">
        <f>'Program Data-Travel CBA'!AO302+'Program Data-Travel IBA'!AO302</f>
        <v>42699</v>
      </c>
    </row>
    <row r="303" spans="1:41" hidden="1" outlineLevel="1" x14ac:dyDescent="0.55000000000000004">
      <c r="A303" s="58" t="s">
        <v>27</v>
      </c>
      <c r="B303" s="65">
        <f>'Program Data-Travel CBA'!B303+'Program Data-Travel IBA'!B303</f>
        <v>32689396.93</v>
      </c>
      <c r="C303" s="66">
        <f>'Program Data-Travel CBA'!C303+'Program Data-Travel IBA'!C303</f>
        <v>273691</v>
      </c>
      <c r="D303" s="66">
        <f>'Program Data-Travel CBA'!D303+'Program Data-Travel IBA'!D303</f>
        <v>14183</v>
      </c>
      <c r="E303" s="67">
        <f>'Program Data-Travel CBA'!E303+'Program Data-Travel IBA'!E303</f>
        <v>258.52631985815435</v>
      </c>
      <c r="F303" s="68">
        <f>'Program Data-Travel CBA'!F303+'Program Data-Travel IBA'!F303</f>
        <v>3468239.98</v>
      </c>
      <c r="G303" s="69">
        <f>'Program Data-Travel CBA'!G303+'Program Data-Travel IBA'!G303</f>
        <v>28202</v>
      </c>
      <c r="H303" s="69">
        <f>'Program Data-Travel CBA'!H303+'Program Data-Travel IBA'!H303</f>
        <v>14302</v>
      </c>
      <c r="I303" s="70">
        <f>'Program Data-Travel CBA'!I303+'Program Data-Travel IBA'!I303</f>
        <v>2974020.4699999997</v>
      </c>
      <c r="J303" s="71">
        <f>'Program Data-Travel CBA'!J303+'Program Data-Travel IBA'!J303</f>
        <v>24285</v>
      </c>
      <c r="K303" s="71">
        <f>'Program Data-Travel CBA'!K303+'Program Data-Travel IBA'!K303</f>
        <v>14335</v>
      </c>
      <c r="L303" s="68">
        <f>'Program Data-Travel CBA'!L303+'Program Data-Travel IBA'!L303</f>
        <v>1592049.64</v>
      </c>
      <c r="M303" s="69">
        <f>'Program Data-Travel CBA'!M303+'Program Data-Travel IBA'!M303</f>
        <v>15585</v>
      </c>
      <c r="N303" s="69">
        <f>'Program Data-Travel CBA'!N303+'Program Data-Travel IBA'!N303</f>
        <v>14314</v>
      </c>
      <c r="O303" s="70">
        <f>'Program Data-Travel CBA'!O303+'Program Data-Travel IBA'!O303</f>
        <v>1332381.78</v>
      </c>
      <c r="P303" s="71">
        <f>'Program Data-Travel CBA'!P303+'Program Data-Travel IBA'!P303</f>
        <v>12154</v>
      </c>
      <c r="Q303" s="71">
        <f>'Program Data-Travel CBA'!Q303+'Program Data-Travel IBA'!Q303</f>
        <v>14200</v>
      </c>
      <c r="R303" s="68">
        <f>'Program Data-Travel CBA'!R303+'Program Data-Travel IBA'!R303</f>
        <v>2279656.8600000003</v>
      </c>
      <c r="S303" s="69">
        <f>'Program Data-Travel CBA'!S303+'Program Data-Travel IBA'!S303</f>
        <v>18282</v>
      </c>
      <c r="T303" s="69">
        <f>'Program Data-Travel CBA'!T303+'Program Data-Travel IBA'!T303</f>
        <v>14191</v>
      </c>
      <c r="U303" s="70">
        <f>'Program Data-Travel CBA'!U303+'Program Data-Travel IBA'!U303</f>
        <v>2571126.9900000002</v>
      </c>
      <c r="V303" s="71">
        <f>'Program Data-Travel CBA'!V303+'Program Data-Travel IBA'!V303</f>
        <v>21977</v>
      </c>
      <c r="W303" s="71">
        <f>'Program Data-Travel CBA'!W303+'Program Data-Travel IBA'!W303</f>
        <v>14137</v>
      </c>
      <c r="X303" s="68">
        <f>'Program Data-Travel CBA'!X303+'Program Data-Travel IBA'!X303</f>
        <v>2945794.44</v>
      </c>
      <c r="Y303" s="69">
        <f>'Program Data-Travel CBA'!Y303+'Program Data-Travel IBA'!Y303</f>
        <v>24935</v>
      </c>
      <c r="Z303" s="69">
        <f>'Program Data-Travel CBA'!Z303+'Program Data-Travel IBA'!Z303</f>
        <v>14145</v>
      </c>
      <c r="AA303" s="70">
        <f>'Program Data-Travel CBA'!AA303+'Program Data-Travel IBA'!AA303</f>
        <v>3468848.46</v>
      </c>
      <c r="AB303" s="71">
        <f>'Program Data-Travel CBA'!AB303+'Program Data-Travel IBA'!AB303</f>
        <v>27180</v>
      </c>
      <c r="AC303" s="71">
        <f>'Program Data-Travel CBA'!AC303+'Program Data-Travel IBA'!AC303</f>
        <v>14159</v>
      </c>
      <c r="AD303" s="68">
        <f>'Program Data-Travel CBA'!AD303+'Program Data-Travel IBA'!AD303</f>
        <v>3260371.2399999998</v>
      </c>
      <c r="AE303" s="69">
        <f>'Program Data-Travel CBA'!AE303+'Program Data-Travel IBA'!AE303</f>
        <v>28419</v>
      </c>
      <c r="AF303" s="69">
        <f>'Program Data-Travel CBA'!AF303+'Program Data-Travel IBA'!AF303</f>
        <v>14150</v>
      </c>
      <c r="AG303" s="70">
        <f>'Program Data-Travel CBA'!AG303+'Program Data-Travel IBA'!AG303</f>
        <v>2677542.4900000002</v>
      </c>
      <c r="AH303" s="71">
        <f>'Program Data-Travel CBA'!AH303+'Program Data-Travel IBA'!AH303</f>
        <v>21790</v>
      </c>
      <c r="AI303" s="71">
        <f>'Program Data-Travel CBA'!AI303+'Program Data-Travel IBA'!AI303</f>
        <v>14164</v>
      </c>
      <c r="AJ303" s="68">
        <f>'Program Data-Travel CBA'!AJ303+'Program Data-Travel IBA'!AJ303</f>
        <v>3119904.71</v>
      </c>
      <c r="AK303" s="69">
        <f>'Program Data-Travel CBA'!AK303+'Program Data-Travel IBA'!AK303</f>
        <v>25024</v>
      </c>
      <c r="AL303" s="69">
        <f>'Program Data-Travel CBA'!AL303+'Program Data-Travel IBA'!AL303</f>
        <v>14165</v>
      </c>
      <c r="AM303" s="70">
        <f>'Program Data-Travel CBA'!AM303+'Program Data-Travel IBA'!AM303</f>
        <v>2999459.87</v>
      </c>
      <c r="AN303" s="71">
        <f>'Program Data-Travel CBA'!AN303+'Program Data-Travel IBA'!AN303</f>
        <v>25858</v>
      </c>
      <c r="AO303" s="71">
        <f>'Program Data-Travel CBA'!AO303+'Program Data-Travel IBA'!AO303</f>
        <v>14183</v>
      </c>
    </row>
    <row r="304" spans="1:41" hidden="1" outlineLevel="1" x14ac:dyDescent="0.55000000000000004">
      <c r="A304" s="58" t="s">
        <v>95</v>
      </c>
      <c r="B304" s="65">
        <f>'Program Data-Travel CBA'!B304+'Program Data-Travel IBA'!B304</f>
        <v>14383250.869999999</v>
      </c>
      <c r="C304" s="66">
        <f>'Program Data-Travel CBA'!C304+'Program Data-Travel IBA'!C304</f>
        <v>90440</v>
      </c>
      <c r="D304" s="66">
        <f>'Program Data-Travel CBA'!D304+'Program Data-Travel IBA'!D304</f>
        <v>7315</v>
      </c>
      <c r="E304" s="67">
        <f>'Program Data-Travel CBA'!E304+'Program Data-Travel IBA'!E304</f>
        <v>427.56836515492967</v>
      </c>
      <c r="F304" s="68">
        <f>'Program Data-Travel CBA'!F304+'Program Data-Travel IBA'!F304</f>
        <v>1262487.22</v>
      </c>
      <c r="G304" s="69">
        <f>'Program Data-Travel CBA'!G304+'Program Data-Travel IBA'!G304</f>
        <v>7507</v>
      </c>
      <c r="H304" s="69">
        <f>'Program Data-Travel CBA'!H304+'Program Data-Travel IBA'!H304</f>
        <v>6285</v>
      </c>
      <c r="I304" s="70">
        <f>'Program Data-Travel CBA'!I304+'Program Data-Travel IBA'!I304</f>
        <v>1208781.47</v>
      </c>
      <c r="J304" s="71">
        <f>'Program Data-Travel CBA'!J304+'Program Data-Travel IBA'!J304</f>
        <v>7356</v>
      </c>
      <c r="K304" s="71">
        <f>'Program Data-Travel CBA'!K304+'Program Data-Travel IBA'!K304</f>
        <v>6401</v>
      </c>
      <c r="L304" s="68">
        <f>'Program Data-Travel CBA'!L304+'Program Data-Travel IBA'!L304</f>
        <v>804743.68000000005</v>
      </c>
      <c r="M304" s="69">
        <f>'Program Data-Travel CBA'!M304+'Program Data-Travel IBA'!M304</f>
        <v>5561</v>
      </c>
      <c r="N304" s="69">
        <f>'Program Data-Travel CBA'!N304+'Program Data-Travel IBA'!N304</f>
        <v>6438</v>
      </c>
      <c r="O304" s="70">
        <f>'Program Data-Travel CBA'!O304+'Program Data-Travel IBA'!O304</f>
        <v>642740.44999999995</v>
      </c>
      <c r="P304" s="71">
        <f>'Program Data-Travel CBA'!P304+'Program Data-Travel IBA'!P304</f>
        <v>4311</v>
      </c>
      <c r="Q304" s="71">
        <f>'Program Data-Travel CBA'!Q304+'Program Data-Travel IBA'!Q304</f>
        <v>6485</v>
      </c>
      <c r="R304" s="68">
        <f>'Program Data-Travel CBA'!R304+'Program Data-Travel IBA'!R304</f>
        <v>1106929.3900000001</v>
      </c>
      <c r="S304" s="69">
        <f>'Program Data-Travel CBA'!S304+'Program Data-Travel IBA'!S304</f>
        <v>7141</v>
      </c>
      <c r="T304" s="69">
        <f>'Program Data-Travel CBA'!T304+'Program Data-Travel IBA'!T304</f>
        <v>6570</v>
      </c>
      <c r="U304" s="70">
        <f>'Program Data-Travel CBA'!U304+'Program Data-Travel IBA'!U304</f>
        <v>1281367.75</v>
      </c>
      <c r="V304" s="71">
        <f>'Program Data-Travel CBA'!V304+'Program Data-Travel IBA'!V304</f>
        <v>8075</v>
      </c>
      <c r="W304" s="71">
        <f>'Program Data-Travel CBA'!W304+'Program Data-Travel IBA'!W304</f>
        <v>6701</v>
      </c>
      <c r="X304" s="68">
        <f>'Program Data-Travel CBA'!X304+'Program Data-Travel IBA'!X304</f>
        <v>1317441.69</v>
      </c>
      <c r="Y304" s="69">
        <f>'Program Data-Travel CBA'!Y304+'Program Data-Travel IBA'!Y304</f>
        <v>7937</v>
      </c>
      <c r="Z304" s="69">
        <f>'Program Data-Travel CBA'!Z304+'Program Data-Travel IBA'!Z304</f>
        <v>6808</v>
      </c>
      <c r="AA304" s="70">
        <f>'Program Data-Travel CBA'!AA304+'Program Data-Travel IBA'!AA304</f>
        <v>1685249.1700000002</v>
      </c>
      <c r="AB304" s="71">
        <f>'Program Data-Travel CBA'!AB304+'Program Data-Travel IBA'!AB304</f>
        <v>9503</v>
      </c>
      <c r="AC304" s="71">
        <f>'Program Data-Travel CBA'!AC304+'Program Data-Travel IBA'!AC304</f>
        <v>7037</v>
      </c>
      <c r="AD304" s="68">
        <f>'Program Data-Travel CBA'!AD304+'Program Data-Travel IBA'!AD304</f>
        <v>1390430.0899999999</v>
      </c>
      <c r="AE304" s="69">
        <f>'Program Data-Travel CBA'!AE304+'Program Data-Travel IBA'!AE304</f>
        <v>9286</v>
      </c>
      <c r="AF304" s="69">
        <f>'Program Data-Travel CBA'!AF304+'Program Data-Travel IBA'!AF304</f>
        <v>7155</v>
      </c>
      <c r="AG304" s="70">
        <f>'Program Data-Travel CBA'!AG304+'Program Data-Travel IBA'!AG304</f>
        <v>1141681.6499999999</v>
      </c>
      <c r="AH304" s="71">
        <f>'Program Data-Travel CBA'!AH304+'Program Data-Travel IBA'!AH304</f>
        <v>7426</v>
      </c>
      <c r="AI304" s="71">
        <f>'Program Data-Travel CBA'!AI304+'Program Data-Travel IBA'!AI304</f>
        <v>7212</v>
      </c>
      <c r="AJ304" s="68">
        <f>'Program Data-Travel CBA'!AJ304+'Program Data-Travel IBA'!AJ304</f>
        <v>1386876.28</v>
      </c>
      <c r="AK304" s="69">
        <f>'Program Data-Travel CBA'!AK304+'Program Data-Travel IBA'!AK304</f>
        <v>8957</v>
      </c>
      <c r="AL304" s="69">
        <f>'Program Data-Travel CBA'!AL304+'Program Data-Travel IBA'!AL304</f>
        <v>7247</v>
      </c>
      <c r="AM304" s="70">
        <f>'Program Data-Travel CBA'!AM304+'Program Data-Travel IBA'!AM304</f>
        <v>1154522.03</v>
      </c>
      <c r="AN304" s="71">
        <f>'Program Data-Travel CBA'!AN304+'Program Data-Travel IBA'!AN304</f>
        <v>7380</v>
      </c>
      <c r="AO304" s="71">
        <f>'Program Data-Travel CBA'!AO304+'Program Data-Travel IBA'!AO304</f>
        <v>7315</v>
      </c>
    </row>
    <row r="305" spans="1:41" hidden="1" outlineLevel="1" x14ac:dyDescent="0.55000000000000004">
      <c r="A305" s="58" t="s">
        <v>380</v>
      </c>
      <c r="B305" s="65">
        <f>'Program Data-Travel CBA'!B305+'Program Data-Travel IBA'!B305</f>
        <v>56346481.499999985</v>
      </c>
      <c r="C305" s="66">
        <f>'Program Data-Travel CBA'!C305+'Program Data-Travel IBA'!C305</f>
        <v>365108</v>
      </c>
      <c r="D305" s="66">
        <f>'Program Data-Travel CBA'!D305+'Program Data-Travel IBA'!D305</f>
        <v>13686</v>
      </c>
      <c r="E305" s="67">
        <f>'Program Data-Travel CBA'!E305+'Program Data-Travel IBA'!E305</f>
        <v>311.78127147606131</v>
      </c>
      <c r="F305" s="68">
        <f>'Program Data-Travel CBA'!F305+'Program Data-Travel IBA'!F305</f>
        <v>4844428.47</v>
      </c>
      <c r="G305" s="69">
        <f>'Program Data-Travel CBA'!G305+'Program Data-Travel IBA'!G305</f>
        <v>31530</v>
      </c>
      <c r="H305" s="69">
        <f>'Program Data-Travel CBA'!H305+'Program Data-Travel IBA'!H305</f>
        <v>14022</v>
      </c>
      <c r="I305" s="70">
        <f>'Program Data-Travel CBA'!I305+'Program Data-Travel IBA'!I305</f>
        <v>4565538.1199999992</v>
      </c>
      <c r="J305" s="71">
        <f>'Program Data-Travel CBA'!J305+'Program Data-Travel IBA'!J305</f>
        <v>29451</v>
      </c>
      <c r="K305" s="71">
        <f>'Program Data-Travel CBA'!K305+'Program Data-Travel IBA'!K305</f>
        <v>14011</v>
      </c>
      <c r="L305" s="68">
        <f>'Program Data-Travel CBA'!L305+'Program Data-Travel IBA'!L305</f>
        <v>3362440.48</v>
      </c>
      <c r="M305" s="69">
        <f>'Program Data-Travel CBA'!M305+'Program Data-Travel IBA'!M305</f>
        <v>24023</v>
      </c>
      <c r="N305" s="69">
        <f>'Program Data-Travel CBA'!N305+'Program Data-Travel IBA'!N305</f>
        <v>13903</v>
      </c>
      <c r="O305" s="70">
        <f>'Program Data-Travel CBA'!O305+'Program Data-Travel IBA'!O305</f>
        <v>3536285.83</v>
      </c>
      <c r="P305" s="71">
        <f>'Program Data-Travel CBA'!P305+'Program Data-Travel IBA'!P305</f>
        <v>24138</v>
      </c>
      <c r="Q305" s="71">
        <f>'Program Data-Travel CBA'!Q305+'Program Data-Travel IBA'!Q305</f>
        <v>13876</v>
      </c>
      <c r="R305" s="68">
        <f>'Program Data-Travel CBA'!R305+'Program Data-Travel IBA'!R305</f>
        <v>4346597.59</v>
      </c>
      <c r="S305" s="69">
        <f>'Program Data-Travel CBA'!S305+'Program Data-Travel IBA'!S305</f>
        <v>27544</v>
      </c>
      <c r="T305" s="69">
        <f>'Program Data-Travel CBA'!T305+'Program Data-Travel IBA'!T305</f>
        <v>13705</v>
      </c>
      <c r="U305" s="70">
        <f>'Program Data-Travel CBA'!U305+'Program Data-Travel IBA'!U305</f>
        <v>4374863.93</v>
      </c>
      <c r="V305" s="71">
        <f>'Program Data-Travel CBA'!V305+'Program Data-Travel IBA'!V305</f>
        <v>27630</v>
      </c>
      <c r="W305" s="71">
        <f>'Program Data-Travel CBA'!W305+'Program Data-Travel IBA'!W305</f>
        <v>13691</v>
      </c>
      <c r="X305" s="68">
        <f>'Program Data-Travel CBA'!X305+'Program Data-Travel IBA'!X305</f>
        <v>4978740.17</v>
      </c>
      <c r="Y305" s="69">
        <f>'Program Data-Travel CBA'!Y305+'Program Data-Travel IBA'!Y305</f>
        <v>33703</v>
      </c>
      <c r="Z305" s="69">
        <f>'Program Data-Travel CBA'!Z305+'Program Data-Travel IBA'!Z305</f>
        <v>13712</v>
      </c>
      <c r="AA305" s="70">
        <f>'Program Data-Travel CBA'!AA305+'Program Data-Travel IBA'!AA305</f>
        <v>5655071.5600000005</v>
      </c>
      <c r="AB305" s="71">
        <f>'Program Data-Travel CBA'!AB305+'Program Data-Travel IBA'!AB305</f>
        <v>35664</v>
      </c>
      <c r="AC305" s="71">
        <f>'Program Data-Travel CBA'!AC305+'Program Data-Travel IBA'!AC305</f>
        <v>13719</v>
      </c>
      <c r="AD305" s="68">
        <f>'Program Data-Travel CBA'!AD305+'Program Data-Travel IBA'!AD305</f>
        <v>5461253.2799999993</v>
      </c>
      <c r="AE305" s="69">
        <f>'Program Data-Travel CBA'!AE305+'Program Data-Travel IBA'!AE305</f>
        <v>33627</v>
      </c>
      <c r="AF305" s="69">
        <f>'Program Data-Travel CBA'!AF305+'Program Data-Travel IBA'!AF305</f>
        <v>13723</v>
      </c>
      <c r="AG305" s="70">
        <f>'Program Data-Travel CBA'!AG305+'Program Data-Travel IBA'!AG305</f>
        <v>4582197.78</v>
      </c>
      <c r="AH305" s="71">
        <f>'Program Data-Travel CBA'!AH305+'Program Data-Travel IBA'!AH305</f>
        <v>27900</v>
      </c>
      <c r="AI305" s="71">
        <f>'Program Data-Travel CBA'!AI305+'Program Data-Travel IBA'!AI305</f>
        <v>13716</v>
      </c>
      <c r="AJ305" s="68">
        <f>'Program Data-Travel CBA'!AJ305+'Program Data-Travel IBA'!AJ305</f>
        <v>4948508.1099999994</v>
      </c>
      <c r="AK305" s="69">
        <f>'Program Data-Travel CBA'!AK305+'Program Data-Travel IBA'!AK305</f>
        <v>33650</v>
      </c>
      <c r="AL305" s="69">
        <f>'Program Data-Travel CBA'!AL305+'Program Data-Travel IBA'!AL305</f>
        <v>13709</v>
      </c>
      <c r="AM305" s="70">
        <f>'Program Data-Travel CBA'!AM305+'Program Data-Travel IBA'!AM305</f>
        <v>5690556.1799999997</v>
      </c>
      <c r="AN305" s="71">
        <f>'Program Data-Travel CBA'!AN305+'Program Data-Travel IBA'!AN305</f>
        <v>36248</v>
      </c>
      <c r="AO305" s="71">
        <f>'Program Data-Travel CBA'!AO305+'Program Data-Travel IBA'!AO305</f>
        <v>13686</v>
      </c>
    </row>
    <row r="306" spans="1:41" hidden="1" outlineLevel="1" x14ac:dyDescent="0.55000000000000004">
      <c r="A306" s="58" t="s">
        <v>32</v>
      </c>
      <c r="B306" s="65">
        <f>'Program Data-Travel CBA'!B306+'Program Data-Travel IBA'!B306</f>
        <v>11040613.449999999</v>
      </c>
      <c r="C306" s="66">
        <f>'Program Data-Travel CBA'!C306+'Program Data-Travel IBA'!C306</f>
        <v>57270</v>
      </c>
      <c r="D306" s="66">
        <f>'Program Data-Travel CBA'!D306+'Program Data-Travel IBA'!D306</f>
        <v>561</v>
      </c>
      <c r="E306" s="67">
        <f>'Program Data-Travel CBA'!E306+'Program Data-Travel IBA'!E306</f>
        <v>354.34543800767892</v>
      </c>
      <c r="F306" s="68">
        <f>'Program Data-Travel CBA'!F306+'Program Data-Travel IBA'!F306</f>
        <v>1161658.75</v>
      </c>
      <c r="G306" s="69">
        <f>'Program Data-Travel CBA'!G306+'Program Data-Travel IBA'!G306</f>
        <v>5157</v>
      </c>
      <c r="H306" s="69">
        <f>'Program Data-Travel CBA'!H306+'Program Data-Travel IBA'!H306</f>
        <v>619</v>
      </c>
      <c r="I306" s="70">
        <f>'Program Data-Travel CBA'!I306+'Program Data-Travel IBA'!I306</f>
        <v>844381.04</v>
      </c>
      <c r="J306" s="71">
        <f>'Program Data-Travel CBA'!J306+'Program Data-Travel IBA'!J306</f>
        <v>4349</v>
      </c>
      <c r="K306" s="71">
        <f>'Program Data-Travel CBA'!K306+'Program Data-Travel IBA'!K306</f>
        <v>601</v>
      </c>
      <c r="L306" s="68">
        <f>'Program Data-Travel CBA'!L306+'Program Data-Travel IBA'!L306</f>
        <v>574594.39</v>
      </c>
      <c r="M306" s="69">
        <f>'Program Data-Travel CBA'!M306+'Program Data-Travel IBA'!M306</f>
        <v>3277</v>
      </c>
      <c r="N306" s="69">
        <f>'Program Data-Travel CBA'!N306+'Program Data-Travel IBA'!N306</f>
        <v>534</v>
      </c>
      <c r="O306" s="70">
        <f>'Program Data-Travel CBA'!O306+'Program Data-Travel IBA'!O306</f>
        <v>789096.15</v>
      </c>
      <c r="P306" s="71">
        <f>'Program Data-Travel CBA'!P306+'Program Data-Travel IBA'!P306</f>
        <v>4629</v>
      </c>
      <c r="Q306" s="71">
        <f>'Program Data-Travel CBA'!Q306+'Program Data-Travel IBA'!Q306</f>
        <v>535</v>
      </c>
      <c r="R306" s="68">
        <f>'Program Data-Travel CBA'!R306+'Program Data-Travel IBA'!R306</f>
        <v>1138634.06</v>
      </c>
      <c r="S306" s="69">
        <f>'Program Data-Travel CBA'!S306+'Program Data-Travel IBA'!S306</f>
        <v>6143</v>
      </c>
      <c r="T306" s="69">
        <f>'Program Data-Travel CBA'!T306+'Program Data-Travel IBA'!T306</f>
        <v>535</v>
      </c>
      <c r="U306" s="70">
        <f>'Program Data-Travel CBA'!U306+'Program Data-Travel IBA'!U306</f>
        <v>1258789.2100000002</v>
      </c>
      <c r="V306" s="71">
        <f>'Program Data-Travel CBA'!V306+'Program Data-Travel IBA'!V306</f>
        <v>6277</v>
      </c>
      <c r="W306" s="71">
        <f>'Program Data-Travel CBA'!W306+'Program Data-Travel IBA'!W306</f>
        <v>534</v>
      </c>
      <c r="X306" s="68">
        <f>'Program Data-Travel CBA'!X306+'Program Data-Travel IBA'!X306</f>
        <v>1265109.69</v>
      </c>
      <c r="Y306" s="69">
        <f>'Program Data-Travel CBA'!Y306+'Program Data-Travel IBA'!Y306</f>
        <v>6748</v>
      </c>
      <c r="Z306" s="69">
        <f>'Program Data-Travel CBA'!Z306+'Program Data-Travel IBA'!Z306</f>
        <v>529</v>
      </c>
      <c r="AA306" s="70">
        <f>'Program Data-Travel CBA'!AA306+'Program Data-Travel IBA'!AA306</f>
        <v>1171009.8099999998</v>
      </c>
      <c r="AB306" s="71">
        <f>'Program Data-Travel CBA'!AB306+'Program Data-Travel IBA'!AB306</f>
        <v>5529</v>
      </c>
      <c r="AC306" s="71">
        <f>'Program Data-Travel CBA'!AC306+'Program Data-Travel IBA'!AC306</f>
        <v>537</v>
      </c>
      <c r="AD306" s="68">
        <f>'Program Data-Travel CBA'!AD306+'Program Data-Travel IBA'!AD306</f>
        <v>857354.98</v>
      </c>
      <c r="AE306" s="69">
        <f>'Program Data-Travel CBA'!AE306+'Program Data-Travel IBA'!AE306</f>
        <v>3798</v>
      </c>
      <c r="AF306" s="69">
        <f>'Program Data-Travel CBA'!AF306+'Program Data-Travel IBA'!AF306</f>
        <v>551</v>
      </c>
      <c r="AG306" s="70">
        <f>'Program Data-Travel CBA'!AG306+'Program Data-Travel IBA'!AG306</f>
        <v>514973.86</v>
      </c>
      <c r="AH306" s="71">
        <f>'Program Data-Travel CBA'!AH306+'Program Data-Travel IBA'!AH306</f>
        <v>2907</v>
      </c>
      <c r="AI306" s="71">
        <f>'Program Data-Travel CBA'!AI306+'Program Data-Travel IBA'!AI306</f>
        <v>555</v>
      </c>
      <c r="AJ306" s="68">
        <f>'Program Data-Travel CBA'!AJ306+'Program Data-Travel IBA'!AJ306</f>
        <v>588270.96</v>
      </c>
      <c r="AK306" s="69">
        <f>'Program Data-Travel CBA'!AK306+'Program Data-Travel IBA'!AK306</f>
        <v>3441</v>
      </c>
      <c r="AL306" s="69">
        <f>'Program Data-Travel CBA'!AL306+'Program Data-Travel IBA'!AL306</f>
        <v>555</v>
      </c>
      <c r="AM306" s="70">
        <f>'Program Data-Travel CBA'!AM306+'Program Data-Travel IBA'!AM306</f>
        <v>876740.55</v>
      </c>
      <c r="AN306" s="71">
        <f>'Program Data-Travel CBA'!AN306+'Program Data-Travel IBA'!AN306</f>
        <v>5015</v>
      </c>
      <c r="AO306" s="71">
        <f>'Program Data-Travel CBA'!AO306+'Program Data-Travel IBA'!AO306</f>
        <v>561</v>
      </c>
    </row>
    <row r="307" spans="1:41" hidden="1" outlineLevel="1" x14ac:dyDescent="0.55000000000000004">
      <c r="A307" s="58" t="s">
        <v>37</v>
      </c>
      <c r="B307" s="65">
        <f>'Program Data-Travel CBA'!B307+'Program Data-Travel IBA'!B307</f>
        <v>10175051.809999999</v>
      </c>
      <c r="C307" s="66">
        <f>'Program Data-Travel CBA'!C307+'Program Data-Travel IBA'!C307</f>
        <v>71198</v>
      </c>
      <c r="D307" s="66">
        <f>'Program Data-Travel CBA'!D307+'Program Data-Travel IBA'!D307</f>
        <v>1738</v>
      </c>
      <c r="E307" s="67">
        <f>'Program Data-Travel CBA'!E307+'Program Data-Travel IBA'!E307</f>
        <v>285.31325299858719</v>
      </c>
      <c r="F307" s="68">
        <f>'Program Data-Travel CBA'!F307+'Program Data-Travel IBA'!F307</f>
        <v>1179373.2</v>
      </c>
      <c r="G307" s="69">
        <f>'Program Data-Travel CBA'!G307+'Program Data-Travel IBA'!G307</f>
        <v>8279</v>
      </c>
      <c r="H307" s="69">
        <f>'Program Data-Travel CBA'!H307+'Program Data-Travel IBA'!H307</f>
        <v>1830</v>
      </c>
      <c r="I307" s="70">
        <f>'Program Data-Travel CBA'!I307+'Program Data-Travel IBA'!I307</f>
        <v>1049467.1100000001</v>
      </c>
      <c r="J307" s="71">
        <f>'Program Data-Travel CBA'!J307+'Program Data-Travel IBA'!J307</f>
        <v>6945</v>
      </c>
      <c r="K307" s="71">
        <f>'Program Data-Travel CBA'!K307+'Program Data-Travel IBA'!K307</f>
        <v>1819</v>
      </c>
      <c r="L307" s="68">
        <f>'Program Data-Travel CBA'!L307+'Program Data-Travel IBA'!L307</f>
        <v>698517.8</v>
      </c>
      <c r="M307" s="69">
        <f>'Program Data-Travel CBA'!M307+'Program Data-Travel IBA'!M307</f>
        <v>5959</v>
      </c>
      <c r="N307" s="69">
        <f>'Program Data-Travel CBA'!N307+'Program Data-Travel IBA'!N307</f>
        <v>1801</v>
      </c>
      <c r="O307" s="70">
        <f>'Program Data-Travel CBA'!O307+'Program Data-Travel IBA'!O307</f>
        <v>546356.91999999993</v>
      </c>
      <c r="P307" s="71">
        <f>'Program Data-Travel CBA'!P307+'Program Data-Travel IBA'!P307</f>
        <v>3988</v>
      </c>
      <c r="Q307" s="71">
        <f>'Program Data-Travel CBA'!Q307+'Program Data-Travel IBA'!Q307</f>
        <v>1785</v>
      </c>
      <c r="R307" s="68">
        <f>'Program Data-Travel CBA'!R307+'Program Data-Travel IBA'!R307</f>
        <v>805502.07</v>
      </c>
      <c r="S307" s="69">
        <f>'Program Data-Travel CBA'!S307+'Program Data-Travel IBA'!S307</f>
        <v>5727</v>
      </c>
      <c r="T307" s="69">
        <f>'Program Data-Travel CBA'!T307+'Program Data-Travel IBA'!T307</f>
        <v>1786</v>
      </c>
      <c r="U307" s="70">
        <f>'Program Data-Travel CBA'!U307+'Program Data-Travel IBA'!U307</f>
        <v>924844.97</v>
      </c>
      <c r="V307" s="71">
        <f>'Program Data-Travel CBA'!V307+'Program Data-Travel IBA'!V307</f>
        <v>6226</v>
      </c>
      <c r="W307" s="71">
        <f>'Program Data-Travel CBA'!W307+'Program Data-Travel IBA'!W307</f>
        <v>1782</v>
      </c>
      <c r="X307" s="68">
        <f>'Program Data-Travel CBA'!X307+'Program Data-Travel IBA'!X307</f>
        <v>848336.97</v>
      </c>
      <c r="Y307" s="69">
        <f>'Program Data-Travel CBA'!Y307+'Program Data-Travel IBA'!Y307</f>
        <v>5422</v>
      </c>
      <c r="Z307" s="69">
        <f>'Program Data-Travel CBA'!Z307+'Program Data-Travel IBA'!Z307</f>
        <v>1773</v>
      </c>
      <c r="AA307" s="70">
        <f>'Program Data-Travel CBA'!AA307+'Program Data-Travel IBA'!AA307</f>
        <v>808611.16999999993</v>
      </c>
      <c r="AB307" s="71">
        <f>'Program Data-Travel CBA'!AB307+'Program Data-Travel IBA'!AB307</f>
        <v>5285</v>
      </c>
      <c r="AC307" s="71">
        <f>'Program Data-Travel CBA'!AC307+'Program Data-Travel IBA'!AC307</f>
        <v>1804</v>
      </c>
      <c r="AD307" s="68">
        <f>'Program Data-Travel CBA'!AD307+'Program Data-Travel IBA'!AD307</f>
        <v>866119.81</v>
      </c>
      <c r="AE307" s="69">
        <f>'Program Data-Travel CBA'!AE307+'Program Data-Travel IBA'!AE307</f>
        <v>5778</v>
      </c>
      <c r="AF307" s="69">
        <f>'Program Data-Travel CBA'!AF307+'Program Data-Travel IBA'!AF307</f>
        <v>1799</v>
      </c>
      <c r="AG307" s="70">
        <f>'Program Data-Travel CBA'!AG307+'Program Data-Travel IBA'!AG307</f>
        <v>727710.5</v>
      </c>
      <c r="AH307" s="71">
        <f>'Program Data-Travel CBA'!AH307+'Program Data-Travel IBA'!AH307</f>
        <v>4954</v>
      </c>
      <c r="AI307" s="71">
        <f>'Program Data-Travel CBA'!AI307+'Program Data-Travel IBA'!AI307</f>
        <v>1784</v>
      </c>
      <c r="AJ307" s="68">
        <f>'Program Data-Travel CBA'!AJ307+'Program Data-Travel IBA'!AJ307</f>
        <v>831294.40999999992</v>
      </c>
      <c r="AK307" s="69">
        <f>'Program Data-Travel CBA'!AK307+'Program Data-Travel IBA'!AK307</f>
        <v>6102</v>
      </c>
      <c r="AL307" s="69">
        <f>'Program Data-Travel CBA'!AL307+'Program Data-Travel IBA'!AL307</f>
        <v>1757</v>
      </c>
      <c r="AM307" s="70">
        <f>'Program Data-Travel CBA'!AM307+'Program Data-Travel IBA'!AM307</f>
        <v>888916.88</v>
      </c>
      <c r="AN307" s="71">
        <f>'Program Data-Travel CBA'!AN307+'Program Data-Travel IBA'!AN307</f>
        <v>6533</v>
      </c>
      <c r="AO307" s="71">
        <f>'Program Data-Travel CBA'!AO307+'Program Data-Travel IBA'!AO307</f>
        <v>1738</v>
      </c>
    </row>
    <row r="308" spans="1:41" hidden="1" outlineLevel="1" x14ac:dyDescent="0.55000000000000004">
      <c r="A308" s="58" t="s">
        <v>33</v>
      </c>
      <c r="B308" s="65">
        <f>'Program Data-Travel CBA'!B308+'Program Data-Travel IBA'!B308</f>
        <v>9487619.7699999996</v>
      </c>
      <c r="C308" s="66">
        <f>'Program Data-Travel CBA'!C308+'Program Data-Travel IBA'!C308</f>
        <v>43421</v>
      </c>
      <c r="D308" s="66">
        <f>'Program Data-Travel CBA'!D308+'Program Data-Travel IBA'!D308</f>
        <v>3414</v>
      </c>
      <c r="E308" s="67">
        <f>'Program Data-Travel CBA'!E308+'Program Data-Travel IBA'!E308</f>
        <v>555.94230042358754</v>
      </c>
      <c r="F308" s="68">
        <f>'Program Data-Travel CBA'!F308+'Program Data-Travel IBA'!F308</f>
        <v>573541.39</v>
      </c>
      <c r="G308" s="69">
        <f>'Program Data-Travel CBA'!G308+'Program Data-Travel IBA'!G308</f>
        <v>3118</v>
      </c>
      <c r="H308" s="69">
        <f>'Program Data-Travel CBA'!H308+'Program Data-Travel IBA'!H308</f>
        <v>3158</v>
      </c>
      <c r="I308" s="70">
        <f>'Program Data-Travel CBA'!I308+'Program Data-Travel IBA'!I308</f>
        <v>698399.01</v>
      </c>
      <c r="J308" s="71">
        <f>'Program Data-Travel CBA'!J308+'Program Data-Travel IBA'!J308</f>
        <v>3074</v>
      </c>
      <c r="K308" s="71">
        <f>'Program Data-Travel CBA'!K308+'Program Data-Travel IBA'!K308</f>
        <v>3156</v>
      </c>
      <c r="L308" s="68">
        <f>'Program Data-Travel CBA'!L308+'Program Data-Travel IBA'!L308</f>
        <v>417909.03</v>
      </c>
      <c r="M308" s="69">
        <f>'Program Data-Travel CBA'!M308+'Program Data-Travel IBA'!M308</f>
        <v>2361</v>
      </c>
      <c r="N308" s="69">
        <f>'Program Data-Travel CBA'!N308+'Program Data-Travel IBA'!N308</f>
        <v>3146</v>
      </c>
      <c r="O308" s="70">
        <f>'Program Data-Travel CBA'!O308+'Program Data-Travel IBA'!O308</f>
        <v>407904.79</v>
      </c>
      <c r="P308" s="71">
        <f>'Program Data-Travel CBA'!P308+'Program Data-Travel IBA'!P308</f>
        <v>2371</v>
      </c>
      <c r="Q308" s="71">
        <f>'Program Data-Travel CBA'!Q308+'Program Data-Travel IBA'!Q308</f>
        <v>3163</v>
      </c>
      <c r="R308" s="68">
        <f>'Program Data-Travel CBA'!R308+'Program Data-Travel IBA'!R308</f>
        <v>716743.22000000009</v>
      </c>
      <c r="S308" s="69">
        <f>'Program Data-Travel CBA'!S308+'Program Data-Travel IBA'!S308</f>
        <v>3415</v>
      </c>
      <c r="T308" s="69">
        <f>'Program Data-Travel CBA'!T308+'Program Data-Travel IBA'!T308</f>
        <v>3203</v>
      </c>
      <c r="U308" s="70">
        <f>'Program Data-Travel CBA'!U308+'Program Data-Travel IBA'!U308</f>
        <v>824889.06</v>
      </c>
      <c r="V308" s="71">
        <f>'Program Data-Travel CBA'!V308+'Program Data-Travel IBA'!V308</f>
        <v>3582</v>
      </c>
      <c r="W308" s="71">
        <f>'Program Data-Travel CBA'!W308+'Program Data-Travel IBA'!W308</f>
        <v>3253</v>
      </c>
      <c r="X308" s="68">
        <f>'Program Data-Travel CBA'!X308+'Program Data-Travel IBA'!X308</f>
        <v>995103.89</v>
      </c>
      <c r="Y308" s="69">
        <f>'Program Data-Travel CBA'!Y308+'Program Data-Travel IBA'!Y308</f>
        <v>4747</v>
      </c>
      <c r="Z308" s="69">
        <f>'Program Data-Travel CBA'!Z308+'Program Data-Travel IBA'!Z308</f>
        <v>3300</v>
      </c>
      <c r="AA308" s="70">
        <f>'Program Data-Travel CBA'!AA308+'Program Data-Travel IBA'!AA308</f>
        <v>1070029.97</v>
      </c>
      <c r="AB308" s="71">
        <f>'Program Data-Travel CBA'!AB308+'Program Data-Travel IBA'!AB308</f>
        <v>4194</v>
      </c>
      <c r="AC308" s="71">
        <f>'Program Data-Travel CBA'!AC308+'Program Data-Travel IBA'!AC308</f>
        <v>3346</v>
      </c>
      <c r="AD308" s="68">
        <f>'Program Data-Travel CBA'!AD308+'Program Data-Travel IBA'!AD308</f>
        <v>984747.64</v>
      </c>
      <c r="AE308" s="69">
        <f>'Program Data-Travel CBA'!AE308+'Program Data-Travel IBA'!AE308</f>
        <v>3756</v>
      </c>
      <c r="AF308" s="69">
        <f>'Program Data-Travel CBA'!AF308+'Program Data-Travel IBA'!AF308</f>
        <v>3371</v>
      </c>
      <c r="AG308" s="70">
        <f>'Program Data-Travel CBA'!AG308+'Program Data-Travel IBA'!AG308</f>
        <v>758981.6</v>
      </c>
      <c r="AH308" s="71">
        <f>'Program Data-Travel CBA'!AH308+'Program Data-Travel IBA'!AH308</f>
        <v>3548</v>
      </c>
      <c r="AI308" s="71">
        <f>'Program Data-Travel CBA'!AI308+'Program Data-Travel IBA'!AI308</f>
        <v>3395</v>
      </c>
      <c r="AJ308" s="68">
        <f>'Program Data-Travel CBA'!AJ308+'Program Data-Travel IBA'!AJ308</f>
        <v>1265835.7</v>
      </c>
      <c r="AK308" s="69">
        <f>'Program Data-Travel CBA'!AK308+'Program Data-Travel IBA'!AK308</f>
        <v>5081</v>
      </c>
      <c r="AL308" s="69">
        <f>'Program Data-Travel CBA'!AL308+'Program Data-Travel IBA'!AL308</f>
        <v>3428</v>
      </c>
      <c r="AM308" s="70">
        <f>'Program Data-Travel CBA'!AM308+'Program Data-Travel IBA'!AM308</f>
        <v>773534.47</v>
      </c>
      <c r="AN308" s="71">
        <f>'Program Data-Travel CBA'!AN308+'Program Data-Travel IBA'!AN308</f>
        <v>4174</v>
      </c>
      <c r="AO308" s="71">
        <f>'Program Data-Travel CBA'!AO308+'Program Data-Travel IBA'!AO308</f>
        <v>3414</v>
      </c>
    </row>
    <row r="309" spans="1:41" hidden="1" outlineLevel="1" x14ac:dyDescent="0.55000000000000004">
      <c r="A309" s="58" t="s">
        <v>40</v>
      </c>
      <c r="B309" s="65">
        <f>'Program Data-Travel CBA'!B309+'Program Data-Travel IBA'!B309</f>
        <v>337341124.60999995</v>
      </c>
      <c r="C309" s="66">
        <f>'Program Data-Travel CBA'!C309+'Program Data-Travel IBA'!C309</f>
        <v>1830726</v>
      </c>
      <c r="D309" s="66">
        <f>'Program Data-Travel CBA'!D309+'Program Data-Travel IBA'!D309</f>
        <v>98141</v>
      </c>
      <c r="E309" s="67">
        <f>'Program Data-Travel CBA'!E309+'Program Data-Travel IBA'!E309</f>
        <v>422.96958691546473</v>
      </c>
      <c r="F309" s="68">
        <f>'Program Data-Travel CBA'!F309+'Program Data-Travel IBA'!F309</f>
        <v>30326844.689999998</v>
      </c>
      <c r="G309" s="69">
        <f>'Program Data-Travel CBA'!G309+'Program Data-Travel IBA'!G309</f>
        <v>169036</v>
      </c>
      <c r="H309" s="69">
        <f>'Program Data-Travel CBA'!H309+'Program Data-Travel IBA'!H309</f>
        <v>108373</v>
      </c>
      <c r="I309" s="70">
        <f>'Program Data-Travel CBA'!I309+'Program Data-Travel IBA'!I309</f>
        <v>24078277.439999998</v>
      </c>
      <c r="J309" s="71">
        <f>'Program Data-Travel CBA'!J309+'Program Data-Travel IBA'!J309</f>
        <v>136203</v>
      </c>
      <c r="K309" s="71">
        <f>'Program Data-Travel CBA'!K309+'Program Data-Travel IBA'!K309</f>
        <v>108774</v>
      </c>
      <c r="L309" s="68">
        <f>'Program Data-Travel CBA'!L309+'Program Data-Travel IBA'!L309</f>
        <v>17276424.609999999</v>
      </c>
      <c r="M309" s="69">
        <f>'Program Data-Travel CBA'!M309+'Program Data-Travel IBA'!M309</f>
        <v>100757</v>
      </c>
      <c r="N309" s="69">
        <f>'Program Data-Travel CBA'!N309+'Program Data-Travel IBA'!N309</f>
        <v>109132</v>
      </c>
      <c r="O309" s="70">
        <f>'Program Data-Travel CBA'!O309+'Program Data-Travel IBA'!O309</f>
        <v>20245167.189999998</v>
      </c>
      <c r="P309" s="71">
        <f>'Program Data-Travel CBA'!P309+'Program Data-Travel IBA'!P309</f>
        <v>112259</v>
      </c>
      <c r="Q309" s="71">
        <f>'Program Data-Travel CBA'!Q309+'Program Data-Travel IBA'!Q309</f>
        <v>110049</v>
      </c>
      <c r="R309" s="68">
        <f>'Program Data-Travel CBA'!R309+'Program Data-Travel IBA'!R309</f>
        <v>27574676.069999993</v>
      </c>
      <c r="S309" s="69">
        <f>'Program Data-Travel CBA'!S309+'Program Data-Travel IBA'!S309</f>
        <v>146622</v>
      </c>
      <c r="T309" s="69">
        <f>'Program Data-Travel CBA'!T309+'Program Data-Travel IBA'!T309</f>
        <v>111815</v>
      </c>
      <c r="U309" s="70">
        <f>'Program Data-Travel CBA'!U309+'Program Data-Travel IBA'!U309</f>
        <v>28590490.089999992</v>
      </c>
      <c r="V309" s="71">
        <f>'Program Data-Travel CBA'!V309+'Program Data-Travel IBA'!V309</f>
        <v>151990</v>
      </c>
      <c r="W309" s="71">
        <f>'Program Data-Travel CBA'!W309+'Program Data-Travel IBA'!W309</f>
        <v>113134</v>
      </c>
      <c r="X309" s="68">
        <f>'Program Data-Travel CBA'!X309+'Program Data-Travel IBA'!X309</f>
        <v>31182232.229999997</v>
      </c>
      <c r="Y309" s="69">
        <f>'Program Data-Travel CBA'!Y309+'Program Data-Travel IBA'!Y309</f>
        <v>172937</v>
      </c>
      <c r="Z309" s="69">
        <f>'Program Data-Travel CBA'!Z309+'Program Data-Travel IBA'!Z309</f>
        <v>113359</v>
      </c>
      <c r="AA309" s="70">
        <f>'Program Data-Travel CBA'!AA309+'Program Data-Travel IBA'!AA309</f>
        <v>33579083.779999994</v>
      </c>
      <c r="AB309" s="71">
        <f>'Program Data-Travel CBA'!AB309+'Program Data-Travel IBA'!AB309</f>
        <v>174049</v>
      </c>
      <c r="AC309" s="71">
        <f>'Program Data-Travel CBA'!AC309+'Program Data-Travel IBA'!AC309</f>
        <v>96590</v>
      </c>
      <c r="AD309" s="68">
        <f>'Program Data-Travel CBA'!AD309+'Program Data-Travel IBA'!AD309</f>
        <v>30546581.259999994</v>
      </c>
      <c r="AE309" s="69">
        <f>'Program Data-Travel CBA'!AE309+'Program Data-Travel IBA'!AE309</f>
        <v>160397</v>
      </c>
      <c r="AF309" s="69">
        <f>'Program Data-Travel CBA'!AF309+'Program Data-Travel IBA'!AF309</f>
        <v>97628</v>
      </c>
      <c r="AG309" s="70">
        <f>'Program Data-Travel CBA'!AG309+'Program Data-Travel IBA'!AG309</f>
        <v>28673046.209999997</v>
      </c>
      <c r="AH309" s="71">
        <f>'Program Data-Travel CBA'!AH309+'Program Data-Travel IBA'!AH309</f>
        <v>150586</v>
      </c>
      <c r="AI309" s="71">
        <f>'Program Data-Travel CBA'!AI309+'Program Data-Travel IBA'!AI309</f>
        <v>96366</v>
      </c>
      <c r="AJ309" s="68">
        <f>'Program Data-Travel CBA'!AJ309+'Program Data-Travel IBA'!AJ309</f>
        <v>33023548.319999997</v>
      </c>
      <c r="AK309" s="69">
        <f>'Program Data-Travel CBA'!AK309+'Program Data-Travel IBA'!AK309</f>
        <v>176312</v>
      </c>
      <c r="AL309" s="69">
        <f>'Program Data-Travel CBA'!AL309+'Program Data-Travel IBA'!AL309</f>
        <v>97193</v>
      </c>
      <c r="AM309" s="70">
        <f>'Program Data-Travel CBA'!AM309+'Program Data-Travel IBA'!AM309</f>
        <v>32244752.719999999</v>
      </c>
      <c r="AN309" s="71">
        <f>'Program Data-Travel CBA'!AN309+'Program Data-Travel IBA'!AN309</f>
        <v>179578</v>
      </c>
      <c r="AO309" s="71">
        <f>'Program Data-Travel CBA'!AO309+'Program Data-Travel IBA'!AO309</f>
        <v>98141</v>
      </c>
    </row>
    <row r="310" spans="1:41" hidden="1" outlineLevel="1" x14ac:dyDescent="0.55000000000000004">
      <c r="A310" s="58" t="s">
        <v>34</v>
      </c>
      <c r="B310" s="65">
        <f>'Program Data-Travel CBA'!B310+'Program Data-Travel IBA'!B310</f>
        <v>15524435.07</v>
      </c>
      <c r="C310" s="66">
        <f>'Program Data-Travel CBA'!C310+'Program Data-Travel IBA'!C310</f>
        <v>77844</v>
      </c>
      <c r="D310" s="66">
        <f>'Program Data-Travel CBA'!D310+'Program Data-Travel IBA'!D310</f>
        <v>3302</v>
      </c>
      <c r="E310" s="67">
        <f>'Program Data-Travel CBA'!E310+'Program Data-Travel IBA'!E310</f>
        <v>347.77447908152527</v>
      </c>
      <c r="F310" s="68">
        <f>'Program Data-Travel CBA'!F310+'Program Data-Travel IBA'!F310</f>
        <v>877313.55999999994</v>
      </c>
      <c r="G310" s="69">
        <f>'Program Data-Travel CBA'!G310+'Program Data-Travel IBA'!G310</f>
        <v>5087</v>
      </c>
      <c r="H310" s="69">
        <f>'Program Data-Travel CBA'!H310+'Program Data-Travel IBA'!H310</f>
        <v>3096</v>
      </c>
      <c r="I310" s="70">
        <f>'Program Data-Travel CBA'!I310+'Program Data-Travel IBA'!I310</f>
        <v>1176758.77</v>
      </c>
      <c r="J310" s="71">
        <f>'Program Data-Travel CBA'!J310+'Program Data-Travel IBA'!J310</f>
        <v>5336</v>
      </c>
      <c r="K310" s="71">
        <f>'Program Data-Travel CBA'!K310+'Program Data-Travel IBA'!K310</f>
        <v>3092</v>
      </c>
      <c r="L310" s="68">
        <f>'Program Data-Travel CBA'!L310+'Program Data-Travel IBA'!L310</f>
        <v>1589990.52</v>
      </c>
      <c r="M310" s="69">
        <f>'Program Data-Travel CBA'!M310+'Program Data-Travel IBA'!M310</f>
        <v>6211</v>
      </c>
      <c r="N310" s="69">
        <f>'Program Data-Travel CBA'!N310+'Program Data-Travel IBA'!N310</f>
        <v>3145</v>
      </c>
      <c r="O310" s="70">
        <f>'Program Data-Travel CBA'!O310+'Program Data-Travel IBA'!O310</f>
        <v>1199697.47</v>
      </c>
      <c r="P310" s="71">
        <f>'Program Data-Travel CBA'!P310+'Program Data-Travel IBA'!P310</f>
        <v>4904</v>
      </c>
      <c r="Q310" s="71">
        <f>'Program Data-Travel CBA'!Q310+'Program Data-Travel IBA'!Q310</f>
        <v>3124</v>
      </c>
      <c r="R310" s="68">
        <f>'Program Data-Travel CBA'!R310+'Program Data-Travel IBA'!R310</f>
        <v>1144054.56</v>
      </c>
      <c r="S310" s="69">
        <f>'Program Data-Travel CBA'!S310+'Program Data-Travel IBA'!S310</f>
        <v>5009</v>
      </c>
      <c r="T310" s="69">
        <f>'Program Data-Travel CBA'!T310+'Program Data-Travel IBA'!T310</f>
        <v>3115</v>
      </c>
      <c r="U310" s="70">
        <f>'Program Data-Travel CBA'!U310+'Program Data-Travel IBA'!U310</f>
        <v>929136.12</v>
      </c>
      <c r="V310" s="71">
        <f>'Program Data-Travel CBA'!V310+'Program Data-Travel IBA'!V310</f>
        <v>5060</v>
      </c>
      <c r="W310" s="71">
        <f>'Program Data-Travel CBA'!W310+'Program Data-Travel IBA'!W310</f>
        <v>3119</v>
      </c>
      <c r="X310" s="68">
        <f>'Program Data-Travel CBA'!X310+'Program Data-Travel IBA'!X310</f>
        <v>1210930.9100000001</v>
      </c>
      <c r="Y310" s="69">
        <f>'Program Data-Travel CBA'!Y310+'Program Data-Travel IBA'!Y310</f>
        <v>6610</v>
      </c>
      <c r="Z310" s="69">
        <f>'Program Data-Travel CBA'!Z310+'Program Data-Travel IBA'!Z310</f>
        <v>3113</v>
      </c>
      <c r="AA310" s="70">
        <f>'Program Data-Travel CBA'!AA310+'Program Data-Travel IBA'!AA310</f>
        <v>1409558.63</v>
      </c>
      <c r="AB310" s="71">
        <f>'Program Data-Travel CBA'!AB310+'Program Data-Travel IBA'!AB310</f>
        <v>7030</v>
      </c>
      <c r="AC310" s="71">
        <f>'Program Data-Travel CBA'!AC310+'Program Data-Travel IBA'!AC310</f>
        <v>3067</v>
      </c>
      <c r="AD310" s="68">
        <f>'Program Data-Travel CBA'!AD310+'Program Data-Travel IBA'!AD310</f>
        <v>962524.01</v>
      </c>
      <c r="AE310" s="69">
        <f>'Program Data-Travel CBA'!AE310+'Program Data-Travel IBA'!AE310</f>
        <v>5414</v>
      </c>
      <c r="AF310" s="69">
        <f>'Program Data-Travel CBA'!AF310+'Program Data-Travel IBA'!AF310</f>
        <v>3061</v>
      </c>
      <c r="AG310" s="70">
        <f>'Program Data-Travel CBA'!AG310+'Program Data-Travel IBA'!AG310</f>
        <v>1266999.72</v>
      </c>
      <c r="AH310" s="71">
        <f>'Program Data-Travel CBA'!AH310+'Program Data-Travel IBA'!AH310</f>
        <v>7244</v>
      </c>
      <c r="AI310" s="71">
        <f>'Program Data-Travel CBA'!AI310+'Program Data-Travel IBA'!AI310</f>
        <v>3081</v>
      </c>
      <c r="AJ310" s="68">
        <f>'Program Data-Travel CBA'!AJ310+'Program Data-Travel IBA'!AJ310</f>
        <v>1347028.03</v>
      </c>
      <c r="AK310" s="69">
        <f>'Program Data-Travel CBA'!AK310+'Program Data-Travel IBA'!AK310</f>
        <v>8156</v>
      </c>
      <c r="AL310" s="69">
        <f>'Program Data-Travel CBA'!AL310+'Program Data-Travel IBA'!AL310</f>
        <v>3155</v>
      </c>
      <c r="AM310" s="70">
        <f>'Program Data-Travel CBA'!AM310+'Program Data-Travel IBA'!AM310</f>
        <v>2410442.77</v>
      </c>
      <c r="AN310" s="71">
        <f>'Program Data-Travel CBA'!AN310+'Program Data-Travel IBA'!AN310</f>
        <v>11783</v>
      </c>
      <c r="AO310" s="71">
        <f>'Program Data-Travel CBA'!AO310+'Program Data-Travel IBA'!AO310</f>
        <v>3302</v>
      </c>
    </row>
    <row r="311" spans="1:41" hidden="1" outlineLevel="1" x14ac:dyDescent="0.55000000000000004">
      <c r="A311" s="58" t="s">
        <v>35</v>
      </c>
      <c r="B311" s="65">
        <f>'Program Data-Travel CBA'!B311+'Program Data-Travel IBA'!B311</f>
        <v>17744367.100000001</v>
      </c>
      <c r="C311" s="66">
        <f>'Program Data-Travel CBA'!C311+'Program Data-Travel IBA'!C311</f>
        <v>100778</v>
      </c>
      <c r="D311" s="66">
        <f>'Program Data-Travel CBA'!D311+'Program Data-Travel IBA'!D311</f>
        <v>16498</v>
      </c>
      <c r="E311" s="67">
        <f>'Program Data-Travel CBA'!E311+'Program Data-Travel IBA'!E311</f>
        <v>1307.58463175678</v>
      </c>
      <c r="F311" s="68">
        <f>'Program Data-Travel CBA'!F311+'Program Data-Travel IBA'!F311</f>
        <v>1269189.24</v>
      </c>
      <c r="G311" s="69">
        <f>'Program Data-Travel CBA'!G311+'Program Data-Travel IBA'!G311</f>
        <v>4821</v>
      </c>
      <c r="H311" s="69">
        <f>'Program Data-Travel CBA'!H311+'Program Data-Travel IBA'!H311</f>
        <v>15168</v>
      </c>
      <c r="I311" s="70">
        <f>'Program Data-Travel CBA'!I311+'Program Data-Travel IBA'!I311</f>
        <v>792904.7</v>
      </c>
      <c r="J311" s="71">
        <f>'Program Data-Travel CBA'!J311+'Program Data-Travel IBA'!J311</f>
        <v>4434</v>
      </c>
      <c r="K311" s="71">
        <f>'Program Data-Travel CBA'!K311+'Program Data-Travel IBA'!K311</f>
        <v>15187</v>
      </c>
      <c r="L311" s="68">
        <f>'Program Data-Travel CBA'!L311+'Program Data-Travel IBA'!L311</f>
        <v>617463.63</v>
      </c>
      <c r="M311" s="69">
        <f>'Program Data-Travel CBA'!M311+'Program Data-Travel IBA'!M311</f>
        <v>3464</v>
      </c>
      <c r="N311" s="69">
        <f>'Program Data-Travel CBA'!N311+'Program Data-Travel IBA'!N311</f>
        <v>15160</v>
      </c>
      <c r="O311" s="70">
        <f>'Program Data-Travel CBA'!O311+'Program Data-Travel IBA'!O311</f>
        <v>522372.1</v>
      </c>
      <c r="P311" s="71">
        <f>'Program Data-Travel CBA'!P311+'Program Data-Travel IBA'!P311</f>
        <v>3107</v>
      </c>
      <c r="Q311" s="71">
        <f>'Program Data-Travel CBA'!Q311+'Program Data-Travel IBA'!Q311</f>
        <v>15166</v>
      </c>
      <c r="R311" s="68">
        <f>'Program Data-Travel CBA'!R311+'Program Data-Travel IBA'!R311</f>
        <v>900413.42999999993</v>
      </c>
      <c r="S311" s="69">
        <f>'Program Data-Travel CBA'!S311+'Program Data-Travel IBA'!S311</f>
        <v>5019</v>
      </c>
      <c r="T311" s="69">
        <f>'Program Data-Travel CBA'!T311+'Program Data-Travel IBA'!T311</f>
        <v>15289</v>
      </c>
      <c r="U311" s="70">
        <f>'Program Data-Travel CBA'!U311+'Program Data-Travel IBA'!U311</f>
        <v>1326362.8199999998</v>
      </c>
      <c r="V311" s="71">
        <f>'Program Data-Travel CBA'!V311+'Program Data-Travel IBA'!V311</f>
        <v>6349</v>
      </c>
      <c r="W311" s="71">
        <f>'Program Data-Travel CBA'!W311+'Program Data-Travel IBA'!W311</f>
        <v>15298</v>
      </c>
      <c r="X311" s="68">
        <f>'Program Data-Travel CBA'!X311+'Program Data-Travel IBA'!X311</f>
        <v>1332678.01</v>
      </c>
      <c r="Y311" s="69">
        <f>'Program Data-Travel CBA'!Y311+'Program Data-Travel IBA'!Y311</f>
        <v>7553</v>
      </c>
      <c r="Z311" s="69">
        <f>'Program Data-Travel CBA'!Z311+'Program Data-Travel IBA'!Z311</f>
        <v>15393</v>
      </c>
      <c r="AA311" s="70">
        <f>'Program Data-Travel CBA'!AA311+'Program Data-Travel IBA'!AA311</f>
        <v>1800889.2799999998</v>
      </c>
      <c r="AB311" s="71">
        <f>'Program Data-Travel CBA'!AB311+'Program Data-Travel IBA'!AB311</f>
        <v>11444</v>
      </c>
      <c r="AC311" s="71">
        <f>'Program Data-Travel CBA'!AC311+'Program Data-Travel IBA'!AC311</f>
        <v>15758</v>
      </c>
      <c r="AD311" s="68">
        <f>'Program Data-Travel CBA'!AD311+'Program Data-Travel IBA'!AD311</f>
        <v>1684551.5</v>
      </c>
      <c r="AE311" s="69">
        <f>'Program Data-Travel CBA'!AE311+'Program Data-Travel IBA'!AE311</f>
        <v>10244</v>
      </c>
      <c r="AF311" s="69">
        <f>'Program Data-Travel CBA'!AF311+'Program Data-Travel IBA'!AF311</f>
        <v>16110</v>
      </c>
      <c r="AG311" s="70">
        <f>'Program Data-Travel CBA'!AG311+'Program Data-Travel IBA'!AG311</f>
        <v>1897465.28</v>
      </c>
      <c r="AH311" s="71">
        <f>'Program Data-Travel CBA'!AH311+'Program Data-Travel IBA'!AH311</f>
        <v>10915</v>
      </c>
      <c r="AI311" s="71">
        <f>'Program Data-Travel CBA'!AI311+'Program Data-Travel IBA'!AI311</f>
        <v>16348</v>
      </c>
      <c r="AJ311" s="68">
        <f>'Program Data-Travel CBA'!AJ311+'Program Data-Travel IBA'!AJ311</f>
        <v>2927455.02</v>
      </c>
      <c r="AK311" s="69">
        <f>'Program Data-Travel CBA'!AK311+'Program Data-Travel IBA'!AK311</f>
        <v>17677</v>
      </c>
      <c r="AL311" s="69">
        <f>'Program Data-Travel CBA'!AL311+'Program Data-Travel IBA'!AL311</f>
        <v>16438</v>
      </c>
      <c r="AM311" s="70">
        <f>'Program Data-Travel CBA'!AM311+'Program Data-Travel IBA'!AM311</f>
        <v>2672622.09</v>
      </c>
      <c r="AN311" s="71">
        <f>'Program Data-Travel CBA'!AN311+'Program Data-Travel IBA'!AN311</f>
        <v>15751</v>
      </c>
      <c r="AO311" s="71">
        <f>'Program Data-Travel CBA'!AO311+'Program Data-Travel IBA'!AO311</f>
        <v>16498</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8080383163.8499928</v>
      </c>
      <c r="C313" s="52">
        <f>SUM(C286:C311)</f>
        <v>42911479</v>
      </c>
      <c r="D313" s="52">
        <f>SUM(D286:D311)</f>
        <v>2492950</v>
      </c>
      <c r="E313" s="74">
        <f t="shared" ref="E313" si="19">IFERROR(B313/C313,0)</f>
        <v>188.30353444238062</v>
      </c>
      <c r="F313" s="51">
        <f t="shared" ref="F313:AO313" si="20">SUM(F286:F311)</f>
        <v>607270972.58999968</v>
      </c>
      <c r="G313" s="52">
        <f t="shared" si="20"/>
        <v>3153953</v>
      </c>
      <c r="H313" s="52">
        <f t="shared" si="20"/>
        <v>2219137</v>
      </c>
      <c r="I313" s="51">
        <f t="shared" si="20"/>
        <v>592290788.25999951</v>
      </c>
      <c r="J313" s="52">
        <f t="shared" si="20"/>
        <v>3108662</v>
      </c>
      <c r="K313" s="52">
        <f t="shared" si="20"/>
        <v>2205057</v>
      </c>
      <c r="L313" s="51">
        <f t="shared" si="20"/>
        <v>436361520.80999976</v>
      </c>
      <c r="M313" s="52">
        <f t="shared" si="20"/>
        <v>2454042</v>
      </c>
      <c r="N313" s="52">
        <f t="shared" si="20"/>
        <v>2208337</v>
      </c>
      <c r="O313" s="51">
        <f t="shared" si="20"/>
        <v>479194860.82999969</v>
      </c>
      <c r="P313" s="52">
        <f t="shared" si="20"/>
        <v>2657990</v>
      </c>
      <c r="Q313" s="52">
        <f t="shared" si="20"/>
        <v>2222985</v>
      </c>
      <c r="R313" s="51">
        <f t="shared" si="20"/>
        <v>656546440.74999917</v>
      </c>
      <c r="S313" s="52">
        <f t="shared" si="20"/>
        <v>3545794</v>
      </c>
      <c r="T313" s="52">
        <f t="shared" si="20"/>
        <v>2253802</v>
      </c>
      <c r="U313" s="51">
        <f t="shared" si="20"/>
        <v>700757419.59999931</v>
      </c>
      <c r="V313" s="52">
        <f t="shared" si="20"/>
        <v>3661953</v>
      </c>
      <c r="W313" s="52">
        <f t="shared" si="20"/>
        <v>2287302</v>
      </c>
      <c r="X313" s="51">
        <f t="shared" si="20"/>
        <v>733863998.5899992</v>
      </c>
      <c r="Y313" s="52">
        <f t="shared" si="20"/>
        <v>3911176</v>
      </c>
      <c r="Z313" s="52">
        <f t="shared" si="20"/>
        <v>2306213</v>
      </c>
      <c r="AA313" s="51">
        <f t="shared" si="20"/>
        <v>816144399.24999905</v>
      </c>
      <c r="AB313" s="52">
        <f t="shared" si="20"/>
        <v>4166934</v>
      </c>
      <c r="AC313" s="52">
        <f t="shared" si="20"/>
        <v>2443619</v>
      </c>
      <c r="AD313" s="51">
        <f t="shared" si="20"/>
        <v>767080190.2099992</v>
      </c>
      <c r="AE313" s="52">
        <f t="shared" si="20"/>
        <v>3994963</v>
      </c>
      <c r="AF313" s="52">
        <f t="shared" si="20"/>
        <v>2460219</v>
      </c>
      <c r="AG313" s="51">
        <f t="shared" si="20"/>
        <v>709295871.33999944</v>
      </c>
      <c r="AH313" s="52">
        <f t="shared" si="20"/>
        <v>3712453</v>
      </c>
      <c r="AI313" s="52">
        <f t="shared" si="20"/>
        <v>2465670</v>
      </c>
      <c r="AJ313" s="51">
        <f t="shared" si="20"/>
        <v>845706840.0699991</v>
      </c>
      <c r="AK313" s="52">
        <f t="shared" si="20"/>
        <v>4553351</v>
      </c>
      <c r="AL313" s="52">
        <f t="shared" si="20"/>
        <v>2482732</v>
      </c>
      <c r="AM313" s="51">
        <f t="shared" si="20"/>
        <v>735869861.54999936</v>
      </c>
      <c r="AN313" s="52">
        <f t="shared" si="20"/>
        <v>3990208</v>
      </c>
      <c r="AO313" s="52">
        <f t="shared" si="20"/>
        <v>2492950</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f>'Program Data-Travel CBA'!B317+'Program Data-Travel IBA'!B317</f>
        <v>51054617.629999995</v>
      </c>
      <c r="C317" s="66">
        <f>'Program Data-Travel CBA'!C317+'Program Data-Travel IBA'!C317</f>
        <v>108534</v>
      </c>
      <c r="D317" s="66">
        <f>'Program Data-Travel CBA'!D317+'Program Data-Travel IBA'!D317</f>
        <v>4636</v>
      </c>
      <c r="E317" s="67">
        <f>'Program Data-Travel CBA'!E317+'Program Data-Travel IBA'!E317</f>
        <v>859.64769178059896</v>
      </c>
      <c r="F317" s="68">
        <f>'Program Data-Travel CBA'!F317+'Program Data-Travel IBA'!F317</f>
        <v>4999311.22</v>
      </c>
      <c r="G317" s="69">
        <f>'Program Data-Travel CBA'!G317+'Program Data-Travel IBA'!G317</f>
        <v>10577</v>
      </c>
      <c r="H317" s="69">
        <f>'Program Data-Travel CBA'!H317+'Program Data-Travel IBA'!H317</f>
        <v>4573</v>
      </c>
      <c r="I317" s="70">
        <f>'Program Data-Travel CBA'!I317+'Program Data-Travel IBA'!I317</f>
        <v>3520200.33</v>
      </c>
      <c r="J317" s="71">
        <f>'Program Data-Travel CBA'!J317+'Program Data-Travel IBA'!J317</f>
        <v>8589</v>
      </c>
      <c r="K317" s="71">
        <f>'Program Data-Travel CBA'!K317+'Program Data-Travel IBA'!K317</f>
        <v>4579</v>
      </c>
      <c r="L317" s="68">
        <f>'Program Data-Travel CBA'!L317+'Program Data-Travel IBA'!L317</f>
        <v>2839179.2800000003</v>
      </c>
      <c r="M317" s="69">
        <f>'Program Data-Travel CBA'!M317+'Program Data-Travel IBA'!M317</f>
        <v>6752</v>
      </c>
      <c r="N317" s="69">
        <f>'Program Data-Travel CBA'!N317+'Program Data-Travel IBA'!N317</f>
        <v>4594</v>
      </c>
      <c r="O317" s="70">
        <f>'Program Data-Travel CBA'!O317+'Program Data-Travel IBA'!O317</f>
        <v>2944412.6</v>
      </c>
      <c r="P317" s="71">
        <f>'Program Data-Travel CBA'!P317+'Program Data-Travel IBA'!P317</f>
        <v>6796</v>
      </c>
      <c r="Q317" s="71">
        <f>'Program Data-Travel CBA'!Q317+'Program Data-Travel IBA'!Q317</f>
        <v>4613</v>
      </c>
      <c r="R317" s="68">
        <f>'Program Data-Travel CBA'!R317+'Program Data-Travel IBA'!R317</f>
        <v>3696278.96</v>
      </c>
      <c r="S317" s="69">
        <f>'Program Data-Travel CBA'!S317+'Program Data-Travel IBA'!S317</f>
        <v>8012</v>
      </c>
      <c r="T317" s="69">
        <f>'Program Data-Travel CBA'!T317+'Program Data-Travel IBA'!T317</f>
        <v>4648</v>
      </c>
      <c r="U317" s="70">
        <f>'Program Data-Travel CBA'!U317+'Program Data-Travel IBA'!U317</f>
        <v>4510613.01</v>
      </c>
      <c r="V317" s="71">
        <f>'Program Data-Travel CBA'!V317+'Program Data-Travel IBA'!V317</f>
        <v>10191</v>
      </c>
      <c r="W317" s="71">
        <f>'Program Data-Travel CBA'!W317+'Program Data-Travel IBA'!W317</f>
        <v>4624</v>
      </c>
      <c r="X317" s="68">
        <f>'Program Data-Travel CBA'!X317+'Program Data-Travel IBA'!X317</f>
        <v>4637211.5600000005</v>
      </c>
      <c r="Y317" s="69">
        <f>'Program Data-Travel CBA'!Y317+'Program Data-Travel IBA'!Y317</f>
        <v>9204</v>
      </c>
      <c r="Z317" s="69">
        <f>'Program Data-Travel CBA'!Z317+'Program Data-Travel IBA'!Z317</f>
        <v>4610</v>
      </c>
      <c r="AA317" s="70">
        <f>'Program Data-Travel CBA'!AA317+'Program Data-Travel IBA'!AA317</f>
        <v>5160441.18</v>
      </c>
      <c r="AB317" s="71">
        <f>'Program Data-Travel CBA'!AB317+'Program Data-Travel IBA'!AB317</f>
        <v>9957</v>
      </c>
      <c r="AC317" s="71">
        <f>'Program Data-Travel CBA'!AC317+'Program Data-Travel IBA'!AC317</f>
        <v>4642</v>
      </c>
      <c r="AD317" s="68">
        <f>'Program Data-Travel CBA'!AD317+'Program Data-Travel IBA'!AD317</f>
        <v>5594081.5700000003</v>
      </c>
      <c r="AE317" s="69">
        <f>'Program Data-Travel CBA'!AE317+'Program Data-Travel IBA'!AE317</f>
        <v>10601</v>
      </c>
      <c r="AF317" s="69">
        <f>'Program Data-Travel CBA'!AF317+'Program Data-Travel IBA'!AF317</f>
        <v>4599</v>
      </c>
      <c r="AG317" s="70">
        <f>'Program Data-Travel CBA'!AG317+'Program Data-Travel IBA'!AG317</f>
        <v>4314342.37</v>
      </c>
      <c r="AH317" s="71">
        <f>'Program Data-Travel CBA'!AH317+'Program Data-Travel IBA'!AH317</f>
        <v>8799</v>
      </c>
      <c r="AI317" s="71">
        <f>'Program Data-Travel CBA'!AI317+'Program Data-Travel IBA'!AI317</f>
        <v>4587</v>
      </c>
      <c r="AJ317" s="68">
        <f>'Program Data-Travel CBA'!AJ317+'Program Data-Travel IBA'!AJ317</f>
        <v>3864527.75</v>
      </c>
      <c r="AK317" s="69">
        <f>'Program Data-Travel CBA'!AK317+'Program Data-Travel IBA'!AK317</f>
        <v>8860</v>
      </c>
      <c r="AL317" s="69">
        <f>'Program Data-Travel CBA'!AL317+'Program Data-Travel IBA'!AL317</f>
        <v>4606</v>
      </c>
      <c r="AM317" s="70">
        <f>'Program Data-Travel CBA'!AM317+'Program Data-Travel IBA'!AM317</f>
        <v>4974017.8</v>
      </c>
      <c r="AN317" s="71">
        <f>'Program Data-Travel CBA'!AN317+'Program Data-Travel IBA'!AN317</f>
        <v>10196</v>
      </c>
      <c r="AO317" s="71">
        <f>'Program Data-Travel CBA'!AO317+'Program Data-Travel IBA'!AO317</f>
        <v>4636</v>
      </c>
    </row>
    <row r="318" spans="1:41" hidden="1" outlineLevel="1" x14ac:dyDescent="0.55000000000000004">
      <c r="A318" s="58" t="s">
        <v>18</v>
      </c>
      <c r="B318" s="65">
        <f>'Program Data-Travel CBA'!B318+'Program Data-Travel IBA'!B318</f>
        <v>174566586.47999263</v>
      </c>
      <c r="C318" s="66">
        <f>'Program Data-Travel CBA'!C318+'Program Data-Travel IBA'!C318</f>
        <v>1330581</v>
      </c>
      <c r="D318" s="66">
        <f>'Program Data-Travel CBA'!D318+'Program Data-Travel IBA'!D318</f>
        <v>58584</v>
      </c>
      <c r="E318" s="67">
        <f>'Program Data-Travel CBA'!E318+'Program Data-Travel IBA'!E318</f>
        <v>278.02263885725404</v>
      </c>
      <c r="F318" s="68">
        <f>'Program Data-Travel CBA'!F318+'Program Data-Travel IBA'!F318</f>
        <v>13507353.339999165</v>
      </c>
      <c r="G318" s="69">
        <f>'Program Data-Travel CBA'!G318+'Program Data-Travel IBA'!G318</f>
        <v>107979</v>
      </c>
      <c r="H318" s="69">
        <f>'Program Data-Travel CBA'!H318+'Program Data-Travel IBA'!H318</f>
        <v>57123</v>
      </c>
      <c r="I318" s="70">
        <f>'Program Data-Travel CBA'!I318+'Program Data-Travel IBA'!I318</f>
        <v>11192929.759999543</v>
      </c>
      <c r="J318" s="71">
        <f>'Program Data-Travel CBA'!J318+'Program Data-Travel IBA'!J318</f>
        <v>83170</v>
      </c>
      <c r="K318" s="71">
        <f>'Program Data-Travel CBA'!K318+'Program Data-Travel IBA'!K318</f>
        <v>56431</v>
      </c>
      <c r="L318" s="68">
        <f>'Program Data-Travel CBA'!L318+'Program Data-Travel IBA'!L318</f>
        <v>7776405.6399997808</v>
      </c>
      <c r="M318" s="69">
        <f>'Program Data-Travel CBA'!M318+'Program Data-Travel IBA'!M318</f>
        <v>66195</v>
      </c>
      <c r="N318" s="69">
        <f>'Program Data-Travel CBA'!N318+'Program Data-Travel IBA'!N318</f>
        <v>55814</v>
      </c>
      <c r="O318" s="70">
        <f>'Program Data-Travel CBA'!O318+'Program Data-Travel IBA'!O318</f>
        <v>8970272.0799996741</v>
      </c>
      <c r="P318" s="71">
        <f>'Program Data-Travel CBA'!P318+'Program Data-Travel IBA'!P318</f>
        <v>68511</v>
      </c>
      <c r="Q318" s="71">
        <f>'Program Data-Travel CBA'!Q318+'Program Data-Travel IBA'!Q318</f>
        <v>55782</v>
      </c>
      <c r="R318" s="68">
        <f>'Program Data-Travel CBA'!R318+'Program Data-Travel IBA'!R318</f>
        <v>12354480.729999421</v>
      </c>
      <c r="S318" s="69">
        <f>'Program Data-Travel CBA'!S318+'Program Data-Travel IBA'!S318</f>
        <v>94005</v>
      </c>
      <c r="T318" s="69">
        <f>'Program Data-Travel CBA'!T318+'Program Data-Travel IBA'!T318</f>
        <v>56129</v>
      </c>
      <c r="U318" s="70">
        <f>'Program Data-Travel CBA'!U318+'Program Data-Travel IBA'!U318</f>
        <v>15227794.899999268</v>
      </c>
      <c r="V318" s="71">
        <f>'Program Data-Travel CBA'!V318+'Program Data-Travel IBA'!V318</f>
        <v>108348</v>
      </c>
      <c r="W318" s="71">
        <f>'Program Data-Travel CBA'!W318+'Program Data-Travel IBA'!W318</f>
        <v>56342</v>
      </c>
      <c r="X318" s="68">
        <f>'Program Data-Travel CBA'!X318+'Program Data-Travel IBA'!X318</f>
        <v>14623921.099999258</v>
      </c>
      <c r="Y318" s="69">
        <f>'Program Data-Travel CBA'!Y318+'Program Data-Travel IBA'!Y318</f>
        <v>112740</v>
      </c>
      <c r="Z318" s="69">
        <f>'Program Data-Travel CBA'!Z318+'Program Data-Travel IBA'!Z318</f>
        <v>56759</v>
      </c>
      <c r="AA318" s="70">
        <f>'Program Data-Travel CBA'!AA318+'Program Data-Travel IBA'!AA318</f>
        <v>15035758.51999934</v>
      </c>
      <c r="AB318" s="71">
        <f>'Program Data-Travel CBA'!AB318+'Program Data-Travel IBA'!AB318</f>
        <v>112075</v>
      </c>
      <c r="AC318" s="71">
        <f>'Program Data-Travel CBA'!AC318+'Program Data-Travel IBA'!AC318</f>
        <v>57075</v>
      </c>
      <c r="AD318" s="68">
        <f>'Program Data-Travel CBA'!AD318+'Program Data-Travel IBA'!AD318</f>
        <v>17424973.699999306</v>
      </c>
      <c r="AE318" s="69">
        <f>'Program Data-Travel CBA'!AE318+'Program Data-Travel IBA'!AE318</f>
        <v>129551</v>
      </c>
      <c r="AF318" s="69">
        <f>'Program Data-Travel CBA'!AF318+'Program Data-Travel IBA'!AF318</f>
        <v>57646</v>
      </c>
      <c r="AG318" s="70">
        <f>'Program Data-Travel CBA'!AG318+'Program Data-Travel IBA'!AG318</f>
        <v>17416218.009999339</v>
      </c>
      <c r="AH318" s="71">
        <f>'Program Data-Travel CBA'!AH318+'Program Data-Travel IBA'!AH318</f>
        <v>138784</v>
      </c>
      <c r="AI318" s="71">
        <f>'Program Data-Travel CBA'!AI318+'Program Data-Travel IBA'!AI318</f>
        <v>58016</v>
      </c>
      <c r="AJ318" s="68">
        <f>'Program Data-Travel CBA'!AJ318+'Program Data-Travel IBA'!AJ318</f>
        <v>22566678.969999161</v>
      </c>
      <c r="AK318" s="69">
        <f>'Program Data-Travel CBA'!AK318+'Program Data-Travel IBA'!AK318</f>
        <v>164567</v>
      </c>
      <c r="AL318" s="69">
        <f>'Program Data-Travel CBA'!AL318+'Program Data-Travel IBA'!AL318</f>
        <v>58401</v>
      </c>
      <c r="AM318" s="70">
        <f>'Program Data-Travel CBA'!AM318+'Program Data-Travel IBA'!AM318</f>
        <v>18469799.729999371</v>
      </c>
      <c r="AN318" s="71">
        <f>'Program Data-Travel CBA'!AN318+'Program Data-Travel IBA'!AN318</f>
        <v>144656</v>
      </c>
      <c r="AO318" s="71">
        <f>'Program Data-Travel CBA'!AO318+'Program Data-Travel IBA'!AO318</f>
        <v>58584</v>
      </c>
    </row>
    <row r="319" spans="1:41" hidden="1" outlineLevel="1" x14ac:dyDescent="0.55000000000000004">
      <c r="A319" s="58" t="s">
        <v>20</v>
      </c>
      <c r="B319" s="65">
        <f>'Program Data-Travel CBA'!B319+'Program Data-Travel IBA'!B319</f>
        <v>69778276.840000004</v>
      </c>
      <c r="C319" s="66">
        <f>'Program Data-Travel CBA'!C319+'Program Data-Travel IBA'!C319</f>
        <v>340492</v>
      </c>
      <c r="D319" s="66">
        <f>'Program Data-Travel CBA'!D319+'Program Data-Travel IBA'!D319</f>
        <v>14383</v>
      </c>
      <c r="E319" s="67">
        <f>'Program Data-Travel CBA'!E319+'Program Data-Travel IBA'!E319</f>
        <v>441.93804235078136</v>
      </c>
      <c r="F319" s="68">
        <f>'Program Data-Travel CBA'!F319+'Program Data-Travel IBA'!F319</f>
        <v>5775960.5000000009</v>
      </c>
      <c r="G319" s="69">
        <f>'Program Data-Travel CBA'!G319+'Program Data-Travel IBA'!G319</f>
        <v>27033</v>
      </c>
      <c r="H319" s="69">
        <f>'Program Data-Travel CBA'!H319+'Program Data-Travel IBA'!H319</f>
        <v>14262</v>
      </c>
      <c r="I319" s="70">
        <f>'Program Data-Travel CBA'!I319+'Program Data-Travel IBA'!I319</f>
        <v>5163369.43</v>
      </c>
      <c r="J319" s="71">
        <f>'Program Data-Travel CBA'!J319+'Program Data-Travel IBA'!J319</f>
        <v>24520</v>
      </c>
      <c r="K319" s="71">
        <f>'Program Data-Travel CBA'!K319+'Program Data-Travel IBA'!K319</f>
        <v>14185</v>
      </c>
      <c r="L319" s="68">
        <f>'Program Data-Travel CBA'!L319+'Program Data-Travel IBA'!L319</f>
        <v>3740235.0300000003</v>
      </c>
      <c r="M319" s="69">
        <f>'Program Data-Travel CBA'!M319+'Program Data-Travel IBA'!M319</f>
        <v>20094</v>
      </c>
      <c r="N319" s="69">
        <f>'Program Data-Travel CBA'!N319+'Program Data-Travel IBA'!N319</f>
        <v>14185</v>
      </c>
      <c r="O319" s="70">
        <f>'Program Data-Travel CBA'!O319+'Program Data-Travel IBA'!O319</f>
        <v>4454628.92</v>
      </c>
      <c r="P319" s="71">
        <f>'Program Data-Travel CBA'!P319+'Program Data-Travel IBA'!P319</f>
        <v>21741</v>
      </c>
      <c r="Q319" s="71">
        <f>'Program Data-Travel CBA'!Q319+'Program Data-Travel IBA'!Q319</f>
        <v>14176</v>
      </c>
      <c r="R319" s="68">
        <f>'Program Data-Travel CBA'!R319+'Program Data-Travel IBA'!R319</f>
        <v>4862141.34</v>
      </c>
      <c r="S319" s="69">
        <f>'Program Data-Travel CBA'!S319+'Program Data-Travel IBA'!S319</f>
        <v>24636</v>
      </c>
      <c r="T319" s="69">
        <f>'Program Data-Travel CBA'!T319+'Program Data-Travel IBA'!T319</f>
        <v>14168</v>
      </c>
      <c r="U319" s="70">
        <f>'Program Data-Travel CBA'!U319+'Program Data-Travel IBA'!U319</f>
        <v>6266975.7300000004</v>
      </c>
      <c r="V319" s="71">
        <f>'Program Data-Travel CBA'!V319+'Program Data-Travel IBA'!V319</f>
        <v>30107</v>
      </c>
      <c r="W319" s="71">
        <f>'Program Data-Travel CBA'!W319+'Program Data-Travel IBA'!W319</f>
        <v>14141</v>
      </c>
      <c r="X319" s="68">
        <f>'Program Data-Travel CBA'!X319+'Program Data-Travel IBA'!X319</f>
        <v>6384939.8399999999</v>
      </c>
      <c r="Y319" s="69">
        <f>'Program Data-Travel CBA'!Y319+'Program Data-Travel IBA'!Y319</f>
        <v>30406</v>
      </c>
      <c r="Z319" s="69">
        <f>'Program Data-Travel CBA'!Z319+'Program Data-Travel IBA'!Z319</f>
        <v>14273</v>
      </c>
      <c r="AA319" s="70">
        <f>'Program Data-Travel CBA'!AA319+'Program Data-Travel IBA'!AA319</f>
        <v>7100421.5700000003</v>
      </c>
      <c r="AB319" s="71">
        <f>'Program Data-Travel CBA'!AB319+'Program Data-Travel IBA'!AB319</f>
        <v>33769</v>
      </c>
      <c r="AC319" s="71">
        <f>'Program Data-Travel CBA'!AC319+'Program Data-Travel IBA'!AC319</f>
        <v>14370</v>
      </c>
      <c r="AD319" s="68">
        <f>'Program Data-Travel CBA'!AD319+'Program Data-Travel IBA'!AD319</f>
        <v>6698957.7300000004</v>
      </c>
      <c r="AE319" s="69">
        <f>'Program Data-Travel CBA'!AE319+'Program Data-Travel IBA'!AE319</f>
        <v>33571</v>
      </c>
      <c r="AF319" s="69">
        <f>'Program Data-Travel CBA'!AF319+'Program Data-Travel IBA'!AF319</f>
        <v>14364</v>
      </c>
      <c r="AG319" s="70">
        <f>'Program Data-Travel CBA'!AG319+'Program Data-Travel IBA'!AG319</f>
        <v>6278070.0599999996</v>
      </c>
      <c r="AH319" s="71">
        <f>'Program Data-Travel CBA'!AH319+'Program Data-Travel IBA'!AH319</f>
        <v>30577</v>
      </c>
      <c r="AI319" s="71">
        <f>'Program Data-Travel CBA'!AI319+'Program Data-Travel IBA'!AI319</f>
        <v>14354</v>
      </c>
      <c r="AJ319" s="68">
        <f>'Program Data-Travel CBA'!AJ319+'Program Data-Travel IBA'!AJ319</f>
        <v>6201522.1099999994</v>
      </c>
      <c r="AK319" s="69">
        <f>'Program Data-Travel CBA'!AK319+'Program Data-Travel IBA'!AK319</f>
        <v>31136</v>
      </c>
      <c r="AL319" s="69">
        <f>'Program Data-Travel CBA'!AL319+'Program Data-Travel IBA'!AL319</f>
        <v>14357</v>
      </c>
      <c r="AM319" s="70">
        <f>'Program Data-Travel CBA'!AM319+'Program Data-Travel IBA'!AM319</f>
        <v>6851054.5800000001</v>
      </c>
      <c r="AN319" s="71">
        <f>'Program Data-Travel CBA'!AN319+'Program Data-Travel IBA'!AN319</f>
        <v>32902</v>
      </c>
      <c r="AO319" s="71">
        <f>'Program Data-Travel CBA'!AO319+'Program Data-Travel IBA'!AO319</f>
        <v>14383</v>
      </c>
    </row>
    <row r="320" spans="1:41" hidden="1" outlineLevel="1" x14ac:dyDescent="0.55000000000000004">
      <c r="A320" s="58" t="s">
        <v>510</v>
      </c>
      <c r="B320" s="65">
        <f>'Program Data-Travel CBA'!B320+'Program Data-Travel IBA'!B320</f>
        <v>0</v>
      </c>
      <c r="C320" s="66">
        <f>'Program Data-Travel CBA'!C320+'Program Data-Travel IBA'!C320</f>
        <v>0</v>
      </c>
      <c r="D320" s="66">
        <f>'Program Data-Travel CBA'!D320+'Program Data-Travel IBA'!D320</f>
        <v>0</v>
      </c>
      <c r="E320" s="67">
        <f>'Program Data-Travel CBA'!E320+'Program Data-Travel IBA'!E320</f>
        <v>0</v>
      </c>
      <c r="F320" s="68">
        <f>'Program Data-Travel CBA'!F320+'Program Data-Travel IBA'!F320</f>
        <v>0</v>
      </c>
      <c r="G320" s="69">
        <f>'Program Data-Travel CBA'!G320+'Program Data-Travel IBA'!G320</f>
        <v>0</v>
      </c>
      <c r="H320" s="69">
        <f>'Program Data-Travel CBA'!H320+'Program Data-Travel IBA'!H320</f>
        <v>0</v>
      </c>
      <c r="I320" s="70">
        <f>'Program Data-Travel CBA'!I320+'Program Data-Travel IBA'!I320</f>
        <v>0</v>
      </c>
      <c r="J320" s="71">
        <f>'Program Data-Travel CBA'!J320+'Program Data-Travel IBA'!J320</f>
        <v>0</v>
      </c>
      <c r="K320" s="71">
        <f>'Program Data-Travel CBA'!K320+'Program Data-Travel IBA'!K320</f>
        <v>0</v>
      </c>
      <c r="L320" s="68">
        <f>'Program Data-Travel CBA'!L320+'Program Data-Travel IBA'!L320</f>
        <v>0</v>
      </c>
      <c r="M320" s="69">
        <f>'Program Data-Travel CBA'!M320+'Program Data-Travel IBA'!M320</f>
        <v>0</v>
      </c>
      <c r="N320" s="69">
        <f>'Program Data-Travel CBA'!N320+'Program Data-Travel IBA'!N320</f>
        <v>0</v>
      </c>
      <c r="O320" s="70">
        <f>'Program Data-Travel CBA'!O320+'Program Data-Travel IBA'!O320</f>
        <v>0</v>
      </c>
      <c r="P320" s="71">
        <f>'Program Data-Travel CBA'!P320+'Program Data-Travel IBA'!P320</f>
        <v>0</v>
      </c>
      <c r="Q320" s="71">
        <f>'Program Data-Travel CBA'!Q320+'Program Data-Travel IBA'!Q320</f>
        <v>0</v>
      </c>
      <c r="R320" s="68">
        <f>'Program Data-Travel CBA'!R320+'Program Data-Travel IBA'!R320</f>
        <v>0</v>
      </c>
      <c r="S320" s="69">
        <f>'Program Data-Travel CBA'!S320+'Program Data-Travel IBA'!S320</f>
        <v>0</v>
      </c>
      <c r="T320" s="69">
        <f>'Program Data-Travel CBA'!T320+'Program Data-Travel IBA'!T320</f>
        <v>0</v>
      </c>
      <c r="U320" s="70">
        <f>'Program Data-Travel CBA'!U320+'Program Data-Travel IBA'!U320</f>
        <v>0</v>
      </c>
      <c r="V320" s="71">
        <f>'Program Data-Travel CBA'!V320+'Program Data-Travel IBA'!V320</f>
        <v>0</v>
      </c>
      <c r="W320" s="71">
        <f>'Program Data-Travel CBA'!W320+'Program Data-Travel IBA'!W320</f>
        <v>0</v>
      </c>
      <c r="X320" s="68">
        <f>'Program Data-Travel CBA'!X320+'Program Data-Travel IBA'!X320</f>
        <v>0</v>
      </c>
      <c r="Y320" s="69">
        <f>'Program Data-Travel CBA'!Y320+'Program Data-Travel IBA'!Y320</f>
        <v>0</v>
      </c>
      <c r="Z320" s="69">
        <f>'Program Data-Travel CBA'!Z320+'Program Data-Travel IBA'!Z320</f>
        <v>0</v>
      </c>
      <c r="AA320" s="70">
        <f>'Program Data-Travel CBA'!AA320+'Program Data-Travel IBA'!AA320</f>
        <v>0</v>
      </c>
      <c r="AB320" s="71">
        <f>'Program Data-Travel CBA'!AB320+'Program Data-Travel IBA'!AB320</f>
        <v>0</v>
      </c>
      <c r="AC320" s="71">
        <f>'Program Data-Travel CBA'!AC320+'Program Data-Travel IBA'!AC320</f>
        <v>0</v>
      </c>
      <c r="AD320" s="68">
        <f>'Program Data-Travel CBA'!AD320+'Program Data-Travel IBA'!AD320</f>
        <v>0</v>
      </c>
      <c r="AE320" s="69">
        <f>'Program Data-Travel CBA'!AE320+'Program Data-Travel IBA'!AE320</f>
        <v>0</v>
      </c>
      <c r="AF320" s="69">
        <f>'Program Data-Travel CBA'!AF320+'Program Data-Travel IBA'!AF320</f>
        <v>0</v>
      </c>
      <c r="AG320" s="70">
        <f>'Program Data-Travel CBA'!AG320+'Program Data-Travel IBA'!AG320</f>
        <v>0</v>
      </c>
      <c r="AH320" s="71">
        <f>'Program Data-Travel CBA'!AH320+'Program Data-Travel IBA'!AH320</f>
        <v>0</v>
      </c>
      <c r="AI320" s="71">
        <f>'Program Data-Travel CBA'!AI320+'Program Data-Travel IBA'!AI320</f>
        <v>0</v>
      </c>
      <c r="AJ320" s="68">
        <f>'Program Data-Travel CBA'!AJ320+'Program Data-Travel IBA'!AJ320</f>
        <v>0</v>
      </c>
      <c r="AK320" s="69">
        <f>'Program Data-Travel CBA'!AK320+'Program Data-Travel IBA'!AK320</f>
        <v>0</v>
      </c>
      <c r="AL320" s="69">
        <f>'Program Data-Travel CBA'!AL320+'Program Data-Travel IBA'!AL320</f>
        <v>0</v>
      </c>
      <c r="AM320" s="70">
        <f>'Program Data-Travel CBA'!AM320+'Program Data-Travel IBA'!AM320</f>
        <v>0</v>
      </c>
      <c r="AN320" s="71">
        <f>'Program Data-Travel CBA'!AN320+'Program Data-Travel IBA'!AN320</f>
        <v>0</v>
      </c>
      <c r="AO320" s="71">
        <f>'Program Data-Travel CBA'!AO320+'Program Data-Travel IBA'!AO320</f>
        <v>0</v>
      </c>
    </row>
    <row r="321" spans="1:41" hidden="1" outlineLevel="1" x14ac:dyDescent="0.55000000000000004">
      <c r="A321" s="58" t="s">
        <v>89</v>
      </c>
      <c r="B321" s="65">
        <f>'Program Data-Travel CBA'!B321+'Program Data-Travel IBA'!B321</f>
        <v>4802855739.9499998</v>
      </c>
      <c r="C321" s="66">
        <f>'Program Data-Travel CBA'!C321+'Program Data-Travel IBA'!C321</f>
        <v>24726784</v>
      </c>
      <c r="D321" s="66">
        <f>'Program Data-Travel CBA'!D321+'Program Data-Travel IBA'!D321</f>
        <v>1738277</v>
      </c>
      <c r="E321" s="67">
        <f>'Program Data-Travel CBA'!E321+'Program Data-Travel IBA'!E321</f>
        <v>537.59361774816455</v>
      </c>
      <c r="F321" s="68">
        <f>'Program Data-Travel CBA'!F321+'Program Data-Travel IBA'!F321</f>
        <v>375019521.36000001</v>
      </c>
      <c r="G321" s="69">
        <f>'Program Data-Travel CBA'!G321+'Program Data-Travel IBA'!G321</f>
        <v>1917454</v>
      </c>
      <c r="H321" s="69">
        <f>'Program Data-Travel CBA'!H321+'Program Data-Travel IBA'!H321</f>
        <v>1696207</v>
      </c>
      <c r="I321" s="70">
        <f>'Program Data-Travel CBA'!I321+'Program Data-Travel IBA'!I321</f>
        <v>347745599.82999998</v>
      </c>
      <c r="J321" s="71">
        <f>'Program Data-Travel CBA'!J321+'Program Data-Travel IBA'!J321</f>
        <v>1762491</v>
      </c>
      <c r="K321" s="71">
        <f>'Program Data-Travel CBA'!K321+'Program Data-Travel IBA'!K321</f>
        <v>1697161</v>
      </c>
      <c r="L321" s="68">
        <f>'Program Data-Travel CBA'!L321+'Program Data-Travel IBA'!L321</f>
        <v>264325086.54000002</v>
      </c>
      <c r="M321" s="69">
        <f>'Program Data-Travel CBA'!M321+'Program Data-Travel IBA'!M321</f>
        <v>1394387</v>
      </c>
      <c r="N321" s="69">
        <f>'Program Data-Travel CBA'!N321+'Program Data-Travel IBA'!N321</f>
        <v>1698831</v>
      </c>
      <c r="O321" s="70">
        <f>'Program Data-Travel CBA'!O321+'Program Data-Travel IBA'!O321</f>
        <v>314038262.08999997</v>
      </c>
      <c r="P321" s="71">
        <f>'Program Data-Travel CBA'!P321+'Program Data-Travel IBA'!P321</f>
        <v>1646217</v>
      </c>
      <c r="Q321" s="71">
        <f>'Program Data-Travel CBA'!Q321+'Program Data-Travel IBA'!Q321</f>
        <v>1706858</v>
      </c>
      <c r="R321" s="68">
        <f>'Program Data-Travel CBA'!R321+'Program Data-Travel IBA'!R321</f>
        <v>358918469.08999997</v>
      </c>
      <c r="S321" s="69">
        <f>'Program Data-Travel CBA'!S321+'Program Data-Travel IBA'!S321</f>
        <v>1876703</v>
      </c>
      <c r="T321" s="69">
        <f>'Program Data-Travel CBA'!T321+'Program Data-Travel IBA'!T321</f>
        <v>1715355</v>
      </c>
      <c r="U321" s="70">
        <f>'Program Data-Travel CBA'!U321+'Program Data-Travel IBA'!U321</f>
        <v>444280592.43000001</v>
      </c>
      <c r="V321" s="71">
        <f>'Program Data-Travel CBA'!V321+'Program Data-Travel IBA'!V321</f>
        <v>2272125</v>
      </c>
      <c r="W321" s="71">
        <f>'Program Data-Travel CBA'!W321+'Program Data-Travel IBA'!W321</f>
        <v>1724205</v>
      </c>
      <c r="X321" s="68">
        <f>'Program Data-Travel CBA'!X321+'Program Data-Travel IBA'!X321</f>
        <v>422798444.87</v>
      </c>
      <c r="Y321" s="69">
        <f>'Program Data-Travel CBA'!Y321+'Program Data-Travel IBA'!Y321</f>
        <v>2151336</v>
      </c>
      <c r="Z321" s="69">
        <f>'Program Data-Travel CBA'!Z321+'Program Data-Travel IBA'!Z321</f>
        <v>1734340</v>
      </c>
      <c r="AA321" s="70">
        <f>'Program Data-Travel CBA'!AA321+'Program Data-Travel IBA'!AA321</f>
        <v>439881041.31999999</v>
      </c>
      <c r="AB321" s="71">
        <f>'Program Data-Travel CBA'!AB321+'Program Data-Travel IBA'!AB321</f>
        <v>2169469</v>
      </c>
      <c r="AC321" s="71">
        <f>'Program Data-Travel CBA'!AC321+'Program Data-Travel IBA'!AC321</f>
        <v>1736023</v>
      </c>
      <c r="AD321" s="68">
        <f>'Program Data-Travel CBA'!AD321+'Program Data-Travel IBA'!AD321</f>
        <v>498599046.73000002</v>
      </c>
      <c r="AE321" s="69">
        <f>'Program Data-Travel CBA'!AE321+'Program Data-Travel IBA'!AE321</f>
        <v>2558227</v>
      </c>
      <c r="AF321" s="69">
        <f>'Program Data-Travel CBA'!AF321+'Program Data-Travel IBA'!AF321</f>
        <v>1737631</v>
      </c>
      <c r="AG321" s="70">
        <f>'Program Data-Travel CBA'!AG321+'Program Data-Travel IBA'!AG321</f>
        <v>449563293.84000003</v>
      </c>
      <c r="AH321" s="71">
        <f>'Program Data-Travel CBA'!AH321+'Program Data-Travel IBA'!AH321</f>
        <v>2284122</v>
      </c>
      <c r="AI321" s="71">
        <f>'Program Data-Travel CBA'!AI321+'Program Data-Travel IBA'!AI321</f>
        <v>1737726</v>
      </c>
      <c r="AJ321" s="68">
        <f>'Program Data-Travel CBA'!AJ321+'Program Data-Travel IBA'!AJ321</f>
        <v>487003429.58999997</v>
      </c>
      <c r="AK321" s="69">
        <f>'Program Data-Travel CBA'!AK321+'Program Data-Travel IBA'!AK321</f>
        <v>2547338</v>
      </c>
      <c r="AL321" s="69">
        <f>'Program Data-Travel CBA'!AL321+'Program Data-Travel IBA'!AL321</f>
        <v>1737458</v>
      </c>
      <c r="AM321" s="70">
        <f>'Program Data-Travel CBA'!AM321+'Program Data-Travel IBA'!AM321</f>
        <v>400682952.25999999</v>
      </c>
      <c r="AN321" s="71">
        <f>'Program Data-Travel CBA'!AN321+'Program Data-Travel IBA'!AN321</f>
        <v>2146915</v>
      </c>
      <c r="AO321" s="71">
        <f>'Program Data-Travel CBA'!AO321+'Program Data-Travel IBA'!AO321</f>
        <v>1738277</v>
      </c>
    </row>
    <row r="322" spans="1:41" hidden="1" outlineLevel="1" x14ac:dyDescent="0.55000000000000004">
      <c r="A322" s="58" t="s">
        <v>21</v>
      </c>
      <c r="B322" s="65">
        <f>'Program Data-Travel CBA'!B322+'Program Data-Travel IBA'!B322</f>
        <v>5849238.6799999997</v>
      </c>
      <c r="C322" s="66">
        <f>'Program Data-Travel CBA'!C322+'Program Data-Travel IBA'!C322</f>
        <v>42828</v>
      </c>
      <c r="D322" s="66">
        <f>'Program Data-Travel CBA'!D322+'Program Data-Travel IBA'!D322</f>
        <v>2846</v>
      </c>
      <c r="E322" s="67">
        <f>'Program Data-Travel CBA'!E322+'Program Data-Travel IBA'!E322</f>
        <v>377.26976657412467</v>
      </c>
      <c r="F322" s="68">
        <f>'Program Data-Travel CBA'!F322+'Program Data-Travel IBA'!F322</f>
        <v>525451.93999999994</v>
      </c>
      <c r="G322" s="69">
        <f>'Program Data-Travel CBA'!G322+'Program Data-Travel IBA'!G322</f>
        <v>3652</v>
      </c>
      <c r="H322" s="69">
        <f>'Program Data-Travel CBA'!H322+'Program Data-Travel IBA'!H322</f>
        <v>2113</v>
      </c>
      <c r="I322" s="70">
        <f>'Program Data-Travel CBA'!I322+'Program Data-Travel IBA'!I322</f>
        <v>458212.46</v>
      </c>
      <c r="J322" s="71">
        <f>'Program Data-Travel CBA'!J322+'Program Data-Travel IBA'!J322</f>
        <v>3355</v>
      </c>
      <c r="K322" s="71">
        <f>'Program Data-Travel CBA'!K322+'Program Data-Travel IBA'!K322</f>
        <v>2136</v>
      </c>
      <c r="L322" s="68">
        <f>'Program Data-Travel CBA'!L322+'Program Data-Travel IBA'!L322</f>
        <v>328322.18999999994</v>
      </c>
      <c r="M322" s="69">
        <f>'Program Data-Travel CBA'!M322+'Program Data-Travel IBA'!M322</f>
        <v>2641</v>
      </c>
      <c r="N322" s="69">
        <f>'Program Data-Travel CBA'!N322+'Program Data-Travel IBA'!N322</f>
        <v>2136</v>
      </c>
      <c r="O322" s="70">
        <f>'Program Data-Travel CBA'!O322+'Program Data-Travel IBA'!O322</f>
        <v>246798.78999999998</v>
      </c>
      <c r="P322" s="71">
        <f>'Program Data-Travel CBA'!P322+'Program Data-Travel IBA'!P322</f>
        <v>1876</v>
      </c>
      <c r="Q322" s="71">
        <f>'Program Data-Travel CBA'!Q322+'Program Data-Travel IBA'!Q322</f>
        <v>2892</v>
      </c>
      <c r="R322" s="68">
        <f>'Program Data-Travel CBA'!R322+'Program Data-Travel IBA'!R322</f>
        <v>381116.58</v>
      </c>
      <c r="S322" s="69">
        <f>'Program Data-Travel CBA'!S322+'Program Data-Travel IBA'!S322</f>
        <v>2826</v>
      </c>
      <c r="T322" s="69">
        <f>'Program Data-Travel CBA'!T322+'Program Data-Travel IBA'!T322</f>
        <v>2868</v>
      </c>
      <c r="U322" s="70">
        <f>'Program Data-Travel CBA'!U322+'Program Data-Travel IBA'!U322</f>
        <v>538013.95000000007</v>
      </c>
      <c r="V322" s="71">
        <f>'Program Data-Travel CBA'!V322+'Program Data-Travel IBA'!V322</f>
        <v>4106</v>
      </c>
      <c r="W322" s="71">
        <f>'Program Data-Travel CBA'!W322+'Program Data-Travel IBA'!W322</f>
        <v>2854</v>
      </c>
      <c r="X322" s="68">
        <f>'Program Data-Travel CBA'!X322+'Program Data-Travel IBA'!X322</f>
        <v>691460.8</v>
      </c>
      <c r="Y322" s="69">
        <f>'Program Data-Travel CBA'!Y322+'Program Data-Travel IBA'!Y322</f>
        <v>4934</v>
      </c>
      <c r="Z322" s="69">
        <f>'Program Data-Travel CBA'!Z322+'Program Data-Travel IBA'!Z322</f>
        <v>2852</v>
      </c>
      <c r="AA322" s="70">
        <f>'Program Data-Travel CBA'!AA322+'Program Data-Travel IBA'!AA322</f>
        <v>498222.32</v>
      </c>
      <c r="AB322" s="71">
        <f>'Program Data-Travel CBA'!AB322+'Program Data-Travel IBA'!AB322</f>
        <v>3643</v>
      </c>
      <c r="AC322" s="71">
        <f>'Program Data-Travel CBA'!AC322+'Program Data-Travel IBA'!AC322</f>
        <v>2836</v>
      </c>
      <c r="AD322" s="68">
        <f>'Program Data-Travel CBA'!AD322+'Program Data-Travel IBA'!AD322</f>
        <v>573005.05000000005</v>
      </c>
      <c r="AE322" s="69">
        <f>'Program Data-Travel CBA'!AE322+'Program Data-Travel IBA'!AE322</f>
        <v>3915</v>
      </c>
      <c r="AF322" s="69">
        <f>'Program Data-Travel CBA'!AF322+'Program Data-Travel IBA'!AF322</f>
        <v>2827</v>
      </c>
      <c r="AG322" s="70">
        <f>'Program Data-Travel CBA'!AG322+'Program Data-Travel IBA'!AG322</f>
        <v>418640.42</v>
      </c>
      <c r="AH322" s="71">
        <f>'Program Data-Travel CBA'!AH322+'Program Data-Travel IBA'!AH322</f>
        <v>2962</v>
      </c>
      <c r="AI322" s="71">
        <f>'Program Data-Travel CBA'!AI322+'Program Data-Travel IBA'!AI322</f>
        <v>2822</v>
      </c>
      <c r="AJ322" s="68">
        <f>'Program Data-Travel CBA'!AJ322+'Program Data-Travel IBA'!AJ322</f>
        <v>490529.68</v>
      </c>
      <c r="AK322" s="69">
        <f>'Program Data-Travel CBA'!AK322+'Program Data-Travel IBA'!AK322</f>
        <v>3587</v>
      </c>
      <c r="AL322" s="69">
        <f>'Program Data-Travel CBA'!AL322+'Program Data-Travel IBA'!AL322</f>
        <v>2820</v>
      </c>
      <c r="AM322" s="70">
        <f>'Program Data-Travel CBA'!AM322+'Program Data-Travel IBA'!AM322</f>
        <v>699464.5</v>
      </c>
      <c r="AN322" s="71">
        <f>'Program Data-Travel CBA'!AN322+'Program Data-Travel IBA'!AN322</f>
        <v>5331</v>
      </c>
      <c r="AO322" s="71">
        <f>'Program Data-Travel CBA'!AO322+'Program Data-Travel IBA'!AO322</f>
        <v>2846</v>
      </c>
    </row>
    <row r="323" spans="1:41" hidden="1" outlineLevel="1" x14ac:dyDescent="0.55000000000000004">
      <c r="A323" s="58" t="s">
        <v>90</v>
      </c>
      <c r="B323" s="65">
        <f>'Program Data-Travel CBA'!B323+'Program Data-Travel IBA'!B323</f>
        <v>45039298.149999999</v>
      </c>
      <c r="C323" s="66">
        <f>'Program Data-Travel CBA'!C323+'Program Data-Travel IBA'!C323</f>
        <v>339371</v>
      </c>
      <c r="D323" s="66">
        <f>'Program Data-Travel CBA'!D323+'Program Data-Travel IBA'!D323</f>
        <v>10463</v>
      </c>
      <c r="E323" s="67">
        <f>'Program Data-Travel CBA'!E323+'Program Data-Travel IBA'!E323</f>
        <v>371.60336365124965</v>
      </c>
      <c r="F323" s="68">
        <f>'Program Data-Travel CBA'!F323+'Program Data-Travel IBA'!F323</f>
        <v>4350614.42</v>
      </c>
      <c r="G323" s="69">
        <f>'Program Data-Travel CBA'!G323+'Program Data-Travel IBA'!G323</f>
        <v>37174</v>
      </c>
      <c r="H323" s="69">
        <f>'Program Data-Travel CBA'!H323+'Program Data-Travel IBA'!H323</f>
        <v>10281</v>
      </c>
      <c r="I323" s="70">
        <f>'Program Data-Travel CBA'!I323+'Program Data-Travel IBA'!I323</f>
        <v>3595756.8800000008</v>
      </c>
      <c r="J323" s="71">
        <f>'Program Data-Travel CBA'!J323+'Program Data-Travel IBA'!J323</f>
        <v>26561</v>
      </c>
      <c r="K323" s="71">
        <f>'Program Data-Travel CBA'!K323+'Program Data-Travel IBA'!K323</f>
        <v>10227</v>
      </c>
      <c r="L323" s="68">
        <f>'Program Data-Travel CBA'!L323+'Program Data-Travel IBA'!L323</f>
        <v>2275002.6100000003</v>
      </c>
      <c r="M323" s="69">
        <f>'Program Data-Travel CBA'!M323+'Program Data-Travel IBA'!M323</f>
        <v>20447</v>
      </c>
      <c r="N323" s="69">
        <f>'Program Data-Travel CBA'!N323+'Program Data-Travel IBA'!N323</f>
        <v>10227</v>
      </c>
      <c r="O323" s="70">
        <f>'Program Data-Travel CBA'!O323+'Program Data-Travel IBA'!O323</f>
        <v>2304275.29</v>
      </c>
      <c r="P323" s="71">
        <f>'Program Data-Travel CBA'!P323+'Program Data-Travel IBA'!P323</f>
        <v>17201</v>
      </c>
      <c r="Q323" s="71">
        <f>'Program Data-Travel CBA'!Q323+'Program Data-Travel IBA'!Q323</f>
        <v>10363</v>
      </c>
      <c r="R323" s="68">
        <f>'Program Data-Travel CBA'!R323+'Program Data-Travel IBA'!R323</f>
        <v>3200306.54</v>
      </c>
      <c r="S323" s="69">
        <f>'Program Data-Travel CBA'!S323+'Program Data-Travel IBA'!S323</f>
        <v>22071</v>
      </c>
      <c r="T323" s="69">
        <f>'Program Data-Travel CBA'!T323+'Program Data-Travel IBA'!T323</f>
        <v>10347</v>
      </c>
      <c r="U323" s="70">
        <f>'Program Data-Travel CBA'!U323+'Program Data-Travel IBA'!U323</f>
        <v>4425856.3100000005</v>
      </c>
      <c r="V323" s="71">
        <f>'Program Data-Travel CBA'!V323+'Program Data-Travel IBA'!V323</f>
        <v>30317</v>
      </c>
      <c r="W323" s="71">
        <f>'Program Data-Travel CBA'!W323+'Program Data-Travel IBA'!W323</f>
        <v>10354</v>
      </c>
      <c r="X323" s="68">
        <f>'Program Data-Travel CBA'!X323+'Program Data-Travel IBA'!X323</f>
        <v>4104096.1700000004</v>
      </c>
      <c r="Y323" s="69">
        <f>'Program Data-Travel CBA'!Y323+'Program Data-Travel IBA'!Y323</f>
        <v>31584</v>
      </c>
      <c r="Z323" s="69">
        <f>'Program Data-Travel CBA'!Z323+'Program Data-Travel IBA'!Z323</f>
        <v>10357</v>
      </c>
      <c r="AA323" s="70">
        <f>'Program Data-Travel CBA'!AA323+'Program Data-Travel IBA'!AA323</f>
        <v>4311487.9800000004</v>
      </c>
      <c r="AB323" s="71">
        <f>'Program Data-Travel CBA'!AB323+'Program Data-Travel IBA'!AB323</f>
        <v>31439</v>
      </c>
      <c r="AC323" s="71">
        <f>'Program Data-Travel CBA'!AC323+'Program Data-Travel IBA'!AC323</f>
        <v>10365</v>
      </c>
      <c r="AD323" s="68">
        <f>'Program Data-Travel CBA'!AD323+'Program Data-Travel IBA'!AD323</f>
        <v>4129967.46</v>
      </c>
      <c r="AE323" s="69">
        <f>'Program Data-Travel CBA'!AE323+'Program Data-Travel IBA'!AE323</f>
        <v>30802</v>
      </c>
      <c r="AF323" s="69">
        <f>'Program Data-Travel CBA'!AF323+'Program Data-Travel IBA'!AF323</f>
        <v>10370</v>
      </c>
      <c r="AG323" s="70">
        <f>'Program Data-Travel CBA'!AG323+'Program Data-Travel IBA'!AG323</f>
        <v>3989779.62</v>
      </c>
      <c r="AH323" s="71">
        <f>'Program Data-Travel CBA'!AH323+'Program Data-Travel IBA'!AH323</f>
        <v>29878</v>
      </c>
      <c r="AI323" s="71">
        <f>'Program Data-Travel CBA'!AI323+'Program Data-Travel IBA'!AI323</f>
        <v>10409</v>
      </c>
      <c r="AJ323" s="68">
        <f>'Program Data-Travel CBA'!AJ323+'Program Data-Travel IBA'!AJ323</f>
        <v>4166515.7399999998</v>
      </c>
      <c r="AK323" s="69">
        <f>'Program Data-Travel CBA'!AK323+'Program Data-Travel IBA'!AK323</f>
        <v>32143</v>
      </c>
      <c r="AL323" s="69">
        <f>'Program Data-Travel CBA'!AL323+'Program Data-Travel IBA'!AL323</f>
        <v>10471</v>
      </c>
      <c r="AM323" s="70">
        <f>'Program Data-Travel CBA'!AM323+'Program Data-Travel IBA'!AM323</f>
        <v>4185639.13</v>
      </c>
      <c r="AN323" s="71">
        <f>'Program Data-Travel CBA'!AN323+'Program Data-Travel IBA'!AN323</f>
        <v>29754</v>
      </c>
      <c r="AO323" s="71">
        <f>'Program Data-Travel CBA'!AO323+'Program Data-Travel IBA'!AO323</f>
        <v>10463</v>
      </c>
    </row>
    <row r="324" spans="1:41" hidden="1" outlineLevel="1" x14ac:dyDescent="0.55000000000000004">
      <c r="A324" s="58" t="s">
        <v>22</v>
      </c>
      <c r="B324" s="65">
        <f>'Program Data-Travel CBA'!B324+'Program Data-Travel IBA'!B324</f>
        <v>149510715.03</v>
      </c>
      <c r="C324" s="66">
        <f>'Program Data-Travel CBA'!C324+'Program Data-Travel IBA'!C324</f>
        <v>754405</v>
      </c>
      <c r="D324" s="66">
        <f>'Program Data-Travel CBA'!D324+'Program Data-Travel IBA'!D324</f>
        <v>34598</v>
      </c>
      <c r="E324" s="67">
        <f>'Program Data-Travel CBA'!E324+'Program Data-Travel IBA'!E324</f>
        <v>399.89737845361049</v>
      </c>
      <c r="F324" s="68">
        <f>'Program Data-Travel CBA'!F324+'Program Data-Travel IBA'!F324</f>
        <v>12707444.319999997</v>
      </c>
      <c r="G324" s="69">
        <f>'Program Data-Travel CBA'!G324+'Program Data-Travel IBA'!G324</f>
        <v>60999</v>
      </c>
      <c r="H324" s="69">
        <f>'Program Data-Travel CBA'!H324+'Program Data-Travel IBA'!H324</f>
        <v>29205</v>
      </c>
      <c r="I324" s="70">
        <f>'Program Data-Travel CBA'!I324+'Program Data-Travel IBA'!I324</f>
        <v>11531944.670000002</v>
      </c>
      <c r="J324" s="71">
        <f>'Program Data-Travel CBA'!J324+'Program Data-Travel IBA'!J324</f>
        <v>58912</v>
      </c>
      <c r="K324" s="71">
        <f>'Program Data-Travel CBA'!K324+'Program Data-Travel IBA'!K324</f>
        <v>29027</v>
      </c>
      <c r="L324" s="68">
        <f>'Program Data-Travel CBA'!L324+'Program Data-Travel IBA'!L324</f>
        <v>8427825.379999999</v>
      </c>
      <c r="M324" s="69">
        <f>'Program Data-Travel CBA'!M324+'Program Data-Travel IBA'!M324</f>
        <v>44322</v>
      </c>
      <c r="N324" s="69">
        <f>'Program Data-Travel CBA'!N324+'Program Data-Travel IBA'!N324</f>
        <v>29027</v>
      </c>
      <c r="O324" s="70">
        <f>'Program Data-Travel CBA'!O324+'Program Data-Travel IBA'!O324</f>
        <v>8882501.6099999994</v>
      </c>
      <c r="P324" s="71">
        <f>'Program Data-Travel CBA'!P324+'Program Data-Travel IBA'!P324</f>
        <v>42565</v>
      </c>
      <c r="Q324" s="71">
        <f>'Program Data-Travel CBA'!Q324+'Program Data-Travel IBA'!Q324</f>
        <v>34508</v>
      </c>
      <c r="R324" s="68">
        <f>'Program Data-Travel CBA'!R324+'Program Data-Travel IBA'!R324</f>
        <v>11460485.93</v>
      </c>
      <c r="S324" s="69">
        <f>'Program Data-Travel CBA'!S324+'Program Data-Travel IBA'!S324</f>
        <v>52664</v>
      </c>
      <c r="T324" s="69">
        <f>'Program Data-Travel CBA'!T324+'Program Data-Travel IBA'!T324</f>
        <v>34501</v>
      </c>
      <c r="U324" s="70">
        <f>'Program Data-Travel CBA'!U324+'Program Data-Travel IBA'!U324</f>
        <v>14675133.710000001</v>
      </c>
      <c r="V324" s="71">
        <f>'Program Data-Travel CBA'!V324+'Program Data-Travel IBA'!V324</f>
        <v>69569</v>
      </c>
      <c r="W324" s="71">
        <f>'Program Data-Travel CBA'!W324+'Program Data-Travel IBA'!W324</f>
        <v>34502</v>
      </c>
      <c r="X324" s="68">
        <f>'Program Data-Travel CBA'!X324+'Program Data-Travel IBA'!X324</f>
        <v>13745547.5</v>
      </c>
      <c r="Y324" s="69">
        <f>'Program Data-Travel CBA'!Y324+'Program Data-Travel IBA'!Y324</f>
        <v>70518</v>
      </c>
      <c r="Z324" s="69">
        <f>'Program Data-Travel CBA'!Z324+'Program Data-Travel IBA'!Z324</f>
        <v>34456</v>
      </c>
      <c r="AA324" s="70">
        <f>'Program Data-Travel CBA'!AA324+'Program Data-Travel IBA'!AA324</f>
        <v>14925894.08</v>
      </c>
      <c r="AB324" s="71">
        <f>'Program Data-Travel CBA'!AB324+'Program Data-Travel IBA'!AB324</f>
        <v>73526</v>
      </c>
      <c r="AC324" s="71">
        <f>'Program Data-Travel CBA'!AC324+'Program Data-Travel IBA'!AC324</f>
        <v>34445</v>
      </c>
      <c r="AD324" s="68">
        <f>'Program Data-Travel CBA'!AD324+'Program Data-Travel IBA'!AD324</f>
        <v>14452548.4</v>
      </c>
      <c r="AE324" s="69">
        <f>'Program Data-Travel CBA'!AE324+'Program Data-Travel IBA'!AE324</f>
        <v>77690</v>
      </c>
      <c r="AF324" s="69">
        <f>'Program Data-Travel CBA'!AF324+'Program Data-Travel IBA'!AF324</f>
        <v>34458</v>
      </c>
      <c r="AG324" s="70">
        <f>'Program Data-Travel CBA'!AG324+'Program Data-Travel IBA'!AG324</f>
        <v>11615154.460000001</v>
      </c>
      <c r="AH324" s="71">
        <f>'Program Data-Travel CBA'!AH324+'Program Data-Travel IBA'!AH324</f>
        <v>67666</v>
      </c>
      <c r="AI324" s="71">
        <f>'Program Data-Travel CBA'!AI324+'Program Data-Travel IBA'!AI324</f>
        <v>34505</v>
      </c>
      <c r="AJ324" s="68">
        <f>'Program Data-Travel CBA'!AJ324+'Program Data-Travel IBA'!AJ324</f>
        <v>13982023.539999999</v>
      </c>
      <c r="AK324" s="69">
        <f>'Program Data-Travel CBA'!AK324+'Program Data-Travel IBA'!AK324</f>
        <v>69013</v>
      </c>
      <c r="AL324" s="69">
        <f>'Program Data-Travel CBA'!AL324+'Program Data-Travel IBA'!AL324</f>
        <v>34615</v>
      </c>
      <c r="AM324" s="70">
        <f>'Program Data-Travel CBA'!AM324+'Program Data-Travel IBA'!AM324</f>
        <v>13104211.43</v>
      </c>
      <c r="AN324" s="71">
        <f>'Program Data-Travel CBA'!AN324+'Program Data-Travel IBA'!AN324</f>
        <v>66961</v>
      </c>
      <c r="AO324" s="71">
        <f>'Program Data-Travel CBA'!AO324+'Program Data-Travel IBA'!AO324</f>
        <v>34598</v>
      </c>
    </row>
    <row r="325" spans="1:41" hidden="1" outlineLevel="1" x14ac:dyDescent="0.55000000000000004">
      <c r="A325" s="58" t="s">
        <v>91</v>
      </c>
      <c r="B325" s="65">
        <f>'Program Data-Travel CBA'!B325+'Program Data-Travel IBA'!B325</f>
        <v>523422705.00000006</v>
      </c>
      <c r="C325" s="66">
        <f>'Program Data-Travel CBA'!C325+'Program Data-Travel IBA'!C325</f>
        <v>2627386</v>
      </c>
      <c r="D325" s="66">
        <f>'Program Data-Travel CBA'!D325+'Program Data-Travel IBA'!D325</f>
        <v>156780</v>
      </c>
      <c r="E325" s="67">
        <f>'Program Data-Travel CBA'!E325+'Program Data-Travel IBA'!E325</f>
        <v>430.25959950722694</v>
      </c>
      <c r="F325" s="68">
        <f>'Program Data-Travel CBA'!F325+'Program Data-Travel IBA'!F325</f>
        <v>40786206.120000005</v>
      </c>
      <c r="G325" s="69">
        <f>'Program Data-Travel CBA'!G325+'Program Data-Travel IBA'!G325</f>
        <v>192861</v>
      </c>
      <c r="H325" s="69">
        <f>'Program Data-Travel CBA'!H325+'Program Data-Travel IBA'!H325</f>
        <v>154367</v>
      </c>
      <c r="I325" s="70">
        <f>'Program Data-Travel CBA'!I325+'Program Data-Travel IBA'!I325</f>
        <v>36686459.219999991</v>
      </c>
      <c r="J325" s="71">
        <f>'Program Data-Travel CBA'!J325+'Program Data-Travel IBA'!J325</f>
        <v>176628</v>
      </c>
      <c r="K325" s="71">
        <f>'Program Data-Travel CBA'!K325+'Program Data-Travel IBA'!K325</f>
        <v>153432</v>
      </c>
      <c r="L325" s="68">
        <f>'Program Data-Travel CBA'!L325+'Program Data-Travel IBA'!L325</f>
        <v>30075903.490000002</v>
      </c>
      <c r="M325" s="69">
        <f>'Program Data-Travel CBA'!M325+'Program Data-Travel IBA'!M325</f>
        <v>159696</v>
      </c>
      <c r="N325" s="69">
        <f>'Program Data-Travel CBA'!N325+'Program Data-Travel IBA'!N325</f>
        <v>153432</v>
      </c>
      <c r="O325" s="70">
        <f>'Program Data-Travel CBA'!O325+'Program Data-Travel IBA'!O325</f>
        <v>30355023.32</v>
      </c>
      <c r="P325" s="71">
        <f>'Program Data-Travel CBA'!P325+'Program Data-Travel IBA'!P325</f>
        <v>159593</v>
      </c>
      <c r="Q325" s="71">
        <f>'Program Data-Travel CBA'!Q325+'Program Data-Travel IBA'!Q325</f>
        <v>157602</v>
      </c>
      <c r="R325" s="68">
        <f>'Program Data-Travel CBA'!R325+'Program Data-Travel IBA'!R325</f>
        <v>33609452.240000002</v>
      </c>
      <c r="S325" s="69">
        <f>'Program Data-Travel CBA'!S325+'Program Data-Travel IBA'!S325</f>
        <v>177983</v>
      </c>
      <c r="T325" s="69">
        <f>'Program Data-Travel CBA'!T325+'Program Data-Travel IBA'!T325</f>
        <v>157556</v>
      </c>
      <c r="U325" s="70">
        <f>'Program Data-Travel CBA'!U325+'Program Data-Travel IBA'!U325</f>
        <v>39731032.329999998</v>
      </c>
      <c r="V325" s="71">
        <f>'Program Data-Travel CBA'!V325+'Program Data-Travel IBA'!V325</f>
        <v>202460</v>
      </c>
      <c r="W325" s="71">
        <f>'Program Data-Travel CBA'!W325+'Program Data-Travel IBA'!W325</f>
        <v>155812</v>
      </c>
      <c r="X325" s="68">
        <f>'Program Data-Travel CBA'!X325+'Program Data-Travel IBA'!X325</f>
        <v>42117695.939999998</v>
      </c>
      <c r="Y325" s="69">
        <f>'Program Data-Travel CBA'!Y325+'Program Data-Travel IBA'!Y325</f>
        <v>215960</v>
      </c>
      <c r="Z325" s="69">
        <f>'Program Data-Travel CBA'!Z325+'Program Data-Travel IBA'!Z325</f>
        <v>155945</v>
      </c>
      <c r="AA325" s="70">
        <f>'Program Data-Travel CBA'!AA325+'Program Data-Travel IBA'!AA325</f>
        <v>46274658.830000006</v>
      </c>
      <c r="AB325" s="71">
        <f>'Program Data-Travel CBA'!AB325+'Program Data-Travel IBA'!AB325</f>
        <v>226564</v>
      </c>
      <c r="AC325" s="71">
        <f>'Program Data-Travel CBA'!AC325+'Program Data-Travel IBA'!AC325</f>
        <v>156094</v>
      </c>
      <c r="AD325" s="68">
        <f>'Program Data-Travel CBA'!AD325+'Program Data-Travel IBA'!AD325</f>
        <v>51664500.670000002</v>
      </c>
      <c r="AE325" s="69">
        <f>'Program Data-Travel CBA'!AE325+'Program Data-Travel IBA'!AE325</f>
        <v>265355</v>
      </c>
      <c r="AF325" s="69">
        <f>'Program Data-Travel CBA'!AF325+'Program Data-Travel IBA'!AF325</f>
        <v>156143</v>
      </c>
      <c r="AG325" s="70">
        <f>'Program Data-Travel CBA'!AG325+'Program Data-Travel IBA'!AG325</f>
        <v>53519285.799999997</v>
      </c>
      <c r="AH325" s="71">
        <f>'Program Data-Travel CBA'!AH325+'Program Data-Travel IBA'!AH325</f>
        <v>252469</v>
      </c>
      <c r="AI325" s="71">
        <f>'Program Data-Travel CBA'!AI325+'Program Data-Travel IBA'!AI325</f>
        <v>156214</v>
      </c>
      <c r="AJ325" s="68">
        <f>'Program Data-Travel CBA'!AJ325+'Program Data-Travel IBA'!AJ325</f>
        <v>57876299.030000001</v>
      </c>
      <c r="AK325" s="69">
        <f>'Program Data-Travel CBA'!AK325+'Program Data-Travel IBA'!AK325</f>
        <v>290254</v>
      </c>
      <c r="AL325" s="69">
        <f>'Program Data-Travel CBA'!AL325+'Program Data-Travel IBA'!AL325</f>
        <v>156442</v>
      </c>
      <c r="AM325" s="70">
        <f>'Program Data-Travel CBA'!AM325+'Program Data-Travel IBA'!AM325</f>
        <v>60726188.010000005</v>
      </c>
      <c r="AN325" s="71">
        <f>'Program Data-Travel CBA'!AN325+'Program Data-Travel IBA'!AN325</f>
        <v>307563</v>
      </c>
      <c r="AO325" s="71">
        <f>'Program Data-Travel CBA'!AO325+'Program Data-Travel IBA'!AO325</f>
        <v>156780</v>
      </c>
    </row>
    <row r="326" spans="1:41" hidden="1" outlineLevel="1" x14ac:dyDescent="0.55000000000000004">
      <c r="A326" s="58" t="s">
        <v>23</v>
      </c>
      <c r="B326" s="65">
        <f>'Program Data-Travel CBA'!B326+'Program Data-Travel IBA'!B326</f>
        <v>13613114</v>
      </c>
      <c r="C326" s="66">
        <f>'Program Data-Travel CBA'!C326+'Program Data-Travel IBA'!C326</f>
        <v>103916</v>
      </c>
      <c r="D326" s="66">
        <f>'Program Data-Travel CBA'!D326+'Program Data-Travel IBA'!D326</f>
        <v>6336</v>
      </c>
      <c r="E326" s="67">
        <f>'Program Data-Travel CBA'!E326+'Program Data-Travel IBA'!E326</f>
        <v>325.42177548051643</v>
      </c>
      <c r="F326" s="68">
        <f>'Program Data-Travel CBA'!F326+'Program Data-Travel IBA'!F326</f>
        <v>800983.91</v>
      </c>
      <c r="G326" s="69">
        <f>'Program Data-Travel CBA'!G326+'Program Data-Travel IBA'!G326</f>
        <v>6529</v>
      </c>
      <c r="H326" s="69">
        <f>'Program Data-Travel CBA'!H326+'Program Data-Travel IBA'!H326</f>
        <v>6993</v>
      </c>
      <c r="I326" s="70">
        <f>'Program Data-Travel CBA'!I326+'Program Data-Travel IBA'!I326</f>
        <v>889450.91</v>
      </c>
      <c r="J326" s="71">
        <f>'Program Data-Travel CBA'!J326+'Program Data-Travel IBA'!J326</f>
        <v>6829</v>
      </c>
      <c r="K326" s="71">
        <f>'Program Data-Travel CBA'!K326+'Program Data-Travel IBA'!K326</f>
        <v>6990</v>
      </c>
      <c r="L326" s="68">
        <f>'Program Data-Travel CBA'!L326+'Program Data-Travel IBA'!L326</f>
        <v>585769.44000000006</v>
      </c>
      <c r="M326" s="69">
        <f>'Program Data-Travel CBA'!M326+'Program Data-Travel IBA'!M326</f>
        <v>4974</v>
      </c>
      <c r="N326" s="69">
        <f>'Program Data-Travel CBA'!N326+'Program Data-Travel IBA'!N326</f>
        <v>6914</v>
      </c>
      <c r="O326" s="70">
        <f>'Program Data-Travel CBA'!O326+'Program Data-Travel IBA'!O326</f>
        <v>623582.73</v>
      </c>
      <c r="P326" s="71">
        <f>'Program Data-Travel CBA'!P326+'Program Data-Travel IBA'!P326</f>
        <v>5134</v>
      </c>
      <c r="Q326" s="71">
        <f>'Program Data-Travel CBA'!Q326+'Program Data-Travel IBA'!Q326</f>
        <v>6799</v>
      </c>
      <c r="R326" s="68">
        <f>'Program Data-Travel CBA'!R326+'Program Data-Travel IBA'!R326</f>
        <v>766086.78999999992</v>
      </c>
      <c r="S326" s="69">
        <f>'Program Data-Travel CBA'!S326+'Program Data-Travel IBA'!S326</f>
        <v>6265</v>
      </c>
      <c r="T326" s="69">
        <f>'Program Data-Travel CBA'!T326+'Program Data-Travel IBA'!T326</f>
        <v>6640</v>
      </c>
      <c r="U326" s="70">
        <f>'Program Data-Travel CBA'!U326+'Program Data-Travel IBA'!U326</f>
        <v>1215429.32</v>
      </c>
      <c r="V326" s="71">
        <f>'Program Data-Travel CBA'!V326+'Program Data-Travel IBA'!V326</f>
        <v>9171</v>
      </c>
      <c r="W326" s="71">
        <f>'Program Data-Travel CBA'!W326+'Program Data-Travel IBA'!W326</f>
        <v>6656</v>
      </c>
      <c r="X326" s="68">
        <f>'Program Data-Travel CBA'!X326+'Program Data-Travel IBA'!X326</f>
        <v>1005802.07</v>
      </c>
      <c r="Y326" s="69">
        <f>'Program Data-Travel CBA'!Y326+'Program Data-Travel IBA'!Y326</f>
        <v>7634</v>
      </c>
      <c r="Z326" s="69">
        <f>'Program Data-Travel CBA'!Z326+'Program Data-Travel IBA'!Z326</f>
        <v>6661</v>
      </c>
      <c r="AA326" s="70">
        <f>'Program Data-Travel CBA'!AA326+'Program Data-Travel IBA'!AA326</f>
        <v>1216771.51</v>
      </c>
      <c r="AB326" s="71">
        <f>'Program Data-Travel CBA'!AB326+'Program Data-Travel IBA'!AB326</f>
        <v>8596</v>
      </c>
      <c r="AC326" s="71">
        <f>'Program Data-Travel CBA'!AC326+'Program Data-Travel IBA'!AC326</f>
        <v>6565</v>
      </c>
      <c r="AD326" s="68">
        <f>'Program Data-Travel CBA'!AD326+'Program Data-Travel IBA'!AD326</f>
        <v>1434765.45</v>
      </c>
      <c r="AE326" s="69">
        <f>'Program Data-Travel CBA'!AE326+'Program Data-Travel IBA'!AE326</f>
        <v>10595</v>
      </c>
      <c r="AF326" s="69">
        <f>'Program Data-Travel CBA'!AF326+'Program Data-Travel IBA'!AF326</f>
        <v>6473</v>
      </c>
      <c r="AG326" s="70">
        <f>'Program Data-Travel CBA'!AG326+'Program Data-Travel IBA'!AG326</f>
        <v>1556098.8</v>
      </c>
      <c r="AH326" s="71">
        <f>'Program Data-Travel CBA'!AH326+'Program Data-Travel IBA'!AH326</f>
        <v>12355</v>
      </c>
      <c r="AI326" s="71">
        <f>'Program Data-Travel CBA'!AI326+'Program Data-Travel IBA'!AI326</f>
        <v>6407</v>
      </c>
      <c r="AJ326" s="68">
        <f>'Program Data-Travel CBA'!AJ326+'Program Data-Travel IBA'!AJ326</f>
        <v>1749117.24</v>
      </c>
      <c r="AK326" s="69">
        <f>'Program Data-Travel CBA'!AK326+'Program Data-Travel IBA'!AK326</f>
        <v>12625</v>
      </c>
      <c r="AL326" s="69">
        <f>'Program Data-Travel CBA'!AL326+'Program Data-Travel IBA'!AL326</f>
        <v>6349</v>
      </c>
      <c r="AM326" s="70">
        <f>'Program Data-Travel CBA'!AM326+'Program Data-Travel IBA'!AM326</f>
        <v>1769255.83</v>
      </c>
      <c r="AN326" s="71">
        <f>'Program Data-Travel CBA'!AN326+'Program Data-Travel IBA'!AN326</f>
        <v>13209</v>
      </c>
      <c r="AO326" s="71">
        <f>'Program Data-Travel CBA'!AO326+'Program Data-Travel IBA'!AO326</f>
        <v>6336</v>
      </c>
    </row>
    <row r="327" spans="1:41" hidden="1" outlineLevel="1" x14ac:dyDescent="0.55000000000000004">
      <c r="A327" s="58" t="s">
        <v>24</v>
      </c>
      <c r="B327" s="65">
        <f>'Program Data-Travel CBA'!B327+'Program Data-Travel IBA'!B327</f>
        <v>150792999.81999999</v>
      </c>
      <c r="C327" s="66">
        <f>'Program Data-Travel CBA'!C327+'Program Data-Travel IBA'!C327</f>
        <v>1005101</v>
      </c>
      <c r="D327" s="66">
        <f>'Program Data-Travel CBA'!D327+'Program Data-Travel IBA'!D327</f>
        <v>0</v>
      </c>
      <c r="E327" s="67">
        <f>'Program Data-Travel CBA'!E327+'Program Data-Travel IBA'!E327</f>
        <v>150.02770847904836</v>
      </c>
      <c r="F327" s="68">
        <f>'Program Data-Travel CBA'!F327+'Program Data-Travel IBA'!F327</f>
        <v>10881258.439999999</v>
      </c>
      <c r="G327" s="69">
        <f>'Program Data-Travel CBA'!G327+'Program Data-Travel IBA'!G327</f>
        <v>65411</v>
      </c>
      <c r="H327" s="69">
        <f>'Program Data-Travel CBA'!H327+'Program Data-Travel IBA'!H327</f>
        <v>0</v>
      </c>
      <c r="I327" s="70">
        <f>'Program Data-Travel CBA'!I327+'Program Data-Travel IBA'!I327</f>
        <v>10561407</v>
      </c>
      <c r="J327" s="71">
        <f>'Program Data-Travel CBA'!J327+'Program Data-Travel IBA'!J327</f>
        <v>79670</v>
      </c>
      <c r="K327" s="71">
        <f>'Program Data-Travel CBA'!K327+'Program Data-Travel IBA'!K327</f>
        <v>0</v>
      </c>
      <c r="L327" s="68">
        <f>'Program Data-Travel CBA'!L327+'Program Data-Travel IBA'!L327</f>
        <v>7565840.7400000002</v>
      </c>
      <c r="M327" s="69">
        <f>'Program Data-Travel CBA'!M327+'Program Data-Travel IBA'!M327</f>
        <v>58134</v>
      </c>
      <c r="N327" s="69">
        <f>'Program Data-Travel CBA'!N327+'Program Data-Travel IBA'!N327</f>
        <v>0</v>
      </c>
      <c r="O327" s="70">
        <f>'Program Data-Travel CBA'!O327+'Program Data-Travel IBA'!O327</f>
        <v>7740572.5500000101</v>
      </c>
      <c r="P327" s="71">
        <f>'Program Data-Travel CBA'!P327+'Program Data-Travel IBA'!P327</f>
        <v>53572</v>
      </c>
      <c r="Q327" s="71">
        <f>'Program Data-Travel CBA'!Q327+'Program Data-Travel IBA'!Q327</f>
        <v>0</v>
      </c>
      <c r="R327" s="68">
        <f>'Program Data-Travel CBA'!R327+'Program Data-Travel IBA'!R327</f>
        <v>11158835.619999999</v>
      </c>
      <c r="S327" s="69">
        <f>'Program Data-Travel CBA'!S327+'Program Data-Travel IBA'!S327</f>
        <v>74035</v>
      </c>
      <c r="T327" s="69">
        <f>'Program Data-Travel CBA'!T327+'Program Data-Travel IBA'!T327</f>
        <v>0</v>
      </c>
      <c r="U327" s="70">
        <f>'Program Data-Travel CBA'!U327+'Program Data-Travel IBA'!U327</f>
        <v>14211530.43</v>
      </c>
      <c r="V327" s="71">
        <f>'Program Data-Travel CBA'!V327+'Program Data-Travel IBA'!V327</f>
        <v>91266</v>
      </c>
      <c r="W327" s="71">
        <f>'Program Data-Travel CBA'!W327+'Program Data-Travel IBA'!W327</f>
        <v>0</v>
      </c>
      <c r="X327" s="68">
        <f>'Program Data-Travel CBA'!X327+'Program Data-Travel IBA'!X327</f>
        <v>13875984.810000001</v>
      </c>
      <c r="Y327" s="69">
        <f>'Program Data-Travel CBA'!Y327+'Program Data-Travel IBA'!Y327</f>
        <v>91905</v>
      </c>
      <c r="Z327" s="69">
        <f>'Program Data-Travel CBA'!Z327+'Program Data-Travel IBA'!Z327</f>
        <v>0</v>
      </c>
      <c r="AA327" s="70">
        <f>'Program Data-Travel CBA'!AA327+'Program Data-Travel IBA'!AA327</f>
        <v>14281463.789999999</v>
      </c>
      <c r="AB327" s="71">
        <f>'Program Data-Travel CBA'!AB327+'Program Data-Travel IBA'!AB327</f>
        <v>91737</v>
      </c>
      <c r="AC327" s="71">
        <f>'Program Data-Travel CBA'!AC327+'Program Data-Travel IBA'!AC327</f>
        <v>0</v>
      </c>
      <c r="AD327" s="68">
        <f>'Program Data-Travel CBA'!AD327+'Program Data-Travel IBA'!AD327</f>
        <v>14676032.869999999</v>
      </c>
      <c r="AE327" s="69">
        <f>'Program Data-Travel CBA'!AE327+'Program Data-Travel IBA'!AE327</f>
        <v>94747</v>
      </c>
      <c r="AF327" s="69">
        <f>'Program Data-Travel CBA'!AF327+'Program Data-Travel IBA'!AF327</f>
        <v>0</v>
      </c>
      <c r="AG327" s="70">
        <f>'Program Data-Travel CBA'!AG327+'Program Data-Travel IBA'!AG327</f>
        <v>14847844.810000001</v>
      </c>
      <c r="AH327" s="71">
        <f>'Program Data-Travel CBA'!AH327+'Program Data-Travel IBA'!AH327</f>
        <v>96761</v>
      </c>
      <c r="AI327" s="71">
        <f>'Program Data-Travel CBA'!AI327+'Program Data-Travel IBA'!AI327</f>
        <v>0</v>
      </c>
      <c r="AJ327" s="68">
        <f>'Program Data-Travel CBA'!AJ327+'Program Data-Travel IBA'!AJ327</f>
        <v>16949884.57</v>
      </c>
      <c r="AK327" s="69">
        <f>'Program Data-Travel CBA'!AK327+'Program Data-Travel IBA'!AK327</f>
        <v>107910</v>
      </c>
      <c r="AL327" s="69">
        <f>'Program Data-Travel CBA'!AL327+'Program Data-Travel IBA'!AL327</f>
        <v>0</v>
      </c>
      <c r="AM327" s="70">
        <f>'Program Data-Travel CBA'!AM327+'Program Data-Travel IBA'!AM327</f>
        <v>14042344.189999999</v>
      </c>
      <c r="AN327" s="71">
        <f>'Program Data-Travel CBA'!AN327+'Program Data-Travel IBA'!AN327</f>
        <v>99953</v>
      </c>
      <c r="AO327" s="71">
        <f>'Program Data-Travel CBA'!AO327+'Program Data-Travel IBA'!AO327</f>
        <v>0</v>
      </c>
    </row>
    <row r="328" spans="1:41" hidden="1" outlineLevel="1" x14ac:dyDescent="0.55000000000000004">
      <c r="A328" s="58" t="s">
        <v>92</v>
      </c>
      <c r="B328" s="65">
        <f>'Program Data-Travel CBA'!B328+'Program Data-Travel IBA'!B328</f>
        <v>324804276.15999997</v>
      </c>
      <c r="C328" s="66">
        <f>'Program Data-Travel CBA'!C328+'Program Data-Travel IBA'!C328</f>
        <v>2319157</v>
      </c>
      <c r="D328" s="66">
        <f>'Program Data-Travel CBA'!D328+'Program Data-Travel IBA'!D328</f>
        <v>92844</v>
      </c>
      <c r="E328" s="67">
        <f>'Program Data-Travel CBA'!E328+'Program Data-Travel IBA'!E328</f>
        <v>272.0667419154214</v>
      </c>
      <c r="F328" s="68">
        <f>'Program Data-Travel CBA'!F328+'Program Data-Travel IBA'!F328</f>
        <v>23894861.75</v>
      </c>
      <c r="G328" s="69">
        <f>'Program Data-Travel CBA'!G328+'Program Data-Travel IBA'!G328</f>
        <v>178158</v>
      </c>
      <c r="H328" s="69">
        <f>'Program Data-Travel CBA'!H328+'Program Data-Travel IBA'!H328</f>
        <v>90337</v>
      </c>
      <c r="I328" s="70">
        <f>'Program Data-Travel CBA'!I328+'Program Data-Travel IBA'!I328</f>
        <v>22101875.290000003</v>
      </c>
      <c r="J328" s="71">
        <f>'Program Data-Travel CBA'!J328+'Program Data-Travel IBA'!J328</f>
        <v>157700</v>
      </c>
      <c r="K328" s="71">
        <f>'Program Data-Travel CBA'!K328+'Program Data-Travel IBA'!K328</f>
        <v>90432</v>
      </c>
      <c r="L328" s="68">
        <f>'Program Data-Travel CBA'!L328+'Program Data-Travel IBA'!L328</f>
        <v>17476507.66</v>
      </c>
      <c r="M328" s="69">
        <f>'Program Data-Travel CBA'!M328+'Program Data-Travel IBA'!M328</f>
        <v>139367</v>
      </c>
      <c r="N328" s="69">
        <f>'Program Data-Travel CBA'!N328+'Program Data-Travel IBA'!N328</f>
        <v>90432</v>
      </c>
      <c r="O328" s="70">
        <f>'Program Data-Travel CBA'!O328+'Program Data-Travel IBA'!O328</f>
        <v>19740920.949999999</v>
      </c>
      <c r="P328" s="71">
        <f>'Program Data-Travel CBA'!P328+'Program Data-Travel IBA'!P328</f>
        <v>153053</v>
      </c>
      <c r="Q328" s="71">
        <f>'Program Data-Travel CBA'!Q328+'Program Data-Travel IBA'!Q328</f>
        <v>91981</v>
      </c>
      <c r="R328" s="68">
        <f>'Program Data-Travel CBA'!R328+'Program Data-Travel IBA'!R328</f>
        <v>23201960.330000002</v>
      </c>
      <c r="S328" s="69">
        <f>'Program Data-Travel CBA'!S328+'Program Data-Travel IBA'!S328</f>
        <v>174329</v>
      </c>
      <c r="T328" s="69">
        <f>'Program Data-Travel CBA'!T328+'Program Data-Travel IBA'!T328</f>
        <v>92266</v>
      </c>
      <c r="U328" s="70">
        <f>'Program Data-Travel CBA'!U328+'Program Data-Travel IBA'!U328</f>
        <v>29415003.530000001</v>
      </c>
      <c r="V328" s="71">
        <f>'Program Data-Travel CBA'!V328+'Program Data-Travel IBA'!V328</f>
        <v>214120</v>
      </c>
      <c r="W328" s="71">
        <f>'Program Data-Travel CBA'!W328+'Program Data-Travel IBA'!W328</f>
        <v>92667</v>
      </c>
      <c r="X328" s="68">
        <f>'Program Data-Travel CBA'!X328+'Program Data-Travel IBA'!X328</f>
        <v>28660977.529999997</v>
      </c>
      <c r="Y328" s="69">
        <f>'Program Data-Travel CBA'!Y328+'Program Data-Travel IBA'!Y328</f>
        <v>205069</v>
      </c>
      <c r="Z328" s="69">
        <f>'Program Data-Travel CBA'!Z328+'Program Data-Travel IBA'!Z328</f>
        <v>92876</v>
      </c>
      <c r="AA328" s="70">
        <f>'Program Data-Travel CBA'!AA328+'Program Data-Travel IBA'!AA328</f>
        <v>32031506.329999998</v>
      </c>
      <c r="AB328" s="71">
        <f>'Program Data-Travel CBA'!AB328+'Program Data-Travel IBA'!AB328</f>
        <v>215968</v>
      </c>
      <c r="AC328" s="71">
        <f>'Program Data-Travel CBA'!AC328+'Program Data-Travel IBA'!AC328</f>
        <v>92649</v>
      </c>
      <c r="AD328" s="68">
        <f>'Program Data-Travel CBA'!AD328+'Program Data-Travel IBA'!AD328</f>
        <v>32498844.800000001</v>
      </c>
      <c r="AE328" s="69">
        <f>'Program Data-Travel CBA'!AE328+'Program Data-Travel IBA'!AE328</f>
        <v>223866</v>
      </c>
      <c r="AF328" s="69">
        <f>'Program Data-Travel CBA'!AF328+'Program Data-Travel IBA'!AF328</f>
        <v>92701</v>
      </c>
      <c r="AG328" s="70">
        <f>'Program Data-Travel CBA'!AG328+'Program Data-Travel IBA'!AG328</f>
        <v>31454025.420000002</v>
      </c>
      <c r="AH328" s="71">
        <f>'Program Data-Travel CBA'!AH328+'Program Data-Travel IBA'!AH328</f>
        <v>212625</v>
      </c>
      <c r="AI328" s="71">
        <f>'Program Data-Travel CBA'!AI328+'Program Data-Travel IBA'!AI328</f>
        <v>92633</v>
      </c>
      <c r="AJ328" s="68">
        <f>'Program Data-Travel CBA'!AJ328+'Program Data-Travel IBA'!AJ328</f>
        <v>34063491.329999998</v>
      </c>
      <c r="AK328" s="69">
        <f>'Program Data-Travel CBA'!AK328+'Program Data-Travel IBA'!AK328</f>
        <v>229936</v>
      </c>
      <c r="AL328" s="69">
        <f>'Program Data-Travel CBA'!AL328+'Program Data-Travel IBA'!AL328</f>
        <v>92849</v>
      </c>
      <c r="AM328" s="70">
        <f>'Program Data-Travel CBA'!AM328+'Program Data-Travel IBA'!AM328</f>
        <v>30264301.239999998</v>
      </c>
      <c r="AN328" s="71">
        <f>'Program Data-Travel CBA'!AN328+'Program Data-Travel IBA'!AN328</f>
        <v>214966</v>
      </c>
      <c r="AO328" s="71">
        <f>'Program Data-Travel CBA'!AO328+'Program Data-Travel IBA'!AO328</f>
        <v>92844</v>
      </c>
    </row>
    <row r="329" spans="1:41" hidden="1" outlineLevel="1" x14ac:dyDescent="0.55000000000000004">
      <c r="A329" s="58" t="s">
        <v>25</v>
      </c>
      <c r="B329" s="65">
        <f>'Program Data-Travel CBA'!B329+'Program Data-Travel IBA'!B329</f>
        <v>53530705.589999996</v>
      </c>
      <c r="C329" s="66">
        <f>'Program Data-Travel CBA'!C329+'Program Data-Travel IBA'!C329</f>
        <v>384223</v>
      </c>
      <c r="D329" s="66">
        <f>'Program Data-Travel CBA'!D329+'Program Data-Travel IBA'!D329</f>
        <v>13150</v>
      </c>
      <c r="E329" s="67">
        <f>'Program Data-Travel CBA'!E329+'Program Data-Travel IBA'!E329</f>
        <v>275.46888642247973</v>
      </c>
      <c r="F329" s="68">
        <f>'Program Data-Travel CBA'!F329+'Program Data-Travel IBA'!F329</f>
        <v>4067121.2199999997</v>
      </c>
      <c r="G329" s="69">
        <f>'Program Data-Travel CBA'!G329+'Program Data-Travel IBA'!G329</f>
        <v>29384</v>
      </c>
      <c r="H329" s="69">
        <f>'Program Data-Travel CBA'!H329+'Program Data-Travel IBA'!H329</f>
        <v>13152</v>
      </c>
      <c r="I329" s="70">
        <f>'Program Data-Travel CBA'!I329+'Program Data-Travel IBA'!I329</f>
        <v>4752862.4700000007</v>
      </c>
      <c r="J329" s="71">
        <f>'Program Data-Travel CBA'!J329+'Program Data-Travel IBA'!J329</f>
        <v>29909</v>
      </c>
      <c r="K329" s="71">
        <f>'Program Data-Travel CBA'!K329+'Program Data-Travel IBA'!K329</f>
        <v>13169</v>
      </c>
      <c r="L329" s="68">
        <f>'Program Data-Travel CBA'!L329+'Program Data-Travel IBA'!L329</f>
        <v>3750741.0300000003</v>
      </c>
      <c r="M329" s="69">
        <f>'Program Data-Travel CBA'!M329+'Program Data-Travel IBA'!M329</f>
        <v>31956</v>
      </c>
      <c r="N329" s="69">
        <f>'Program Data-Travel CBA'!N329+'Program Data-Travel IBA'!N329</f>
        <v>13020</v>
      </c>
      <c r="O329" s="70">
        <f>'Program Data-Travel CBA'!O329+'Program Data-Travel IBA'!O329</f>
        <v>3539734.62</v>
      </c>
      <c r="P329" s="71">
        <f>'Program Data-Travel CBA'!P329+'Program Data-Travel IBA'!P329</f>
        <v>25922</v>
      </c>
      <c r="Q329" s="71">
        <f>'Program Data-Travel CBA'!Q329+'Program Data-Travel IBA'!Q329</f>
        <v>13055</v>
      </c>
      <c r="R329" s="68">
        <f>'Program Data-Travel CBA'!R329+'Program Data-Travel IBA'!R329</f>
        <v>3436471.4000000004</v>
      </c>
      <c r="S329" s="69">
        <f>'Program Data-Travel CBA'!S329+'Program Data-Travel IBA'!S329</f>
        <v>25082</v>
      </c>
      <c r="T329" s="69">
        <f>'Program Data-Travel CBA'!T329+'Program Data-Travel IBA'!T329</f>
        <v>13076</v>
      </c>
      <c r="U329" s="70">
        <f>'Program Data-Travel CBA'!U329+'Program Data-Travel IBA'!U329</f>
        <v>4227388.01</v>
      </c>
      <c r="V329" s="71">
        <f>'Program Data-Travel CBA'!V329+'Program Data-Travel IBA'!V329</f>
        <v>30408</v>
      </c>
      <c r="W329" s="71">
        <f>'Program Data-Travel CBA'!W329+'Program Data-Travel IBA'!W329</f>
        <v>13077</v>
      </c>
      <c r="X329" s="68">
        <f>'Program Data-Travel CBA'!X329+'Program Data-Travel IBA'!X329</f>
        <v>4586326.75</v>
      </c>
      <c r="Y329" s="69">
        <f>'Program Data-Travel CBA'!Y329+'Program Data-Travel IBA'!Y329</f>
        <v>32923</v>
      </c>
      <c r="Z329" s="69">
        <f>'Program Data-Travel CBA'!Z329+'Program Data-Travel IBA'!Z329</f>
        <v>13099</v>
      </c>
      <c r="AA329" s="70">
        <f>'Program Data-Travel CBA'!AA329+'Program Data-Travel IBA'!AA329</f>
        <v>5350513.43</v>
      </c>
      <c r="AB329" s="71">
        <f>'Program Data-Travel CBA'!AB329+'Program Data-Travel IBA'!AB329</f>
        <v>33434</v>
      </c>
      <c r="AC329" s="71">
        <f>'Program Data-Travel CBA'!AC329+'Program Data-Travel IBA'!AC329</f>
        <v>13140</v>
      </c>
      <c r="AD329" s="68">
        <f>'Program Data-Travel CBA'!AD329+'Program Data-Travel IBA'!AD329</f>
        <v>6406112.7699999996</v>
      </c>
      <c r="AE329" s="69">
        <f>'Program Data-Travel CBA'!AE329+'Program Data-Travel IBA'!AE329</f>
        <v>42815</v>
      </c>
      <c r="AF329" s="69">
        <f>'Program Data-Travel CBA'!AF329+'Program Data-Travel IBA'!AF329</f>
        <v>13128</v>
      </c>
      <c r="AG329" s="70">
        <f>'Program Data-Travel CBA'!AG329+'Program Data-Travel IBA'!AG329</f>
        <v>3891199.5599999996</v>
      </c>
      <c r="AH329" s="71">
        <f>'Program Data-Travel CBA'!AH329+'Program Data-Travel IBA'!AH329</f>
        <v>33312</v>
      </c>
      <c r="AI329" s="71">
        <f>'Program Data-Travel CBA'!AI329+'Program Data-Travel IBA'!AI329</f>
        <v>13149</v>
      </c>
      <c r="AJ329" s="68">
        <f>'Program Data-Travel CBA'!AJ329+'Program Data-Travel IBA'!AJ329</f>
        <v>5232788.8499999996</v>
      </c>
      <c r="AK329" s="69">
        <f>'Program Data-Travel CBA'!AK329+'Program Data-Travel IBA'!AK329</f>
        <v>37489</v>
      </c>
      <c r="AL329" s="69">
        <f>'Program Data-Travel CBA'!AL329+'Program Data-Travel IBA'!AL329</f>
        <v>13153</v>
      </c>
      <c r="AM329" s="70">
        <f>'Program Data-Travel CBA'!AM329+'Program Data-Travel IBA'!AM329</f>
        <v>4289445.4800000004</v>
      </c>
      <c r="AN329" s="71">
        <f>'Program Data-Travel CBA'!AN329+'Program Data-Travel IBA'!AN329</f>
        <v>31589</v>
      </c>
      <c r="AO329" s="71">
        <f>'Program Data-Travel CBA'!AO329+'Program Data-Travel IBA'!AO329</f>
        <v>13150</v>
      </c>
    </row>
    <row r="330" spans="1:41" hidden="1" outlineLevel="1" x14ac:dyDescent="0.55000000000000004">
      <c r="A330" s="58" t="s">
        <v>93</v>
      </c>
      <c r="B330" s="65">
        <f>'Program Data-Travel CBA'!B330+'Program Data-Travel IBA'!B330</f>
        <v>362405653.40000004</v>
      </c>
      <c r="C330" s="66">
        <f>'Program Data-Travel CBA'!C330+'Program Data-Travel IBA'!C330</f>
        <v>610059</v>
      </c>
      <c r="D330" s="66">
        <f>'Program Data-Travel CBA'!D330+'Program Data-Travel IBA'!D330</f>
        <v>19869</v>
      </c>
      <c r="E330" s="67">
        <f>'Program Data-Travel CBA'!E330+'Program Data-Travel IBA'!E330</f>
        <v>1071.7333758759546</v>
      </c>
      <c r="F330" s="68">
        <f>'Program Data-Travel CBA'!F330+'Program Data-Travel IBA'!F330</f>
        <v>30178583.190000001</v>
      </c>
      <c r="G330" s="69">
        <f>'Program Data-Travel CBA'!G330+'Program Data-Travel IBA'!G330</f>
        <v>49589</v>
      </c>
      <c r="H330" s="69">
        <f>'Program Data-Travel CBA'!H330+'Program Data-Travel IBA'!H330</f>
        <v>20393</v>
      </c>
      <c r="I330" s="70">
        <f>'Program Data-Travel CBA'!I330+'Program Data-Travel IBA'!I330</f>
        <v>25644360.369999997</v>
      </c>
      <c r="J330" s="71">
        <f>'Program Data-Travel CBA'!J330+'Program Data-Travel IBA'!J330</f>
        <v>43489</v>
      </c>
      <c r="K330" s="71">
        <f>'Program Data-Travel CBA'!K330+'Program Data-Travel IBA'!K330</f>
        <v>20443</v>
      </c>
      <c r="L330" s="68">
        <f>'Program Data-Travel CBA'!L330+'Program Data-Travel IBA'!L330</f>
        <v>19523193.73</v>
      </c>
      <c r="M330" s="69">
        <f>'Program Data-Travel CBA'!M330+'Program Data-Travel IBA'!M330</f>
        <v>33783</v>
      </c>
      <c r="N330" s="69">
        <f>'Program Data-Travel CBA'!N330+'Program Data-Travel IBA'!N330</f>
        <v>20122</v>
      </c>
      <c r="O330" s="70">
        <f>'Program Data-Travel CBA'!O330+'Program Data-Travel IBA'!O330</f>
        <v>23971771.600000001</v>
      </c>
      <c r="P330" s="71">
        <f>'Program Data-Travel CBA'!P330+'Program Data-Travel IBA'!P330</f>
        <v>38949</v>
      </c>
      <c r="Q330" s="71">
        <f>'Program Data-Travel CBA'!Q330+'Program Data-Travel IBA'!Q330</f>
        <v>20038</v>
      </c>
      <c r="R330" s="68">
        <f>'Program Data-Travel CBA'!R330+'Program Data-Travel IBA'!R330</f>
        <v>25487500.720000003</v>
      </c>
      <c r="S330" s="69">
        <f>'Program Data-Travel CBA'!S330+'Program Data-Travel IBA'!S330</f>
        <v>45218</v>
      </c>
      <c r="T330" s="69">
        <f>'Program Data-Travel CBA'!T330+'Program Data-Travel IBA'!T330</f>
        <v>20070</v>
      </c>
      <c r="U330" s="70">
        <f>'Program Data-Travel CBA'!U330+'Program Data-Travel IBA'!U330</f>
        <v>31576584.399999999</v>
      </c>
      <c r="V330" s="71">
        <f>'Program Data-Travel CBA'!V330+'Program Data-Travel IBA'!V330</f>
        <v>53490</v>
      </c>
      <c r="W330" s="71">
        <f>'Program Data-Travel CBA'!W330+'Program Data-Travel IBA'!W330</f>
        <v>19998</v>
      </c>
      <c r="X330" s="68">
        <f>'Program Data-Travel CBA'!X330+'Program Data-Travel IBA'!X330</f>
        <v>33372367.149999999</v>
      </c>
      <c r="Y330" s="69">
        <f>'Program Data-Travel CBA'!Y330+'Program Data-Travel IBA'!Y330</f>
        <v>54098</v>
      </c>
      <c r="Z330" s="69">
        <f>'Program Data-Travel CBA'!Z330+'Program Data-Travel IBA'!Z330</f>
        <v>19868</v>
      </c>
      <c r="AA330" s="70">
        <f>'Program Data-Travel CBA'!AA330+'Program Data-Travel IBA'!AA330</f>
        <v>34328992.469999999</v>
      </c>
      <c r="AB330" s="71">
        <f>'Program Data-Travel CBA'!AB330+'Program Data-Travel IBA'!AB330</f>
        <v>54169</v>
      </c>
      <c r="AC330" s="71">
        <f>'Program Data-Travel CBA'!AC330+'Program Data-Travel IBA'!AC330</f>
        <v>19988</v>
      </c>
      <c r="AD330" s="68">
        <f>'Program Data-Travel CBA'!AD330+'Program Data-Travel IBA'!AD330</f>
        <v>37171162.259999998</v>
      </c>
      <c r="AE330" s="69">
        <f>'Program Data-Travel CBA'!AE330+'Program Data-Travel IBA'!AE330</f>
        <v>59723</v>
      </c>
      <c r="AF330" s="69">
        <f>'Program Data-Travel CBA'!AF330+'Program Data-Travel IBA'!AF330</f>
        <v>20168</v>
      </c>
      <c r="AG330" s="70">
        <f>'Program Data-Travel CBA'!AG330+'Program Data-Travel IBA'!AG330</f>
        <v>34597990.939999998</v>
      </c>
      <c r="AH330" s="71">
        <f>'Program Data-Travel CBA'!AH330+'Program Data-Travel IBA'!AH330</f>
        <v>57026</v>
      </c>
      <c r="AI330" s="71">
        <f>'Program Data-Travel CBA'!AI330+'Program Data-Travel IBA'!AI330</f>
        <v>20288</v>
      </c>
      <c r="AJ330" s="68">
        <f>'Program Data-Travel CBA'!AJ330+'Program Data-Travel IBA'!AJ330</f>
        <v>31278406.32</v>
      </c>
      <c r="AK330" s="69">
        <f>'Program Data-Travel CBA'!AK330+'Program Data-Travel IBA'!AK330</f>
        <v>55312</v>
      </c>
      <c r="AL330" s="69">
        <f>'Program Data-Travel CBA'!AL330+'Program Data-Travel IBA'!AL330</f>
        <v>20141</v>
      </c>
      <c r="AM330" s="70">
        <f>'Program Data-Travel CBA'!AM330+'Program Data-Travel IBA'!AM330</f>
        <v>35274740.25</v>
      </c>
      <c r="AN330" s="71">
        <f>'Program Data-Travel CBA'!AN330+'Program Data-Travel IBA'!AN330</f>
        <v>65213</v>
      </c>
      <c r="AO330" s="71">
        <f>'Program Data-Travel CBA'!AO330+'Program Data-Travel IBA'!AO330</f>
        <v>19869</v>
      </c>
    </row>
    <row r="331" spans="1:41" hidden="1" outlineLevel="1" x14ac:dyDescent="0.55000000000000004">
      <c r="A331" s="58" t="s">
        <v>26</v>
      </c>
      <c r="B331" s="65">
        <f>'Program Data-Travel CBA'!B331+'Program Data-Travel IBA'!B331</f>
        <v>180698368.82999998</v>
      </c>
      <c r="C331" s="66">
        <f>'Program Data-Travel CBA'!C331+'Program Data-Travel IBA'!C331</f>
        <v>1260021</v>
      </c>
      <c r="D331" s="66">
        <f>'Program Data-Travel CBA'!D331+'Program Data-Travel IBA'!D331</f>
        <v>37959</v>
      </c>
      <c r="E331" s="67">
        <f>'Program Data-Travel CBA'!E331+'Program Data-Travel IBA'!E331</f>
        <v>379.05142982113517</v>
      </c>
      <c r="F331" s="68">
        <f>'Program Data-Travel CBA'!F331+'Program Data-Travel IBA'!F331</f>
        <v>13756818.879999999</v>
      </c>
      <c r="G331" s="69">
        <f>'Program Data-Travel CBA'!G331+'Program Data-Travel IBA'!G331</f>
        <v>97804</v>
      </c>
      <c r="H331" s="69">
        <f>'Program Data-Travel CBA'!H331+'Program Data-Travel IBA'!H331</f>
        <v>37612</v>
      </c>
      <c r="I331" s="70">
        <f>'Program Data-Travel CBA'!I331+'Program Data-Travel IBA'!I331</f>
        <v>13361599.120000001</v>
      </c>
      <c r="J331" s="71">
        <f>'Program Data-Travel CBA'!J331+'Program Data-Travel IBA'!J331</f>
        <v>92544</v>
      </c>
      <c r="K331" s="71">
        <f>'Program Data-Travel CBA'!K331+'Program Data-Travel IBA'!K331</f>
        <v>37773</v>
      </c>
      <c r="L331" s="68">
        <f>'Program Data-Travel CBA'!L331+'Program Data-Travel IBA'!L331</f>
        <v>10255035.67</v>
      </c>
      <c r="M331" s="69">
        <f>'Program Data-Travel CBA'!M331+'Program Data-Travel IBA'!M331</f>
        <v>76786</v>
      </c>
      <c r="N331" s="69">
        <f>'Program Data-Travel CBA'!N331+'Program Data-Travel IBA'!N331</f>
        <v>37773</v>
      </c>
      <c r="O331" s="70">
        <f>'Program Data-Travel CBA'!O331+'Program Data-Travel IBA'!O331</f>
        <v>11264342.85</v>
      </c>
      <c r="P331" s="71">
        <f>'Program Data-Travel CBA'!P331+'Program Data-Travel IBA'!P331</f>
        <v>78183</v>
      </c>
      <c r="Q331" s="71">
        <f>'Program Data-Travel CBA'!Q331+'Program Data-Travel IBA'!Q331</f>
        <v>37806</v>
      </c>
      <c r="R331" s="68">
        <f>'Program Data-Travel CBA'!R331+'Program Data-Travel IBA'!R331</f>
        <v>13892082.469999999</v>
      </c>
      <c r="S331" s="69">
        <f>'Program Data-Travel CBA'!S331+'Program Data-Travel IBA'!S331</f>
        <v>94963</v>
      </c>
      <c r="T331" s="69">
        <f>'Program Data-Travel CBA'!T331+'Program Data-Travel IBA'!T331</f>
        <v>37880</v>
      </c>
      <c r="U331" s="70">
        <f>'Program Data-Travel CBA'!U331+'Program Data-Travel IBA'!U331</f>
        <v>18067227.530000001</v>
      </c>
      <c r="V331" s="71">
        <f>'Program Data-Travel CBA'!V331+'Program Data-Travel IBA'!V331</f>
        <v>120969</v>
      </c>
      <c r="W331" s="71">
        <f>'Program Data-Travel CBA'!W331+'Program Data-Travel IBA'!W331</f>
        <v>37969</v>
      </c>
      <c r="X331" s="68">
        <f>'Program Data-Travel CBA'!X331+'Program Data-Travel IBA'!X331</f>
        <v>17272618.280000001</v>
      </c>
      <c r="Y331" s="69">
        <f>'Program Data-Travel CBA'!Y331+'Program Data-Travel IBA'!Y331</f>
        <v>116417</v>
      </c>
      <c r="Z331" s="69">
        <f>'Program Data-Travel CBA'!Z331+'Program Data-Travel IBA'!Z331</f>
        <v>37972</v>
      </c>
      <c r="AA331" s="70">
        <f>'Program Data-Travel CBA'!AA331+'Program Data-Travel IBA'!AA331</f>
        <v>16839775.460000001</v>
      </c>
      <c r="AB331" s="71">
        <f>'Program Data-Travel CBA'!AB331+'Program Data-Travel IBA'!AB331</f>
        <v>113395</v>
      </c>
      <c r="AC331" s="71">
        <f>'Program Data-Travel CBA'!AC331+'Program Data-Travel IBA'!AC331</f>
        <v>37747</v>
      </c>
      <c r="AD331" s="68">
        <f>'Program Data-Travel CBA'!AD331+'Program Data-Travel IBA'!AD331</f>
        <v>17159158.280000001</v>
      </c>
      <c r="AE331" s="69">
        <f>'Program Data-Travel CBA'!AE331+'Program Data-Travel IBA'!AE331</f>
        <v>118823</v>
      </c>
      <c r="AF331" s="69">
        <f>'Program Data-Travel CBA'!AF331+'Program Data-Travel IBA'!AF331</f>
        <v>37672</v>
      </c>
      <c r="AG331" s="70">
        <f>'Program Data-Travel CBA'!AG331+'Program Data-Travel IBA'!AG331</f>
        <v>15050099.469999999</v>
      </c>
      <c r="AH331" s="71">
        <f>'Program Data-Travel CBA'!AH331+'Program Data-Travel IBA'!AH331</f>
        <v>104362</v>
      </c>
      <c r="AI331" s="71">
        <f>'Program Data-Travel CBA'!AI331+'Program Data-Travel IBA'!AI331</f>
        <v>37803</v>
      </c>
      <c r="AJ331" s="68">
        <f>'Program Data-Travel CBA'!AJ331+'Program Data-Travel IBA'!AJ331</f>
        <v>18031802</v>
      </c>
      <c r="AK331" s="69">
        <f>'Program Data-Travel CBA'!AK331+'Program Data-Travel IBA'!AK331</f>
        <v>126168</v>
      </c>
      <c r="AL331" s="69">
        <f>'Program Data-Travel CBA'!AL331+'Program Data-Travel IBA'!AL331</f>
        <v>37868</v>
      </c>
      <c r="AM331" s="70">
        <f>'Program Data-Travel CBA'!AM331+'Program Data-Travel IBA'!AM331</f>
        <v>15747808.82</v>
      </c>
      <c r="AN331" s="71">
        <f>'Program Data-Travel CBA'!AN331+'Program Data-Travel IBA'!AN331</f>
        <v>119607</v>
      </c>
      <c r="AO331" s="71">
        <f>'Program Data-Travel CBA'!AO331+'Program Data-Travel IBA'!AO331</f>
        <v>37959</v>
      </c>
    </row>
    <row r="332" spans="1:41" hidden="1" outlineLevel="1" x14ac:dyDescent="0.55000000000000004">
      <c r="A332" s="58" t="s">
        <v>94</v>
      </c>
      <c r="B332" s="65">
        <f>'Program Data-Travel CBA'!B332+'Program Data-Travel IBA'!B332</f>
        <v>103114304.93000001</v>
      </c>
      <c r="C332" s="66">
        <f>'Program Data-Travel CBA'!C332+'Program Data-Travel IBA'!C332</f>
        <v>597068</v>
      </c>
      <c r="D332" s="66">
        <f>'Program Data-Travel CBA'!D332+'Program Data-Travel IBA'!D332</f>
        <v>52555</v>
      </c>
      <c r="E332" s="67">
        <f>'Program Data-Travel CBA'!E332+'Program Data-Travel IBA'!E332</f>
        <v>718.52799050104238</v>
      </c>
      <c r="F332" s="68">
        <f>'Program Data-Travel CBA'!F332+'Program Data-Travel IBA'!F332</f>
        <v>8188594.3700000001</v>
      </c>
      <c r="G332" s="69">
        <f>'Program Data-Travel CBA'!G332+'Program Data-Travel IBA'!G332</f>
        <v>46287</v>
      </c>
      <c r="H332" s="69">
        <f>'Program Data-Travel CBA'!H332+'Program Data-Travel IBA'!H332</f>
        <v>55400</v>
      </c>
      <c r="I332" s="70">
        <f>'Program Data-Travel CBA'!I332+'Program Data-Travel IBA'!I332</f>
        <v>7926025.2800000003</v>
      </c>
      <c r="J332" s="71">
        <f>'Program Data-Travel CBA'!J332+'Program Data-Travel IBA'!J332</f>
        <v>42540</v>
      </c>
      <c r="K332" s="71">
        <f>'Program Data-Travel CBA'!K332+'Program Data-Travel IBA'!K332</f>
        <v>55296</v>
      </c>
      <c r="L332" s="68">
        <f>'Program Data-Travel CBA'!L332+'Program Data-Travel IBA'!L332</f>
        <v>5334036.71</v>
      </c>
      <c r="M332" s="69">
        <f>'Program Data-Travel CBA'!M332+'Program Data-Travel IBA'!M332</f>
        <v>32499</v>
      </c>
      <c r="N332" s="69">
        <f>'Program Data-Travel CBA'!N332+'Program Data-Travel IBA'!N332</f>
        <v>54028</v>
      </c>
      <c r="O332" s="70">
        <f>'Program Data-Travel CBA'!O332+'Program Data-Travel IBA'!O332</f>
        <v>5328231.2600000007</v>
      </c>
      <c r="P332" s="71">
        <f>'Program Data-Travel CBA'!P332+'Program Data-Travel IBA'!P332</f>
        <v>31086</v>
      </c>
      <c r="Q332" s="71">
        <f>'Program Data-Travel CBA'!Q332+'Program Data-Travel IBA'!Q332</f>
        <v>53760</v>
      </c>
      <c r="R332" s="68">
        <f>'Program Data-Travel CBA'!R332+'Program Data-Travel IBA'!R332</f>
        <v>6642577.4000000004</v>
      </c>
      <c r="S332" s="69">
        <f>'Program Data-Travel CBA'!S332+'Program Data-Travel IBA'!S332</f>
        <v>38130</v>
      </c>
      <c r="T332" s="69">
        <f>'Program Data-Travel CBA'!T332+'Program Data-Travel IBA'!T332</f>
        <v>53601</v>
      </c>
      <c r="U332" s="70">
        <f>'Program Data-Travel CBA'!U332+'Program Data-Travel IBA'!U332</f>
        <v>9475210.0299999993</v>
      </c>
      <c r="V332" s="71">
        <f>'Program Data-Travel CBA'!V332+'Program Data-Travel IBA'!V332</f>
        <v>50224</v>
      </c>
      <c r="W332" s="71">
        <f>'Program Data-Travel CBA'!W332+'Program Data-Travel IBA'!W332</f>
        <v>53526</v>
      </c>
      <c r="X332" s="68">
        <f>'Program Data-Travel CBA'!X332+'Program Data-Travel IBA'!X332</f>
        <v>8481325.1400000006</v>
      </c>
      <c r="Y332" s="69">
        <f>'Program Data-Travel CBA'!Y332+'Program Data-Travel IBA'!Y332</f>
        <v>49997</v>
      </c>
      <c r="Z332" s="69">
        <f>'Program Data-Travel CBA'!Z332+'Program Data-Travel IBA'!Z332</f>
        <v>53278</v>
      </c>
      <c r="AA332" s="70">
        <f>'Program Data-Travel CBA'!AA332+'Program Data-Travel IBA'!AA332</f>
        <v>8964333.0199999996</v>
      </c>
      <c r="AB332" s="71">
        <f>'Program Data-Travel CBA'!AB332+'Program Data-Travel IBA'!AB332</f>
        <v>50269</v>
      </c>
      <c r="AC332" s="71">
        <f>'Program Data-Travel CBA'!AC332+'Program Data-Travel IBA'!AC332</f>
        <v>53207</v>
      </c>
      <c r="AD332" s="68">
        <f>'Program Data-Travel CBA'!AD332+'Program Data-Travel IBA'!AD332</f>
        <v>10283649.620000001</v>
      </c>
      <c r="AE332" s="69">
        <f>'Program Data-Travel CBA'!AE332+'Program Data-Travel IBA'!AE332</f>
        <v>59011</v>
      </c>
      <c r="AF332" s="69">
        <f>'Program Data-Travel CBA'!AF332+'Program Data-Travel IBA'!AF332</f>
        <v>53131</v>
      </c>
      <c r="AG332" s="70">
        <f>'Program Data-Travel CBA'!AG332+'Program Data-Travel IBA'!AG332</f>
        <v>9087477.4499999993</v>
      </c>
      <c r="AH332" s="71">
        <f>'Program Data-Travel CBA'!AH332+'Program Data-Travel IBA'!AH332</f>
        <v>55562</v>
      </c>
      <c r="AI332" s="71">
        <f>'Program Data-Travel CBA'!AI332+'Program Data-Travel IBA'!AI332</f>
        <v>52887</v>
      </c>
      <c r="AJ332" s="68">
        <f>'Program Data-Travel CBA'!AJ332+'Program Data-Travel IBA'!AJ332</f>
        <v>12585543.700000001</v>
      </c>
      <c r="AK332" s="69">
        <f>'Program Data-Travel CBA'!AK332+'Program Data-Travel IBA'!AK332</f>
        <v>74258</v>
      </c>
      <c r="AL332" s="69">
        <f>'Program Data-Travel CBA'!AL332+'Program Data-Travel IBA'!AL332</f>
        <v>52704</v>
      </c>
      <c r="AM332" s="70">
        <f>'Program Data-Travel CBA'!AM332+'Program Data-Travel IBA'!AM332</f>
        <v>10817300.949999999</v>
      </c>
      <c r="AN332" s="71">
        <f>'Program Data-Travel CBA'!AN332+'Program Data-Travel IBA'!AN332</f>
        <v>67205</v>
      </c>
      <c r="AO332" s="71">
        <f>'Program Data-Travel CBA'!AO332+'Program Data-Travel IBA'!AO332</f>
        <v>52555</v>
      </c>
    </row>
    <row r="333" spans="1:41" hidden="1" outlineLevel="1" x14ac:dyDescent="0.55000000000000004">
      <c r="A333" s="58" t="s">
        <v>462</v>
      </c>
      <c r="B333" s="65">
        <f>'Program Data-Travel CBA'!B333+'Program Data-Travel IBA'!B333</f>
        <v>110715632.71999942</v>
      </c>
      <c r="C333" s="66">
        <f>'Program Data-Travel CBA'!C333+'Program Data-Travel IBA'!C333</f>
        <v>838763</v>
      </c>
      <c r="D333" s="66">
        <f>'Program Data-Travel CBA'!D333+'Program Data-Travel IBA'!D333</f>
        <v>38425</v>
      </c>
      <c r="E333" s="67">
        <f>'Program Data-Travel CBA'!E333+'Program Data-Travel IBA'!E333</f>
        <v>264.23546904100129</v>
      </c>
      <c r="F333" s="68">
        <f>'Program Data-Travel CBA'!F333+'Program Data-Travel IBA'!F333</f>
        <v>9799240.8599999249</v>
      </c>
      <c r="G333" s="69">
        <f>'Program Data-Travel CBA'!G333+'Program Data-Travel IBA'!G333</f>
        <v>81890</v>
      </c>
      <c r="H333" s="69">
        <f>'Program Data-Travel CBA'!H333+'Program Data-Travel IBA'!H333</f>
        <v>37250</v>
      </c>
      <c r="I333" s="70">
        <f>'Program Data-Travel CBA'!I333+'Program Data-Travel IBA'!I333</f>
        <v>9911191.5699999519</v>
      </c>
      <c r="J333" s="71">
        <f>'Program Data-Travel CBA'!J333+'Program Data-Travel IBA'!J333</f>
        <v>69460</v>
      </c>
      <c r="K333" s="71">
        <f>'Program Data-Travel CBA'!K333+'Program Data-Travel IBA'!K333</f>
        <v>36989</v>
      </c>
      <c r="L333" s="68">
        <f>'Program Data-Travel CBA'!L333+'Program Data-Travel IBA'!L333</f>
        <v>7103721.6799999624</v>
      </c>
      <c r="M333" s="69">
        <f>'Program Data-Travel CBA'!M333+'Program Data-Travel IBA'!M333</f>
        <v>59760</v>
      </c>
      <c r="N333" s="69">
        <f>'Program Data-Travel CBA'!N333+'Program Data-Travel IBA'!N333</f>
        <v>37386</v>
      </c>
      <c r="O333" s="70">
        <f>'Program Data-Travel CBA'!O333+'Program Data-Travel IBA'!O333</f>
        <v>7514161.4499999564</v>
      </c>
      <c r="P333" s="71">
        <f>'Program Data-Travel CBA'!P333+'Program Data-Travel IBA'!P333</f>
        <v>59012</v>
      </c>
      <c r="Q333" s="71">
        <f>'Program Data-Travel CBA'!Q333+'Program Data-Travel IBA'!Q333</f>
        <v>38055</v>
      </c>
      <c r="R333" s="68">
        <f>'Program Data-Travel CBA'!R333+'Program Data-Travel IBA'!R333</f>
        <v>9573906.2399999537</v>
      </c>
      <c r="S333" s="69">
        <f>'Program Data-Travel CBA'!S333+'Program Data-Travel IBA'!S333</f>
        <v>69688</v>
      </c>
      <c r="T333" s="69">
        <f>'Program Data-Travel CBA'!T333+'Program Data-Travel IBA'!T333</f>
        <v>38771</v>
      </c>
      <c r="U333" s="70">
        <f>'Program Data-Travel CBA'!U333+'Program Data-Travel IBA'!U333</f>
        <v>12177434.539999943</v>
      </c>
      <c r="V333" s="71">
        <f>'Program Data-Travel CBA'!V333+'Program Data-Travel IBA'!V333</f>
        <v>88126</v>
      </c>
      <c r="W333" s="71">
        <f>'Program Data-Travel CBA'!W333+'Program Data-Travel IBA'!W333</f>
        <v>39477</v>
      </c>
      <c r="X333" s="68">
        <f>'Program Data-Travel CBA'!X333+'Program Data-Travel IBA'!X333</f>
        <v>11703388.509999936</v>
      </c>
      <c r="Y333" s="69">
        <f>'Program Data-Travel CBA'!Y333+'Program Data-Travel IBA'!Y333</f>
        <v>90104</v>
      </c>
      <c r="Z333" s="69">
        <f>'Program Data-Travel CBA'!Z333+'Program Data-Travel IBA'!Z333</f>
        <v>40249</v>
      </c>
      <c r="AA333" s="70">
        <f>'Program Data-Travel CBA'!AA333+'Program Data-Travel IBA'!AA333</f>
        <v>11627658.299999952</v>
      </c>
      <c r="AB333" s="71">
        <f>'Program Data-Travel CBA'!AB333+'Program Data-Travel IBA'!AB333</f>
        <v>85176</v>
      </c>
      <c r="AC333" s="71">
        <f>'Program Data-Travel CBA'!AC333+'Program Data-Travel IBA'!AC333</f>
        <v>40387</v>
      </c>
      <c r="AD333" s="68">
        <f>'Program Data-Travel CBA'!AD333+'Program Data-Travel IBA'!AD333</f>
        <v>8898482.4499999546</v>
      </c>
      <c r="AE333" s="69">
        <f>'Program Data-Travel CBA'!AE333+'Program Data-Travel IBA'!AE333</f>
        <v>71893</v>
      </c>
      <c r="AF333" s="69">
        <f>'Program Data-Travel CBA'!AF333+'Program Data-Travel IBA'!AF333</f>
        <v>40630</v>
      </c>
      <c r="AG333" s="70">
        <f>'Program Data-Travel CBA'!AG333+'Program Data-Travel IBA'!AG333</f>
        <v>7356014.3199999603</v>
      </c>
      <c r="AH333" s="71">
        <f>'Program Data-Travel CBA'!AH333+'Program Data-Travel IBA'!AH333</f>
        <v>56794</v>
      </c>
      <c r="AI333" s="71">
        <f>'Program Data-Travel CBA'!AI333+'Program Data-Travel IBA'!AI333</f>
        <v>40617</v>
      </c>
      <c r="AJ333" s="68">
        <f>'Program Data-Travel CBA'!AJ333+'Program Data-Travel IBA'!AJ333</f>
        <v>8318904.8599999612</v>
      </c>
      <c r="AK333" s="69">
        <f>'Program Data-Travel CBA'!AK333+'Program Data-Travel IBA'!AK333</f>
        <v>56418</v>
      </c>
      <c r="AL333" s="69">
        <f>'Program Data-Travel CBA'!AL333+'Program Data-Travel IBA'!AL333</f>
        <v>40347</v>
      </c>
      <c r="AM333" s="70">
        <f>'Program Data-Travel CBA'!AM333+'Program Data-Travel IBA'!AM333</f>
        <v>6731527.9399999678</v>
      </c>
      <c r="AN333" s="71">
        <f>'Program Data-Travel CBA'!AN333+'Program Data-Travel IBA'!AN333</f>
        <v>50442</v>
      </c>
      <c r="AO333" s="71">
        <f>'Program Data-Travel CBA'!AO333+'Program Data-Travel IBA'!AO333</f>
        <v>38425</v>
      </c>
    </row>
    <row r="334" spans="1:41" hidden="1" outlineLevel="1" x14ac:dyDescent="0.55000000000000004">
      <c r="A334" s="58" t="s">
        <v>27</v>
      </c>
      <c r="B334" s="65">
        <f>'Program Data-Travel CBA'!B334+'Program Data-Travel IBA'!B334</f>
        <v>30846840.100000001</v>
      </c>
      <c r="C334" s="66">
        <f>'Program Data-Travel CBA'!C334+'Program Data-Travel IBA'!C334</f>
        <v>252720</v>
      </c>
      <c r="D334" s="66">
        <f>'Program Data-Travel CBA'!D334+'Program Data-Travel IBA'!D334</f>
        <v>14258</v>
      </c>
      <c r="E334" s="67">
        <f>'Program Data-Travel CBA'!E334+'Program Data-Travel IBA'!E334</f>
        <v>292.17445461760229</v>
      </c>
      <c r="F334" s="68">
        <f>'Program Data-Travel CBA'!F334+'Program Data-Travel IBA'!F334</f>
        <v>3563510.67</v>
      </c>
      <c r="G334" s="69">
        <f>'Program Data-Travel CBA'!G334+'Program Data-Travel IBA'!G334</f>
        <v>27986</v>
      </c>
      <c r="H334" s="69">
        <f>'Program Data-Travel CBA'!H334+'Program Data-Travel IBA'!H334</f>
        <v>14214</v>
      </c>
      <c r="I334" s="70">
        <f>'Program Data-Travel CBA'!I334+'Program Data-Travel IBA'!I334</f>
        <v>2764163.52</v>
      </c>
      <c r="J334" s="71">
        <f>'Program Data-Travel CBA'!J334+'Program Data-Travel IBA'!J334</f>
        <v>19221</v>
      </c>
      <c r="K334" s="71">
        <f>'Program Data-Travel CBA'!K334+'Program Data-Travel IBA'!K334</f>
        <v>14136</v>
      </c>
      <c r="L334" s="68">
        <f>'Program Data-Travel CBA'!L334+'Program Data-Travel IBA'!L334</f>
        <v>1636401.3199999998</v>
      </c>
      <c r="M334" s="69">
        <f>'Program Data-Travel CBA'!M334+'Program Data-Travel IBA'!M334</f>
        <v>16438</v>
      </c>
      <c r="N334" s="69">
        <f>'Program Data-Travel CBA'!N334+'Program Data-Travel IBA'!N334</f>
        <v>14136</v>
      </c>
      <c r="O334" s="70">
        <f>'Program Data-Travel CBA'!O334+'Program Data-Travel IBA'!O334</f>
        <v>1386753.09</v>
      </c>
      <c r="P334" s="71">
        <f>'Program Data-Travel CBA'!P334+'Program Data-Travel IBA'!P334</f>
        <v>12472</v>
      </c>
      <c r="Q334" s="71">
        <f>'Program Data-Travel CBA'!Q334+'Program Data-Travel IBA'!Q334</f>
        <v>14288</v>
      </c>
      <c r="R334" s="68">
        <f>'Program Data-Travel CBA'!R334+'Program Data-Travel IBA'!R334</f>
        <v>1685183.04</v>
      </c>
      <c r="S334" s="69">
        <f>'Program Data-Travel CBA'!S334+'Program Data-Travel IBA'!S334</f>
        <v>14223</v>
      </c>
      <c r="T334" s="69">
        <f>'Program Data-Travel CBA'!T334+'Program Data-Travel IBA'!T334</f>
        <v>14168</v>
      </c>
      <c r="U334" s="70">
        <f>'Program Data-Travel CBA'!U334+'Program Data-Travel IBA'!U334</f>
        <v>2452883.06</v>
      </c>
      <c r="V334" s="71">
        <f>'Program Data-Travel CBA'!V334+'Program Data-Travel IBA'!V334</f>
        <v>19738</v>
      </c>
      <c r="W334" s="71">
        <f>'Program Data-Travel CBA'!W334+'Program Data-Travel IBA'!W334</f>
        <v>14193</v>
      </c>
      <c r="X334" s="68">
        <f>'Program Data-Travel CBA'!X334+'Program Data-Travel IBA'!X334</f>
        <v>3008007.23</v>
      </c>
      <c r="Y334" s="69">
        <f>'Program Data-Travel CBA'!Y334+'Program Data-Travel IBA'!Y334</f>
        <v>24787</v>
      </c>
      <c r="Z334" s="69">
        <f>'Program Data-Travel CBA'!Z334+'Program Data-Travel IBA'!Z334</f>
        <v>14198</v>
      </c>
      <c r="AA334" s="70">
        <f>'Program Data-Travel CBA'!AA334+'Program Data-Travel IBA'!AA334</f>
        <v>2680099.2799999998</v>
      </c>
      <c r="AB334" s="71">
        <f>'Program Data-Travel CBA'!AB334+'Program Data-Travel IBA'!AB334</f>
        <v>22207</v>
      </c>
      <c r="AC334" s="71">
        <f>'Program Data-Travel CBA'!AC334+'Program Data-Travel IBA'!AC334</f>
        <v>14198</v>
      </c>
      <c r="AD334" s="68">
        <f>'Program Data-Travel CBA'!AD334+'Program Data-Travel IBA'!AD334</f>
        <v>3113453.75</v>
      </c>
      <c r="AE334" s="69">
        <f>'Program Data-Travel CBA'!AE334+'Program Data-Travel IBA'!AE334</f>
        <v>25226</v>
      </c>
      <c r="AF334" s="69">
        <f>'Program Data-Travel CBA'!AF334+'Program Data-Travel IBA'!AF334</f>
        <v>14205</v>
      </c>
      <c r="AG334" s="70">
        <f>'Program Data-Travel CBA'!AG334+'Program Data-Travel IBA'!AG334</f>
        <v>2304466.0500000003</v>
      </c>
      <c r="AH334" s="71">
        <f>'Program Data-Travel CBA'!AH334+'Program Data-Travel IBA'!AH334</f>
        <v>19890</v>
      </c>
      <c r="AI334" s="71">
        <f>'Program Data-Travel CBA'!AI334+'Program Data-Travel IBA'!AI334</f>
        <v>14210</v>
      </c>
      <c r="AJ334" s="68">
        <f>'Program Data-Travel CBA'!AJ334+'Program Data-Travel IBA'!AJ334</f>
        <v>3327936.8800000004</v>
      </c>
      <c r="AK334" s="69">
        <f>'Program Data-Travel CBA'!AK334+'Program Data-Travel IBA'!AK334</f>
        <v>25678</v>
      </c>
      <c r="AL334" s="69">
        <f>'Program Data-Travel CBA'!AL334+'Program Data-Travel IBA'!AL334</f>
        <v>14214</v>
      </c>
      <c r="AM334" s="70">
        <f>'Program Data-Travel CBA'!AM334+'Program Data-Travel IBA'!AM334</f>
        <v>2923982.21</v>
      </c>
      <c r="AN334" s="71">
        <f>'Program Data-Travel CBA'!AN334+'Program Data-Travel IBA'!AN334</f>
        <v>24854</v>
      </c>
      <c r="AO334" s="71">
        <f>'Program Data-Travel CBA'!AO334+'Program Data-Travel IBA'!AO334</f>
        <v>14258</v>
      </c>
    </row>
    <row r="335" spans="1:41" hidden="1" outlineLevel="1" x14ac:dyDescent="0.55000000000000004">
      <c r="A335" s="58" t="s">
        <v>95</v>
      </c>
      <c r="B335" s="65">
        <f>'Program Data-Travel CBA'!B335+'Program Data-Travel IBA'!B335</f>
        <v>11856439.829999998</v>
      </c>
      <c r="C335" s="66">
        <f>'Program Data-Travel CBA'!C335+'Program Data-Travel IBA'!C335</f>
        <v>74957</v>
      </c>
      <c r="D335" s="66">
        <f>'Program Data-Travel CBA'!D335+'Program Data-Travel IBA'!D335</f>
        <v>8658</v>
      </c>
      <c r="E335" s="67">
        <f>'Program Data-Travel CBA'!E335+'Program Data-Travel IBA'!E335</f>
        <v>445.05689129759742</v>
      </c>
      <c r="F335" s="68">
        <f>'Program Data-Travel CBA'!F335+'Program Data-Travel IBA'!F335</f>
        <v>913209.37999999989</v>
      </c>
      <c r="G335" s="69">
        <f>'Program Data-Travel CBA'!G335+'Program Data-Travel IBA'!G335</f>
        <v>5784</v>
      </c>
      <c r="H335" s="69">
        <f>'Program Data-Travel CBA'!H335+'Program Data-Travel IBA'!H335</f>
        <v>8857</v>
      </c>
      <c r="I335" s="70">
        <f>'Program Data-Travel CBA'!I335+'Program Data-Travel IBA'!I335</f>
        <v>753569.85000000009</v>
      </c>
      <c r="J335" s="71">
        <f>'Program Data-Travel CBA'!J335+'Program Data-Travel IBA'!J335</f>
        <v>4625</v>
      </c>
      <c r="K335" s="71">
        <f>'Program Data-Travel CBA'!K335+'Program Data-Travel IBA'!K335</f>
        <v>8855</v>
      </c>
      <c r="L335" s="68">
        <f>'Program Data-Travel CBA'!L335+'Program Data-Travel IBA'!L335</f>
        <v>497068.49</v>
      </c>
      <c r="M335" s="69">
        <f>'Program Data-Travel CBA'!M335+'Program Data-Travel IBA'!M335</f>
        <v>3692</v>
      </c>
      <c r="N335" s="69">
        <f>'Program Data-Travel CBA'!N335+'Program Data-Travel IBA'!N335</f>
        <v>8791</v>
      </c>
      <c r="O335" s="70">
        <f>'Program Data-Travel CBA'!O335+'Program Data-Travel IBA'!O335</f>
        <v>582286.46</v>
      </c>
      <c r="P335" s="71">
        <f>'Program Data-Travel CBA'!P335+'Program Data-Travel IBA'!P335</f>
        <v>3981</v>
      </c>
      <c r="Q335" s="71">
        <f>'Program Data-Travel CBA'!Q335+'Program Data-Travel IBA'!Q335</f>
        <v>8704</v>
      </c>
      <c r="R335" s="68">
        <f>'Program Data-Travel CBA'!R335+'Program Data-Travel IBA'!R335</f>
        <v>769466.82000000007</v>
      </c>
      <c r="S335" s="69">
        <f>'Program Data-Travel CBA'!S335+'Program Data-Travel IBA'!S335</f>
        <v>5212</v>
      </c>
      <c r="T335" s="69">
        <f>'Program Data-Travel CBA'!T335+'Program Data-Travel IBA'!T335</f>
        <v>8660</v>
      </c>
      <c r="U335" s="70">
        <f>'Program Data-Travel CBA'!U335+'Program Data-Travel IBA'!U335</f>
        <v>1084885.57</v>
      </c>
      <c r="V335" s="71">
        <f>'Program Data-Travel CBA'!V335+'Program Data-Travel IBA'!V335</f>
        <v>6498</v>
      </c>
      <c r="W335" s="71">
        <f>'Program Data-Travel CBA'!W335+'Program Data-Travel IBA'!W335</f>
        <v>8619</v>
      </c>
      <c r="X335" s="68">
        <f>'Program Data-Travel CBA'!X335+'Program Data-Travel IBA'!X335</f>
        <v>1137185.18</v>
      </c>
      <c r="Y335" s="69">
        <f>'Program Data-Travel CBA'!Y335+'Program Data-Travel IBA'!Y335</f>
        <v>6977</v>
      </c>
      <c r="Z335" s="69">
        <f>'Program Data-Travel CBA'!Z335+'Program Data-Travel IBA'!Z335</f>
        <v>8609</v>
      </c>
      <c r="AA335" s="70">
        <f>'Program Data-Travel CBA'!AA335+'Program Data-Travel IBA'!AA335</f>
        <v>1235070.45</v>
      </c>
      <c r="AB335" s="71">
        <f>'Program Data-Travel CBA'!AB335+'Program Data-Travel IBA'!AB335</f>
        <v>7128</v>
      </c>
      <c r="AC335" s="71">
        <f>'Program Data-Travel CBA'!AC335+'Program Data-Travel IBA'!AC335</f>
        <v>8622</v>
      </c>
      <c r="AD335" s="68">
        <f>'Program Data-Travel CBA'!AD335+'Program Data-Travel IBA'!AD335</f>
        <v>1422144.41</v>
      </c>
      <c r="AE335" s="69">
        <f>'Program Data-Travel CBA'!AE335+'Program Data-Travel IBA'!AE335</f>
        <v>8778</v>
      </c>
      <c r="AF335" s="69">
        <f>'Program Data-Travel CBA'!AF335+'Program Data-Travel IBA'!AF335</f>
        <v>8596</v>
      </c>
      <c r="AG335" s="70">
        <f>'Program Data-Travel CBA'!AG335+'Program Data-Travel IBA'!AG335</f>
        <v>1060381.3400000001</v>
      </c>
      <c r="AH335" s="71">
        <f>'Program Data-Travel CBA'!AH335+'Program Data-Travel IBA'!AH335</f>
        <v>6806</v>
      </c>
      <c r="AI335" s="71">
        <f>'Program Data-Travel CBA'!AI335+'Program Data-Travel IBA'!AI335</f>
        <v>8601</v>
      </c>
      <c r="AJ335" s="68">
        <f>'Program Data-Travel CBA'!AJ335+'Program Data-Travel IBA'!AJ335</f>
        <v>1446302.46</v>
      </c>
      <c r="AK335" s="69">
        <f>'Program Data-Travel CBA'!AK335+'Program Data-Travel IBA'!AK335</f>
        <v>9023</v>
      </c>
      <c r="AL335" s="69">
        <f>'Program Data-Travel CBA'!AL335+'Program Data-Travel IBA'!AL335</f>
        <v>8610</v>
      </c>
      <c r="AM335" s="70">
        <f>'Program Data-Travel CBA'!AM335+'Program Data-Travel IBA'!AM335</f>
        <v>954869.41999999993</v>
      </c>
      <c r="AN335" s="71">
        <f>'Program Data-Travel CBA'!AN335+'Program Data-Travel IBA'!AN335</f>
        <v>6453</v>
      </c>
      <c r="AO335" s="71">
        <f>'Program Data-Travel CBA'!AO335+'Program Data-Travel IBA'!AO335</f>
        <v>8658</v>
      </c>
    </row>
    <row r="336" spans="1:41" hidden="1" outlineLevel="1" x14ac:dyDescent="0.55000000000000004">
      <c r="A336" s="58" t="s">
        <v>380</v>
      </c>
      <c r="B336" s="65">
        <f>'Program Data-Travel CBA'!B336+'Program Data-Travel IBA'!B336</f>
        <v>57229808.369999997</v>
      </c>
      <c r="C336" s="66">
        <f>'Program Data-Travel CBA'!C336+'Program Data-Travel IBA'!C336</f>
        <v>368200</v>
      </c>
      <c r="D336" s="66">
        <f>'Program Data-Travel CBA'!D336+'Program Data-Travel IBA'!D336</f>
        <v>14020</v>
      </c>
      <c r="E336" s="67">
        <f>'Program Data-Travel CBA'!E336+'Program Data-Travel IBA'!E336</f>
        <v>315.26141754903722</v>
      </c>
      <c r="F336" s="68">
        <f>'Program Data-Travel CBA'!F336+'Program Data-Travel IBA'!F336</f>
        <v>5282775.9399999995</v>
      </c>
      <c r="G336" s="69">
        <f>'Program Data-Travel CBA'!G336+'Program Data-Travel IBA'!G336</f>
        <v>33337</v>
      </c>
      <c r="H336" s="69">
        <f>'Program Data-Travel CBA'!H336+'Program Data-Travel IBA'!H336</f>
        <v>14398</v>
      </c>
      <c r="I336" s="70">
        <f>'Program Data-Travel CBA'!I336+'Program Data-Travel IBA'!I336</f>
        <v>4667687.1199999992</v>
      </c>
      <c r="J336" s="71">
        <f>'Program Data-Travel CBA'!J336+'Program Data-Travel IBA'!J336</f>
        <v>28588</v>
      </c>
      <c r="K336" s="71">
        <f>'Program Data-Travel CBA'!K336+'Program Data-Travel IBA'!K336</f>
        <v>14376</v>
      </c>
      <c r="L336" s="68">
        <f>'Program Data-Travel CBA'!L336+'Program Data-Travel IBA'!L336</f>
        <v>3612515.5</v>
      </c>
      <c r="M336" s="69">
        <f>'Program Data-Travel CBA'!M336+'Program Data-Travel IBA'!M336</f>
        <v>26759</v>
      </c>
      <c r="N336" s="69">
        <f>'Program Data-Travel CBA'!N336+'Program Data-Travel IBA'!N336</f>
        <v>14376</v>
      </c>
      <c r="O336" s="70">
        <f>'Program Data-Travel CBA'!O336+'Program Data-Travel IBA'!O336</f>
        <v>3882546.43</v>
      </c>
      <c r="P336" s="71">
        <f>'Program Data-Travel CBA'!P336+'Program Data-Travel IBA'!P336</f>
        <v>24828</v>
      </c>
      <c r="Q336" s="71">
        <f>'Program Data-Travel CBA'!Q336+'Program Data-Travel IBA'!Q336</f>
        <v>14103</v>
      </c>
      <c r="R336" s="68">
        <f>'Program Data-Travel CBA'!R336+'Program Data-Travel IBA'!R336</f>
        <v>4225772.1400000006</v>
      </c>
      <c r="S336" s="69">
        <f>'Program Data-Travel CBA'!S336+'Program Data-Travel IBA'!S336</f>
        <v>29064</v>
      </c>
      <c r="T336" s="69">
        <f>'Program Data-Travel CBA'!T336+'Program Data-Travel IBA'!T336</f>
        <v>14100</v>
      </c>
      <c r="U336" s="70">
        <f>'Program Data-Travel CBA'!U336+'Program Data-Travel IBA'!U336</f>
        <v>5020507.1500000004</v>
      </c>
      <c r="V336" s="71">
        <f>'Program Data-Travel CBA'!V336+'Program Data-Travel IBA'!V336</f>
        <v>31912</v>
      </c>
      <c r="W336" s="71">
        <f>'Program Data-Travel CBA'!W336+'Program Data-Travel IBA'!W336</f>
        <v>14080</v>
      </c>
      <c r="X336" s="68">
        <f>'Program Data-Travel CBA'!X336+'Program Data-Travel IBA'!X336</f>
        <v>4710102.91</v>
      </c>
      <c r="Y336" s="69">
        <f>'Program Data-Travel CBA'!Y336+'Program Data-Travel IBA'!Y336</f>
        <v>29922</v>
      </c>
      <c r="Z336" s="69">
        <f>'Program Data-Travel CBA'!Z336+'Program Data-Travel IBA'!Z336</f>
        <v>14077</v>
      </c>
      <c r="AA336" s="70">
        <f>'Program Data-Travel CBA'!AA336+'Program Data-Travel IBA'!AA336</f>
        <v>4879025.92</v>
      </c>
      <c r="AB336" s="71">
        <f>'Program Data-Travel CBA'!AB336+'Program Data-Travel IBA'!AB336</f>
        <v>30044</v>
      </c>
      <c r="AC336" s="71">
        <f>'Program Data-Travel CBA'!AC336+'Program Data-Travel IBA'!AC336</f>
        <v>14070</v>
      </c>
      <c r="AD336" s="68">
        <f>'Program Data-Travel CBA'!AD336+'Program Data-Travel IBA'!AD336</f>
        <v>5845021.5199999996</v>
      </c>
      <c r="AE336" s="69">
        <f>'Program Data-Travel CBA'!AE336+'Program Data-Travel IBA'!AE336</f>
        <v>34961</v>
      </c>
      <c r="AF336" s="69">
        <f>'Program Data-Travel CBA'!AF336+'Program Data-Travel IBA'!AF336</f>
        <v>14050</v>
      </c>
      <c r="AG336" s="70">
        <f>'Program Data-Travel CBA'!AG336+'Program Data-Travel IBA'!AG336</f>
        <v>4982697.87</v>
      </c>
      <c r="AH336" s="71">
        <f>'Program Data-Travel CBA'!AH336+'Program Data-Travel IBA'!AH336</f>
        <v>32865</v>
      </c>
      <c r="AI336" s="71">
        <f>'Program Data-Travel CBA'!AI336+'Program Data-Travel IBA'!AI336</f>
        <v>14034</v>
      </c>
      <c r="AJ336" s="68">
        <f>'Program Data-Travel CBA'!AJ336+'Program Data-Travel IBA'!AJ336</f>
        <v>5244495.2699999996</v>
      </c>
      <c r="AK336" s="69">
        <f>'Program Data-Travel CBA'!AK336+'Program Data-Travel IBA'!AK336</f>
        <v>34118</v>
      </c>
      <c r="AL336" s="69">
        <f>'Program Data-Travel CBA'!AL336+'Program Data-Travel IBA'!AL336</f>
        <v>14032</v>
      </c>
      <c r="AM336" s="70">
        <f>'Program Data-Travel CBA'!AM336+'Program Data-Travel IBA'!AM336</f>
        <v>4876660.5999999996</v>
      </c>
      <c r="AN336" s="71">
        <f>'Program Data-Travel CBA'!AN336+'Program Data-Travel IBA'!AN336</f>
        <v>31802</v>
      </c>
      <c r="AO336" s="71">
        <f>'Program Data-Travel CBA'!AO336+'Program Data-Travel IBA'!AO336</f>
        <v>14020</v>
      </c>
    </row>
    <row r="337" spans="1:41" hidden="1" outlineLevel="1" x14ac:dyDescent="0.55000000000000004">
      <c r="A337" s="58" t="s">
        <v>32</v>
      </c>
      <c r="B337" s="65">
        <f>'Program Data-Travel CBA'!B337+'Program Data-Travel IBA'!B337</f>
        <v>10882305.68</v>
      </c>
      <c r="C337" s="66">
        <f>'Program Data-Travel CBA'!C337+'Program Data-Travel IBA'!C337</f>
        <v>53096</v>
      </c>
      <c r="D337" s="66">
        <f>'Program Data-Travel CBA'!D337+'Program Data-Travel IBA'!D337</f>
        <v>618</v>
      </c>
      <c r="E337" s="67">
        <f>'Program Data-Travel CBA'!E337+'Program Data-Travel IBA'!E337</f>
        <v>368.13490619290371</v>
      </c>
      <c r="F337" s="68">
        <f>'Program Data-Travel CBA'!F337+'Program Data-Travel IBA'!F337</f>
        <v>1107863.28</v>
      </c>
      <c r="G337" s="69">
        <f>'Program Data-Travel CBA'!G337+'Program Data-Travel IBA'!G337</f>
        <v>4372</v>
      </c>
      <c r="H337" s="69">
        <f>'Program Data-Travel CBA'!H337+'Program Data-Travel IBA'!H337</f>
        <v>674</v>
      </c>
      <c r="I337" s="70">
        <f>'Program Data-Travel CBA'!I337+'Program Data-Travel IBA'!I337</f>
        <v>760238.39999999991</v>
      </c>
      <c r="J337" s="71">
        <f>'Program Data-Travel CBA'!J337+'Program Data-Travel IBA'!J337</f>
        <v>3627</v>
      </c>
      <c r="K337" s="71">
        <f>'Program Data-Travel CBA'!K337+'Program Data-Travel IBA'!K337</f>
        <v>675</v>
      </c>
      <c r="L337" s="68">
        <f>'Program Data-Travel CBA'!L337+'Program Data-Travel IBA'!L337</f>
        <v>636150.53</v>
      </c>
      <c r="M337" s="69">
        <f>'Program Data-Travel CBA'!M337+'Program Data-Travel IBA'!M337</f>
        <v>3269</v>
      </c>
      <c r="N337" s="69">
        <f>'Program Data-Travel CBA'!N337+'Program Data-Travel IBA'!N337</f>
        <v>675</v>
      </c>
      <c r="O337" s="70">
        <f>'Program Data-Travel CBA'!O337+'Program Data-Travel IBA'!O337</f>
        <v>878776.07000000007</v>
      </c>
      <c r="P337" s="71">
        <f>'Program Data-Travel CBA'!P337+'Program Data-Travel IBA'!P337</f>
        <v>4403</v>
      </c>
      <c r="Q337" s="71">
        <f>'Program Data-Travel CBA'!Q337+'Program Data-Travel IBA'!Q337</f>
        <v>688</v>
      </c>
      <c r="R337" s="68">
        <f>'Program Data-Travel CBA'!R337+'Program Data-Travel IBA'!R337</f>
        <v>956811</v>
      </c>
      <c r="S337" s="69">
        <f>'Program Data-Travel CBA'!S337+'Program Data-Travel IBA'!S337</f>
        <v>5334</v>
      </c>
      <c r="T337" s="69">
        <f>'Program Data-Travel CBA'!T337+'Program Data-Travel IBA'!T337</f>
        <v>679</v>
      </c>
      <c r="U337" s="70">
        <f>'Program Data-Travel CBA'!U337+'Program Data-Travel IBA'!U337</f>
        <v>1317577.47</v>
      </c>
      <c r="V337" s="71">
        <f>'Program Data-Travel CBA'!V337+'Program Data-Travel IBA'!V337</f>
        <v>6154</v>
      </c>
      <c r="W337" s="71">
        <f>'Program Data-Travel CBA'!W337+'Program Data-Travel IBA'!W337</f>
        <v>678</v>
      </c>
      <c r="X337" s="68">
        <f>'Program Data-Travel CBA'!X337+'Program Data-Travel IBA'!X337</f>
        <v>1349381.24</v>
      </c>
      <c r="Y337" s="69">
        <f>'Program Data-Travel CBA'!Y337+'Program Data-Travel IBA'!Y337</f>
        <v>6518</v>
      </c>
      <c r="Z337" s="69">
        <f>'Program Data-Travel CBA'!Z337+'Program Data-Travel IBA'!Z337</f>
        <v>676</v>
      </c>
      <c r="AA337" s="70">
        <f>'Program Data-Travel CBA'!AA337+'Program Data-Travel IBA'!AA337</f>
        <v>1309983.82</v>
      </c>
      <c r="AB337" s="71">
        <f>'Program Data-Travel CBA'!AB337+'Program Data-Travel IBA'!AB337</f>
        <v>5482</v>
      </c>
      <c r="AC337" s="71">
        <f>'Program Data-Travel CBA'!AC337+'Program Data-Travel IBA'!AC337</f>
        <v>673</v>
      </c>
      <c r="AD337" s="68">
        <f>'Program Data-Travel CBA'!AD337+'Program Data-Travel IBA'!AD337</f>
        <v>860907.38</v>
      </c>
      <c r="AE337" s="69">
        <f>'Program Data-Travel CBA'!AE337+'Program Data-Travel IBA'!AE337</f>
        <v>4120</v>
      </c>
      <c r="AF337" s="69">
        <f>'Program Data-Travel CBA'!AF337+'Program Data-Travel IBA'!AF337</f>
        <v>621</v>
      </c>
      <c r="AG337" s="70">
        <f>'Program Data-Travel CBA'!AG337+'Program Data-Travel IBA'!AG337</f>
        <v>664369.67000000004</v>
      </c>
      <c r="AH337" s="71">
        <f>'Program Data-Travel CBA'!AH337+'Program Data-Travel IBA'!AH337</f>
        <v>3632</v>
      </c>
      <c r="AI337" s="71">
        <f>'Program Data-Travel CBA'!AI337+'Program Data-Travel IBA'!AI337</f>
        <v>610</v>
      </c>
      <c r="AJ337" s="68">
        <f>'Program Data-Travel CBA'!AJ337+'Program Data-Travel IBA'!AJ337</f>
        <v>555060.99</v>
      </c>
      <c r="AK337" s="69">
        <f>'Program Data-Travel CBA'!AK337+'Program Data-Travel IBA'!AK337</f>
        <v>3230</v>
      </c>
      <c r="AL337" s="69">
        <f>'Program Data-Travel CBA'!AL337+'Program Data-Travel IBA'!AL337</f>
        <v>645</v>
      </c>
      <c r="AM337" s="70">
        <f>'Program Data-Travel CBA'!AM337+'Program Data-Travel IBA'!AM337</f>
        <v>485185.83</v>
      </c>
      <c r="AN337" s="71">
        <f>'Program Data-Travel CBA'!AN337+'Program Data-Travel IBA'!AN337</f>
        <v>2955</v>
      </c>
      <c r="AO337" s="71">
        <f>'Program Data-Travel CBA'!AO337+'Program Data-Travel IBA'!AO337</f>
        <v>618</v>
      </c>
    </row>
    <row r="338" spans="1:41" hidden="1" outlineLevel="1" x14ac:dyDescent="0.55000000000000004">
      <c r="A338" s="58" t="s">
        <v>37</v>
      </c>
      <c r="B338" s="65">
        <f>'Program Data-Travel CBA'!B338+'Program Data-Travel IBA'!B338</f>
        <v>14455203.399999999</v>
      </c>
      <c r="C338" s="66">
        <f>'Program Data-Travel CBA'!C338+'Program Data-Travel IBA'!C338</f>
        <v>92386</v>
      </c>
      <c r="D338" s="66">
        <f>'Program Data-Travel CBA'!D338+'Program Data-Travel IBA'!D338</f>
        <v>2217</v>
      </c>
      <c r="E338" s="67">
        <f>'Program Data-Travel CBA'!E338+'Program Data-Travel IBA'!E338</f>
        <v>312.656848040981</v>
      </c>
      <c r="F338" s="68">
        <f>'Program Data-Travel CBA'!F338+'Program Data-Travel IBA'!F338</f>
        <v>1400435.93</v>
      </c>
      <c r="G338" s="69">
        <f>'Program Data-Travel CBA'!G338+'Program Data-Travel IBA'!G338</f>
        <v>8373</v>
      </c>
      <c r="H338" s="69">
        <f>'Program Data-Travel CBA'!H338+'Program Data-Travel IBA'!H338</f>
        <v>2274</v>
      </c>
      <c r="I338" s="70">
        <f>'Program Data-Travel CBA'!I338+'Program Data-Travel IBA'!I338</f>
        <v>1256281.02</v>
      </c>
      <c r="J338" s="71">
        <f>'Program Data-Travel CBA'!J338+'Program Data-Travel IBA'!J338</f>
        <v>7493</v>
      </c>
      <c r="K338" s="71">
        <f>'Program Data-Travel CBA'!K338+'Program Data-Travel IBA'!K338</f>
        <v>2272</v>
      </c>
      <c r="L338" s="68">
        <f>'Program Data-Travel CBA'!L338+'Program Data-Travel IBA'!L338</f>
        <v>777343.24</v>
      </c>
      <c r="M338" s="69">
        <f>'Program Data-Travel CBA'!M338+'Program Data-Travel IBA'!M338</f>
        <v>6297</v>
      </c>
      <c r="N338" s="69">
        <f>'Program Data-Travel CBA'!N338+'Program Data-Travel IBA'!N338</f>
        <v>2253</v>
      </c>
      <c r="O338" s="70">
        <f>'Program Data-Travel CBA'!O338+'Program Data-Travel IBA'!O338</f>
        <v>722030.15</v>
      </c>
      <c r="P338" s="71">
        <f>'Program Data-Travel CBA'!P338+'Program Data-Travel IBA'!P338</f>
        <v>4628</v>
      </c>
      <c r="Q338" s="71">
        <f>'Program Data-Travel CBA'!Q338+'Program Data-Travel IBA'!Q338</f>
        <v>2248</v>
      </c>
      <c r="R338" s="68">
        <f>'Program Data-Travel CBA'!R338+'Program Data-Travel IBA'!R338</f>
        <v>1057461.07</v>
      </c>
      <c r="S338" s="69">
        <f>'Program Data-Travel CBA'!S338+'Program Data-Travel IBA'!S338</f>
        <v>6541</v>
      </c>
      <c r="T338" s="69">
        <f>'Program Data-Travel CBA'!T338+'Program Data-Travel IBA'!T338</f>
        <v>2252</v>
      </c>
      <c r="U338" s="70">
        <f>'Program Data-Travel CBA'!U338+'Program Data-Travel IBA'!U338</f>
        <v>1427376.98</v>
      </c>
      <c r="V338" s="71">
        <f>'Program Data-Travel CBA'!V338+'Program Data-Travel IBA'!V338</f>
        <v>9029</v>
      </c>
      <c r="W338" s="71">
        <f>'Program Data-Travel CBA'!W338+'Program Data-Travel IBA'!W338</f>
        <v>2252</v>
      </c>
      <c r="X338" s="68">
        <f>'Program Data-Travel CBA'!X338+'Program Data-Travel IBA'!X338</f>
        <v>1344518.7</v>
      </c>
      <c r="Y338" s="69">
        <f>'Program Data-Travel CBA'!Y338+'Program Data-Travel IBA'!Y338</f>
        <v>7923</v>
      </c>
      <c r="Z338" s="69">
        <f>'Program Data-Travel CBA'!Z338+'Program Data-Travel IBA'!Z338</f>
        <v>2245</v>
      </c>
      <c r="AA338" s="70">
        <f>'Program Data-Travel CBA'!AA338+'Program Data-Travel IBA'!AA338</f>
        <v>1452102.63</v>
      </c>
      <c r="AB338" s="71">
        <f>'Program Data-Travel CBA'!AB338+'Program Data-Travel IBA'!AB338</f>
        <v>8992</v>
      </c>
      <c r="AC338" s="71">
        <f>'Program Data-Travel CBA'!AC338+'Program Data-Travel IBA'!AC338</f>
        <v>2249</v>
      </c>
      <c r="AD338" s="68">
        <f>'Program Data-Travel CBA'!AD338+'Program Data-Travel IBA'!AD338</f>
        <v>1354325.6</v>
      </c>
      <c r="AE338" s="69">
        <f>'Program Data-Travel CBA'!AE338+'Program Data-Travel IBA'!AE338</f>
        <v>8453</v>
      </c>
      <c r="AF338" s="69">
        <f>'Program Data-Travel CBA'!AF338+'Program Data-Travel IBA'!AF338</f>
        <v>2239</v>
      </c>
      <c r="AG338" s="70">
        <f>'Program Data-Travel CBA'!AG338+'Program Data-Travel IBA'!AG338</f>
        <v>1165048.8999999999</v>
      </c>
      <c r="AH338" s="71">
        <f>'Program Data-Travel CBA'!AH338+'Program Data-Travel IBA'!AH338</f>
        <v>8209</v>
      </c>
      <c r="AI338" s="71">
        <f>'Program Data-Travel CBA'!AI338+'Program Data-Travel IBA'!AI338</f>
        <v>2231</v>
      </c>
      <c r="AJ338" s="68">
        <f>'Program Data-Travel CBA'!AJ338+'Program Data-Travel IBA'!AJ338</f>
        <v>1271943.6199999999</v>
      </c>
      <c r="AK338" s="69">
        <f>'Program Data-Travel CBA'!AK338+'Program Data-Travel IBA'!AK338</f>
        <v>8442</v>
      </c>
      <c r="AL338" s="69">
        <f>'Program Data-Travel CBA'!AL338+'Program Data-Travel IBA'!AL338</f>
        <v>2230</v>
      </c>
      <c r="AM338" s="70">
        <f>'Program Data-Travel CBA'!AM338+'Program Data-Travel IBA'!AM338</f>
        <v>1226335.56</v>
      </c>
      <c r="AN338" s="71">
        <f>'Program Data-Travel CBA'!AN338+'Program Data-Travel IBA'!AN338</f>
        <v>8006</v>
      </c>
      <c r="AO338" s="71">
        <f>'Program Data-Travel CBA'!AO338+'Program Data-Travel IBA'!AO338</f>
        <v>2217</v>
      </c>
    </row>
    <row r="339" spans="1:41" hidden="1" outlineLevel="1" x14ac:dyDescent="0.55000000000000004">
      <c r="A339" s="58" t="s">
        <v>33</v>
      </c>
      <c r="B339" s="65">
        <f>'Program Data-Travel CBA'!B339+'Program Data-Travel IBA'!B339</f>
        <v>6833378.5499999989</v>
      </c>
      <c r="C339" s="66">
        <f>'Program Data-Travel CBA'!C339+'Program Data-Travel IBA'!C339</f>
        <v>32025</v>
      </c>
      <c r="D339" s="66">
        <f>'Program Data-Travel CBA'!D339+'Program Data-Travel IBA'!D339</f>
        <v>3161</v>
      </c>
      <c r="E339" s="67">
        <f>'Program Data-Travel CBA'!E339+'Program Data-Travel IBA'!E339</f>
        <v>504.91283185648547</v>
      </c>
      <c r="F339" s="68">
        <f>'Program Data-Travel CBA'!F339+'Program Data-Travel IBA'!F339</f>
        <v>404739.31</v>
      </c>
      <c r="G339" s="69">
        <f>'Program Data-Travel CBA'!G339+'Program Data-Travel IBA'!G339</f>
        <v>2365</v>
      </c>
      <c r="H339" s="69">
        <f>'Program Data-Travel CBA'!H339+'Program Data-Travel IBA'!H339</f>
        <v>3220</v>
      </c>
      <c r="I339" s="70">
        <f>'Program Data-Travel CBA'!I339+'Program Data-Travel IBA'!I339</f>
        <v>447495.45999999996</v>
      </c>
      <c r="J339" s="71">
        <f>'Program Data-Travel CBA'!J339+'Program Data-Travel IBA'!J339</f>
        <v>2104</v>
      </c>
      <c r="K339" s="71">
        <f>'Program Data-Travel CBA'!K339+'Program Data-Travel IBA'!K339</f>
        <v>3211</v>
      </c>
      <c r="L339" s="68">
        <f>'Program Data-Travel CBA'!L339+'Program Data-Travel IBA'!L339</f>
        <v>283188.38</v>
      </c>
      <c r="M339" s="69">
        <f>'Program Data-Travel CBA'!M339+'Program Data-Travel IBA'!M339</f>
        <v>1204</v>
      </c>
      <c r="N339" s="69">
        <f>'Program Data-Travel CBA'!N339+'Program Data-Travel IBA'!N339</f>
        <v>3211</v>
      </c>
      <c r="O339" s="70">
        <f>'Program Data-Travel CBA'!O339+'Program Data-Travel IBA'!O339</f>
        <v>300939.43</v>
      </c>
      <c r="P339" s="71">
        <f>'Program Data-Travel CBA'!P339+'Program Data-Travel IBA'!P339</f>
        <v>1865</v>
      </c>
      <c r="Q339" s="71">
        <f>'Program Data-Travel CBA'!Q339+'Program Data-Travel IBA'!Q339</f>
        <v>3220</v>
      </c>
      <c r="R339" s="68">
        <f>'Program Data-Travel CBA'!R339+'Program Data-Travel IBA'!R339</f>
        <v>532510.30000000005</v>
      </c>
      <c r="S339" s="69">
        <f>'Program Data-Travel CBA'!S339+'Program Data-Travel IBA'!S339</f>
        <v>2628</v>
      </c>
      <c r="T339" s="69">
        <f>'Program Data-Travel CBA'!T339+'Program Data-Travel IBA'!T339</f>
        <v>3214</v>
      </c>
      <c r="U339" s="70">
        <f>'Program Data-Travel CBA'!U339+'Program Data-Travel IBA'!U339</f>
        <v>732395.17</v>
      </c>
      <c r="V339" s="71">
        <f>'Program Data-Travel CBA'!V339+'Program Data-Travel IBA'!V339</f>
        <v>3032</v>
      </c>
      <c r="W339" s="71">
        <f>'Program Data-Travel CBA'!W339+'Program Data-Travel IBA'!W339</f>
        <v>3206</v>
      </c>
      <c r="X339" s="68">
        <f>'Program Data-Travel CBA'!X339+'Program Data-Travel IBA'!X339</f>
        <v>736888.40999999992</v>
      </c>
      <c r="Y339" s="69">
        <f>'Program Data-Travel CBA'!Y339+'Program Data-Travel IBA'!Y339</f>
        <v>3370</v>
      </c>
      <c r="Z339" s="69">
        <f>'Program Data-Travel CBA'!Z339+'Program Data-Travel IBA'!Z339</f>
        <v>3233</v>
      </c>
      <c r="AA339" s="70">
        <f>'Program Data-Travel CBA'!AA339+'Program Data-Travel IBA'!AA339</f>
        <v>842302.89999999991</v>
      </c>
      <c r="AB339" s="71">
        <f>'Program Data-Travel CBA'!AB339+'Program Data-Travel IBA'!AB339</f>
        <v>3582</v>
      </c>
      <c r="AC339" s="71">
        <f>'Program Data-Travel CBA'!AC339+'Program Data-Travel IBA'!AC339</f>
        <v>3280</v>
      </c>
      <c r="AD339" s="68">
        <f>'Program Data-Travel CBA'!AD339+'Program Data-Travel IBA'!AD339</f>
        <v>786670.33</v>
      </c>
      <c r="AE339" s="69">
        <f>'Program Data-Travel CBA'!AE339+'Program Data-Travel IBA'!AE339</f>
        <v>3486</v>
      </c>
      <c r="AF339" s="69">
        <f>'Program Data-Travel CBA'!AF339+'Program Data-Travel IBA'!AF339</f>
        <v>3292</v>
      </c>
      <c r="AG339" s="70">
        <f>'Program Data-Travel CBA'!AG339+'Program Data-Travel IBA'!AG339</f>
        <v>558182.72</v>
      </c>
      <c r="AH339" s="71">
        <f>'Program Data-Travel CBA'!AH339+'Program Data-Travel IBA'!AH339</f>
        <v>2755</v>
      </c>
      <c r="AI339" s="71">
        <f>'Program Data-Travel CBA'!AI339+'Program Data-Travel IBA'!AI339</f>
        <v>3283</v>
      </c>
      <c r="AJ339" s="68">
        <f>'Program Data-Travel CBA'!AJ339+'Program Data-Travel IBA'!AJ339</f>
        <v>619165.72000000009</v>
      </c>
      <c r="AK339" s="69">
        <f>'Program Data-Travel CBA'!AK339+'Program Data-Travel IBA'!AK339</f>
        <v>3070</v>
      </c>
      <c r="AL339" s="69">
        <f>'Program Data-Travel CBA'!AL339+'Program Data-Travel IBA'!AL339</f>
        <v>3250</v>
      </c>
      <c r="AM339" s="70">
        <f>'Program Data-Travel CBA'!AM339+'Program Data-Travel IBA'!AM339</f>
        <v>588900.42000000004</v>
      </c>
      <c r="AN339" s="71">
        <f>'Program Data-Travel CBA'!AN339+'Program Data-Travel IBA'!AN339</f>
        <v>2564</v>
      </c>
      <c r="AO339" s="71">
        <f>'Program Data-Travel CBA'!AO339+'Program Data-Travel IBA'!AO339</f>
        <v>3161</v>
      </c>
    </row>
    <row r="340" spans="1:41" hidden="1" outlineLevel="1" x14ac:dyDescent="0.55000000000000004">
      <c r="A340" s="58" t="s">
        <v>40</v>
      </c>
      <c r="B340" s="65">
        <f>'Program Data-Travel CBA'!B340+'Program Data-Travel IBA'!B340</f>
        <v>330234324.74999994</v>
      </c>
      <c r="C340" s="66">
        <f>'Program Data-Travel CBA'!C340+'Program Data-Travel IBA'!C340</f>
        <v>1794437</v>
      </c>
      <c r="D340" s="66">
        <f>'Program Data-Travel CBA'!D340+'Program Data-Travel IBA'!D340</f>
        <v>127871</v>
      </c>
      <c r="E340" s="67">
        <f>'Program Data-Travel CBA'!E340+'Program Data-Travel IBA'!E340</f>
        <v>426.41624644409364</v>
      </c>
      <c r="F340" s="68">
        <f>'Program Data-Travel CBA'!F340+'Program Data-Travel IBA'!F340</f>
        <v>29665211.68</v>
      </c>
      <c r="G340" s="69">
        <f>'Program Data-Travel CBA'!G340+'Program Data-Travel IBA'!G340</f>
        <v>163167</v>
      </c>
      <c r="H340" s="69">
        <f>'Program Data-Travel CBA'!H340+'Program Data-Travel IBA'!H340</f>
        <v>121915</v>
      </c>
      <c r="I340" s="70">
        <f>'Program Data-Travel CBA'!I340+'Program Data-Travel IBA'!I340</f>
        <v>23279563.470000003</v>
      </c>
      <c r="J340" s="71">
        <f>'Program Data-Travel CBA'!J340+'Program Data-Travel IBA'!J340</f>
        <v>128250</v>
      </c>
      <c r="K340" s="71">
        <f>'Program Data-Travel CBA'!K340+'Program Data-Travel IBA'!K340</f>
        <v>122270</v>
      </c>
      <c r="L340" s="68">
        <f>'Program Data-Travel CBA'!L340+'Program Data-Travel IBA'!L340</f>
        <v>16214668.199999999</v>
      </c>
      <c r="M340" s="69">
        <f>'Program Data-Travel CBA'!M340+'Program Data-Travel IBA'!M340</f>
        <v>95700</v>
      </c>
      <c r="N340" s="69">
        <f>'Program Data-Travel CBA'!N340+'Program Data-Travel IBA'!N340</f>
        <v>121907</v>
      </c>
      <c r="O340" s="70">
        <f>'Program Data-Travel CBA'!O340+'Program Data-Travel IBA'!O340</f>
        <v>20750548.519999996</v>
      </c>
      <c r="P340" s="71">
        <f>'Program Data-Travel CBA'!P340+'Program Data-Travel IBA'!P340</f>
        <v>111409</v>
      </c>
      <c r="Q340" s="71">
        <f>'Program Data-Travel CBA'!Q340+'Program Data-Travel IBA'!Q340</f>
        <v>122725</v>
      </c>
      <c r="R340" s="68">
        <f>'Program Data-Travel CBA'!R340+'Program Data-Travel IBA'!R340</f>
        <v>24720938.979999997</v>
      </c>
      <c r="S340" s="69">
        <f>'Program Data-Travel CBA'!S340+'Program Data-Travel IBA'!S340</f>
        <v>132841</v>
      </c>
      <c r="T340" s="69">
        <f>'Program Data-Travel CBA'!T340+'Program Data-Travel IBA'!T340</f>
        <v>122675</v>
      </c>
      <c r="U340" s="70">
        <f>'Program Data-Travel CBA'!U340+'Program Data-Travel IBA'!U340</f>
        <v>30602096.409999989</v>
      </c>
      <c r="V340" s="71">
        <f>'Program Data-Travel CBA'!V340+'Program Data-Travel IBA'!V340</f>
        <v>165229</v>
      </c>
      <c r="W340" s="71">
        <f>'Program Data-Travel CBA'!W340+'Program Data-Travel IBA'!W340</f>
        <v>123871</v>
      </c>
      <c r="X340" s="68">
        <f>'Program Data-Travel CBA'!X340+'Program Data-Travel IBA'!X340</f>
        <v>30942658.469999991</v>
      </c>
      <c r="Y340" s="69">
        <f>'Program Data-Travel CBA'!Y340+'Program Data-Travel IBA'!Y340</f>
        <v>166979</v>
      </c>
      <c r="Z340" s="69">
        <f>'Program Data-Travel CBA'!Z340+'Program Data-Travel IBA'!Z340</f>
        <v>124423</v>
      </c>
      <c r="AA340" s="70">
        <f>'Program Data-Travel CBA'!AA340+'Program Data-Travel IBA'!AA340</f>
        <v>32097575.619999997</v>
      </c>
      <c r="AB340" s="71">
        <f>'Program Data-Travel CBA'!AB340+'Program Data-Travel IBA'!AB340</f>
        <v>166166</v>
      </c>
      <c r="AC340" s="71">
        <f>'Program Data-Travel CBA'!AC340+'Program Data-Travel IBA'!AC340</f>
        <v>125096</v>
      </c>
      <c r="AD340" s="68">
        <f>'Program Data-Travel CBA'!AD340+'Program Data-Travel IBA'!AD340</f>
        <v>31413683.699999988</v>
      </c>
      <c r="AE340" s="69">
        <f>'Program Data-Travel CBA'!AE340+'Program Data-Travel IBA'!AE340</f>
        <v>171021</v>
      </c>
      <c r="AF340" s="69">
        <f>'Program Data-Travel CBA'!AF340+'Program Data-Travel IBA'!AF340</f>
        <v>125800</v>
      </c>
      <c r="AG340" s="70">
        <f>'Program Data-Travel CBA'!AG340+'Program Data-Travel IBA'!AG340</f>
        <v>29688861.939999998</v>
      </c>
      <c r="AH340" s="71">
        <f>'Program Data-Travel CBA'!AH340+'Program Data-Travel IBA'!AH340</f>
        <v>160071</v>
      </c>
      <c r="AI340" s="71">
        <f>'Program Data-Travel CBA'!AI340+'Program Data-Travel IBA'!AI340</f>
        <v>126276</v>
      </c>
      <c r="AJ340" s="68">
        <f>'Program Data-Travel CBA'!AJ340+'Program Data-Travel IBA'!AJ340</f>
        <v>31252908.399999995</v>
      </c>
      <c r="AK340" s="69">
        <f>'Program Data-Travel CBA'!AK340+'Program Data-Travel IBA'!AK340</f>
        <v>168706</v>
      </c>
      <c r="AL340" s="69">
        <f>'Program Data-Travel CBA'!AL340+'Program Data-Travel IBA'!AL340</f>
        <v>126716</v>
      </c>
      <c r="AM340" s="70">
        <f>'Program Data-Travel CBA'!AM340+'Program Data-Travel IBA'!AM340</f>
        <v>29605609.359999988</v>
      </c>
      <c r="AN340" s="71">
        <f>'Program Data-Travel CBA'!AN340+'Program Data-Travel IBA'!AN340</f>
        <v>164898</v>
      </c>
      <c r="AO340" s="71">
        <f>'Program Data-Travel CBA'!AO340+'Program Data-Travel IBA'!AO340</f>
        <v>127871</v>
      </c>
    </row>
    <row r="341" spans="1:41" hidden="1" outlineLevel="1" x14ac:dyDescent="0.55000000000000004">
      <c r="A341" s="58" t="s">
        <v>34</v>
      </c>
      <c r="B341" s="65">
        <f>'Program Data-Travel CBA'!B341+'Program Data-Travel IBA'!B341</f>
        <v>7527159</v>
      </c>
      <c r="C341" s="66">
        <f>'Program Data-Travel CBA'!C341+'Program Data-Travel IBA'!C341</f>
        <v>46316</v>
      </c>
      <c r="D341" s="66">
        <f>'Program Data-Travel CBA'!D341+'Program Data-Travel IBA'!D341</f>
        <v>3117</v>
      </c>
      <c r="E341" s="67">
        <f>'Program Data-Travel CBA'!E341+'Program Data-Travel IBA'!E341</f>
        <v>312.90451732295946</v>
      </c>
      <c r="F341" s="68">
        <f>'Program Data-Travel CBA'!F341+'Program Data-Travel IBA'!F341</f>
        <v>721832.97</v>
      </c>
      <c r="G341" s="69">
        <f>'Program Data-Travel CBA'!G341+'Program Data-Travel IBA'!G341</f>
        <v>4176</v>
      </c>
      <c r="H341" s="69">
        <f>'Program Data-Travel CBA'!H341+'Program Data-Travel IBA'!H341</f>
        <v>2544</v>
      </c>
      <c r="I341" s="70">
        <f>'Program Data-Travel CBA'!I341+'Program Data-Travel IBA'!I341</f>
        <v>672630.44000000006</v>
      </c>
      <c r="J341" s="71">
        <f>'Program Data-Travel CBA'!J341+'Program Data-Travel IBA'!J341</f>
        <v>3421</v>
      </c>
      <c r="K341" s="71">
        <f>'Program Data-Travel CBA'!K341+'Program Data-Travel IBA'!K341</f>
        <v>2556</v>
      </c>
      <c r="L341" s="68">
        <f>'Program Data-Travel CBA'!L341+'Program Data-Travel IBA'!L341</f>
        <v>510727.98</v>
      </c>
      <c r="M341" s="69">
        <f>'Program Data-Travel CBA'!M341+'Program Data-Travel IBA'!M341</f>
        <v>2758</v>
      </c>
      <c r="N341" s="69">
        <f>'Program Data-Travel CBA'!N341+'Program Data-Travel IBA'!N341</f>
        <v>2556</v>
      </c>
      <c r="O341" s="70">
        <f>'Program Data-Travel CBA'!O341+'Program Data-Travel IBA'!O341</f>
        <v>281589.7</v>
      </c>
      <c r="P341" s="71">
        <f>'Program Data-Travel CBA'!P341+'Program Data-Travel IBA'!P341</f>
        <v>1659</v>
      </c>
      <c r="Q341" s="71">
        <f>'Program Data-Travel CBA'!Q341+'Program Data-Travel IBA'!Q341</f>
        <v>3449</v>
      </c>
      <c r="R341" s="68">
        <f>'Program Data-Travel CBA'!R341+'Program Data-Travel IBA'!R341</f>
        <v>256025.46</v>
      </c>
      <c r="S341" s="69">
        <f>'Program Data-Travel CBA'!S341+'Program Data-Travel IBA'!S341</f>
        <v>2156</v>
      </c>
      <c r="T341" s="69">
        <f>'Program Data-Travel CBA'!T341+'Program Data-Travel IBA'!T341</f>
        <v>3446</v>
      </c>
      <c r="U341" s="70">
        <f>'Program Data-Travel CBA'!U341+'Program Data-Travel IBA'!U341</f>
        <v>413568.28</v>
      </c>
      <c r="V341" s="71">
        <f>'Program Data-Travel CBA'!V341+'Program Data-Travel IBA'!V341</f>
        <v>3189</v>
      </c>
      <c r="W341" s="71">
        <f>'Program Data-Travel CBA'!W341+'Program Data-Travel IBA'!W341</f>
        <v>3426</v>
      </c>
      <c r="X341" s="68">
        <f>'Program Data-Travel CBA'!X341+'Program Data-Travel IBA'!X341</f>
        <v>364992.22000000003</v>
      </c>
      <c r="Y341" s="69">
        <f>'Program Data-Travel CBA'!Y341+'Program Data-Travel IBA'!Y341</f>
        <v>2770</v>
      </c>
      <c r="Z341" s="69">
        <f>'Program Data-Travel CBA'!Z341+'Program Data-Travel IBA'!Z341</f>
        <v>3385</v>
      </c>
      <c r="AA341" s="70">
        <f>'Program Data-Travel CBA'!AA341+'Program Data-Travel IBA'!AA341</f>
        <v>550651.09</v>
      </c>
      <c r="AB341" s="71">
        <f>'Program Data-Travel CBA'!AB341+'Program Data-Travel IBA'!AB341</f>
        <v>3767</v>
      </c>
      <c r="AC341" s="71">
        <f>'Program Data-Travel CBA'!AC341+'Program Data-Travel IBA'!AC341</f>
        <v>3330</v>
      </c>
      <c r="AD341" s="68">
        <f>'Program Data-Travel CBA'!AD341+'Program Data-Travel IBA'!AD341</f>
        <v>951588.89</v>
      </c>
      <c r="AE341" s="69">
        <f>'Program Data-Travel CBA'!AE341+'Program Data-Travel IBA'!AE341</f>
        <v>5824</v>
      </c>
      <c r="AF341" s="69">
        <f>'Program Data-Travel CBA'!AF341+'Program Data-Travel IBA'!AF341</f>
        <v>3187</v>
      </c>
      <c r="AG341" s="70">
        <f>'Program Data-Travel CBA'!AG341+'Program Data-Travel IBA'!AG341</f>
        <v>1042728.3999999999</v>
      </c>
      <c r="AH341" s="71">
        <f>'Program Data-Travel CBA'!AH341+'Program Data-Travel IBA'!AH341</f>
        <v>6175</v>
      </c>
      <c r="AI341" s="71">
        <f>'Program Data-Travel CBA'!AI341+'Program Data-Travel IBA'!AI341</f>
        <v>3164</v>
      </c>
      <c r="AJ341" s="68">
        <f>'Program Data-Travel CBA'!AJ341+'Program Data-Travel IBA'!AJ341</f>
        <v>871442.52</v>
      </c>
      <c r="AK341" s="69">
        <f>'Program Data-Travel CBA'!AK341+'Program Data-Travel IBA'!AK341</f>
        <v>5151</v>
      </c>
      <c r="AL341" s="69">
        <f>'Program Data-Travel CBA'!AL341+'Program Data-Travel IBA'!AL341</f>
        <v>3135</v>
      </c>
      <c r="AM341" s="70">
        <f>'Program Data-Travel CBA'!AM341+'Program Data-Travel IBA'!AM341</f>
        <v>889381.05</v>
      </c>
      <c r="AN341" s="71">
        <f>'Program Data-Travel CBA'!AN341+'Program Data-Travel IBA'!AN341</f>
        <v>5270</v>
      </c>
      <c r="AO341" s="71">
        <f>'Program Data-Travel CBA'!AO341+'Program Data-Travel IBA'!AO341</f>
        <v>3117</v>
      </c>
    </row>
    <row r="342" spans="1:41" hidden="1" outlineLevel="1" x14ac:dyDescent="0.55000000000000004">
      <c r="A342" s="58" t="s">
        <v>35</v>
      </c>
      <c r="B342" s="65">
        <f>'Program Data-Travel CBA'!B342+'Program Data-Travel IBA'!B342</f>
        <v>21032628.699999999</v>
      </c>
      <c r="C342" s="66">
        <f>'Program Data-Travel CBA'!C342+'Program Data-Travel IBA'!C342</f>
        <v>122180</v>
      </c>
      <c r="D342" s="66">
        <f>'Program Data-Travel CBA'!D342+'Program Data-Travel IBA'!D342</f>
        <v>22651</v>
      </c>
      <c r="E342" s="67">
        <f>'Program Data-Travel CBA'!E342+'Program Data-Travel IBA'!E342</f>
        <v>1295.7278879318046</v>
      </c>
      <c r="F342" s="68">
        <f>'Program Data-Travel CBA'!F342+'Program Data-Travel IBA'!F342</f>
        <v>1031398.5</v>
      </c>
      <c r="G342" s="69">
        <f>'Program Data-Travel CBA'!G342+'Program Data-Travel IBA'!G342</f>
        <v>4257</v>
      </c>
      <c r="H342" s="69">
        <f>'Program Data-Travel CBA'!H342+'Program Data-Travel IBA'!H342</f>
        <v>22715</v>
      </c>
      <c r="I342" s="70">
        <f>'Program Data-Travel CBA'!I342+'Program Data-Travel IBA'!I342</f>
        <v>1010043.8899999999</v>
      </c>
      <c r="J342" s="71">
        <f>'Program Data-Travel CBA'!J342+'Program Data-Travel IBA'!J342</f>
        <v>4920</v>
      </c>
      <c r="K342" s="71">
        <f>'Program Data-Travel CBA'!K342+'Program Data-Travel IBA'!K342</f>
        <v>22660</v>
      </c>
      <c r="L342" s="68">
        <f>'Program Data-Travel CBA'!L342+'Program Data-Travel IBA'!L342</f>
        <v>541623.4</v>
      </c>
      <c r="M342" s="69">
        <f>'Program Data-Travel CBA'!M342+'Program Data-Travel IBA'!M342</f>
        <v>3417</v>
      </c>
      <c r="N342" s="69">
        <f>'Program Data-Travel CBA'!N342+'Program Data-Travel IBA'!N342</f>
        <v>22482</v>
      </c>
      <c r="O342" s="70">
        <f>'Program Data-Travel CBA'!O342+'Program Data-Travel IBA'!O342</f>
        <v>639842.39999999991</v>
      </c>
      <c r="P342" s="71">
        <f>'Program Data-Travel CBA'!P342+'Program Data-Travel IBA'!P342</f>
        <v>3452</v>
      </c>
      <c r="Q342" s="71">
        <f>'Program Data-Travel CBA'!Q342+'Program Data-Travel IBA'!Q342</f>
        <v>22289</v>
      </c>
      <c r="R342" s="68">
        <f>'Program Data-Travel CBA'!R342+'Program Data-Travel IBA'!R342</f>
        <v>816484.46000000008</v>
      </c>
      <c r="S342" s="69">
        <f>'Program Data-Travel CBA'!S342+'Program Data-Travel IBA'!S342</f>
        <v>4542</v>
      </c>
      <c r="T342" s="69">
        <f>'Program Data-Travel CBA'!T342+'Program Data-Travel IBA'!T342</f>
        <v>22238</v>
      </c>
      <c r="U342" s="70">
        <f>'Program Data-Travel CBA'!U342+'Program Data-Travel IBA'!U342</f>
        <v>1367913.78</v>
      </c>
      <c r="V342" s="71">
        <f>'Program Data-Travel CBA'!V342+'Program Data-Travel IBA'!V342</f>
        <v>7776</v>
      </c>
      <c r="W342" s="71">
        <f>'Program Data-Travel CBA'!W342+'Program Data-Travel IBA'!W342</f>
        <v>22282</v>
      </c>
      <c r="X342" s="68">
        <f>'Program Data-Travel CBA'!X342+'Program Data-Travel IBA'!X342</f>
        <v>1544337.1700000002</v>
      </c>
      <c r="Y342" s="69">
        <f>'Program Data-Travel CBA'!Y342+'Program Data-Travel IBA'!Y342</f>
        <v>9095</v>
      </c>
      <c r="Z342" s="69">
        <f>'Program Data-Travel CBA'!Z342+'Program Data-Travel IBA'!Z342</f>
        <v>22341</v>
      </c>
      <c r="AA342" s="70">
        <f>'Program Data-Travel CBA'!AA342+'Program Data-Travel IBA'!AA342</f>
        <v>2408677.92</v>
      </c>
      <c r="AB342" s="71">
        <f>'Program Data-Travel CBA'!AB342+'Program Data-Travel IBA'!AB342</f>
        <v>13173</v>
      </c>
      <c r="AC342" s="71">
        <f>'Program Data-Travel CBA'!AC342+'Program Data-Travel IBA'!AC342</f>
        <v>22441</v>
      </c>
      <c r="AD342" s="68">
        <f>'Program Data-Travel CBA'!AD342+'Program Data-Travel IBA'!AD342</f>
        <v>2633616.2400000002</v>
      </c>
      <c r="AE342" s="69">
        <f>'Program Data-Travel CBA'!AE342+'Program Data-Travel IBA'!AE342</f>
        <v>16735</v>
      </c>
      <c r="AF342" s="69">
        <f>'Program Data-Travel CBA'!AF342+'Program Data-Travel IBA'!AF342</f>
        <v>22578</v>
      </c>
      <c r="AG342" s="70">
        <f>'Program Data-Travel CBA'!AG342+'Program Data-Travel IBA'!AG342</f>
        <v>2638567.27</v>
      </c>
      <c r="AH342" s="71">
        <f>'Program Data-Travel CBA'!AH342+'Program Data-Travel IBA'!AH342</f>
        <v>15397</v>
      </c>
      <c r="AI342" s="71">
        <f>'Program Data-Travel CBA'!AI342+'Program Data-Travel IBA'!AI342</f>
        <v>22744</v>
      </c>
      <c r="AJ342" s="68">
        <f>'Program Data-Travel CBA'!AJ342+'Program Data-Travel IBA'!AJ342</f>
        <v>3399992.9</v>
      </c>
      <c r="AK342" s="69">
        <f>'Program Data-Travel CBA'!AK342+'Program Data-Travel IBA'!AK342</f>
        <v>20743</v>
      </c>
      <c r="AL342" s="69">
        <f>'Program Data-Travel CBA'!AL342+'Program Data-Travel IBA'!AL342</f>
        <v>22809</v>
      </c>
      <c r="AM342" s="70">
        <f>'Program Data-Travel CBA'!AM342+'Program Data-Travel IBA'!AM342</f>
        <v>3000130.77</v>
      </c>
      <c r="AN342" s="71">
        <f>'Program Data-Travel CBA'!AN342+'Program Data-Travel IBA'!AN342</f>
        <v>18673</v>
      </c>
      <c r="AO342" s="71">
        <f>'Program Data-Travel CBA'!AO342+'Program Data-Travel IBA'!AO342</f>
        <v>22651</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7612650321.5899906</v>
      </c>
      <c r="C344" s="52">
        <f>SUM(C317:C342)</f>
        <v>40225006</v>
      </c>
      <c r="D344" s="52">
        <f>SUM(D317:D342)</f>
        <v>2478276</v>
      </c>
      <c r="E344" s="74">
        <f t="shared" ref="E344" si="21">IFERROR(B344/C344,0)</f>
        <v>189.2516889019231</v>
      </c>
      <c r="F344" s="51">
        <f t="shared" ref="F344:AO344" si="22">SUM(F317:F342)</f>
        <v>603330303.49999905</v>
      </c>
      <c r="G344" s="52">
        <f t="shared" si="22"/>
        <v>3166598</v>
      </c>
      <c r="H344" s="52">
        <f t="shared" si="22"/>
        <v>2420079</v>
      </c>
      <c r="I344" s="51">
        <f t="shared" si="22"/>
        <v>550654917.75999951</v>
      </c>
      <c r="J344" s="52">
        <f t="shared" si="22"/>
        <v>2868616</v>
      </c>
      <c r="K344" s="52">
        <f t="shared" si="22"/>
        <v>2419281</v>
      </c>
      <c r="L344" s="51">
        <f t="shared" si="22"/>
        <v>416092493.85999978</v>
      </c>
      <c r="M344" s="52">
        <f t="shared" si="22"/>
        <v>2311327</v>
      </c>
      <c r="N344" s="52">
        <f t="shared" si="22"/>
        <v>2418308</v>
      </c>
      <c r="O344" s="51">
        <f t="shared" si="22"/>
        <v>481344804.95999956</v>
      </c>
      <c r="P344" s="52">
        <f t="shared" si="22"/>
        <v>2578108</v>
      </c>
      <c r="Q344" s="52">
        <f t="shared" si="22"/>
        <v>2440002</v>
      </c>
      <c r="R344" s="51">
        <f t="shared" si="22"/>
        <v>557662805.64999938</v>
      </c>
      <c r="S344" s="52">
        <f t="shared" si="22"/>
        <v>2989151</v>
      </c>
      <c r="T344" s="52">
        <f t="shared" si="22"/>
        <v>2449308</v>
      </c>
      <c r="U344" s="51">
        <f t="shared" si="22"/>
        <v>694441024.0299989</v>
      </c>
      <c r="V344" s="52">
        <f t="shared" si="22"/>
        <v>3637554</v>
      </c>
      <c r="W344" s="52">
        <f t="shared" si="22"/>
        <v>2458811</v>
      </c>
      <c r="X344" s="51">
        <f t="shared" si="22"/>
        <v>673200179.54999924</v>
      </c>
      <c r="Y344" s="52">
        <f t="shared" si="22"/>
        <v>3533170</v>
      </c>
      <c r="Z344" s="52">
        <f t="shared" si="22"/>
        <v>2470782</v>
      </c>
      <c r="AA344" s="51">
        <f t="shared" si="22"/>
        <v>705284429.73999929</v>
      </c>
      <c r="AB344" s="52">
        <f t="shared" si="22"/>
        <v>3573727</v>
      </c>
      <c r="AC344" s="52">
        <f t="shared" si="22"/>
        <v>2473492</v>
      </c>
      <c r="AD344" s="51">
        <f t="shared" si="22"/>
        <v>776046701.62999904</v>
      </c>
      <c r="AE344" s="52">
        <f t="shared" si="22"/>
        <v>4069789</v>
      </c>
      <c r="AF344" s="52">
        <f t="shared" si="22"/>
        <v>2476509</v>
      </c>
      <c r="AG344" s="51">
        <f t="shared" si="22"/>
        <v>709060839.50999916</v>
      </c>
      <c r="AH344" s="52">
        <f t="shared" si="22"/>
        <v>3699854</v>
      </c>
      <c r="AI344" s="52">
        <f t="shared" si="22"/>
        <v>2477570</v>
      </c>
      <c r="AJ344" s="51">
        <f t="shared" si="22"/>
        <v>772350714.03999937</v>
      </c>
      <c r="AK344" s="52">
        <f t="shared" si="22"/>
        <v>4125175</v>
      </c>
      <c r="AL344" s="52">
        <f t="shared" si="22"/>
        <v>2478222</v>
      </c>
      <c r="AM344" s="51">
        <f t="shared" si="22"/>
        <v>673181107.3599993</v>
      </c>
      <c r="AN344" s="52">
        <f t="shared" si="22"/>
        <v>3671937</v>
      </c>
      <c r="AO344" s="52">
        <f t="shared" si="22"/>
        <v>2478276</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f>'Program Data-Travel CBA'!B348+'Program Data-Travel IBA'!B348</f>
        <v>47616807.249899998</v>
      </c>
      <c r="C348" s="66">
        <f>'Program Data-Travel CBA'!C348+'Program Data-Travel IBA'!C348</f>
        <v>99855</v>
      </c>
      <c r="D348" s="66">
        <f>'Program Data-Travel CBA'!D348+'Program Data-Travel IBA'!D348</f>
        <v>4159</v>
      </c>
      <c r="E348" s="67">
        <f>'Program Data-Travel CBA'!E348+'Program Data-Travel IBA'!E348</f>
        <v>897.94235288897505</v>
      </c>
      <c r="F348" s="68">
        <f>'Program Data-Travel CBA'!F348+'Program Data-Travel IBA'!F348</f>
        <v>2876887.5198999997</v>
      </c>
      <c r="G348" s="69">
        <f>'Program Data-Travel CBA'!G348+'Program Data-Travel IBA'!G348</f>
        <v>8020</v>
      </c>
      <c r="H348" s="69">
        <f>'Program Data-Travel CBA'!H348+'Program Data-Travel IBA'!H348</f>
        <v>4161</v>
      </c>
      <c r="I348" s="70">
        <f>'Program Data-Travel CBA'!I348+'Program Data-Travel IBA'!I348</f>
        <v>4276045.8600000003</v>
      </c>
      <c r="J348" s="71">
        <f>'Program Data-Travel CBA'!J348+'Program Data-Travel IBA'!J348</f>
        <v>8686</v>
      </c>
      <c r="K348" s="71">
        <f>'Program Data-Travel CBA'!K348+'Program Data-Travel IBA'!K348</f>
        <v>4168</v>
      </c>
      <c r="L348" s="68">
        <f>'Program Data-Travel CBA'!L348+'Program Data-Travel IBA'!L348</f>
        <v>2521216.2800000003</v>
      </c>
      <c r="M348" s="69">
        <f>'Program Data-Travel CBA'!M348+'Program Data-Travel IBA'!M348</f>
        <v>5946</v>
      </c>
      <c r="N348" s="69">
        <f>'Program Data-Travel CBA'!N348+'Program Data-Travel IBA'!N348</f>
        <v>4126</v>
      </c>
      <c r="O348" s="70">
        <f>'Program Data-Travel CBA'!O348+'Program Data-Travel IBA'!O348</f>
        <v>3214283.02</v>
      </c>
      <c r="P348" s="71">
        <f>'Program Data-Travel CBA'!P348+'Program Data-Travel IBA'!P348</f>
        <v>6918</v>
      </c>
      <c r="Q348" s="71">
        <f>'Program Data-Travel CBA'!Q348+'Program Data-Travel IBA'!Q348</f>
        <v>4119</v>
      </c>
      <c r="R348" s="68">
        <f>'Program Data-Travel CBA'!R348+'Program Data-Travel IBA'!R348</f>
        <v>3553056.9899999998</v>
      </c>
      <c r="S348" s="69">
        <f>'Program Data-Travel CBA'!S348+'Program Data-Travel IBA'!S348</f>
        <v>7763</v>
      </c>
      <c r="T348" s="69">
        <f>'Program Data-Travel CBA'!T348+'Program Data-Travel IBA'!T348</f>
        <v>4157</v>
      </c>
      <c r="U348" s="70">
        <f>'Program Data-Travel CBA'!U348+'Program Data-Travel IBA'!U348</f>
        <v>4130023.59</v>
      </c>
      <c r="V348" s="71">
        <f>'Program Data-Travel CBA'!V348+'Program Data-Travel IBA'!V348</f>
        <v>8987</v>
      </c>
      <c r="W348" s="71">
        <f>'Program Data-Travel CBA'!W348+'Program Data-Travel IBA'!W348</f>
        <v>4123</v>
      </c>
      <c r="X348" s="68">
        <f>'Program Data-Travel CBA'!X348+'Program Data-Travel IBA'!X348</f>
        <v>4036221.26</v>
      </c>
      <c r="Y348" s="69">
        <f>'Program Data-Travel CBA'!Y348+'Program Data-Travel IBA'!Y348</f>
        <v>7752</v>
      </c>
      <c r="Z348" s="69">
        <f>'Program Data-Travel CBA'!Z348+'Program Data-Travel IBA'!Z348</f>
        <v>4123</v>
      </c>
      <c r="AA348" s="70">
        <f>'Program Data-Travel CBA'!AA348+'Program Data-Travel IBA'!AA348</f>
        <v>4940464.29</v>
      </c>
      <c r="AB348" s="71">
        <f>'Program Data-Travel CBA'!AB348+'Program Data-Travel IBA'!AB348</f>
        <v>9296</v>
      </c>
      <c r="AC348" s="71">
        <f>'Program Data-Travel CBA'!AC348+'Program Data-Travel IBA'!AC348</f>
        <v>4123</v>
      </c>
      <c r="AD348" s="68">
        <f>'Program Data-Travel CBA'!AD348+'Program Data-Travel IBA'!AD348</f>
        <v>5345635.63</v>
      </c>
      <c r="AE348" s="69">
        <f>'Program Data-Travel CBA'!AE348+'Program Data-Travel IBA'!AE348</f>
        <v>9896</v>
      </c>
      <c r="AF348" s="69">
        <f>'Program Data-Travel CBA'!AF348+'Program Data-Travel IBA'!AF348</f>
        <v>4090</v>
      </c>
      <c r="AG348" s="70">
        <f>'Program Data-Travel CBA'!AG348+'Program Data-Travel IBA'!AG348</f>
        <v>4170417.13</v>
      </c>
      <c r="AH348" s="71">
        <f>'Program Data-Travel CBA'!AH348+'Program Data-Travel IBA'!AH348</f>
        <v>8066</v>
      </c>
      <c r="AI348" s="71">
        <f>'Program Data-Travel CBA'!AI348+'Program Data-Travel IBA'!AI348</f>
        <v>4094</v>
      </c>
      <c r="AJ348" s="68">
        <f>'Program Data-Travel CBA'!AJ348+'Program Data-Travel IBA'!AJ348</f>
        <v>3628342.9</v>
      </c>
      <c r="AK348" s="69">
        <f>'Program Data-Travel CBA'!AK348+'Program Data-Travel IBA'!AK348</f>
        <v>7770</v>
      </c>
      <c r="AL348" s="69">
        <f>'Program Data-Travel CBA'!AL348+'Program Data-Travel IBA'!AL348</f>
        <v>4136</v>
      </c>
      <c r="AM348" s="70">
        <f>'Program Data-Travel CBA'!AM348+'Program Data-Travel IBA'!AM348</f>
        <v>4924212.78</v>
      </c>
      <c r="AN348" s="71">
        <f>'Program Data-Travel CBA'!AN348+'Program Data-Travel IBA'!AN348</f>
        <v>10755</v>
      </c>
      <c r="AO348" s="71">
        <f>'Program Data-Travel CBA'!AO348+'Program Data-Travel IBA'!AO348</f>
        <v>4159</v>
      </c>
    </row>
    <row r="349" spans="1:41" hidden="1" outlineLevel="1" x14ac:dyDescent="0.55000000000000004">
      <c r="A349" s="58" t="s">
        <v>18</v>
      </c>
      <c r="B349" s="65">
        <f>'Program Data-Travel CBA'!B349+'Program Data-Travel IBA'!B349</f>
        <v>140904941.89999276</v>
      </c>
      <c r="C349" s="66">
        <f>'Program Data-Travel CBA'!C349+'Program Data-Travel IBA'!C349</f>
        <v>1103984</v>
      </c>
      <c r="D349" s="66">
        <f>'Program Data-Travel CBA'!D349+'Program Data-Travel IBA'!D349</f>
        <v>58192</v>
      </c>
      <c r="E349" s="67">
        <f>'Program Data-Travel CBA'!E349+'Program Data-Travel IBA'!E349</f>
        <v>261.87580271783713</v>
      </c>
      <c r="F349" s="68">
        <f>'Program Data-Travel CBA'!F349+'Program Data-Travel IBA'!F349</f>
        <v>3738354.5499999435</v>
      </c>
      <c r="G349" s="69">
        <f>'Program Data-Travel CBA'!G349+'Program Data-Travel IBA'!G349</f>
        <v>36973</v>
      </c>
      <c r="H349" s="69">
        <f>'Program Data-Travel CBA'!H349+'Program Data-Travel IBA'!H349</f>
        <v>62418</v>
      </c>
      <c r="I349" s="70">
        <f>'Program Data-Travel CBA'!I349+'Program Data-Travel IBA'!I349</f>
        <v>8465507.9299996831</v>
      </c>
      <c r="J349" s="71">
        <f>'Program Data-Travel CBA'!J349+'Program Data-Travel IBA'!J349</f>
        <v>66895</v>
      </c>
      <c r="K349" s="71">
        <f>'Program Data-Travel CBA'!K349+'Program Data-Travel IBA'!K349</f>
        <v>62124</v>
      </c>
      <c r="L349" s="68">
        <f>'Program Data-Travel CBA'!L349+'Program Data-Travel IBA'!L349</f>
        <v>5523933.8799998555</v>
      </c>
      <c r="M349" s="69">
        <f>'Program Data-Travel CBA'!M349+'Program Data-Travel IBA'!M349</f>
        <v>46584</v>
      </c>
      <c r="N349" s="69">
        <f>'Program Data-Travel CBA'!N349+'Program Data-Travel IBA'!N349</f>
        <v>61782</v>
      </c>
      <c r="O349" s="70">
        <f>'Program Data-Travel CBA'!O349+'Program Data-Travel IBA'!O349</f>
        <v>7046558.4699997101</v>
      </c>
      <c r="P349" s="71">
        <f>'Program Data-Travel CBA'!P349+'Program Data-Travel IBA'!P349</f>
        <v>55883</v>
      </c>
      <c r="Q349" s="71">
        <f>'Program Data-Travel CBA'!Q349+'Program Data-Travel IBA'!Q349</f>
        <v>61499</v>
      </c>
      <c r="R349" s="68">
        <f>'Program Data-Travel CBA'!R349+'Program Data-Travel IBA'!R349</f>
        <v>9888597.4199995343</v>
      </c>
      <c r="S349" s="69">
        <f>'Program Data-Travel CBA'!S349+'Program Data-Travel IBA'!S349</f>
        <v>72044</v>
      </c>
      <c r="T349" s="69">
        <f>'Program Data-Travel CBA'!T349+'Program Data-Travel IBA'!T349</f>
        <v>61466</v>
      </c>
      <c r="U349" s="70">
        <f>'Program Data-Travel CBA'!U349+'Program Data-Travel IBA'!U349</f>
        <v>12943676.649999423</v>
      </c>
      <c r="V349" s="71">
        <f>'Program Data-Travel CBA'!V349+'Program Data-Travel IBA'!V349</f>
        <v>91051</v>
      </c>
      <c r="W349" s="71">
        <f>'Program Data-Travel CBA'!W349+'Program Data-Travel IBA'!W349</f>
        <v>61086</v>
      </c>
      <c r="X349" s="68">
        <f>'Program Data-Travel CBA'!X349+'Program Data-Travel IBA'!X349</f>
        <v>12358686.869999427</v>
      </c>
      <c r="Y349" s="69">
        <f>'Program Data-Travel CBA'!Y349+'Program Data-Travel IBA'!Y349</f>
        <v>99449</v>
      </c>
      <c r="Z349" s="69">
        <f>'Program Data-Travel CBA'!Z349+'Program Data-Travel IBA'!Z349</f>
        <v>60736</v>
      </c>
      <c r="AA349" s="70">
        <f>'Program Data-Travel CBA'!AA349+'Program Data-Travel IBA'!AA349</f>
        <v>13551795.279999146</v>
      </c>
      <c r="AB349" s="71">
        <f>'Program Data-Travel CBA'!AB349+'Program Data-Travel IBA'!AB349</f>
        <v>104106</v>
      </c>
      <c r="AC349" s="71">
        <f>'Program Data-Travel CBA'!AC349+'Program Data-Travel IBA'!AC349</f>
        <v>60327</v>
      </c>
      <c r="AD349" s="68">
        <f>'Program Data-Travel CBA'!AD349+'Program Data-Travel IBA'!AD349</f>
        <v>14179153.539999479</v>
      </c>
      <c r="AE349" s="69">
        <f>'Program Data-Travel CBA'!AE349+'Program Data-Travel IBA'!AE349</f>
        <v>108971</v>
      </c>
      <c r="AF349" s="69">
        <f>'Program Data-Travel CBA'!AF349+'Program Data-Travel IBA'!AF349</f>
        <v>59956</v>
      </c>
      <c r="AG349" s="70">
        <f>'Program Data-Travel CBA'!AG349+'Program Data-Travel IBA'!AG349</f>
        <v>14984163.839999042</v>
      </c>
      <c r="AH349" s="71">
        <f>'Program Data-Travel CBA'!AH349+'Program Data-Travel IBA'!AH349</f>
        <v>124839</v>
      </c>
      <c r="AI349" s="71">
        <f>'Program Data-Travel CBA'!AI349+'Program Data-Travel IBA'!AI349</f>
        <v>59303</v>
      </c>
      <c r="AJ349" s="68">
        <f>'Program Data-Travel CBA'!AJ349+'Program Data-Travel IBA'!AJ349</f>
        <v>19658060.649998784</v>
      </c>
      <c r="AK349" s="69">
        <f>'Program Data-Travel CBA'!AK349+'Program Data-Travel IBA'!AK349</f>
        <v>151052</v>
      </c>
      <c r="AL349" s="69">
        <f>'Program Data-Travel CBA'!AL349+'Program Data-Travel IBA'!AL349</f>
        <v>58961</v>
      </c>
      <c r="AM349" s="70">
        <f>'Program Data-Travel CBA'!AM349+'Program Data-Travel IBA'!AM349</f>
        <v>18566452.819998745</v>
      </c>
      <c r="AN349" s="71">
        <f>'Program Data-Travel CBA'!AN349+'Program Data-Travel IBA'!AN349</f>
        <v>146137</v>
      </c>
      <c r="AO349" s="71">
        <f>'Program Data-Travel CBA'!AO349+'Program Data-Travel IBA'!AO349</f>
        <v>58192</v>
      </c>
    </row>
    <row r="350" spans="1:41" hidden="1" outlineLevel="1" x14ac:dyDescent="0.55000000000000004">
      <c r="A350" s="58" t="s">
        <v>20</v>
      </c>
      <c r="B350" s="65">
        <f>'Program Data-Travel CBA'!B350+'Program Data-Travel IBA'!B350</f>
        <v>59632821.479999997</v>
      </c>
      <c r="C350" s="66">
        <f>'Program Data-Travel CBA'!C350+'Program Data-Travel IBA'!C350</f>
        <v>279889</v>
      </c>
      <c r="D350" s="66">
        <f>'Program Data-Travel CBA'!D350+'Program Data-Travel IBA'!D350</f>
        <v>14206</v>
      </c>
      <c r="E350" s="67">
        <f>'Program Data-Travel CBA'!E350+'Program Data-Travel IBA'!E350</f>
        <v>460.66097928821142</v>
      </c>
      <c r="F350" s="68">
        <f>'Program Data-Travel CBA'!F350+'Program Data-Travel IBA'!F350</f>
        <v>1544199.27</v>
      </c>
      <c r="G350" s="69">
        <f>'Program Data-Travel CBA'!G350+'Program Data-Travel IBA'!G350</f>
        <v>8879</v>
      </c>
      <c r="H350" s="69">
        <f>'Program Data-Travel CBA'!H350+'Program Data-Travel IBA'!H350</f>
        <v>15512</v>
      </c>
      <c r="I350" s="70">
        <f>'Program Data-Travel CBA'!I350+'Program Data-Travel IBA'!I350</f>
        <v>4073580.4000000004</v>
      </c>
      <c r="J350" s="71">
        <f>'Program Data-Travel CBA'!J350+'Program Data-Travel IBA'!J350</f>
        <v>19158</v>
      </c>
      <c r="K350" s="71">
        <f>'Program Data-Travel CBA'!K350+'Program Data-Travel IBA'!K350</f>
        <v>15200</v>
      </c>
      <c r="L350" s="68">
        <f>'Program Data-Travel CBA'!L350+'Program Data-Travel IBA'!L350</f>
        <v>2849300.9000000004</v>
      </c>
      <c r="M350" s="69">
        <f>'Program Data-Travel CBA'!M350+'Program Data-Travel IBA'!M350</f>
        <v>14336</v>
      </c>
      <c r="N350" s="69">
        <f>'Program Data-Travel CBA'!N350+'Program Data-Travel IBA'!N350</f>
        <v>14936</v>
      </c>
      <c r="O350" s="70">
        <f>'Program Data-Travel CBA'!O350+'Program Data-Travel IBA'!O350</f>
        <v>3647571.9699999997</v>
      </c>
      <c r="P350" s="71">
        <f>'Program Data-Travel CBA'!P350+'Program Data-Travel IBA'!P350</f>
        <v>18916</v>
      </c>
      <c r="Q350" s="71">
        <f>'Program Data-Travel CBA'!Q350+'Program Data-Travel IBA'!Q350</f>
        <v>14851</v>
      </c>
      <c r="R350" s="68">
        <f>'Program Data-Travel CBA'!R350+'Program Data-Travel IBA'!R350</f>
        <v>4561544.4999999991</v>
      </c>
      <c r="S350" s="69">
        <f>'Program Data-Travel CBA'!S350+'Program Data-Travel IBA'!S350</f>
        <v>21273</v>
      </c>
      <c r="T350" s="69">
        <f>'Program Data-Travel CBA'!T350+'Program Data-Travel IBA'!T350</f>
        <v>14823</v>
      </c>
      <c r="U350" s="70">
        <f>'Program Data-Travel CBA'!U350+'Program Data-Travel IBA'!U350</f>
        <v>5608605.0099999998</v>
      </c>
      <c r="V350" s="71">
        <f>'Program Data-Travel CBA'!V350+'Program Data-Travel IBA'!V350</f>
        <v>24470</v>
      </c>
      <c r="W350" s="71">
        <f>'Program Data-Travel CBA'!W350+'Program Data-Travel IBA'!W350</f>
        <v>14772</v>
      </c>
      <c r="X350" s="68">
        <f>'Program Data-Travel CBA'!X350+'Program Data-Travel IBA'!X350</f>
        <v>5035564.01</v>
      </c>
      <c r="Y350" s="69">
        <f>'Program Data-Travel CBA'!Y350+'Program Data-Travel IBA'!Y350</f>
        <v>23145</v>
      </c>
      <c r="Z350" s="69">
        <f>'Program Data-Travel CBA'!Z350+'Program Data-Travel IBA'!Z350</f>
        <v>14822</v>
      </c>
      <c r="AA350" s="70">
        <f>'Program Data-Travel CBA'!AA350+'Program Data-Travel IBA'!AA350</f>
        <v>6633591.1100000003</v>
      </c>
      <c r="AB350" s="71">
        <f>'Program Data-Travel CBA'!AB350+'Program Data-Travel IBA'!AB350</f>
        <v>30999</v>
      </c>
      <c r="AC350" s="71">
        <f>'Program Data-Travel CBA'!AC350+'Program Data-Travel IBA'!AC350</f>
        <v>14810</v>
      </c>
      <c r="AD350" s="68">
        <f>'Program Data-Travel CBA'!AD350+'Program Data-Travel IBA'!AD350</f>
        <v>6846479.7199999997</v>
      </c>
      <c r="AE350" s="69">
        <f>'Program Data-Travel CBA'!AE350+'Program Data-Travel IBA'!AE350</f>
        <v>30152</v>
      </c>
      <c r="AF350" s="69">
        <f>'Program Data-Travel CBA'!AF350+'Program Data-Travel IBA'!AF350</f>
        <v>14539</v>
      </c>
      <c r="AG350" s="70">
        <f>'Program Data-Travel CBA'!AG350+'Program Data-Travel IBA'!AG350</f>
        <v>5733631.0499999989</v>
      </c>
      <c r="AH350" s="71">
        <f>'Program Data-Travel CBA'!AH350+'Program Data-Travel IBA'!AH350</f>
        <v>26519</v>
      </c>
      <c r="AI350" s="71">
        <f>'Program Data-Travel CBA'!AI350+'Program Data-Travel IBA'!AI350</f>
        <v>14260</v>
      </c>
      <c r="AJ350" s="68">
        <f>'Program Data-Travel CBA'!AJ350+'Program Data-Travel IBA'!AJ350</f>
        <v>6124140.2700000014</v>
      </c>
      <c r="AK350" s="69">
        <f>'Program Data-Travel CBA'!AK350+'Program Data-Travel IBA'!AK350</f>
        <v>28966</v>
      </c>
      <c r="AL350" s="69">
        <f>'Program Data-Travel CBA'!AL350+'Program Data-Travel IBA'!AL350</f>
        <v>14184</v>
      </c>
      <c r="AM350" s="70">
        <f>'Program Data-Travel CBA'!AM350+'Program Data-Travel IBA'!AM350</f>
        <v>6974613.2700000014</v>
      </c>
      <c r="AN350" s="71">
        <f>'Program Data-Travel CBA'!AN350+'Program Data-Travel IBA'!AN350</f>
        <v>33076</v>
      </c>
      <c r="AO350" s="71">
        <f>'Program Data-Travel CBA'!AO350+'Program Data-Travel IBA'!AO350</f>
        <v>14206</v>
      </c>
    </row>
    <row r="351" spans="1:41" hidden="1" outlineLevel="1" x14ac:dyDescent="0.55000000000000004">
      <c r="A351" s="58" t="s">
        <v>510</v>
      </c>
      <c r="B351" s="65">
        <f>'Program Data-Travel CBA'!B351+'Program Data-Travel IBA'!B351</f>
        <v>0</v>
      </c>
      <c r="C351" s="66">
        <f>'Program Data-Travel CBA'!C351+'Program Data-Travel IBA'!C351</f>
        <v>0</v>
      </c>
      <c r="D351" s="66">
        <f>'Program Data-Travel CBA'!D351+'Program Data-Travel IBA'!D351</f>
        <v>0</v>
      </c>
      <c r="E351" s="67">
        <f>'Program Data-Travel CBA'!E351+'Program Data-Travel IBA'!E351</f>
        <v>0</v>
      </c>
      <c r="F351" s="68">
        <f>'Program Data-Travel CBA'!F351+'Program Data-Travel IBA'!F351</f>
        <v>0</v>
      </c>
      <c r="G351" s="69">
        <f>'Program Data-Travel CBA'!G351+'Program Data-Travel IBA'!G351</f>
        <v>0</v>
      </c>
      <c r="H351" s="69">
        <f>'Program Data-Travel CBA'!H351+'Program Data-Travel IBA'!H351</f>
        <v>0</v>
      </c>
      <c r="I351" s="70">
        <f>'Program Data-Travel CBA'!I351+'Program Data-Travel IBA'!I351</f>
        <v>0</v>
      </c>
      <c r="J351" s="71">
        <f>'Program Data-Travel CBA'!J351+'Program Data-Travel IBA'!J351</f>
        <v>0</v>
      </c>
      <c r="K351" s="71">
        <f>'Program Data-Travel CBA'!K351+'Program Data-Travel IBA'!K351</f>
        <v>0</v>
      </c>
      <c r="L351" s="68">
        <f>'Program Data-Travel CBA'!L351+'Program Data-Travel IBA'!L351</f>
        <v>0</v>
      </c>
      <c r="M351" s="69">
        <f>'Program Data-Travel CBA'!M351+'Program Data-Travel IBA'!M351</f>
        <v>0</v>
      </c>
      <c r="N351" s="69">
        <f>'Program Data-Travel CBA'!N351+'Program Data-Travel IBA'!N351</f>
        <v>0</v>
      </c>
      <c r="O351" s="70">
        <f>'Program Data-Travel CBA'!O351+'Program Data-Travel IBA'!O351</f>
        <v>0</v>
      </c>
      <c r="P351" s="71">
        <f>'Program Data-Travel CBA'!P351+'Program Data-Travel IBA'!P351</f>
        <v>0</v>
      </c>
      <c r="Q351" s="71">
        <f>'Program Data-Travel CBA'!Q351+'Program Data-Travel IBA'!Q351</f>
        <v>0</v>
      </c>
      <c r="R351" s="68">
        <f>'Program Data-Travel CBA'!R351+'Program Data-Travel IBA'!R351</f>
        <v>0</v>
      </c>
      <c r="S351" s="69">
        <f>'Program Data-Travel CBA'!S351+'Program Data-Travel IBA'!S351</f>
        <v>0</v>
      </c>
      <c r="T351" s="69">
        <f>'Program Data-Travel CBA'!T351+'Program Data-Travel IBA'!T351</f>
        <v>0</v>
      </c>
      <c r="U351" s="70">
        <f>'Program Data-Travel CBA'!U351+'Program Data-Travel IBA'!U351</f>
        <v>0</v>
      </c>
      <c r="V351" s="71">
        <f>'Program Data-Travel CBA'!V351+'Program Data-Travel IBA'!V351</f>
        <v>0</v>
      </c>
      <c r="W351" s="71">
        <f>'Program Data-Travel CBA'!W351+'Program Data-Travel IBA'!W351</f>
        <v>0</v>
      </c>
      <c r="X351" s="68">
        <f>'Program Data-Travel CBA'!X351+'Program Data-Travel IBA'!X351</f>
        <v>0</v>
      </c>
      <c r="Y351" s="69">
        <f>'Program Data-Travel CBA'!Y351+'Program Data-Travel IBA'!Y351</f>
        <v>0</v>
      </c>
      <c r="Z351" s="69">
        <f>'Program Data-Travel CBA'!Z351+'Program Data-Travel IBA'!Z351</f>
        <v>0</v>
      </c>
      <c r="AA351" s="70">
        <f>'Program Data-Travel CBA'!AA351+'Program Data-Travel IBA'!AA351</f>
        <v>0</v>
      </c>
      <c r="AB351" s="71">
        <f>'Program Data-Travel CBA'!AB351+'Program Data-Travel IBA'!AB351</f>
        <v>0</v>
      </c>
      <c r="AC351" s="71">
        <f>'Program Data-Travel CBA'!AC351+'Program Data-Travel IBA'!AC351</f>
        <v>0</v>
      </c>
      <c r="AD351" s="68">
        <f>'Program Data-Travel CBA'!AD351+'Program Data-Travel IBA'!AD351</f>
        <v>0</v>
      </c>
      <c r="AE351" s="69">
        <f>'Program Data-Travel CBA'!AE351+'Program Data-Travel IBA'!AE351</f>
        <v>0</v>
      </c>
      <c r="AF351" s="69">
        <f>'Program Data-Travel CBA'!AF351+'Program Data-Travel IBA'!AF351</f>
        <v>0</v>
      </c>
      <c r="AG351" s="70">
        <f>'Program Data-Travel CBA'!AG351+'Program Data-Travel IBA'!AG351</f>
        <v>0</v>
      </c>
      <c r="AH351" s="71">
        <f>'Program Data-Travel CBA'!AH351+'Program Data-Travel IBA'!AH351</f>
        <v>0</v>
      </c>
      <c r="AI351" s="71">
        <f>'Program Data-Travel CBA'!AI351+'Program Data-Travel IBA'!AI351</f>
        <v>0</v>
      </c>
      <c r="AJ351" s="68">
        <f>'Program Data-Travel CBA'!AJ351+'Program Data-Travel IBA'!AJ351</f>
        <v>0</v>
      </c>
      <c r="AK351" s="69">
        <f>'Program Data-Travel CBA'!AK351+'Program Data-Travel IBA'!AK351</f>
        <v>0</v>
      </c>
      <c r="AL351" s="69">
        <f>'Program Data-Travel CBA'!AL351+'Program Data-Travel IBA'!AL351</f>
        <v>0</v>
      </c>
      <c r="AM351" s="70">
        <f>'Program Data-Travel CBA'!AM351+'Program Data-Travel IBA'!AM351</f>
        <v>0</v>
      </c>
      <c r="AN351" s="71">
        <f>'Program Data-Travel CBA'!AN351+'Program Data-Travel IBA'!AN351</f>
        <v>0</v>
      </c>
      <c r="AO351" s="71">
        <f>'Program Data-Travel CBA'!AO351+'Program Data-Travel IBA'!AO351</f>
        <v>0</v>
      </c>
    </row>
    <row r="352" spans="1:41" hidden="1" outlineLevel="1" x14ac:dyDescent="0.55000000000000004">
      <c r="A352" s="58" t="s">
        <v>89</v>
      </c>
      <c r="B352" s="65">
        <f>'Program Data-Travel CBA'!B352+'Program Data-Travel IBA'!B352</f>
        <v>4492107679.5099001</v>
      </c>
      <c r="C352" s="66">
        <f>'Program Data-Travel CBA'!C352+'Program Data-Travel IBA'!C352</f>
        <v>23406842</v>
      </c>
      <c r="D352" s="66">
        <f>'Program Data-Travel CBA'!D352+'Program Data-Travel IBA'!D352</f>
        <v>1694439</v>
      </c>
      <c r="E352" s="67">
        <f>'Program Data-Travel CBA'!E352+'Program Data-Travel IBA'!E352</f>
        <v>533.59205584248286</v>
      </c>
      <c r="F352" s="68">
        <f>'Program Data-Travel CBA'!F352+'Program Data-Travel IBA'!F352</f>
        <v>202011389.84990001</v>
      </c>
      <c r="G352" s="69">
        <f>'Program Data-Travel CBA'!G352+'Program Data-Travel IBA'!G352</f>
        <v>1092277</v>
      </c>
      <c r="H352" s="69">
        <f>'Program Data-Travel CBA'!H352+'Program Data-Travel IBA'!H352</f>
        <v>1660566</v>
      </c>
      <c r="I352" s="70">
        <f>'Program Data-Travel CBA'!I352+'Program Data-Travel IBA'!I352</f>
        <v>305945441</v>
      </c>
      <c r="J352" s="71">
        <f>'Program Data-Travel CBA'!J352+'Program Data-Travel IBA'!J352</f>
        <v>1569917</v>
      </c>
      <c r="K352" s="71">
        <f>'Program Data-Travel CBA'!K352+'Program Data-Travel IBA'!K352</f>
        <v>1655385</v>
      </c>
      <c r="L352" s="68">
        <f>'Program Data-Travel CBA'!L352+'Program Data-Travel IBA'!L352</f>
        <v>240340577.59999999</v>
      </c>
      <c r="M352" s="69">
        <f>'Program Data-Travel CBA'!M352+'Program Data-Travel IBA'!M352</f>
        <v>1302573</v>
      </c>
      <c r="N352" s="69">
        <f>'Program Data-Travel CBA'!N352+'Program Data-Travel IBA'!N352</f>
        <v>1654918</v>
      </c>
      <c r="O352" s="70">
        <f>'Program Data-Travel CBA'!O352+'Program Data-Travel IBA'!O352</f>
        <v>298953732.10000002</v>
      </c>
      <c r="P352" s="71">
        <f>'Program Data-Travel CBA'!P352+'Program Data-Travel IBA'!P352</f>
        <v>1619880</v>
      </c>
      <c r="Q352" s="71">
        <f>'Program Data-Travel CBA'!Q352+'Program Data-Travel IBA'!Q352</f>
        <v>1665191</v>
      </c>
      <c r="R352" s="68">
        <f>'Program Data-Travel CBA'!R352+'Program Data-Travel IBA'!R352</f>
        <v>343430354.25</v>
      </c>
      <c r="S352" s="69">
        <f>'Program Data-Travel CBA'!S352+'Program Data-Travel IBA'!S352</f>
        <v>1831987</v>
      </c>
      <c r="T352" s="69">
        <f>'Program Data-Travel CBA'!T352+'Program Data-Travel IBA'!T352</f>
        <v>1670815</v>
      </c>
      <c r="U352" s="70">
        <f>'Program Data-Travel CBA'!U352+'Program Data-Travel IBA'!U352</f>
        <v>423924375.08999997</v>
      </c>
      <c r="V352" s="71">
        <f>'Program Data-Travel CBA'!V352+'Program Data-Travel IBA'!V352</f>
        <v>2176848</v>
      </c>
      <c r="W352" s="71">
        <f>'Program Data-Travel CBA'!W352+'Program Data-Travel IBA'!W352</f>
        <v>1677754</v>
      </c>
      <c r="X352" s="68">
        <f>'Program Data-Travel CBA'!X352+'Program Data-Travel IBA'!X352</f>
        <v>403724512.31</v>
      </c>
      <c r="Y352" s="69">
        <f>'Program Data-Travel CBA'!Y352+'Program Data-Travel IBA'!Y352</f>
        <v>2092020</v>
      </c>
      <c r="Z352" s="69">
        <f>'Program Data-Travel CBA'!Z352+'Program Data-Travel IBA'!Z352</f>
        <v>1683345</v>
      </c>
      <c r="AA352" s="70">
        <f>'Program Data-Travel CBA'!AA352+'Program Data-Travel IBA'!AA352</f>
        <v>449433624.20999998</v>
      </c>
      <c r="AB352" s="71">
        <f>'Program Data-Travel CBA'!AB352+'Program Data-Travel IBA'!AB352</f>
        <v>2254091</v>
      </c>
      <c r="AC352" s="71">
        <f>'Program Data-Travel CBA'!AC352+'Program Data-Travel IBA'!AC352</f>
        <v>1688263</v>
      </c>
      <c r="AD352" s="68">
        <f>'Program Data-Travel CBA'!AD352+'Program Data-Travel IBA'!AD352</f>
        <v>484895517.06</v>
      </c>
      <c r="AE352" s="69">
        <f>'Program Data-Travel CBA'!AE352+'Program Data-Travel IBA'!AE352</f>
        <v>2513743</v>
      </c>
      <c r="AF352" s="69">
        <f>'Program Data-Travel CBA'!AF352+'Program Data-Travel IBA'!AF352</f>
        <v>1687849</v>
      </c>
      <c r="AG352" s="70">
        <f>'Program Data-Travel CBA'!AG352+'Program Data-Travel IBA'!AG352</f>
        <v>439561054.38</v>
      </c>
      <c r="AH352" s="71">
        <f>'Program Data-Travel CBA'!AH352+'Program Data-Travel IBA'!AH352</f>
        <v>2226925</v>
      </c>
      <c r="AI352" s="71">
        <f>'Program Data-Travel CBA'!AI352+'Program Data-Travel IBA'!AI352</f>
        <v>1694416</v>
      </c>
      <c r="AJ352" s="68">
        <f>'Program Data-Travel CBA'!AJ352+'Program Data-Travel IBA'!AJ352</f>
        <v>457022238.85999995</v>
      </c>
      <c r="AK352" s="69">
        <f>'Program Data-Travel CBA'!AK352+'Program Data-Travel IBA'!AK352</f>
        <v>2372149</v>
      </c>
      <c r="AL352" s="69">
        <f>'Program Data-Travel CBA'!AL352+'Program Data-Travel IBA'!AL352</f>
        <v>1694785</v>
      </c>
      <c r="AM352" s="70">
        <f>'Program Data-Travel CBA'!AM352+'Program Data-Travel IBA'!AM352</f>
        <v>442864862.80000001</v>
      </c>
      <c r="AN352" s="71">
        <f>'Program Data-Travel CBA'!AN352+'Program Data-Travel IBA'!AN352</f>
        <v>2354432</v>
      </c>
      <c r="AO352" s="71">
        <f>'Program Data-Travel CBA'!AO352+'Program Data-Travel IBA'!AO352</f>
        <v>1694439</v>
      </c>
    </row>
    <row r="353" spans="1:41" hidden="1" outlineLevel="1" x14ac:dyDescent="0.55000000000000004">
      <c r="A353" s="58" t="s">
        <v>21</v>
      </c>
      <c r="B353" s="65">
        <f>'Program Data-Travel CBA'!B353+'Program Data-Travel IBA'!B353</f>
        <v>5598367.540000001</v>
      </c>
      <c r="C353" s="66">
        <f>'Program Data-Travel CBA'!C353+'Program Data-Travel IBA'!C353</f>
        <v>40275</v>
      </c>
      <c r="D353" s="66">
        <f>'Program Data-Travel CBA'!D353+'Program Data-Travel IBA'!D353</f>
        <v>2054</v>
      </c>
      <c r="E353" s="67">
        <f>'Program Data-Travel CBA'!E353+'Program Data-Travel IBA'!E353</f>
        <v>374.92288272106589</v>
      </c>
      <c r="F353" s="68">
        <f>'Program Data-Travel CBA'!F353+'Program Data-Travel IBA'!F353</f>
        <v>96264.78</v>
      </c>
      <c r="G353" s="69">
        <f>'Program Data-Travel CBA'!G353+'Program Data-Travel IBA'!G353</f>
        <v>757</v>
      </c>
      <c r="H353" s="69">
        <f>'Program Data-Travel CBA'!H353+'Program Data-Travel IBA'!H353</f>
        <v>1958</v>
      </c>
      <c r="I353" s="70">
        <f>'Program Data-Travel CBA'!I353+'Program Data-Travel IBA'!I353</f>
        <v>390201.85</v>
      </c>
      <c r="J353" s="71">
        <f>'Program Data-Travel CBA'!J353+'Program Data-Travel IBA'!J353</f>
        <v>2676</v>
      </c>
      <c r="K353" s="71">
        <f>'Program Data-Travel CBA'!K353+'Program Data-Travel IBA'!K353</f>
        <v>1980</v>
      </c>
      <c r="L353" s="68">
        <f>'Program Data-Travel CBA'!L353+'Program Data-Travel IBA'!L353</f>
        <v>331939.52</v>
      </c>
      <c r="M353" s="69">
        <f>'Program Data-Travel CBA'!M353+'Program Data-Travel IBA'!M353</f>
        <v>2716</v>
      </c>
      <c r="N353" s="69">
        <f>'Program Data-Travel CBA'!N353+'Program Data-Travel IBA'!N353</f>
        <v>1970</v>
      </c>
      <c r="O353" s="70">
        <f>'Program Data-Travel CBA'!O353+'Program Data-Travel IBA'!O353</f>
        <v>221436.36000000002</v>
      </c>
      <c r="P353" s="71">
        <f>'Program Data-Travel CBA'!P353+'Program Data-Travel IBA'!P353</f>
        <v>1653</v>
      </c>
      <c r="Q353" s="71">
        <f>'Program Data-Travel CBA'!Q353+'Program Data-Travel IBA'!Q353</f>
        <v>1964</v>
      </c>
      <c r="R353" s="68">
        <f>'Program Data-Travel CBA'!R353+'Program Data-Travel IBA'!R353</f>
        <v>382331.08</v>
      </c>
      <c r="S353" s="69">
        <f>'Program Data-Travel CBA'!S353+'Program Data-Travel IBA'!S353</f>
        <v>2644</v>
      </c>
      <c r="T353" s="69">
        <f>'Program Data-Travel CBA'!T353+'Program Data-Travel IBA'!T353</f>
        <v>1977</v>
      </c>
      <c r="U353" s="70">
        <f>'Program Data-Travel CBA'!U353+'Program Data-Travel IBA'!U353</f>
        <v>539016.72</v>
      </c>
      <c r="V353" s="71">
        <f>'Program Data-Travel CBA'!V353+'Program Data-Travel IBA'!V353</f>
        <v>3697</v>
      </c>
      <c r="W353" s="71">
        <f>'Program Data-Travel CBA'!W353+'Program Data-Travel IBA'!W353</f>
        <v>1993</v>
      </c>
      <c r="X353" s="68">
        <f>'Program Data-Travel CBA'!X353+'Program Data-Travel IBA'!X353</f>
        <v>495401.02999999997</v>
      </c>
      <c r="Y353" s="69">
        <f>'Program Data-Travel CBA'!Y353+'Program Data-Travel IBA'!Y353</f>
        <v>3685</v>
      </c>
      <c r="Z353" s="69">
        <f>'Program Data-Travel CBA'!Z353+'Program Data-Travel IBA'!Z353</f>
        <v>2025</v>
      </c>
      <c r="AA353" s="70">
        <f>'Program Data-Travel CBA'!AA353+'Program Data-Travel IBA'!AA353</f>
        <v>712513.58</v>
      </c>
      <c r="AB353" s="71">
        <f>'Program Data-Travel CBA'!AB353+'Program Data-Travel IBA'!AB353</f>
        <v>4911</v>
      </c>
      <c r="AC353" s="71">
        <f>'Program Data-Travel CBA'!AC353+'Program Data-Travel IBA'!AC353</f>
        <v>1935</v>
      </c>
      <c r="AD353" s="68">
        <f>'Program Data-Travel CBA'!AD353+'Program Data-Travel IBA'!AD353</f>
        <v>607727.75000000012</v>
      </c>
      <c r="AE353" s="69">
        <f>'Program Data-Travel CBA'!AE353+'Program Data-Travel IBA'!AE353</f>
        <v>4244</v>
      </c>
      <c r="AF353" s="69">
        <f>'Program Data-Travel CBA'!AF353+'Program Data-Travel IBA'!AF353</f>
        <v>1957</v>
      </c>
      <c r="AG353" s="70">
        <f>'Program Data-Travel CBA'!AG353+'Program Data-Travel IBA'!AG353</f>
        <v>479936.67000000004</v>
      </c>
      <c r="AH353" s="71">
        <f>'Program Data-Travel CBA'!AH353+'Program Data-Travel IBA'!AH353</f>
        <v>3430</v>
      </c>
      <c r="AI353" s="71">
        <f>'Program Data-Travel CBA'!AI353+'Program Data-Travel IBA'!AI353</f>
        <v>1973</v>
      </c>
      <c r="AJ353" s="68">
        <f>'Program Data-Travel CBA'!AJ353+'Program Data-Travel IBA'!AJ353</f>
        <v>520214.98</v>
      </c>
      <c r="AK353" s="69">
        <f>'Program Data-Travel CBA'!AK353+'Program Data-Travel IBA'!AK353</f>
        <v>3865</v>
      </c>
      <c r="AL353" s="69">
        <f>'Program Data-Travel CBA'!AL353+'Program Data-Travel IBA'!AL353</f>
        <v>2010</v>
      </c>
      <c r="AM353" s="70">
        <f>'Program Data-Travel CBA'!AM353+'Program Data-Travel IBA'!AM353</f>
        <v>821383.22</v>
      </c>
      <c r="AN353" s="71">
        <f>'Program Data-Travel CBA'!AN353+'Program Data-Travel IBA'!AN353</f>
        <v>5997</v>
      </c>
      <c r="AO353" s="71">
        <f>'Program Data-Travel CBA'!AO353+'Program Data-Travel IBA'!AO353</f>
        <v>2054</v>
      </c>
    </row>
    <row r="354" spans="1:41" hidden="1" outlineLevel="1" x14ac:dyDescent="0.55000000000000004">
      <c r="A354" s="58" t="s">
        <v>90</v>
      </c>
      <c r="B354" s="65">
        <f>'Program Data-Travel CBA'!B354+'Program Data-Travel IBA'!B354</f>
        <v>41028597.030000001</v>
      </c>
      <c r="C354" s="66">
        <f>'Program Data-Travel CBA'!C354+'Program Data-Travel IBA'!C354</f>
        <v>290884</v>
      </c>
      <c r="D354" s="66">
        <f>'Program Data-Travel CBA'!D354+'Program Data-Travel IBA'!D354</f>
        <v>10302</v>
      </c>
      <c r="E354" s="67">
        <f>'Program Data-Travel CBA'!E354+'Program Data-Travel IBA'!E354</f>
        <v>419.1020422639865</v>
      </c>
      <c r="F354" s="68">
        <f>'Program Data-Travel CBA'!F354+'Program Data-Travel IBA'!F354</f>
        <v>1873625.2000000002</v>
      </c>
      <c r="G354" s="69">
        <f>'Program Data-Travel CBA'!G354+'Program Data-Travel IBA'!G354</f>
        <v>15992</v>
      </c>
      <c r="H354" s="69">
        <f>'Program Data-Travel CBA'!H354+'Program Data-Travel IBA'!H354</f>
        <v>10450</v>
      </c>
      <c r="I354" s="70">
        <f>'Program Data-Travel CBA'!I354+'Program Data-Travel IBA'!I354</f>
        <v>3156365.2199999997</v>
      </c>
      <c r="J354" s="71">
        <f>'Program Data-Travel CBA'!J354+'Program Data-Travel IBA'!J354</f>
        <v>22235</v>
      </c>
      <c r="K354" s="71">
        <f>'Program Data-Travel CBA'!K354+'Program Data-Travel IBA'!K354</f>
        <v>10425</v>
      </c>
      <c r="L354" s="68">
        <f>'Program Data-Travel CBA'!L354+'Program Data-Travel IBA'!L354</f>
        <v>1762533.97</v>
      </c>
      <c r="M354" s="69">
        <f>'Program Data-Travel CBA'!M354+'Program Data-Travel IBA'!M354</f>
        <v>15948</v>
      </c>
      <c r="N354" s="69">
        <f>'Program Data-Travel CBA'!N354+'Program Data-Travel IBA'!N354</f>
        <v>10412</v>
      </c>
      <c r="O354" s="70">
        <f>'Program Data-Travel CBA'!O354+'Program Data-Travel IBA'!O354</f>
        <v>2328134.2799999998</v>
      </c>
      <c r="P354" s="71">
        <f>'Program Data-Travel CBA'!P354+'Program Data-Travel IBA'!P354</f>
        <v>15743</v>
      </c>
      <c r="Q354" s="71">
        <f>'Program Data-Travel CBA'!Q354+'Program Data-Travel IBA'!Q354</f>
        <v>10359</v>
      </c>
      <c r="R354" s="68">
        <f>'Program Data-Travel CBA'!R354+'Program Data-Travel IBA'!R354</f>
        <v>3078471.66</v>
      </c>
      <c r="S354" s="69">
        <f>'Program Data-Travel CBA'!S354+'Program Data-Travel IBA'!S354</f>
        <v>22386</v>
      </c>
      <c r="T354" s="69">
        <f>'Program Data-Travel CBA'!T354+'Program Data-Travel IBA'!T354</f>
        <v>10373</v>
      </c>
      <c r="U354" s="70">
        <f>'Program Data-Travel CBA'!U354+'Program Data-Travel IBA'!U354</f>
        <v>4138905.31</v>
      </c>
      <c r="V354" s="71">
        <f>'Program Data-Travel CBA'!V354+'Program Data-Travel IBA'!V354</f>
        <v>27019</v>
      </c>
      <c r="W354" s="71">
        <f>'Program Data-Travel CBA'!W354+'Program Data-Travel IBA'!W354</f>
        <v>10417</v>
      </c>
      <c r="X354" s="68">
        <f>'Program Data-Travel CBA'!X354+'Program Data-Travel IBA'!X354</f>
        <v>3716937.9</v>
      </c>
      <c r="Y354" s="69">
        <f>'Program Data-Travel CBA'!Y354+'Program Data-Travel IBA'!Y354</f>
        <v>27097</v>
      </c>
      <c r="Z354" s="69">
        <f>'Program Data-Travel CBA'!Z354+'Program Data-Travel IBA'!Z354</f>
        <v>10428</v>
      </c>
      <c r="AA354" s="70">
        <f>'Program Data-Travel CBA'!AA354+'Program Data-Travel IBA'!AA354</f>
        <v>4482277.3699999992</v>
      </c>
      <c r="AB354" s="71">
        <f>'Program Data-Travel CBA'!AB354+'Program Data-Travel IBA'!AB354</f>
        <v>31212</v>
      </c>
      <c r="AC354" s="71">
        <f>'Program Data-Travel CBA'!AC354+'Program Data-Travel IBA'!AC354</f>
        <v>10354</v>
      </c>
      <c r="AD354" s="68">
        <f>'Program Data-Travel CBA'!AD354+'Program Data-Travel IBA'!AD354</f>
        <v>4363030.74</v>
      </c>
      <c r="AE354" s="69">
        <f>'Program Data-Travel CBA'!AE354+'Program Data-Travel IBA'!AE354</f>
        <v>28998</v>
      </c>
      <c r="AF354" s="69">
        <f>'Program Data-Travel CBA'!AF354+'Program Data-Travel IBA'!AF354</f>
        <v>10283</v>
      </c>
      <c r="AG354" s="70">
        <f>'Program Data-Travel CBA'!AG354+'Program Data-Travel IBA'!AG354</f>
        <v>3614612.0599999996</v>
      </c>
      <c r="AH354" s="71">
        <f>'Program Data-Travel CBA'!AH354+'Program Data-Travel IBA'!AH354</f>
        <v>25712</v>
      </c>
      <c r="AI354" s="71">
        <f>'Program Data-Travel CBA'!AI354+'Program Data-Travel IBA'!AI354</f>
        <v>10271</v>
      </c>
      <c r="AJ354" s="68">
        <f>'Program Data-Travel CBA'!AJ354+'Program Data-Travel IBA'!AJ354</f>
        <v>4033323.6099999994</v>
      </c>
      <c r="AK354" s="69">
        <f>'Program Data-Travel CBA'!AK354+'Program Data-Travel IBA'!AK354</f>
        <v>30544</v>
      </c>
      <c r="AL354" s="69">
        <f>'Program Data-Travel CBA'!AL354+'Program Data-Travel IBA'!AL354</f>
        <v>10280</v>
      </c>
      <c r="AM354" s="70">
        <f>'Program Data-Travel CBA'!AM354+'Program Data-Travel IBA'!AM354</f>
        <v>4480379.7100000009</v>
      </c>
      <c r="AN354" s="71">
        <f>'Program Data-Travel CBA'!AN354+'Program Data-Travel IBA'!AN354</f>
        <v>27998</v>
      </c>
      <c r="AO354" s="71">
        <f>'Program Data-Travel CBA'!AO354+'Program Data-Travel IBA'!AO354</f>
        <v>10302</v>
      </c>
    </row>
    <row r="355" spans="1:41" hidden="1" outlineLevel="1" x14ac:dyDescent="0.55000000000000004">
      <c r="A355" s="58" t="s">
        <v>22</v>
      </c>
      <c r="B355" s="65">
        <f>'Program Data-Travel CBA'!B355+'Program Data-Travel IBA'!B355</f>
        <v>122624776.84999999</v>
      </c>
      <c r="C355" s="66">
        <f>'Program Data-Travel CBA'!C355+'Program Data-Travel IBA'!C355</f>
        <v>674949</v>
      </c>
      <c r="D355" s="66">
        <f>'Program Data-Travel CBA'!D355+'Program Data-Travel IBA'!D355</f>
        <v>29848</v>
      </c>
      <c r="E355" s="67">
        <f>'Program Data-Travel CBA'!E355+'Program Data-Travel IBA'!E355</f>
        <v>364.49541986543403</v>
      </c>
      <c r="F355" s="68">
        <f>'Program Data-Travel CBA'!F355+'Program Data-Travel IBA'!F355</f>
        <v>2987123.5300000003</v>
      </c>
      <c r="G355" s="69">
        <f>'Program Data-Travel CBA'!G355+'Program Data-Travel IBA'!G355</f>
        <v>25772</v>
      </c>
      <c r="H355" s="69">
        <f>'Program Data-Travel CBA'!H355+'Program Data-Travel IBA'!H355</f>
        <v>31500</v>
      </c>
      <c r="I355" s="70">
        <f>'Program Data-Travel CBA'!I355+'Program Data-Travel IBA'!I355</f>
        <v>9260579.75</v>
      </c>
      <c r="J355" s="71">
        <f>'Program Data-Travel CBA'!J355+'Program Data-Travel IBA'!J355</f>
        <v>48365</v>
      </c>
      <c r="K355" s="71">
        <f>'Program Data-Travel CBA'!K355+'Program Data-Travel IBA'!K355</f>
        <v>31497</v>
      </c>
      <c r="L355" s="68">
        <f>'Program Data-Travel CBA'!L355+'Program Data-Travel IBA'!L355</f>
        <v>5659766.5500000007</v>
      </c>
      <c r="M355" s="69">
        <f>'Program Data-Travel CBA'!M355+'Program Data-Travel IBA'!M355</f>
        <v>34700</v>
      </c>
      <c r="N355" s="69">
        <f>'Program Data-Travel CBA'!N355+'Program Data-Travel IBA'!N355</f>
        <v>30932</v>
      </c>
      <c r="O355" s="70">
        <f>'Program Data-Travel CBA'!O355+'Program Data-Travel IBA'!O355</f>
        <v>6517323.8500000006</v>
      </c>
      <c r="P355" s="71">
        <f>'Program Data-Travel CBA'!P355+'Program Data-Travel IBA'!P355</f>
        <v>35832</v>
      </c>
      <c r="Q355" s="71">
        <f>'Program Data-Travel CBA'!Q355+'Program Data-Travel IBA'!Q355</f>
        <v>30862</v>
      </c>
      <c r="R355" s="68">
        <f>'Program Data-Travel CBA'!R355+'Program Data-Travel IBA'!R355</f>
        <v>8750909</v>
      </c>
      <c r="S355" s="69">
        <f>'Program Data-Travel CBA'!S355+'Program Data-Travel IBA'!S355</f>
        <v>46627</v>
      </c>
      <c r="T355" s="69">
        <f>'Program Data-Travel CBA'!T355+'Program Data-Travel IBA'!T355</f>
        <v>30696</v>
      </c>
      <c r="U355" s="70">
        <f>'Program Data-Travel CBA'!U355+'Program Data-Travel IBA'!U355</f>
        <v>12144227.870000001</v>
      </c>
      <c r="V355" s="71">
        <f>'Program Data-Travel CBA'!V355+'Program Data-Travel IBA'!V355</f>
        <v>61708</v>
      </c>
      <c r="W355" s="71">
        <f>'Program Data-Travel CBA'!W355+'Program Data-Travel IBA'!W355</f>
        <v>30693</v>
      </c>
      <c r="X355" s="68">
        <f>'Program Data-Travel CBA'!X355+'Program Data-Travel IBA'!X355</f>
        <v>11012541.58</v>
      </c>
      <c r="Y355" s="69">
        <f>'Program Data-Travel CBA'!Y355+'Program Data-Travel IBA'!Y355</f>
        <v>59230</v>
      </c>
      <c r="Z355" s="69">
        <f>'Program Data-Travel CBA'!Z355+'Program Data-Travel IBA'!Z355</f>
        <v>30685</v>
      </c>
      <c r="AA355" s="70">
        <f>'Program Data-Travel CBA'!AA355+'Program Data-Travel IBA'!AA355</f>
        <v>12844288.370000001</v>
      </c>
      <c r="AB355" s="71">
        <f>'Program Data-Travel CBA'!AB355+'Program Data-Travel IBA'!AB355</f>
        <v>67805</v>
      </c>
      <c r="AC355" s="71">
        <f>'Program Data-Travel CBA'!AC355+'Program Data-Travel IBA'!AC355</f>
        <v>30804</v>
      </c>
      <c r="AD355" s="68">
        <f>'Program Data-Travel CBA'!AD355+'Program Data-Travel IBA'!AD355</f>
        <v>14280589.75</v>
      </c>
      <c r="AE355" s="69">
        <f>'Program Data-Travel CBA'!AE355+'Program Data-Travel IBA'!AE355</f>
        <v>75300</v>
      </c>
      <c r="AF355" s="69">
        <f>'Program Data-Travel CBA'!AF355+'Program Data-Travel IBA'!AF355</f>
        <v>31009</v>
      </c>
      <c r="AG355" s="70">
        <f>'Program Data-Travel CBA'!AG355+'Program Data-Travel IBA'!AG355</f>
        <v>12664936.710000001</v>
      </c>
      <c r="AH355" s="71">
        <f>'Program Data-Travel CBA'!AH355+'Program Data-Travel IBA'!AH355</f>
        <v>71150</v>
      </c>
      <c r="AI355" s="71">
        <f>'Program Data-Travel CBA'!AI355+'Program Data-Travel IBA'!AI355</f>
        <v>30820</v>
      </c>
      <c r="AJ355" s="68">
        <f>'Program Data-Travel CBA'!AJ355+'Program Data-Travel IBA'!AJ355</f>
        <v>12851144.52</v>
      </c>
      <c r="AK355" s="69">
        <f>'Program Data-Travel CBA'!AK355+'Program Data-Travel IBA'!AK355</f>
        <v>69186</v>
      </c>
      <c r="AL355" s="69">
        <f>'Program Data-Travel CBA'!AL355+'Program Data-Travel IBA'!AL355</f>
        <v>29955</v>
      </c>
      <c r="AM355" s="70">
        <f>'Program Data-Travel CBA'!AM355+'Program Data-Travel IBA'!AM355</f>
        <v>13651345.369999997</v>
      </c>
      <c r="AN355" s="71">
        <f>'Program Data-Travel CBA'!AN355+'Program Data-Travel IBA'!AN355</f>
        <v>79274</v>
      </c>
      <c r="AO355" s="71">
        <f>'Program Data-Travel CBA'!AO355+'Program Data-Travel IBA'!AO355</f>
        <v>29848</v>
      </c>
    </row>
    <row r="356" spans="1:41" hidden="1" outlineLevel="1" x14ac:dyDescent="0.55000000000000004">
      <c r="A356" s="58" t="s">
        <v>91</v>
      </c>
      <c r="B356" s="65">
        <f>'Program Data-Travel CBA'!B356+'Program Data-Travel IBA'!B356</f>
        <v>503854688.90999997</v>
      </c>
      <c r="C356" s="66">
        <f>'Program Data-Travel CBA'!C356+'Program Data-Travel IBA'!C356</f>
        <v>2470337</v>
      </c>
      <c r="D356" s="66">
        <f>'Program Data-Travel CBA'!D356+'Program Data-Travel IBA'!D356</f>
        <v>154622</v>
      </c>
      <c r="E356" s="67">
        <f>'Program Data-Travel CBA'!E356+'Program Data-Travel IBA'!E356</f>
        <v>482.61769609450823</v>
      </c>
      <c r="F356" s="68">
        <f>'Program Data-Travel CBA'!F356+'Program Data-Travel IBA'!F356</f>
        <v>32085844.709999997</v>
      </c>
      <c r="G356" s="69">
        <f>'Program Data-Travel CBA'!G356+'Program Data-Travel IBA'!G356</f>
        <v>133936</v>
      </c>
      <c r="H356" s="69">
        <f>'Program Data-Travel CBA'!H356+'Program Data-Travel IBA'!H356</f>
        <v>155066</v>
      </c>
      <c r="I356" s="70">
        <f>'Program Data-Travel CBA'!I356+'Program Data-Travel IBA'!I356</f>
        <v>35088698.629999995</v>
      </c>
      <c r="J356" s="71">
        <f>'Program Data-Travel CBA'!J356+'Program Data-Travel IBA'!J356</f>
        <v>161911</v>
      </c>
      <c r="K356" s="71">
        <f>'Program Data-Travel CBA'!K356+'Program Data-Travel IBA'!K356</f>
        <v>153609</v>
      </c>
      <c r="L356" s="68">
        <f>'Program Data-Travel CBA'!L356+'Program Data-Travel IBA'!L356</f>
        <v>31360170.57</v>
      </c>
      <c r="M356" s="69">
        <f>'Program Data-Travel CBA'!M356+'Program Data-Travel IBA'!M356</f>
        <v>153710</v>
      </c>
      <c r="N356" s="69">
        <f>'Program Data-Travel CBA'!N356+'Program Data-Travel IBA'!N356</f>
        <v>152958</v>
      </c>
      <c r="O356" s="70">
        <f>'Program Data-Travel CBA'!O356+'Program Data-Travel IBA'!O356</f>
        <v>31046673.180000007</v>
      </c>
      <c r="P356" s="71">
        <f>'Program Data-Travel CBA'!P356+'Program Data-Travel IBA'!P356</f>
        <v>159976</v>
      </c>
      <c r="Q356" s="71">
        <f>'Program Data-Travel CBA'!Q356+'Program Data-Travel IBA'!Q356</f>
        <v>153749</v>
      </c>
      <c r="R356" s="68">
        <f>'Program Data-Travel CBA'!R356+'Program Data-Travel IBA'!R356</f>
        <v>34202788.709999993</v>
      </c>
      <c r="S356" s="69">
        <f>'Program Data-Travel CBA'!S356+'Program Data-Travel IBA'!S356</f>
        <v>176678</v>
      </c>
      <c r="T356" s="69">
        <f>'Program Data-Travel CBA'!T356+'Program Data-Travel IBA'!T356</f>
        <v>153616</v>
      </c>
      <c r="U356" s="70">
        <f>'Program Data-Travel CBA'!U356+'Program Data-Travel IBA'!U356</f>
        <v>42678360.800000004</v>
      </c>
      <c r="V356" s="71">
        <f>'Program Data-Travel CBA'!V356+'Program Data-Travel IBA'!V356</f>
        <v>210304</v>
      </c>
      <c r="W356" s="71">
        <f>'Program Data-Travel CBA'!W356+'Program Data-Travel IBA'!W356</f>
        <v>153793</v>
      </c>
      <c r="X356" s="68">
        <f>'Program Data-Travel CBA'!X356+'Program Data-Travel IBA'!X356</f>
        <v>41755905.909999996</v>
      </c>
      <c r="Y356" s="69">
        <f>'Program Data-Travel CBA'!Y356+'Program Data-Travel IBA'!Y356</f>
        <v>208866</v>
      </c>
      <c r="Z356" s="69">
        <f>'Program Data-Travel CBA'!Z356+'Program Data-Travel IBA'!Z356</f>
        <v>154741</v>
      </c>
      <c r="AA356" s="70">
        <f>'Program Data-Travel CBA'!AA356+'Program Data-Travel IBA'!AA356</f>
        <v>49760615.169999987</v>
      </c>
      <c r="AB356" s="71">
        <f>'Program Data-Travel CBA'!AB356+'Program Data-Travel IBA'!AB356</f>
        <v>244909</v>
      </c>
      <c r="AC356" s="71">
        <f>'Program Data-Travel CBA'!AC356+'Program Data-Travel IBA'!AC356</f>
        <v>155144</v>
      </c>
      <c r="AD356" s="68">
        <f>'Program Data-Travel CBA'!AD356+'Program Data-Travel IBA'!AD356</f>
        <v>52931603.099999994</v>
      </c>
      <c r="AE356" s="69">
        <f>'Program Data-Travel CBA'!AE356+'Program Data-Travel IBA'!AE356</f>
        <v>254750</v>
      </c>
      <c r="AF356" s="69">
        <f>'Program Data-Travel CBA'!AF356+'Program Data-Travel IBA'!AF356</f>
        <v>154946</v>
      </c>
      <c r="AG356" s="70">
        <f>'Program Data-Travel CBA'!AG356+'Program Data-Travel IBA'!AG356</f>
        <v>48865525.18</v>
      </c>
      <c r="AH356" s="71">
        <f>'Program Data-Travel CBA'!AH356+'Program Data-Travel IBA'!AH356</f>
        <v>236686</v>
      </c>
      <c r="AI356" s="71">
        <f>'Program Data-Travel CBA'!AI356+'Program Data-Travel IBA'!AI356</f>
        <v>154821</v>
      </c>
      <c r="AJ356" s="68">
        <f>'Program Data-Travel CBA'!AJ356+'Program Data-Travel IBA'!AJ356</f>
        <v>49994568.950000003</v>
      </c>
      <c r="AK356" s="69">
        <f>'Program Data-Travel CBA'!AK356+'Program Data-Travel IBA'!AK356</f>
        <v>248153</v>
      </c>
      <c r="AL356" s="69">
        <f>'Program Data-Travel CBA'!AL356+'Program Data-Travel IBA'!AL356</f>
        <v>154926</v>
      </c>
      <c r="AM356" s="70">
        <f>'Program Data-Travel CBA'!AM356+'Program Data-Travel IBA'!AM356</f>
        <v>54083934.000000015</v>
      </c>
      <c r="AN356" s="71">
        <f>'Program Data-Travel CBA'!AN356+'Program Data-Travel IBA'!AN356</f>
        <v>280458</v>
      </c>
      <c r="AO356" s="71">
        <f>'Program Data-Travel CBA'!AO356+'Program Data-Travel IBA'!AO356</f>
        <v>154622</v>
      </c>
    </row>
    <row r="357" spans="1:41" hidden="1" outlineLevel="1" x14ac:dyDescent="0.55000000000000004">
      <c r="A357" s="58" t="s">
        <v>23</v>
      </c>
      <c r="B357" s="65">
        <f>'Program Data-Travel CBA'!B357+'Program Data-Travel IBA'!B357</f>
        <v>12065650.1799</v>
      </c>
      <c r="C357" s="66">
        <f>'Program Data-Travel CBA'!C357+'Program Data-Travel IBA'!C357</f>
        <v>104949</v>
      </c>
      <c r="D357" s="66">
        <f>'Program Data-Travel CBA'!D357+'Program Data-Travel IBA'!D357</f>
        <v>7098</v>
      </c>
      <c r="E357" s="67">
        <f>'Program Data-Travel CBA'!E357+'Program Data-Travel IBA'!E357</f>
        <v>251.06320189754987</v>
      </c>
      <c r="F357" s="68">
        <f>'Program Data-Travel CBA'!F357+'Program Data-Travel IBA'!F357</f>
        <v>179442.48</v>
      </c>
      <c r="G357" s="69">
        <f>'Program Data-Travel CBA'!G357+'Program Data-Travel IBA'!G357</f>
        <v>2473</v>
      </c>
      <c r="H357" s="69">
        <f>'Program Data-Travel CBA'!H357+'Program Data-Travel IBA'!H357</f>
        <v>7419</v>
      </c>
      <c r="I357" s="70">
        <f>'Program Data-Travel CBA'!I357+'Program Data-Travel IBA'!I357</f>
        <v>555157.47</v>
      </c>
      <c r="J357" s="71">
        <f>'Program Data-Travel CBA'!J357+'Program Data-Travel IBA'!J357</f>
        <v>4750</v>
      </c>
      <c r="K357" s="71">
        <f>'Program Data-Travel CBA'!K357+'Program Data-Travel IBA'!K357</f>
        <v>7356</v>
      </c>
      <c r="L357" s="68">
        <f>'Program Data-Travel CBA'!L357+'Program Data-Travel IBA'!L357</f>
        <v>561907.08990000002</v>
      </c>
      <c r="M357" s="69">
        <f>'Program Data-Travel CBA'!M357+'Program Data-Travel IBA'!M357</f>
        <v>5258</v>
      </c>
      <c r="N357" s="69">
        <f>'Program Data-Travel CBA'!N357+'Program Data-Travel IBA'!N357</f>
        <v>7298</v>
      </c>
      <c r="O357" s="70">
        <f>'Program Data-Travel CBA'!O357+'Program Data-Travel IBA'!O357</f>
        <v>451662.17</v>
      </c>
      <c r="P357" s="71">
        <f>'Program Data-Travel CBA'!P357+'Program Data-Travel IBA'!P357</f>
        <v>4306</v>
      </c>
      <c r="Q357" s="71">
        <f>'Program Data-Travel CBA'!Q357+'Program Data-Travel IBA'!Q357</f>
        <v>7296</v>
      </c>
      <c r="R357" s="68">
        <f>'Program Data-Travel CBA'!R357+'Program Data-Travel IBA'!R357</f>
        <v>659817.88</v>
      </c>
      <c r="S357" s="69">
        <f>'Program Data-Travel CBA'!S357+'Program Data-Travel IBA'!S357</f>
        <v>5758</v>
      </c>
      <c r="T357" s="69">
        <f>'Program Data-Travel CBA'!T357+'Program Data-Travel IBA'!T357</f>
        <v>7257</v>
      </c>
      <c r="U357" s="70">
        <f>'Program Data-Travel CBA'!U357+'Program Data-Travel IBA'!U357</f>
        <v>985140.78999999992</v>
      </c>
      <c r="V357" s="71">
        <f>'Program Data-Travel CBA'!V357+'Program Data-Travel IBA'!V357</f>
        <v>8158</v>
      </c>
      <c r="W357" s="71">
        <f>'Program Data-Travel CBA'!W357+'Program Data-Travel IBA'!W357</f>
        <v>7229</v>
      </c>
      <c r="X357" s="68">
        <f>'Program Data-Travel CBA'!X357+'Program Data-Travel IBA'!X357</f>
        <v>989847.94</v>
      </c>
      <c r="Y357" s="69">
        <f>'Program Data-Travel CBA'!Y357+'Program Data-Travel IBA'!Y357</f>
        <v>8726</v>
      </c>
      <c r="Z357" s="69">
        <f>'Program Data-Travel CBA'!Z357+'Program Data-Travel IBA'!Z357</f>
        <v>7228</v>
      </c>
      <c r="AA357" s="70">
        <f>'Program Data-Travel CBA'!AA357+'Program Data-Travel IBA'!AA357</f>
        <v>1262740.32</v>
      </c>
      <c r="AB357" s="71">
        <f>'Program Data-Travel CBA'!AB357+'Program Data-Travel IBA'!AB357</f>
        <v>10618</v>
      </c>
      <c r="AC357" s="71">
        <f>'Program Data-Travel CBA'!AC357+'Program Data-Travel IBA'!AC357</f>
        <v>7109</v>
      </c>
      <c r="AD357" s="68">
        <f>'Program Data-Travel CBA'!AD357+'Program Data-Travel IBA'!AD357</f>
        <v>1521037.57</v>
      </c>
      <c r="AE357" s="69">
        <f>'Program Data-Travel CBA'!AE357+'Program Data-Travel IBA'!AE357</f>
        <v>12691</v>
      </c>
      <c r="AF357" s="69">
        <f>'Program Data-Travel CBA'!AF357+'Program Data-Travel IBA'!AF357</f>
        <v>7103</v>
      </c>
      <c r="AG357" s="70">
        <f>'Program Data-Travel CBA'!AG357+'Program Data-Travel IBA'!AG357</f>
        <v>1370088.03</v>
      </c>
      <c r="AH357" s="71">
        <f>'Program Data-Travel CBA'!AH357+'Program Data-Travel IBA'!AH357</f>
        <v>11840</v>
      </c>
      <c r="AI357" s="71">
        <f>'Program Data-Travel CBA'!AI357+'Program Data-Travel IBA'!AI357</f>
        <v>7096</v>
      </c>
      <c r="AJ357" s="68">
        <f>'Program Data-Travel CBA'!AJ357+'Program Data-Travel IBA'!AJ357</f>
        <v>1545073.81</v>
      </c>
      <c r="AK357" s="69">
        <f>'Program Data-Travel CBA'!AK357+'Program Data-Travel IBA'!AK357</f>
        <v>13594</v>
      </c>
      <c r="AL357" s="69">
        <f>'Program Data-Travel CBA'!AL357+'Program Data-Travel IBA'!AL357</f>
        <v>7133</v>
      </c>
      <c r="AM357" s="70">
        <f>'Program Data-Travel CBA'!AM357+'Program Data-Travel IBA'!AM357</f>
        <v>1983734.6300000001</v>
      </c>
      <c r="AN357" s="71">
        <f>'Program Data-Travel CBA'!AN357+'Program Data-Travel IBA'!AN357</f>
        <v>16777</v>
      </c>
      <c r="AO357" s="71">
        <f>'Program Data-Travel CBA'!AO357+'Program Data-Travel IBA'!AO357</f>
        <v>7098</v>
      </c>
    </row>
    <row r="358" spans="1:41" hidden="1" outlineLevel="1" x14ac:dyDescent="0.55000000000000004">
      <c r="A358" s="58" t="s">
        <v>24</v>
      </c>
      <c r="B358" s="65">
        <f>'Program Data-Travel CBA'!B358+'Program Data-Travel IBA'!B358</f>
        <v>119089132.45</v>
      </c>
      <c r="C358" s="66">
        <f>'Program Data-Travel CBA'!C358+'Program Data-Travel IBA'!C358</f>
        <v>704841</v>
      </c>
      <c r="D358" s="66">
        <f>'Program Data-Travel CBA'!D358+'Program Data-Travel IBA'!D358</f>
        <v>0</v>
      </c>
      <c r="E358" s="67">
        <f>'Program Data-Travel CBA'!E358+'Program Data-Travel IBA'!E358</f>
        <v>168.95886086365579</v>
      </c>
      <c r="F358" s="68">
        <f>'Program Data-Travel CBA'!F358+'Program Data-Travel IBA'!F358</f>
        <v>3137698.24</v>
      </c>
      <c r="G358" s="69">
        <f>'Program Data-Travel CBA'!G358+'Program Data-Travel IBA'!G358</f>
        <v>20769</v>
      </c>
      <c r="H358" s="69">
        <f>'Program Data-Travel CBA'!H358+'Program Data-Travel IBA'!H358</f>
        <v>0</v>
      </c>
      <c r="I358" s="70">
        <f>'Program Data-Travel CBA'!I358+'Program Data-Travel IBA'!I358</f>
        <v>8177133.6100000003</v>
      </c>
      <c r="J358" s="71">
        <f>'Program Data-Travel CBA'!J358+'Program Data-Travel IBA'!J358</f>
        <v>42865</v>
      </c>
      <c r="K358" s="71">
        <f>'Program Data-Travel CBA'!K358+'Program Data-Travel IBA'!K358</f>
        <v>0</v>
      </c>
      <c r="L358" s="68">
        <f>'Program Data-Travel CBA'!L358+'Program Data-Travel IBA'!L358</f>
        <v>5581284.1299999999</v>
      </c>
      <c r="M358" s="69">
        <f>'Program Data-Travel CBA'!M358+'Program Data-Travel IBA'!M358</f>
        <v>33015</v>
      </c>
      <c r="N358" s="69">
        <f>'Program Data-Travel CBA'!N358+'Program Data-Travel IBA'!N358</f>
        <v>0</v>
      </c>
      <c r="O358" s="70">
        <f>'Program Data-Travel CBA'!O358+'Program Data-Travel IBA'!O358</f>
        <v>6016215.9299999997</v>
      </c>
      <c r="P358" s="71">
        <f>'Program Data-Travel CBA'!P358+'Program Data-Travel IBA'!P358</f>
        <v>35846</v>
      </c>
      <c r="Q358" s="71">
        <f>'Program Data-Travel CBA'!Q358+'Program Data-Travel IBA'!Q358</f>
        <v>0</v>
      </c>
      <c r="R358" s="68">
        <f>'Program Data-Travel CBA'!R358+'Program Data-Travel IBA'!R358</f>
        <v>8176582.8000000101</v>
      </c>
      <c r="S358" s="69">
        <f>'Program Data-Travel CBA'!S358+'Program Data-Travel IBA'!S358</f>
        <v>45350</v>
      </c>
      <c r="T358" s="69">
        <f>'Program Data-Travel CBA'!T358+'Program Data-Travel IBA'!T358</f>
        <v>0</v>
      </c>
      <c r="U358" s="70">
        <f>'Program Data-Travel CBA'!U358+'Program Data-Travel IBA'!U358</f>
        <v>11212728.51</v>
      </c>
      <c r="V358" s="71">
        <f>'Program Data-Travel CBA'!V358+'Program Data-Travel IBA'!V358</f>
        <v>58421</v>
      </c>
      <c r="W358" s="71">
        <f>'Program Data-Travel CBA'!W358+'Program Data-Travel IBA'!W358</f>
        <v>0</v>
      </c>
      <c r="X358" s="68">
        <f>'Program Data-Travel CBA'!X358+'Program Data-Travel IBA'!X358</f>
        <v>11025104.619999999</v>
      </c>
      <c r="Y358" s="69">
        <f>'Program Data-Travel CBA'!Y358+'Program Data-Travel IBA'!Y358</f>
        <v>59068</v>
      </c>
      <c r="Z358" s="69">
        <f>'Program Data-Travel CBA'!Z358+'Program Data-Travel IBA'!Z358</f>
        <v>0</v>
      </c>
      <c r="AA358" s="70">
        <f>'Program Data-Travel CBA'!AA358+'Program Data-Travel IBA'!AA358</f>
        <v>12634454.939999999</v>
      </c>
      <c r="AB358" s="71">
        <f>'Program Data-Travel CBA'!AB358+'Program Data-Travel IBA'!AB358</f>
        <v>65831</v>
      </c>
      <c r="AC358" s="71">
        <f>'Program Data-Travel CBA'!AC358+'Program Data-Travel IBA'!AC358</f>
        <v>0</v>
      </c>
      <c r="AD358" s="68">
        <f>'Program Data-Travel CBA'!AD358+'Program Data-Travel IBA'!AD358</f>
        <v>12254489.08</v>
      </c>
      <c r="AE358" s="69">
        <f>'Program Data-Travel CBA'!AE358+'Program Data-Travel IBA'!AE358</f>
        <v>65002</v>
      </c>
      <c r="AF358" s="69">
        <f>'Program Data-Travel CBA'!AF358+'Program Data-Travel IBA'!AF358</f>
        <v>0</v>
      </c>
      <c r="AG358" s="70">
        <f>'Program Data-Travel CBA'!AG358+'Program Data-Travel IBA'!AG358</f>
        <v>12060031.369999999</v>
      </c>
      <c r="AH358" s="71">
        <f>'Program Data-Travel CBA'!AH358+'Program Data-Travel IBA'!AH358</f>
        <v>80589</v>
      </c>
      <c r="AI358" s="71">
        <f>'Program Data-Travel CBA'!AI358+'Program Data-Travel IBA'!AI358</f>
        <v>0</v>
      </c>
      <c r="AJ358" s="68">
        <f>'Program Data-Travel CBA'!AJ358+'Program Data-Travel IBA'!AJ358</f>
        <v>14743073.890000001</v>
      </c>
      <c r="AK358" s="69">
        <f>'Program Data-Travel CBA'!AK358+'Program Data-Travel IBA'!AK358</f>
        <v>97040</v>
      </c>
      <c r="AL358" s="69">
        <f>'Program Data-Travel CBA'!AL358+'Program Data-Travel IBA'!AL358</f>
        <v>0</v>
      </c>
      <c r="AM358" s="70">
        <f>'Program Data-Travel CBA'!AM358+'Program Data-Travel IBA'!AM358</f>
        <v>14070335.33</v>
      </c>
      <c r="AN358" s="71">
        <f>'Program Data-Travel CBA'!AN358+'Program Data-Travel IBA'!AN358</f>
        <v>101045</v>
      </c>
      <c r="AO358" s="71">
        <f>'Program Data-Travel CBA'!AO358+'Program Data-Travel IBA'!AO358</f>
        <v>0</v>
      </c>
    </row>
    <row r="359" spans="1:41" hidden="1" outlineLevel="1" x14ac:dyDescent="0.55000000000000004">
      <c r="A359" s="58" t="s">
        <v>92</v>
      </c>
      <c r="B359" s="65">
        <f>'Program Data-Travel CBA'!B359+'Program Data-Travel IBA'!B359</f>
        <v>274036902.00999999</v>
      </c>
      <c r="C359" s="66">
        <f>'Program Data-Travel CBA'!C359+'Program Data-Travel IBA'!C359</f>
        <v>1998385</v>
      </c>
      <c r="D359" s="66">
        <f>'Program Data-Travel CBA'!D359+'Program Data-Travel IBA'!D359</f>
        <v>90235</v>
      </c>
      <c r="E359" s="67">
        <f>'Program Data-Travel CBA'!E359+'Program Data-Travel IBA'!E359</f>
        <v>265.70777500250807</v>
      </c>
      <c r="F359" s="68">
        <f>'Program Data-Travel CBA'!F359+'Program Data-Travel IBA'!F359</f>
        <v>12036277.24</v>
      </c>
      <c r="G359" s="69">
        <f>'Program Data-Travel CBA'!G359+'Program Data-Travel IBA'!G359</f>
        <v>112566</v>
      </c>
      <c r="H359" s="69">
        <f>'Program Data-Travel CBA'!H359+'Program Data-Travel IBA'!H359</f>
        <v>91778</v>
      </c>
      <c r="I359" s="70">
        <f>'Program Data-Travel CBA'!I359+'Program Data-Travel IBA'!I359</f>
        <v>17102066.91</v>
      </c>
      <c r="J359" s="71">
        <f>'Program Data-Travel CBA'!J359+'Program Data-Travel IBA'!J359</f>
        <v>130736</v>
      </c>
      <c r="K359" s="71">
        <f>'Program Data-Travel CBA'!K359+'Program Data-Travel IBA'!K359</f>
        <v>91503</v>
      </c>
      <c r="L359" s="68">
        <f>'Program Data-Travel CBA'!L359+'Program Data-Travel IBA'!L359</f>
        <v>13274868.629999999</v>
      </c>
      <c r="M359" s="69">
        <f>'Program Data-Travel CBA'!M359+'Program Data-Travel IBA'!M359</f>
        <v>113960</v>
      </c>
      <c r="N359" s="69">
        <f>'Program Data-Travel CBA'!N359+'Program Data-Travel IBA'!N359</f>
        <v>90966</v>
      </c>
      <c r="O359" s="70">
        <f>'Program Data-Travel CBA'!O359+'Program Data-Travel IBA'!O359</f>
        <v>16115520.640000001</v>
      </c>
      <c r="P359" s="71">
        <f>'Program Data-Travel CBA'!P359+'Program Data-Travel IBA'!P359</f>
        <v>133076</v>
      </c>
      <c r="Q359" s="71">
        <f>'Program Data-Travel CBA'!Q359+'Program Data-Travel IBA'!Q359</f>
        <v>90469</v>
      </c>
      <c r="R359" s="68">
        <f>'Program Data-Travel CBA'!R359+'Program Data-Travel IBA'!R359</f>
        <v>18353223.100000001</v>
      </c>
      <c r="S359" s="69">
        <f>'Program Data-Travel CBA'!S359+'Program Data-Travel IBA'!S359</f>
        <v>145837</v>
      </c>
      <c r="T359" s="69">
        <f>'Program Data-Travel CBA'!T359+'Program Data-Travel IBA'!T359</f>
        <v>90287</v>
      </c>
      <c r="U359" s="70">
        <f>'Program Data-Travel CBA'!U359+'Program Data-Travel IBA'!U359</f>
        <v>23858477.860000003</v>
      </c>
      <c r="V359" s="71">
        <f>'Program Data-Travel CBA'!V359+'Program Data-Travel IBA'!V359</f>
        <v>176748</v>
      </c>
      <c r="W359" s="71">
        <f>'Program Data-Travel CBA'!W359+'Program Data-Travel IBA'!W359</f>
        <v>90031</v>
      </c>
      <c r="X359" s="68">
        <f>'Program Data-Travel CBA'!X359+'Program Data-Travel IBA'!X359</f>
        <v>23391928.970000003</v>
      </c>
      <c r="Y359" s="69">
        <f>'Program Data-Travel CBA'!Y359+'Program Data-Travel IBA'!Y359</f>
        <v>171594</v>
      </c>
      <c r="Z359" s="69">
        <f>'Program Data-Travel CBA'!Z359+'Program Data-Travel IBA'!Z359</f>
        <v>90085</v>
      </c>
      <c r="AA359" s="70">
        <f>'Program Data-Travel CBA'!AA359+'Program Data-Travel IBA'!AA359</f>
        <v>27307079.620000001</v>
      </c>
      <c r="AB359" s="71">
        <f>'Program Data-Travel CBA'!AB359+'Program Data-Travel IBA'!AB359</f>
        <v>187782</v>
      </c>
      <c r="AC359" s="71">
        <f>'Program Data-Travel CBA'!AC359+'Program Data-Travel IBA'!AC359</f>
        <v>90039</v>
      </c>
      <c r="AD359" s="68">
        <f>'Program Data-Travel CBA'!AD359+'Program Data-Travel IBA'!AD359</f>
        <v>29140132.130000006</v>
      </c>
      <c r="AE359" s="69">
        <f>'Program Data-Travel CBA'!AE359+'Program Data-Travel IBA'!AE359</f>
        <v>200673</v>
      </c>
      <c r="AF359" s="69">
        <f>'Program Data-Travel CBA'!AF359+'Program Data-Travel IBA'!AF359</f>
        <v>90062</v>
      </c>
      <c r="AG359" s="70">
        <f>'Program Data-Travel CBA'!AG359+'Program Data-Travel IBA'!AG359</f>
        <v>28741767.309999995</v>
      </c>
      <c r="AH359" s="71">
        <f>'Program Data-Travel CBA'!AH359+'Program Data-Travel IBA'!AH359</f>
        <v>191242</v>
      </c>
      <c r="AI359" s="71">
        <f>'Program Data-Travel CBA'!AI359+'Program Data-Travel IBA'!AI359</f>
        <v>90297</v>
      </c>
      <c r="AJ359" s="68">
        <f>'Program Data-Travel CBA'!AJ359+'Program Data-Travel IBA'!AJ359</f>
        <v>31746333.149999999</v>
      </c>
      <c r="AK359" s="69">
        <f>'Program Data-Travel CBA'!AK359+'Program Data-Travel IBA'!AK359</f>
        <v>209096</v>
      </c>
      <c r="AL359" s="69">
        <f>'Program Data-Travel CBA'!AL359+'Program Data-Travel IBA'!AL359</f>
        <v>90001</v>
      </c>
      <c r="AM359" s="70">
        <f>'Program Data-Travel CBA'!AM359+'Program Data-Travel IBA'!AM359</f>
        <v>32969226.450000003</v>
      </c>
      <c r="AN359" s="71">
        <f>'Program Data-Travel CBA'!AN359+'Program Data-Travel IBA'!AN359</f>
        <v>225075</v>
      </c>
      <c r="AO359" s="71">
        <f>'Program Data-Travel CBA'!AO359+'Program Data-Travel IBA'!AO359</f>
        <v>90235</v>
      </c>
    </row>
    <row r="360" spans="1:41" hidden="1" outlineLevel="1" x14ac:dyDescent="0.55000000000000004">
      <c r="A360" s="58" t="s">
        <v>25</v>
      </c>
      <c r="B360" s="65">
        <f>'Program Data-Travel CBA'!B360+'Program Data-Travel IBA'!B360</f>
        <v>49668588.100000001</v>
      </c>
      <c r="C360" s="66">
        <f>'Program Data-Travel CBA'!C360+'Program Data-Travel IBA'!C360</f>
        <v>355606</v>
      </c>
      <c r="D360" s="66">
        <f>'Program Data-Travel CBA'!D360+'Program Data-Travel IBA'!D360</f>
        <v>13110</v>
      </c>
      <c r="E360" s="67">
        <f>'Program Data-Travel CBA'!E360+'Program Data-Travel IBA'!E360</f>
        <v>276.79230746188483</v>
      </c>
      <c r="F360" s="68">
        <f>'Program Data-Travel CBA'!F360+'Program Data-Travel IBA'!F360</f>
        <v>1702711.52</v>
      </c>
      <c r="G360" s="69">
        <f>'Program Data-Travel CBA'!G360+'Program Data-Travel IBA'!G360</f>
        <v>14827</v>
      </c>
      <c r="H360" s="69">
        <f>'Program Data-Travel CBA'!H360+'Program Data-Travel IBA'!H360</f>
        <v>13262</v>
      </c>
      <c r="I360" s="70">
        <f>'Program Data-Travel CBA'!I360+'Program Data-Travel IBA'!I360</f>
        <v>4276805.12</v>
      </c>
      <c r="J360" s="71">
        <f>'Program Data-Travel CBA'!J360+'Program Data-Travel IBA'!J360</f>
        <v>24771</v>
      </c>
      <c r="K360" s="71">
        <f>'Program Data-Travel CBA'!K360+'Program Data-Travel IBA'!K360</f>
        <v>13245</v>
      </c>
      <c r="L360" s="68">
        <f>'Program Data-Travel CBA'!L360+'Program Data-Travel IBA'!L360</f>
        <v>3995426.02</v>
      </c>
      <c r="M360" s="69">
        <f>'Program Data-Travel CBA'!M360+'Program Data-Travel IBA'!M360</f>
        <v>29682</v>
      </c>
      <c r="N360" s="69">
        <f>'Program Data-Travel CBA'!N360+'Program Data-Travel IBA'!N360</f>
        <v>13163</v>
      </c>
      <c r="O360" s="70">
        <f>'Program Data-Travel CBA'!O360+'Program Data-Travel IBA'!O360</f>
        <v>2908759.73</v>
      </c>
      <c r="P360" s="71">
        <f>'Program Data-Travel CBA'!P360+'Program Data-Travel IBA'!P360</f>
        <v>25278</v>
      </c>
      <c r="Q360" s="71">
        <f>'Program Data-Travel CBA'!Q360+'Program Data-Travel IBA'!Q360</f>
        <v>13115</v>
      </c>
      <c r="R360" s="68">
        <f>'Program Data-Travel CBA'!R360+'Program Data-Travel IBA'!R360</f>
        <v>3156113.3</v>
      </c>
      <c r="S360" s="69">
        <f>'Program Data-Travel CBA'!S360+'Program Data-Travel IBA'!S360</f>
        <v>24296</v>
      </c>
      <c r="T360" s="69">
        <f>'Program Data-Travel CBA'!T360+'Program Data-Travel IBA'!T360</f>
        <v>13101</v>
      </c>
      <c r="U360" s="70">
        <f>'Program Data-Travel CBA'!U360+'Program Data-Travel IBA'!U360</f>
        <v>3887748.29</v>
      </c>
      <c r="V360" s="71">
        <f>'Program Data-Travel CBA'!V360+'Program Data-Travel IBA'!V360</f>
        <v>27794</v>
      </c>
      <c r="W360" s="71">
        <f>'Program Data-Travel CBA'!W360+'Program Data-Travel IBA'!W360</f>
        <v>13066</v>
      </c>
      <c r="X360" s="68">
        <f>'Program Data-Travel CBA'!X360+'Program Data-Travel IBA'!X360</f>
        <v>3907366.8899999997</v>
      </c>
      <c r="Y360" s="69">
        <f>'Program Data-Travel CBA'!Y360+'Program Data-Travel IBA'!Y360</f>
        <v>28625</v>
      </c>
      <c r="Z360" s="69">
        <f>'Program Data-Travel CBA'!Z360+'Program Data-Travel IBA'!Z360</f>
        <v>13067</v>
      </c>
      <c r="AA360" s="70">
        <f>'Program Data-Travel CBA'!AA360+'Program Data-Travel IBA'!AA360</f>
        <v>5945794.46</v>
      </c>
      <c r="AB360" s="71">
        <f>'Program Data-Travel CBA'!AB360+'Program Data-Travel IBA'!AB360</f>
        <v>36333</v>
      </c>
      <c r="AC360" s="71">
        <f>'Program Data-Travel CBA'!AC360+'Program Data-Travel IBA'!AC360</f>
        <v>13066</v>
      </c>
      <c r="AD360" s="68">
        <f>'Program Data-Travel CBA'!AD360+'Program Data-Travel IBA'!AD360</f>
        <v>6368086</v>
      </c>
      <c r="AE360" s="69">
        <f>'Program Data-Travel CBA'!AE360+'Program Data-Travel IBA'!AE360</f>
        <v>41263</v>
      </c>
      <c r="AF360" s="69">
        <f>'Program Data-Travel CBA'!AF360+'Program Data-Travel IBA'!AF360</f>
        <v>13065</v>
      </c>
      <c r="AG360" s="70">
        <f>'Program Data-Travel CBA'!AG360+'Program Data-Travel IBA'!AG360</f>
        <v>3918889.48</v>
      </c>
      <c r="AH360" s="71">
        <f>'Program Data-Travel CBA'!AH360+'Program Data-Travel IBA'!AH360</f>
        <v>32518</v>
      </c>
      <c r="AI360" s="71">
        <f>'Program Data-Travel CBA'!AI360+'Program Data-Travel IBA'!AI360</f>
        <v>13083</v>
      </c>
      <c r="AJ360" s="68">
        <f>'Program Data-Travel CBA'!AJ360+'Program Data-Travel IBA'!AJ360</f>
        <v>4725012.0600000005</v>
      </c>
      <c r="AK360" s="69">
        <f>'Program Data-Travel CBA'!AK360+'Program Data-Travel IBA'!AK360</f>
        <v>34468</v>
      </c>
      <c r="AL360" s="69">
        <f>'Program Data-Travel CBA'!AL360+'Program Data-Travel IBA'!AL360</f>
        <v>13067</v>
      </c>
      <c r="AM360" s="70">
        <f>'Program Data-Travel CBA'!AM360+'Program Data-Travel IBA'!AM360</f>
        <v>4875875.2300000004</v>
      </c>
      <c r="AN360" s="71">
        <f>'Program Data-Travel CBA'!AN360+'Program Data-Travel IBA'!AN360</f>
        <v>35751</v>
      </c>
      <c r="AO360" s="71">
        <f>'Program Data-Travel CBA'!AO360+'Program Data-Travel IBA'!AO360</f>
        <v>13110</v>
      </c>
    </row>
    <row r="361" spans="1:41" hidden="1" outlineLevel="1" x14ac:dyDescent="0.55000000000000004">
      <c r="A361" s="58" t="s">
        <v>93</v>
      </c>
      <c r="B361" s="65">
        <f>'Program Data-Travel CBA'!B361+'Program Data-Travel IBA'!B361</f>
        <v>347409716.90990001</v>
      </c>
      <c r="C361" s="66">
        <f>'Program Data-Travel CBA'!C361+'Program Data-Travel IBA'!C361</f>
        <v>555570</v>
      </c>
      <c r="D361" s="66">
        <f>'Program Data-Travel CBA'!D361+'Program Data-Travel IBA'!D361</f>
        <v>20290</v>
      </c>
      <c r="E361" s="67">
        <f>'Program Data-Travel CBA'!E361+'Program Data-Travel IBA'!E361</f>
        <v>1130.6341815436353</v>
      </c>
      <c r="F361" s="68">
        <f>'Program Data-Travel CBA'!F361+'Program Data-Travel IBA'!F361</f>
        <v>15723946.1799</v>
      </c>
      <c r="G361" s="69">
        <f>'Program Data-Travel CBA'!G361+'Program Data-Travel IBA'!G361</f>
        <v>32472</v>
      </c>
      <c r="H361" s="69">
        <f>'Program Data-Travel CBA'!H361+'Program Data-Travel IBA'!H361</f>
        <v>19125</v>
      </c>
      <c r="I361" s="70">
        <f>'Program Data-Travel CBA'!I361+'Program Data-Travel IBA'!I361</f>
        <v>27004183.780000001</v>
      </c>
      <c r="J361" s="71">
        <f>'Program Data-Travel CBA'!J361+'Program Data-Travel IBA'!J361</f>
        <v>41847</v>
      </c>
      <c r="K361" s="71">
        <f>'Program Data-Travel CBA'!K361+'Program Data-Travel IBA'!K361</f>
        <v>18866</v>
      </c>
      <c r="L361" s="68">
        <f>'Program Data-Travel CBA'!L361+'Program Data-Travel IBA'!L361</f>
        <v>18625258.560000002</v>
      </c>
      <c r="M361" s="69">
        <f>'Program Data-Travel CBA'!M361+'Program Data-Travel IBA'!M361</f>
        <v>30766</v>
      </c>
      <c r="N361" s="69">
        <f>'Program Data-Travel CBA'!N361+'Program Data-Travel IBA'!N361</f>
        <v>19028</v>
      </c>
      <c r="O361" s="70">
        <f>'Program Data-Travel CBA'!O361+'Program Data-Travel IBA'!O361</f>
        <v>23078948.91</v>
      </c>
      <c r="P361" s="71">
        <f>'Program Data-Travel CBA'!P361+'Program Data-Travel IBA'!P361</f>
        <v>36295</v>
      </c>
      <c r="Q361" s="71">
        <f>'Program Data-Travel CBA'!Q361+'Program Data-Travel IBA'!Q361</f>
        <v>19197</v>
      </c>
      <c r="R361" s="68">
        <f>'Program Data-Travel CBA'!R361+'Program Data-Travel IBA'!R361</f>
        <v>25599890.549999997</v>
      </c>
      <c r="S361" s="69">
        <f>'Program Data-Travel CBA'!S361+'Program Data-Travel IBA'!S361</f>
        <v>41254</v>
      </c>
      <c r="T361" s="69">
        <f>'Program Data-Travel CBA'!T361+'Program Data-Travel IBA'!T361</f>
        <v>19540</v>
      </c>
      <c r="U361" s="70">
        <f>'Program Data-Travel CBA'!U361+'Program Data-Travel IBA'!U361</f>
        <v>30490855.34</v>
      </c>
      <c r="V361" s="71">
        <f>'Program Data-Travel CBA'!V361+'Program Data-Travel IBA'!V361</f>
        <v>51066</v>
      </c>
      <c r="W361" s="71">
        <f>'Program Data-Travel CBA'!W361+'Program Data-Travel IBA'!W361</f>
        <v>19375</v>
      </c>
      <c r="X361" s="68">
        <f>'Program Data-Travel CBA'!X361+'Program Data-Travel IBA'!X361</f>
        <v>30330706.280000001</v>
      </c>
      <c r="Y361" s="69">
        <f>'Program Data-Travel CBA'!Y361+'Program Data-Travel IBA'!Y361</f>
        <v>46386</v>
      </c>
      <c r="Z361" s="69">
        <f>'Program Data-Travel CBA'!Z361+'Program Data-Travel IBA'!Z361</f>
        <v>19463</v>
      </c>
      <c r="AA361" s="70">
        <f>'Program Data-Travel CBA'!AA361+'Program Data-Travel IBA'!AA361</f>
        <v>36195094.939999998</v>
      </c>
      <c r="AB361" s="71">
        <f>'Program Data-Travel CBA'!AB361+'Program Data-Travel IBA'!AB361</f>
        <v>53808</v>
      </c>
      <c r="AC361" s="71">
        <f>'Program Data-Travel CBA'!AC361+'Program Data-Travel IBA'!AC361</f>
        <v>19631</v>
      </c>
      <c r="AD361" s="68">
        <f>'Program Data-Travel CBA'!AD361+'Program Data-Travel IBA'!AD361</f>
        <v>37485994.420000002</v>
      </c>
      <c r="AE361" s="69">
        <f>'Program Data-Travel CBA'!AE361+'Program Data-Travel IBA'!AE361</f>
        <v>57364</v>
      </c>
      <c r="AF361" s="69">
        <f>'Program Data-Travel CBA'!AF361+'Program Data-Travel IBA'!AF361</f>
        <v>19849</v>
      </c>
      <c r="AG361" s="70">
        <f>'Program Data-Travel CBA'!AG361+'Program Data-Travel IBA'!AG361</f>
        <v>31998763.120000001</v>
      </c>
      <c r="AH361" s="71">
        <f>'Program Data-Travel CBA'!AH361+'Program Data-Travel IBA'!AH361</f>
        <v>49178</v>
      </c>
      <c r="AI361" s="71">
        <f>'Program Data-Travel CBA'!AI361+'Program Data-Travel IBA'!AI361</f>
        <v>19739</v>
      </c>
      <c r="AJ361" s="68">
        <f>'Program Data-Travel CBA'!AJ361+'Program Data-Travel IBA'!AJ361</f>
        <v>30996491.850000001</v>
      </c>
      <c r="AK361" s="69">
        <f>'Program Data-Travel CBA'!AK361+'Program Data-Travel IBA'!AK361</f>
        <v>48813</v>
      </c>
      <c r="AL361" s="69">
        <f>'Program Data-Travel CBA'!AL361+'Program Data-Travel IBA'!AL361</f>
        <v>20071</v>
      </c>
      <c r="AM361" s="70">
        <f>'Program Data-Travel CBA'!AM361+'Program Data-Travel IBA'!AM361</f>
        <v>39879582.980000004</v>
      </c>
      <c r="AN361" s="71">
        <f>'Program Data-Travel CBA'!AN361+'Program Data-Travel IBA'!AN361</f>
        <v>66321</v>
      </c>
      <c r="AO361" s="71">
        <f>'Program Data-Travel CBA'!AO361+'Program Data-Travel IBA'!AO361</f>
        <v>20290</v>
      </c>
    </row>
    <row r="362" spans="1:41" hidden="1" outlineLevel="1" x14ac:dyDescent="0.55000000000000004">
      <c r="A362" s="58" t="s">
        <v>26</v>
      </c>
      <c r="B362" s="65">
        <f>'Program Data-Travel CBA'!B362+'Program Data-Travel IBA'!B362</f>
        <v>164965086.09999999</v>
      </c>
      <c r="C362" s="66">
        <f>'Program Data-Travel CBA'!C362+'Program Data-Travel IBA'!C362</f>
        <v>1171792</v>
      </c>
      <c r="D362" s="66">
        <f>'Program Data-Travel CBA'!D362+'Program Data-Travel IBA'!D362</f>
        <v>37285</v>
      </c>
      <c r="E362" s="67">
        <f>'Program Data-Travel CBA'!E362+'Program Data-Travel IBA'!E362</f>
        <v>334.21306452111241</v>
      </c>
      <c r="F362" s="68">
        <f>'Program Data-Travel CBA'!F362+'Program Data-Travel IBA'!F362</f>
        <v>4498675.75</v>
      </c>
      <c r="G362" s="69">
        <f>'Program Data-Travel CBA'!G362+'Program Data-Travel IBA'!G362</f>
        <v>38634</v>
      </c>
      <c r="H362" s="69">
        <f>'Program Data-Travel CBA'!H362+'Program Data-Travel IBA'!H362</f>
        <v>37695</v>
      </c>
      <c r="I362" s="70">
        <f>'Program Data-Travel CBA'!I362+'Program Data-Travel IBA'!I362</f>
        <v>10848187.060000001</v>
      </c>
      <c r="J362" s="71">
        <f>'Program Data-Travel CBA'!J362+'Program Data-Travel IBA'!J362</f>
        <v>78381</v>
      </c>
      <c r="K362" s="71">
        <f>'Program Data-Travel CBA'!K362+'Program Data-Travel IBA'!K362</f>
        <v>37727</v>
      </c>
      <c r="L362" s="68">
        <f>'Program Data-Travel CBA'!L362+'Program Data-Travel IBA'!L362</f>
        <v>8359836.8300000001</v>
      </c>
      <c r="M362" s="69">
        <f>'Program Data-Travel CBA'!M362+'Program Data-Travel IBA'!M362</f>
        <v>65917</v>
      </c>
      <c r="N362" s="69">
        <f>'Program Data-Travel CBA'!N362+'Program Data-Travel IBA'!N362</f>
        <v>37633</v>
      </c>
      <c r="O362" s="70">
        <f>'Program Data-Travel CBA'!O362+'Program Data-Travel IBA'!O362</f>
        <v>10018962.18</v>
      </c>
      <c r="P362" s="71">
        <f>'Program Data-Travel CBA'!P362+'Program Data-Travel IBA'!P362</f>
        <v>70937</v>
      </c>
      <c r="Q362" s="71">
        <f>'Program Data-Travel CBA'!Q362+'Program Data-Travel IBA'!Q362</f>
        <v>37527</v>
      </c>
      <c r="R362" s="68">
        <f>'Program Data-Travel CBA'!R362+'Program Data-Travel IBA'!R362</f>
        <v>13198857.869999997</v>
      </c>
      <c r="S362" s="69">
        <f>'Program Data-Travel CBA'!S362+'Program Data-Travel IBA'!S362</f>
        <v>91027</v>
      </c>
      <c r="T362" s="69">
        <f>'Program Data-Travel CBA'!T362+'Program Data-Travel IBA'!T362</f>
        <v>37629</v>
      </c>
      <c r="U362" s="70">
        <f>'Program Data-Travel CBA'!U362+'Program Data-Travel IBA'!U362</f>
        <v>17073435.969999999</v>
      </c>
      <c r="V362" s="71">
        <f>'Program Data-Travel CBA'!V362+'Program Data-Travel IBA'!V362</f>
        <v>115627</v>
      </c>
      <c r="W362" s="71">
        <f>'Program Data-Travel CBA'!W362+'Program Data-Travel IBA'!W362</f>
        <v>37642</v>
      </c>
      <c r="X362" s="68">
        <f>'Program Data-Travel CBA'!X362+'Program Data-Travel IBA'!X362</f>
        <v>16115679.370000001</v>
      </c>
      <c r="Y362" s="69">
        <f>'Program Data-Travel CBA'!Y362+'Program Data-Travel IBA'!Y362</f>
        <v>112476</v>
      </c>
      <c r="Z362" s="69">
        <f>'Program Data-Travel CBA'!Z362+'Program Data-Travel IBA'!Z362</f>
        <v>37619</v>
      </c>
      <c r="AA362" s="70">
        <f>'Program Data-Travel CBA'!AA362+'Program Data-Travel IBA'!AA362</f>
        <v>16294693.459999999</v>
      </c>
      <c r="AB362" s="71">
        <f>'Program Data-Travel CBA'!AB362+'Program Data-Travel IBA'!AB362</f>
        <v>113236</v>
      </c>
      <c r="AC362" s="71">
        <f>'Program Data-Travel CBA'!AC362+'Program Data-Travel IBA'!AC362</f>
        <v>37059</v>
      </c>
      <c r="AD362" s="68">
        <f>'Program Data-Travel CBA'!AD362+'Program Data-Travel IBA'!AD362</f>
        <v>16928067.800000001</v>
      </c>
      <c r="AE362" s="69">
        <f>'Program Data-Travel CBA'!AE362+'Program Data-Travel IBA'!AE362</f>
        <v>118872</v>
      </c>
      <c r="AF362" s="69">
        <f>'Program Data-Travel CBA'!AF362+'Program Data-Travel IBA'!AF362</f>
        <v>36860</v>
      </c>
      <c r="AG362" s="70">
        <f>'Program Data-Travel CBA'!AG362+'Program Data-Travel IBA'!AG362</f>
        <v>15360804.109999999</v>
      </c>
      <c r="AH362" s="71">
        <f>'Program Data-Travel CBA'!AH362+'Program Data-Travel IBA'!AH362</f>
        <v>109198</v>
      </c>
      <c r="AI362" s="71">
        <f>'Program Data-Travel CBA'!AI362+'Program Data-Travel IBA'!AI362</f>
        <v>36983</v>
      </c>
      <c r="AJ362" s="68">
        <f>'Program Data-Travel CBA'!AJ362+'Program Data-Travel IBA'!AJ362</f>
        <v>17447212.390000001</v>
      </c>
      <c r="AK362" s="69">
        <f>'Program Data-Travel CBA'!AK362+'Program Data-Travel IBA'!AK362</f>
        <v>126106</v>
      </c>
      <c r="AL362" s="69">
        <f>'Program Data-Travel CBA'!AL362+'Program Data-Travel IBA'!AL362</f>
        <v>37170</v>
      </c>
      <c r="AM362" s="70">
        <f>'Program Data-Travel CBA'!AM362+'Program Data-Travel IBA'!AM362</f>
        <v>18820673.309999999</v>
      </c>
      <c r="AN362" s="71">
        <f>'Program Data-Travel CBA'!AN362+'Program Data-Travel IBA'!AN362</f>
        <v>131381</v>
      </c>
      <c r="AO362" s="71">
        <f>'Program Data-Travel CBA'!AO362+'Program Data-Travel IBA'!AO362</f>
        <v>37285</v>
      </c>
    </row>
    <row r="363" spans="1:41" hidden="1" outlineLevel="1" x14ac:dyDescent="0.55000000000000004">
      <c r="A363" s="58" t="s">
        <v>94</v>
      </c>
      <c r="B363" s="65">
        <f>'Program Data-Travel CBA'!B363+'Program Data-Travel IBA'!B363</f>
        <v>93339903.399999991</v>
      </c>
      <c r="C363" s="66">
        <f>'Program Data-Travel CBA'!C363+'Program Data-Travel IBA'!C363</f>
        <v>523262</v>
      </c>
      <c r="D363" s="66">
        <f>'Program Data-Travel CBA'!D363+'Program Data-Travel IBA'!D363</f>
        <v>55595</v>
      </c>
      <c r="E363" s="67">
        <f>'Program Data-Travel CBA'!E363+'Program Data-Travel IBA'!E363</f>
        <v>713.48265001868162</v>
      </c>
      <c r="F363" s="68">
        <f>'Program Data-Travel CBA'!F363+'Program Data-Travel IBA'!F363</f>
        <v>4569836.38</v>
      </c>
      <c r="G363" s="69">
        <f>'Program Data-Travel CBA'!G363+'Program Data-Travel IBA'!G363</f>
        <v>23845</v>
      </c>
      <c r="H363" s="69">
        <f>'Program Data-Travel CBA'!H363+'Program Data-Travel IBA'!H363</f>
        <v>58621</v>
      </c>
      <c r="I363" s="70">
        <f>'Program Data-Travel CBA'!I363+'Program Data-Travel IBA'!I363</f>
        <v>6382837.2999999998</v>
      </c>
      <c r="J363" s="71">
        <f>'Program Data-Travel CBA'!J363+'Program Data-Travel IBA'!J363</f>
        <v>33574</v>
      </c>
      <c r="K363" s="71">
        <f>'Program Data-Travel CBA'!K363+'Program Data-Travel IBA'!K363</f>
        <v>58443</v>
      </c>
      <c r="L363" s="68">
        <f>'Program Data-Travel CBA'!L363+'Program Data-Travel IBA'!L363</f>
        <v>4077824.6</v>
      </c>
      <c r="M363" s="69">
        <f>'Program Data-Travel CBA'!M363+'Program Data-Travel IBA'!M363</f>
        <v>25353</v>
      </c>
      <c r="N363" s="69">
        <f>'Program Data-Travel CBA'!N363+'Program Data-Travel IBA'!N363</f>
        <v>57793</v>
      </c>
      <c r="O363" s="70">
        <f>'Program Data-Travel CBA'!O363+'Program Data-Travel IBA'!O363</f>
        <v>4850019.0999999996</v>
      </c>
      <c r="P363" s="71">
        <f>'Program Data-Travel CBA'!P363+'Program Data-Travel IBA'!P363</f>
        <v>27968</v>
      </c>
      <c r="Q363" s="71">
        <f>'Program Data-Travel CBA'!Q363+'Program Data-Travel IBA'!Q363</f>
        <v>57077</v>
      </c>
      <c r="R363" s="68">
        <f>'Program Data-Travel CBA'!R363+'Program Data-Travel IBA'!R363</f>
        <v>6455566.1100000003</v>
      </c>
      <c r="S363" s="69">
        <f>'Program Data-Travel CBA'!S363+'Program Data-Travel IBA'!S363</f>
        <v>36119</v>
      </c>
      <c r="T363" s="69">
        <f>'Program Data-Travel CBA'!T363+'Program Data-Travel IBA'!T363</f>
        <v>56868</v>
      </c>
      <c r="U363" s="70">
        <f>'Program Data-Travel CBA'!U363+'Program Data-Travel IBA'!U363</f>
        <v>7997399.1000000006</v>
      </c>
      <c r="V363" s="71">
        <f>'Program Data-Travel CBA'!V363+'Program Data-Travel IBA'!V363</f>
        <v>41941</v>
      </c>
      <c r="W363" s="71">
        <f>'Program Data-Travel CBA'!W363+'Program Data-Travel IBA'!W363</f>
        <v>56691</v>
      </c>
      <c r="X363" s="68">
        <f>'Program Data-Travel CBA'!X363+'Program Data-Travel IBA'!X363</f>
        <v>7612488.7599999998</v>
      </c>
      <c r="Y363" s="69">
        <f>'Program Data-Travel CBA'!Y363+'Program Data-Travel IBA'!Y363</f>
        <v>40885</v>
      </c>
      <c r="Z363" s="69">
        <f>'Program Data-Travel CBA'!Z363+'Program Data-Travel IBA'!Z363</f>
        <v>56502</v>
      </c>
      <c r="AA363" s="70">
        <f>'Program Data-Travel CBA'!AA363+'Program Data-Travel IBA'!AA363</f>
        <v>9641238.3000000007</v>
      </c>
      <c r="AB363" s="71">
        <f>'Program Data-Travel CBA'!AB363+'Program Data-Travel IBA'!AB363</f>
        <v>51161</v>
      </c>
      <c r="AC363" s="71">
        <f>'Program Data-Travel CBA'!AC363+'Program Data-Travel IBA'!AC363</f>
        <v>56618</v>
      </c>
      <c r="AD363" s="68">
        <f>'Program Data-Travel CBA'!AD363+'Program Data-Travel IBA'!AD363</f>
        <v>9994347.2300000004</v>
      </c>
      <c r="AE363" s="69">
        <f>'Program Data-Travel CBA'!AE363+'Program Data-Travel IBA'!AE363</f>
        <v>56041</v>
      </c>
      <c r="AF363" s="69">
        <f>'Program Data-Travel CBA'!AF363+'Program Data-Travel IBA'!AF363</f>
        <v>56314</v>
      </c>
      <c r="AG363" s="70">
        <f>'Program Data-Travel CBA'!AG363+'Program Data-Travel IBA'!AG363</f>
        <v>8374578.8100000005</v>
      </c>
      <c r="AH363" s="71">
        <f>'Program Data-Travel CBA'!AH363+'Program Data-Travel IBA'!AH363</f>
        <v>48368</v>
      </c>
      <c r="AI363" s="71">
        <f>'Program Data-Travel CBA'!AI363+'Program Data-Travel IBA'!AI363</f>
        <v>55981</v>
      </c>
      <c r="AJ363" s="68">
        <f>'Program Data-Travel CBA'!AJ363+'Program Data-Travel IBA'!AJ363</f>
        <v>10056690.549999999</v>
      </c>
      <c r="AK363" s="69">
        <f>'Program Data-Travel CBA'!AK363+'Program Data-Travel IBA'!AK363</f>
        <v>60992</v>
      </c>
      <c r="AL363" s="69">
        <f>'Program Data-Travel CBA'!AL363+'Program Data-Travel IBA'!AL363</f>
        <v>55611</v>
      </c>
      <c r="AM363" s="70">
        <f>'Program Data-Travel CBA'!AM363+'Program Data-Travel IBA'!AM363</f>
        <v>13327077.16</v>
      </c>
      <c r="AN363" s="71">
        <f>'Program Data-Travel CBA'!AN363+'Program Data-Travel IBA'!AN363</f>
        <v>77015</v>
      </c>
      <c r="AO363" s="71">
        <f>'Program Data-Travel CBA'!AO363+'Program Data-Travel IBA'!AO363</f>
        <v>55595</v>
      </c>
    </row>
    <row r="364" spans="1:41" hidden="1" outlineLevel="1" x14ac:dyDescent="0.55000000000000004">
      <c r="A364" s="58" t="s">
        <v>462</v>
      </c>
      <c r="B364" s="65">
        <f>'Program Data-Travel CBA'!B364+'Program Data-Travel IBA'!B364</f>
        <v>117767435.70999947</v>
      </c>
      <c r="C364" s="66">
        <f>'Program Data-Travel CBA'!C364+'Program Data-Travel IBA'!C364</f>
        <v>950729</v>
      </c>
      <c r="D364" s="66">
        <f>'Program Data-Travel CBA'!D364+'Program Data-Travel IBA'!D364</f>
        <v>37149</v>
      </c>
      <c r="E364" s="67">
        <f>'Program Data-Travel CBA'!E364+'Program Data-Travel IBA'!E364</f>
        <v>247.93476911653386</v>
      </c>
      <c r="F364" s="68">
        <f>'Program Data-Travel CBA'!F364+'Program Data-Travel IBA'!F364</f>
        <v>3861133.9999999832</v>
      </c>
      <c r="G364" s="69">
        <f>'Program Data-Travel CBA'!G364+'Program Data-Travel IBA'!G364</f>
        <v>38253</v>
      </c>
      <c r="H364" s="69">
        <f>'Program Data-Travel CBA'!H364+'Program Data-Travel IBA'!H364</f>
        <v>61991</v>
      </c>
      <c r="I364" s="70">
        <f>'Program Data-Travel CBA'!I364+'Program Data-Travel IBA'!I364</f>
        <v>6293273.8099999614</v>
      </c>
      <c r="J364" s="71">
        <f>'Program Data-Travel CBA'!J364+'Program Data-Travel IBA'!J364</f>
        <v>49752</v>
      </c>
      <c r="K364" s="71">
        <f>'Program Data-Travel CBA'!K364+'Program Data-Travel IBA'!K364</f>
        <v>58297</v>
      </c>
      <c r="L364" s="68">
        <f>'Program Data-Travel CBA'!L364+'Program Data-Travel IBA'!L364</f>
        <v>5030802.3199999761</v>
      </c>
      <c r="M364" s="69">
        <f>'Program Data-Travel CBA'!M364+'Program Data-Travel IBA'!M364</f>
        <v>45128</v>
      </c>
      <c r="N364" s="69">
        <f>'Program Data-Travel CBA'!N364+'Program Data-Travel IBA'!N364</f>
        <v>49004</v>
      </c>
      <c r="O364" s="70">
        <f>'Program Data-Travel CBA'!O364+'Program Data-Travel IBA'!O364</f>
        <v>6507074.0699999668</v>
      </c>
      <c r="P364" s="71">
        <f>'Program Data-Travel CBA'!P364+'Program Data-Travel IBA'!P364</f>
        <v>56428</v>
      </c>
      <c r="Q364" s="71">
        <f>'Program Data-Travel CBA'!Q364+'Program Data-Travel IBA'!Q364</f>
        <v>32386</v>
      </c>
      <c r="R364" s="68">
        <f>'Program Data-Travel CBA'!R364+'Program Data-Travel IBA'!R364</f>
        <v>8435901.5299999584</v>
      </c>
      <c r="S364" s="69">
        <f>'Program Data-Travel CBA'!S364+'Program Data-Travel IBA'!S364</f>
        <v>68007</v>
      </c>
      <c r="T364" s="69">
        <f>'Program Data-Travel CBA'!T364+'Program Data-Travel IBA'!T364</f>
        <v>32549</v>
      </c>
      <c r="U364" s="70">
        <f>'Program Data-Travel CBA'!U364+'Program Data-Travel IBA'!U364</f>
        <v>11499343.549999954</v>
      </c>
      <c r="V364" s="71">
        <f>'Program Data-Travel CBA'!V364+'Program Data-Travel IBA'!V364</f>
        <v>88719</v>
      </c>
      <c r="W364" s="71">
        <f>'Program Data-Travel CBA'!W364+'Program Data-Travel IBA'!W364</f>
        <v>33809</v>
      </c>
      <c r="X364" s="68">
        <f>'Program Data-Travel CBA'!X364+'Program Data-Travel IBA'!X364</f>
        <v>10739845.449999949</v>
      </c>
      <c r="Y364" s="69">
        <f>'Program Data-Travel CBA'!Y364+'Program Data-Travel IBA'!Y364</f>
        <v>88746</v>
      </c>
      <c r="Z364" s="69">
        <f>'Program Data-Travel CBA'!Z364+'Program Data-Travel IBA'!Z364</f>
        <v>34463</v>
      </c>
      <c r="AA364" s="70">
        <f>'Program Data-Travel CBA'!AA364+'Program Data-Travel IBA'!AA364</f>
        <v>12743780.259999938</v>
      </c>
      <c r="AB364" s="71">
        <f>'Program Data-Travel CBA'!AB364+'Program Data-Travel IBA'!AB364</f>
        <v>103135</v>
      </c>
      <c r="AC364" s="71">
        <f>'Program Data-Travel CBA'!AC364+'Program Data-Travel IBA'!AC364</f>
        <v>35861</v>
      </c>
      <c r="AD364" s="68">
        <f>'Program Data-Travel CBA'!AD364+'Program Data-Travel IBA'!AD364</f>
        <v>14776176.78999994</v>
      </c>
      <c r="AE364" s="69">
        <f>'Program Data-Travel CBA'!AE364+'Program Data-Travel IBA'!AE364</f>
        <v>115111</v>
      </c>
      <c r="AF364" s="69">
        <f>'Program Data-Travel CBA'!AF364+'Program Data-Travel IBA'!AF364</f>
        <v>35747</v>
      </c>
      <c r="AG364" s="70">
        <f>'Program Data-Travel CBA'!AG364+'Program Data-Travel IBA'!AG364</f>
        <v>12165666.939999931</v>
      </c>
      <c r="AH364" s="71">
        <f>'Program Data-Travel CBA'!AH364+'Program Data-Travel IBA'!AH364</f>
        <v>100297</v>
      </c>
      <c r="AI364" s="71">
        <f>'Program Data-Travel CBA'!AI364+'Program Data-Travel IBA'!AI364</f>
        <v>36743</v>
      </c>
      <c r="AJ364" s="68">
        <f>'Program Data-Travel CBA'!AJ364+'Program Data-Travel IBA'!AJ364</f>
        <v>13004715.449999947</v>
      </c>
      <c r="AK364" s="69">
        <f>'Program Data-Travel CBA'!AK364+'Program Data-Travel IBA'!AK364</f>
        <v>104640</v>
      </c>
      <c r="AL364" s="69">
        <f>'Program Data-Travel CBA'!AL364+'Program Data-Travel IBA'!AL364</f>
        <v>36973</v>
      </c>
      <c r="AM364" s="70">
        <f>'Program Data-Travel CBA'!AM364+'Program Data-Travel IBA'!AM364</f>
        <v>12709721.539999964</v>
      </c>
      <c r="AN364" s="71">
        <f>'Program Data-Travel CBA'!AN364+'Program Data-Travel IBA'!AN364</f>
        <v>92513</v>
      </c>
      <c r="AO364" s="71">
        <f>'Program Data-Travel CBA'!AO364+'Program Data-Travel IBA'!AO364</f>
        <v>37149</v>
      </c>
    </row>
    <row r="365" spans="1:41" hidden="1" outlineLevel="1" x14ac:dyDescent="0.55000000000000004">
      <c r="A365" s="58" t="s">
        <v>27</v>
      </c>
      <c r="B365" s="65">
        <f>'Program Data-Travel CBA'!B365+'Program Data-Travel IBA'!B365</f>
        <v>26055595.639999997</v>
      </c>
      <c r="C365" s="66">
        <f>'Program Data-Travel CBA'!C365+'Program Data-Travel IBA'!C365</f>
        <v>218263</v>
      </c>
      <c r="D365" s="66">
        <f>'Program Data-Travel CBA'!D365+'Program Data-Travel IBA'!D365</f>
        <v>14187</v>
      </c>
      <c r="E365" s="67">
        <f>'Program Data-Travel CBA'!E365+'Program Data-Travel IBA'!E365</f>
        <v>282.69485233058793</v>
      </c>
      <c r="F365" s="68">
        <f>'Program Data-Travel CBA'!F365+'Program Data-Travel IBA'!F365</f>
        <v>688522.05999999994</v>
      </c>
      <c r="G365" s="69">
        <f>'Program Data-Travel CBA'!G365+'Program Data-Travel IBA'!G365</f>
        <v>10076</v>
      </c>
      <c r="H365" s="69">
        <f>'Program Data-Travel CBA'!H365+'Program Data-Travel IBA'!H365</f>
        <v>15110</v>
      </c>
      <c r="I365" s="70">
        <f>'Program Data-Travel CBA'!I365+'Program Data-Travel IBA'!I365</f>
        <v>2386434.5699999998</v>
      </c>
      <c r="J365" s="71">
        <f>'Program Data-Travel CBA'!J365+'Program Data-Travel IBA'!J365</f>
        <v>19292</v>
      </c>
      <c r="K365" s="71">
        <f>'Program Data-Travel CBA'!K365+'Program Data-Travel IBA'!K365</f>
        <v>15088</v>
      </c>
      <c r="L365" s="68">
        <f>'Program Data-Travel CBA'!L365+'Program Data-Travel IBA'!L365</f>
        <v>1553728.85</v>
      </c>
      <c r="M365" s="69">
        <f>'Program Data-Travel CBA'!M365+'Program Data-Travel IBA'!M365</f>
        <v>14023</v>
      </c>
      <c r="N365" s="69">
        <f>'Program Data-Travel CBA'!N365+'Program Data-Travel IBA'!N365</f>
        <v>15007</v>
      </c>
      <c r="O365" s="70">
        <f>'Program Data-Travel CBA'!O365+'Program Data-Travel IBA'!O365</f>
        <v>1269117.82</v>
      </c>
      <c r="P365" s="71">
        <f>'Program Data-Travel CBA'!P365+'Program Data-Travel IBA'!P365</f>
        <v>10711</v>
      </c>
      <c r="Q365" s="71">
        <f>'Program Data-Travel CBA'!Q365+'Program Data-Travel IBA'!Q365</f>
        <v>14906</v>
      </c>
      <c r="R365" s="68">
        <f>'Program Data-Travel CBA'!R365+'Program Data-Travel IBA'!R365</f>
        <v>1613826.4300000002</v>
      </c>
      <c r="S365" s="69">
        <f>'Program Data-Travel CBA'!S365+'Program Data-Travel IBA'!S365</f>
        <v>13408</v>
      </c>
      <c r="T365" s="69">
        <f>'Program Data-Travel CBA'!T365+'Program Data-Travel IBA'!T365</f>
        <v>14889</v>
      </c>
      <c r="U365" s="70">
        <f>'Program Data-Travel CBA'!U365+'Program Data-Travel IBA'!U365</f>
        <v>2517648.8299999996</v>
      </c>
      <c r="V365" s="71">
        <f>'Program Data-Travel CBA'!V365+'Program Data-Travel IBA'!V365</f>
        <v>19752</v>
      </c>
      <c r="W365" s="71">
        <f>'Program Data-Travel CBA'!W365+'Program Data-Travel IBA'!W365</f>
        <v>14677</v>
      </c>
      <c r="X365" s="68">
        <f>'Program Data-Travel CBA'!X365+'Program Data-Travel IBA'!X365</f>
        <v>2279160.39</v>
      </c>
      <c r="Y365" s="69">
        <f>'Program Data-Travel CBA'!Y365+'Program Data-Travel IBA'!Y365</f>
        <v>18542</v>
      </c>
      <c r="Z365" s="69">
        <f>'Program Data-Travel CBA'!Z365+'Program Data-Travel IBA'!Z365</f>
        <v>14492</v>
      </c>
      <c r="AA365" s="70">
        <f>'Program Data-Travel CBA'!AA365+'Program Data-Travel IBA'!AA365</f>
        <v>3005331.8400000003</v>
      </c>
      <c r="AB365" s="71">
        <f>'Program Data-Travel CBA'!AB365+'Program Data-Travel IBA'!AB365</f>
        <v>24181</v>
      </c>
      <c r="AC365" s="71">
        <f>'Program Data-Travel CBA'!AC365+'Program Data-Travel IBA'!AC365</f>
        <v>14420</v>
      </c>
      <c r="AD365" s="68">
        <f>'Program Data-Travel CBA'!AD365+'Program Data-Travel IBA'!AD365</f>
        <v>2891711.6300000004</v>
      </c>
      <c r="AE365" s="69">
        <f>'Program Data-Travel CBA'!AE365+'Program Data-Travel IBA'!AE365</f>
        <v>23741</v>
      </c>
      <c r="AF365" s="69">
        <f>'Program Data-Travel CBA'!AF365+'Program Data-Travel IBA'!AF365</f>
        <v>14374</v>
      </c>
      <c r="AG365" s="70">
        <f>'Program Data-Travel CBA'!AG365+'Program Data-Travel IBA'!AG365</f>
        <v>2431368.0099999998</v>
      </c>
      <c r="AH365" s="71">
        <f>'Program Data-Travel CBA'!AH365+'Program Data-Travel IBA'!AH365</f>
        <v>20037</v>
      </c>
      <c r="AI365" s="71">
        <f>'Program Data-Travel CBA'!AI365+'Program Data-Travel IBA'!AI365</f>
        <v>14298</v>
      </c>
      <c r="AJ365" s="68">
        <f>'Program Data-Travel CBA'!AJ365+'Program Data-Travel IBA'!AJ365</f>
        <v>2432348.04</v>
      </c>
      <c r="AK365" s="69">
        <f>'Program Data-Travel CBA'!AK365+'Program Data-Travel IBA'!AK365</f>
        <v>20403</v>
      </c>
      <c r="AL365" s="69">
        <f>'Program Data-Travel CBA'!AL365+'Program Data-Travel IBA'!AL365</f>
        <v>14220</v>
      </c>
      <c r="AM365" s="70">
        <f>'Program Data-Travel CBA'!AM365+'Program Data-Travel IBA'!AM365</f>
        <v>2986397.17</v>
      </c>
      <c r="AN365" s="71">
        <f>'Program Data-Travel CBA'!AN365+'Program Data-Travel IBA'!AN365</f>
        <v>24097</v>
      </c>
      <c r="AO365" s="71">
        <f>'Program Data-Travel CBA'!AO365+'Program Data-Travel IBA'!AO365</f>
        <v>14187</v>
      </c>
    </row>
    <row r="366" spans="1:41" hidden="1" outlineLevel="1" x14ac:dyDescent="0.55000000000000004">
      <c r="A366" s="58" t="s">
        <v>95</v>
      </c>
      <c r="B366" s="65">
        <f>'Program Data-Travel CBA'!B366+'Program Data-Travel IBA'!B366</f>
        <v>8073161.7600000007</v>
      </c>
      <c r="C366" s="66">
        <f>'Program Data-Travel CBA'!C366+'Program Data-Travel IBA'!C366</f>
        <v>53290</v>
      </c>
      <c r="D366" s="66">
        <f>'Program Data-Travel CBA'!D366+'Program Data-Travel IBA'!D366</f>
        <v>8882</v>
      </c>
      <c r="E366" s="67">
        <f>'Program Data-Travel CBA'!E366+'Program Data-Travel IBA'!E366</f>
        <v>414.74068559122145</v>
      </c>
      <c r="F366" s="68">
        <f>'Program Data-Travel CBA'!F366+'Program Data-Travel IBA'!F366</f>
        <v>111380.33</v>
      </c>
      <c r="G366" s="69">
        <f>'Program Data-Travel CBA'!G366+'Program Data-Travel IBA'!G366</f>
        <v>996</v>
      </c>
      <c r="H366" s="69">
        <f>'Program Data-Travel CBA'!H366+'Program Data-Travel IBA'!H366</f>
        <v>9278</v>
      </c>
      <c r="I366" s="70">
        <f>'Program Data-Travel CBA'!I366+'Program Data-Travel IBA'!I366</f>
        <v>495499.79000000004</v>
      </c>
      <c r="J366" s="71">
        <f>'Program Data-Travel CBA'!J366+'Program Data-Travel IBA'!J366</f>
        <v>3317</v>
      </c>
      <c r="K366" s="71">
        <f>'Program Data-Travel CBA'!K366+'Program Data-Travel IBA'!K366</f>
        <v>9259</v>
      </c>
      <c r="L366" s="68">
        <f>'Program Data-Travel CBA'!L366+'Program Data-Travel IBA'!L366</f>
        <v>393339.75</v>
      </c>
      <c r="M366" s="69">
        <f>'Program Data-Travel CBA'!M366+'Program Data-Travel IBA'!M366</f>
        <v>2797</v>
      </c>
      <c r="N366" s="69">
        <f>'Program Data-Travel CBA'!N366+'Program Data-Travel IBA'!N366</f>
        <v>9186</v>
      </c>
      <c r="O366" s="70">
        <f>'Program Data-Travel CBA'!O366+'Program Data-Travel IBA'!O366</f>
        <v>348673.65</v>
      </c>
      <c r="P366" s="71">
        <f>'Program Data-Travel CBA'!P366+'Program Data-Travel IBA'!P366</f>
        <v>2969</v>
      </c>
      <c r="Q366" s="71">
        <f>'Program Data-Travel CBA'!Q366+'Program Data-Travel IBA'!Q366</f>
        <v>9110</v>
      </c>
      <c r="R366" s="68">
        <f>'Program Data-Travel CBA'!R366+'Program Data-Travel IBA'!R366</f>
        <v>501658.55000000005</v>
      </c>
      <c r="S366" s="69">
        <f>'Program Data-Travel CBA'!S366+'Program Data-Travel IBA'!S366</f>
        <v>3522</v>
      </c>
      <c r="T366" s="69">
        <f>'Program Data-Travel CBA'!T366+'Program Data-Travel IBA'!T366</f>
        <v>9100</v>
      </c>
      <c r="U366" s="70">
        <f>'Program Data-Travel CBA'!U366+'Program Data-Travel IBA'!U366</f>
        <v>780806.26</v>
      </c>
      <c r="V366" s="71">
        <f>'Program Data-Travel CBA'!V366+'Program Data-Travel IBA'!V366</f>
        <v>4592</v>
      </c>
      <c r="W366" s="71">
        <f>'Program Data-Travel CBA'!W366+'Program Data-Travel IBA'!W366</f>
        <v>9083</v>
      </c>
      <c r="X366" s="68">
        <f>'Program Data-Travel CBA'!X366+'Program Data-Travel IBA'!X366</f>
        <v>792944.17999999993</v>
      </c>
      <c r="Y366" s="69">
        <f>'Program Data-Travel CBA'!Y366+'Program Data-Travel IBA'!Y366</f>
        <v>5270</v>
      </c>
      <c r="Z366" s="69">
        <f>'Program Data-Travel CBA'!Z366+'Program Data-Travel IBA'!Z366</f>
        <v>9055</v>
      </c>
      <c r="AA366" s="70">
        <f>'Program Data-Travel CBA'!AA366+'Program Data-Travel IBA'!AA366</f>
        <v>881242.45</v>
      </c>
      <c r="AB366" s="71">
        <f>'Program Data-Travel CBA'!AB366+'Program Data-Travel IBA'!AB366</f>
        <v>5634</v>
      </c>
      <c r="AC366" s="71">
        <f>'Program Data-Travel CBA'!AC366+'Program Data-Travel IBA'!AC366</f>
        <v>8991</v>
      </c>
      <c r="AD366" s="68">
        <f>'Program Data-Travel CBA'!AD366+'Program Data-Travel IBA'!AD366</f>
        <v>1058305.48</v>
      </c>
      <c r="AE366" s="69">
        <f>'Program Data-Travel CBA'!AE366+'Program Data-Travel IBA'!AE366</f>
        <v>6561</v>
      </c>
      <c r="AF366" s="69">
        <f>'Program Data-Travel CBA'!AF366+'Program Data-Travel IBA'!AF366</f>
        <v>8946</v>
      </c>
      <c r="AG366" s="70">
        <f>'Program Data-Travel CBA'!AG366+'Program Data-Travel IBA'!AG366</f>
        <v>827024.63</v>
      </c>
      <c r="AH366" s="71">
        <f>'Program Data-Travel CBA'!AH366+'Program Data-Travel IBA'!AH366</f>
        <v>5684</v>
      </c>
      <c r="AI366" s="71">
        <f>'Program Data-Travel CBA'!AI366+'Program Data-Travel IBA'!AI366</f>
        <v>8942</v>
      </c>
      <c r="AJ366" s="68">
        <f>'Program Data-Travel CBA'!AJ366+'Program Data-Travel IBA'!AJ366</f>
        <v>909153.49</v>
      </c>
      <c r="AK366" s="69">
        <f>'Program Data-Travel CBA'!AK366+'Program Data-Travel IBA'!AK366</f>
        <v>6054</v>
      </c>
      <c r="AL366" s="69">
        <f>'Program Data-Travel CBA'!AL366+'Program Data-Travel IBA'!AL366</f>
        <v>8902</v>
      </c>
      <c r="AM366" s="70">
        <f>'Program Data-Travel CBA'!AM366+'Program Data-Travel IBA'!AM366</f>
        <v>973133.2</v>
      </c>
      <c r="AN366" s="71">
        <f>'Program Data-Travel CBA'!AN366+'Program Data-Travel IBA'!AN366</f>
        <v>5894</v>
      </c>
      <c r="AO366" s="71">
        <f>'Program Data-Travel CBA'!AO366+'Program Data-Travel IBA'!AO366</f>
        <v>8882</v>
      </c>
    </row>
    <row r="367" spans="1:41" hidden="1" outlineLevel="1" x14ac:dyDescent="0.55000000000000004">
      <c r="A367" s="58" t="s">
        <v>380</v>
      </c>
      <c r="B367" s="65">
        <f>'Program Data-Travel CBA'!B367+'Program Data-Travel IBA'!B367</f>
        <v>51009427.150000006</v>
      </c>
      <c r="C367" s="66">
        <f>'Program Data-Travel CBA'!C367+'Program Data-Travel IBA'!C367</f>
        <v>331087</v>
      </c>
      <c r="D367" s="66">
        <f>'Program Data-Travel CBA'!D367+'Program Data-Travel IBA'!D367</f>
        <v>14447</v>
      </c>
      <c r="E367" s="67">
        <f>'Program Data-Travel CBA'!E367+'Program Data-Travel IBA'!E367</f>
        <v>312.11067811219596</v>
      </c>
      <c r="F367" s="68">
        <f>'Program Data-Travel CBA'!F367+'Program Data-Travel IBA'!F367</f>
        <v>1492339.7999999998</v>
      </c>
      <c r="G367" s="69">
        <f>'Program Data-Travel CBA'!G367+'Program Data-Travel IBA'!G367</f>
        <v>15740</v>
      </c>
      <c r="H367" s="69">
        <f>'Program Data-Travel CBA'!H367+'Program Data-Travel IBA'!H367</f>
        <v>14668</v>
      </c>
      <c r="I367" s="70">
        <f>'Program Data-Travel CBA'!I367+'Program Data-Travel IBA'!I367</f>
        <v>4162302.98</v>
      </c>
      <c r="J367" s="71">
        <f>'Program Data-Travel CBA'!J367+'Program Data-Travel IBA'!J367</f>
        <v>26806</v>
      </c>
      <c r="K367" s="71">
        <f>'Program Data-Travel CBA'!K367+'Program Data-Travel IBA'!K367</f>
        <v>14683</v>
      </c>
      <c r="L367" s="68">
        <f>'Program Data-Travel CBA'!L367+'Program Data-Travel IBA'!L367</f>
        <v>3043154.73</v>
      </c>
      <c r="M367" s="69">
        <f>'Program Data-Travel CBA'!M367+'Program Data-Travel IBA'!M367</f>
        <v>22273</v>
      </c>
      <c r="N367" s="69">
        <f>'Program Data-Travel CBA'!N367+'Program Data-Travel IBA'!N367</f>
        <v>14598</v>
      </c>
      <c r="O367" s="70">
        <f>'Program Data-Travel CBA'!O367+'Program Data-Travel IBA'!O367</f>
        <v>3738807.54</v>
      </c>
      <c r="P367" s="71">
        <f>'Program Data-Travel CBA'!P367+'Program Data-Travel IBA'!P367</f>
        <v>21740</v>
      </c>
      <c r="Q367" s="71">
        <f>'Program Data-Travel CBA'!Q367+'Program Data-Travel IBA'!Q367</f>
        <v>14540</v>
      </c>
      <c r="R367" s="68">
        <f>'Program Data-Travel CBA'!R367+'Program Data-Travel IBA'!R367</f>
        <v>4121477.7000000007</v>
      </c>
      <c r="S367" s="69">
        <f>'Program Data-Travel CBA'!S367+'Program Data-Travel IBA'!S367</f>
        <v>25851</v>
      </c>
      <c r="T367" s="69">
        <f>'Program Data-Travel CBA'!T367+'Program Data-Travel IBA'!T367</f>
        <v>14510</v>
      </c>
      <c r="U367" s="70">
        <f>'Program Data-Travel CBA'!U367+'Program Data-Travel IBA'!U367</f>
        <v>4773217.21</v>
      </c>
      <c r="V367" s="71">
        <f>'Program Data-Travel CBA'!V367+'Program Data-Travel IBA'!V367</f>
        <v>30548</v>
      </c>
      <c r="W367" s="71">
        <f>'Program Data-Travel CBA'!W367+'Program Data-Travel IBA'!W367</f>
        <v>14503</v>
      </c>
      <c r="X367" s="68">
        <f>'Program Data-Travel CBA'!X367+'Program Data-Travel IBA'!X367</f>
        <v>4523074.93</v>
      </c>
      <c r="Y367" s="69">
        <f>'Program Data-Travel CBA'!Y367+'Program Data-Travel IBA'!Y367</f>
        <v>30569</v>
      </c>
      <c r="Z367" s="69">
        <f>'Program Data-Travel CBA'!Z367+'Program Data-Travel IBA'!Z367</f>
        <v>14467</v>
      </c>
      <c r="AA367" s="70">
        <f>'Program Data-Travel CBA'!AA367+'Program Data-Travel IBA'!AA367</f>
        <v>5096129.0599999987</v>
      </c>
      <c r="AB367" s="71">
        <f>'Program Data-Travel CBA'!AB367+'Program Data-Travel IBA'!AB367</f>
        <v>30647</v>
      </c>
      <c r="AC367" s="71">
        <f>'Program Data-Travel CBA'!AC367+'Program Data-Travel IBA'!AC367</f>
        <v>14471</v>
      </c>
      <c r="AD367" s="68">
        <f>'Program Data-Travel CBA'!AD367+'Program Data-Travel IBA'!AD367</f>
        <v>5812022.7299999995</v>
      </c>
      <c r="AE367" s="69">
        <f>'Program Data-Travel CBA'!AE367+'Program Data-Travel IBA'!AE367</f>
        <v>34491</v>
      </c>
      <c r="AF367" s="69">
        <f>'Program Data-Travel CBA'!AF367+'Program Data-Travel IBA'!AF367</f>
        <v>14434</v>
      </c>
      <c r="AG367" s="70">
        <f>'Program Data-Travel CBA'!AG367+'Program Data-Travel IBA'!AG367</f>
        <v>3972010.209999999</v>
      </c>
      <c r="AH367" s="71">
        <f>'Program Data-Travel CBA'!AH367+'Program Data-Travel IBA'!AH367</f>
        <v>26057</v>
      </c>
      <c r="AI367" s="71">
        <f>'Program Data-Travel CBA'!AI367+'Program Data-Travel IBA'!AI367</f>
        <v>14451</v>
      </c>
      <c r="AJ367" s="68">
        <f>'Program Data-Travel CBA'!AJ367+'Program Data-Travel IBA'!AJ367</f>
        <v>4451564.82</v>
      </c>
      <c r="AK367" s="69">
        <f>'Program Data-Travel CBA'!AK367+'Program Data-Travel IBA'!AK367</f>
        <v>30724</v>
      </c>
      <c r="AL367" s="69">
        <f>'Program Data-Travel CBA'!AL367+'Program Data-Travel IBA'!AL367</f>
        <v>14465</v>
      </c>
      <c r="AM367" s="70">
        <f>'Program Data-Travel CBA'!AM367+'Program Data-Travel IBA'!AM367</f>
        <v>5823325.4400000013</v>
      </c>
      <c r="AN367" s="71">
        <f>'Program Data-Travel CBA'!AN367+'Program Data-Travel IBA'!AN367</f>
        <v>35641</v>
      </c>
      <c r="AO367" s="71">
        <f>'Program Data-Travel CBA'!AO367+'Program Data-Travel IBA'!AO367</f>
        <v>14447</v>
      </c>
    </row>
    <row r="368" spans="1:41" hidden="1" outlineLevel="1" x14ac:dyDescent="0.55000000000000004">
      <c r="A368" s="58" t="s">
        <v>32</v>
      </c>
      <c r="B368" s="65">
        <f>'Program Data-Travel CBA'!B368+'Program Data-Travel IBA'!B368</f>
        <v>9821077.4499999993</v>
      </c>
      <c r="C368" s="66">
        <f>'Program Data-Travel CBA'!C368+'Program Data-Travel IBA'!C368</f>
        <v>47427</v>
      </c>
      <c r="D368" s="66">
        <f>'Program Data-Travel CBA'!D368+'Program Data-Travel IBA'!D368</f>
        <v>675</v>
      </c>
      <c r="E368" s="67">
        <f>'Program Data-Travel CBA'!E368+'Program Data-Travel IBA'!E368</f>
        <v>380.45185082713152</v>
      </c>
      <c r="F368" s="68">
        <f>'Program Data-Travel CBA'!F368+'Program Data-Travel IBA'!F368</f>
        <v>337388.5</v>
      </c>
      <c r="G368" s="69">
        <f>'Program Data-Travel CBA'!G368+'Program Data-Travel IBA'!G368</f>
        <v>1727</v>
      </c>
      <c r="H368" s="69">
        <f>'Program Data-Travel CBA'!H368+'Program Data-Travel IBA'!H368</f>
        <v>734</v>
      </c>
      <c r="I368" s="70">
        <f>'Program Data-Travel CBA'!I368+'Program Data-Travel IBA'!I368</f>
        <v>900626.49</v>
      </c>
      <c r="J368" s="71">
        <f>'Program Data-Travel CBA'!J368+'Program Data-Travel IBA'!J368</f>
        <v>3791</v>
      </c>
      <c r="K368" s="71">
        <f>'Program Data-Travel CBA'!K368+'Program Data-Travel IBA'!K368</f>
        <v>735</v>
      </c>
      <c r="L368" s="68">
        <f>'Program Data-Travel CBA'!L368+'Program Data-Travel IBA'!L368</f>
        <v>445599.09</v>
      </c>
      <c r="M368" s="69">
        <f>'Program Data-Travel CBA'!M368+'Program Data-Travel IBA'!M368</f>
        <v>2548</v>
      </c>
      <c r="N368" s="69">
        <f>'Program Data-Travel CBA'!N368+'Program Data-Travel IBA'!N368</f>
        <v>717</v>
      </c>
      <c r="O368" s="70">
        <f>'Program Data-Travel CBA'!O368+'Program Data-Travel IBA'!O368</f>
        <v>758129.68</v>
      </c>
      <c r="P368" s="71">
        <f>'Program Data-Travel CBA'!P368+'Program Data-Travel IBA'!P368</f>
        <v>3932</v>
      </c>
      <c r="Q368" s="71">
        <f>'Program Data-Travel CBA'!Q368+'Program Data-Travel IBA'!Q368</f>
        <v>715</v>
      </c>
      <c r="R368" s="68">
        <f>'Program Data-Travel CBA'!R368+'Program Data-Travel IBA'!R368</f>
        <v>1043087.64</v>
      </c>
      <c r="S368" s="69">
        <f>'Program Data-Travel CBA'!S368+'Program Data-Travel IBA'!S368</f>
        <v>5326</v>
      </c>
      <c r="T368" s="69">
        <f>'Program Data-Travel CBA'!T368+'Program Data-Travel IBA'!T368</f>
        <v>715</v>
      </c>
      <c r="U368" s="70">
        <f>'Program Data-Travel CBA'!U368+'Program Data-Travel IBA'!U368</f>
        <v>1136767.5</v>
      </c>
      <c r="V368" s="71">
        <f>'Program Data-Travel CBA'!V368+'Program Data-Travel IBA'!V368</f>
        <v>5701</v>
      </c>
      <c r="W368" s="71">
        <f>'Program Data-Travel CBA'!W368+'Program Data-Travel IBA'!W368</f>
        <v>705</v>
      </c>
      <c r="X368" s="68">
        <f>'Program Data-Travel CBA'!X368+'Program Data-Travel IBA'!X368</f>
        <v>1303860.21</v>
      </c>
      <c r="Y368" s="69">
        <f>'Program Data-Travel CBA'!Y368+'Program Data-Travel IBA'!Y368</f>
        <v>5849</v>
      </c>
      <c r="Z368" s="69">
        <f>'Program Data-Travel CBA'!Z368+'Program Data-Travel IBA'!Z368</f>
        <v>702</v>
      </c>
      <c r="AA368" s="70">
        <f>'Program Data-Travel CBA'!AA368+'Program Data-Travel IBA'!AA368</f>
        <v>1319608.5799999998</v>
      </c>
      <c r="AB368" s="71">
        <f>'Program Data-Travel CBA'!AB368+'Program Data-Travel IBA'!AB368</f>
        <v>5682</v>
      </c>
      <c r="AC368" s="71">
        <f>'Program Data-Travel CBA'!AC368+'Program Data-Travel IBA'!AC368</f>
        <v>695</v>
      </c>
      <c r="AD368" s="68">
        <f>'Program Data-Travel CBA'!AD368+'Program Data-Travel IBA'!AD368</f>
        <v>859458.1</v>
      </c>
      <c r="AE368" s="69">
        <f>'Program Data-Travel CBA'!AE368+'Program Data-Travel IBA'!AE368</f>
        <v>3803</v>
      </c>
      <c r="AF368" s="69">
        <f>'Program Data-Travel CBA'!AF368+'Program Data-Travel IBA'!AF368</f>
        <v>693</v>
      </c>
      <c r="AG368" s="70">
        <f>'Program Data-Travel CBA'!AG368+'Program Data-Travel IBA'!AG368</f>
        <v>596053.4</v>
      </c>
      <c r="AH368" s="71">
        <f>'Program Data-Travel CBA'!AH368+'Program Data-Travel IBA'!AH368</f>
        <v>2805</v>
      </c>
      <c r="AI368" s="71">
        <f>'Program Data-Travel CBA'!AI368+'Program Data-Travel IBA'!AI368</f>
        <v>693</v>
      </c>
      <c r="AJ368" s="68">
        <f>'Program Data-Travel CBA'!AJ368+'Program Data-Travel IBA'!AJ368</f>
        <v>567058.82999999996</v>
      </c>
      <c r="AK368" s="69">
        <f>'Program Data-Travel CBA'!AK368+'Program Data-Travel IBA'!AK368</f>
        <v>3092</v>
      </c>
      <c r="AL368" s="69">
        <f>'Program Data-Travel CBA'!AL368+'Program Data-Travel IBA'!AL368</f>
        <v>684</v>
      </c>
      <c r="AM368" s="70">
        <f>'Program Data-Travel CBA'!AM368+'Program Data-Travel IBA'!AM368</f>
        <v>553439.43000000005</v>
      </c>
      <c r="AN368" s="71">
        <f>'Program Data-Travel CBA'!AN368+'Program Data-Travel IBA'!AN368</f>
        <v>3171</v>
      </c>
      <c r="AO368" s="71">
        <f>'Program Data-Travel CBA'!AO368+'Program Data-Travel IBA'!AO368</f>
        <v>675</v>
      </c>
    </row>
    <row r="369" spans="1:41" hidden="1" outlineLevel="1" x14ac:dyDescent="0.55000000000000004">
      <c r="A369" s="58" t="s">
        <v>37</v>
      </c>
      <c r="B369" s="65">
        <f>'Program Data-Travel CBA'!B369+'Program Data-Travel IBA'!B369</f>
        <v>13310654.479999999</v>
      </c>
      <c r="C369" s="66">
        <f>'Program Data-Travel CBA'!C369+'Program Data-Travel IBA'!C369</f>
        <v>86986</v>
      </c>
      <c r="D369" s="66">
        <f>'Program Data-Travel CBA'!D369+'Program Data-Travel IBA'!D369</f>
        <v>2278</v>
      </c>
      <c r="E369" s="67">
        <f>'Program Data-Travel CBA'!E369+'Program Data-Travel IBA'!E369</f>
        <v>305.6659033646539</v>
      </c>
      <c r="F369" s="68">
        <f>'Program Data-Travel CBA'!F369+'Program Data-Travel IBA'!F369</f>
        <v>484372.14</v>
      </c>
      <c r="G369" s="69">
        <f>'Program Data-Travel CBA'!G369+'Program Data-Travel IBA'!G369</f>
        <v>4464</v>
      </c>
      <c r="H369" s="69">
        <f>'Program Data-Travel CBA'!H369+'Program Data-Travel IBA'!H369</f>
        <v>2355</v>
      </c>
      <c r="I369" s="70">
        <f>'Program Data-Travel CBA'!I369+'Program Data-Travel IBA'!I369</f>
        <v>1253058.69</v>
      </c>
      <c r="J369" s="71">
        <f>'Program Data-Travel CBA'!J369+'Program Data-Travel IBA'!J369</f>
        <v>7404</v>
      </c>
      <c r="K369" s="71">
        <f>'Program Data-Travel CBA'!K369+'Program Data-Travel IBA'!K369</f>
        <v>2345</v>
      </c>
      <c r="L369" s="68">
        <f>'Program Data-Travel CBA'!L369+'Program Data-Travel IBA'!L369</f>
        <v>665491.09</v>
      </c>
      <c r="M369" s="69">
        <f>'Program Data-Travel CBA'!M369+'Program Data-Travel IBA'!M369</f>
        <v>5644</v>
      </c>
      <c r="N369" s="69">
        <f>'Program Data-Travel CBA'!N369+'Program Data-Travel IBA'!N369</f>
        <v>2334</v>
      </c>
      <c r="O369" s="70">
        <f>'Program Data-Travel CBA'!O369+'Program Data-Travel IBA'!O369</f>
        <v>662953.52</v>
      </c>
      <c r="P369" s="71">
        <f>'Program Data-Travel CBA'!P369+'Program Data-Travel IBA'!P369</f>
        <v>4538</v>
      </c>
      <c r="Q369" s="71">
        <f>'Program Data-Travel CBA'!Q369+'Program Data-Travel IBA'!Q369</f>
        <v>2321</v>
      </c>
      <c r="R369" s="68">
        <f>'Program Data-Travel CBA'!R369+'Program Data-Travel IBA'!R369</f>
        <v>1063785.28</v>
      </c>
      <c r="S369" s="69">
        <f>'Program Data-Travel CBA'!S369+'Program Data-Travel IBA'!S369</f>
        <v>6230</v>
      </c>
      <c r="T369" s="69">
        <f>'Program Data-Travel CBA'!T369+'Program Data-Travel IBA'!T369</f>
        <v>2320</v>
      </c>
      <c r="U369" s="70">
        <f>'Program Data-Travel CBA'!U369+'Program Data-Travel IBA'!U369</f>
        <v>1222966.72</v>
      </c>
      <c r="V369" s="71">
        <f>'Program Data-Travel CBA'!V369+'Program Data-Travel IBA'!V369</f>
        <v>7435</v>
      </c>
      <c r="W369" s="71">
        <f>'Program Data-Travel CBA'!W369+'Program Data-Travel IBA'!W369</f>
        <v>2314</v>
      </c>
      <c r="X369" s="68">
        <f>'Program Data-Travel CBA'!X369+'Program Data-Travel IBA'!X369</f>
        <v>1126675.43</v>
      </c>
      <c r="Y369" s="69">
        <f>'Program Data-Travel CBA'!Y369+'Program Data-Travel IBA'!Y369</f>
        <v>7458</v>
      </c>
      <c r="Z369" s="69">
        <f>'Program Data-Travel CBA'!Z369+'Program Data-Travel IBA'!Z369</f>
        <v>2309</v>
      </c>
      <c r="AA369" s="70">
        <f>'Program Data-Travel CBA'!AA369+'Program Data-Travel IBA'!AA369</f>
        <v>1391667.23</v>
      </c>
      <c r="AB369" s="71">
        <f>'Program Data-Travel CBA'!AB369+'Program Data-Travel IBA'!AB369</f>
        <v>8529</v>
      </c>
      <c r="AC369" s="71">
        <f>'Program Data-Travel CBA'!AC369+'Program Data-Travel IBA'!AC369</f>
        <v>2301</v>
      </c>
      <c r="AD369" s="68">
        <f>'Program Data-Travel CBA'!AD369+'Program Data-Travel IBA'!AD369</f>
        <v>1445625.94</v>
      </c>
      <c r="AE369" s="69">
        <f>'Program Data-Travel CBA'!AE369+'Program Data-Travel IBA'!AE369</f>
        <v>8798</v>
      </c>
      <c r="AF369" s="69">
        <f>'Program Data-Travel CBA'!AF369+'Program Data-Travel IBA'!AF369</f>
        <v>2297</v>
      </c>
      <c r="AG369" s="70">
        <f>'Program Data-Travel CBA'!AG369+'Program Data-Travel IBA'!AG369</f>
        <v>1158694.71</v>
      </c>
      <c r="AH369" s="71">
        <f>'Program Data-Travel CBA'!AH369+'Program Data-Travel IBA'!AH369</f>
        <v>8281</v>
      </c>
      <c r="AI369" s="71">
        <f>'Program Data-Travel CBA'!AI369+'Program Data-Travel IBA'!AI369</f>
        <v>2288</v>
      </c>
      <c r="AJ369" s="68">
        <f>'Program Data-Travel CBA'!AJ369+'Program Data-Travel IBA'!AJ369</f>
        <v>1369035.4</v>
      </c>
      <c r="AK369" s="69">
        <f>'Program Data-Travel CBA'!AK369+'Program Data-Travel IBA'!AK369</f>
        <v>8758</v>
      </c>
      <c r="AL369" s="69">
        <f>'Program Data-Travel CBA'!AL369+'Program Data-Travel IBA'!AL369</f>
        <v>2274</v>
      </c>
      <c r="AM369" s="70">
        <f>'Program Data-Travel CBA'!AM369+'Program Data-Travel IBA'!AM369</f>
        <v>1466328.33</v>
      </c>
      <c r="AN369" s="71">
        <f>'Program Data-Travel CBA'!AN369+'Program Data-Travel IBA'!AN369</f>
        <v>9447</v>
      </c>
      <c r="AO369" s="71">
        <f>'Program Data-Travel CBA'!AO369+'Program Data-Travel IBA'!AO369</f>
        <v>2278</v>
      </c>
    </row>
    <row r="370" spans="1:41" hidden="1" outlineLevel="1" x14ac:dyDescent="0.55000000000000004">
      <c r="A370" s="58" t="s">
        <v>33</v>
      </c>
      <c r="B370" s="65">
        <f>'Program Data-Travel CBA'!B370+'Program Data-Travel IBA'!B370</f>
        <v>6521029.5800000001</v>
      </c>
      <c r="C370" s="66">
        <f>'Program Data-Travel CBA'!C370+'Program Data-Travel IBA'!C370</f>
        <v>31018</v>
      </c>
      <c r="D370" s="66">
        <f>'Program Data-Travel CBA'!D370+'Program Data-Travel IBA'!D370</f>
        <v>3250</v>
      </c>
      <c r="E370" s="67">
        <f>'Program Data-Travel CBA'!E370+'Program Data-Travel IBA'!E370</f>
        <v>478.20729509649823</v>
      </c>
      <c r="F370" s="68">
        <f>'Program Data-Travel CBA'!F370+'Program Data-Travel IBA'!F370</f>
        <v>497880.9</v>
      </c>
      <c r="G370" s="69">
        <f>'Program Data-Travel CBA'!G370+'Program Data-Travel IBA'!G370</f>
        <v>2232</v>
      </c>
      <c r="H370" s="69">
        <f>'Program Data-Travel CBA'!H370+'Program Data-Travel IBA'!H370</f>
        <v>3462</v>
      </c>
      <c r="I370" s="70">
        <f>'Program Data-Travel CBA'!I370+'Program Data-Travel IBA'!I370</f>
        <v>579566.98</v>
      </c>
      <c r="J370" s="71">
        <f>'Program Data-Travel CBA'!J370+'Program Data-Travel IBA'!J370</f>
        <v>2403</v>
      </c>
      <c r="K370" s="71">
        <f>'Program Data-Travel CBA'!K370+'Program Data-Travel IBA'!K370</f>
        <v>3426</v>
      </c>
      <c r="L370" s="68">
        <f>'Program Data-Travel CBA'!L370+'Program Data-Travel IBA'!L370</f>
        <v>343790.58</v>
      </c>
      <c r="M370" s="69">
        <f>'Program Data-Travel CBA'!M370+'Program Data-Travel IBA'!M370</f>
        <v>1832</v>
      </c>
      <c r="N370" s="69">
        <f>'Program Data-Travel CBA'!N370+'Program Data-Travel IBA'!N370</f>
        <v>3395</v>
      </c>
      <c r="O370" s="70">
        <f>'Program Data-Travel CBA'!O370+'Program Data-Travel IBA'!O370</f>
        <v>439191.75</v>
      </c>
      <c r="P370" s="71">
        <f>'Program Data-Travel CBA'!P370+'Program Data-Travel IBA'!P370</f>
        <v>2277</v>
      </c>
      <c r="Q370" s="71">
        <f>'Program Data-Travel CBA'!Q370+'Program Data-Travel IBA'!Q370</f>
        <v>3379</v>
      </c>
      <c r="R370" s="68">
        <f>'Program Data-Travel CBA'!R370+'Program Data-Travel IBA'!R370</f>
        <v>539838.80000000005</v>
      </c>
      <c r="S370" s="69">
        <f>'Program Data-Travel CBA'!S370+'Program Data-Travel IBA'!S370</f>
        <v>2623</v>
      </c>
      <c r="T370" s="69">
        <f>'Program Data-Travel CBA'!T370+'Program Data-Travel IBA'!T370</f>
        <v>3337</v>
      </c>
      <c r="U370" s="70">
        <f>'Program Data-Travel CBA'!U370+'Program Data-Travel IBA'!U370</f>
        <v>683364.13</v>
      </c>
      <c r="V370" s="71">
        <f>'Program Data-Travel CBA'!V370+'Program Data-Travel IBA'!V370</f>
        <v>2993</v>
      </c>
      <c r="W370" s="71">
        <f>'Program Data-Travel CBA'!W370+'Program Data-Travel IBA'!W370</f>
        <v>3301</v>
      </c>
      <c r="X370" s="68">
        <f>'Program Data-Travel CBA'!X370+'Program Data-Travel IBA'!X370</f>
        <v>529815.19999999995</v>
      </c>
      <c r="Y370" s="69">
        <f>'Program Data-Travel CBA'!Y370+'Program Data-Travel IBA'!Y370</f>
        <v>2692</v>
      </c>
      <c r="Z370" s="69">
        <f>'Program Data-Travel CBA'!Z370+'Program Data-Travel IBA'!Z370</f>
        <v>3289</v>
      </c>
      <c r="AA370" s="70">
        <f>'Program Data-Travel CBA'!AA370+'Program Data-Travel IBA'!AA370</f>
        <v>610016.68000000005</v>
      </c>
      <c r="AB370" s="71">
        <f>'Program Data-Travel CBA'!AB370+'Program Data-Travel IBA'!AB370</f>
        <v>2655</v>
      </c>
      <c r="AC370" s="71">
        <f>'Program Data-Travel CBA'!AC370+'Program Data-Travel IBA'!AC370</f>
        <v>3296</v>
      </c>
      <c r="AD370" s="68">
        <f>'Program Data-Travel CBA'!AD370+'Program Data-Travel IBA'!AD370</f>
        <v>591126.08000000007</v>
      </c>
      <c r="AE370" s="69">
        <f>'Program Data-Travel CBA'!AE370+'Program Data-Travel IBA'!AE370</f>
        <v>2677</v>
      </c>
      <c r="AF370" s="69">
        <f>'Program Data-Travel CBA'!AF370+'Program Data-Travel IBA'!AF370</f>
        <v>3277</v>
      </c>
      <c r="AG370" s="70">
        <f>'Program Data-Travel CBA'!AG370+'Program Data-Travel IBA'!AG370</f>
        <v>511862.61</v>
      </c>
      <c r="AH370" s="71">
        <f>'Program Data-Travel CBA'!AH370+'Program Data-Travel IBA'!AH370</f>
        <v>2683</v>
      </c>
      <c r="AI370" s="71">
        <f>'Program Data-Travel CBA'!AI370+'Program Data-Travel IBA'!AI370</f>
        <v>3264</v>
      </c>
      <c r="AJ370" s="68">
        <f>'Program Data-Travel CBA'!AJ370+'Program Data-Travel IBA'!AJ370</f>
        <v>597123.71000000008</v>
      </c>
      <c r="AK370" s="69">
        <f>'Program Data-Travel CBA'!AK370+'Program Data-Travel IBA'!AK370</f>
        <v>3262</v>
      </c>
      <c r="AL370" s="69">
        <f>'Program Data-Travel CBA'!AL370+'Program Data-Travel IBA'!AL370</f>
        <v>3259</v>
      </c>
      <c r="AM370" s="70">
        <f>'Program Data-Travel CBA'!AM370+'Program Data-Travel IBA'!AM370</f>
        <v>597452.16</v>
      </c>
      <c r="AN370" s="71">
        <f>'Program Data-Travel CBA'!AN370+'Program Data-Travel IBA'!AN370</f>
        <v>2689</v>
      </c>
      <c r="AO370" s="71">
        <f>'Program Data-Travel CBA'!AO370+'Program Data-Travel IBA'!AO370</f>
        <v>3250</v>
      </c>
    </row>
    <row r="371" spans="1:41" hidden="1" outlineLevel="1" x14ac:dyDescent="0.55000000000000004">
      <c r="A371" s="58" t="s">
        <v>40</v>
      </c>
      <c r="B371" s="65">
        <f>'Program Data-Travel CBA'!B371+'Program Data-Travel IBA'!B371</f>
        <v>312546755.41539991</v>
      </c>
      <c r="C371" s="66">
        <f>'Program Data-Travel CBA'!C371+'Program Data-Travel IBA'!C371</f>
        <v>1674952</v>
      </c>
      <c r="D371" s="66">
        <f>'Program Data-Travel CBA'!D371+'Program Data-Travel IBA'!D371</f>
        <v>122777</v>
      </c>
      <c r="E371" s="67">
        <f>'Program Data-Travel CBA'!E371+'Program Data-Travel IBA'!E371</f>
        <v>431.25893225811063</v>
      </c>
      <c r="F371" s="68">
        <f>'Program Data-Travel CBA'!F371+'Program Data-Travel IBA'!F371</f>
        <v>22005474.198099993</v>
      </c>
      <c r="G371" s="69">
        <f>'Program Data-Travel CBA'!G371+'Program Data-Travel IBA'!G371</f>
        <v>126081</v>
      </c>
      <c r="H371" s="69">
        <f>'Program Data-Travel CBA'!H371+'Program Data-Travel IBA'!H371</f>
        <v>120863</v>
      </c>
      <c r="I371" s="70">
        <f>'Program Data-Travel CBA'!I371+'Program Data-Travel IBA'!I371</f>
        <v>23026853.858099993</v>
      </c>
      <c r="J371" s="71">
        <f>'Program Data-Travel CBA'!J371+'Program Data-Travel IBA'!J371</f>
        <v>121958</v>
      </c>
      <c r="K371" s="71">
        <f>'Program Data-Travel CBA'!K371+'Program Data-Travel IBA'!K371</f>
        <v>120725</v>
      </c>
      <c r="L371" s="68">
        <f>'Program Data-Travel CBA'!L371+'Program Data-Travel IBA'!L371</f>
        <v>14583558.249200001</v>
      </c>
      <c r="M371" s="69">
        <f>'Program Data-Travel CBA'!M371+'Program Data-Travel IBA'!M371</f>
        <v>87709</v>
      </c>
      <c r="N371" s="69">
        <f>'Program Data-Travel CBA'!N371+'Program Data-Travel IBA'!N371</f>
        <v>120415</v>
      </c>
      <c r="O371" s="70">
        <f>'Program Data-Travel CBA'!O371+'Program Data-Travel IBA'!O371</f>
        <v>21249666.279999997</v>
      </c>
      <c r="P371" s="71">
        <f>'Program Data-Travel CBA'!P371+'Program Data-Travel IBA'!P371</f>
        <v>112283</v>
      </c>
      <c r="Q371" s="71">
        <f>'Program Data-Travel CBA'!Q371+'Program Data-Travel IBA'!Q371</f>
        <v>119902</v>
      </c>
      <c r="R371" s="68">
        <f>'Program Data-Travel CBA'!R371+'Program Data-Travel IBA'!R371</f>
        <v>24866367.379999999</v>
      </c>
      <c r="S371" s="69">
        <f>'Program Data-Travel CBA'!S371+'Program Data-Travel IBA'!S371</f>
        <v>129044</v>
      </c>
      <c r="T371" s="69">
        <f>'Program Data-Travel CBA'!T371+'Program Data-Travel IBA'!T371</f>
        <v>119843</v>
      </c>
      <c r="U371" s="70">
        <f>'Program Data-Travel CBA'!U371+'Program Data-Travel IBA'!U371</f>
        <v>29362045.709999997</v>
      </c>
      <c r="V371" s="71">
        <f>'Program Data-Travel CBA'!V371+'Program Data-Travel IBA'!V371</f>
        <v>152599</v>
      </c>
      <c r="W371" s="71">
        <f>'Program Data-Travel CBA'!W371+'Program Data-Travel IBA'!W371</f>
        <v>120212</v>
      </c>
      <c r="X371" s="68">
        <f>'Program Data-Travel CBA'!X371+'Program Data-Travel IBA'!X371</f>
        <v>27400350.959999997</v>
      </c>
      <c r="Y371" s="69">
        <f>'Program Data-Travel CBA'!Y371+'Program Data-Travel IBA'!Y371</f>
        <v>143658</v>
      </c>
      <c r="Z371" s="69">
        <f>'Program Data-Travel CBA'!Z371+'Program Data-Travel IBA'!Z371</f>
        <v>120085</v>
      </c>
      <c r="AA371" s="70">
        <f>'Program Data-Travel CBA'!AA371+'Program Data-Travel IBA'!AA371</f>
        <v>30848134.889999997</v>
      </c>
      <c r="AB371" s="71">
        <f>'Program Data-Travel CBA'!AB371+'Program Data-Travel IBA'!AB371</f>
        <v>161148</v>
      </c>
      <c r="AC371" s="71">
        <f>'Program Data-Travel CBA'!AC371+'Program Data-Travel IBA'!AC371</f>
        <v>120907</v>
      </c>
      <c r="AD371" s="68">
        <f>'Program Data-Travel CBA'!AD371+'Program Data-Travel IBA'!AD371</f>
        <v>30850329.499999993</v>
      </c>
      <c r="AE371" s="69">
        <f>'Program Data-Travel CBA'!AE371+'Program Data-Travel IBA'!AE371</f>
        <v>162614</v>
      </c>
      <c r="AF371" s="69">
        <f>'Program Data-Travel CBA'!AF371+'Program Data-Travel IBA'!AF371</f>
        <v>121727</v>
      </c>
      <c r="AG371" s="70">
        <f>'Program Data-Travel CBA'!AG371+'Program Data-Travel IBA'!AG371</f>
        <v>28248015.719999999</v>
      </c>
      <c r="AH371" s="71">
        <f>'Program Data-Travel CBA'!AH371+'Program Data-Travel IBA'!AH371</f>
        <v>147381</v>
      </c>
      <c r="AI371" s="71">
        <f>'Program Data-Travel CBA'!AI371+'Program Data-Travel IBA'!AI371</f>
        <v>122187</v>
      </c>
      <c r="AJ371" s="68">
        <f>'Program Data-Travel CBA'!AJ371+'Program Data-Travel IBA'!AJ371</f>
        <v>28599909.869999994</v>
      </c>
      <c r="AK371" s="69">
        <f>'Program Data-Travel CBA'!AK371+'Program Data-Travel IBA'!AK371</f>
        <v>156123</v>
      </c>
      <c r="AL371" s="69">
        <f>'Program Data-Travel CBA'!AL371+'Program Data-Travel IBA'!AL371</f>
        <v>122358</v>
      </c>
      <c r="AM371" s="70">
        <f>'Program Data-Travel CBA'!AM371+'Program Data-Travel IBA'!AM371</f>
        <v>31506048.799999993</v>
      </c>
      <c r="AN371" s="71">
        <f>'Program Data-Travel CBA'!AN371+'Program Data-Travel IBA'!AN371</f>
        <v>174354</v>
      </c>
      <c r="AO371" s="71">
        <f>'Program Data-Travel CBA'!AO371+'Program Data-Travel IBA'!AO371</f>
        <v>122777</v>
      </c>
    </row>
    <row r="372" spans="1:41" hidden="1" outlineLevel="1" x14ac:dyDescent="0.55000000000000004">
      <c r="A372" s="58" t="s">
        <v>34</v>
      </c>
      <c r="B372" s="65">
        <f>'Program Data-Travel CBA'!B372+'Program Data-Travel IBA'!B372</f>
        <v>6428736.3800000008</v>
      </c>
      <c r="C372" s="66">
        <f>'Program Data-Travel CBA'!C372+'Program Data-Travel IBA'!C372</f>
        <v>42114</v>
      </c>
      <c r="D372" s="66">
        <f>'Program Data-Travel CBA'!D372+'Program Data-Travel IBA'!D372</f>
        <v>2229</v>
      </c>
      <c r="E372" s="67">
        <f>'Program Data-Travel CBA'!E372+'Program Data-Travel IBA'!E372</f>
        <v>280.83622990641811</v>
      </c>
      <c r="F372" s="68">
        <f>'Program Data-Travel CBA'!F372+'Program Data-Travel IBA'!F372</f>
        <v>637516.46</v>
      </c>
      <c r="G372" s="69">
        <f>'Program Data-Travel CBA'!G372+'Program Data-Travel IBA'!G372</f>
        <v>2774</v>
      </c>
      <c r="H372" s="69">
        <f>'Program Data-Travel CBA'!H372+'Program Data-Travel IBA'!H372</f>
        <v>2415</v>
      </c>
      <c r="I372" s="70">
        <f>'Program Data-Travel CBA'!I372+'Program Data-Travel IBA'!I372</f>
        <v>492971.06</v>
      </c>
      <c r="J372" s="71">
        <f>'Program Data-Travel CBA'!J372+'Program Data-Travel IBA'!J372</f>
        <v>2677</v>
      </c>
      <c r="K372" s="71">
        <f>'Program Data-Travel CBA'!K372+'Program Data-Travel IBA'!K372</f>
        <v>2405</v>
      </c>
      <c r="L372" s="68">
        <f>'Program Data-Travel CBA'!L372+'Program Data-Travel IBA'!L372</f>
        <v>364289.33</v>
      </c>
      <c r="M372" s="69">
        <f>'Program Data-Travel CBA'!M372+'Program Data-Travel IBA'!M372</f>
        <v>2154</v>
      </c>
      <c r="N372" s="69">
        <f>'Program Data-Travel CBA'!N372+'Program Data-Travel IBA'!N372</f>
        <v>2334</v>
      </c>
      <c r="O372" s="70">
        <f>'Program Data-Travel CBA'!O372+'Program Data-Travel IBA'!O372</f>
        <v>278478.55000000005</v>
      </c>
      <c r="P372" s="71">
        <f>'Program Data-Travel CBA'!P372+'Program Data-Travel IBA'!P372</f>
        <v>1843</v>
      </c>
      <c r="Q372" s="71">
        <f>'Program Data-Travel CBA'!Q372+'Program Data-Travel IBA'!Q372</f>
        <v>2331</v>
      </c>
      <c r="R372" s="68">
        <f>'Program Data-Travel CBA'!R372+'Program Data-Travel IBA'!R372</f>
        <v>285917.67</v>
      </c>
      <c r="S372" s="69">
        <f>'Program Data-Travel CBA'!S372+'Program Data-Travel IBA'!S372</f>
        <v>1989</v>
      </c>
      <c r="T372" s="69">
        <f>'Program Data-Travel CBA'!T372+'Program Data-Travel IBA'!T372</f>
        <v>2221</v>
      </c>
      <c r="U372" s="70">
        <f>'Program Data-Travel CBA'!U372+'Program Data-Travel IBA'!U372</f>
        <v>365994.33</v>
      </c>
      <c r="V372" s="71">
        <f>'Program Data-Travel CBA'!V372+'Program Data-Travel IBA'!V372</f>
        <v>2764</v>
      </c>
      <c r="W372" s="71">
        <f>'Program Data-Travel CBA'!W372+'Program Data-Travel IBA'!W372</f>
        <v>2240</v>
      </c>
      <c r="X372" s="68">
        <f>'Program Data-Travel CBA'!X372+'Program Data-Travel IBA'!X372</f>
        <v>370408.73</v>
      </c>
      <c r="Y372" s="69">
        <f>'Program Data-Travel CBA'!Y372+'Program Data-Travel IBA'!Y372</f>
        <v>2971</v>
      </c>
      <c r="Z372" s="69">
        <f>'Program Data-Travel CBA'!Z372+'Program Data-Travel IBA'!Z372</f>
        <v>2256</v>
      </c>
      <c r="AA372" s="70">
        <f>'Program Data-Travel CBA'!AA372+'Program Data-Travel IBA'!AA372</f>
        <v>909678.95</v>
      </c>
      <c r="AB372" s="71">
        <f>'Program Data-Travel CBA'!AB372+'Program Data-Travel IBA'!AB372</f>
        <v>6132</v>
      </c>
      <c r="AC372" s="71">
        <f>'Program Data-Travel CBA'!AC372+'Program Data-Travel IBA'!AC372</f>
        <v>2357</v>
      </c>
      <c r="AD372" s="68">
        <f>'Program Data-Travel CBA'!AD372+'Program Data-Travel IBA'!AD372</f>
        <v>961010.59</v>
      </c>
      <c r="AE372" s="69">
        <f>'Program Data-Travel CBA'!AE372+'Program Data-Travel IBA'!AE372</f>
        <v>5733</v>
      </c>
      <c r="AF372" s="69">
        <f>'Program Data-Travel CBA'!AF372+'Program Data-Travel IBA'!AF372</f>
        <v>2381</v>
      </c>
      <c r="AG372" s="70">
        <f>'Program Data-Travel CBA'!AG372+'Program Data-Travel IBA'!AG372</f>
        <v>654098.80999999994</v>
      </c>
      <c r="AH372" s="71">
        <f>'Program Data-Travel CBA'!AH372+'Program Data-Travel IBA'!AH372</f>
        <v>4544</v>
      </c>
      <c r="AI372" s="71">
        <f>'Program Data-Travel CBA'!AI372+'Program Data-Travel IBA'!AI372</f>
        <v>2288</v>
      </c>
      <c r="AJ372" s="68">
        <f>'Program Data-Travel CBA'!AJ372+'Program Data-Travel IBA'!AJ372</f>
        <v>514277.38</v>
      </c>
      <c r="AK372" s="69">
        <f>'Program Data-Travel CBA'!AK372+'Program Data-Travel IBA'!AK372</f>
        <v>4041</v>
      </c>
      <c r="AL372" s="69">
        <f>'Program Data-Travel CBA'!AL372+'Program Data-Travel IBA'!AL372</f>
        <v>2309</v>
      </c>
      <c r="AM372" s="70">
        <f>'Program Data-Travel CBA'!AM372+'Program Data-Travel IBA'!AM372</f>
        <v>594094.52</v>
      </c>
      <c r="AN372" s="71">
        <f>'Program Data-Travel CBA'!AN372+'Program Data-Travel IBA'!AN372</f>
        <v>4492</v>
      </c>
      <c r="AO372" s="71">
        <f>'Program Data-Travel CBA'!AO372+'Program Data-Travel IBA'!AO372</f>
        <v>2229</v>
      </c>
    </row>
    <row r="373" spans="1:41" hidden="1" outlineLevel="1" x14ac:dyDescent="0.55000000000000004">
      <c r="A373" s="58" t="s">
        <v>35</v>
      </c>
      <c r="B373" s="65">
        <f>'Program Data-Travel CBA'!B373+'Program Data-Travel IBA'!B373</f>
        <v>13318122.6699</v>
      </c>
      <c r="C373" s="66">
        <f>'Program Data-Travel CBA'!C373+'Program Data-Travel IBA'!C373</f>
        <v>77522</v>
      </c>
      <c r="D373" s="66">
        <f>'Program Data-Travel CBA'!D373+'Program Data-Travel IBA'!D373</f>
        <v>22777</v>
      </c>
      <c r="E373" s="67">
        <f>'Program Data-Travel CBA'!E373+'Program Data-Travel IBA'!E373</f>
        <v>1515.9886902454671</v>
      </c>
      <c r="F373" s="68">
        <f>'Program Data-Travel CBA'!F373+'Program Data-Travel IBA'!F373</f>
        <v>324387.78000000003</v>
      </c>
      <c r="G373" s="69">
        <f>'Program Data-Travel CBA'!G373+'Program Data-Travel IBA'!G373</f>
        <v>1473</v>
      </c>
      <c r="H373" s="69">
        <f>'Program Data-Travel CBA'!H373+'Program Data-Travel IBA'!H373</f>
        <v>23532</v>
      </c>
      <c r="I373" s="70">
        <f>'Program Data-Travel CBA'!I373+'Program Data-Travel IBA'!I373</f>
        <v>558455.5699</v>
      </c>
      <c r="J373" s="71">
        <f>'Program Data-Travel CBA'!J373+'Program Data-Travel IBA'!J373</f>
        <v>2888</v>
      </c>
      <c r="K373" s="71">
        <f>'Program Data-Travel CBA'!K373+'Program Data-Travel IBA'!K373</f>
        <v>23403</v>
      </c>
      <c r="L373" s="68">
        <f>'Program Data-Travel CBA'!L373+'Program Data-Travel IBA'!L373</f>
        <v>362927.98</v>
      </c>
      <c r="M373" s="69">
        <f>'Program Data-Travel CBA'!M373+'Program Data-Travel IBA'!M373</f>
        <v>2242</v>
      </c>
      <c r="N373" s="69">
        <f>'Program Data-Travel CBA'!N373+'Program Data-Travel IBA'!N373</f>
        <v>23215</v>
      </c>
      <c r="O373" s="70">
        <f>'Program Data-Travel CBA'!O373+'Program Data-Travel IBA'!O373</f>
        <v>348333.33999999997</v>
      </c>
      <c r="P373" s="71">
        <f>'Program Data-Travel CBA'!P373+'Program Data-Travel IBA'!P373</f>
        <v>2062</v>
      </c>
      <c r="Q373" s="71">
        <f>'Program Data-Travel CBA'!Q373+'Program Data-Travel IBA'!Q373</f>
        <v>23014</v>
      </c>
      <c r="R373" s="68">
        <f>'Program Data-Travel CBA'!R373+'Program Data-Travel IBA'!R373</f>
        <v>448574.93</v>
      </c>
      <c r="S373" s="69">
        <f>'Program Data-Travel CBA'!S373+'Program Data-Travel IBA'!S373</f>
        <v>2717</v>
      </c>
      <c r="T373" s="69">
        <f>'Program Data-Travel CBA'!T373+'Program Data-Travel IBA'!T373</f>
        <v>22929</v>
      </c>
      <c r="U373" s="70">
        <f>'Program Data-Travel CBA'!U373+'Program Data-Travel IBA'!U373</f>
        <v>660785.06999999995</v>
      </c>
      <c r="V373" s="71">
        <f>'Program Data-Travel CBA'!V373+'Program Data-Travel IBA'!V373</f>
        <v>4030</v>
      </c>
      <c r="W373" s="71">
        <f>'Program Data-Travel CBA'!W373+'Program Data-Travel IBA'!W373</f>
        <v>22833</v>
      </c>
      <c r="X373" s="68">
        <f>'Program Data-Travel CBA'!X373+'Program Data-Travel IBA'!X373</f>
        <v>748235.72</v>
      </c>
      <c r="Y373" s="69">
        <f>'Program Data-Travel CBA'!Y373+'Program Data-Travel IBA'!Y373</f>
        <v>4270</v>
      </c>
      <c r="Z373" s="69">
        <f>'Program Data-Travel CBA'!Z373+'Program Data-Travel IBA'!Z373</f>
        <v>22662</v>
      </c>
      <c r="AA373" s="70">
        <f>'Program Data-Travel CBA'!AA373+'Program Data-Travel IBA'!AA373</f>
        <v>1188365.5899999999</v>
      </c>
      <c r="AB373" s="71">
        <f>'Program Data-Travel CBA'!AB373+'Program Data-Travel IBA'!AB373</f>
        <v>6781</v>
      </c>
      <c r="AC373" s="71">
        <f>'Program Data-Travel CBA'!AC373+'Program Data-Travel IBA'!AC373</f>
        <v>22654</v>
      </c>
      <c r="AD373" s="68">
        <f>'Program Data-Travel CBA'!AD373+'Program Data-Travel IBA'!AD373</f>
        <v>1657401.94</v>
      </c>
      <c r="AE373" s="69">
        <f>'Program Data-Travel CBA'!AE373+'Program Data-Travel IBA'!AE373</f>
        <v>9973</v>
      </c>
      <c r="AF373" s="69">
        <f>'Program Data-Travel CBA'!AF373+'Program Data-Travel IBA'!AF373</f>
        <v>22659</v>
      </c>
      <c r="AG373" s="70">
        <f>'Program Data-Travel CBA'!AG373+'Program Data-Travel IBA'!AG373</f>
        <v>1685890.49</v>
      </c>
      <c r="AH373" s="71">
        <f>'Program Data-Travel CBA'!AH373+'Program Data-Travel IBA'!AH373</f>
        <v>10123</v>
      </c>
      <c r="AI373" s="71">
        <f>'Program Data-Travel CBA'!AI373+'Program Data-Travel IBA'!AI373</f>
        <v>22632</v>
      </c>
      <c r="AJ373" s="68">
        <f>'Program Data-Travel CBA'!AJ373+'Program Data-Travel IBA'!AJ373</f>
        <v>2428152.79</v>
      </c>
      <c r="AK373" s="69">
        <f>'Program Data-Travel CBA'!AK373+'Program Data-Travel IBA'!AK373</f>
        <v>14929</v>
      </c>
      <c r="AL373" s="69">
        <f>'Program Data-Travel CBA'!AL373+'Program Data-Travel IBA'!AL373</f>
        <v>22775</v>
      </c>
      <c r="AM373" s="70">
        <f>'Program Data-Travel CBA'!AM373+'Program Data-Travel IBA'!AM373</f>
        <v>2906611.47</v>
      </c>
      <c r="AN373" s="71">
        <f>'Program Data-Travel CBA'!AN373+'Program Data-Travel IBA'!AN373</f>
        <v>16034</v>
      </c>
      <c r="AO373" s="71">
        <f>'Program Data-Travel CBA'!AO373+'Program Data-Travel IBA'!AO373</f>
        <v>22777</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7038795655.8548908</v>
      </c>
      <c r="C375" s="52">
        <f>SUM(C348:C373)</f>
        <v>37294808</v>
      </c>
      <c r="D375" s="52">
        <f>SUM(D348:D373)</f>
        <v>2420086</v>
      </c>
      <c r="E375" s="74">
        <f t="shared" ref="E375" si="23">IFERROR(B375/C375,0)</f>
        <v>188.73392928728552</v>
      </c>
      <c r="F375" s="51">
        <f t="shared" ref="F375:AO375" si="24">SUM(F348:F373)</f>
        <v>319502673.36779988</v>
      </c>
      <c r="G375" s="52">
        <f t="shared" si="24"/>
        <v>1772008</v>
      </c>
      <c r="H375" s="52">
        <f t="shared" si="24"/>
        <v>2423939</v>
      </c>
      <c r="I375" s="51">
        <f t="shared" si="24"/>
        <v>485151835.68799984</v>
      </c>
      <c r="J375" s="52">
        <f t="shared" si="24"/>
        <v>2497055</v>
      </c>
      <c r="K375" s="52">
        <f t="shared" si="24"/>
        <v>2411894</v>
      </c>
      <c r="L375" s="51">
        <f t="shared" si="24"/>
        <v>371612527.09909981</v>
      </c>
      <c r="M375" s="52">
        <f t="shared" si="24"/>
        <v>2066814</v>
      </c>
      <c r="N375" s="52">
        <f t="shared" si="24"/>
        <v>2398120</v>
      </c>
      <c r="O375" s="51">
        <f t="shared" si="24"/>
        <v>452016228.08999974</v>
      </c>
      <c r="P375" s="52">
        <f t="shared" si="24"/>
        <v>2467290</v>
      </c>
      <c r="Q375" s="52">
        <f t="shared" si="24"/>
        <v>2389879</v>
      </c>
      <c r="R375" s="51">
        <f t="shared" si="24"/>
        <v>526368541.12999958</v>
      </c>
      <c r="S375" s="52">
        <f t="shared" si="24"/>
        <v>2829760</v>
      </c>
      <c r="T375" s="52">
        <f t="shared" si="24"/>
        <v>2395018</v>
      </c>
      <c r="U375" s="51">
        <f t="shared" si="24"/>
        <v>654615916.20999968</v>
      </c>
      <c r="V375" s="52">
        <f t="shared" si="24"/>
        <v>3402972</v>
      </c>
      <c r="W375" s="52">
        <f t="shared" si="24"/>
        <v>2402342</v>
      </c>
      <c r="X375" s="51">
        <f t="shared" si="24"/>
        <v>625323264.89999938</v>
      </c>
      <c r="Y375" s="52">
        <f t="shared" si="24"/>
        <v>3299029</v>
      </c>
      <c r="Z375" s="52">
        <f t="shared" si="24"/>
        <v>2408649</v>
      </c>
      <c r="AA375" s="51">
        <f t="shared" si="24"/>
        <v>709634220.94999945</v>
      </c>
      <c r="AB375" s="52">
        <f t="shared" si="24"/>
        <v>3620622</v>
      </c>
      <c r="AC375" s="52">
        <f t="shared" si="24"/>
        <v>2415235</v>
      </c>
      <c r="AD375" s="51">
        <f t="shared" si="24"/>
        <v>758045060.29999971</v>
      </c>
      <c r="AE375" s="52">
        <f t="shared" si="24"/>
        <v>3951462</v>
      </c>
      <c r="AF375" s="52">
        <f t="shared" si="24"/>
        <v>2414417</v>
      </c>
      <c r="AG375" s="51">
        <f t="shared" si="24"/>
        <v>684149884.7799989</v>
      </c>
      <c r="AH375" s="52">
        <f t="shared" si="24"/>
        <v>3574152</v>
      </c>
      <c r="AI375" s="52">
        <f t="shared" si="24"/>
        <v>2420923</v>
      </c>
      <c r="AJ375" s="51">
        <f t="shared" si="24"/>
        <v>719965262.2199986</v>
      </c>
      <c r="AK375" s="52">
        <f t="shared" si="24"/>
        <v>3853820</v>
      </c>
      <c r="AL375" s="52">
        <f t="shared" si="24"/>
        <v>2420509</v>
      </c>
      <c r="AM375" s="51">
        <f t="shared" si="24"/>
        <v>732410241.11999881</v>
      </c>
      <c r="AN375" s="52">
        <f t="shared" si="24"/>
        <v>3959824</v>
      </c>
      <c r="AO375" s="52">
        <f t="shared" si="24"/>
        <v>2420086</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f>'Program Data-Travel CBA'!B379+'Program Data-Travel IBA'!B379</f>
        <v>46260191.109799996</v>
      </c>
      <c r="C379" s="66">
        <f>'Program Data-Travel CBA'!C379+'Program Data-Travel IBA'!C379</f>
        <v>94194</v>
      </c>
      <c r="D379" s="66">
        <f>'Program Data-Travel CBA'!D379+'Program Data-Travel IBA'!D379</f>
        <v>4098</v>
      </c>
      <c r="E379" s="67">
        <f>'Program Data-Travel CBA'!E379+'Program Data-Travel IBA'!E379</f>
        <v>933.41370676507643</v>
      </c>
      <c r="F379" s="68">
        <f>'Program Data-Travel CBA'!F379+'Program Data-Travel IBA'!F379</f>
        <v>4309008.2698999997</v>
      </c>
      <c r="G379" s="69">
        <f>'Program Data-Travel CBA'!G379+'Program Data-Travel IBA'!G379</f>
        <v>9675</v>
      </c>
      <c r="H379" s="69">
        <f>'Program Data-Travel CBA'!H379+'Program Data-Travel IBA'!H379</f>
        <v>3877</v>
      </c>
      <c r="I379" s="70">
        <f>'Program Data-Travel CBA'!I379+'Program Data-Travel IBA'!I379</f>
        <v>3490613.29</v>
      </c>
      <c r="J379" s="71">
        <f>'Program Data-Travel CBA'!J379+'Program Data-Travel IBA'!J379</f>
        <v>7173</v>
      </c>
      <c r="K379" s="71">
        <f>'Program Data-Travel CBA'!K379+'Program Data-Travel IBA'!K379</f>
        <v>3890</v>
      </c>
      <c r="L379" s="68">
        <f>'Program Data-Travel CBA'!L379+'Program Data-Travel IBA'!L379</f>
        <v>2771826.25</v>
      </c>
      <c r="M379" s="69">
        <f>'Program Data-Travel CBA'!M379+'Program Data-Travel IBA'!M379</f>
        <v>5856</v>
      </c>
      <c r="N379" s="69">
        <f>'Program Data-Travel CBA'!N379+'Program Data-Travel IBA'!N379</f>
        <v>3893</v>
      </c>
      <c r="O379" s="70">
        <f>'Program Data-Travel CBA'!O379+'Program Data-Travel IBA'!O379</f>
        <v>2801813.5700000003</v>
      </c>
      <c r="P379" s="71">
        <f>'Program Data-Travel CBA'!P379+'Program Data-Travel IBA'!P379</f>
        <v>5830</v>
      </c>
      <c r="Q379" s="71">
        <f>'Program Data-Travel CBA'!Q379+'Program Data-Travel IBA'!Q379</f>
        <v>3926</v>
      </c>
      <c r="R379" s="68">
        <f>'Program Data-Travel CBA'!R379+'Program Data-Travel IBA'!R379</f>
        <v>3520603.24</v>
      </c>
      <c r="S379" s="69">
        <f>'Program Data-Travel CBA'!S379+'Program Data-Travel IBA'!S379</f>
        <v>7342</v>
      </c>
      <c r="T379" s="69">
        <f>'Program Data-Travel CBA'!T379+'Program Data-Travel IBA'!T379</f>
        <v>3973</v>
      </c>
      <c r="U379" s="70">
        <f>'Program Data-Travel CBA'!U379+'Program Data-Travel IBA'!U379</f>
        <v>3502329.0300000003</v>
      </c>
      <c r="V379" s="71">
        <f>'Program Data-Travel CBA'!V379+'Program Data-Travel IBA'!V379</f>
        <v>7401</v>
      </c>
      <c r="W379" s="71">
        <f>'Program Data-Travel CBA'!W379+'Program Data-Travel IBA'!W379</f>
        <v>3970</v>
      </c>
      <c r="X379" s="68">
        <f>'Program Data-Travel CBA'!X379+'Program Data-Travel IBA'!X379</f>
        <v>3729926.86</v>
      </c>
      <c r="Y379" s="69">
        <f>'Program Data-Travel CBA'!Y379+'Program Data-Travel IBA'!Y379</f>
        <v>7612</v>
      </c>
      <c r="Z379" s="69">
        <f>'Program Data-Travel CBA'!Z379+'Program Data-Travel IBA'!Z379</f>
        <v>3426</v>
      </c>
      <c r="AA379" s="70">
        <f>'Program Data-Travel CBA'!AA379+'Program Data-Travel IBA'!AA379</f>
        <v>4508524.43</v>
      </c>
      <c r="AB379" s="71">
        <f>'Program Data-Travel CBA'!AB379+'Program Data-Travel IBA'!AB379</f>
        <v>8313</v>
      </c>
      <c r="AC379" s="71">
        <f>'Program Data-Travel CBA'!AC379+'Program Data-Travel IBA'!AC379</f>
        <v>3953</v>
      </c>
      <c r="AD379" s="68">
        <f>'Program Data-Travel CBA'!AD379+'Program Data-Travel IBA'!AD379</f>
        <v>4451633.7898999993</v>
      </c>
      <c r="AE379" s="69">
        <f>'Program Data-Travel CBA'!AE379+'Program Data-Travel IBA'!AE379</f>
        <v>7668</v>
      </c>
      <c r="AF379" s="69">
        <f>'Program Data-Travel CBA'!AF379+'Program Data-Travel IBA'!AF379</f>
        <v>3928</v>
      </c>
      <c r="AG379" s="70">
        <f>'Program Data-Travel CBA'!AG379+'Program Data-Travel IBA'!AG379</f>
        <v>4137230.3500000006</v>
      </c>
      <c r="AH379" s="71">
        <f>'Program Data-Travel CBA'!AH379+'Program Data-Travel IBA'!AH379</f>
        <v>8654</v>
      </c>
      <c r="AI379" s="71">
        <f>'Program Data-Travel CBA'!AI379+'Program Data-Travel IBA'!AI379</f>
        <v>4078</v>
      </c>
      <c r="AJ379" s="68">
        <f>'Program Data-Travel CBA'!AJ379+'Program Data-Travel IBA'!AJ379</f>
        <v>3846250.3</v>
      </c>
      <c r="AK379" s="69">
        <f>'Program Data-Travel CBA'!AK379+'Program Data-Travel IBA'!AK379</f>
        <v>8111</v>
      </c>
      <c r="AL379" s="69">
        <f>'Program Data-Travel CBA'!AL379+'Program Data-Travel IBA'!AL379</f>
        <v>4075</v>
      </c>
      <c r="AM379" s="70">
        <f>'Program Data-Travel CBA'!AM379+'Program Data-Travel IBA'!AM379</f>
        <v>5190431.7299999995</v>
      </c>
      <c r="AN379" s="71">
        <f>'Program Data-Travel CBA'!AN379+'Program Data-Travel IBA'!AN379</f>
        <v>10559</v>
      </c>
      <c r="AO379" s="71">
        <f>'Program Data-Travel CBA'!AO379+'Program Data-Travel IBA'!AO379</f>
        <v>4098</v>
      </c>
    </row>
    <row r="380" spans="1:41" hidden="1" outlineLevel="1" x14ac:dyDescent="0.55000000000000004">
      <c r="A380" s="58" t="s">
        <v>18</v>
      </c>
      <c r="B380" s="65">
        <f>'Program Data-Travel CBA'!B380+'Program Data-Travel IBA'!B380</f>
        <v>125754705.43999475</v>
      </c>
      <c r="C380" s="66">
        <f>'Program Data-Travel CBA'!C380+'Program Data-Travel IBA'!C380</f>
        <v>1048440</v>
      </c>
      <c r="D380" s="66">
        <f>'Program Data-Travel CBA'!D380+'Program Data-Travel IBA'!D380</f>
        <v>66569</v>
      </c>
      <c r="E380" s="67">
        <f>'Program Data-Travel CBA'!E380+'Program Data-Travel IBA'!E380</f>
        <v>256.07823665932636</v>
      </c>
      <c r="F380" s="68">
        <f>'Program Data-Travel CBA'!F380+'Program Data-Travel IBA'!F380</f>
        <v>11722508.029999496</v>
      </c>
      <c r="G380" s="69">
        <f>'Program Data-Travel CBA'!G380+'Program Data-Travel IBA'!G380</f>
        <v>93682</v>
      </c>
      <c r="H380" s="69">
        <f>'Program Data-Travel CBA'!H380+'Program Data-Travel IBA'!H380</f>
        <v>67340</v>
      </c>
      <c r="I380" s="70">
        <f>'Program Data-Travel CBA'!I380+'Program Data-Travel IBA'!I380</f>
        <v>8348824.8599996464</v>
      </c>
      <c r="J380" s="71">
        <f>'Program Data-Travel CBA'!J380+'Program Data-Travel IBA'!J380</f>
        <v>70309</v>
      </c>
      <c r="K380" s="71">
        <f>'Program Data-Travel CBA'!K380+'Program Data-Travel IBA'!K380</f>
        <v>67599</v>
      </c>
      <c r="L380" s="68">
        <f>'Program Data-Travel CBA'!L380+'Program Data-Travel IBA'!L380</f>
        <v>6142606.8199998187</v>
      </c>
      <c r="M380" s="69">
        <f>'Program Data-Travel CBA'!M380+'Program Data-Travel IBA'!M380</f>
        <v>53304</v>
      </c>
      <c r="N380" s="69">
        <f>'Program Data-Travel CBA'!N380+'Program Data-Travel IBA'!N380</f>
        <v>67373</v>
      </c>
      <c r="O380" s="70">
        <f>'Program Data-Travel CBA'!O380+'Program Data-Travel IBA'!O380</f>
        <v>6604752.7299997509</v>
      </c>
      <c r="P380" s="71">
        <f>'Program Data-Travel CBA'!P380+'Program Data-Travel IBA'!P380</f>
        <v>53604</v>
      </c>
      <c r="Q380" s="71">
        <f>'Program Data-Travel CBA'!Q380+'Program Data-Travel IBA'!Q380</f>
        <v>67023</v>
      </c>
      <c r="R380" s="68">
        <f>'Program Data-Travel CBA'!R380+'Program Data-Travel IBA'!R380</f>
        <v>8591621.0999996066</v>
      </c>
      <c r="S380" s="69">
        <f>'Program Data-Travel CBA'!S380+'Program Data-Travel IBA'!S380</f>
        <v>67646</v>
      </c>
      <c r="T380" s="69">
        <f>'Program Data-Travel CBA'!T380+'Program Data-Travel IBA'!T380</f>
        <v>66281</v>
      </c>
      <c r="U380" s="70">
        <f>'Program Data-Travel CBA'!U380+'Program Data-Travel IBA'!U380</f>
        <v>9800384.2399994601</v>
      </c>
      <c r="V380" s="71">
        <f>'Program Data-Travel CBA'!V380+'Program Data-Travel IBA'!V380</f>
        <v>80134</v>
      </c>
      <c r="W380" s="71">
        <f>'Program Data-Travel CBA'!W380+'Program Data-Travel IBA'!W380</f>
        <v>66250</v>
      </c>
      <c r="X380" s="68">
        <f>'Program Data-Travel CBA'!X380+'Program Data-Travel IBA'!X380</f>
        <v>10482730.339999484</v>
      </c>
      <c r="Y380" s="69">
        <f>'Program Data-Travel CBA'!Y380+'Program Data-Travel IBA'!Y380</f>
        <v>86104</v>
      </c>
      <c r="Z380" s="69">
        <f>'Program Data-Travel CBA'!Z380+'Program Data-Travel IBA'!Z380</f>
        <v>66345</v>
      </c>
      <c r="AA380" s="70">
        <f>'Program Data-Travel CBA'!AA380+'Program Data-Travel IBA'!AA380</f>
        <v>10231551.729999555</v>
      </c>
      <c r="AB380" s="71">
        <f>'Program Data-Travel CBA'!AB380+'Program Data-Travel IBA'!AB380</f>
        <v>86513</v>
      </c>
      <c r="AC380" s="71">
        <f>'Program Data-Travel CBA'!AC380+'Program Data-Travel IBA'!AC380</f>
        <v>66587</v>
      </c>
      <c r="AD380" s="68">
        <f>'Program Data-Travel CBA'!AD380+'Program Data-Travel IBA'!AD380</f>
        <v>10948024.659999512</v>
      </c>
      <c r="AE380" s="69">
        <f>'Program Data-Travel CBA'!AE380+'Program Data-Travel IBA'!AE380</f>
        <v>96449</v>
      </c>
      <c r="AF380" s="69">
        <f>'Program Data-Travel CBA'!AF380+'Program Data-Travel IBA'!AF380</f>
        <v>66638</v>
      </c>
      <c r="AG380" s="70">
        <f>'Program Data-Travel CBA'!AG380+'Program Data-Travel IBA'!AG380</f>
        <v>13288267.949999452</v>
      </c>
      <c r="AH380" s="71">
        <f>'Program Data-Travel CBA'!AH380+'Program Data-Travel IBA'!AH380</f>
        <v>114344</v>
      </c>
      <c r="AI380" s="71">
        <f>'Program Data-Travel CBA'!AI380+'Program Data-Travel IBA'!AI380</f>
        <v>66712</v>
      </c>
      <c r="AJ380" s="68">
        <f>'Program Data-Travel CBA'!AJ380+'Program Data-Travel IBA'!AJ380</f>
        <v>15742962.269999426</v>
      </c>
      <c r="AK380" s="69">
        <f>'Program Data-Travel CBA'!AK380+'Program Data-Travel IBA'!AK380</f>
        <v>129547</v>
      </c>
      <c r="AL380" s="69">
        <f>'Program Data-Travel CBA'!AL380+'Program Data-Travel IBA'!AL380</f>
        <v>66641</v>
      </c>
      <c r="AM380" s="70">
        <f>'Program Data-Travel CBA'!AM380+'Program Data-Travel IBA'!AM380</f>
        <v>13850470.709999539</v>
      </c>
      <c r="AN380" s="71">
        <f>'Program Data-Travel CBA'!AN380+'Program Data-Travel IBA'!AN380</f>
        <v>116804</v>
      </c>
      <c r="AO380" s="71">
        <f>'Program Data-Travel CBA'!AO380+'Program Data-Travel IBA'!AO380</f>
        <v>66569</v>
      </c>
    </row>
    <row r="381" spans="1:41" hidden="1" outlineLevel="1" x14ac:dyDescent="0.55000000000000004">
      <c r="A381" s="58" t="s">
        <v>20</v>
      </c>
      <c r="B381" s="65">
        <f>'Program Data-Travel CBA'!B381+'Program Data-Travel IBA'!B381</f>
        <v>51730425.570000008</v>
      </c>
      <c r="C381" s="66">
        <f>'Program Data-Travel CBA'!C381+'Program Data-Travel IBA'!C381</f>
        <v>250006</v>
      </c>
      <c r="D381" s="66">
        <f>'Program Data-Travel CBA'!D381+'Program Data-Travel IBA'!D381</f>
        <v>15616</v>
      </c>
      <c r="E381" s="67">
        <f>'Program Data-Travel CBA'!E381+'Program Data-Travel IBA'!E381</f>
        <v>438.71420923474341</v>
      </c>
      <c r="F381" s="68">
        <f>'Program Data-Travel CBA'!F381+'Program Data-Travel IBA'!F381</f>
        <v>5450437.7700000014</v>
      </c>
      <c r="G381" s="69">
        <f>'Program Data-Travel CBA'!G381+'Program Data-Travel IBA'!G381</f>
        <v>27599</v>
      </c>
      <c r="H381" s="69">
        <f>'Program Data-Travel CBA'!H381+'Program Data-Travel IBA'!H381</f>
        <v>16384</v>
      </c>
      <c r="I381" s="70">
        <f>'Program Data-Travel CBA'!I381+'Program Data-Travel IBA'!I381</f>
        <v>4324261.38</v>
      </c>
      <c r="J381" s="71">
        <f>'Program Data-Travel CBA'!J381+'Program Data-Travel IBA'!J381</f>
        <v>20858</v>
      </c>
      <c r="K381" s="71">
        <f>'Program Data-Travel CBA'!K381+'Program Data-Travel IBA'!K381</f>
        <v>16363</v>
      </c>
      <c r="L381" s="68">
        <f>'Program Data-Travel CBA'!L381+'Program Data-Travel IBA'!L381</f>
        <v>3078205.53</v>
      </c>
      <c r="M381" s="69">
        <f>'Program Data-Travel CBA'!M381+'Program Data-Travel IBA'!M381</f>
        <v>16886</v>
      </c>
      <c r="N381" s="69">
        <f>'Program Data-Travel CBA'!N381+'Program Data-Travel IBA'!N381</f>
        <v>16327</v>
      </c>
      <c r="O381" s="70">
        <f>'Program Data-Travel CBA'!O381+'Program Data-Travel IBA'!O381</f>
        <v>4230772.37</v>
      </c>
      <c r="P381" s="71">
        <f>'Program Data-Travel CBA'!P381+'Program Data-Travel IBA'!P381</f>
        <v>21081</v>
      </c>
      <c r="Q381" s="71">
        <f>'Program Data-Travel CBA'!Q381+'Program Data-Travel IBA'!Q381</f>
        <v>16328</v>
      </c>
      <c r="R381" s="68">
        <f>'Program Data-Travel CBA'!R381+'Program Data-Travel IBA'!R381</f>
        <v>4093468.74</v>
      </c>
      <c r="S381" s="69">
        <f>'Program Data-Travel CBA'!S381+'Program Data-Travel IBA'!S381</f>
        <v>20574</v>
      </c>
      <c r="T381" s="69">
        <f>'Program Data-Travel CBA'!T381+'Program Data-Travel IBA'!T381</f>
        <v>16339</v>
      </c>
      <c r="U381" s="70">
        <f>'Program Data-Travel CBA'!U381+'Program Data-Travel IBA'!U381</f>
        <v>3982404.1100000003</v>
      </c>
      <c r="V381" s="71">
        <f>'Program Data-Travel CBA'!V381+'Program Data-Travel IBA'!V381</f>
        <v>20159</v>
      </c>
      <c r="W381" s="71">
        <f>'Program Data-Travel CBA'!W381+'Program Data-Travel IBA'!W381</f>
        <v>16320</v>
      </c>
      <c r="X381" s="68">
        <f>'Program Data-Travel CBA'!X381+'Program Data-Travel IBA'!X381</f>
        <v>4307973.0600000005</v>
      </c>
      <c r="Y381" s="69">
        <f>'Program Data-Travel CBA'!Y381+'Program Data-Travel IBA'!Y381</f>
        <v>19573</v>
      </c>
      <c r="Z381" s="69">
        <f>'Program Data-Travel CBA'!Z381+'Program Data-Travel IBA'!Z381</f>
        <v>16298</v>
      </c>
      <c r="AA381" s="70">
        <f>'Program Data-Travel CBA'!AA381+'Program Data-Travel IBA'!AA381</f>
        <v>4443848.419999999</v>
      </c>
      <c r="AB381" s="71">
        <f>'Program Data-Travel CBA'!AB381+'Program Data-Travel IBA'!AB381</f>
        <v>18736</v>
      </c>
      <c r="AC381" s="71">
        <f>'Program Data-Travel CBA'!AC381+'Program Data-Travel IBA'!AC381</f>
        <v>16266</v>
      </c>
      <c r="AD381" s="68">
        <f>'Program Data-Travel CBA'!AD381+'Program Data-Travel IBA'!AD381</f>
        <v>4134968.42</v>
      </c>
      <c r="AE381" s="69">
        <f>'Program Data-Travel CBA'!AE381+'Program Data-Travel IBA'!AE381</f>
        <v>19198</v>
      </c>
      <c r="AF381" s="69">
        <f>'Program Data-Travel CBA'!AF381+'Program Data-Travel IBA'!AF381</f>
        <v>15793</v>
      </c>
      <c r="AG381" s="70">
        <f>'Program Data-Travel CBA'!AG381+'Program Data-Travel IBA'!AG381</f>
        <v>4129336.9700000007</v>
      </c>
      <c r="AH381" s="71">
        <f>'Program Data-Travel CBA'!AH381+'Program Data-Travel IBA'!AH381</f>
        <v>18242</v>
      </c>
      <c r="AI381" s="71">
        <f>'Program Data-Travel CBA'!AI381+'Program Data-Travel IBA'!AI381</f>
        <v>15594</v>
      </c>
      <c r="AJ381" s="68">
        <f>'Program Data-Travel CBA'!AJ381+'Program Data-Travel IBA'!AJ381</f>
        <v>4089969.07</v>
      </c>
      <c r="AK381" s="69">
        <f>'Program Data-Travel CBA'!AK381+'Program Data-Travel IBA'!AK381</f>
        <v>20991</v>
      </c>
      <c r="AL381" s="69">
        <f>'Program Data-Travel CBA'!AL381+'Program Data-Travel IBA'!AL381</f>
        <v>15614</v>
      </c>
      <c r="AM381" s="70">
        <f>'Program Data-Travel CBA'!AM381+'Program Data-Travel IBA'!AM381</f>
        <v>5464779.7299999986</v>
      </c>
      <c r="AN381" s="71">
        <f>'Program Data-Travel CBA'!AN381+'Program Data-Travel IBA'!AN381</f>
        <v>26109</v>
      </c>
      <c r="AO381" s="71">
        <f>'Program Data-Travel CBA'!AO381+'Program Data-Travel IBA'!AO381</f>
        <v>15616</v>
      </c>
    </row>
    <row r="382" spans="1:41" hidden="1" outlineLevel="1" x14ac:dyDescent="0.55000000000000004">
      <c r="A382" s="58" t="s">
        <v>510</v>
      </c>
      <c r="B382" s="65">
        <f>'Program Data-Travel CBA'!B382+'Program Data-Travel IBA'!B382</f>
        <v>0</v>
      </c>
      <c r="C382" s="66">
        <f>'Program Data-Travel CBA'!C382+'Program Data-Travel IBA'!C382</f>
        <v>0</v>
      </c>
      <c r="D382" s="66">
        <f>'Program Data-Travel CBA'!D382+'Program Data-Travel IBA'!D382</f>
        <v>0</v>
      </c>
      <c r="E382" s="67">
        <f>'Program Data-Travel CBA'!E382+'Program Data-Travel IBA'!E382</f>
        <v>0</v>
      </c>
      <c r="F382" s="68">
        <f>'Program Data-Travel CBA'!F382+'Program Data-Travel IBA'!F382</f>
        <v>0</v>
      </c>
      <c r="G382" s="69">
        <f>'Program Data-Travel CBA'!G382+'Program Data-Travel IBA'!G382</f>
        <v>0</v>
      </c>
      <c r="H382" s="69">
        <f>'Program Data-Travel CBA'!H382+'Program Data-Travel IBA'!H382</f>
        <v>0</v>
      </c>
      <c r="I382" s="70">
        <f>'Program Data-Travel CBA'!I382+'Program Data-Travel IBA'!I382</f>
        <v>0</v>
      </c>
      <c r="J382" s="71">
        <f>'Program Data-Travel CBA'!J382+'Program Data-Travel IBA'!J382</f>
        <v>0</v>
      </c>
      <c r="K382" s="71">
        <f>'Program Data-Travel CBA'!K382+'Program Data-Travel IBA'!K382</f>
        <v>0</v>
      </c>
      <c r="L382" s="68">
        <f>'Program Data-Travel CBA'!L382+'Program Data-Travel IBA'!L382</f>
        <v>0</v>
      </c>
      <c r="M382" s="69">
        <f>'Program Data-Travel CBA'!M382+'Program Data-Travel IBA'!M382</f>
        <v>0</v>
      </c>
      <c r="N382" s="69">
        <f>'Program Data-Travel CBA'!N382+'Program Data-Travel IBA'!N382</f>
        <v>0</v>
      </c>
      <c r="O382" s="70">
        <f>'Program Data-Travel CBA'!O382+'Program Data-Travel IBA'!O382</f>
        <v>0</v>
      </c>
      <c r="P382" s="71">
        <f>'Program Data-Travel CBA'!P382+'Program Data-Travel IBA'!P382</f>
        <v>0</v>
      </c>
      <c r="Q382" s="71">
        <f>'Program Data-Travel CBA'!Q382+'Program Data-Travel IBA'!Q382</f>
        <v>0</v>
      </c>
      <c r="R382" s="68">
        <f>'Program Data-Travel CBA'!R382+'Program Data-Travel IBA'!R382</f>
        <v>0</v>
      </c>
      <c r="S382" s="69">
        <f>'Program Data-Travel CBA'!S382+'Program Data-Travel IBA'!S382</f>
        <v>0</v>
      </c>
      <c r="T382" s="69">
        <f>'Program Data-Travel CBA'!T382+'Program Data-Travel IBA'!T382</f>
        <v>0</v>
      </c>
      <c r="U382" s="70">
        <f>'Program Data-Travel CBA'!U382+'Program Data-Travel IBA'!U382</f>
        <v>0</v>
      </c>
      <c r="V382" s="71">
        <f>'Program Data-Travel CBA'!V382+'Program Data-Travel IBA'!V382</f>
        <v>0</v>
      </c>
      <c r="W382" s="71">
        <f>'Program Data-Travel CBA'!W382+'Program Data-Travel IBA'!W382</f>
        <v>0</v>
      </c>
      <c r="X382" s="68">
        <f>'Program Data-Travel CBA'!X382+'Program Data-Travel IBA'!X382</f>
        <v>0</v>
      </c>
      <c r="Y382" s="69">
        <f>'Program Data-Travel CBA'!Y382+'Program Data-Travel IBA'!Y382</f>
        <v>0</v>
      </c>
      <c r="Z382" s="69">
        <f>'Program Data-Travel CBA'!Z382+'Program Data-Travel IBA'!Z382</f>
        <v>0</v>
      </c>
      <c r="AA382" s="70">
        <f>'Program Data-Travel CBA'!AA382+'Program Data-Travel IBA'!AA382</f>
        <v>0</v>
      </c>
      <c r="AB382" s="71">
        <f>'Program Data-Travel CBA'!AB382+'Program Data-Travel IBA'!AB382</f>
        <v>0</v>
      </c>
      <c r="AC382" s="71">
        <f>'Program Data-Travel CBA'!AC382+'Program Data-Travel IBA'!AC382</f>
        <v>0</v>
      </c>
      <c r="AD382" s="68">
        <f>'Program Data-Travel CBA'!AD382+'Program Data-Travel IBA'!AD382</f>
        <v>0</v>
      </c>
      <c r="AE382" s="69">
        <f>'Program Data-Travel CBA'!AE382+'Program Data-Travel IBA'!AE382</f>
        <v>0</v>
      </c>
      <c r="AF382" s="69">
        <f>'Program Data-Travel CBA'!AF382+'Program Data-Travel IBA'!AF382</f>
        <v>0</v>
      </c>
      <c r="AG382" s="70">
        <f>'Program Data-Travel CBA'!AG382+'Program Data-Travel IBA'!AG382</f>
        <v>0</v>
      </c>
      <c r="AH382" s="71">
        <f>'Program Data-Travel CBA'!AH382+'Program Data-Travel IBA'!AH382</f>
        <v>0</v>
      </c>
      <c r="AI382" s="71">
        <f>'Program Data-Travel CBA'!AI382+'Program Data-Travel IBA'!AI382</f>
        <v>0</v>
      </c>
      <c r="AJ382" s="68">
        <f>'Program Data-Travel CBA'!AJ382+'Program Data-Travel IBA'!AJ382</f>
        <v>0</v>
      </c>
      <c r="AK382" s="69">
        <f>'Program Data-Travel CBA'!AK382+'Program Data-Travel IBA'!AK382</f>
        <v>0</v>
      </c>
      <c r="AL382" s="69">
        <f>'Program Data-Travel CBA'!AL382+'Program Data-Travel IBA'!AL382</f>
        <v>0</v>
      </c>
      <c r="AM382" s="70">
        <f>'Program Data-Travel CBA'!AM382+'Program Data-Travel IBA'!AM382</f>
        <v>0</v>
      </c>
      <c r="AN382" s="71">
        <f>'Program Data-Travel CBA'!AN382+'Program Data-Travel IBA'!AN382</f>
        <v>0</v>
      </c>
      <c r="AO382" s="71">
        <f>'Program Data-Travel CBA'!AO382+'Program Data-Travel IBA'!AO382</f>
        <v>0</v>
      </c>
    </row>
    <row r="383" spans="1:41" hidden="1" outlineLevel="1" x14ac:dyDescent="0.55000000000000004">
      <c r="A383" s="58" t="s">
        <v>89</v>
      </c>
      <c r="B383" s="65">
        <f>'Program Data-Travel CBA'!B383+'Program Data-Travel IBA'!B383</f>
        <v>4372451010.0197001</v>
      </c>
      <c r="C383" s="66">
        <f>'Program Data-Travel CBA'!C383+'Program Data-Travel IBA'!C383</f>
        <v>22946851</v>
      </c>
      <c r="D383" s="66">
        <f>'Program Data-Travel CBA'!D383+'Program Data-Travel IBA'!D383</f>
        <v>1661185</v>
      </c>
      <c r="E383" s="67">
        <f>'Program Data-Travel CBA'!E383+'Program Data-Travel IBA'!E383</f>
        <v>523.88992066624803</v>
      </c>
      <c r="F383" s="68">
        <f>'Program Data-Travel CBA'!F383+'Program Data-Travel IBA'!F383</f>
        <v>459425465.04979998</v>
      </c>
      <c r="G383" s="69">
        <f>'Program Data-Travel CBA'!G383+'Program Data-Travel IBA'!G383</f>
        <v>2410941</v>
      </c>
      <c r="H383" s="69">
        <f>'Program Data-Travel CBA'!H383+'Program Data-Travel IBA'!H383</f>
        <v>1644690</v>
      </c>
      <c r="I383" s="70">
        <f>'Program Data-Travel CBA'!I383+'Program Data-Travel IBA'!I383</f>
        <v>372641521.64999998</v>
      </c>
      <c r="J383" s="71">
        <f>'Program Data-Travel CBA'!J383+'Program Data-Travel IBA'!J383</f>
        <v>1956037</v>
      </c>
      <c r="K383" s="71">
        <f>'Program Data-Travel CBA'!K383+'Program Data-Travel IBA'!K383</f>
        <v>1647467</v>
      </c>
      <c r="L383" s="68">
        <f>'Program Data-Travel CBA'!L383+'Program Data-Travel IBA'!L383</f>
        <v>307369271.36000001</v>
      </c>
      <c r="M383" s="69">
        <f>'Program Data-Travel CBA'!M383+'Program Data-Travel IBA'!M383</f>
        <v>1646206</v>
      </c>
      <c r="N383" s="69">
        <f>'Program Data-Travel CBA'!N383+'Program Data-Travel IBA'!N383</f>
        <v>1642092</v>
      </c>
      <c r="O383" s="70">
        <f>'Program Data-Travel CBA'!O383+'Program Data-Travel IBA'!O383</f>
        <v>343428426.94</v>
      </c>
      <c r="P383" s="71">
        <f>'Program Data-Travel CBA'!P383+'Program Data-Travel IBA'!P383</f>
        <v>1834193</v>
      </c>
      <c r="Q383" s="71">
        <f>'Program Data-Travel CBA'!Q383+'Program Data-Travel IBA'!Q383</f>
        <v>1653348</v>
      </c>
      <c r="R383" s="68">
        <f>'Program Data-Travel CBA'!R383+'Program Data-Travel IBA'!R383</f>
        <v>322039319.38</v>
      </c>
      <c r="S383" s="69">
        <f>'Program Data-Travel CBA'!S383+'Program Data-Travel IBA'!S383</f>
        <v>1723862</v>
      </c>
      <c r="T383" s="69">
        <f>'Program Data-Travel CBA'!T383+'Program Data-Travel IBA'!T383</f>
        <v>1658632</v>
      </c>
      <c r="U383" s="70">
        <f>'Program Data-Travel CBA'!U383+'Program Data-Travel IBA'!U383</f>
        <v>328323652.96999997</v>
      </c>
      <c r="V383" s="71">
        <f>'Program Data-Travel CBA'!V383+'Program Data-Travel IBA'!V383</f>
        <v>1711252</v>
      </c>
      <c r="W383" s="71">
        <f>'Program Data-Travel CBA'!W383+'Program Data-Travel IBA'!W383</f>
        <v>1660347</v>
      </c>
      <c r="X383" s="68">
        <f>'Program Data-Travel CBA'!X383+'Program Data-Travel IBA'!X383</f>
        <v>348901203.30000001</v>
      </c>
      <c r="Y383" s="69">
        <f>'Program Data-Travel CBA'!Y383+'Program Data-Travel IBA'!Y383</f>
        <v>1793716</v>
      </c>
      <c r="Z383" s="69">
        <f>'Program Data-Travel CBA'!Z383+'Program Data-Travel IBA'!Z383</f>
        <v>1662283</v>
      </c>
      <c r="AA383" s="70">
        <f>'Program Data-Travel CBA'!AA383+'Program Data-Travel IBA'!AA383</f>
        <v>360360248.25</v>
      </c>
      <c r="AB383" s="71">
        <f>'Program Data-Travel CBA'!AB383+'Program Data-Travel IBA'!AB383</f>
        <v>1803380</v>
      </c>
      <c r="AC383" s="71">
        <f>'Program Data-Travel CBA'!AC383+'Program Data-Travel IBA'!AC383</f>
        <v>1662228</v>
      </c>
      <c r="AD383" s="68">
        <f>'Program Data-Travel CBA'!AD383+'Program Data-Travel IBA'!AD383</f>
        <v>366097244.48000002</v>
      </c>
      <c r="AE383" s="69">
        <f>'Program Data-Travel CBA'!AE383+'Program Data-Travel IBA'!AE383</f>
        <v>1887709</v>
      </c>
      <c r="AF383" s="69">
        <f>'Program Data-Travel CBA'!AF383+'Program Data-Travel IBA'!AF383</f>
        <v>1661310</v>
      </c>
      <c r="AG383" s="70">
        <f>'Program Data-Travel CBA'!AG383+'Program Data-Travel IBA'!AG383</f>
        <v>394595742.77999997</v>
      </c>
      <c r="AH383" s="71">
        <f>'Program Data-Travel CBA'!AH383+'Program Data-Travel IBA'!AH383</f>
        <v>2010188</v>
      </c>
      <c r="AI383" s="71">
        <f>'Program Data-Travel CBA'!AI383+'Program Data-Travel IBA'!AI383</f>
        <v>1663049</v>
      </c>
      <c r="AJ383" s="68">
        <f>'Program Data-Travel CBA'!AJ383+'Program Data-Travel IBA'!AJ383</f>
        <v>393147670.22000003</v>
      </c>
      <c r="AK383" s="69">
        <f>'Program Data-Travel CBA'!AK383+'Program Data-Travel IBA'!AK383</f>
        <v>2120834</v>
      </c>
      <c r="AL383" s="69">
        <f>'Program Data-Travel CBA'!AL383+'Program Data-Travel IBA'!AL383</f>
        <v>1663958</v>
      </c>
      <c r="AM383" s="70">
        <f>'Program Data-Travel CBA'!AM383+'Program Data-Travel IBA'!AM383</f>
        <v>376121243.63990003</v>
      </c>
      <c r="AN383" s="71">
        <f>'Program Data-Travel CBA'!AN383+'Program Data-Travel IBA'!AN383</f>
        <v>2048533</v>
      </c>
      <c r="AO383" s="71">
        <f>'Program Data-Travel CBA'!AO383+'Program Data-Travel IBA'!AO383</f>
        <v>1661185</v>
      </c>
    </row>
    <row r="384" spans="1:41" hidden="1" outlineLevel="1" x14ac:dyDescent="0.55000000000000004">
      <c r="A384" s="58" t="s">
        <v>21</v>
      </c>
      <c r="B384" s="65">
        <f>'Program Data-Travel CBA'!B384+'Program Data-Travel IBA'!B384</f>
        <v>4974363.8699999992</v>
      </c>
      <c r="C384" s="66">
        <f>'Program Data-Travel CBA'!C384+'Program Data-Travel IBA'!C384</f>
        <v>36715</v>
      </c>
      <c r="D384" s="66">
        <f>'Program Data-Travel CBA'!D384+'Program Data-Travel IBA'!D384</f>
        <v>1959</v>
      </c>
      <c r="E384" s="67">
        <f>'Program Data-Travel CBA'!E384+'Program Data-Travel IBA'!E384</f>
        <v>333.72346073044832</v>
      </c>
      <c r="F384" s="68">
        <f>'Program Data-Travel CBA'!F384+'Program Data-Travel IBA'!F384</f>
        <v>420466.86000000004</v>
      </c>
      <c r="G384" s="69">
        <f>'Program Data-Travel CBA'!G384+'Program Data-Travel IBA'!G384</f>
        <v>2865</v>
      </c>
      <c r="H384" s="69">
        <f>'Program Data-Travel CBA'!H384+'Program Data-Travel IBA'!H384</f>
        <v>1894</v>
      </c>
      <c r="I384" s="70">
        <f>'Program Data-Travel CBA'!I384+'Program Data-Travel IBA'!I384</f>
        <v>386963.22</v>
      </c>
      <c r="J384" s="71">
        <f>'Program Data-Travel CBA'!J384+'Program Data-Travel IBA'!J384</f>
        <v>3369</v>
      </c>
      <c r="K384" s="71">
        <f>'Program Data-Travel CBA'!K384+'Program Data-Travel IBA'!K384</f>
        <v>1910</v>
      </c>
      <c r="L384" s="68">
        <f>'Program Data-Travel CBA'!L384+'Program Data-Travel IBA'!L384</f>
        <v>305870.42</v>
      </c>
      <c r="M384" s="69">
        <f>'Program Data-Travel CBA'!M384+'Program Data-Travel IBA'!M384</f>
        <v>2269</v>
      </c>
      <c r="N384" s="69">
        <f>'Program Data-Travel CBA'!N384+'Program Data-Travel IBA'!N384</f>
        <v>1900</v>
      </c>
      <c r="O384" s="70">
        <f>'Program Data-Travel CBA'!O384+'Program Data-Travel IBA'!O384</f>
        <v>243549.43</v>
      </c>
      <c r="P384" s="71">
        <f>'Program Data-Travel CBA'!P384+'Program Data-Travel IBA'!P384</f>
        <v>1675</v>
      </c>
      <c r="Q384" s="71">
        <f>'Program Data-Travel CBA'!Q384+'Program Data-Travel IBA'!Q384</f>
        <v>1930</v>
      </c>
      <c r="R384" s="68">
        <f>'Program Data-Travel CBA'!R384+'Program Data-Travel IBA'!R384</f>
        <v>370483.66000000003</v>
      </c>
      <c r="S384" s="69">
        <f>'Program Data-Travel CBA'!S384+'Program Data-Travel IBA'!S384</f>
        <v>2705</v>
      </c>
      <c r="T384" s="69">
        <f>'Program Data-Travel CBA'!T384+'Program Data-Travel IBA'!T384</f>
        <v>1936</v>
      </c>
      <c r="U384" s="70">
        <f>'Program Data-Travel CBA'!U384+'Program Data-Travel IBA'!U384</f>
        <v>410565.76</v>
      </c>
      <c r="V384" s="71">
        <f>'Program Data-Travel CBA'!V384+'Program Data-Travel IBA'!V384</f>
        <v>3139</v>
      </c>
      <c r="W384" s="71">
        <f>'Program Data-Travel CBA'!W384+'Program Data-Travel IBA'!W384</f>
        <v>1949</v>
      </c>
      <c r="X384" s="68">
        <f>'Program Data-Travel CBA'!X384+'Program Data-Travel IBA'!X384</f>
        <v>440288.75</v>
      </c>
      <c r="Y384" s="69">
        <f>'Program Data-Travel CBA'!Y384+'Program Data-Travel IBA'!Y384</f>
        <v>3181</v>
      </c>
      <c r="Z384" s="69">
        <f>'Program Data-Travel CBA'!Z384+'Program Data-Travel IBA'!Z384</f>
        <v>1965</v>
      </c>
      <c r="AA384" s="70">
        <f>'Program Data-Travel CBA'!AA384+'Program Data-Travel IBA'!AA384</f>
        <v>536728.67000000004</v>
      </c>
      <c r="AB384" s="71">
        <f>'Program Data-Travel CBA'!AB384+'Program Data-Travel IBA'!AB384</f>
        <v>3809</v>
      </c>
      <c r="AC384" s="71">
        <f>'Program Data-Travel CBA'!AC384+'Program Data-Travel IBA'!AC384</f>
        <v>1973</v>
      </c>
      <c r="AD384" s="68">
        <f>'Program Data-Travel CBA'!AD384+'Program Data-Travel IBA'!AD384</f>
        <v>343418.22</v>
      </c>
      <c r="AE384" s="69">
        <f>'Program Data-Travel CBA'!AE384+'Program Data-Travel IBA'!AE384</f>
        <v>2704</v>
      </c>
      <c r="AF384" s="69">
        <f>'Program Data-Travel CBA'!AF384+'Program Data-Travel IBA'!AF384</f>
        <v>1987</v>
      </c>
      <c r="AG384" s="70">
        <f>'Program Data-Travel CBA'!AG384+'Program Data-Travel IBA'!AG384</f>
        <v>396011.70999999996</v>
      </c>
      <c r="AH384" s="71">
        <f>'Program Data-Travel CBA'!AH384+'Program Data-Travel IBA'!AH384</f>
        <v>2709</v>
      </c>
      <c r="AI384" s="71">
        <f>'Program Data-Travel CBA'!AI384+'Program Data-Travel IBA'!AI384</f>
        <v>1907</v>
      </c>
      <c r="AJ384" s="68">
        <f>'Program Data-Travel CBA'!AJ384+'Program Data-Travel IBA'!AJ384</f>
        <v>426103.44</v>
      </c>
      <c r="AK384" s="69">
        <f>'Program Data-Travel CBA'!AK384+'Program Data-Travel IBA'!AK384</f>
        <v>3110</v>
      </c>
      <c r="AL384" s="69">
        <f>'Program Data-Travel CBA'!AL384+'Program Data-Travel IBA'!AL384</f>
        <v>1893</v>
      </c>
      <c r="AM384" s="70">
        <f>'Program Data-Travel CBA'!AM384+'Program Data-Travel IBA'!AM384</f>
        <v>693913.73</v>
      </c>
      <c r="AN384" s="71">
        <f>'Program Data-Travel CBA'!AN384+'Program Data-Travel IBA'!AN384</f>
        <v>5180</v>
      </c>
      <c r="AO384" s="71">
        <f>'Program Data-Travel CBA'!AO384+'Program Data-Travel IBA'!AO384</f>
        <v>1959</v>
      </c>
    </row>
    <row r="385" spans="1:41" hidden="1" outlineLevel="1" x14ac:dyDescent="0.55000000000000004">
      <c r="A385" s="58" t="s">
        <v>90</v>
      </c>
      <c r="B385" s="65">
        <f>'Program Data-Travel CBA'!B385+'Program Data-Travel IBA'!B385</f>
        <v>37999513.269999996</v>
      </c>
      <c r="C385" s="66">
        <f>'Program Data-Travel CBA'!C385+'Program Data-Travel IBA'!C385</f>
        <v>275381</v>
      </c>
      <c r="D385" s="66">
        <f>'Program Data-Travel CBA'!D385+'Program Data-Travel IBA'!D385</f>
        <v>10501</v>
      </c>
      <c r="E385" s="67">
        <f>'Program Data-Travel CBA'!E385+'Program Data-Travel IBA'!E385</f>
        <v>384.30846049862163</v>
      </c>
      <c r="F385" s="68">
        <f>'Program Data-Travel CBA'!F385+'Program Data-Travel IBA'!F385</f>
        <v>4477508.9799999995</v>
      </c>
      <c r="G385" s="69">
        <f>'Program Data-Travel CBA'!G385+'Program Data-Travel IBA'!G385</f>
        <v>30798</v>
      </c>
      <c r="H385" s="69">
        <f>'Program Data-Travel CBA'!H385+'Program Data-Travel IBA'!H385</f>
        <v>10631</v>
      </c>
      <c r="I385" s="70">
        <f>'Program Data-Travel CBA'!I385+'Program Data-Travel IBA'!I385</f>
        <v>3037651.6399999997</v>
      </c>
      <c r="J385" s="71">
        <f>'Program Data-Travel CBA'!J385+'Program Data-Travel IBA'!J385</f>
        <v>22029</v>
      </c>
      <c r="K385" s="71">
        <f>'Program Data-Travel CBA'!K385+'Program Data-Travel IBA'!K385</f>
        <v>10626</v>
      </c>
      <c r="L385" s="68">
        <f>'Program Data-Travel CBA'!L385+'Program Data-Travel IBA'!L385</f>
        <v>2073268.8900000001</v>
      </c>
      <c r="M385" s="69">
        <f>'Program Data-Travel CBA'!M385+'Program Data-Travel IBA'!M385</f>
        <v>17115</v>
      </c>
      <c r="N385" s="69">
        <f>'Program Data-Travel CBA'!N385+'Program Data-Travel IBA'!N385</f>
        <v>10530</v>
      </c>
      <c r="O385" s="70">
        <f>'Program Data-Travel CBA'!O385+'Program Data-Travel IBA'!O385</f>
        <v>2218677.87</v>
      </c>
      <c r="P385" s="71">
        <f>'Program Data-Travel CBA'!P385+'Program Data-Travel IBA'!P385</f>
        <v>15287</v>
      </c>
      <c r="Q385" s="71">
        <f>'Program Data-Travel CBA'!Q385+'Program Data-Travel IBA'!Q385</f>
        <v>10448</v>
      </c>
      <c r="R385" s="68">
        <f>'Program Data-Travel CBA'!R385+'Program Data-Travel IBA'!R385</f>
        <v>2702308.27</v>
      </c>
      <c r="S385" s="69">
        <f>'Program Data-Travel CBA'!S385+'Program Data-Travel IBA'!S385</f>
        <v>20113</v>
      </c>
      <c r="T385" s="69">
        <f>'Program Data-Travel CBA'!T385+'Program Data-Travel IBA'!T385</f>
        <v>10465</v>
      </c>
      <c r="U385" s="70">
        <f>'Program Data-Travel CBA'!U385+'Program Data-Travel IBA'!U385</f>
        <v>2686712.97</v>
      </c>
      <c r="V385" s="71">
        <f>'Program Data-Travel CBA'!V385+'Program Data-Travel IBA'!V385</f>
        <v>19226</v>
      </c>
      <c r="W385" s="71">
        <f>'Program Data-Travel CBA'!W385+'Program Data-Travel IBA'!W385</f>
        <v>10479</v>
      </c>
      <c r="X385" s="68">
        <f>'Program Data-Travel CBA'!X385+'Program Data-Travel IBA'!X385</f>
        <v>3144006.4</v>
      </c>
      <c r="Y385" s="69">
        <f>'Program Data-Travel CBA'!Y385+'Program Data-Travel IBA'!Y385</f>
        <v>21937</v>
      </c>
      <c r="Z385" s="69">
        <f>'Program Data-Travel CBA'!Z385+'Program Data-Travel IBA'!Z385</f>
        <v>10494</v>
      </c>
      <c r="AA385" s="70">
        <f>'Program Data-Travel CBA'!AA385+'Program Data-Travel IBA'!AA385</f>
        <v>3284113.2300000004</v>
      </c>
      <c r="AB385" s="71">
        <f>'Program Data-Travel CBA'!AB385+'Program Data-Travel IBA'!AB385</f>
        <v>24142</v>
      </c>
      <c r="AC385" s="71">
        <f>'Program Data-Travel CBA'!AC385+'Program Data-Travel IBA'!AC385</f>
        <v>10486</v>
      </c>
      <c r="AD385" s="68">
        <f>'Program Data-Travel CBA'!AD385+'Program Data-Travel IBA'!AD385</f>
        <v>3171701.86</v>
      </c>
      <c r="AE385" s="69">
        <f>'Program Data-Travel CBA'!AE385+'Program Data-Travel IBA'!AE385</f>
        <v>22820</v>
      </c>
      <c r="AF385" s="69">
        <f>'Program Data-Travel CBA'!AF385+'Program Data-Travel IBA'!AF385</f>
        <v>10482</v>
      </c>
      <c r="AG385" s="70">
        <f>'Program Data-Travel CBA'!AG385+'Program Data-Travel IBA'!AG385</f>
        <v>3355442.6699999995</v>
      </c>
      <c r="AH385" s="71">
        <f>'Program Data-Travel CBA'!AH385+'Program Data-Travel IBA'!AH385</f>
        <v>23714</v>
      </c>
      <c r="AI385" s="71">
        <f>'Program Data-Travel CBA'!AI385+'Program Data-Travel IBA'!AI385</f>
        <v>10484</v>
      </c>
      <c r="AJ385" s="68">
        <f>'Program Data-Travel CBA'!AJ385+'Program Data-Travel IBA'!AJ385</f>
        <v>3644736.4099999992</v>
      </c>
      <c r="AK385" s="69">
        <f>'Program Data-Travel CBA'!AK385+'Program Data-Travel IBA'!AK385</f>
        <v>29102</v>
      </c>
      <c r="AL385" s="69">
        <f>'Program Data-Travel CBA'!AL385+'Program Data-Travel IBA'!AL385</f>
        <v>10481</v>
      </c>
      <c r="AM385" s="70">
        <f>'Program Data-Travel CBA'!AM385+'Program Data-Travel IBA'!AM385</f>
        <v>4203384.08</v>
      </c>
      <c r="AN385" s="71">
        <f>'Program Data-Travel CBA'!AN385+'Program Data-Travel IBA'!AN385</f>
        <v>29098</v>
      </c>
      <c r="AO385" s="71">
        <f>'Program Data-Travel CBA'!AO385+'Program Data-Travel IBA'!AO385</f>
        <v>10501</v>
      </c>
    </row>
    <row r="386" spans="1:41" hidden="1" outlineLevel="1" x14ac:dyDescent="0.55000000000000004">
      <c r="A386" s="58" t="s">
        <v>22</v>
      </c>
      <c r="B386" s="65">
        <f>'Program Data-Travel CBA'!B386+'Program Data-Travel IBA'!B386</f>
        <v>124434149.68000001</v>
      </c>
      <c r="C386" s="66">
        <f>'Program Data-Travel CBA'!C386+'Program Data-Travel IBA'!C386</f>
        <v>697747</v>
      </c>
      <c r="D386" s="66">
        <f>'Program Data-Travel CBA'!D386+'Program Data-Travel IBA'!D386</f>
        <v>31698</v>
      </c>
      <c r="E386" s="67">
        <f>'Program Data-Travel CBA'!E386+'Program Data-Travel IBA'!E386</f>
        <v>357.78512331086336</v>
      </c>
      <c r="F386" s="68">
        <f>'Program Data-Travel CBA'!F386+'Program Data-Travel IBA'!F386</f>
        <v>13019344.800000001</v>
      </c>
      <c r="G386" s="69">
        <f>'Program Data-Travel CBA'!G386+'Program Data-Travel IBA'!G386</f>
        <v>69794</v>
      </c>
      <c r="H386" s="69">
        <f>'Program Data-Travel CBA'!H386+'Program Data-Travel IBA'!H386</f>
        <v>34226</v>
      </c>
      <c r="I386" s="70">
        <f>'Program Data-Travel CBA'!I386+'Program Data-Travel IBA'!I386</f>
        <v>14346664.359999999</v>
      </c>
      <c r="J386" s="71">
        <f>'Program Data-Travel CBA'!J386+'Program Data-Travel IBA'!J386</f>
        <v>73431</v>
      </c>
      <c r="K386" s="71">
        <f>'Program Data-Travel CBA'!K386+'Program Data-Travel IBA'!K386</f>
        <v>34566</v>
      </c>
      <c r="L386" s="68">
        <f>'Program Data-Travel CBA'!L386+'Program Data-Travel IBA'!L386</f>
        <v>7312928.5700000003</v>
      </c>
      <c r="M386" s="69">
        <f>'Program Data-Travel CBA'!M386+'Program Data-Travel IBA'!M386</f>
        <v>46001</v>
      </c>
      <c r="N386" s="69">
        <f>'Program Data-Travel CBA'!N386+'Program Data-Travel IBA'!N386</f>
        <v>34322</v>
      </c>
      <c r="O386" s="70">
        <f>'Program Data-Travel CBA'!O386+'Program Data-Travel IBA'!O386</f>
        <v>8117875.0900000017</v>
      </c>
      <c r="P386" s="71">
        <f>'Program Data-Travel CBA'!P386+'Program Data-Travel IBA'!P386</f>
        <v>42409</v>
      </c>
      <c r="Q386" s="71">
        <f>'Program Data-Travel CBA'!Q386+'Program Data-Travel IBA'!Q386</f>
        <v>32435</v>
      </c>
      <c r="R386" s="68">
        <f>'Program Data-Travel CBA'!R386+'Program Data-Travel IBA'!R386</f>
        <v>8581641.4200000018</v>
      </c>
      <c r="S386" s="69">
        <f>'Program Data-Travel CBA'!S386+'Program Data-Travel IBA'!S386</f>
        <v>48169</v>
      </c>
      <c r="T386" s="69">
        <f>'Program Data-Travel CBA'!T386+'Program Data-Travel IBA'!T386</f>
        <v>31700</v>
      </c>
      <c r="U386" s="70">
        <f>'Program Data-Travel CBA'!U386+'Program Data-Travel IBA'!U386</f>
        <v>8859119.5</v>
      </c>
      <c r="V386" s="71">
        <f>'Program Data-Travel CBA'!V386+'Program Data-Travel IBA'!V386</f>
        <v>55139</v>
      </c>
      <c r="W386" s="71">
        <f>'Program Data-Travel CBA'!W386+'Program Data-Travel IBA'!W386</f>
        <v>31154</v>
      </c>
      <c r="X386" s="68">
        <f>'Program Data-Travel CBA'!X386+'Program Data-Travel IBA'!X386</f>
        <v>10140027.01</v>
      </c>
      <c r="Y386" s="69">
        <f>'Program Data-Travel CBA'!Y386+'Program Data-Travel IBA'!Y386</f>
        <v>56581</v>
      </c>
      <c r="Z386" s="69">
        <f>'Program Data-Travel CBA'!Z386+'Program Data-Travel IBA'!Z386</f>
        <v>31217</v>
      </c>
      <c r="AA386" s="70">
        <f>'Program Data-Travel CBA'!AA386+'Program Data-Travel IBA'!AA386</f>
        <v>11536458.189999999</v>
      </c>
      <c r="AB386" s="71">
        <f>'Program Data-Travel CBA'!AB386+'Program Data-Travel IBA'!AB386</f>
        <v>60564</v>
      </c>
      <c r="AC386" s="71">
        <f>'Program Data-Travel CBA'!AC386+'Program Data-Travel IBA'!AC386</f>
        <v>31258</v>
      </c>
      <c r="AD386" s="68">
        <f>'Program Data-Travel CBA'!AD386+'Program Data-Travel IBA'!AD386</f>
        <v>9698657.9400000013</v>
      </c>
      <c r="AE386" s="69">
        <f>'Program Data-Travel CBA'!AE386+'Program Data-Travel IBA'!AE386</f>
        <v>55526</v>
      </c>
      <c r="AF386" s="69">
        <f>'Program Data-Travel CBA'!AF386+'Program Data-Travel IBA'!AF386</f>
        <v>31264</v>
      </c>
      <c r="AG386" s="70">
        <f>'Program Data-Travel CBA'!AG386+'Program Data-Travel IBA'!AG386</f>
        <v>9625117.8000000007</v>
      </c>
      <c r="AH386" s="71">
        <f>'Program Data-Travel CBA'!AH386+'Program Data-Travel IBA'!AH386</f>
        <v>53929</v>
      </c>
      <c r="AI386" s="71">
        <f>'Program Data-Travel CBA'!AI386+'Program Data-Travel IBA'!AI386</f>
        <v>31343</v>
      </c>
      <c r="AJ386" s="68">
        <f>'Program Data-Travel CBA'!AJ386+'Program Data-Travel IBA'!AJ386</f>
        <v>11639038.559999999</v>
      </c>
      <c r="AK386" s="69">
        <f>'Program Data-Travel CBA'!AK386+'Program Data-Travel IBA'!AK386</f>
        <v>64075</v>
      </c>
      <c r="AL386" s="69">
        <f>'Program Data-Travel CBA'!AL386+'Program Data-Travel IBA'!AL386</f>
        <v>31754</v>
      </c>
      <c r="AM386" s="70">
        <f>'Program Data-Travel CBA'!AM386+'Program Data-Travel IBA'!AM386</f>
        <v>11557276.440000001</v>
      </c>
      <c r="AN386" s="71">
        <f>'Program Data-Travel CBA'!AN386+'Program Data-Travel IBA'!AN386</f>
        <v>72129</v>
      </c>
      <c r="AO386" s="71">
        <f>'Program Data-Travel CBA'!AO386+'Program Data-Travel IBA'!AO386</f>
        <v>31698</v>
      </c>
    </row>
    <row r="387" spans="1:41" hidden="1" outlineLevel="1" x14ac:dyDescent="0.55000000000000004">
      <c r="A387" s="58" t="s">
        <v>91</v>
      </c>
      <c r="B387" s="65">
        <f>'Program Data-Travel CBA'!B387+'Program Data-Travel IBA'!B387</f>
        <v>589040702.87</v>
      </c>
      <c r="C387" s="66">
        <f>'Program Data-Travel CBA'!C387+'Program Data-Travel IBA'!C387</f>
        <v>2637379</v>
      </c>
      <c r="D387" s="66">
        <f>'Program Data-Travel CBA'!D387+'Program Data-Travel IBA'!D387</f>
        <v>155267</v>
      </c>
      <c r="E387" s="67">
        <f>'Program Data-Travel CBA'!E387+'Program Data-Travel IBA'!E387</f>
        <v>533.3966979390201</v>
      </c>
      <c r="F387" s="68">
        <f>'Program Data-Travel CBA'!F387+'Program Data-Travel IBA'!F387</f>
        <v>58991748.469999999</v>
      </c>
      <c r="G387" s="69">
        <f>'Program Data-Travel CBA'!G387+'Program Data-Travel IBA'!G387</f>
        <v>259241</v>
      </c>
      <c r="H387" s="69">
        <f>'Program Data-Travel CBA'!H387+'Program Data-Travel IBA'!H387</f>
        <v>165401</v>
      </c>
      <c r="I387" s="70">
        <f>'Program Data-Travel CBA'!I387+'Program Data-Travel IBA'!I387</f>
        <v>68621964.829999983</v>
      </c>
      <c r="J387" s="71">
        <f>'Program Data-Travel CBA'!J387+'Program Data-Travel IBA'!J387</f>
        <v>310086</v>
      </c>
      <c r="K387" s="71">
        <f>'Program Data-Travel CBA'!K387+'Program Data-Travel IBA'!K387</f>
        <v>165620</v>
      </c>
      <c r="L387" s="68">
        <f>'Program Data-Travel CBA'!L387+'Program Data-Travel IBA'!L387</f>
        <v>64713369.329999998</v>
      </c>
      <c r="M387" s="69">
        <f>'Program Data-Travel CBA'!M387+'Program Data-Travel IBA'!M387</f>
        <v>252414</v>
      </c>
      <c r="N387" s="69">
        <f>'Program Data-Travel CBA'!N387+'Program Data-Travel IBA'!N387</f>
        <v>164964</v>
      </c>
      <c r="O387" s="70">
        <f>'Program Data-Travel CBA'!O387+'Program Data-Travel IBA'!O387</f>
        <v>51090509.180000015</v>
      </c>
      <c r="P387" s="71">
        <f>'Program Data-Travel CBA'!P387+'Program Data-Travel IBA'!P387</f>
        <v>218138</v>
      </c>
      <c r="Q387" s="71">
        <f>'Program Data-Travel CBA'!Q387+'Program Data-Travel IBA'!Q387</f>
        <v>163866</v>
      </c>
      <c r="R387" s="68">
        <f>'Program Data-Travel CBA'!R387+'Program Data-Travel IBA'!R387</f>
        <v>49065994.670000017</v>
      </c>
      <c r="S387" s="69">
        <f>'Program Data-Travel CBA'!S387+'Program Data-Travel IBA'!S387</f>
        <v>219332</v>
      </c>
      <c r="T387" s="69">
        <f>'Program Data-Travel CBA'!T387+'Program Data-Travel IBA'!T387</f>
        <v>164112</v>
      </c>
      <c r="U387" s="70">
        <f>'Program Data-Travel CBA'!U387+'Program Data-Travel IBA'!U387</f>
        <v>42493495.550000012</v>
      </c>
      <c r="V387" s="71">
        <f>'Program Data-Travel CBA'!V387+'Program Data-Travel IBA'!V387</f>
        <v>191507</v>
      </c>
      <c r="W387" s="71">
        <f>'Program Data-Travel CBA'!W387+'Program Data-Travel IBA'!W387</f>
        <v>164111</v>
      </c>
      <c r="X387" s="68">
        <f>'Program Data-Travel CBA'!X387+'Program Data-Travel IBA'!X387</f>
        <v>40334315.810000002</v>
      </c>
      <c r="Y387" s="69">
        <f>'Program Data-Travel CBA'!Y387+'Program Data-Travel IBA'!Y387</f>
        <v>180799</v>
      </c>
      <c r="Z387" s="69">
        <f>'Program Data-Travel CBA'!Z387+'Program Data-Travel IBA'!Z387</f>
        <v>161734</v>
      </c>
      <c r="AA387" s="70">
        <f>'Program Data-Travel CBA'!AA387+'Program Data-Travel IBA'!AA387</f>
        <v>42284947.610000007</v>
      </c>
      <c r="AB387" s="71">
        <f>'Program Data-Travel CBA'!AB387+'Program Data-Travel IBA'!AB387</f>
        <v>187299</v>
      </c>
      <c r="AC387" s="71">
        <f>'Program Data-Travel CBA'!AC387+'Program Data-Travel IBA'!AC387</f>
        <v>155995</v>
      </c>
      <c r="AD387" s="68">
        <f>'Program Data-Travel CBA'!AD387+'Program Data-Travel IBA'!AD387</f>
        <v>39007235.850000009</v>
      </c>
      <c r="AE387" s="69">
        <f>'Program Data-Travel CBA'!AE387+'Program Data-Travel IBA'!AE387</f>
        <v>180117</v>
      </c>
      <c r="AF387" s="69">
        <f>'Program Data-Travel CBA'!AF387+'Program Data-Travel IBA'!AF387</f>
        <v>155629</v>
      </c>
      <c r="AG387" s="70">
        <f>'Program Data-Travel CBA'!AG387+'Program Data-Travel IBA'!AG387</f>
        <v>42824934.869999997</v>
      </c>
      <c r="AH387" s="71">
        <f>'Program Data-Travel CBA'!AH387+'Program Data-Travel IBA'!AH387</f>
        <v>195537</v>
      </c>
      <c r="AI387" s="71">
        <f>'Program Data-Travel CBA'!AI387+'Program Data-Travel IBA'!AI387</f>
        <v>155572</v>
      </c>
      <c r="AJ387" s="68">
        <f>'Program Data-Travel CBA'!AJ387+'Program Data-Travel IBA'!AJ387</f>
        <v>41741385.329999998</v>
      </c>
      <c r="AK387" s="69">
        <f>'Program Data-Travel CBA'!AK387+'Program Data-Travel IBA'!AK387</f>
        <v>205098</v>
      </c>
      <c r="AL387" s="69">
        <f>'Program Data-Travel CBA'!AL387+'Program Data-Travel IBA'!AL387</f>
        <v>155176</v>
      </c>
      <c r="AM387" s="70">
        <f>'Program Data-Travel CBA'!AM387+'Program Data-Travel IBA'!AM387</f>
        <v>47870801.370000012</v>
      </c>
      <c r="AN387" s="71">
        <f>'Program Data-Travel CBA'!AN387+'Program Data-Travel IBA'!AN387</f>
        <v>237811</v>
      </c>
      <c r="AO387" s="71">
        <f>'Program Data-Travel CBA'!AO387+'Program Data-Travel IBA'!AO387</f>
        <v>155267</v>
      </c>
    </row>
    <row r="388" spans="1:41" hidden="1" outlineLevel="1" x14ac:dyDescent="0.55000000000000004">
      <c r="A388" s="58" t="s">
        <v>23</v>
      </c>
      <c r="B388" s="65">
        <f>'Program Data-Travel CBA'!B388+'Program Data-Travel IBA'!B388</f>
        <v>11745100.399700001</v>
      </c>
      <c r="C388" s="66">
        <f>'Program Data-Travel CBA'!C388+'Program Data-Travel IBA'!C388</f>
        <v>106200</v>
      </c>
      <c r="D388" s="66">
        <f>'Program Data-Travel CBA'!D388+'Program Data-Travel IBA'!D388</f>
        <v>7609</v>
      </c>
      <c r="E388" s="67">
        <f>'Program Data-Travel CBA'!E388+'Program Data-Travel IBA'!E388</f>
        <v>197.81943529246593</v>
      </c>
      <c r="F388" s="68">
        <f>'Program Data-Travel CBA'!F388+'Program Data-Travel IBA'!F388</f>
        <v>923112.78999999992</v>
      </c>
      <c r="G388" s="69">
        <f>'Program Data-Travel CBA'!G388+'Program Data-Travel IBA'!G388</f>
        <v>7775</v>
      </c>
      <c r="H388" s="69">
        <f>'Program Data-Travel CBA'!H388+'Program Data-Travel IBA'!H388</f>
        <v>7919</v>
      </c>
      <c r="I388" s="70">
        <f>'Program Data-Travel CBA'!I388+'Program Data-Travel IBA'!I388</f>
        <v>847726.33990000002</v>
      </c>
      <c r="J388" s="71">
        <f>'Program Data-Travel CBA'!J388+'Program Data-Travel IBA'!J388</f>
        <v>7919</v>
      </c>
      <c r="K388" s="71">
        <f>'Program Data-Travel CBA'!K388+'Program Data-Travel IBA'!K388</f>
        <v>7906</v>
      </c>
      <c r="L388" s="68">
        <f>'Program Data-Travel CBA'!L388+'Program Data-Travel IBA'!L388</f>
        <v>1202376.83</v>
      </c>
      <c r="M388" s="69">
        <f>'Program Data-Travel CBA'!M388+'Program Data-Travel IBA'!M388</f>
        <v>8834</v>
      </c>
      <c r="N388" s="69">
        <f>'Program Data-Travel CBA'!N388+'Program Data-Travel IBA'!N388</f>
        <v>7852</v>
      </c>
      <c r="O388" s="70">
        <f>'Program Data-Travel CBA'!O388+'Program Data-Travel IBA'!O388</f>
        <v>878160.34</v>
      </c>
      <c r="P388" s="71">
        <f>'Program Data-Travel CBA'!P388+'Program Data-Travel IBA'!P388</f>
        <v>7179</v>
      </c>
      <c r="Q388" s="71">
        <f>'Program Data-Travel CBA'!Q388+'Program Data-Travel IBA'!Q388</f>
        <v>7862</v>
      </c>
      <c r="R388" s="68">
        <f>'Program Data-Travel CBA'!R388+'Program Data-Travel IBA'!R388</f>
        <v>1003702.01</v>
      </c>
      <c r="S388" s="69">
        <f>'Program Data-Travel CBA'!S388+'Program Data-Travel IBA'!S388</f>
        <v>8811</v>
      </c>
      <c r="T388" s="69">
        <f>'Program Data-Travel CBA'!T388+'Program Data-Travel IBA'!T388</f>
        <v>7835</v>
      </c>
      <c r="U388" s="70">
        <f>'Program Data-Travel CBA'!U388+'Program Data-Travel IBA'!U388</f>
        <v>1118767.6300000001</v>
      </c>
      <c r="V388" s="71">
        <f>'Program Data-Travel CBA'!V388+'Program Data-Travel IBA'!V388</f>
        <v>10242</v>
      </c>
      <c r="W388" s="71">
        <f>'Program Data-Travel CBA'!W388+'Program Data-Travel IBA'!W388</f>
        <v>7848</v>
      </c>
      <c r="X388" s="68">
        <f>'Program Data-Travel CBA'!X388+'Program Data-Travel IBA'!X388</f>
        <v>677098.76</v>
      </c>
      <c r="Y388" s="69">
        <f>'Program Data-Travel CBA'!Y388+'Program Data-Travel IBA'!Y388</f>
        <v>6731</v>
      </c>
      <c r="Z388" s="69">
        <f>'Program Data-Travel CBA'!Z388+'Program Data-Travel IBA'!Z388</f>
        <v>7800</v>
      </c>
      <c r="AA388" s="70">
        <f>'Program Data-Travel CBA'!AA388+'Program Data-Travel IBA'!AA388</f>
        <v>777448.44000000006</v>
      </c>
      <c r="AB388" s="71">
        <f>'Program Data-Travel CBA'!AB388+'Program Data-Travel IBA'!AB388</f>
        <v>7743</v>
      </c>
      <c r="AC388" s="71">
        <f>'Program Data-Travel CBA'!AC388+'Program Data-Travel IBA'!AC388</f>
        <v>7762</v>
      </c>
      <c r="AD388" s="68">
        <f>'Program Data-Travel CBA'!AD388+'Program Data-Travel IBA'!AD388</f>
        <v>715977.92989999999</v>
      </c>
      <c r="AE388" s="69">
        <f>'Program Data-Travel CBA'!AE388+'Program Data-Travel IBA'!AE388</f>
        <v>7454</v>
      </c>
      <c r="AF388" s="69">
        <f>'Program Data-Travel CBA'!AF388+'Program Data-Travel IBA'!AF388</f>
        <v>7689</v>
      </c>
      <c r="AG388" s="70">
        <f>'Program Data-Travel CBA'!AG388+'Program Data-Travel IBA'!AG388</f>
        <v>892986.65</v>
      </c>
      <c r="AH388" s="71">
        <f>'Program Data-Travel CBA'!AH388+'Program Data-Travel IBA'!AH388</f>
        <v>8321</v>
      </c>
      <c r="AI388" s="71">
        <f>'Program Data-Travel CBA'!AI388+'Program Data-Travel IBA'!AI388</f>
        <v>7664</v>
      </c>
      <c r="AJ388" s="68">
        <f>'Program Data-Travel CBA'!AJ388+'Program Data-Travel IBA'!AJ388</f>
        <v>1077693.18</v>
      </c>
      <c r="AK388" s="69">
        <f>'Program Data-Travel CBA'!AK388+'Program Data-Travel IBA'!AK388</f>
        <v>10293</v>
      </c>
      <c r="AL388" s="69">
        <f>'Program Data-Travel CBA'!AL388+'Program Data-Travel IBA'!AL388</f>
        <v>7623</v>
      </c>
      <c r="AM388" s="70">
        <f>'Program Data-Travel CBA'!AM388+'Program Data-Travel IBA'!AM388</f>
        <v>1630049.4998999999</v>
      </c>
      <c r="AN388" s="71">
        <f>'Program Data-Travel CBA'!AN388+'Program Data-Travel IBA'!AN388</f>
        <v>14898</v>
      </c>
      <c r="AO388" s="71">
        <f>'Program Data-Travel CBA'!AO388+'Program Data-Travel IBA'!AO388</f>
        <v>7609</v>
      </c>
    </row>
    <row r="389" spans="1:41" hidden="1" outlineLevel="1" x14ac:dyDescent="0.55000000000000004">
      <c r="A389" s="58" t="s">
        <v>24</v>
      </c>
      <c r="B389" s="65">
        <f>'Program Data-Travel CBA'!B389+'Program Data-Travel IBA'!B389</f>
        <v>116301370.04000001</v>
      </c>
      <c r="C389" s="66">
        <f>'Program Data-Travel CBA'!C389+'Program Data-Travel IBA'!C389</f>
        <v>801833</v>
      </c>
      <c r="D389" s="66">
        <f>'Program Data-Travel CBA'!D389+'Program Data-Travel IBA'!D389</f>
        <v>0</v>
      </c>
      <c r="E389" s="67">
        <f>'Program Data-Travel CBA'!E389+'Program Data-Travel IBA'!E389</f>
        <v>145.04437961520668</v>
      </c>
      <c r="F389" s="68">
        <f>'Program Data-Travel CBA'!F389+'Program Data-Travel IBA'!F389</f>
        <v>13535506.66</v>
      </c>
      <c r="G389" s="69">
        <f>'Program Data-Travel CBA'!G389+'Program Data-Travel IBA'!G389</f>
        <v>84420</v>
      </c>
      <c r="H389" s="69">
        <f>'Program Data-Travel CBA'!H389+'Program Data-Travel IBA'!H389</f>
        <v>0</v>
      </c>
      <c r="I389" s="70">
        <f>'Program Data-Travel CBA'!I389+'Program Data-Travel IBA'!I389</f>
        <v>11406352.029999999</v>
      </c>
      <c r="J389" s="71">
        <f>'Program Data-Travel CBA'!J389+'Program Data-Travel IBA'!J389</f>
        <v>81695</v>
      </c>
      <c r="K389" s="71">
        <f>'Program Data-Travel CBA'!K389+'Program Data-Travel IBA'!K389</f>
        <v>0</v>
      </c>
      <c r="L389" s="68">
        <f>'Program Data-Travel CBA'!L389+'Program Data-Travel IBA'!L389</f>
        <v>9970696.8499999996</v>
      </c>
      <c r="M389" s="69">
        <f>'Program Data-Travel CBA'!M389+'Program Data-Travel IBA'!M389</f>
        <v>65445</v>
      </c>
      <c r="N389" s="69">
        <f>'Program Data-Travel CBA'!N389+'Program Data-Travel IBA'!N389</f>
        <v>0</v>
      </c>
      <c r="O389" s="70">
        <f>'Program Data-Travel CBA'!O389+'Program Data-Travel IBA'!O389</f>
        <v>9410421.1099999994</v>
      </c>
      <c r="P389" s="71">
        <f>'Program Data-Travel CBA'!P389+'Program Data-Travel IBA'!P389</f>
        <v>60570</v>
      </c>
      <c r="Q389" s="71">
        <f>'Program Data-Travel CBA'!Q389+'Program Data-Travel IBA'!Q389</f>
        <v>0</v>
      </c>
      <c r="R389" s="68">
        <f>'Program Data-Travel CBA'!R389+'Program Data-Travel IBA'!R389</f>
        <v>9595271.9299999997</v>
      </c>
      <c r="S389" s="69">
        <f>'Program Data-Travel CBA'!S389+'Program Data-Travel IBA'!S389</f>
        <v>67355</v>
      </c>
      <c r="T389" s="69">
        <f>'Program Data-Travel CBA'!T389+'Program Data-Travel IBA'!T389</f>
        <v>0</v>
      </c>
      <c r="U389" s="70">
        <f>'Program Data-Travel CBA'!U389+'Program Data-Travel IBA'!U389</f>
        <v>5735466.8300000001</v>
      </c>
      <c r="V389" s="71">
        <f>'Program Data-Travel CBA'!V389+'Program Data-Travel IBA'!V389</f>
        <v>47166</v>
      </c>
      <c r="W389" s="71">
        <f>'Program Data-Travel CBA'!W389+'Program Data-Travel IBA'!W389</f>
        <v>0</v>
      </c>
      <c r="X389" s="68">
        <f>'Program Data-Travel CBA'!X389+'Program Data-Travel IBA'!X389</f>
        <v>6405437.8499999996</v>
      </c>
      <c r="Y389" s="69">
        <f>'Program Data-Travel CBA'!Y389+'Program Data-Travel IBA'!Y389</f>
        <v>44963</v>
      </c>
      <c r="Z389" s="69">
        <f>'Program Data-Travel CBA'!Z389+'Program Data-Travel IBA'!Z389</f>
        <v>0</v>
      </c>
      <c r="AA389" s="70">
        <f>'Program Data-Travel CBA'!AA389+'Program Data-Travel IBA'!AA389</f>
        <v>8053353.0700000003</v>
      </c>
      <c r="AB389" s="71">
        <f>'Program Data-Travel CBA'!AB389+'Program Data-Travel IBA'!AB389</f>
        <v>56352</v>
      </c>
      <c r="AC389" s="71">
        <f>'Program Data-Travel CBA'!AC389+'Program Data-Travel IBA'!AC389</f>
        <v>0</v>
      </c>
      <c r="AD389" s="68">
        <f>'Program Data-Travel CBA'!AD389+'Program Data-Travel IBA'!AD389</f>
        <v>8394181.6400000006</v>
      </c>
      <c r="AE389" s="69">
        <f>'Program Data-Travel CBA'!AE389+'Program Data-Travel IBA'!AE389</f>
        <v>61334</v>
      </c>
      <c r="AF389" s="69">
        <f>'Program Data-Travel CBA'!AF389+'Program Data-Travel IBA'!AF389</f>
        <v>0</v>
      </c>
      <c r="AG389" s="70">
        <f>'Program Data-Travel CBA'!AG389+'Program Data-Travel IBA'!AG389</f>
        <v>10868014</v>
      </c>
      <c r="AH389" s="71">
        <f>'Program Data-Travel CBA'!AH389+'Program Data-Travel IBA'!AH389</f>
        <v>73007</v>
      </c>
      <c r="AI389" s="71">
        <f>'Program Data-Travel CBA'!AI389+'Program Data-Travel IBA'!AI389</f>
        <v>0</v>
      </c>
      <c r="AJ389" s="68">
        <f>'Program Data-Travel CBA'!AJ389+'Program Data-Travel IBA'!AJ389</f>
        <v>12492289.869999999</v>
      </c>
      <c r="AK389" s="69">
        <f>'Program Data-Travel CBA'!AK389+'Program Data-Travel IBA'!AK389</f>
        <v>82937</v>
      </c>
      <c r="AL389" s="69">
        <f>'Program Data-Travel CBA'!AL389+'Program Data-Travel IBA'!AL389</f>
        <v>0</v>
      </c>
      <c r="AM389" s="70">
        <f>'Program Data-Travel CBA'!AM389+'Program Data-Travel IBA'!AM389</f>
        <v>10434378.199999999</v>
      </c>
      <c r="AN389" s="71">
        <f>'Program Data-Travel CBA'!AN389+'Program Data-Travel IBA'!AN389</f>
        <v>76589</v>
      </c>
      <c r="AO389" s="71">
        <f>'Program Data-Travel CBA'!AO389+'Program Data-Travel IBA'!AO389</f>
        <v>0</v>
      </c>
    </row>
    <row r="390" spans="1:41" hidden="1" outlineLevel="1" x14ac:dyDescent="0.55000000000000004">
      <c r="A390" s="58" t="s">
        <v>92</v>
      </c>
      <c r="B390" s="65">
        <f>'Program Data-Travel CBA'!B390+'Program Data-Travel IBA'!B390</f>
        <v>258044788.44999999</v>
      </c>
      <c r="C390" s="66">
        <f>'Program Data-Travel CBA'!C390+'Program Data-Travel IBA'!C390</f>
        <v>1986921</v>
      </c>
      <c r="D390" s="66">
        <f>'Program Data-Travel CBA'!D390+'Program Data-Travel IBA'!D390</f>
        <v>91975</v>
      </c>
      <c r="E390" s="67">
        <f>'Program Data-Travel CBA'!E390+'Program Data-Travel IBA'!E390</f>
        <v>250.98360646917189</v>
      </c>
      <c r="F390" s="68">
        <f>'Program Data-Travel CBA'!F390+'Program Data-Travel IBA'!F390</f>
        <v>28944025.859999996</v>
      </c>
      <c r="G390" s="69">
        <f>'Program Data-Travel CBA'!G390+'Program Data-Travel IBA'!G390</f>
        <v>222300</v>
      </c>
      <c r="H390" s="69">
        <f>'Program Data-Travel CBA'!H390+'Program Data-Travel IBA'!H390</f>
        <v>93370</v>
      </c>
      <c r="I390" s="70">
        <f>'Program Data-Travel CBA'!I390+'Program Data-Travel IBA'!I390</f>
        <v>21840937.889999997</v>
      </c>
      <c r="J390" s="71">
        <f>'Program Data-Travel CBA'!J390+'Program Data-Travel IBA'!J390</f>
        <v>184870</v>
      </c>
      <c r="K390" s="71">
        <f>'Program Data-Travel CBA'!K390+'Program Data-Travel IBA'!K390</f>
        <v>93295</v>
      </c>
      <c r="L390" s="68">
        <f>'Program Data-Travel CBA'!L390+'Program Data-Travel IBA'!L390</f>
        <v>19312122.849999998</v>
      </c>
      <c r="M390" s="69">
        <f>'Program Data-Travel CBA'!M390+'Program Data-Travel IBA'!M390</f>
        <v>167036</v>
      </c>
      <c r="N390" s="69">
        <f>'Program Data-Travel CBA'!N390+'Program Data-Travel IBA'!N390</f>
        <v>93135</v>
      </c>
      <c r="O390" s="70">
        <f>'Program Data-Travel CBA'!O390+'Program Data-Travel IBA'!O390</f>
        <v>21447780.630000003</v>
      </c>
      <c r="P390" s="71">
        <f>'Program Data-Travel CBA'!P390+'Program Data-Travel IBA'!P390</f>
        <v>163403</v>
      </c>
      <c r="Q390" s="71">
        <f>'Program Data-Travel CBA'!Q390+'Program Data-Travel IBA'!Q390</f>
        <v>92849</v>
      </c>
      <c r="R390" s="68">
        <f>'Program Data-Travel CBA'!R390+'Program Data-Travel IBA'!R390</f>
        <v>24021048.170000002</v>
      </c>
      <c r="S390" s="69">
        <f>'Program Data-Travel CBA'!S390+'Program Data-Travel IBA'!S390</f>
        <v>175269</v>
      </c>
      <c r="T390" s="69">
        <f>'Program Data-Travel CBA'!T390+'Program Data-Travel IBA'!T390</f>
        <v>92861</v>
      </c>
      <c r="U390" s="70">
        <f>'Program Data-Travel CBA'!U390+'Program Data-Travel IBA'!U390</f>
        <v>21284102.509999998</v>
      </c>
      <c r="V390" s="71">
        <f>'Program Data-Travel CBA'!V390+'Program Data-Travel IBA'!V390</f>
        <v>165361</v>
      </c>
      <c r="W390" s="71">
        <f>'Program Data-Travel CBA'!W390+'Program Data-Travel IBA'!W390</f>
        <v>92877</v>
      </c>
      <c r="X390" s="68">
        <f>'Program Data-Travel CBA'!X390+'Program Data-Travel IBA'!X390</f>
        <v>18560320.600000001</v>
      </c>
      <c r="Y390" s="69">
        <f>'Program Data-Travel CBA'!Y390+'Program Data-Travel IBA'!Y390</f>
        <v>146606</v>
      </c>
      <c r="Z390" s="69">
        <f>'Program Data-Travel CBA'!Z390+'Program Data-Travel IBA'!Z390</f>
        <v>92688</v>
      </c>
      <c r="AA390" s="70">
        <f>'Program Data-Travel CBA'!AA390+'Program Data-Travel IBA'!AA390</f>
        <v>19406003.75</v>
      </c>
      <c r="AB390" s="71">
        <f>'Program Data-Travel CBA'!AB390+'Program Data-Travel IBA'!AB390</f>
        <v>146697</v>
      </c>
      <c r="AC390" s="71">
        <f>'Program Data-Travel CBA'!AC390+'Program Data-Travel IBA'!AC390</f>
        <v>92552</v>
      </c>
      <c r="AD390" s="68">
        <f>'Program Data-Travel CBA'!AD390+'Program Data-Travel IBA'!AD390</f>
        <v>18338788.23</v>
      </c>
      <c r="AE390" s="69">
        <f>'Program Data-Travel CBA'!AE390+'Program Data-Travel IBA'!AE390</f>
        <v>137137</v>
      </c>
      <c r="AF390" s="69">
        <f>'Program Data-Travel CBA'!AF390+'Program Data-Travel IBA'!AF390</f>
        <v>92424</v>
      </c>
      <c r="AG390" s="70">
        <f>'Program Data-Travel CBA'!AG390+'Program Data-Travel IBA'!AG390</f>
        <v>20802943.590000004</v>
      </c>
      <c r="AH390" s="71">
        <f>'Program Data-Travel CBA'!AH390+'Program Data-Travel IBA'!AH390</f>
        <v>149127</v>
      </c>
      <c r="AI390" s="71">
        <f>'Program Data-Travel CBA'!AI390+'Program Data-Travel IBA'!AI390</f>
        <v>92368</v>
      </c>
      <c r="AJ390" s="68">
        <f>'Program Data-Travel CBA'!AJ390+'Program Data-Travel IBA'!AJ390</f>
        <v>21846489.749999996</v>
      </c>
      <c r="AK390" s="69">
        <f>'Program Data-Travel CBA'!AK390+'Program Data-Travel IBA'!AK390</f>
        <v>163060</v>
      </c>
      <c r="AL390" s="69">
        <f>'Program Data-Travel CBA'!AL390+'Program Data-Travel IBA'!AL390</f>
        <v>92235</v>
      </c>
      <c r="AM390" s="70">
        <f>'Program Data-Travel CBA'!AM390+'Program Data-Travel IBA'!AM390</f>
        <v>22240224.620000001</v>
      </c>
      <c r="AN390" s="71">
        <f>'Program Data-Travel CBA'!AN390+'Program Data-Travel IBA'!AN390</f>
        <v>166055</v>
      </c>
      <c r="AO390" s="71">
        <f>'Program Data-Travel CBA'!AO390+'Program Data-Travel IBA'!AO390</f>
        <v>91975</v>
      </c>
    </row>
    <row r="391" spans="1:41" hidden="1" outlineLevel="1" x14ac:dyDescent="0.55000000000000004">
      <c r="A391" s="58" t="s">
        <v>25</v>
      </c>
      <c r="B391" s="65">
        <f>'Program Data-Travel CBA'!B391+'Program Data-Travel IBA'!B391</f>
        <v>48640283.049199998</v>
      </c>
      <c r="C391" s="66">
        <f>'Program Data-Travel CBA'!C391+'Program Data-Travel IBA'!C391</f>
        <v>350838</v>
      </c>
      <c r="D391" s="66">
        <f>'Program Data-Travel CBA'!D391+'Program Data-Travel IBA'!D391</f>
        <v>12095</v>
      </c>
      <c r="E391" s="67">
        <f>'Program Data-Travel CBA'!E391+'Program Data-Travel IBA'!E391</f>
        <v>273.71556677941908</v>
      </c>
      <c r="F391" s="68">
        <f>'Program Data-Travel CBA'!F391+'Program Data-Travel IBA'!F391</f>
        <v>4243094.87</v>
      </c>
      <c r="G391" s="69">
        <f>'Program Data-Travel CBA'!G391+'Program Data-Travel IBA'!G391</f>
        <v>28907</v>
      </c>
      <c r="H391" s="69">
        <f>'Program Data-Travel CBA'!H391+'Program Data-Travel IBA'!H391</f>
        <v>13619</v>
      </c>
      <c r="I391" s="70">
        <f>'Program Data-Travel CBA'!I391+'Program Data-Travel IBA'!I391</f>
        <v>5883678.2598999999</v>
      </c>
      <c r="J391" s="71">
        <f>'Program Data-Travel CBA'!J391+'Program Data-Travel IBA'!J391</f>
        <v>30874</v>
      </c>
      <c r="K391" s="71">
        <f>'Program Data-Travel CBA'!K391+'Program Data-Travel IBA'!K391</f>
        <v>13713</v>
      </c>
      <c r="L391" s="68">
        <f>'Program Data-Travel CBA'!L391+'Program Data-Travel IBA'!L391</f>
        <v>5429225.3799999999</v>
      </c>
      <c r="M391" s="69">
        <f>'Program Data-Travel CBA'!M391+'Program Data-Travel IBA'!M391</f>
        <v>31597</v>
      </c>
      <c r="N391" s="69">
        <f>'Program Data-Travel CBA'!N391+'Program Data-Travel IBA'!N391</f>
        <v>13662</v>
      </c>
      <c r="O391" s="70">
        <f>'Program Data-Travel CBA'!O391+'Program Data-Travel IBA'!O391</f>
        <v>3064167.69</v>
      </c>
      <c r="P391" s="71">
        <f>'Program Data-Travel CBA'!P391+'Program Data-Travel IBA'!P391</f>
        <v>28639</v>
      </c>
      <c r="Q391" s="71">
        <f>'Program Data-Travel CBA'!Q391+'Program Data-Travel IBA'!Q391</f>
        <v>13566</v>
      </c>
      <c r="R391" s="68">
        <f>'Program Data-Travel CBA'!R391+'Program Data-Travel IBA'!R391</f>
        <v>2787496.8898999998</v>
      </c>
      <c r="S391" s="69">
        <f>'Program Data-Travel CBA'!S391+'Program Data-Travel IBA'!S391</f>
        <v>22184</v>
      </c>
      <c r="T391" s="69">
        <f>'Program Data-Travel CBA'!T391+'Program Data-Travel IBA'!T391</f>
        <v>13596</v>
      </c>
      <c r="U391" s="70">
        <f>'Program Data-Travel CBA'!U391+'Program Data-Travel IBA'!U391</f>
        <v>2933179.29</v>
      </c>
      <c r="V391" s="71">
        <f>'Program Data-Travel CBA'!V391+'Program Data-Travel IBA'!V391</f>
        <v>20575</v>
      </c>
      <c r="W391" s="71">
        <f>'Program Data-Travel CBA'!W391+'Program Data-Travel IBA'!W391</f>
        <v>13482</v>
      </c>
      <c r="X391" s="68">
        <f>'Program Data-Travel CBA'!X391+'Program Data-Travel IBA'!X391</f>
        <v>2602507.9900000002</v>
      </c>
      <c r="Y391" s="69">
        <f>'Program Data-Travel CBA'!Y391+'Program Data-Travel IBA'!Y391</f>
        <v>19470</v>
      </c>
      <c r="Z391" s="69">
        <f>'Program Data-Travel CBA'!Z391+'Program Data-Travel IBA'!Z391</f>
        <v>13500</v>
      </c>
      <c r="AA391" s="70">
        <f>'Program Data-Travel CBA'!AA391+'Program Data-Travel IBA'!AA391</f>
        <v>2624625.38</v>
      </c>
      <c r="AB391" s="71">
        <f>'Program Data-Travel CBA'!AB391+'Program Data-Travel IBA'!AB391</f>
        <v>20361</v>
      </c>
      <c r="AC391" s="71">
        <f>'Program Data-Travel CBA'!AC391+'Program Data-Travel IBA'!AC391</f>
        <v>13504</v>
      </c>
      <c r="AD391" s="68">
        <f>'Program Data-Travel CBA'!AD391+'Program Data-Travel IBA'!AD391</f>
        <v>2612202.0499999998</v>
      </c>
      <c r="AE391" s="69">
        <f>'Program Data-Travel CBA'!AE391+'Program Data-Travel IBA'!AE391</f>
        <v>20919</v>
      </c>
      <c r="AF391" s="69">
        <f>'Program Data-Travel CBA'!AF391+'Program Data-Travel IBA'!AF391</f>
        <v>13435</v>
      </c>
      <c r="AG391" s="70">
        <f>'Program Data-Travel CBA'!AG391+'Program Data-Travel IBA'!AG391</f>
        <v>6159885.1995999999</v>
      </c>
      <c r="AH391" s="71">
        <f>'Program Data-Travel CBA'!AH391+'Program Data-Travel IBA'!AH391</f>
        <v>47604</v>
      </c>
      <c r="AI391" s="71">
        <f>'Program Data-Travel CBA'!AI391+'Program Data-Travel IBA'!AI391</f>
        <v>26786</v>
      </c>
      <c r="AJ391" s="68">
        <f>'Program Data-Travel CBA'!AJ391+'Program Data-Travel IBA'!AJ391</f>
        <v>6931488.8997999998</v>
      </c>
      <c r="AK391" s="69">
        <f>'Program Data-Travel CBA'!AK391+'Program Data-Travel IBA'!AK391</f>
        <v>53300</v>
      </c>
      <c r="AL391" s="69">
        <f>'Program Data-Travel CBA'!AL391+'Program Data-Travel IBA'!AL391</f>
        <v>26732</v>
      </c>
      <c r="AM391" s="70">
        <f>'Program Data-Travel CBA'!AM391+'Program Data-Travel IBA'!AM391</f>
        <v>3368731.15</v>
      </c>
      <c r="AN391" s="71">
        <f>'Program Data-Travel CBA'!AN391+'Program Data-Travel IBA'!AN391</f>
        <v>26408</v>
      </c>
      <c r="AO391" s="71">
        <f>'Program Data-Travel CBA'!AO391+'Program Data-Travel IBA'!AO391</f>
        <v>12095</v>
      </c>
    </row>
    <row r="392" spans="1:41" hidden="1" outlineLevel="1" x14ac:dyDescent="0.55000000000000004">
      <c r="A392" s="58" t="s">
        <v>93</v>
      </c>
      <c r="B392" s="65">
        <f>'Program Data-Travel CBA'!B392+'Program Data-Travel IBA'!B392</f>
        <v>344093806.25969994</v>
      </c>
      <c r="C392" s="66">
        <f>'Program Data-Travel CBA'!C392+'Program Data-Travel IBA'!C392</f>
        <v>535207</v>
      </c>
      <c r="D392" s="66">
        <f>'Program Data-Travel CBA'!D392+'Program Data-Travel IBA'!D392</f>
        <v>20980</v>
      </c>
      <c r="E392" s="67">
        <f>'Program Data-Travel CBA'!E392+'Program Data-Travel IBA'!E392</f>
        <v>1155.0624890241079</v>
      </c>
      <c r="F392" s="68">
        <f>'Program Data-Travel CBA'!F392+'Program Data-Travel IBA'!F392</f>
        <v>31455712.390000001</v>
      </c>
      <c r="G392" s="69">
        <f>'Program Data-Travel CBA'!G392+'Program Data-Travel IBA'!G392</f>
        <v>50930</v>
      </c>
      <c r="H392" s="69">
        <f>'Program Data-Travel CBA'!H392+'Program Data-Travel IBA'!H392</f>
        <v>20526</v>
      </c>
      <c r="I392" s="70">
        <f>'Program Data-Travel CBA'!I392+'Program Data-Travel IBA'!I392</f>
        <v>28416325.620000001</v>
      </c>
      <c r="J392" s="71">
        <f>'Program Data-Travel CBA'!J392+'Program Data-Travel IBA'!J392</f>
        <v>42409</v>
      </c>
      <c r="K392" s="71">
        <f>'Program Data-Travel CBA'!K392+'Program Data-Travel IBA'!K392</f>
        <v>20507</v>
      </c>
      <c r="L392" s="68">
        <f>'Program Data-Travel CBA'!L392+'Program Data-Travel IBA'!L392</f>
        <v>18714868.299999997</v>
      </c>
      <c r="M392" s="69">
        <f>'Program Data-Travel CBA'!M392+'Program Data-Travel IBA'!M392</f>
        <v>32521</v>
      </c>
      <c r="N392" s="69">
        <f>'Program Data-Travel CBA'!N392+'Program Data-Travel IBA'!N392</f>
        <v>20441</v>
      </c>
      <c r="O392" s="70">
        <f>'Program Data-Travel CBA'!O392+'Program Data-Travel IBA'!O392</f>
        <v>23565424.069900002</v>
      </c>
      <c r="P392" s="71">
        <f>'Program Data-Travel CBA'!P392+'Program Data-Travel IBA'!P392</f>
        <v>33780</v>
      </c>
      <c r="Q392" s="71">
        <f>'Program Data-Travel CBA'!Q392+'Program Data-Travel IBA'!Q392</f>
        <v>20482</v>
      </c>
      <c r="R392" s="68">
        <f>'Program Data-Travel CBA'!R392+'Program Data-Travel IBA'!R392</f>
        <v>25784718.190000001</v>
      </c>
      <c r="S392" s="69">
        <f>'Program Data-Travel CBA'!S392+'Program Data-Travel IBA'!S392</f>
        <v>38933</v>
      </c>
      <c r="T392" s="69">
        <f>'Program Data-Travel CBA'!T392+'Program Data-Travel IBA'!T392</f>
        <v>20099</v>
      </c>
      <c r="U392" s="70">
        <f>'Program Data-Travel CBA'!U392+'Program Data-Travel IBA'!U392</f>
        <v>25411181.850000001</v>
      </c>
      <c r="V392" s="71">
        <f>'Program Data-Travel CBA'!V392+'Program Data-Travel IBA'!V392</f>
        <v>40682</v>
      </c>
      <c r="W392" s="71">
        <f>'Program Data-Travel CBA'!W392+'Program Data-Travel IBA'!W392</f>
        <v>20525</v>
      </c>
      <c r="X392" s="68">
        <f>'Program Data-Travel CBA'!X392+'Program Data-Travel IBA'!X392</f>
        <v>29556234.340000004</v>
      </c>
      <c r="Y392" s="69">
        <f>'Program Data-Travel CBA'!Y392+'Program Data-Travel IBA'!Y392</f>
        <v>44683</v>
      </c>
      <c r="Z392" s="69">
        <f>'Program Data-Travel CBA'!Z392+'Program Data-Travel IBA'!Z392</f>
        <v>20616</v>
      </c>
      <c r="AA392" s="70">
        <f>'Program Data-Travel CBA'!AA392+'Program Data-Travel IBA'!AA392</f>
        <v>33900209.539900005</v>
      </c>
      <c r="AB392" s="71">
        <f>'Program Data-Travel CBA'!AB392+'Program Data-Travel IBA'!AB392</f>
        <v>49045</v>
      </c>
      <c r="AC392" s="71">
        <f>'Program Data-Travel CBA'!AC392+'Program Data-Travel IBA'!AC392</f>
        <v>20730</v>
      </c>
      <c r="AD392" s="68">
        <f>'Program Data-Travel CBA'!AD392+'Program Data-Travel IBA'!AD392</f>
        <v>32843650.210000001</v>
      </c>
      <c r="AE392" s="69">
        <f>'Program Data-Travel CBA'!AE392+'Program Data-Travel IBA'!AE392</f>
        <v>47759</v>
      </c>
      <c r="AF392" s="69">
        <f>'Program Data-Travel CBA'!AF392+'Program Data-Travel IBA'!AF392</f>
        <v>20587</v>
      </c>
      <c r="AG392" s="70">
        <f>'Program Data-Travel CBA'!AG392+'Program Data-Travel IBA'!AG392</f>
        <v>29894755.4899</v>
      </c>
      <c r="AH392" s="71">
        <f>'Program Data-Travel CBA'!AH392+'Program Data-Travel IBA'!AH392</f>
        <v>48116</v>
      </c>
      <c r="AI392" s="71">
        <f>'Program Data-Travel CBA'!AI392+'Program Data-Travel IBA'!AI392</f>
        <v>20891</v>
      </c>
      <c r="AJ392" s="68">
        <f>'Program Data-Travel CBA'!AJ392+'Program Data-Travel IBA'!AJ392</f>
        <v>28413895.109999999</v>
      </c>
      <c r="AK392" s="69">
        <f>'Program Data-Travel CBA'!AK392+'Program Data-Travel IBA'!AK392</f>
        <v>45226</v>
      </c>
      <c r="AL392" s="69">
        <f>'Program Data-Travel CBA'!AL392+'Program Data-Travel IBA'!AL392</f>
        <v>20791</v>
      </c>
      <c r="AM392" s="70">
        <f>'Program Data-Travel CBA'!AM392+'Program Data-Travel IBA'!AM392</f>
        <v>36136831.149999999</v>
      </c>
      <c r="AN392" s="71">
        <f>'Program Data-Travel CBA'!AN392+'Program Data-Travel IBA'!AN392</f>
        <v>61123</v>
      </c>
      <c r="AO392" s="71">
        <f>'Program Data-Travel CBA'!AO392+'Program Data-Travel IBA'!AO392</f>
        <v>20980</v>
      </c>
    </row>
    <row r="393" spans="1:41" hidden="1" outlineLevel="1" x14ac:dyDescent="0.55000000000000004">
      <c r="A393" s="58" t="s">
        <v>26</v>
      </c>
      <c r="B393" s="65">
        <f>'Program Data-Travel CBA'!B393+'Program Data-Travel IBA'!B393</f>
        <v>141749903.58999997</v>
      </c>
      <c r="C393" s="66">
        <f>'Program Data-Travel CBA'!C393+'Program Data-Travel IBA'!C393</f>
        <v>1043196</v>
      </c>
      <c r="D393" s="66">
        <f>'Program Data-Travel CBA'!D393+'Program Data-Travel IBA'!D393</f>
        <v>37738</v>
      </c>
      <c r="E393" s="67">
        <f>'Program Data-Travel CBA'!E393+'Program Data-Travel IBA'!E393</f>
        <v>320.00538068432877</v>
      </c>
      <c r="F393" s="68">
        <f>'Program Data-Travel CBA'!F393+'Program Data-Travel IBA'!F393</f>
        <v>14736766.210000001</v>
      </c>
      <c r="G393" s="69">
        <f>'Program Data-Travel CBA'!G393+'Program Data-Travel IBA'!G393</f>
        <v>100221</v>
      </c>
      <c r="H393" s="69">
        <f>'Program Data-Travel CBA'!H393+'Program Data-Travel IBA'!H393</f>
        <v>39186</v>
      </c>
      <c r="I393" s="70">
        <f>'Program Data-Travel CBA'!I393+'Program Data-Travel IBA'!I393</f>
        <v>11192179.569999998</v>
      </c>
      <c r="J393" s="71">
        <f>'Program Data-Travel CBA'!J393+'Program Data-Travel IBA'!J393</f>
        <v>86117</v>
      </c>
      <c r="K393" s="71">
        <f>'Program Data-Travel CBA'!K393+'Program Data-Travel IBA'!K393</f>
        <v>39017</v>
      </c>
      <c r="L393" s="68">
        <f>'Program Data-Travel CBA'!L393+'Program Data-Travel IBA'!L393</f>
        <v>10049717.42</v>
      </c>
      <c r="M393" s="69">
        <f>'Program Data-Travel CBA'!M393+'Program Data-Travel IBA'!M393</f>
        <v>77259</v>
      </c>
      <c r="N393" s="69">
        <f>'Program Data-Travel CBA'!N393+'Program Data-Travel IBA'!N393</f>
        <v>38813</v>
      </c>
      <c r="O393" s="70">
        <f>'Program Data-Travel CBA'!O393+'Program Data-Travel IBA'!O393</f>
        <v>10862537.859999999</v>
      </c>
      <c r="P393" s="71">
        <f>'Program Data-Travel CBA'!P393+'Program Data-Travel IBA'!P393</f>
        <v>76420</v>
      </c>
      <c r="Q393" s="71">
        <f>'Program Data-Travel CBA'!Q393+'Program Data-Travel IBA'!Q393</f>
        <v>38204</v>
      </c>
      <c r="R393" s="68">
        <f>'Program Data-Travel CBA'!R393+'Program Data-Travel IBA'!R393</f>
        <v>12053606.780000001</v>
      </c>
      <c r="S393" s="69">
        <f>'Program Data-Travel CBA'!S393+'Program Data-Travel IBA'!S393</f>
        <v>88239</v>
      </c>
      <c r="T393" s="69">
        <f>'Program Data-Travel CBA'!T393+'Program Data-Travel IBA'!T393</f>
        <v>37989</v>
      </c>
      <c r="U393" s="70">
        <f>'Program Data-Travel CBA'!U393+'Program Data-Travel IBA'!U393</f>
        <v>11847448.949999999</v>
      </c>
      <c r="V393" s="71">
        <f>'Program Data-Travel CBA'!V393+'Program Data-Travel IBA'!V393</f>
        <v>87131</v>
      </c>
      <c r="W393" s="71">
        <f>'Program Data-Travel CBA'!W393+'Program Data-Travel IBA'!W393</f>
        <v>38040</v>
      </c>
      <c r="X393" s="68">
        <f>'Program Data-Travel CBA'!X393+'Program Data-Travel IBA'!X393</f>
        <v>10978696.820000002</v>
      </c>
      <c r="Y393" s="69">
        <f>'Program Data-Travel CBA'!Y393+'Program Data-Travel IBA'!Y393</f>
        <v>78053</v>
      </c>
      <c r="Z393" s="69">
        <f>'Program Data-Travel CBA'!Z393+'Program Data-Travel IBA'!Z393</f>
        <v>38002</v>
      </c>
      <c r="AA393" s="70">
        <f>'Program Data-Travel CBA'!AA393+'Program Data-Travel IBA'!AA393</f>
        <v>10690842.629999999</v>
      </c>
      <c r="AB393" s="71">
        <f>'Program Data-Travel CBA'!AB393+'Program Data-Travel IBA'!AB393</f>
        <v>78227</v>
      </c>
      <c r="AC393" s="71">
        <f>'Program Data-Travel CBA'!AC393+'Program Data-Travel IBA'!AC393</f>
        <v>37886</v>
      </c>
      <c r="AD393" s="68">
        <f>'Program Data-Travel CBA'!AD393+'Program Data-Travel IBA'!AD393</f>
        <v>10030003.439999999</v>
      </c>
      <c r="AE393" s="69">
        <f>'Program Data-Travel CBA'!AE393+'Program Data-Travel IBA'!AE393</f>
        <v>77007</v>
      </c>
      <c r="AF393" s="69">
        <f>'Program Data-Travel CBA'!AF393+'Program Data-Travel IBA'!AF393</f>
        <v>37859</v>
      </c>
      <c r="AG393" s="70">
        <f>'Program Data-Travel CBA'!AG393+'Program Data-Travel IBA'!AG393</f>
        <v>11335840.710000001</v>
      </c>
      <c r="AH393" s="71">
        <f>'Program Data-Travel CBA'!AH393+'Program Data-Travel IBA'!AH393</f>
        <v>82567</v>
      </c>
      <c r="AI393" s="71">
        <f>'Program Data-Travel CBA'!AI393+'Program Data-Travel IBA'!AI393</f>
        <v>37857</v>
      </c>
      <c r="AJ393" s="68">
        <f>'Program Data-Travel CBA'!AJ393+'Program Data-Travel IBA'!AJ393</f>
        <v>13313609.269999998</v>
      </c>
      <c r="AK393" s="69">
        <f>'Program Data-Travel CBA'!AK393+'Program Data-Travel IBA'!AK393</f>
        <v>101922</v>
      </c>
      <c r="AL393" s="69">
        <f>'Program Data-Travel CBA'!AL393+'Program Data-Travel IBA'!AL393</f>
        <v>37879</v>
      </c>
      <c r="AM393" s="70">
        <f>'Program Data-Travel CBA'!AM393+'Program Data-Travel IBA'!AM393</f>
        <v>14658653.93</v>
      </c>
      <c r="AN393" s="71">
        <f>'Program Data-Travel CBA'!AN393+'Program Data-Travel IBA'!AN393</f>
        <v>110033</v>
      </c>
      <c r="AO393" s="71">
        <f>'Program Data-Travel CBA'!AO393+'Program Data-Travel IBA'!AO393</f>
        <v>37738</v>
      </c>
    </row>
    <row r="394" spans="1:41" hidden="1" outlineLevel="1" x14ac:dyDescent="0.55000000000000004">
      <c r="A394" s="58" t="s">
        <v>94</v>
      </c>
      <c r="B394" s="65">
        <f>'Program Data-Travel CBA'!B394+'Program Data-Travel IBA'!B394</f>
        <v>92340181.609800011</v>
      </c>
      <c r="C394" s="66">
        <f>'Program Data-Travel CBA'!C394+'Program Data-Travel IBA'!C394</f>
        <v>526250</v>
      </c>
      <c r="D394" s="66">
        <f>'Program Data-Travel CBA'!D394+'Program Data-Travel IBA'!D394</f>
        <v>58771</v>
      </c>
      <c r="E394" s="67">
        <f>'Program Data-Travel CBA'!E394+'Program Data-Travel IBA'!E394</f>
        <v>707.9328429346084</v>
      </c>
      <c r="F394" s="68">
        <f>'Program Data-Travel CBA'!F394+'Program Data-Travel IBA'!F394</f>
        <v>12102218.91</v>
      </c>
      <c r="G394" s="69">
        <f>'Program Data-Travel CBA'!G394+'Program Data-Travel IBA'!G394</f>
        <v>63169</v>
      </c>
      <c r="H394" s="69">
        <f>'Program Data-Travel CBA'!H394+'Program Data-Travel IBA'!H394</f>
        <v>61834</v>
      </c>
      <c r="I394" s="70">
        <f>'Program Data-Travel CBA'!I394+'Program Data-Travel IBA'!I394</f>
        <v>7615033.3399999999</v>
      </c>
      <c r="J394" s="71">
        <f>'Program Data-Travel CBA'!J394+'Program Data-Travel IBA'!J394</f>
        <v>46880</v>
      </c>
      <c r="K394" s="71">
        <f>'Program Data-Travel CBA'!K394+'Program Data-Travel IBA'!K394</f>
        <v>61784</v>
      </c>
      <c r="L394" s="68">
        <f>'Program Data-Travel CBA'!L394+'Program Data-Travel IBA'!L394</f>
        <v>7589127.9898999995</v>
      </c>
      <c r="M394" s="69">
        <f>'Program Data-Travel CBA'!M394+'Program Data-Travel IBA'!M394</f>
        <v>45555</v>
      </c>
      <c r="N394" s="69">
        <f>'Program Data-Travel CBA'!N394+'Program Data-Travel IBA'!N394</f>
        <v>61572</v>
      </c>
      <c r="O394" s="70">
        <f>'Program Data-Travel CBA'!O394+'Program Data-Travel IBA'!O394</f>
        <v>6857063.1600000001</v>
      </c>
      <c r="P394" s="71">
        <f>'Program Data-Travel CBA'!P394+'Program Data-Travel IBA'!P394</f>
        <v>41576</v>
      </c>
      <c r="Q394" s="71">
        <f>'Program Data-Travel CBA'!Q394+'Program Data-Travel IBA'!Q394</f>
        <v>60756</v>
      </c>
      <c r="R394" s="68">
        <f>'Program Data-Travel CBA'!R394+'Program Data-Travel IBA'!R394</f>
        <v>8056394.8799999999</v>
      </c>
      <c r="S394" s="69">
        <f>'Program Data-Travel CBA'!S394+'Program Data-Travel IBA'!S394</f>
        <v>47947</v>
      </c>
      <c r="T394" s="69">
        <f>'Program Data-Travel CBA'!T394+'Program Data-Travel IBA'!T394</f>
        <v>60674</v>
      </c>
      <c r="U394" s="70">
        <f>'Program Data-Travel CBA'!U394+'Program Data-Travel IBA'!U394</f>
        <v>8201476.4699999997</v>
      </c>
      <c r="V394" s="71">
        <f>'Program Data-Travel CBA'!V394+'Program Data-Travel IBA'!V394</f>
        <v>47184</v>
      </c>
      <c r="W394" s="71">
        <f>'Program Data-Travel CBA'!W394+'Program Data-Travel IBA'!W394</f>
        <v>60257</v>
      </c>
      <c r="X394" s="68">
        <f>'Program Data-Travel CBA'!X394+'Program Data-Travel IBA'!X394</f>
        <v>7009806.7198999999</v>
      </c>
      <c r="Y394" s="69">
        <f>'Program Data-Travel CBA'!Y394+'Program Data-Travel IBA'!Y394</f>
        <v>38184</v>
      </c>
      <c r="Z394" s="69">
        <f>'Program Data-Travel CBA'!Z394+'Program Data-Travel IBA'!Z394</f>
        <v>60137</v>
      </c>
      <c r="AA394" s="70">
        <f>'Program Data-Travel CBA'!AA394+'Program Data-Travel IBA'!AA394</f>
        <v>6885041.0800000001</v>
      </c>
      <c r="AB394" s="71">
        <f>'Program Data-Travel CBA'!AB394+'Program Data-Travel IBA'!AB394</f>
        <v>36759</v>
      </c>
      <c r="AC394" s="71">
        <f>'Program Data-Travel CBA'!AC394+'Program Data-Travel IBA'!AC394</f>
        <v>59961</v>
      </c>
      <c r="AD394" s="68">
        <f>'Program Data-Travel CBA'!AD394+'Program Data-Travel IBA'!AD394</f>
        <v>5613445.8499999996</v>
      </c>
      <c r="AE394" s="69">
        <f>'Program Data-Travel CBA'!AE394+'Program Data-Travel IBA'!AE394</f>
        <v>32145</v>
      </c>
      <c r="AF394" s="69">
        <f>'Program Data-Travel CBA'!AF394+'Program Data-Travel IBA'!AF394</f>
        <v>59246</v>
      </c>
      <c r="AG394" s="70">
        <f>'Program Data-Travel CBA'!AG394+'Program Data-Travel IBA'!AG394</f>
        <v>6363537.9500000002</v>
      </c>
      <c r="AH394" s="71">
        <f>'Program Data-Travel CBA'!AH394+'Program Data-Travel IBA'!AH394</f>
        <v>35434</v>
      </c>
      <c r="AI394" s="71">
        <f>'Program Data-Travel CBA'!AI394+'Program Data-Travel IBA'!AI394</f>
        <v>58905</v>
      </c>
      <c r="AJ394" s="68">
        <f>'Program Data-Travel CBA'!AJ394+'Program Data-Travel IBA'!AJ394</f>
        <v>7306389.6399999997</v>
      </c>
      <c r="AK394" s="69">
        <f>'Program Data-Travel CBA'!AK394+'Program Data-Travel IBA'!AK394</f>
        <v>43918</v>
      </c>
      <c r="AL394" s="69">
        <f>'Program Data-Travel CBA'!AL394+'Program Data-Travel IBA'!AL394</f>
        <v>59014</v>
      </c>
      <c r="AM394" s="70">
        <f>'Program Data-Travel CBA'!AM394+'Program Data-Travel IBA'!AM394</f>
        <v>8740645.6199999992</v>
      </c>
      <c r="AN394" s="71">
        <f>'Program Data-Travel CBA'!AN394+'Program Data-Travel IBA'!AN394</f>
        <v>47499</v>
      </c>
      <c r="AO394" s="71">
        <f>'Program Data-Travel CBA'!AO394+'Program Data-Travel IBA'!AO394</f>
        <v>58771</v>
      </c>
    </row>
    <row r="395" spans="1:41" hidden="1" outlineLevel="1" x14ac:dyDescent="0.55000000000000004">
      <c r="A395" s="58" t="s">
        <v>462</v>
      </c>
      <c r="B395" s="65">
        <f>'Program Data-Travel CBA'!B395+'Program Data-Travel IBA'!B395</f>
        <v>113224373.85999939</v>
      </c>
      <c r="C395" s="66">
        <f>'Program Data-Travel CBA'!C395+'Program Data-Travel IBA'!C395</f>
        <v>966314</v>
      </c>
      <c r="D395" s="66">
        <f>'Program Data-Travel CBA'!D395+'Program Data-Travel IBA'!D395</f>
        <v>67488</v>
      </c>
      <c r="E395" s="67">
        <f>'Program Data-Travel CBA'!E395+'Program Data-Travel IBA'!E395</f>
        <v>234.7731189225845</v>
      </c>
      <c r="F395" s="68">
        <f>'Program Data-Travel CBA'!F395+'Program Data-Travel IBA'!F395</f>
        <v>9864284.8199999556</v>
      </c>
      <c r="G395" s="69">
        <f>'Program Data-Travel CBA'!G395+'Program Data-Travel IBA'!G395</f>
        <v>85772</v>
      </c>
      <c r="H395" s="69">
        <f>'Program Data-Travel CBA'!H395+'Program Data-Travel IBA'!H395</f>
        <v>70094</v>
      </c>
      <c r="I395" s="70">
        <f>'Program Data-Travel CBA'!I395+'Program Data-Travel IBA'!I395</f>
        <v>7442863.1499999706</v>
      </c>
      <c r="J395" s="71">
        <f>'Program Data-Travel CBA'!J395+'Program Data-Travel IBA'!J395</f>
        <v>63180</v>
      </c>
      <c r="K395" s="71">
        <f>'Program Data-Travel CBA'!K395+'Program Data-Travel IBA'!K395</f>
        <v>69086</v>
      </c>
      <c r="L395" s="68">
        <f>'Program Data-Travel CBA'!L395+'Program Data-Travel IBA'!L395</f>
        <v>6086026.9699999746</v>
      </c>
      <c r="M395" s="69">
        <f>'Program Data-Travel CBA'!M395+'Program Data-Travel IBA'!M395</f>
        <v>53033</v>
      </c>
      <c r="N395" s="69">
        <f>'Program Data-Travel CBA'!N395+'Program Data-Travel IBA'!N395</f>
        <v>69042</v>
      </c>
      <c r="O395" s="70">
        <f>'Program Data-Travel CBA'!O395+'Program Data-Travel IBA'!O395</f>
        <v>6846404.2199999671</v>
      </c>
      <c r="P395" s="71">
        <f>'Program Data-Travel CBA'!P395+'Program Data-Travel IBA'!P395</f>
        <v>56574</v>
      </c>
      <c r="Q395" s="71">
        <f>'Program Data-Travel CBA'!Q395+'Program Data-Travel IBA'!Q395</f>
        <v>69018</v>
      </c>
      <c r="R395" s="68">
        <f>'Program Data-Travel CBA'!R395+'Program Data-Travel IBA'!R395</f>
        <v>7511451.9899999611</v>
      </c>
      <c r="S395" s="69">
        <f>'Program Data-Travel CBA'!S395+'Program Data-Travel IBA'!S395</f>
        <v>61246</v>
      </c>
      <c r="T395" s="69">
        <f>'Program Data-Travel CBA'!T395+'Program Data-Travel IBA'!T395</f>
        <v>67502</v>
      </c>
      <c r="U395" s="70">
        <f>'Program Data-Travel CBA'!U395+'Program Data-Travel IBA'!U395</f>
        <v>8769469.8899999578</v>
      </c>
      <c r="V395" s="71">
        <f>'Program Data-Travel CBA'!V395+'Program Data-Travel IBA'!V395</f>
        <v>73481</v>
      </c>
      <c r="W395" s="71">
        <f>'Program Data-Travel CBA'!W395+'Program Data-Travel IBA'!W395</f>
        <v>67177</v>
      </c>
      <c r="X395" s="68">
        <f>'Program Data-Travel CBA'!X395+'Program Data-Travel IBA'!X395</f>
        <v>10798090.659999944</v>
      </c>
      <c r="Y395" s="69">
        <f>'Program Data-Travel CBA'!Y395+'Program Data-Travel IBA'!Y395</f>
        <v>86276</v>
      </c>
      <c r="Z395" s="69">
        <f>'Program Data-Travel CBA'!Z395+'Program Data-Travel IBA'!Z395</f>
        <v>67307</v>
      </c>
      <c r="AA395" s="70">
        <f>'Program Data-Travel CBA'!AA395+'Program Data-Travel IBA'!AA395</f>
        <v>10830187.189999945</v>
      </c>
      <c r="AB395" s="71">
        <f>'Program Data-Travel CBA'!AB395+'Program Data-Travel IBA'!AB395</f>
        <v>89941</v>
      </c>
      <c r="AC395" s="71">
        <f>'Program Data-Travel CBA'!AC395+'Program Data-Travel IBA'!AC395</f>
        <v>67250</v>
      </c>
      <c r="AD395" s="68">
        <f>'Program Data-Travel CBA'!AD395+'Program Data-Travel IBA'!AD395</f>
        <v>9271359.4299999475</v>
      </c>
      <c r="AE395" s="69">
        <f>'Program Data-Travel CBA'!AE395+'Program Data-Travel IBA'!AE395</f>
        <v>82332</v>
      </c>
      <c r="AF395" s="69">
        <f>'Program Data-Travel CBA'!AF395+'Program Data-Travel IBA'!AF395</f>
        <v>66980</v>
      </c>
      <c r="AG395" s="70">
        <f>'Program Data-Travel CBA'!AG395+'Program Data-Travel IBA'!AG395</f>
        <v>11120230.099999927</v>
      </c>
      <c r="AH395" s="71">
        <f>'Program Data-Travel CBA'!AH395+'Program Data-Travel IBA'!AH395</f>
        <v>94226</v>
      </c>
      <c r="AI395" s="71">
        <f>'Program Data-Travel CBA'!AI395+'Program Data-Travel IBA'!AI395</f>
        <v>67218</v>
      </c>
      <c r="AJ395" s="68">
        <f>'Program Data-Travel CBA'!AJ395+'Program Data-Travel IBA'!AJ395</f>
        <v>12249910.039999921</v>
      </c>
      <c r="AK395" s="69">
        <f>'Program Data-Travel CBA'!AK395+'Program Data-Travel IBA'!AK395</f>
        <v>111126</v>
      </c>
      <c r="AL395" s="69">
        <f>'Program Data-Travel CBA'!AL395+'Program Data-Travel IBA'!AL395</f>
        <v>67515</v>
      </c>
      <c r="AM395" s="70">
        <f>'Program Data-Travel CBA'!AM395+'Program Data-Travel IBA'!AM395</f>
        <v>12434095.399999935</v>
      </c>
      <c r="AN395" s="71">
        <f>'Program Data-Travel CBA'!AN395+'Program Data-Travel IBA'!AN395</f>
        <v>109127</v>
      </c>
      <c r="AO395" s="71">
        <f>'Program Data-Travel CBA'!AO395+'Program Data-Travel IBA'!AO395</f>
        <v>67488</v>
      </c>
    </row>
    <row r="396" spans="1:41" hidden="1" outlineLevel="1" x14ac:dyDescent="0.55000000000000004">
      <c r="A396" s="58" t="s">
        <v>27</v>
      </c>
      <c r="B396" s="65">
        <f>'Program Data-Travel CBA'!B396+'Program Data-Travel IBA'!B396</f>
        <v>22880314.690000001</v>
      </c>
      <c r="C396" s="66">
        <f>'Program Data-Travel CBA'!C396+'Program Data-Travel IBA'!C396</f>
        <v>202214</v>
      </c>
      <c r="D396" s="66">
        <f>'Program Data-Travel CBA'!D396+'Program Data-Travel IBA'!D396</f>
        <v>15124</v>
      </c>
      <c r="E396" s="67">
        <f>'Program Data-Travel CBA'!E396+'Program Data-Travel IBA'!E396</f>
        <v>277.04520597091994</v>
      </c>
      <c r="F396" s="68">
        <f>'Program Data-Travel CBA'!F396+'Program Data-Travel IBA'!F396</f>
        <v>3291960.84</v>
      </c>
      <c r="G396" s="69">
        <f>'Program Data-Travel CBA'!G396+'Program Data-Travel IBA'!G396</f>
        <v>27255</v>
      </c>
      <c r="H396" s="69">
        <f>'Program Data-Travel CBA'!H396+'Program Data-Travel IBA'!H396</f>
        <v>15650</v>
      </c>
      <c r="I396" s="70">
        <f>'Program Data-Travel CBA'!I396+'Program Data-Travel IBA'!I396</f>
        <v>2340230.04</v>
      </c>
      <c r="J396" s="71">
        <f>'Program Data-Travel CBA'!J396+'Program Data-Travel IBA'!J396</f>
        <v>21000</v>
      </c>
      <c r="K396" s="71">
        <f>'Program Data-Travel CBA'!K396+'Program Data-Travel IBA'!K396</f>
        <v>15608</v>
      </c>
      <c r="L396" s="68">
        <f>'Program Data-Travel CBA'!L396+'Program Data-Travel IBA'!L396</f>
        <v>1612158.03</v>
      </c>
      <c r="M396" s="69">
        <f>'Program Data-Travel CBA'!M396+'Program Data-Travel IBA'!M396</f>
        <v>16301</v>
      </c>
      <c r="N396" s="69">
        <f>'Program Data-Travel CBA'!N396+'Program Data-Travel IBA'!N396</f>
        <v>15539</v>
      </c>
      <c r="O396" s="70">
        <f>'Program Data-Travel CBA'!O396+'Program Data-Travel IBA'!O396</f>
        <v>1660085.7399999998</v>
      </c>
      <c r="P396" s="71">
        <f>'Program Data-Travel CBA'!P396+'Program Data-Travel IBA'!P396</f>
        <v>13617</v>
      </c>
      <c r="Q396" s="71">
        <f>'Program Data-Travel CBA'!Q396+'Program Data-Travel IBA'!Q396</f>
        <v>15391</v>
      </c>
      <c r="R396" s="68">
        <f>'Program Data-Travel CBA'!R396+'Program Data-Travel IBA'!R396</f>
        <v>1566285.39</v>
      </c>
      <c r="S396" s="69">
        <f>'Program Data-Travel CBA'!S396+'Program Data-Travel IBA'!S396</f>
        <v>14410</v>
      </c>
      <c r="T396" s="69">
        <f>'Program Data-Travel CBA'!T396+'Program Data-Travel IBA'!T396</f>
        <v>15347</v>
      </c>
      <c r="U396" s="70">
        <f>'Program Data-Travel CBA'!U396+'Program Data-Travel IBA'!U396</f>
        <v>1528036.0799999998</v>
      </c>
      <c r="V396" s="71">
        <f>'Program Data-Travel CBA'!V396+'Program Data-Travel IBA'!V396</f>
        <v>14639</v>
      </c>
      <c r="W396" s="71">
        <f>'Program Data-Travel CBA'!W396+'Program Data-Travel IBA'!W396</f>
        <v>15305</v>
      </c>
      <c r="X396" s="68">
        <f>'Program Data-Travel CBA'!X396+'Program Data-Travel IBA'!X396</f>
        <v>1413241.1500000001</v>
      </c>
      <c r="Y396" s="69">
        <f>'Program Data-Travel CBA'!Y396+'Program Data-Travel IBA'!Y396</f>
        <v>12609</v>
      </c>
      <c r="Z396" s="69">
        <f>'Program Data-Travel CBA'!Z396+'Program Data-Travel IBA'!Z396</f>
        <v>15280</v>
      </c>
      <c r="AA396" s="70">
        <f>'Program Data-Travel CBA'!AA396+'Program Data-Travel IBA'!AA396</f>
        <v>1704147.1199999999</v>
      </c>
      <c r="AB396" s="71">
        <f>'Program Data-Travel CBA'!AB396+'Program Data-Travel IBA'!AB396</f>
        <v>15074</v>
      </c>
      <c r="AC396" s="71">
        <f>'Program Data-Travel CBA'!AC396+'Program Data-Travel IBA'!AC396</f>
        <v>15218</v>
      </c>
      <c r="AD396" s="68">
        <f>'Program Data-Travel CBA'!AD396+'Program Data-Travel IBA'!AD396</f>
        <v>1645015.8</v>
      </c>
      <c r="AE396" s="69">
        <f>'Program Data-Travel CBA'!AE396+'Program Data-Travel IBA'!AE396</f>
        <v>14526</v>
      </c>
      <c r="AF396" s="69">
        <f>'Program Data-Travel CBA'!AF396+'Program Data-Travel IBA'!AF396</f>
        <v>15187</v>
      </c>
      <c r="AG396" s="70">
        <f>'Program Data-Travel CBA'!AG396+'Program Data-Travel IBA'!AG396</f>
        <v>1757041.6</v>
      </c>
      <c r="AH396" s="71">
        <f>'Program Data-Travel CBA'!AH396+'Program Data-Travel IBA'!AH396</f>
        <v>14352</v>
      </c>
      <c r="AI396" s="71">
        <f>'Program Data-Travel CBA'!AI396+'Program Data-Travel IBA'!AI396</f>
        <v>15162</v>
      </c>
      <c r="AJ396" s="68">
        <f>'Program Data-Travel CBA'!AJ396+'Program Data-Travel IBA'!AJ396</f>
        <v>1923276.4200000002</v>
      </c>
      <c r="AK396" s="69">
        <f>'Program Data-Travel CBA'!AK396+'Program Data-Travel IBA'!AK396</f>
        <v>17364</v>
      </c>
      <c r="AL396" s="69">
        <f>'Program Data-Travel CBA'!AL396+'Program Data-Travel IBA'!AL396</f>
        <v>15137</v>
      </c>
      <c r="AM396" s="70">
        <f>'Program Data-Travel CBA'!AM396+'Program Data-Travel IBA'!AM396</f>
        <v>2438836.4799999995</v>
      </c>
      <c r="AN396" s="71">
        <f>'Program Data-Travel CBA'!AN396+'Program Data-Travel IBA'!AN396</f>
        <v>21067</v>
      </c>
      <c r="AO396" s="71">
        <f>'Program Data-Travel CBA'!AO396+'Program Data-Travel IBA'!AO396</f>
        <v>15124</v>
      </c>
    </row>
    <row r="397" spans="1:41" hidden="1" outlineLevel="1" x14ac:dyDescent="0.55000000000000004">
      <c r="A397" s="58" t="s">
        <v>95</v>
      </c>
      <c r="B397" s="65">
        <f>'Program Data-Travel CBA'!B397+'Program Data-Travel IBA'!B397</f>
        <v>6421374.9496999998</v>
      </c>
      <c r="C397" s="66">
        <f>'Program Data-Travel CBA'!C397+'Program Data-Travel IBA'!C397</f>
        <v>44566</v>
      </c>
      <c r="D397" s="66">
        <f>'Program Data-Travel CBA'!D397+'Program Data-Travel IBA'!D397</f>
        <v>9314</v>
      </c>
      <c r="E397" s="67">
        <f>'Program Data-Travel CBA'!E397+'Program Data-Travel IBA'!E397</f>
        <v>408.26700274280637</v>
      </c>
      <c r="F397" s="68">
        <f>'Program Data-Travel CBA'!F397+'Program Data-Travel IBA'!F397</f>
        <v>515902.8</v>
      </c>
      <c r="G397" s="69">
        <f>'Program Data-Travel CBA'!G397+'Program Data-Travel IBA'!G397</f>
        <v>3576</v>
      </c>
      <c r="H397" s="69">
        <f>'Program Data-Travel CBA'!H397+'Program Data-Travel IBA'!H397</f>
        <v>9782</v>
      </c>
      <c r="I397" s="70">
        <f>'Program Data-Travel CBA'!I397+'Program Data-Travel IBA'!I397</f>
        <v>459487.76</v>
      </c>
      <c r="J397" s="71">
        <f>'Program Data-Travel CBA'!J397+'Program Data-Travel IBA'!J397</f>
        <v>3299</v>
      </c>
      <c r="K397" s="71">
        <f>'Program Data-Travel CBA'!K397+'Program Data-Travel IBA'!K397</f>
        <v>9741</v>
      </c>
      <c r="L397" s="68">
        <f>'Program Data-Travel CBA'!L397+'Program Data-Travel IBA'!L397</f>
        <v>424223.56</v>
      </c>
      <c r="M397" s="69">
        <f>'Program Data-Travel CBA'!M397+'Program Data-Travel IBA'!M397</f>
        <v>3069</v>
      </c>
      <c r="N397" s="69">
        <f>'Program Data-Travel CBA'!N397+'Program Data-Travel IBA'!N397</f>
        <v>9660</v>
      </c>
      <c r="O397" s="70">
        <f>'Program Data-Travel CBA'!O397+'Program Data-Travel IBA'!O397</f>
        <v>413588.10990000004</v>
      </c>
      <c r="P397" s="71">
        <f>'Program Data-Travel CBA'!P397+'Program Data-Travel IBA'!P397</f>
        <v>3014</v>
      </c>
      <c r="Q397" s="71">
        <f>'Program Data-Travel CBA'!Q397+'Program Data-Travel IBA'!Q397</f>
        <v>9553</v>
      </c>
      <c r="R397" s="68">
        <f>'Program Data-Travel CBA'!R397+'Program Data-Travel IBA'!R397</f>
        <v>496258.61990000005</v>
      </c>
      <c r="S397" s="69">
        <f>'Program Data-Travel CBA'!S397+'Program Data-Travel IBA'!S397</f>
        <v>3631</v>
      </c>
      <c r="T397" s="69">
        <f>'Program Data-Travel CBA'!T397+'Program Data-Travel IBA'!T397</f>
        <v>9530</v>
      </c>
      <c r="U397" s="70">
        <f>'Program Data-Travel CBA'!U397+'Program Data-Travel IBA'!U397</f>
        <v>497562.27</v>
      </c>
      <c r="V397" s="71">
        <f>'Program Data-Travel CBA'!V397+'Program Data-Travel IBA'!V397</f>
        <v>3681</v>
      </c>
      <c r="W397" s="71">
        <f>'Program Data-Travel CBA'!W397+'Program Data-Travel IBA'!W397</f>
        <v>9496</v>
      </c>
      <c r="X397" s="68">
        <f>'Program Data-Travel CBA'!X397+'Program Data-Travel IBA'!X397</f>
        <v>581735.40990000009</v>
      </c>
      <c r="Y397" s="69">
        <f>'Program Data-Travel CBA'!Y397+'Program Data-Travel IBA'!Y397</f>
        <v>3899</v>
      </c>
      <c r="Z397" s="69">
        <f>'Program Data-Travel CBA'!Z397+'Program Data-Travel IBA'!Z397</f>
        <v>9482</v>
      </c>
      <c r="AA397" s="70">
        <f>'Program Data-Travel CBA'!AA397+'Program Data-Travel IBA'!AA397</f>
        <v>577150.15</v>
      </c>
      <c r="AB397" s="71">
        <f>'Program Data-Travel CBA'!AB397+'Program Data-Travel IBA'!AB397</f>
        <v>3942</v>
      </c>
      <c r="AC397" s="71">
        <f>'Program Data-Travel CBA'!AC397+'Program Data-Travel IBA'!AC397</f>
        <v>9452</v>
      </c>
      <c r="AD397" s="68">
        <f>'Program Data-Travel CBA'!AD397+'Program Data-Travel IBA'!AD397</f>
        <v>586763.92999999993</v>
      </c>
      <c r="AE397" s="69">
        <f>'Program Data-Travel CBA'!AE397+'Program Data-Travel IBA'!AE397</f>
        <v>3967</v>
      </c>
      <c r="AF397" s="69">
        <f>'Program Data-Travel CBA'!AF397+'Program Data-Travel IBA'!AF397</f>
        <v>9396</v>
      </c>
      <c r="AG397" s="70">
        <f>'Program Data-Travel CBA'!AG397+'Program Data-Travel IBA'!AG397</f>
        <v>523598.16000000003</v>
      </c>
      <c r="AH397" s="71">
        <f>'Program Data-Travel CBA'!AH397+'Program Data-Travel IBA'!AH397</f>
        <v>3448</v>
      </c>
      <c r="AI397" s="71">
        <f>'Program Data-Travel CBA'!AI397+'Program Data-Travel IBA'!AI397</f>
        <v>9351</v>
      </c>
      <c r="AJ397" s="68">
        <f>'Program Data-Travel CBA'!AJ397+'Program Data-Travel IBA'!AJ397</f>
        <v>624954.42999999993</v>
      </c>
      <c r="AK397" s="69">
        <f>'Program Data-Travel CBA'!AK397+'Program Data-Travel IBA'!AK397</f>
        <v>4515</v>
      </c>
      <c r="AL397" s="69">
        <f>'Program Data-Travel CBA'!AL397+'Program Data-Travel IBA'!AL397</f>
        <v>9336</v>
      </c>
      <c r="AM397" s="70">
        <f>'Program Data-Travel CBA'!AM397+'Program Data-Travel IBA'!AM397</f>
        <v>720149.75</v>
      </c>
      <c r="AN397" s="71">
        <f>'Program Data-Travel CBA'!AN397+'Program Data-Travel IBA'!AN397</f>
        <v>4525</v>
      </c>
      <c r="AO397" s="71">
        <f>'Program Data-Travel CBA'!AO397+'Program Data-Travel IBA'!AO397</f>
        <v>9314</v>
      </c>
    </row>
    <row r="398" spans="1:41" hidden="1" outlineLevel="1" x14ac:dyDescent="0.55000000000000004">
      <c r="A398" s="58" t="s">
        <v>380</v>
      </c>
      <c r="B398" s="65">
        <f>'Program Data-Travel CBA'!B398+'Program Data-Travel IBA'!B398</f>
        <v>47064176.909999996</v>
      </c>
      <c r="C398" s="66">
        <f>'Program Data-Travel CBA'!C398+'Program Data-Travel IBA'!C398</f>
        <v>318038</v>
      </c>
      <c r="D398" s="66">
        <f>'Program Data-Travel CBA'!D398+'Program Data-Travel IBA'!D398</f>
        <v>14668</v>
      </c>
      <c r="E398" s="67">
        <f>'Program Data-Travel CBA'!E398+'Program Data-Travel IBA'!E398</f>
        <v>299.19167871382547</v>
      </c>
      <c r="F398" s="68">
        <f>'Program Data-Travel CBA'!F398+'Program Data-Travel IBA'!F398</f>
        <v>5506052.5499999998</v>
      </c>
      <c r="G398" s="69">
        <f>'Program Data-Travel CBA'!G398+'Program Data-Travel IBA'!G398</f>
        <v>35124</v>
      </c>
      <c r="H398" s="69">
        <f>'Program Data-Travel CBA'!H398+'Program Data-Travel IBA'!H398</f>
        <v>15596</v>
      </c>
      <c r="I398" s="70">
        <f>'Program Data-Travel CBA'!I398+'Program Data-Travel IBA'!I398</f>
        <v>4097419.96</v>
      </c>
      <c r="J398" s="71">
        <f>'Program Data-Travel CBA'!J398+'Program Data-Travel IBA'!J398</f>
        <v>27865</v>
      </c>
      <c r="K398" s="71">
        <f>'Program Data-Travel CBA'!K398+'Program Data-Travel IBA'!K398</f>
        <v>15519</v>
      </c>
      <c r="L398" s="68">
        <f>'Program Data-Travel CBA'!L398+'Program Data-Travel IBA'!L398</f>
        <v>2969942.0699999994</v>
      </c>
      <c r="M398" s="69">
        <f>'Program Data-Travel CBA'!M398+'Program Data-Travel IBA'!M398</f>
        <v>22558</v>
      </c>
      <c r="N398" s="69">
        <f>'Program Data-Travel CBA'!N398+'Program Data-Travel IBA'!N398</f>
        <v>15304</v>
      </c>
      <c r="O398" s="70">
        <f>'Program Data-Travel CBA'!O398+'Program Data-Travel IBA'!O398</f>
        <v>3539416.27</v>
      </c>
      <c r="P398" s="71">
        <f>'Program Data-Travel CBA'!P398+'Program Data-Travel IBA'!P398</f>
        <v>23263</v>
      </c>
      <c r="Q398" s="71">
        <f>'Program Data-Travel CBA'!Q398+'Program Data-Travel IBA'!Q398</f>
        <v>15180</v>
      </c>
      <c r="R398" s="68">
        <f>'Program Data-Travel CBA'!R398+'Program Data-Travel IBA'!R398</f>
        <v>4043510.6900000004</v>
      </c>
      <c r="S398" s="69">
        <f>'Program Data-Travel CBA'!S398+'Program Data-Travel IBA'!S398</f>
        <v>27002</v>
      </c>
      <c r="T398" s="69">
        <f>'Program Data-Travel CBA'!T398+'Program Data-Travel IBA'!T398</f>
        <v>14923</v>
      </c>
      <c r="U398" s="70">
        <f>'Program Data-Travel CBA'!U398+'Program Data-Travel IBA'!U398</f>
        <v>3168932.6099999994</v>
      </c>
      <c r="V398" s="71">
        <f>'Program Data-Travel CBA'!V398+'Program Data-Travel IBA'!V398</f>
        <v>23908</v>
      </c>
      <c r="W398" s="71">
        <f>'Program Data-Travel CBA'!W398+'Program Data-Travel IBA'!W398</f>
        <v>14842</v>
      </c>
      <c r="X398" s="68">
        <f>'Program Data-Travel CBA'!X398+'Program Data-Travel IBA'!X398</f>
        <v>3473657.44</v>
      </c>
      <c r="Y398" s="69">
        <f>'Program Data-Travel CBA'!Y398+'Program Data-Travel IBA'!Y398</f>
        <v>23317</v>
      </c>
      <c r="Z398" s="69">
        <f>'Program Data-Travel CBA'!Z398+'Program Data-Travel IBA'!Z398</f>
        <v>14808</v>
      </c>
      <c r="AA398" s="70">
        <f>'Program Data-Travel CBA'!AA398+'Program Data-Travel IBA'!AA398</f>
        <v>3244042.0000000005</v>
      </c>
      <c r="AB398" s="71">
        <f>'Program Data-Travel CBA'!AB398+'Program Data-Travel IBA'!AB398</f>
        <v>22158</v>
      </c>
      <c r="AC398" s="71">
        <f>'Program Data-Travel CBA'!AC398+'Program Data-Travel IBA'!AC398</f>
        <v>14728</v>
      </c>
      <c r="AD398" s="68">
        <f>'Program Data-Travel CBA'!AD398+'Program Data-Travel IBA'!AD398</f>
        <v>3487122.89</v>
      </c>
      <c r="AE398" s="69">
        <f>'Program Data-Travel CBA'!AE398+'Program Data-Travel IBA'!AE398</f>
        <v>23632</v>
      </c>
      <c r="AF398" s="69">
        <f>'Program Data-Travel CBA'!AF398+'Program Data-Travel IBA'!AF398</f>
        <v>14709</v>
      </c>
      <c r="AG398" s="70">
        <f>'Program Data-Travel CBA'!AG398+'Program Data-Travel IBA'!AG398</f>
        <v>4063784.8899999997</v>
      </c>
      <c r="AH398" s="71">
        <f>'Program Data-Travel CBA'!AH398+'Program Data-Travel IBA'!AH398</f>
        <v>25826</v>
      </c>
      <c r="AI398" s="71">
        <f>'Program Data-Travel CBA'!AI398+'Program Data-Travel IBA'!AI398</f>
        <v>14681</v>
      </c>
      <c r="AJ398" s="68">
        <f>'Program Data-Travel CBA'!AJ398+'Program Data-Travel IBA'!AJ398</f>
        <v>4107083.95</v>
      </c>
      <c r="AK398" s="69">
        <f>'Program Data-Travel CBA'!AK398+'Program Data-Travel IBA'!AK398</f>
        <v>28828</v>
      </c>
      <c r="AL398" s="69">
        <f>'Program Data-Travel CBA'!AL398+'Program Data-Travel IBA'!AL398</f>
        <v>14707</v>
      </c>
      <c r="AM398" s="70">
        <f>'Program Data-Travel CBA'!AM398+'Program Data-Travel IBA'!AM398</f>
        <v>5363211.59</v>
      </c>
      <c r="AN398" s="71">
        <f>'Program Data-Travel CBA'!AN398+'Program Data-Travel IBA'!AN398</f>
        <v>34557</v>
      </c>
      <c r="AO398" s="71">
        <f>'Program Data-Travel CBA'!AO398+'Program Data-Travel IBA'!AO398</f>
        <v>14668</v>
      </c>
    </row>
    <row r="399" spans="1:41" hidden="1" outlineLevel="1" x14ac:dyDescent="0.55000000000000004">
      <c r="A399" s="58" t="s">
        <v>32</v>
      </c>
      <c r="B399" s="65">
        <f>'Program Data-Travel CBA'!B399+'Program Data-Travel IBA'!B399</f>
        <v>10278317.510000002</v>
      </c>
      <c r="C399" s="66">
        <f>'Program Data-Travel CBA'!C399+'Program Data-Travel IBA'!C399</f>
        <v>51464</v>
      </c>
      <c r="D399" s="66">
        <f>'Program Data-Travel CBA'!D399+'Program Data-Travel IBA'!D399</f>
        <v>732</v>
      </c>
      <c r="E399" s="67">
        <f>'Program Data-Travel CBA'!E399+'Program Data-Travel IBA'!E399</f>
        <v>360.56122916478267</v>
      </c>
      <c r="F399" s="68">
        <f>'Program Data-Travel CBA'!F399+'Program Data-Travel IBA'!F399</f>
        <v>1303776.02</v>
      </c>
      <c r="G399" s="69">
        <f>'Program Data-Travel CBA'!G399+'Program Data-Travel IBA'!G399</f>
        <v>5777</v>
      </c>
      <c r="H399" s="69">
        <f>'Program Data-Travel CBA'!H399+'Program Data-Travel IBA'!H399</f>
        <v>772</v>
      </c>
      <c r="I399" s="70">
        <f>'Program Data-Travel CBA'!I399+'Program Data-Travel IBA'!I399</f>
        <v>768299.74</v>
      </c>
      <c r="J399" s="71">
        <f>'Program Data-Travel CBA'!J399+'Program Data-Travel IBA'!J399</f>
        <v>4592</v>
      </c>
      <c r="K399" s="71">
        <f>'Program Data-Travel CBA'!K399+'Program Data-Travel IBA'!K399</f>
        <v>769</v>
      </c>
      <c r="L399" s="68">
        <f>'Program Data-Travel CBA'!L399+'Program Data-Travel IBA'!L399</f>
        <v>707757.51</v>
      </c>
      <c r="M399" s="69">
        <f>'Program Data-Travel CBA'!M399+'Program Data-Travel IBA'!M399</f>
        <v>3736</v>
      </c>
      <c r="N399" s="69">
        <f>'Program Data-Travel CBA'!N399+'Program Data-Travel IBA'!N399</f>
        <v>758</v>
      </c>
      <c r="O399" s="70">
        <f>'Program Data-Travel CBA'!O399+'Program Data-Travel IBA'!O399</f>
        <v>1092968.3600000001</v>
      </c>
      <c r="P399" s="71">
        <f>'Program Data-Travel CBA'!P399+'Program Data-Travel IBA'!P399</f>
        <v>5399</v>
      </c>
      <c r="Q399" s="71">
        <f>'Program Data-Travel CBA'!Q399+'Program Data-Travel IBA'!Q399</f>
        <v>751</v>
      </c>
      <c r="R399" s="68">
        <f>'Program Data-Travel CBA'!R399+'Program Data-Travel IBA'!R399</f>
        <v>829292.5199999999</v>
      </c>
      <c r="S399" s="69">
        <f>'Program Data-Travel CBA'!S399+'Program Data-Travel IBA'!S399</f>
        <v>4439</v>
      </c>
      <c r="T399" s="69">
        <f>'Program Data-Travel CBA'!T399+'Program Data-Travel IBA'!T399</f>
        <v>746</v>
      </c>
      <c r="U399" s="70">
        <f>'Program Data-Travel CBA'!U399+'Program Data-Travel IBA'!U399</f>
        <v>1083448.47</v>
      </c>
      <c r="V399" s="71">
        <f>'Program Data-Travel CBA'!V399+'Program Data-Travel IBA'!V399</f>
        <v>5663</v>
      </c>
      <c r="W399" s="71">
        <f>'Program Data-Travel CBA'!W399+'Program Data-Travel IBA'!W399</f>
        <v>748</v>
      </c>
      <c r="X399" s="68">
        <f>'Program Data-Travel CBA'!X399+'Program Data-Travel IBA'!X399</f>
        <v>1209004.5899999999</v>
      </c>
      <c r="Y399" s="69">
        <f>'Program Data-Travel CBA'!Y399+'Program Data-Travel IBA'!Y399</f>
        <v>5634</v>
      </c>
      <c r="Z399" s="69">
        <f>'Program Data-Travel CBA'!Z399+'Program Data-Travel IBA'!Z399</f>
        <v>752</v>
      </c>
      <c r="AA399" s="70">
        <f>'Program Data-Travel CBA'!AA399+'Program Data-Travel IBA'!AA399</f>
        <v>1085243.74</v>
      </c>
      <c r="AB399" s="71">
        <f>'Program Data-Travel CBA'!AB399+'Program Data-Travel IBA'!AB399</f>
        <v>4850</v>
      </c>
      <c r="AC399" s="71">
        <f>'Program Data-Travel CBA'!AC399+'Program Data-Travel IBA'!AC399</f>
        <v>747</v>
      </c>
      <c r="AD399" s="68">
        <f>'Program Data-Travel CBA'!AD399+'Program Data-Travel IBA'!AD399</f>
        <v>616869.59</v>
      </c>
      <c r="AE399" s="69">
        <f>'Program Data-Travel CBA'!AE399+'Program Data-Travel IBA'!AE399</f>
        <v>3001</v>
      </c>
      <c r="AF399" s="69">
        <f>'Program Data-Travel CBA'!AF399+'Program Data-Travel IBA'!AF399</f>
        <v>743</v>
      </c>
      <c r="AG399" s="70">
        <f>'Program Data-Travel CBA'!AG399+'Program Data-Travel IBA'!AG399</f>
        <v>563194.49</v>
      </c>
      <c r="AH399" s="71">
        <f>'Program Data-Travel CBA'!AH399+'Program Data-Travel IBA'!AH399</f>
        <v>2799</v>
      </c>
      <c r="AI399" s="71">
        <f>'Program Data-Travel CBA'!AI399+'Program Data-Travel IBA'!AI399</f>
        <v>739</v>
      </c>
      <c r="AJ399" s="68">
        <f>'Program Data-Travel CBA'!AJ399+'Program Data-Travel IBA'!AJ399</f>
        <v>525375.32000000007</v>
      </c>
      <c r="AK399" s="69">
        <f>'Program Data-Travel CBA'!AK399+'Program Data-Travel IBA'!AK399</f>
        <v>2894</v>
      </c>
      <c r="AL399" s="69">
        <f>'Program Data-Travel CBA'!AL399+'Program Data-Travel IBA'!AL399</f>
        <v>731</v>
      </c>
      <c r="AM399" s="70">
        <f>'Program Data-Travel CBA'!AM399+'Program Data-Travel IBA'!AM399</f>
        <v>493087.16000000003</v>
      </c>
      <c r="AN399" s="71">
        <f>'Program Data-Travel CBA'!AN399+'Program Data-Travel IBA'!AN399</f>
        <v>2680</v>
      </c>
      <c r="AO399" s="71">
        <f>'Program Data-Travel CBA'!AO399+'Program Data-Travel IBA'!AO399</f>
        <v>732</v>
      </c>
    </row>
    <row r="400" spans="1:41" hidden="1" outlineLevel="1" x14ac:dyDescent="0.55000000000000004">
      <c r="A400" s="58" t="s">
        <v>37</v>
      </c>
      <c r="B400" s="65">
        <f>'Program Data-Travel CBA'!B400+'Program Data-Travel IBA'!B400</f>
        <v>13407430.899900001</v>
      </c>
      <c r="C400" s="66">
        <f>'Program Data-Travel CBA'!C400+'Program Data-Travel IBA'!C400</f>
        <v>85911</v>
      </c>
      <c r="D400" s="66">
        <f>'Program Data-Travel CBA'!D400+'Program Data-Travel IBA'!D400</f>
        <v>2360</v>
      </c>
      <c r="E400" s="67">
        <f>'Program Data-Travel CBA'!E400+'Program Data-Travel IBA'!E400</f>
        <v>311.96729513689888</v>
      </c>
      <c r="F400" s="68">
        <f>'Program Data-Travel CBA'!F400+'Program Data-Travel IBA'!F400</f>
        <v>1460761.0499</v>
      </c>
      <c r="G400" s="69">
        <f>'Program Data-Travel CBA'!G400+'Program Data-Travel IBA'!G400</f>
        <v>8831</v>
      </c>
      <c r="H400" s="69">
        <f>'Program Data-Travel CBA'!H400+'Program Data-Travel IBA'!H400</f>
        <v>2472</v>
      </c>
      <c r="I400" s="70">
        <f>'Program Data-Travel CBA'!I400+'Program Data-Travel IBA'!I400</f>
        <v>1127871.9100000001</v>
      </c>
      <c r="J400" s="71">
        <f>'Program Data-Travel CBA'!J400+'Program Data-Travel IBA'!J400</f>
        <v>6865</v>
      </c>
      <c r="K400" s="71">
        <f>'Program Data-Travel CBA'!K400+'Program Data-Travel IBA'!K400</f>
        <v>2451</v>
      </c>
      <c r="L400" s="68">
        <f>'Program Data-Travel CBA'!L400+'Program Data-Travel IBA'!L400</f>
        <v>762644.38</v>
      </c>
      <c r="M400" s="69">
        <f>'Program Data-Travel CBA'!M400+'Program Data-Travel IBA'!M400</f>
        <v>5417</v>
      </c>
      <c r="N400" s="69">
        <f>'Program Data-Travel CBA'!N400+'Program Data-Travel IBA'!N400</f>
        <v>2421</v>
      </c>
      <c r="O400" s="70">
        <f>'Program Data-Travel CBA'!O400+'Program Data-Travel IBA'!O400</f>
        <v>730158.94</v>
      </c>
      <c r="P400" s="71">
        <f>'Program Data-Travel CBA'!P400+'Program Data-Travel IBA'!P400</f>
        <v>4628</v>
      </c>
      <c r="Q400" s="71">
        <f>'Program Data-Travel CBA'!Q400+'Program Data-Travel IBA'!Q400</f>
        <v>2409</v>
      </c>
      <c r="R400" s="68">
        <f>'Program Data-Travel CBA'!R400+'Program Data-Travel IBA'!R400</f>
        <v>1013098.99</v>
      </c>
      <c r="S400" s="69">
        <f>'Program Data-Travel CBA'!S400+'Program Data-Travel IBA'!S400</f>
        <v>6459</v>
      </c>
      <c r="T400" s="69">
        <f>'Program Data-Travel CBA'!T400+'Program Data-Travel IBA'!T400</f>
        <v>2391</v>
      </c>
      <c r="U400" s="70">
        <f>'Program Data-Travel CBA'!U400+'Program Data-Travel IBA'!U400</f>
        <v>1125845.46</v>
      </c>
      <c r="V400" s="71">
        <f>'Program Data-Travel CBA'!V400+'Program Data-Travel IBA'!V400</f>
        <v>6991</v>
      </c>
      <c r="W400" s="71">
        <f>'Program Data-Travel CBA'!W400+'Program Data-Travel IBA'!W400</f>
        <v>2392</v>
      </c>
      <c r="X400" s="68">
        <f>'Program Data-Travel CBA'!X400+'Program Data-Travel IBA'!X400</f>
        <v>1159299.3</v>
      </c>
      <c r="Y400" s="69">
        <f>'Program Data-Travel CBA'!Y400+'Program Data-Travel IBA'!Y400</f>
        <v>7123</v>
      </c>
      <c r="Z400" s="69">
        <f>'Program Data-Travel CBA'!Z400+'Program Data-Travel IBA'!Z400</f>
        <v>2194</v>
      </c>
      <c r="AA400" s="70">
        <f>'Program Data-Travel CBA'!AA400+'Program Data-Travel IBA'!AA400</f>
        <v>1334792</v>
      </c>
      <c r="AB400" s="71">
        <f>'Program Data-Travel CBA'!AB400+'Program Data-Travel IBA'!AB400</f>
        <v>9145</v>
      </c>
      <c r="AC400" s="71">
        <f>'Program Data-Travel CBA'!AC400+'Program Data-Travel IBA'!AC400</f>
        <v>1456</v>
      </c>
      <c r="AD400" s="68">
        <f>'Program Data-Travel CBA'!AD400+'Program Data-Travel IBA'!AD400</f>
        <v>1122119.49</v>
      </c>
      <c r="AE400" s="69">
        <f>'Program Data-Travel CBA'!AE400+'Program Data-Travel IBA'!AE400</f>
        <v>7495</v>
      </c>
      <c r="AF400" s="69">
        <f>'Program Data-Travel CBA'!AF400+'Program Data-Travel IBA'!AF400</f>
        <v>2370</v>
      </c>
      <c r="AG400" s="70">
        <f>'Program Data-Travel CBA'!AG400+'Program Data-Travel IBA'!AG400</f>
        <v>1152897.3399999999</v>
      </c>
      <c r="AH400" s="71">
        <f>'Program Data-Travel CBA'!AH400+'Program Data-Travel IBA'!AH400</f>
        <v>7381</v>
      </c>
      <c r="AI400" s="71">
        <f>'Program Data-Travel CBA'!AI400+'Program Data-Travel IBA'!AI400</f>
        <v>2375</v>
      </c>
      <c r="AJ400" s="68">
        <f>'Program Data-Travel CBA'!AJ400+'Program Data-Travel IBA'!AJ400</f>
        <v>1140280.8599999999</v>
      </c>
      <c r="AK400" s="69">
        <f>'Program Data-Travel CBA'!AK400+'Program Data-Travel IBA'!AK400</f>
        <v>7673</v>
      </c>
      <c r="AL400" s="69">
        <f>'Program Data-Travel CBA'!AL400+'Program Data-Travel IBA'!AL400</f>
        <v>2363</v>
      </c>
      <c r="AM400" s="70">
        <f>'Program Data-Travel CBA'!AM400+'Program Data-Travel IBA'!AM400</f>
        <v>1277661.1800000002</v>
      </c>
      <c r="AN400" s="71">
        <f>'Program Data-Travel CBA'!AN400+'Program Data-Travel IBA'!AN400</f>
        <v>7903</v>
      </c>
      <c r="AO400" s="71">
        <f>'Program Data-Travel CBA'!AO400+'Program Data-Travel IBA'!AO400</f>
        <v>2360</v>
      </c>
    </row>
    <row r="401" spans="1:41" hidden="1" outlineLevel="1" x14ac:dyDescent="0.55000000000000004">
      <c r="A401" s="58" t="s">
        <v>33</v>
      </c>
      <c r="B401" s="65">
        <f>'Program Data-Travel CBA'!B401+'Program Data-Travel IBA'!B401</f>
        <v>8392557.9000000004</v>
      </c>
      <c r="C401" s="66">
        <f>'Program Data-Travel CBA'!C401+'Program Data-Travel IBA'!C401</f>
        <v>38310</v>
      </c>
      <c r="D401" s="66">
        <f>'Program Data-Travel CBA'!D401+'Program Data-Travel IBA'!D401</f>
        <v>3507</v>
      </c>
      <c r="E401" s="67">
        <f>'Program Data-Travel CBA'!E401+'Program Data-Travel IBA'!E401</f>
        <v>479.81458829204894</v>
      </c>
      <c r="F401" s="68">
        <f>'Program Data-Travel CBA'!F401+'Program Data-Travel IBA'!F401</f>
        <v>856365.59</v>
      </c>
      <c r="G401" s="69">
        <f>'Program Data-Travel CBA'!G401+'Program Data-Travel IBA'!G401</f>
        <v>3665</v>
      </c>
      <c r="H401" s="69">
        <f>'Program Data-Travel CBA'!H401+'Program Data-Travel IBA'!H401</f>
        <v>3750</v>
      </c>
      <c r="I401" s="70">
        <f>'Program Data-Travel CBA'!I401+'Program Data-Travel IBA'!I401</f>
        <v>1068962.17</v>
      </c>
      <c r="J401" s="71">
        <f>'Program Data-Travel CBA'!J401+'Program Data-Travel IBA'!J401</f>
        <v>3995</v>
      </c>
      <c r="K401" s="71">
        <f>'Program Data-Travel CBA'!K401+'Program Data-Travel IBA'!K401</f>
        <v>3737</v>
      </c>
      <c r="L401" s="68">
        <f>'Program Data-Travel CBA'!L401+'Program Data-Travel IBA'!L401</f>
        <v>498410.01999999996</v>
      </c>
      <c r="M401" s="69">
        <f>'Program Data-Travel CBA'!M401+'Program Data-Travel IBA'!M401</f>
        <v>2550</v>
      </c>
      <c r="N401" s="69">
        <f>'Program Data-Travel CBA'!N401+'Program Data-Travel IBA'!N401</f>
        <v>3731</v>
      </c>
      <c r="O401" s="70">
        <f>'Program Data-Travel CBA'!O401+'Program Data-Travel IBA'!O401</f>
        <v>532627.94999999995</v>
      </c>
      <c r="P401" s="71">
        <f>'Program Data-Travel CBA'!P401+'Program Data-Travel IBA'!P401</f>
        <v>2302</v>
      </c>
      <c r="Q401" s="71">
        <f>'Program Data-Travel CBA'!Q401+'Program Data-Travel IBA'!Q401</f>
        <v>3724</v>
      </c>
      <c r="R401" s="68">
        <f>'Program Data-Travel CBA'!R401+'Program Data-Travel IBA'!R401</f>
        <v>657682.27999999991</v>
      </c>
      <c r="S401" s="69">
        <f>'Program Data-Travel CBA'!S401+'Program Data-Travel IBA'!S401</f>
        <v>3148</v>
      </c>
      <c r="T401" s="69">
        <f>'Program Data-Travel CBA'!T401+'Program Data-Travel IBA'!T401</f>
        <v>3723</v>
      </c>
      <c r="U401" s="70">
        <f>'Program Data-Travel CBA'!U401+'Program Data-Travel IBA'!U401</f>
        <v>776579.42999999993</v>
      </c>
      <c r="V401" s="71">
        <f>'Program Data-Travel CBA'!V401+'Program Data-Travel IBA'!V401</f>
        <v>3235</v>
      </c>
      <c r="W401" s="71">
        <f>'Program Data-Travel CBA'!W401+'Program Data-Travel IBA'!W401</f>
        <v>3706</v>
      </c>
      <c r="X401" s="68">
        <f>'Program Data-Travel CBA'!X401+'Program Data-Travel IBA'!X401</f>
        <v>618362.43999999994</v>
      </c>
      <c r="Y401" s="69">
        <f>'Program Data-Travel CBA'!Y401+'Program Data-Travel IBA'!Y401</f>
        <v>3285</v>
      </c>
      <c r="Z401" s="69">
        <f>'Program Data-Travel CBA'!Z401+'Program Data-Travel IBA'!Z401</f>
        <v>3702</v>
      </c>
      <c r="AA401" s="70">
        <f>'Program Data-Travel CBA'!AA401+'Program Data-Travel IBA'!AA401</f>
        <v>641831.98</v>
      </c>
      <c r="AB401" s="71">
        <f>'Program Data-Travel CBA'!AB401+'Program Data-Travel IBA'!AB401</f>
        <v>2755</v>
      </c>
      <c r="AC401" s="71">
        <f>'Program Data-Travel CBA'!AC401+'Program Data-Travel IBA'!AC401</f>
        <v>3675</v>
      </c>
      <c r="AD401" s="68">
        <f>'Program Data-Travel CBA'!AD401+'Program Data-Travel IBA'!AD401</f>
        <v>575809.44999999995</v>
      </c>
      <c r="AE401" s="69">
        <f>'Program Data-Travel CBA'!AE401+'Program Data-Travel IBA'!AE401</f>
        <v>2660</v>
      </c>
      <c r="AF401" s="69">
        <f>'Program Data-Travel CBA'!AF401+'Program Data-Travel IBA'!AF401</f>
        <v>3645</v>
      </c>
      <c r="AG401" s="70">
        <f>'Program Data-Travel CBA'!AG401+'Program Data-Travel IBA'!AG401</f>
        <v>671999.4</v>
      </c>
      <c r="AH401" s="71">
        <f>'Program Data-Travel CBA'!AH401+'Program Data-Travel IBA'!AH401</f>
        <v>3421</v>
      </c>
      <c r="AI401" s="71">
        <f>'Program Data-Travel CBA'!AI401+'Program Data-Travel IBA'!AI401</f>
        <v>3549</v>
      </c>
      <c r="AJ401" s="68">
        <f>'Program Data-Travel CBA'!AJ401+'Program Data-Travel IBA'!AJ401</f>
        <v>722287.79</v>
      </c>
      <c r="AK401" s="69">
        <f>'Program Data-Travel CBA'!AK401+'Program Data-Travel IBA'!AK401</f>
        <v>3798</v>
      </c>
      <c r="AL401" s="69">
        <f>'Program Data-Travel CBA'!AL401+'Program Data-Travel IBA'!AL401</f>
        <v>3513</v>
      </c>
      <c r="AM401" s="70">
        <f>'Program Data-Travel CBA'!AM401+'Program Data-Travel IBA'!AM401</f>
        <v>771639.39999999991</v>
      </c>
      <c r="AN401" s="71">
        <f>'Program Data-Travel CBA'!AN401+'Program Data-Travel IBA'!AN401</f>
        <v>3496</v>
      </c>
      <c r="AO401" s="71">
        <f>'Program Data-Travel CBA'!AO401+'Program Data-Travel IBA'!AO401</f>
        <v>3507</v>
      </c>
    </row>
    <row r="402" spans="1:41" hidden="1" outlineLevel="1" x14ac:dyDescent="0.55000000000000004">
      <c r="A402" s="58" t="s">
        <v>40</v>
      </c>
      <c r="B402" s="65">
        <f>'Program Data-Travel CBA'!B402+'Program Data-Travel IBA'!B402</f>
        <v>294279514.72169995</v>
      </c>
      <c r="C402" s="66">
        <f>'Program Data-Travel CBA'!C402+'Program Data-Travel IBA'!C402</f>
        <v>1652705</v>
      </c>
      <c r="D402" s="66">
        <f>'Program Data-Travel CBA'!D402+'Program Data-Travel IBA'!D402</f>
        <v>129207</v>
      </c>
      <c r="E402" s="67">
        <f>'Program Data-Travel CBA'!E402+'Program Data-Travel IBA'!E402</f>
        <v>415.25060052198933</v>
      </c>
      <c r="F402" s="68">
        <f>'Program Data-Travel CBA'!F402+'Program Data-Travel IBA'!F402</f>
        <v>28380218.838</v>
      </c>
      <c r="G402" s="69">
        <f>'Program Data-Travel CBA'!G402+'Program Data-Travel IBA'!G402</f>
        <v>155598</v>
      </c>
      <c r="H402" s="69">
        <f>'Program Data-Travel CBA'!H402+'Program Data-Travel IBA'!H402</f>
        <v>123712</v>
      </c>
      <c r="I402" s="70">
        <f>'Program Data-Travel CBA'!I402+'Program Data-Travel IBA'!I402</f>
        <v>19969265.078599993</v>
      </c>
      <c r="J402" s="71">
        <f>'Program Data-Travel CBA'!J402+'Program Data-Travel IBA'!J402</f>
        <v>116559</v>
      </c>
      <c r="K402" s="71">
        <f>'Program Data-Travel CBA'!K402+'Program Data-Travel IBA'!K402</f>
        <v>123457</v>
      </c>
      <c r="L402" s="68">
        <f>'Program Data-Travel CBA'!L402+'Program Data-Travel IBA'!L402</f>
        <v>16583892.649</v>
      </c>
      <c r="M402" s="69">
        <f>'Program Data-Travel CBA'!M402+'Program Data-Travel IBA'!M402</f>
        <v>98187</v>
      </c>
      <c r="N402" s="69">
        <f>'Program Data-Travel CBA'!N402+'Program Data-Travel IBA'!N402</f>
        <v>122696</v>
      </c>
      <c r="O402" s="70">
        <f>'Program Data-Travel CBA'!O402+'Program Data-Travel IBA'!O402</f>
        <v>19899254.017899994</v>
      </c>
      <c r="P402" s="71">
        <f>'Program Data-Travel CBA'!P402+'Program Data-Travel IBA'!P402</f>
        <v>110289</v>
      </c>
      <c r="Q402" s="71">
        <f>'Program Data-Travel CBA'!Q402+'Program Data-Travel IBA'!Q402</f>
        <v>123298</v>
      </c>
      <c r="R402" s="68">
        <f>'Program Data-Travel CBA'!R402+'Program Data-Travel IBA'!R402</f>
        <v>21640145.588899996</v>
      </c>
      <c r="S402" s="69">
        <f>'Program Data-Travel CBA'!S402+'Program Data-Travel IBA'!S402</f>
        <v>123625</v>
      </c>
      <c r="T402" s="69">
        <f>'Program Data-Travel CBA'!T402+'Program Data-Travel IBA'!T402</f>
        <v>122988</v>
      </c>
      <c r="U402" s="70">
        <f>'Program Data-Travel CBA'!U402+'Program Data-Travel IBA'!U402</f>
        <v>23268036.268599994</v>
      </c>
      <c r="V402" s="71">
        <f>'Program Data-Travel CBA'!V402+'Program Data-Travel IBA'!V402</f>
        <v>133850</v>
      </c>
      <c r="W402" s="71">
        <f>'Program Data-Travel CBA'!W402+'Program Data-Travel IBA'!W402</f>
        <v>123294</v>
      </c>
      <c r="X402" s="68">
        <f>'Program Data-Travel CBA'!X402+'Program Data-Travel IBA'!X402</f>
        <v>29197534.648099996</v>
      </c>
      <c r="Y402" s="69">
        <f>'Program Data-Travel CBA'!Y402+'Program Data-Travel IBA'!Y402</f>
        <v>163817</v>
      </c>
      <c r="Z402" s="69">
        <f>'Program Data-Travel CBA'!Z402+'Program Data-Travel IBA'!Z402</f>
        <v>129694</v>
      </c>
      <c r="AA402" s="70">
        <f>'Program Data-Travel CBA'!AA402+'Program Data-Travel IBA'!AA402</f>
        <v>28604452.938499995</v>
      </c>
      <c r="AB402" s="71">
        <f>'Program Data-Travel CBA'!AB402+'Program Data-Travel IBA'!AB402</f>
        <v>155613</v>
      </c>
      <c r="AC402" s="71">
        <f>'Program Data-Travel CBA'!AC402+'Program Data-Travel IBA'!AC402</f>
        <v>129279</v>
      </c>
      <c r="AD402" s="68">
        <f>'Program Data-Travel CBA'!AD402+'Program Data-Travel IBA'!AD402</f>
        <v>25095664.297499999</v>
      </c>
      <c r="AE402" s="69">
        <f>'Program Data-Travel CBA'!AE402+'Program Data-Travel IBA'!AE402</f>
        <v>137735</v>
      </c>
      <c r="AF402" s="69">
        <f>'Program Data-Travel CBA'!AF402+'Program Data-Travel IBA'!AF402</f>
        <v>127520</v>
      </c>
      <c r="AG402" s="70">
        <f>'Program Data-Travel CBA'!AG402+'Program Data-Travel IBA'!AG402</f>
        <v>26605056.868799992</v>
      </c>
      <c r="AH402" s="71">
        <f>'Program Data-Travel CBA'!AH402+'Program Data-Travel IBA'!AH402</f>
        <v>146142</v>
      </c>
      <c r="AI402" s="71">
        <f>'Program Data-Travel CBA'!AI402+'Program Data-Travel IBA'!AI402</f>
        <v>128433</v>
      </c>
      <c r="AJ402" s="68">
        <f>'Program Data-Travel CBA'!AJ402+'Program Data-Travel IBA'!AJ402</f>
        <v>25962859.328699995</v>
      </c>
      <c r="AK402" s="69">
        <f>'Program Data-Travel CBA'!AK402+'Program Data-Travel IBA'!AK402</f>
        <v>151508</v>
      </c>
      <c r="AL402" s="69">
        <f>'Program Data-Travel CBA'!AL402+'Program Data-Travel IBA'!AL402</f>
        <v>128310</v>
      </c>
      <c r="AM402" s="70">
        <f>'Program Data-Travel CBA'!AM402+'Program Data-Travel IBA'!AM402</f>
        <v>29073134.199099991</v>
      </c>
      <c r="AN402" s="71">
        <f>'Program Data-Travel CBA'!AN402+'Program Data-Travel IBA'!AN402</f>
        <v>159782</v>
      </c>
      <c r="AO402" s="71">
        <f>'Program Data-Travel CBA'!AO402+'Program Data-Travel IBA'!AO402</f>
        <v>129207</v>
      </c>
    </row>
    <row r="403" spans="1:41" hidden="1" outlineLevel="1" x14ac:dyDescent="0.55000000000000004">
      <c r="A403" s="58" t="s">
        <v>34</v>
      </c>
      <c r="B403" s="65">
        <f>'Program Data-Travel CBA'!B403+'Program Data-Travel IBA'!B403</f>
        <v>23608088</v>
      </c>
      <c r="C403" s="66">
        <f>'Program Data-Travel CBA'!C403+'Program Data-Travel IBA'!C403</f>
        <v>88350</v>
      </c>
      <c r="D403" s="66">
        <f>'Program Data-Travel CBA'!D403+'Program Data-Travel IBA'!D403</f>
        <v>2473</v>
      </c>
      <c r="E403" s="67">
        <f>'Program Data-Travel CBA'!E403+'Program Data-Travel IBA'!E403</f>
        <v>406.44342984958337</v>
      </c>
      <c r="F403" s="68">
        <f>'Program Data-Travel CBA'!F403+'Program Data-Travel IBA'!F403</f>
        <v>1502558.44</v>
      </c>
      <c r="G403" s="69">
        <f>'Program Data-Travel CBA'!G403+'Program Data-Travel IBA'!G403</f>
        <v>6510</v>
      </c>
      <c r="H403" s="69">
        <f>'Program Data-Travel CBA'!H403+'Program Data-Travel IBA'!H403</f>
        <v>2473</v>
      </c>
      <c r="I403" s="70">
        <f>'Program Data-Travel CBA'!I403+'Program Data-Travel IBA'!I403</f>
        <v>2958202.1900000004</v>
      </c>
      <c r="J403" s="71">
        <f>'Program Data-Travel CBA'!J403+'Program Data-Travel IBA'!J403</f>
        <v>12488</v>
      </c>
      <c r="K403" s="71">
        <f>'Program Data-Travel CBA'!K403+'Program Data-Travel IBA'!K403</f>
        <v>2902</v>
      </c>
      <c r="L403" s="68">
        <f>'Program Data-Travel CBA'!L403+'Program Data-Travel IBA'!L403</f>
        <v>4149178.1900000004</v>
      </c>
      <c r="M403" s="69">
        <f>'Program Data-Travel CBA'!M403+'Program Data-Travel IBA'!M403</f>
        <v>12425</v>
      </c>
      <c r="N403" s="69">
        <f>'Program Data-Travel CBA'!N403+'Program Data-Travel IBA'!N403</f>
        <v>2919</v>
      </c>
      <c r="O403" s="70">
        <f>'Program Data-Travel CBA'!O403+'Program Data-Travel IBA'!O403</f>
        <v>3977165.16</v>
      </c>
      <c r="P403" s="71">
        <f>'Program Data-Travel CBA'!P403+'Program Data-Travel IBA'!P403</f>
        <v>10858</v>
      </c>
      <c r="Q403" s="71">
        <f>'Program Data-Travel CBA'!Q403+'Program Data-Travel IBA'!Q403</f>
        <v>2875</v>
      </c>
      <c r="R403" s="68">
        <f>'Program Data-Travel CBA'!R403+'Program Data-Travel IBA'!R403</f>
        <v>2855975.04</v>
      </c>
      <c r="S403" s="69">
        <f>'Program Data-Travel CBA'!S403+'Program Data-Travel IBA'!S403</f>
        <v>8920</v>
      </c>
      <c r="T403" s="69">
        <f>'Program Data-Travel CBA'!T403+'Program Data-Travel IBA'!T403</f>
        <v>2685</v>
      </c>
      <c r="U403" s="70">
        <f>'Program Data-Travel CBA'!U403+'Program Data-Travel IBA'!U403</f>
        <v>1983588.1500000001</v>
      </c>
      <c r="V403" s="71">
        <f>'Program Data-Travel CBA'!V403+'Program Data-Travel IBA'!V403</f>
        <v>6518</v>
      </c>
      <c r="W403" s="71">
        <f>'Program Data-Travel CBA'!W403+'Program Data-Travel IBA'!W403</f>
        <v>2642</v>
      </c>
      <c r="X403" s="68">
        <f>'Program Data-Travel CBA'!X403+'Program Data-Travel IBA'!X403</f>
        <v>1674231.58</v>
      </c>
      <c r="Y403" s="69">
        <f>'Program Data-Travel CBA'!Y403+'Program Data-Travel IBA'!Y403</f>
        <v>5482</v>
      </c>
      <c r="Z403" s="69">
        <f>'Program Data-Travel CBA'!Z403+'Program Data-Travel IBA'!Z403</f>
        <v>2524</v>
      </c>
      <c r="AA403" s="70">
        <f>'Program Data-Travel CBA'!AA403+'Program Data-Travel IBA'!AA403</f>
        <v>1143508.44</v>
      </c>
      <c r="AB403" s="71">
        <f>'Program Data-Travel CBA'!AB403+'Program Data-Travel IBA'!AB403</f>
        <v>5627</v>
      </c>
      <c r="AC403" s="71">
        <f>'Program Data-Travel CBA'!AC403+'Program Data-Travel IBA'!AC403</f>
        <v>2474</v>
      </c>
      <c r="AD403" s="68">
        <f>'Program Data-Travel CBA'!AD403+'Program Data-Travel IBA'!AD403</f>
        <v>872133.13</v>
      </c>
      <c r="AE403" s="69">
        <f>'Program Data-Travel CBA'!AE403+'Program Data-Travel IBA'!AE403</f>
        <v>4856</v>
      </c>
      <c r="AF403" s="69">
        <f>'Program Data-Travel CBA'!AF403+'Program Data-Travel IBA'!AF403</f>
        <v>2421</v>
      </c>
      <c r="AG403" s="70">
        <f>'Program Data-Travel CBA'!AG403+'Program Data-Travel IBA'!AG403</f>
        <v>933226.92</v>
      </c>
      <c r="AH403" s="71">
        <f>'Program Data-Travel CBA'!AH403+'Program Data-Travel IBA'!AH403</f>
        <v>5006</v>
      </c>
      <c r="AI403" s="71">
        <f>'Program Data-Travel CBA'!AI403+'Program Data-Travel IBA'!AI403</f>
        <v>2415</v>
      </c>
      <c r="AJ403" s="68">
        <f>'Program Data-Travel CBA'!AJ403+'Program Data-Travel IBA'!AJ403</f>
        <v>648487.04999999993</v>
      </c>
      <c r="AK403" s="69">
        <f>'Program Data-Travel CBA'!AK403+'Program Data-Travel IBA'!AK403</f>
        <v>4197</v>
      </c>
      <c r="AL403" s="69">
        <f>'Program Data-Travel CBA'!AL403+'Program Data-Travel IBA'!AL403</f>
        <v>2389</v>
      </c>
      <c r="AM403" s="70">
        <f>'Program Data-Travel CBA'!AM403+'Program Data-Travel IBA'!AM403</f>
        <v>909833.71</v>
      </c>
      <c r="AN403" s="71">
        <f>'Program Data-Travel CBA'!AN403+'Program Data-Travel IBA'!AN403</f>
        <v>5463</v>
      </c>
      <c r="AO403" s="71">
        <f>'Program Data-Travel CBA'!AO403+'Program Data-Travel IBA'!AO403</f>
        <v>2473</v>
      </c>
    </row>
    <row r="404" spans="1:41" hidden="1" outlineLevel="1" x14ac:dyDescent="0.55000000000000004">
      <c r="A404" s="58" t="s">
        <v>35</v>
      </c>
      <c r="B404" s="65">
        <f>'Program Data-Travel CBA'!B404+'Program Data-Travel IBA'!B404</f>
        <v>13901729.6198</v>
      </c>
      <c r="C404" s="66">
        <f>'Program Data-Travel CBA'!C404+'Program Data-Travel IBA'!C404</f>
        <v>83316</v>
      </c>
      <c r="D404" s="66">
        <f>'Program Data-Travel CBA'!D404+'Program Data-Travel IBA'!D404</f>
        <v>23680</v>
      </c>
      <c r="E404" s="67">
        <f>'Program Data-Travel CBA'!E404+'Program Data-Travel IBA'!E404</f>
        <v>1708.9683867981416</v>
      </c>
      <c r="F404" s="68">
        <f>'Program Data-Travel CBA'!F404+'Program Data-Travel IBA'!F404</f>
        <v>1177298.69</v>
      </c>
      <c r="G404" s="69">
        <f>'Program Data-Travel CBA'!G404+'Program Data-Travel IBA'!G404</f>
        <v>4922</v>
      </c>
      <c r="H404" s="69">
        <f>'Program Data-Travel CBA'!H404+'Program Data-Travel IBA'!H404</f>
        <v>25826</v>
      </c>
      <c r="I404" s="70">
        <f>'Program Data-Travel CBA'!I404+'Program Data-Travel IBA'!I404</f>
        <v>601857.06000000006</v>
      </c>
      <c r="J404" s="71">
        <f>'Program Data-Travel CBA'!J404+'Program Data-Travel IBA'!J404</f>
        <v>3362</v>
      </c>
      <c r="K404" s="71">
        <f>'Program Data-Travel CBA'!K404+'Program Data-Travel IBA'!K404</f>
        <v>25473</v>
      </c>
      <c r="L404" s="68">
        <f>'Program Data-Travel CBA'!L404+'Program Data-Travel IBA'!L404</f>
        <v>543263.43000000005</v>
      </c>
      <c r="M404" s="69">
        <f>'Program Data-Travel CBA'!M404+'Program Data-Travel IBA'!M404</f>
        <v>3235</v>
      </c>
      <c r="N404" s="69">
        <f>'Program Data-Travel CBA'!N404+'Program Data-Travel IBA'!N404</f>
        <v>25197</v>
      </c>
      <c r="O404" s="70">
        <f>'Program Data-Travel CBA'!O404+'Program Data-Travel IBA'!O404</f>
        <v>503248.35</v>
      </c>
      <c r="P404" s="71">
        <f>'Program Data-Travel CBA'!P404+'Program Data-Travel IBA'!P404</f>
        <v>3097</v>
      </c>
      <c r="Q404" s="71">
        <f>'Program Data-Travel CBA'!Q404+'Program Data-Travel IBA'!Q404</f>
        <v>24839</v>
      </c>
      <c r="R404" s="68">
        <f>'Program Data-Travel CBA'!R404+'Program Data-Travel IBA'!R404</f>
        <v>687219.39</v>
      </c>
      <c r="S404" s="69">
        <f>'Program Data-Travel CBA'!S404+'Program Data-Travel IBA'!S404</f>
        <v>4280</v>
      </c>
      <c r="T404" s="69">
        <f>'Program Data-Travel CBA'!T404+'Program Data-Travel IBA'!T404</f>
        <v>24692</v>
      </c>
      <c r="U404" s="70">
        <f>'Program Data-Travel CBA'!U404+'Program Data-Travel IBA'!U404</f>
        <v>554256.53</v>
      </c>
      <c r="V404" s="71">
        <f>'Program Data-Travel CBA'!V404+'Program Data-Travel IBA'!V404</f>
        <v>3395</v>
      </c>
      <c r="W404" s="71">
        <f>'Program Data-Travel CBA'!W404+'Program Data-Travel IBA'!W404</f>
        <v>24519</v>
      </c>
      <c r="X404" s="68">
        <f>'Program Data-Travel CBA'!X404+'Program Data-Travel IBA'!X404</f>
        <v>627869.07000000007</v>
      </c>
      <c r="Y404" s="69">
        <f>'Program Data-Travel CBA'!Y404+'Program Data-Travel IBA'!Y404</f>
        <v>4084</v>
      </c>
      <c r="Z404" s="69">
        <f>'Program Data-Travel CBA'!Z404+'Program Data-Travel IBA'!Z404</f>
        <v>24017</v>
      </c>
      <c r="AA404" s="70">
        <f>'Program Data-Travel CBA'!AA404+'Program Data-Travel IBA'!AA404</f>
        <v>851429.47</v>
      </c>
      <c r="AB404" s="71">
        <f>'Program Data-Travel CBA'!AB404+'Program Data-Travel IBA'!AB404</f>
        <v>4609</v>
      </c>
      <c r="AC404" s="71">
        <f>'Program Data-Travel CBA'!AC404+'Program Data-Travel IBA'!AC404</f>
        <v>23822</v>
      </c>
      <c r="AD404" s="68">
        <f>'Program Data-Travel CBA'!AD404+'Program Data-Travel IBA'!AD404</f>
        <v>1191362.71</v>
      </c>
      <c r="AE404" s="69">
        <f>'Program Data-Travel CBA'!AE404+'Program Data-Travel IBA'!AE404</f>
        <v>7330</v>
      </c>
      <c r="AF404" s="69">
        <f>'Program Data-Travel CBA'!AF404+'Program Data-Travel IBA'!AF404</f>
        <v>23828</v>
      </c>
      <c r="AG404" s="70">
        <f>'Program Data-Travel CBA'!AG404+'Program Data-Travel IBA'!AG404</f>
        <v>1875133.54</v>
      </c>
      <c r="AH404" s="71">
        <f>'Program Data-Travel CBA'!AH404+'Program Data-Travel IBA'!AH404</f>
        <v>11832</v>
      </c>
      <c r="AI404" s="71">
        <f>'Program Data-Travel CBA'!AI404+'Program Data-Travel IBA'!AI404</f>
        <v>23868</v>
      </c>
      <c r="AJ404" s="68">
        <f>'Program Data-Travel CBA'!AJ404+'Program Data-Travel IBA'!AJ404</f>
        <v>2931006.1598</v>
      </c>
      <c r="AK404" s="69">
        <f>'Program Data-Travel CBA'!AK404+'Program Data-Travel IBA'!AK404</f>
        <v>18502</v>
      </c>
      <c r="AL404" s="69">
        <f>'Program Data-Travel CBA'!AL404+'Program Data-Travel IBA'!AL404</f>
        <v>23918</v>
      </c>
      <c r="AM404" s="70">
        <f>'Program Data-Travel CBA'!AM404+'Program Data-Travel IBA'!AM404</f>
        <v>2357785.2199999997</v>
      </c>
      <c r="AN404" s="71">
        <f>'Program Data-Travel CBA'!AN404+'Program Data-Travel IBA'!AN404</f>
        <v>14668</v>
      </c>
      <c r="AO404" s="71">
        <f>'Program Data-Travel CBA'!AO404+'Program Data-Travel IBA'!AO404</f>
        <v>23680</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6919018374.2889948</v>
      </c>
      <c r="C406" s="52">
        <f>SUM(C379:C404)</f>
        <v>36868346</v>
      </c>
      <c r="D406" s="52">
        <f>SUM(D379:D404)</f>
        <v>2444614</v>
      </c>
      <c r="E406" s="74">
        <f t="shared" ref="E406" si="25">IFERROR(B406/C406,0)</f>
        <v>187.66826085143595</v>
      </c>
      <c r="F406" s="51">
        <f t="shared" ref="F406:AO406" si="26">SUM(F379:F404)</f>
        <v>717616105.55759954</v>
      </c>
      <c r="G406" s="52">
        <f t="shared" si="26"/>
        <v>3799347</v>
      </c>
      <c r="H406" s="52">
        <f t="shared" si="26"/>
        <v>2451024</v>
      </c>
      <c r="I406" s="51">
        <f t="shared" si="26"/>
        <v>603235157.33839965</v>
      </c>
      <c r="J406" s="52">
        <f t="shared" si="26"/>
        <v>3207261</v>
      </c>
      <c r="K406" s="52">
        <f t="shared" si="26"/>
        <v>2453006</v>
      </c>
      <c r="L406" s="51">
        <f t="shared" si="26"/>
        <v>500372979.59889978</v>
      </c>
      <c r="M406" s="52">
        <f t="shared" si="26"/>
        <v>2688809</v>
      </c>
      <c r="N406" s="52">
        <f t="shared" si="26"/>
        <v>2444143</v>
      </c>
      <c r="O406" s="51">
        <f t="shared" si="26"/>
        <v>534016849.15769976</v>
      </c>
      <c r="P406" s="52">
        <f t="shared" si="26"/>
        <v>2836825</v>
      </c>
      <c r="Q406" s="52">
        <f t="shared" si="26"/>
        <v>2450061</v>
      </c>
      <c r="R406" s="51">
        <f t="shared" si="26"/>
        <v>523568599.82869953</v>
      </c>
      <c r="S406" s="52">
        <f t="shared" si="26"/>
        <v>2815641</v>
      </c>
      <c r="T406" s="52">
        <f t="shared" si="26"/>
        <v>2451019</v>
      </c>
      <c r="U406" s="51">
        <f t="shared" si="26"/>
        <v>519346042.8185994</v>
      </c>
      <c r="V406" s="52">
        <f t="shared" si="26"/>
        <v>2781659</v>
      </c>
      <c r="W406" s="52">
        <f t="shared" si="26"/>
        <v>2451730</v>
      </c>
      <c r="X406" s="51">
        <f t="shared" si="26"/>
        <v>548023600.89789951</v>
      </c>
      <c r="Y406" s="52">
        <f t="shared" si="26"/>
        <v>2863719</v>
      </c>
      <c r="Z406" s="52">
        <f t="shared" si="26"/>
        <v>2456265</v>
      </c>
      <c r="AA406" s="51">
        <f t="shared" si="26"/>
        <v>569540729.44839966</v>
      </c>
      <c r="AB406" s="52">
        <f t="shared" si="26"/>
        <v>2901654</v>
      </c>
      <c r="AC406" s="52">
        <f t="shared" si="26"/>
        <v>2449242</v>
      </c>
      <c r="AD406" s="51">
        <f t="shared" si="26"/>
        <v>560865355.28729951</v>
      </c>
      <c r="AE406" s="52">
        <f t="shared" si="26"/>
        <v>2943480</v>
      </c>
      <c r="AF406" s="52">
        <f t="shared" si="26"/>
        <v>2445070</v>
      </c>
      <c r="AG406" s="51">
        <f t="shared" si="26"/>
        <v>607936211.99829936</v>
      </c>
      <c r="AH406" s="52">
        <f t="shared" si="26"/>
        <v>3185926</v>
      </c>
      <c r="AI406" s="52">
        <f t="shared" si="26"/>
        <v>2461001</v>
      </c>
      <c r="AJ406" s="51">
        <f t="shared" si="26"/>
        <v>616495492.66829932</v>
      </c>
      <c r="AK406" s="52">
        <f t="shared" si="26"/>
        <v>3431929</v>
      </c>
      <c r="AL406" s="52">
        <f t="shared" si="26"/>
        <v>2461785</v>
      </c>
      <c r="AM406" s="51">
        <f t="shared" si="26"/>
        <v>618001249.68889952</v>
      </c>
      <c r="AN406" s="52">
        <f t="shared" si="26"/>
        <v>3412096</v>
      </c>
      <c r="AO406" s="52">
        <f t="shared" si="26"/>
        <v>2444614</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f>'Program Data-Travel CBA'!B410+'Program Data-Travel IBA'!B410</f>
        <v>46617393.890000008</v>
      </c>
      <c r="C410" s="66">
        <f>'Program Data-Travel CBA'!C410+'Program Data-Travel IBA'!C410</f>
        <v>92315</v>
      </c>
      <c r="D410" s="66">
        <f>'Program Data-Travel CBA'!D410+'Program Data-Travel IBA'!D410</f>
        <v>3854</v>
      </c>
      <c r="E410" s="67">
        <f>'Program Data-Travel CBA'!E410+'Program Data-Travel IBA'!E410</f>
        <v>959.32272975666251</v>
      </c>
      <c r="F410" s="68">
        <f>'Program Data-Travel CBA'!F410+'Program Data-Travel IBA'!F410</f>
        <v>4162298.91</v>
      </c>
      <c r="G410" s="69">
        <f>'Program Data-Travel CBA'!G410+'Program Data-Travel IBA'!G410</f>
        <v>8167</v>
      </c>
      <c r="H410" s="69">
        <f>'Program Data-Travel CBA'!H410+'Program Data-Travel IBA'!H410</f>
        <v>3797</v>
      </c>
      <c r="I410" s="70">
        <f>'Program Data-Travel CBA'!I410+'Program Data-Travel IBA'!I410</f>
        <v>3437763.81</v>
      </c>
      <c r="J410" s="71">
        <f>'Program Data-Travel CBA'!J410+'Program Data-Travel IBA'!J410</f>
        <v>6937</v>
      </c>
      <c r="K410" s="71">
        <f>'Program Data-Travel CBA'!K410+'Program Data-Travel IBA'!K410</f>
        <v>3810</v>
      </c>
      <c r="L410" s="68">
        <f>'Program Data-Travel CBA'!L410+'Program Data-Travel IBA'!L410</f>
        <v>2764300.6500000004</v>
      </c>
      <c r="M410" s="69">
        <f>'Program Data-Travel CBA'!M410+'Program Data-Travel IBA'!M410</f>
        <v>5883</v>
      </c>
      <c r="N410" s="69">
        <f>'Program Data-Travel CBA'!N410+'Program Data-Travel IBA'!N410</f>
        <v>3804</v>
      </c>
      <c r="O410" s="70">
        <f>'Program Data-Travel CBA'!O410+'Program Data-Travel IBA'!O410</f>
        <v>2834778.37</v>
      </c>
      <c r="P410" s="71">
        <f>'Program Data-Travel CBA'!P410+'Program Data-Travel IBA'!P410</f>
        <v>5709</v>
      </c>
      <c r="Q410" s="71">
        <f>'Program Data-Travel CBA'!Q410+'Program Data-Travel IBA'!Q410</f>
        <v>3867</v>
      </c>
      <c r="R410" s="68">
        <f>'Program Data-Travel CBA'!R410+'Program Data-Travel IBA'!R410</f>
        <v>3436692.88</v>
      </c>
      <c r="S410" s="69">
        <f>'Program Data-Travel CBA'!S410+'Program Data-Travel IBA'!S410</f>
        <v>7180</v>
      </c>
      <c r="T410" s="69">
        <f>'Program Data-Travel CBA'!T410+'Program Data-Travel IBA'!T410</f>
        <v>3884</v>
      </c>
      <c r="U410" s="70">
        <f>'Program Data-Travel CBA'!U410+'Program Data-Travel IBA'!U410</f>
        <v>3644960.79</v>
      </c>
      <c r="V410" s="71">
        <f>'Program Data-Travel CBA'!V410+'Program Data-Travel IBA'!V410</f>
        <v>7871</v>
      </c>
      <c r="W410" s="71">
        <f>'Program Data-Travel CBA'!W410+'Program Data-Travel IBA'!W410</f>
        <v>3904</v>
      </c>
      <c r="X410" s="68">
        <f>'Program Data-Travel CBA'!X410+'Program Data-Travel IBA'!X410</f>
        <v>4022117.0900000003</v>
      </c>
      <c r="Y410" s="69">
        <f>'Program Data-Travel CBA'!Y410+'Program Data-Travel IBA'!Y410</f>
        <v>7619</v>
      </c>
      <c r="Z410" s="69">
        <f>'Program Data-Travel CBA'!Z410+'Program Data-Travel IBA'!Z410</f>
        <v>3929</v>
      </c>
      <c r="AA410" s="70">
        <f>'Program Data-Travel CBA'!AA410+'Program Data-Travel IBA'!AA410</f>
        <v>5188035.1500000004</v>
      </c>
      <c r="AB410" s="71">
        <f>'Program Data-Travel CBA'!AB410+'Program Data-Travel IBA'!AB410</f>
        <v>8850</v>
      </c>
      <c r="AC410" s="71">
        <f>'Program Data-Travel CBA'!AC410+'Program Data-Travel IBA'!AC410</f>
        <v>3863</v>
      </c>
      <c r="AD410" s="68">
        <f>'Program Data-Travel CBA'!AD410+'Program Data-Travel IBA'!AD410</f>
        <v>4923788.72</v>
      </c>
      <c r="AE410" s="69">
        <f>'Program Data-Travel CBA'!AE410+'Program Data-Travel IBA'!AE410</f>
        <v>8554</v>
      </c>
      <c r="AF410" s="69">
        <f>'Program Data-Travel CBA'!AF410+'Program Data-Travel IBA'!AF410</f>
        <v>3899</v>
      </c>
      <c r="AG410" s="70">
        <f>'Program Data-Travel CBA'!AG410+'Program Data-Travel IBA'!AG410</f>
        <v>4644159.13</v>
      </c>
      <c r="AH410" s="71">
        <f>'Program Data-Travel CBA'!AH410+'Program Data-Travel IBA'!AH410</f>
        <v>9020</v>
      </c>
      <c r="AI410" s="71">
        <f>'Program Data-Travel CBA'!AI410+'Program Data-Travel IBA'!AI410</f>
        <v>3869</v>
      </c>
      <c r="AJ410" s="68">
        <f>'Program Data-Travel CBA'!AJ410+'Program Data-Travel IBA'!AJ410</f>
        <v>3390141.08</v>
      </c>
      <c r="AK410" s="69">
        <f>'Program Data-Travel CBA'!AK410+'Program Data-Travel IBA'!AK410</f>
        <v>7766</v>
      </c>
      <c r="AL410" s="69">
        <f>'Program Data-Travel CBA'!AL410+'Program Data-Travel IBA'!AL410</f>
        <v>3873</v>
      </c>
      <c r="AM410" s="70">
        <f>'Program Data-Travel CBA'!AM410+'Program Data-Travel IBA'!AM410</f>
        <v>4168357.3099999996</v>
      </c>
      <c r="AN410" s="71">
        <f>'Program Data-Travel CBA'!AN410+'Program Data-Travel IBA'!AN410</f>
        <v>8759</v>
      </c>
      <c r="AO410" s="71">
        <f>'Program Data-Travel CBA'!AO410+'Program Data-Travel IBA'!AO410</f>
        <v>3854</v>
      </c>
    </row>
    <row r="411" spans="1:41" hidden="1" outlineLevel="1" x14ac:dyDescent="0.55000000000000004">
      <c r="A411" s="58" t="s">
        <v>18</v>
      </c>
      <c r="B411" s="65">
        <f>'Program Data-Travel CBA'!B411+'Program Data-Travel IBA'!B411</f>
        <v>138987852.07999465</v>
      </c>
      <c r="C411" s="66">
        <f>'Program Data-Travel CBA'!C411+'Program Data-Travel IBA'!C411</f>
        <v>1147530</v>
      </c>
      <c r="D411" s="66">
        <f>'Program Data-Travel CBA'!D411+'Program Data-Travel IBA'!D411</f>
        <v>69330</v>
      </c>
      <c r="E411" s="67">
        <f>'Program Data-Travel CBA'!E411+'Program Data-Travel IBA'!E411</f>
        <v>272.36318931825144</v>
      </c>
      <c r="F411" s="68">
        <f>'Program Data-Travel CBA'!F411+'Program Data-Travel IBA'!F411</f>
        <v>13730163.57999946</v>
      </c>
      <c r="G411" s="69">
        <f>'Program Data-Travel CBA'!G411+'Program Data-Travel IBA'!G411</f>
        <v>107388</v>
      </c>
      <c r="H411" s="69">
        <f>'Program Data-Travel CBA'!H411+'Program Data-Travel IBA'!H411</f>
        <v>73641</v>
      </c>
      <c r="I411" s="70">
        <f>'Program Data-Travel CBA'!I411+'Program Data-Travel IBA'!I411</f>
        <v>9081472.0799996853</v>
      </c>
      <c r="J411" s="71">
        <f>'Program Data-Travel CBA'!J411+'Program Data-Travel IBA'!J411</f>
        <v>75457</v>
      </c>
      <c r="K411" s="71">
        <f>'Program Data-Travel CBA'!K411+'Program Data-Travel IBA'!K411</f>
        <v>71639</v>
      </c>
      <c r="L411" s="68">
        <f>'Program Data-Travel CBA'!L411+'Program Data-Travel IBA'!L411</f>
        <v>5968477.3599998709</v>
      </c>
      <c r="M411" s="69">
        <f>'Program Data-Travel CBA'!M411+'Program Data-Travel IBA'!M411</f>
        <v>54060</v>
      </c>
      <c r="N411" s="69">
        <f>'Program Data-Travel CBA'!N411+'Program Data-Travel IBA'!N411</f>
        <v>69856</v>
      </c>
      <c r="O411" s="70">
        <f>'Program Data-Travel CBA'!O411+'Program Data-Travel IBA'!O411</f>
        <v>7501516.5799997728</v>
      </c>
      <c r="P411" s="71">
        <f>'Program Data-Travel CBA'!P411+'Program Data-Travel IBA'!P411</f>
        <v>57574</v>
      </c>
      <c r="Q411" s="71">
        <f>'Program Data-Travel CBA'!Q411+'Program Data-Travel IBA'!Q411</f>
        <v>69852</v>
      </c>
      <c r="R411" s="68">
        <f>'Program Data-Travel CBA'!R411+'Program Data-Travel IBA'!R411</f>
        <v>8983210.6999996603</v>
      </c>
      <c r="S411" s="69">
        <f>'Program Data-Travel CBA'!S411+'Program Data-Travel IBA'!S411</f>
        <v>71302</v>
      </c>
      <c r="T411" s="69">
        <f>'Program Data-Travel CBA'!T411+'Program Data-Travel IBA'!T411</f>
        <v>68589</v>
      </c>
      <c r="U411" s="70">
        <f>'Program Data-Travel CBA'!U411+'Program Data-Travel IBA'!U411</f>
        <v>11077791.859999517</v>
      </c>
      <c r="V411" s="71">
        <f>'Program Data-Travel CBA'!V411+'Program Data-Travel IBA'!V411</f>
        <v>86645</v>
      </c>
      <c r="W411" s="71">
        <f>'Program Data-Travel CBA'!W411+'Program Data-Travel IBA'!W411</f>
        <v>68566</v>
      </c>
      <c r="X411" s="68">
        <f>'Program Data-Travel CBA'!X411+'Program Data-Travel IBA'!X411</f>
        <v>12052824.739999436</v>
      </c>
      <c r="Y411" s="69">
        <f>'Program Data-Travel CBA'!Y411+'Program Data-Travel IBA'!Y411</f>
        <v>94690</v>
      </c>
      <c r="Z411" s="69">
        <f>'Program Data-Travel CBA'!Z411+'Program Data-Travel IBA'!Z411</f>
        <v>68543</v>
      </c>
      <c r="AA411" s="70">
        <f>'Program Data-Travel CBA'!AA411+'Program Data-Travel IBA'!AA411</f>
        <v>11933956.599999515</v>
      </c>
      <c r="AB411" s="71">
        <f>'Program Data-Travel CBA'!AB411+'Program Data-Travel IBA'!AB411</f>
        <v>99721</v>
      </c>
      <c r="AC411" s="71">
        <f>'Program Data-Travel CBA'!AC411+'Program Data-Travel IBA'!AC411</f>
        <v>68684</v>
      </c>
      <c r="AD411" s="68">
        <f>'Program Data-Travel CBA'!AD411+'Program Data-Travel IBA'!AD411</f>
        <v>13089804.709999477</v>
      </c>
      <c r="AE411" s="69">
        <f>'Program Data-Travel CBA'!AE411+'Program Data-Travel IBA'!AE411</f>
        <v>112055</v>
      </c>
      <c r="AF411" s="69">
        <f>'Program Data-Travel CBA'!AF411+'Program Data-Travel IBA'!AF411</f>
        <v>68874</v>
      </c>
      <c r="AG411" s="70">
        <f>'Program Data-Travel CBA'!AG411+'Program Data-Travel IBA'!AG411</f>
        <v>14827546.249999391</v>
      </c>
      <c r="AH411" s="71">
        <f>'Program Data-Travel CBA'!AH411+'Program Data-Travel IBA'!AH411</f>
        <v>127128</v>
      </c>
      <c r="AI411" s="71">
        <f>'Program Data-Travel CBA'!AI411+'Program Data-Travel IBA'!AI411</f>
        <v>69039</v>
      </c>
      <c r="AJ411" s="68">
        <f>'Program Data-Travel CBA'!AJ411+'Program Data-Travel IBA'!AJ411</f>
        <v>16260650.399999369</v>
      </c>
      <c r="AK411" s="69">
        <f>'Program Data-Travel CBA'!AK411+'Program Data-Travel IBA'!AK411</f>
        <v>140749</v>
      </c>
      <c r="AL411" s="69">
        <f>'Program Data-Travel CBA'!AL411+'Program Data-Travel IBA'!AL411</f>
        <v>69126</v>
      </c>
      <c r="AM411" s="70">
        <f>'Program Data-Travel CBA'!AM411+'Program Data-Travel IBA'!AM411</f>
        <v>14480437.219999481</v>
      </c>
      <c r="AN411" s="71">
        <f>'Program Data-Travel CBA'!AN411+'Program Data-Travel IBA'!AN411</f>
        <v>120761</v>
      </c>
      <c r="AO411" s="71">
        <f>'Program Data-Travel CBA'!AO411+'Program Data-Travel IBA'!AO411</f>
        <v>69330</v>
      </c>
    </row>
    <row r="412" spans="1:41" hidden="1" outlineLevel="1" x14ac:dyDescent="0.55000000000000004">
      <c r="A412" s="58" t="s">
        <v>20</v>
      </c>
      <c r="B412" s="65">
        <f>'Program Data-Travel CBA'!B412+'Program Data-Travel IBA'!B412</f>
        <v>67436476.079999998</v>
      </c>
      <c r="C412" s="66">
        <f>'Program Data-Travel CBA'!C412+'Program Data-Travel IBA'!C412</f>
        <v>322516</v>
      </c>
      <c r="D412" s="66">
        <f>'Program Data-Travel CBA'!D412+'Program Data-Travel IBA'!D412</f>
        <v>16360</v>
      </c>
      <c r="E412" s="67">
        <f>'Program Data-Travel CBA'!E412+'Program Data-Travel IBA'!E412</f>
        <v>444.75267603275529</v>
      </c>
      <c r="F412" s="68">
        <f>'Program Data-Travel CBA'!F412+'Program Data-Travel IBA'!F412</f>
        <v>6690088.9000000004</v>
      </c>
      <c r="G412" s="69">
        <f>'Program Data-Travel CBA'!G412+'Program Data-Travel IBA'!G412</f>
        <v>30237</v>
      </c>
      <c r="H412" s="69">
        <f>'Program Data-Travel CBA'!H412+'Program Data-Travel IBA'!H412</f>
        <v>15568</v>
      </c>
      <c r="I412" s="70">
        <f>'Program Data-Travel CBA'!I412+'Program Data-Travel IBA'!I412</f>
        <v>5819388.200000002</v>
      </c>
      <c r="J412" s="71">
        <f>'Program Data-Travel CBA'!J412+'Program Data-Travel IBA'!J412</f>
        <v>26324</v>
      </c>
      <c r="K412" s="71">
        <f>'Program Data-Travel CBA'!K412+'Program Data-Travel IBA'!K412</f>
        <v>15554</v>
      </c>
      <c r="L412" s="68">
        <f>'Program Data-Travel CBA'!L412+'Program Data-Travel IBA'!L412</f>
        <v>4067326.4499999993</v>
      </c>
      <c r="M412" s="69">
        <f>'Program Data-Travel CBA'!M412+'Program Data-Travel IBA'!M412</f>
        <v>20345</v>
      </c>
      <c r="N412" s="69">
        <f>'Program Data-Travel CBA'!N412+'Program Data-Travel IBA'!N412</f>
        <v>15495</v>
      </c>
      <c r="O412" s="70">
        <f>'Program Data-Travel CBA'!O412+'Program Data-Travel IBA'!O412</f>
        <v>4379904.3199999994</v>
      </c>
      <c r="P412" s="71">
        <f>'Program Data-Travel CBA'!P412+'Program Data-Travel IBA'!P412</f>
        <v>21768</v>
      </c>
      <c r="Q412" s="71">
        <f>'Program Data-Travel CBA'!Q412+'Program Data-Travel IBA'!Q412</f>
        <v>15438</v>
      </c>
      <c r="R412" s="68">
        <f>'Program Data-Travel CBA'!R412+'Program Data-Travel IBA'!R412</f>
        <v>5213361.3100000005</v>
      </c>
      <c r="S412" s="69">
        <f>'Program Data-Travel CBA'!S412+'Program Data-Travel IBA'!S412</f>
        <v>25067</v>
      </c>
      <c r="T412" s="69">
        <f>'Program Data-Travel CBA'!T412+'Program Data-Travel IBA'!T412</f>
        <v>15486</v>
      </c>
      <c r="U412" s="70">
        <f>'Program Data-Travel CBA'!U412+'Program Data-Travel IBA'!U412</f>
        <v>5811368.9999999981</v>
      </c>
      <c r="V412" s="71">
        <f>'Program Data-Travel CBA'!V412+'Program Data-Travel IBA'!V412</f>
        <v>27149</v>
      </c>
      <c r="W412" s="71">
        <f>'Program Data-Travel CBA'!W412+'Program Data-Travel IBA'!W412</f>
        <v>15416</v>
      </c>
      <c r="X412" s="68">
        <f>'Program Data-Travel CBA'!X412+'Program Data-Travel IBA'!X412</f>
        <v>5869690.8899999997</v>
      </c>
      <c r="Y412" s="69">
        <f>'Program Data-Travel CBA'!Y412+'Program Data-Travel IBA'!Y412</f>
        <v>26958</v>
      </c>
      <c r="Z412" s="69">
        <f>'Program Data-Travel CBA'!Z412+'Program Data-Travel IBA'!Z412</f>
        <v>15399</v>
      </c>
      <c r="AA412" s="70">
        <f>'Program Data-Travel CBA'!AA412+'Program Data-Travel IBA'!AA412</f>
        <v>6284682.0999999996</v>
      </c>
      <c r="AB412" s="71">
        <f>'Program Data-Travel CBA'!AB412+'Program Data-Travel IBA'!AB412</f>
        <v>29682</v>
      </c>
      <c r="AC412" s="71">
        <f>'Program Data-Travel CBA'!AC412+'Program Data-Travel IBA'!AC412</f>
        <v>15411</v>
      </c>
      <c r="AD412" s="68">
        <f>'Program Data-Travel CBA'!AD412+'Program Data-Travel IBA'!AD412</f>
        <v>5652554.5499999989</v>
      </c>
      <c r="AE412" s="69">
        <f>'Program Data-Travel CBA'!AE412+'Program Data-Travel IBA'!AE412</f>
        <v>27605</v>
      </c>
      <c r="AF412" s="69">
        <f>'Program Data-Travel CBA'!AF412+'Program Data-Travel IBA'!AF412</f>
        <v>15765</v>
      </c>
      <c r="AG412" s="70">
        <f>'Program Data-Travel CBA'!AG412+'Program Data-Travel IBA'!AG412</f>
        <v>5804460.5600000005</v>
      </c>
      <c r="AH412" s="71">
        <f>'Program Data-Travel CBA'!AH412+'Program Data-Travel IBA'!AH412</f>
        <v>27304</v>
      </c>
      <c r="AI412" s="71">
        <f>'Program Data-Travel CBA'!AI412+'Program Data-Travel IBA'!AI412</f>
        <v>16064</v>
      </c>
      <c r="AJ412" s="68">
        <f>'Program Data-Travel CBA'!AJ412+'Program Data-Travel IBA'!AJ412</f>
        <v>5876179.0099999998</v>
      </c>
      <c r="AK412" s="69">
        <f>'Program Data-Travel CBA'!AK412+'Program Data-Travel IBA'!AK412</f>
        <v>31394</v>
      </c>
      <c r="AL412" s="69">
        <f>'Program Data-Travel CBA'!AL412+'Program Data-Travel IBA'!AL412</f>
        <v>16314</v>
      </c>
      <c r="AM412" s="70">
        <f>'Program Data-Travel CBA'!AM412+'Program Data-Travel IBA'!AM412</f>
        <v>5967470.7899999982</v>
      </c>
      <c r="AN412" s="71">
        <f>'Program Data-Travel CBA'!AN412+'Program Data-Travel IBA'!AN412</f>
        <v>28683</v>
      </c>
      <c r="AO412" s="71">
        <f>'Program Data-Travel CBA'!AO412+'Program Data-Travel IBA'!AO412</f>
        <v>16360</v>
      </c>
    </row>
    <row r="413" spans="1:41" hidden="1" outlineLevel="1" x14ac:dyDescent="0.55000000000000004">
      <c r="A413" s="58" t="s">
        <v>510</v>
      </c>
      <c r="B413" s="65">
        <f>'Program Data-Travel CBA'!B413+'Program Data-Travel IBA'!B413</f>
        <v>0</v>
      </c>
      <c r="C413" s="66">
        <f>'Program Data-Travel CBA'!C413+'Program Data-Travel IBA'!C413</f>
        <v>0</v>
      </c>
      <c r="D413" s="66">
        <f>'Program Data-Travel CBA'!D413+'Program Data-Travel IBA'!D413</f>
        <v>0</v>
      </c>
      <c r="E413" s="67">
        <f>'Program Data-Travel CBA'!E413+'Program Data-Travel IBA'!E413</f>
        <v>0</v>
      </c>
      <c r="F413" s="68">
        <f>'Program Data-Travel CBA'!F413+'Program Data-Travel IBA'!F413</f>
        <v>0</v>
      </c>
      <c r="G413" s="69">
        <f>'Program Data-Travel CBA'!G413+'Program Data-Travel IBA'!G413</f>
        <v>0</v>
      </c>
      <c r="H413" s="69">
        <f>'Program Data-Travel CBA'!H413+'Program Data-Travel IBA'!H413</f>
        <v>0</v>
      </c>
      <c r="I413" s="70">
        <f>'Program Data-Travel CBA'!I413+'Program Data-Travel IBA'!I413</f>
        <v>0</v>
      </c>
      <c r="J413" s="71">
        <f>'Program Data-Travel CBA'!J413+'Program Data-Travel IBA'!J413</f>
        <v>0</v>
      </c>
      <c r="K413" s="71">
        <f>'Program Data-Travel CBA'!K413+'Program Data-Travel IBA'!K413</f>
        <v>0</v>
      </c>
      <c r="L413" s="68">
        <f>'Program Data-Travel CBA'!L413+'Program Data-Travel IBA'!L413</f>
        <v>0</v>
      </c>
      <c r="M413" s="69">
        <f>'Program Data-Travel CBA'!M413+'Program Data-Travel IBA'!M413</f>
        <v>0</v>
      </c>
      <c r="N413" s="69">
        <f>'Program Data-Travel CBA'!N413+'Program Data-Travel IBA'!N413</f>
        <v>0</v>
      </c>
      <c r="O413" s="70">
        <f>'Program Data-Travel CBA'!O413+'Program Data-Travel IBA'!O413</f>
        <v>0</v>
      </c>
      <c r="P413" s="71">
        <f>'Program Data-Travel CBA'!P413+'Program Data-Travel IBA'!P413</f>
        <v>0</v>
      </c>
      <c r="Q413" s="71">
        <f>'Program Data-Travel CBA'!Q413+'Program Data-Travel IBA'!Q413</f>
        <v>0</v>
      </c>
      <c r="R413" s="68">
        <f>'Program Data-Travel CBA'!R413+'Program Data-Travel IBA'!R413</f>
        <v>0</v>
      </c>
      <c r="S413" s="69">
        <f>'Program Data-Travel CBA'!S413+'Program Data-Travel IBA'!S413</f>
        <v>0</v>
      </c>
      <c r="T413" s="69">
        <f>'Program Data-Travel CBA'!T413+'Program Data-Travel IBA'!T413</f>
        <v>0</v>
      </c>
      <c r="U413" s="70">
        <f>'Program Data-Travel CBA'!U413+'Program Data-Travel IBA'!U413</f>
        <v>0</v>
      </c>
      <c r="V413" s="71">
        <f>'Program Data-Travel CBA'!V413+'Program Data-Travel IBA'!V413</f>
        <v>0</v>
      </c>
      <c r="W413" s="71">
        <f>'Program Data-Travel CBA'!W413+'Program Data-Travel IBA'!W413</f>
        <v>0</v>
      </c>
      <c r="X413" s="68">
        <f>'Program Data-Travel CBA'!X413+'Program Data-Travel IBA'!X413</f>
        <v>0</v>
      </c>
      <c r="Y413" s="69">
        <f>'Program Data-Travel CBA'!Y413+'Program Data-Travel IBA'!Y413</f>
        <v>0</v>
      </c>
      <c r="Z413" s="69">
        <f>'Program Data-Travel CBA'!Z413+'Program Data-Travel IBA'!Z413</f>
        <v>0</v>
      </c>
      <c r="AA413" s="70">
        <f>'Program Data-Travel CBA'!AA413+'Program Data-Travel IBA'!AA413</f>
        <v>0</v>
      </c>
      <c r="AB413" s="71">
        <f>'Program Data-Travel CBA'!AB413+'Program Data-Travel IBA'!AB413</f>
        <v>0</v>
      </c>
      <c r="AC413" s="71">
        <f>'Program Data-Travel CBA'!AC413+'Program Data-Travel IBA'!AC413</f>
        <v>0</v>
      </c>
      <c r="AD413" s="68">
        <f>'Program Data-Travel CBA'!AD413+'Program Data-Travel IBA'!AD413</f>
        <v>0</v>
      </c>
      <c r="AE413" s="69">
        <f>'Program Data-Travel CBA'!AE413+'Program Data-Travel IBA'!AE413</f>
        <v>0</v>
      </c>
      <c r="AF413" s="69">
        <f>'Program Data-Travel CBA'!AF413+'Program Data-Travel IBA'!AF413</f>
        <v>0</v>
      </c>
      <c r="AG413" s="70">
        <f>'Program Data-Travel CBA'!AG413+'Program Data-Travel IBA'!AG413</f>
        <v>0</v>
      </c>
      <c r="AH413" s="71">
        <f>'Program Data-Travel CBA'!AH413+'Program Data-Travel IBA'!AH413</f>
        <v>0</v>
      </c>
      <c r="AI413" s="71">
        <f>'Program Data-Travel CBA'!AI413+'Program Data-Travel IBA'!AI413</f>
        <v>0</v>
      </c>
      <c r="AJ413" s="68">
        <f>'Program Data-Travel CBA'!AJ413+'Program Data-Travel IBA'!AJ413</f>
        <v>0</v>
      </c>
      <c r="AK413" s="69">
        <f>'Program Data-Travel CBA'!AK413+'Program Data-Travel IBA'!AK413</f>
        <v>0</v>
      </c>
      <c r="AL413" s="69">
        <f>'Program Data-Travel CBA'!AL413+'Program Data-Travel IBA'!AL413</f>
        <v>0</v>
      </c>
      <c r="AM413" s="70">
        <f>'Program Data-Travel CBA'!AM413+'Program Data-Travel IBA'!AM413</f>
        <v>0</v>
      </c>
      <c r="AN413" s="71">
        <f>'Program Data-Travel CBA'!AN413+'Program Data-Travel IBA'!AN413</f>
        <v>0</v>
      </c>
      <c r="AO413" s="71">
        <f>'Program Data-Travel CBA'!AO413+'Program Data-Travel IBA'!AO413</f>
        <v>0</v>
      </c>
    </row>
    <row r="414" spans="1:41" hidden="1" outlineLevel="1" x14ac:dyDescent="0.55000000000000004">
      <c r="A414" s="58" t="s">
        <v>89</v>
      </c>
      <c r="B414" s="65">
        <f>'Program Data-Travel CBA'!B414+'Program Data-Travel IBA'!B414</f>
        <v>5445200093.4800005</v>
      </c>
      <c r="C414" s="66">
        <f>'Program Data-Travel CBA'!C414+'Program Data-Travel IBA'!C414</f>
        <v>28093529</v>
      </c>
      <c r="D414" s="66">
        <f>'Program Data-Travel CBA'!D414+'Program Data-Travel IBA'!D414</f>
        <v>1639684</v>
      </c>
      <c r="E414" s="67">
        <f>'Program Data-Travel CBA'!E414+'Program Data-Travel IBA'!E414</f>
        <v>562.77449126280408</v>
      </c>
      <c r="F414" s="68">
        <f>'Program Data-Travel CBA'!F414+'Program Data-Travel IBA'!F414</f>
        <v>449058025.32999998</v>
      </c>
      <c r="G414" s="69">
        <f>'Program Data-Travel CBA'!G414+'Program Data-Travel IBA'!G414</f>
        <v>2254348</v>
      </c>
      <c r="H414" s="69">
        <f>'Program Data-Travel CBA'!H414+'Program Data-Travel IBA'!H414</f>
        <v>1569282</v>
      </c>
      <c r="I414" s="70">
        <f>'Program Data-Travel CBA'!I414+'Program Data-Travel IBA'!I414</f>
        <v>384327509.00999999</v>
      </c>
      <c r="J414" s="71">
        <f>'Program Data-Travel CBA'!J414+'Program Data-Travel IBA'!J414</f>
        <v>1964526</v>
      </c>
      <c r="K414" s="71">
        <f>'Program Data-Travel CBA'!K414+'Program Data-Travel IBA'!K414</f>
        <v>1574223</v>
      </c>
      <c r="L414" s="68">
        <f>'Program Data-Travel CBA'!L414+'Program Data-Travel IBA'!L414</f>
        <v>314773819.23000002</v>
      </c>
      <c r="M414" s="69">
        <f>'Program Data-Travel CBA'!M414+'Program Data-Travel IBA'!M414</f>
        <v>1596207</v>
      </c>
      <c r="N414" s="69">
        <f>'Program Data-Travel CBA'!N414+'Program Data-Travel IBA'!N414</f>
        <v>1574493</v>
      </c>
      <c r="O414" s="70">
        <f>'Program Data-Travel CBA'!O414+'Program Data-Travel IBA'!O414</f>
        <v>364408783.24000001</v>
      </c>
      <c r="P414" s="71">
        <f>'Program Data-Travel CBA'!P414+'Program Data-Travel IBA'!P414</f>
        <v>1904683</v>
      </c>
      <c r="Q414" s="71">
        <f>'Program Data-Travel CBA'!Q414+'Program Data-Travel IBA'!Q414</f>
        <v>1591622</v>
      </c>
      <c r="R414" s="68">
        <f>'Program Data-Travel CBA'!R414+'Program Data-Travel IBA'!R414</f>
        <v>410918938.62</v>
      </c>
      <c r="S414" s="69">
        <f>'Program Data-Travel CBA'!S414+'Program Data-Travel IBA'!S414</f>
        <v>2098697</v>
      </c>
      <c r="T414" s="69">
        <f>'Program Data-Travel CBA'!T414+'Program Data-Travel IBA'!T414</f>
        <v>1602943</v>
      </c>
      <c r="U414" s="70">
        <f>'Program Data-Travel CBA'!U414+'Program Data-Travel IBA'!U414</f>
        <v>475162775.75999999</v>
      </c>
      <c r="V414" s="71">
        <f>'Program Data-Travel CBA'!V414+'Program Data-Travel IBA'!V414</f>
        <v>2418197</v>
      </c>
      <c r="W414" s="71">
        <f>'Program Data-Travel CBA'!W414+'Program Data-Travel IBA'!W414</f>
        <v>1612197</v>
      </c>
      <c r="X414" s="68">
        <f>'Program Data-Travel CBA'!X414+'Program Data-Travel IBA'!X414</f>
        <v>514848268.95999998</v>
      </c>
      <c r="Y414" s="69">
        <f>'Program Data-Travel CBA'!Y414+'Program Data-Travel IBA'!Y414</f>
        <v>2615740</v>
      </c>
      <c r="Z414" s="69">
        <f>'Program Data-Travel CBA'!Z414+'Program Data-Travel IBA'!Z414</f>
        <v>1622913</v>
      </c>
      <c r="AA414" s="70">
        <f>'Program Data-Travel CBA'!AA414+'Program Data-Travel IBA'!AA414</f>
        <v>510390771.63</v>
      </c>
      <c r="AB414" s="71">
        <f>'Program Data-Travel CBA'!AB414+'Program Data-Travel IBA'!AB414</f>
        <v>2632687</v>
      </c>
      <c r="AC414" s="71">
        <f>'Program Data-Travel CBA'!AC414+'Program Data-Travel IBA'!AC414</f>
        <v>1631960</v>
      </c>
      <c r="AD414" s="68">
        <f>'Program Data-Travel CBA'!AD414+'Program Data-Travel IBA'!AD414</f>
        <v>517628602.94999999</v>
      </c>
      <c r="AE414" s="69">
        <f>'Program Data-Travel CBA'!AE414+'Program Data-Travel IBA'!AE414</f>
        <v>2689745</v>
      </c>
      <c r="AF414" s="69">
        <f>'Program Data-Travel CBA'!AF414+'Program Data-Travel IBA'!AF414</f>
        <v>1625438</v>
      </c>
      <c r="AG414" s="70">
        <f>'Program Data-Travel CBA'!AG414+'Program Data-Travel IBA'!AG414</f>
        <v>520607637.5</v>
      </c>
      <c r="AH414" s="71">
        <f>'Program Data-Travel CBA'!AH414+'Program Data-Travel IBA'!AH414</f>
        <v>2652252</v>
      </c>
      <c r="AI414" s="71">
        <f>'Program Data-Travel CBA'!AI414+'Program Data-Travel IBA'!AI414</f>
        <v>1633773</v>
      </c>
      <c r="AJ414" s="68">
        <f>'Program Data-Travel CBA'!AJ414+'Program Data-Travel IBA'!AJ414</f>
        <v>534731997.39999998</v>
      </c>
      <c r="AK414" s="69">
        <f>'Program Data-Travel CBA'!AK414+'Program Data-Travel IBA'!AK414</f>
        <v>2870756</v>
      </c>
      <c r="AL414" s="69">
        <f>'Program Data-Travel CBA'!AL414+'Program Data-Travel IBA'!AL414</f>
        <v>1637039</v>
      </c>
      <c r="AM414" s="70">
        <f>'Program Data-Travel CBA'!AM414+'Program Data-Travel IBA'!AM414</f>
        <v>448342963.85000002</v>
      </c>
      <c r="AN414" s="71">
        <f>'Program Data-Travel CBA'!AN414+'Program Data-Travel IBA'!AN414</f>
        <v>2395691</v>
      </c>
      <c r="AO414" s="71">
        <f>'Program Data-Travel CBA'!AO414+'Program Data-Travel IBA'!AO414</f>
        <v>1639684</v>
      </c>
    </row>
    <row r="415" spans="1:41" hidden="1" outlineLevel="1" x14ac:dyDescent="0.55000000000000004">
      <c r="A415" s="58" t="s">
        <v>21</v>
      </c>
      <c r="B415" s="65">
        <f>'Program Data-Travel CBA'!B415+'Program Data-Travel IBA'!B415</f>
        <v>6908898.2399999993</v>
      </c>
      <c r="C415" s="66">
        <f>'Program Data-Travel CBA'!C415+'Program Data-Travel IBA'!C415</f>
        <v>48641</v>
      </c>
      <c r="D415" s="66">
        <f>'Program Data-Travel CBA'!D415+'Program Data-Travel IBA'!D415</f>
        <v>1876</v>
      </c>
      <c r="E415" s="67">
        <f>'Program Data-Travel CBA'!E415+'Program Data-Travel IBA'!E415</f>
        <v>398.46194228452214</v>
      </c>
      <c r="F415" s="68">
        <f>'Program Data-Travel CBA'!F415+'Program Data-Travel IBA'!F415</f>
        <v>824047.08</v>
      </c>
      <c r="G415" s="69">
        <f>'Program Data-Travel CBA'!G415+'Program Data-Travel IBA'!G415</f>
        <v>4904</v>
      </c>
      <c r="H415" s="69">
        <f>'Program Data-Travel CBA'!H415+'Program Data-Travel IBA'!H415</f>
        <v>2503</v>
      </c>
      <c r="I415" s="70">
        <f>'Program Data-Travel CBA'!I415+'Program Data-Travel IBA'!I415</f>
        <v>627012.68000000005</v>
      </c>
      <c r="J415" s="71">
        <f>'Program Data-Travel CBA'!J415+'Program Data-Travel IBA'!J415</f>
        <v>4634</v>
      </c>
      <c r="K415" s="71">
        <f>'Program Data-Travel CBA'!K415+'Program Data-Travel IBA'!K415</f>
        <v>2511</v>
      </c>
      <c r="L415" s="68">
        <f>'Program Data-Travel CBA'!L415+'Program Data-Travel IBA'!L415</f>
        <v>414013.02999999997</v>
      </c>
      <c r="M415" s="69">
        <f>'Program Data-Travel CBA'!M415+'Program Data-Travel IBA'!M415</f>
        <v>3239</v>
      </c>
      <c r="N415" s="69">
        <f>'Program Data-Travel CBA'!N415+'Program Data-Travel IBA'!N415</f>
        <v>2479</v>
      </c>
      <c r="O415" s="70">
        <f>'Program Data-Travel CBA'!O415+'Program Data-Travel IBA'!O415</f>
        <v>368675.02999999997</v>
      </c>
      <c r="P415" s="71">
        <f>'Program Data-Travel CBA'!P415+'Program Data-Travel IBA'!P415</f>
        <v>2678</v>
      </c>
      <c r="Q415" s="71">
        <f>'Program Data-Travel CBA'!Q415+'Program Data-Travel IBA'!Q415</f>
        <v>2487</v>
      </c>
      <c r="R415" s="68">
        <f>'Program Data-Travel CBA'!R415+'Program Data-Travel IBA'!R415</f>
        <v>545599.86</v>
      </c>
      <c r="S415" s="69">
        <f>'Program Data-Travel CBA'!S415+'Program Data-Travel IBA'!S415</f>
        <v>3816</v>
      </c>
      <c r="T415" s="69">
        <f>'Program Data-Travel CBA'!T415+'Program Data-Travel IBA'!T415</f>
        <v>2495</v>
      </c>
      <c r="U415" s="70">
        <f>'Program Data-Travel CBA'!U415+'Program Data-Travel IBA'!U415</f>
        <v>627470.19999999995</v>
      </c>
      <c r="V415" s="71">
        <f>'Program Data-Travel CBA'!V415+'Program Data-Travel IBA'!V415</f>
        <v>4267</v>
      </c>
      <c r="W415" s="71">
        <f>'Program Data-Travel CBA'!W415+'Program Data-Travel IBA'!W415</f>
        <v>2513</v>
      </c>
      <c r="X415" s="68">
        <f>'Program Data-Travel CBA'!X415+'Program Data-Travel IBA'!X415</f>
        <v>578897.52</v>
      </c>
      <c r="Y415" s="69">
        <f>'Program Data-Travel CBA'!Y415+'Program Data-Travel IBA'!Y415</f>
        <v>4292</v>
      </c>
      <c r="Z415" s="69">
        <f>'Program Data-Travel CBA'!Z415+'Program Data-Travel IBA'!Z415</f>
        <v>2528</v>
      </c>
      <c r="AA415" s="70">
        <f>'Program Data-Travel CBA'!AA415+'Program Data-Travel IBA'!AA415</f>
        <v>732764.76</v>
      </c>
      <c r="AB415" s="71">
        <f>'Program Data-Travel CBA'!AB415+'Program Data-Travel IBA'!AB415</f>
        <v>5259</v>
      </c>
      <c r="AC415" s="71">
        <f>'Program Data-Travel CBA'!AC415+'Program Data-Travel IBA'!AC415</f>
        <v>2328</v>
      </c>
      <c r="AD415" s="68">
        <f>'Program Data-Travel CBA'!AD415+'Program Data-Travel IBA'!AD415</f>
        <v>572490.05999999994</v>
      </c>
      <c r="AE415" s="69">
        <f>'Program Data-Travel CBA'!AE415+'Program Data-Travel IBA'!AE415</f>
        <v>4255</v>
      </c>
      <c r="AF415" s="69">
        <f>'Program Data-Travel CBA'!AF415+'Program Data-Travel IBA'!AF415</f>
        <v>2347</v>
      </c>
      <c r="AG415" s="70">
        <f>'Program Data-Travel CBA'!AG415+'Program Data-Travel IBA'!AG415</f>
        <v>439530.33</v>
      </c>
      <c r="AH415" s="71">
        <f>'Program Data-Travel CBA'!AH415+'Program Data-Travel IBA'!AH415</f>
        <v>2982</v>
      </c>
      <c r="AI415" s="71">
        <f>'Program Data-Travel CBA'!AI415+'Program Data-Travel IBA'!AI415</f>
        <v>2330</v>
      </c>
      <c r="AJ415" s="68">
        <f>'Program Data-Travel CBA'!AJ415+'Program Data-Travel IBA'!AJ415</f>
        <v>487065.69</v>
      </c>
      <c r="AK415" s="69">
        <f>'Program Data-Travel CBA'!AK415+'Program Data-Travel IBA'!AK415</f>
        <v>3512</v>
      </c>
      <c r="AL415" s="69">
        <f>'Program Data-Travel CBA'!AL415+'Program Data-Travel IBA'!AL415</f>
        <v>1837</v>
      </c>
      <c r="AM415" s="70">
        <f>'Program Data-Travel CBA'!AM415+'Program Data-Travel IBA'!AM415</f>
        <v>691332</v>
      </c>
      <c r="AN415" s="71">
        <f>'Program Data-Travel CBA'!AN415+'Program Data-Travel IBA'!AN415</f>
        <v>4803</v>
      </c>
      <c r="AO415" s="71">
        <f>'Program Data-Travel CBA'!AO415+'Program Data-Travel IBA'!AO415</f>
        <v>1876</v>
      </c>
    </row>
    <row r="416" spans="1:41" hidden="1" outlineLevel="1" x14ac:dyDescent="0.55000000000000004">
      <c r="A416" s="58" t="s">
        <v>90</v>
      </c>
      <c r="B416" s="65">
        <f>'Program Data-Travel CBA'!B416+'Program Data-Travel IBA'!B416</f>
        <v>48691667.780000001</v>
      </c>
      <c r="C416" s="66">
        <f>'Program Data-Travel CBA'!C416+'Program Data-Travel IBA'!C416</f>
        <v>332915</v>
      </c>
      <c r="D416" s="66">
        <f>'Program Data-Travel CBA'!D416+'Program Data-Travel IBA'!D416</f>
        <v>10612</v>
      </c>
      <c r="E416" s="67">
        <f>'Program Data-Travel CBA'!E416+'Program Data-Travel IBA'!E416</f>
        <v>412.1348656938452</v>
      </c>
      <c r="F416" s="68">
        <f>'Program Data-Travel CBA'!F416+'Program Data-Travel IBA'!F416</f>
        <v>5503738.9100000011</v>
      </c>
      <c r="G416" s="69">
        <f>'Program Data-Travel CBA'!G416+'Program Data-Travel IBA'!G416</f>
        <v>35092</v>
      </c>
      <c r="H416" s="69">
        <f>'Program Data-Travel CBA'!H416+'Program Data-Travel IBA'!H416</f>
        <v>11018</v>
      </c>
      <c r="I416" s="70">
        <f>'Program Data-Travel CBA'!I416+'Program Data-Travel IBA'!I416</f>
        <v>3510952.9</v>
      </c>
      <c r="J416" s="71">
        <f>'Program Data-Travel CBA'!J416+'Program Data-Travel IBA'!J416</f>
        <v>25563</v>
      </c>
      <c r="K416" s="71">
        <f>'Program Data-Travel CBA'!K416+'Program Data-Travel IBA'!K416</f>
        <v>11015</v>
      </c>
      <c r="L416" s="68">
        <f>'Program Data-Travel CBA'!L416+'Program Data-Travel IBA'!L416</f>
        <v>2617588.5899999994</v>
      </c>
      <c r="M416" s="69">
        <f>'Program Data-Travel CBA'!M416+'Program Data-Travel IBA'!M416</f>
        <v>19400</v>
      </c>
      <c r="N416" s="69">
        <f>'Program Data-Travel CBA'!N416+'Program Data-Travel IBA'!N416</f>
        <v>10916</v>
      </c>
      <c r="O416" s="70">
        <f>'Program Data-Travel CBA'!O416+'Program Data-Travel IBA'!O416</f>
        <v>2991907.9699999997</v>
      </c>
      <c r="P416" s="71">
        <f>'Program Data-Travel CBA'!P416+'Program Data-Travel IBA'!P416</f>
        <v>18528</v>
      </c>
      <c r="Q416" s="71">
        <f>'Program Data-Travel CBA'!Q416+'Program Data-Travel IBA'!Q416</f>
        <v>10829</v>
      </c>
      <c r="R416" s="68">
        <f>'Program Data-Travel CBA'!R416+'Program Data-Travel IBA'!R416</f>
        <v>3652263.5000000005</v>
      </c>
      <c r="S416" s="69">
        <f>'Program Data-Travel CBA'!S416+'Program Data-Travel IBA'!S416</f>
        <v>24268</v>
      </c>
      <c r="T416" s="69">
        <f>'Program Data-Travel CBA'!T416+'Program Data-Travel IBA'!T416</f>
        <v>10727</v>
      </c>
      <c r="U416" s="70">
        <f>'Program Data-Travel CBA'!U416+'Program Data-Travel IBA'!U416</f>
        <v>4616376.21</v>
      </c>
      <c r="V416" s="71">
        <f>'Program Data-Travel CBA'!V416+'Program Data-Travel IBA'!V416</f>
        <v>30270</v>
      </c>
      <c r="W416" s="71">
        <f>'Program Data-Travel CBA'!W416+'Program Data-Travel IBA'!W416</f>
        <v>10674</v>
      </c>
      <c r="X416" s="68">
        <f>'Program Data-Travel CBA'!X416+'Program Data-Travel IBA'!X416</f>
        <v>4931211.2300000004</v>
      </c>
      <c r="Y416" s="69">
        <f>'Program Data-Travel CBA'!Y416+'Program Data-Travel IBA'!Y416</f>
        <v>33262</v>
      </c>
      <c r="Z416" s="69">
        <f>'Program Data-Travel CBA'!Z416+'Program Data-Travel IBA'!Z416</f>
        <v>10713</v>
      </c>
      <c r="AA416" s="70">
        <f>'Program Data-Travel CBA'!AA416+'Program Data-Travel IBA'!AA416</f>
        <v>4415462.6099999994</v>
      </c>
      <c r="AB416" s="71">
        <f>'Program Data-Travel CBA'!AB416+'Program Data-Travel IBA'!AB416</f>
        <v>30377</v>
      </c>
      <c r="AC416" s="71">
        <f>'Program Data-Travel CBA'!AC416+'Program Data-Travel IBA'!AC416</f>
        <v>10741</v>
      </c>
      <c r="AD416" s="68">
        <f>'Program Data-Travel CBA'!AD416+'Program Data-Travel IBA'!AD416</f>
        <v>4286988.18</v>
      </c>
      <c r="AE416" s="69">
        <f>'Program Data-Travel CBA'!AE416+'Program Data-Travel IBA'!AE416</f>
        <v>30785</v>
      </c>
      <c r="AF416" s="69">
        <f>'Program Data-Travel CBA'!AF416+'Program Data-Travel IBA'!AF416</f>
        <v>10663</v>
      </c>
      <c r="AG416" s="70">
        <f>'Program Data-Travel CBA'!AG416+'Program Data-Travel IBA'!AG416</f>
        <v>3929485.54</v>
      </c>
      <c r="AH416" s="71">
        <f>'Program Data-Travel CBA'!AH416+'Program Data-Travel IBA'!AH416</f>
        <v>26546</v>
      </c>
      <c r="AI416" s="71">
        <f>'Program Data-Travel CBA'!AI416+'Program Data-Travel IBA'!AI416</f>
        <v>10669</v>
      </c>
      <c r="AJ416" s="68">
        <f>'Program Data-Travel CBA'!AJ416+'Program Data-Travel IBA'!AJ416</f>
        <v>4044637.06</v>
      </c>
      <c r="AK416" s="69">
        <f>'Program Data-Travel CBA'!AK416+'Program Data-Travel IBA'!AK416</f>
        <v>31472</v>
      </c>
      <c r="AL416" s="69">
        <f>'Program Data-Travel CBA'!AL416+'Program Data-Travel IBA'!AL416</f>
        <v>10618</v>
      </c>
      <c r="AM416" s="70">
        <f>'Program Data-Travel CBA'!AM416+'Program Data-Travel IBA'!AM416</f>
        <v>4191055.08</v>
      </c>
      <c r="AN416" s="71">
        <f>'Program Data-Travel CBA'!AN416+'Program Data-Travel IBA'!AN416</f>
        <v>27352</v>
      </c>
      <c r="AO416" s="71">
        <f>'Program Data-Travel CBA'!AO416+'Program Data-Travel IBA'!AO416</f>
        <v>10612</v>
      </c>
    </row>
    <row r="417" spans="1:41" hidden="1" outlineLevel="1" x14ac:dyDescent="0.55000000000000004">
      <c r="A417" s="58" t="s">
        <v>22</v>
      </c>
      <c r="B417" s="65">
        <f>'Program Data-Travel CBA'!B417+'Program Data-Travel IBA'!B417</f>
        <v>144026942.31</v>
      </c>
      <c r="C417" s="66">
        <f>'Program Data-Travel CBA'!C417+'Program Data-Travel IBA'!C417</f>
        <v>843749</v>
      </c>
      <c r="D417" s="66">
        <f>'Program Data-Travel CBA'!D417+'Program Data-Travel IBA'!D417</f>
        <v>33273</v>
      </c>
      <c r="E417" s="67">
        <f>'Program Data-Travel CBA'!E417+'Program Data-Travel IBA'!E417</f>
        <v>342.24252236534426</v>
      </c>
      <c r="F417" s="68">
        <f>'Program Data-Travel CBA'!F417+'Program Data-Travel IBA'!F417</f>
        <v>14088762.439999998</v>
      </c>
      <c r="G417" s="69">
        <f>'Program Data-Travel CBA'!G417+'Program Data-Travel IBA'!G417</f>
        <v>76264</v>
      </c>
      <c r="H417" s="69">
        <f>'Program Data-Travel CBA'!H417+'Program Data-Travel IBA'!H417</f>
        <v>37428</v>
      </c>
      <c r="I417" s="70">
        <f>'Program Data-Travel CBA'!I417+'Program Data-Travel IBA'!I417</f>
        <v>10914014.590000002</v>
      </c>
      <c r="J417" s="71">
        <f>'Program Data-Travel CBA'!J417+'Program Data-Travel IBA'!J417</f>
        <v>69231</v>
      </c>
      <c r="K417" s="71">
        <f>'Program Data-Travel CBA'!K417+'Program Data-Travel IBA'!K417</f>
        <v>37185</v>
      </c>
      <c r="L417" s="68">
        <f>'Program Data-Travel CBA'!L417+'Program Data-Travel IBA'!L417</f>
        <v>7882141.709999999</v>
      </c>
      <c r="M417" s="69">
        <f>'Program Data-Travel CBA'!M417+'Program Data-Travel IBA'!M417</f>
        <v>51308</v>
      </c>
      <c r="N417" s="69">
        <f>'Program Data-Travel CBA'!N417+'Program Data-Travel IBA'!N417</f>
        <v>36971</v>
      </c>
      <c r="O417" s="70">
        <f>'Program Data-Travel CBA'!O417+'Program Data-Travel IBA'!O417</f>
        <v>9130657.8300000001</v>
      </c>
      <c r="P417" s="71">
        <f>'Program Data-Travel CBA'!P417+'Program Data-Travel IBA'!P417</f>
        <v>47337</v>
      </c>
      <c r="Q417" s="71">
        <f>'Program Data-Travel CBA'!Q417+'Program Data-Travel IBA'!Q417</f>
        <v>36946</v>
      </c>
      <c r="R417" s="68">
        <f>'Program Data-Travel CBA'!R417+'Program Data-Travel IBA'!R417</f>
        <v>10347235.409999998</v>
      </c>
      <c r="S417" s="69">
        <f>'Program Data-Travel CBA'!S417+'Program Data-Travel IBA'!S417</f>
        <v>57642</v>
      </c>
      <c r="T417" s="69">
        <f>'Program Data-Travel CBA'!T417+'Program Data-Travel IBA'!T417</f>
        <v>36774</v>
      </c>
      <c r="U417" s="70">
        <f>'Program Data-Travel CBA'!U417+'Program Data-Travel IBA'!U417</f>
        <v>13740652.34</v>
      </c>
      <c r="V417" s="71">
        <f>'Program Data-Travel CBA'!V417+'Program Data-Travel IBA'!V417</f>
        <v>76273</v>
      </c>
      <c r="W417" s="71">
        <f>'Program Data-Travel CBA'!W417+'Program Data-Travel IBA'!W417</f>
        <v>36697</v>
      </c>
      <c r="X417" s="68">
        <f>'Program Data-Travel CBA'!X417+'Program Data-Travel IBA'!X417</f>
        <v>14244594.210000001</v>
      </c>
      <c r="Y417" s="69">
        <f>'Program Data-Travel CBA'!Y417+'Program Data-Travel IBA'!Y417</f>
        <v>76085</v>
      </c>
      <c r="Z417" s="69">
        <f>'Program Data-Travel CBA'!Z417+'Program Data-Travel IBA'!Z417</f>
        <v>36771</v>
      </c>
      <c r="AA417" s="70">
        <f>'Program Data-Travel CBA'!AA417+'Program Data-Travel IBA'!AA417</f>
        <v>13945229.839999996</v>
      </c>
      <c r="AB417" s="71">
        <f>'Program Data-Travel CBA'!AB417+'Program Data-Travel IBA'!AB417</f>
        <v>81862</v>
      </c>
      <c r="AC417" s="71">
        <f>'Program Data-Travel CBA'!AC417+'Program Data-Travel IBA'!AC417</f>
        <v>36965</v>
      </c>
      <c r="AD417" s="68">
        <f>'Program Data-Travel CBA'!AD417+'Program Data-Travel IBA'!AD417</f>
        <v>11984062.400000002</v>
      </c>
      <c r="AE417" s="69">
        <f>'Program Data-Travel CBA'!AE417+'Program Data-Travel IBA'!AE417</f>
        <v>76226</v>
      </c>
      <c r="AF417" s="69">
        <f>'Program Data-Travel CBA'!AF417+'Program Data-Travel IBA'!AF417</f>
        <v>33181</v>
      </c>
      <c r="AG417" s="70">
        <f>'Program Data-Travel CBA'!AG417+'Program Data-Travel IBA'!AG417</f>
        <v>12207652.99</v>
      </c>
      <c r="AH417" s="71">
        <f>'Program Data-Travel CBA'!AH417+'Program Data-Travel IBA'!AH417</f>
        <v>69671</v>
      </c>
      <c r="AI417" s="71">
        <f>'Program Data-Travel CBA'!AI417+'Program Data-Travel IBA'!AI417</f>
        <v>33167</v>
      </c>
      <c r="AJ417" s="68">
        <f>'Program Data-Travel CBA'!AJ417+'Program Data-Travel IBA'!AJ417</f>
        <v>13633788.510000002</v>
      </c>
      <c r="AK417" s="69">
        <f>'Program Data-Travel CBA'!AK417+'Program Data-Travel IBA'!AK417</f>
        <v>82877</v>
      </c>
      <c r="AL417" s="69">
        <f>'Program Data-Travel CBA'!AL417+'Program Data-Travel IBA'!AL417</f>
        <v>33797</v>
      </c>
      <c r="AM417" s="70">
        <f>'Program Data-Travel CBA'!AM417+'Program Data-Travel IBA'!AM417</f>
        <v>11908150.039999999</v>
      </c>
      <c r="AN417" s="71">
        <f>'Program Data-Travel CBA'!AN417+'Program Data-Travel IBA'!AN417</f>
        <v>78973</v>
      </c>
      <c r="AO417" s="71">
        <f>'Program Data-Travel CBA'!AO417+'Program Data-Travel IBA'!AO417</f>
        <v>33273</v>
      </c>
    </row>
    <row r="418" spans="1:41" hidden="1" outlineLevel="1" x14ac:dyDescent="0.55000000000000004">
      <c r="A418" s="58" t="s">
        <v>91</v>
      </c>
      <c r="B418" s="65">
        <f>'Program Data-Travel CBA'!B418+'Program Data-Travel IBA'!B418</f>
        <v>668229163.46000004</v>
      </c>
      <c r="C418" s="66">
        <f>'Program Data-Travel CBA'!C418+'Program Data-Travel IBA'!C418</f>
        <v>3269505</v>
      </c>
      <c r="D418" s="66">
        <f>'Program Data-Travel CBA'!D418+'Program Data-Travel IBA'!D418</f>
        <v>165377</v>
      </c>
      <c r="E418" s="67">
        <f>'Program Data-Travel CBA'!E418+'Program Data-Travel IBA'!E418</f>
        <v>536.82840700100428</v>
      </c>
      <c r="F418" s="68">
        <f>'Program Data-Travel CBA'!F418+'Program Data-Travel IBA'!F418</f>
        <v>68752814.780000001</v>
      </c>
      <c r="G418" s="69">
        <f>'Program Data-Travel CBA'!G418+'Program Data-Travel IBA'!G418</f>
        <v>281339</v>
      </c>
      <c r="H418" s="69">
        <f>'Program Data-Travel CBA'!H418+'Program Data-Travel IBA'!H418</f>
        <v>169213</v>
      </c>
      <c r="I418" s="70">
        <f>'Program Data-Travel CBA'!I418+'Program Data-Travel IBA'!I418</f>
        <v>52729806.45000001</v>
      </c>
      <c r="J418" s="71">
        <f>'Program Data-Travel CBA'!J418+'Program Data-Travel IBA'!J418</f>
        <v>242575</v>
      </c>
      <c r="K418" s="71">
        <f>'Program Data-Travel CBA'!K418+'Program Data-Travel IBA'!K418</f>
        <v>168896</v>
      </c>
      <c r="L418" s="68">
        <f>'Program Data-Travel CBA'!L418+'Program Data-Travel IBA'!L418</f>
        <v>46105063.019999996</v>
      </c>
      <c r="M418" s="69">
        <f>'Program Data-Travel CBA'!M418+'Program Data-Travel IBA'!M418</f>
        <v>214529</v>
      </c>
      <c r="N418" s="69">
        <f>'Program Data-Travel CBA'!N418+'Program Data-Travel IBA'!N418</f>
        <v>168057</v>
      </c>
      <c r="O418" s="70">
        <f>'Program Data-Travel CBA'!O418+'Program Data-Travel IBA'!O418</f>
        <v>44854542.480000004</v>
      </c>
      <c r="P418" s="71">
        <f>'Program Data-Travel CBA'!P418+'Program Data-Travel IBA'!P418</f>
        <v>217565</v>
      </c>
      <c r="Q418" s="71">
        <f>'Program Data-Travel CBA'!Q418+'Program Data-Travel IBA'!Q418</f>
        <v>168178</v>
      </c>
      <c r="R418" s="68">
        <f>'Program Data-Travel CBA'!R418+'Program Data-Travel IBA'!R418</f>
        <v>49743407.57</v>
      </c>
      <c r="S418" s="69">
        <f>'Program Data-Travel CBA'!S418+'Program Data-Travel IBA'!S418</f>
        <v>243249</v>
      </c>
      <c r="T418" s="69">
        <f>'Program Data-Travel CBA'!T418+'Program Data-Travel IBA'!T418</f>
        <v>168847</v>
      </c>
      <c r="U418" s="70">
        <f>'Program Data-Travel CBA'!U418+'Program Data-Travel IBA'!U418</f>
        <v>57618057.919999994</v>
      </c>
      <c r="V418" s="71">
        <f>'Program Data-Travel CBA'!V418+'Program Data-Travel IBA'!V418</f>
        <v>292862</v>
      </c>
      <c r="W418" s="71">
        <f>'Program Data-Travel CBA'!W418+'Program Data-Travel IBA'!W418</f>
        <v>169008</v>
      </c>
      <c r="X418" s="68">
        <f>'Program Data-Travel CBA'!X418+'Program Data-Travel IBA'!X418</f>
        <v>57937234.359999999</v>
      </c>
      <c r="Y418" s="69">
        <f>'Program Data-Travel CBA'!Y418+'Program Data-Travel IBA'!Y418</f>
        <v>283323</v>
      </c>
      <c r="Z418" s="69">
        <f>'Program Data-Travel CBA'!Z418+'Program Data-Travel IBA'!Z418</f>
        <v>169031</v>
      </c>
      <c r="AA418" s="70">
        <f>'Program Data-Travel CBA'!AA418+'Program Data-Travel IBA'!AA418</f>
        <v>58146533.329999998</v>
      </c>
      <c r="AB418" s="71">
        <f>'Program Data-Travel CBA'!AB418+'Program Data-Travel IBA'!AB418</f>
        <v>291196</v>
      </c>
      <c r="AC418" s="71">
        <f>'Program Data-Travel CBA'!AC418+'Program Data-Travel IBA'!AC418</f>
        <v>169124</v>
      </c>
      <c r="AD418" s="68">
        <f>'Program Data-Travel CBA'!AD418+'Program Data-Travel IBA'!AD418</f>
        <v>52827147.140000001</v>
      </c>
      <c r="AE418" s="69">
        <f>'Program Data-Travel CBA'!AE418+'Program Data-Travel IBA'!AE418</f>
        <v>276849</v>
      </c>
      <c r="AF418" s="69">
        <f>'Program Data-Travel CBA'!AF418+'Program Data-Travel IBA'!AF418</f>
        <v>169292</v>
      </c>
      <c r="AG418" s="70">
        <f>'Program Data-Travel CBA'!AG418+'Program Data-Travel IBA'!AG418</f>
        <v>55620901.349999994</v>
      </c>
      <c r="AH418" s="71">
        <f>'Program Data-Travel CBA'!AH418+'Program Data-Travel IBA'!AH418</f>
        <v>280392</v>
      </c>
      <c r="AI418" s="71">
        <f>'Program Data-Travel CBA'!AI418+'Program Data-Travel IBA'!AI418</f>
        <v>169439</v>
      </c>
      <c r="AJ418" s="68">
        <f>'Program Data-Travel CBA'!AJ418+'Program Data-Travel IBA'!AJ418</f>
        <v>59638306.779999986</v>
      </c>
      <c r="AK418" s="69">
        <f>'Program Data-Travel CBA'!AK418+'Program Data-Travel IBA'!AK418</f>
        <v>324719</v>
      </c>
      <c r="AL418" s="69">
        <f>'Program Data-Travel CBA'!AL418+'Program Data-Travel IBA'!AL418</f>
        <v>164994</v>
      </c>
      <c r="AM418" s="70">
        <f>'Program Data-Travel CBA'!AM418+'Program Data-Travel IBA'!AM418</f>
        <v>64255348.280000009</v>
      </c>
      <c r="AN418" s="71">
        <f>'Program Data-Travel CBA'!AN418+'Program Data-Travel IBA'!AN418</f>
        <v>320907</v>
      </c>
      <c r="AO418" s="71">
        <f>'Program Data-Travel CBA'!AO418+'Program Data-Travel IBA'!AO418</f>
        <v>165377</v>
      </c>
    </row>
    <row r="419" spans="1:41" hidden="1" outlineLevel="1" x14ac:dyDescent="0.55000000000000004">
      <c r="A419" s="58" t="s">
        <v>23</v>
      </c>
      <c r="B419" s="65">
        <f>'Program Data-Travel CBA'!B419+'Program Data-Travel IBA'!B419</f>
        <v>15588637.680000002</v>
      </c>
      <c r="C419" s="66">
        <f>'Program Data-Travel CBA'!C419+'Program Data-Travel IBA'!C419</f>
        <v>138940</v>
      </c>
      <c r="D419" s="66">
        <f>'Program Data-Travel CBA'!D419+'Program Data-Travel IBA'!D419</f>
        <v>7935</v>
      </c>
      <c r="E419" s="67">
        <f>'Program Data-Travel CBA'!E419+'Program Data-Travel IBA'!E419</f>
        <v>237.17179975298558</v>
      </c>
      <c r="F419" s="68">
        <f>'Program Data-Travel CBA'!F419+'Program Data-Travel IBA'!F419</f>
        <v>972196.89</v>
      </c>
      <c r="G419" s="69">
        <f>'Program Data-Travel CBA'!G419+'Program Data-Travel IBA'!G419</f>
        <v>8115</v>
      </c>
      <c r="H419" s="69">
        <f>'Program Data-Travel CBA'!H419+'Program Data-Travel IBA'!H419</f>
        <v>8050</v>
      </c>
      <c r="I419" s="70">
        <f>'Program Data-Travel CBA'!I419+'Program Data-Travel IBA'!I419</f>
        <v>710793.33</v>
      </c>
      <c r="J419" s="71">
        <f>'Program Data-Travel CBA'!J419+'Program Data-Travel IBA'!J419</f>
        <v>6442</v>
      </c>
      <c r="K419" s="71">
        <f>'Program Data-Travel CBA'!K419+'Program Data-Travel IBA'!K419</f>
        <v>7992</v>
      </c>
      <c r="L419" s="68">
        <f>'Program Data-Travel CBA'!L419+'Program Data-Travel IBA'!L419</f>
        <v>449121.25</v>
      </c>
      <c r="M419" s="69">
        <f>'Program Data-Travel CBA'!M419+'Program Data-Travel IBA'!M419</f>
        <v>4921</v>
      </c>
      <c r="N419" s="69">
        <f>'Program Data-Travel CBA'!N419+'Program Data-Travel IBA'!N419</f>
        <v>7902</v>
      </c>
      <c r="O419" s="70">
        <f>'Program Data-Travel CBA'!O419+'Program Data-Travel IBA'!O419</f>
        <v>608049.53</v>
      </c>
      <c r="P419" s="71">
        <f>'Program Data-Travel CBA'!P419+'Program Data-Travel IBA'!P419</f>
        <v>5532</v>
      </c>
      <c r="Q419" s="71">
        <f>'Program Data-Travel CBA'!Q419+'Program Data-Travel IBA'!Q419</f>
        <v>7919</v>
      </c>
      <c r="R419" s="68">
        <f>'Program Data-Travel CBA'!R419+'Program Data-Travel IBA'!R419</f>
        <v>884107.24</v>
      </c>
      <c r="S419" s="69">
        <f>'Program Data-Travel CBA'!S419+'Program Data-Travel IBA'!S419</f>
        <v>8511</v>
      </c>
      <c r="T419" s="69">
        <f>'Program Data-Travel CBA'!T419+'Program Data-Travel IBA'!T419</f>
        <v>7925</v>
      </c>
      <c r="U419" s="70">
        <f>'Program Data-Travel CBA'!U419+'Program Data-Travel IBA'!U419</f>
        <v>1376973.9</v>
      </c>
      <c r="V419" s="71">
        <f>'Program Data-Travel CBA'!V419+'Program Data-Travel IBA'!V419</f>
        <v>12319</v>
      </c>
      <c r="W419" s="71">
        <f>'Program Data-Travel CBA'!W419+'Program Data-Travel IBA'!W419</f>
        <v>7959</v>
      </c>
      <c r="X419" s="68">
        <f>'Program Data-Travel CBA'!X419+'Program Data-Travel IBA'!X419</f>
        <v>1537732.1900000002</v>
      </c>
      <c r="Y419" s="69">
        <f>'Program Data-Travel CBA'!Y419+'Program Data-Travel IBA'!Y419</f>
        <v>13061</v>
      </c>
      <c r="Z419" s="69">
        <f>'Program Data-Travel CBA'!Z419+'Program Data-Travel IBA'!Z419</f>
        <v>7953</v>
      </c>
      <c r="AA419" s="70">
        <f>'Program Data-Travel CBA'!AA419+'Program Data-Travel IBA'!AA419</f>
        <v>1639013</v>
      </c>
      <c r="AB419" s="71">
        <f>'Program Data-Travel CBA'!AB419+'Program Data-Travel IBA'!AB419</f>
        <v>14976</v>
      </c>
      <c r="AC419" s="71">
        <f>'Program Data-Travel CBA'!AC419+'Program Data-Travel IBA'!AC419</f>
        <v>7929</v>
      </c>
      <c r="AD419" s="68">
        <f>'Program Data-Travel CBA'!AD419+'Program Data-Travel IBA'!AD419</f>
        <v>1643254.64</v>
      </c>
      <c r="AE419" s="69">
        <f>'Program Data-Travel CBA'!AE419+'Program Data-Travel IBA'!AE419</f>
        <v>14754</v>
      </c>
      <c r="AF419" s="69">
        <f>'Program Data-Travel CBA'!AF419+'Program Data-Travel IBA'!AF419</f>
        <v>7903</v>
      </c>
      <c r="AG419" s="70">
        <f>'Program Data-Travel CBA'!AG419+'Program Data-Travel IBA'!AG419</f>
        <v>1628844.89</v>
      </c>
      <c r="AH419" s="71">
        <f>'Program Data-Travel CBA'!AH419+'Program Data-Travel IBA'!AH419</f>
        <v>12834</v>
      </c>
      <c r="AI419" s="71">
        <f>'Program Data-Travel CBA'!AI419+'Program Data-Travel IBA'!AI419</f>
        <v>7926</v>
      </c>
      <c r="AJ419" s="68">
        <f>'Program Data-Travel CBA'!AJ419+'Program Data-Travel IBA'!AJ419</f>
        <v>1720700.82</v>
      </c>
      <c r="AK419" s="69">
        <f>'Program Data-Travel CBA'!AK419+'Program Data-Travel IBA'!AK419</f>
        <v>16322</v>
      </c>
      <c r="AL419" s="69">
        <f>'Program Data-Travel CBA'!AL419+'Program Data-Travel IBA'!AL419</f>
        <v>7932</v>
      </c>
      <c r="AM419" s="70">
        <f>'Program Data-Travel CBA'!AM419+'Program Data-Travel IBA'!AM419</f>
        <v>2417850</v>
      </c>
      <c r="AN419" s="71">
        <f>'Program Data-Travel CBA'!AN419+'Program Data-Travel IBA'!AN419</f>
        <v>21153</v>
      </c>
      <c r="AO419" s="71">
        <f>'Program Data-Travel CBA'!AO419+'Program Data-Travel IBA'!AO419</f>
        <v>7935</v>
      </c>
    </row>
    <row r="420" spans="1:41" hidden="1" outlineLevel="1" x14ac:dyDescent="0.55000000000000004">
      <c r="A420" s="58" t="s">
        <v>24</v>
      </c>
      <c r="B420" s="65">
        <f>'Program Data-Travel CBA'!B420+'Program Data-Travel IBA'!B420</f>
        <v>158345042.06000003</v>
      </c>
      <c r="C420" s="66">
        <f>'Program Data-Travel CBA'!C420+'Program Data-Travel IBA'!C420</f>
        <v>1081931</v>
      </c>
      <c r="D420" s="66">
        <f>'Program Data-Travel CBA'!D420+'Program Data-Travel IBA'!D420</f>
        <v>0</v>
      </c>
      <c r="E420" s="67">
        <f>'Program Data-Travel CBA'!E420+'Program Data-Travel IBA'!E420</f>
        <v>146.35410396781313</v>
      </c>
      <c r="F420" s="68">
        <f>'Program Data-Travel CBA'!F420+'Program Data-Travel IBA'!F420</f>
        <v>15018295.140000001</v>
      </c>
      <c r="G420" s="69">
        <f>'Program Data-Travel CBA'!G420+'Program Data-Travel IBA'!G420</f>
        <v>94428</v>
      </c>
      <c r="H420" s="69">
        <f>'Program Data-Travel CBA'!H420+'Program Data-Travel IBA'!H420</f>
        <v>0</v>
      </c>
      <c r="I420" s="70">
        <f>'Program Data-Travel CBA'!I420+'Program Data-Travel IBA'!I420</f>
        <v>10931472.32</v>
      </c>
      <c r="J420" s="71">
        <f>'Program Data-Travel CBA'!J420+'Program Data-Travel IBA'!J420</f>
        <v>79763</v>
      </c>
      <c r="K420" s="71">
        <f>'Program Data-Travel CBA'!K420+'Program Data-Travel IBA'!K420</f>
        <v>0</v>
      </c>
      <c r="L420" s="68">
        <f>'Program Data-Travel CBA'!L420+'Program Data-Travel IBA'!L420</f>
        <v>8557521.2899999991</v>
      </c>
      <c r="M420" s="69">
        <f>'Program Data-Travel CBA'!M420+'Program Data-Travel IBA'!M420</f>
        <v>65432</v>
      </c>
      <c r="N420" s="69">
        <f>'Program Data-Travel CBA'!N420+'Program Data-Travel IBA'!N420</f>
        <v>0</v>
      </c>
      <c r="O420" s="70">
        <f>'Program Data-Travel CBA'!O420+'Program Data-Travel IBA'!O420</f>
        <v>9472644.7799999993</v>
      </c>
      <c r="P420" s="71">
        <f>'Program Data-Travel CBA'!P420+'Program Data-Travel IBA'!P420</f>
        <v>63216</v>
      </c>
      <c r="Q420" s="71">
        <f>'Program Data-Travel CBA'!Q420+'Program Data-Travel IBA'!Q420</f>
        <v>0</v>
      </c>
      <c r="R420" s="68">
        <f>'Program Data-Travel CBA'!R420+'Program Data-Travel IBA'!R420</f>
        <v>11055350.640000001</v>
      </c>
      <c r="S420" s="69">
        <f>'Program Data-Travel CBA'!S420+'Program Data-Travel IBA'!S420</f>
        <v>74968</v>
      </c>
      <c r="T420" s="69">
        <f>'Program Data-Travel CBA'!T420+'Program Data-Travel IBA'!T420</f>
        <v>0</v>
      </c>
      <c r="U420" s="70">
        <f>'Program Data-Travel CBA'!U420+'Program Data-Travel IBA'!U420</f>
        <v>14225501.57</v>
      </c>
      <c r="V420" s="71">
        <f>'Program Data-Travel CBA'!V420+'Program Data-Travel IBA'!V420</f>
        <v>95205</v>
      </c>
      <c r="W420" s="71">
        <f>'Program Data-Travel CBA'!W420+'Program Data-Travel IBA'!W420</f>
        <v>0</v>
      </c>
      <c r="X420" s="68">
        <f>'Program Data-Travel CBA'!X420+'Program Data-Travel IBA'!X420</f>
        <v>14740825.369999999</v>
      </c>
      <c r="Y420" s="69">
        <f>'Program Data-Travel CBA'!Y420+'Program Data-Travel IBA'!Y420</f>
        <v>97891</v>
      </c>
      <c r="Z420" s="69">
        <f>'Program Data-Travel CBA'!Z420+'Program Data-Travel IBA'!Z420</f>
        <v>0</v>
      </c>
      <c r="AA420" s="70">
        <f>'Program Data-Travel CBA'!AA420+'Program Data-Travel IBA'!AA420</f>
        <v>14527010.210000001</v>
      </c>
      <c r="AB420" s="71">
        <f>'Program Data-Travel CBA'!AB420+'Program Data-Travel IBA'!AB420</f>
        <v>101288</v>
      </c>
      <c r="AC420" s="71">
        <f>'Program Data-Travel CBA'!AC420+'Program Data-Travel IBA'!AC420</f>
        <v>0</v>
      </c>
      <c r="AD420" s="68">
        <f>'Program Data-Travel CBA'!AD420+'Program Data-Travel IBA'!AD420</f>
        <v>14232501.17</v>
      </c>
      <c r="AE420" s="69">
        <f>'Program Data-Travel CBA'!AE420+'Program Data-Travel IBA'!AE420</f>
        <v>102015</v>
      </c>
      <c r="AF420" s="69">
        <f>'Program Data-Travel CBA'!AF420+'Program Data-Travel IBA'!AF420</f>
        <v>0</v>
      </c>
      <c r="AG420" s="70">
        <f>'Program Data-Travel CBA'!AG420+'Program Data-Travel IBA'!AG420</f>
        <v>15429846.279999999</v>
      </c>
      <c r="AH420" s="71">
        <f>'Program Data-Travel CBA'!AH420+'Program Data-Travel IBA'!AH420</f>
        <v>99379</v>
      </c>
      <c r="AI420" s="71">
        <f>'Program Data-Travel CBA'!AI420+'Program Data-Travel IBA'!AI420</f>
        <v>0</v>
      </c>
      <c r="AJ420" s="68">
        <f>'Program Data-Travel CBA'!AJ420+'Program Data-Travel IBA'!AJ420</f>
        <v>16944944.73</v>
      </c>
      <c r="AK420" s="69">
        <f>'Program Data-Travel CBA'!AK420+'Program Data-Travel IBA'!AK420</f>
        <v>112980</v>
      </c>
      <c r="AL420" s="69">
        <f>'Program Data-Travel CBA'!AL420+'Program Data-Travel IBA'!AL420</f>
        <v>0</v>
      </c>
      <c r="AM420" s="70">
        <f>'Program Data-Travel CBA'!AM420+'Program Data-Travel IBA'!AM420</f>
        <v>13209128.560000001</v>
      </c>
      <c r="AN420" s="71">
        <f>'Program Data-Travel CBA'!AN420+'Program Data-Travel IBA'!AN420</f>
        <v>95366</v>
      </c>
      <c r="AO420" s="71">
        <f>'Program Data-Travel CBA'!AO420+'Program Data-Travel IBA'!AO420</f>
        <v>0</v>
      </c>
    </row>
    <row r="421" spans="1:41" hidden="1" outlineLevel="1" x14ac:dyDescent="0.55000000000000004">
      <c r="A421" s="58" t="s">
        <v>92</v>
      </c>
      <c r="B421" s="65">
        <f>'Program Data-Travel CBA'!B421+'Program Data-Travel IBA'!B421</f>
        <v>329111778.50999999</v>
      </c>
      <c r="C421" s="66">
        <f>'Program Data-Travel CBA'!C421+'Program Data-Travel IBA'!C421</f>
        <v>2524544</v>
      </c>
      <c r="D421" s="66">
        <f>'Program Data-Travel CBA'!D421+'Program Data-Travel IBA'!D421</f>
        <v>93149</v>
      </c>
      <c r="E421" s="67">
        <f>'Program Data-Travel CBA'!E421+'Program Data-Travel IBA'!E421</f>
        <v>256.08547812512381</v>
      </c>
      <c r="F421" s="68">
        <f>'Program Data-Travel CBA'!F421+'Program Data-Travel IBA'!F421</f>
        <v>25065031.020000007</v>
      </c>
      <c r="G421" s="69">
        <f>'Program Data-Travel CBA'!G421+'Program Data-Travel IBA'!G421</f>
        <v>198129</v>
      </c>
      <c r="H421" s="69">
        <f>'Program Data-Travel CBA'!H421+'Program Data-Travel IBA'!H421</f>
        <v>93464</v>
      </c>
      <c r="I421" s="70">
        <f>'Program Data-Travel CBA'!I421+'Program Data-Travel IBA'!I421</f>
        <v>19956005.310000002</v>
      </c>
      <c r="J421" s="71">
        <f>'Program Data-Travel CBA'!J421+'Program Data-Travel IBA'!J421</f>
        <v>166830</v>
      </c>
      <c r="K421" s="71">
        <f>'Program Data-Travel CBA'!K421+'Program Data-Travel IBA'!K421</f>
        <v>92805</v>
      </c>
      <c r="L421" s="68">
        <f>'Program Data-Travel CBA'!L421+'Program Data-Travel IBA'!L421</f>
        <v>18198932.639999997</v>
      </c>
      <c r="M421" s="69">
        <f>'Program Data-Travel CBA'!M421+'Program Data-Travel IBA'!M421</f>
        <v>159391</v>
      </c>
      <c r="N421" s="69">
        <f>'Program Data-Travel CBA'!N421+'Program Data-Travel IBA'!N421</f>
        <v>92567</v>
      </c>
      <c r="O421" s="70">
        <f>'Program Data-Travel CBA'!O421+'Program Data-Travel IBA'!O421</f>
        <v>22339182.649999999</v>
      </c>
      <c r="P421" s="71">
        <f>'Program Data-Travel CBA'!P421+'Program Data-Travel IBA'!P421</f>
        <v>181272</v>
      </c>
      <c r="Q421" s="71">
        <f>'Program Data-Travel CBA'!Q421+'Program Data-Travel IBA'!Q421</f>
        <v>92300</v>
      </c>
      <c r="R421" s="68">
        <f>'Program Data-Travel CBA'!R421+'Program Data-Travel IBA'!R421</f>
        <v>24843233.809999995</v>
      </c>
      <c r="S421" s="69">
        <f>'Program Data-Travel CBA'!S421+'Program Data-Travel IBA'!S421</f>
        <v>198857</v>
      </c>
      <c r="T421" s="69">
        <f>'Program Data-Travel CBA'!T421+'Program Data-Travel IBA'!T421</f>
        <v>92285</v>
      </c>
      <c r="U421" s="70">
        <f>'Program Data-Travel CBA'!U421+'Program Data-Travel IBA'!U421</f>
        <v>29915781.199999999</v>
      </c>
      <c r="V421" s="71">
        <f>'Program Data-Travel CBA'!V421+'Program Data-Travel IBA'!V421</f>
        <v>233171</v>
      </c>
      <c r="W421" s="71">
        <f>'Program Data-Travel CBA'!W421+'Program Data-Travel IBA'!W421</f>
        <v>92543</v>
      </c>
      <c r="X421" s="68">
        <f>'Program Data-Travel CBA'!X421+'Program Data-Travel IBA'!X421</f>
        <v>31424449.640000001</v>
      </c>
      <c r="Y421" s="69">
        <f>'Program Data-Travel CBA'!Y421+'Program Data-Travel IBA'!Y421</f>
        <v>226149</v>
      </c>
      <c r="Z421" s="69">
        <f>'Program Data-Travel CBA'!Z421+'Program Data-Travel IBA'!Z421</f>
        <v>92620</v>
      </c>
      <c r="AA421" s="70">
        <f>'Program Data-Travel CBA'!AA421+'Program Data-Travel IBA'!AA421</f>
        <v>32945021.520000003</v>
      </c>
      <c r="AB421" s="71">
        <f>'Program Data-Travel CBA'!AB421+'Program Data-Travel IBA'!AB421</f>
        <v>239171</v>
      </c>
      <c r="AC421" s="71">
        <f>'Program Data-Travel CBA'!AC421+'Program Data-Travel IBA'!AC421</f>
        <v>92801</v>
      </c>
      <c r="AD421" s="68">
        <f>'Program Data-Travel CBA'!AD421+'Program Data-Travel IBA'!AD421</f>
        <v>29981177.949999999</v>
      </c>
      <c r="AE421" s="69">
        <f>'Program Data-Travel CBA'!AE421+'Program Data-Travel IBA'!AE421</f>
        <v>228601</v>
      </c>
      <c r="AF421" s="69">
        <f>'Program Data-Travel CBA'!AF421+'Program Data-Travel IBA'!AF421</f>
        <v>93031</v>
      </c>
      <c r="AG421" s="70">
        <f>'Program Data-Travel CBA'!AG421+'Program Data-Travel IBA'!AG421</f>
        <v>29613795.960000001</v>
      </c>
      <c r="AH421" s="71">
        <f>'Program Data-Travel CBA'!AH421+'Program Data-Travel IBA'!AH421</f>
        <v>212916</v>
      </c>
      <c r="AI421" s="71">
        <f>'Program Data-Travel CBA'!AI421+'Program Data-Travel IBA'!AI421</f>
        <v>92974</v>
      </c>
      <c r="AJ421" s="68">
        <f>'Program Data-Travel CBA'!AJ421+'Program Data-Travel IBA'!AJ421</f>
        <v>33730986</v>
      </c>
      <c r="AK421" s="69">
        <f>'Program Data-Travel CBA'!AK421+'Program Data-Travel IBA'!AK421</f>
        <v>250916</v>
      </c>
      <c r="AL421" s="69">
        <f>'Program Data-Travel CBA'!AL421+'Program Data-Travel IBA'!AL421</f>
        <v>92959</v>
      </c>
      <c r="AM421" s="70">
        <f>'Program Data-Travel CBA'!AM421+'Program Data-Travel IBA'!AM421</f>
        <v>31098180.809999999</v>
      </c>
      <c r="AN421" s="71">
        <f>'Program Data-Travel CBA'!AN421+'Program Data-Travel IBA'!AN421</f>
        <v>229141</v>
      </c>
      <c r="AO421" s="71">
        <f>'Program Data-Travel CBA'!AO421+'Program Data-Travel IBA'!AO421</f>
        <v>93149</v>
      </c>
    </row>
    <row r="422" spans="1:41" hidden="1" outlineLevel="1" x14ac:dyDescent="0.55000000000000004">
      <c r="A422" s="58" t="s">
        <v>25</v>
      </c>
      <c r="B422" s="65">
        <f>'Program Data-Travel CBA'!B422+'Program Data-Travel IBA'!B422</f>
        <v>59388337.670000002</v>
      </c>
      <c r="C422" s="66">
        <f>'Program Data-Travel CBA'!C422+'Program Data-Travel IBA'!C422</f>
        <v>394199</v>
      </c>
      <c r="D422" s="66">
        <f>'Program Data-Travel CBA'!D422+'Program Data-Travel IBA'!D422</f>
        <v>13703</v>
      </c>
      <c r="E422" s="67">
        <f>'Program Data-Travel CBA'!E422+'Program Data-Travel IBA'!E422</f>
        <v>301.07761045205638</v>
      </c>
      <c r="F422" s="68">
        <f>'Program Data-Travel CBA'!F422+'Program Data-Travel IBA'!F422</f>
        <v>4756218.8499999996</v>
      </c>
      <c r="G422" s="69">
        <f>'Program Data-Travel CBA'!G422+'Program Data-Travel IBA'!G422</f>
        <v>28015</v>
      </c>
      <c r="H422" s="69">
        <f>'Program Data-Travel CBA'!H422+'Program Data-Travel IBA'!H422</f>
        <v>13757</v>
      </c>
      <c r="I422" s="70">
        <f>'Program Data-Travel CBA'!I422+'Program Data-Travel IBA'!I422</f>
        <v>5663386.1299999999</v>
      </c>
      <c r="J422" s="71">
        <f>'Program Data-Travel CBA'!J422+'Program Data-Travel IBA'!J422</f>
        <v>30025</v>
      </c>
      <c r="K422" s="71">
        <f>'Program Data-Travel CBA'!K422+'Program Data-Travel IBA'!K422</f>
        <v>13783</v>
      </c>
      <c r="L422" s="68">
        <f>'Program Data-Travel CBA'!L422+'Program Data-Travel IBA'!L422</f>
        <v>4022696.27</v>
      </c>
      <c r="M422" s="69">
        <f>'Program Data-Travel CBA'!M422+'Program Data-Travel IBA'!M422</f>
        <v>29836</v>
      </c>
      <c r="N422" s="69">
        <f>'Program Data-Travel CBA'!N422+'Program Data-Travel IBA'!N422</f>
        <v>13749</v>
      </c>
      <c r="O422" s="70">
        <f>'Program Data-Travel CBA'!O422+'Program Data-Travel IBA'!O422</f>
        <v>3961769.1100000003</v>
      </c>
      <c r="P422" s="71">
        <f>'Program Data-Travel CBA'!P422+'Program Data-Travel IBA'!P422</f>
        <v>27132</v>
      </c>
      <c r="Q422" s="71">
        <f>'Program Data-Travel CBA'!Q422+'Program Data-Travel IBA'!Q422</f>
        <v>13332</v>
      </c>
      <c r="R422" s="68">
        <f>'Program Data-Travel CBA'!R422+'Program Data-Travel IBA'!R422</f>
        <v>3733762.02</v>
      </c>
      <c r="S422" s="69">
        <f>'Program Data-Travel CBA'!S422+'Program Data-Travel IBA'!S422</f>
        <v>26571</v>
      </c>
      <c r="T422" s="69">
        <f>'Program Data-Travel CBA'!T422+'Program Data-Travel IBA'!T422</f>
        <v>13393</v>
      </c>
      <c r="U422" s="70">
        <f>'Program Data-Travel CBA'!U422+'Program Data-Travel IBA'!U422</f>
        <v>4710513.97</v>
      </c>
      <c r="V422" s="71">
        <f>'Program Data-Travel CBA'!V422+'Program Data-Travel IBA'!V422</f>
        <v>32257</v>
      </c>
      <c r="W422" s="71">
        <f>'Program Data-Travel CBA'!W422+'Program Data-Travel IBA'!W422</f>
        <v>13426</v>
      </c>
      <c r="X422" s="68">
        <f>'Program Data-Travel CBA'!X422+'Program Data-Travel IBA'!X422</f>
        <v>5506539.5199999996</v>
      </c>
      <c r="Y422" s="69">
        <f>'Program Data-Travel CBA'!Y422+'Program Data-Travel IBA'!Y422</f>
        <v>35545</v>
      </c>
      <c r="Z422" s="69">
        <f>'Program Data-Travel CBA'!Z422+'Program Data-Travel IBA'!Z422</f>
        <v>13509</v>
      </c>
      <c r="AA422" s="70">
        <f>'Program Data-Travel CBA'!AA422+'Program Data-Travel IBA'!AA422</f>
        <v>5102099.2</v>
      </c>
      <c r="AB422" s="71">
        <f>'Program Data-Travel CBA'!AB422+'Program Data-Travel IBA'!AB422</f>
        <v>34015</v>
      </c>
      <c r="AC422" s="71">
        <f>'Program Data-Travel CBA'!AC422+'Program Data-Travel IBA'!AC422</f>
        <v>13561</v>
      </c>
      <c r="AD422" s="68">
        <f>'Program Data-Travel CBA'!AD422+'Program Data-Travel IBA'!AD422</f>
        <v>2954391.52</v>
      </c>
      <c r="AE422" s="69">
        <f>'Program Data-Travel CBA'!AE422+'Program Data-Travel IBA'!AE422</f>
        <v>30681</v>
      </c>
      <c r="AF422" s="69">
        <f>'Program Data-Travel CBA'!AF422+'Program Data-Travel IBA'!AF422</f>
        <v>13499</v>
      </c>
      <c r="AG422" s="70">
        <f>'Program Data-Travel CBA'!AG422+'Program Data-Travel IBA'!AG422</f>
        <v>9571460.4100000001</v>
      </c>
      <c r="AH422" s="71">
        <f>'Program Data-Travel CBA'!AH422+'Program Data-Travel IBA'!AH422</f>
        <v>45818</v>
      </c>
      <c r="AI422" s="71">
        <f>'Program Data-Travel CBA'!AI422+'Program Data-Travel IBA'!AI422</f>
        <v>13628</v>
      </c>
      <c r="AJ422" s="68">
        <f>'Program Data-Travel CBA'!AJ422+'Program Data-Travel IBA'!AJ422</f>
        <v>4846710.4399999995</v>
      </c>
      <c r="AK422" s="69">
        <f>'Program Data-Travel CBA'!AK422+'Program Data-Travel IBA'!AK422</f>
        <v>41032</v>
      </c>
      <c r="AL422" s="69">
        <f>'Program Data-Travel CBA'!AL422+'Program Data-Travel IBA'!AL422</f>
        <v>13615</v>
      </c>
      <c r="AM422" s="70">
        <f>'Program Data-Travel CBA'!AM422+'Program Data-Travel IBA'!AM422</f>
        <v>4558790.2300000004</v>
      </c>
      <c r="AN422" s="71">
        <f>'Program Data-Travel CBA'!AN422+'Program Data-Travel IBA'!AN422</f>
        <v>33272</v>
      </c>
      <c r="AO422" s="71">
        <f>'Program Data-Travel CBA'!AO422+'Program Data-Travel IBA'!AO422</f>
        <v>13703</v>
      </c>
    </row>
    <row r="423" spans="1:41" hidden="1" outlineLevel="1" x14ac:dyDescent="0.55000000000000004">
      <c r="A423" s="58" t="s">
        <v>93</v>
      </c>
      <c r="B423" s="65">
        <f>'Program Data-Travel CBA'!B423+'Program Data-Travel IBA'!B423</f>
        <v>398915851.21000004</v>
      </c>
      <c r="C423" s="66">
        <f>'Program Data-Travel CBA'!C423+'Program Data-Travel IBA'!C423</f>
        <v>541778</v>
      </c>
      <c r="D423" s="66">
        <f>'Program Data-Travel CBA'!D423+'Program Data-Travel IBA'!D423</f>
        <v>20372</v>
      </c>
      <c r="E423" s="67">
        <f>'Program Data-Travel CBA'!E423+'Program Data-Travel IBA'!E423</f>
        <v>1318.2606321635005</v>
      </c>
      <c r="F423" s="68">
        <f>'Program Data-Travel CBA'!F423+'Program Data-Travel IBA'!F423</f>
        <v>33255579.43</v>
      </c>
      <c r="G423" s="69">
        <f>'Program Data-Travel CBA'!G423+'Program Data-Travel IBA'!G423</f>
        <v>44586</v>
      </c>
      <c r="H423" s="69">
        <f>'Program Data-Travel CBA'!H423+'Program Data-Travel IBA'!H423</f>
        <v>19738</v>
      </c>
      <c r="I423" s="70">
        <f>'Program Data-Travel CBA'!I423+'Program Data-Travel IBA'!I423</f>
        <v>31500577.899999999</v>
      </c>
      <c r="J423" s="71">
        <f>'Program Data-Travel CBA'!J423+'Program Data-Travel IBA'!J423</f>
        <v>38174</v>
      </c>
      <c r="K423" s="71">
        <f>'Program Data-Travel CBA'!K423+'Program Data-Travel IBA'!K423</f>
        <v>19820</v>
      </c>
      <c r="L423" s="68">
        <f>'Program Data-Travel CBA'!L423+'Program Data-Travel IBA'!L423</f>
        <v>21784697.329999998</v>
      </c>
      <c r="M423" s="69">
        <f>'Program Data-Travel CBA'!M423+'Program Data-Travel IBA'!M423</f>
        <v>28221</v>
      </c>
      <c r="N423" s="69">
        <f>'Program Data-Travel CBA'!N423+'Program Data-Travel IBA'!N423</f>
        <v>19643</v>
      </c>
      <c r="O423" s="70">
        <f>'Program Data-Travel CBA'!O423+'Program Data-Travel IBA'!O423</f>
        <v>28037690.57</v>
      </c>
      <c r="P423" s="71">
        <f>'Program Data-Travel CBA'!P423+'Program Data-Travel IBA'!P423</f>
        <v>32430</v>
      </c>
      <c r="Q423" s="71">
        <f>'Program Data-Travel CBA'!Q423+'Program Data-Travel IBA'!Q423</f>
        <v>19882</v>
      </c>
      <c r="R423" s="68">
        <f>'Program Data-Travel CBA'!R423+'Program Data-Travel IBA'!R423</f>
        <v>30373947.5</v>
      </c>
      <c r="S423" s="69">
        <f>'Program Data-Travel CBA'!S423+'Program Data-Travel IBA'!S423</f>
        <v>37179</v>
      </c>
      <c r="T423" s="69">
        <f>'Program Data-Travel CBA'!T423+'Program Data-Travel IBA'!T423</f>
        <v>20086</v>
      </c>
      <c r="U423" s="70">
        <f>'Program Data-Travel CBA'!U423+'Program Data-Travel IBA'!U423</f>
        <v>34294964.82</v>
      </c>
      <c r="V423" s="71">
        <f>'Program Data-Travel CBA'!V423+'Program Data-Travel IBA'!V423</f>
        <v>47433</v>
      </c>
      <c r="W423" s="71">
        <f>'Program Data-Travel CBA'!W423+'Program Data-Travel IBA'!W423</f>
        <v>20180</v>
      </c>
      <c r="X423" s="68">
        <f>'Program Data-Travel CBA'!X423+'Program Data-Travel IBA'!X423</f>
        <v>37372564.699999996</v>
      </c>
      <c r="Y423" s="69">
        <f>'Program Data-Travel CBA'!Y423+'Program Data-Travel IBA'!Y423</f>
        <v>49869</v>
      </c>
      <c r="Z423" s="69">
        <f>'Program Data-Travel CBA'!Z423+'Program Data-Travel IBA'!Z423</f>
        <v>20141</v>
      </c>
      <c r="AA423" s="70">
        <f>'Program Data-Travel CBA'!AA423+'Program Data-Travel IBA'!AA423</f>
        <v>42150920.489999995</v>
      </c>
      <c r="AB423" s="71">
        <f>'Program Data-Travel CBA'!AB423+'Program Data-Travel IBA'!AB423</f>
        <v>54406</v>
      </c>
      <c r="AC423" s="71">
        <f>'Program Data-Travel CBA'!AC423+'Program Data-Travel IBA'!AC423</f>
        <v>20266</v>
      </c>
      <c r="AD423" s="68">
        <f>'Program Data-Travel CBA'!AD423+'Program Data-Travel IBA'!AD423</f>
        <v>38055281.850000001</v>
      </c>
      <c r="AE423" s="69">
        <f>'Program Data-Travel CBA'!AE423+'Program Data-Travel IBA'!AE423</f>
        <v>54400</v>
      </c>
      <c r="AF423" s="69">
        <f>'Program Data-Travel CBA'!AF423+'Program Data-Travel IBA'!AF423</f>
        <v>20382</v>
      </c>
      <c r="AG423" s="70">
        <f>'Program Data-Travel CBA'!AG423+'Program Data-Travel IBA'!AG423</f>
        <v>35499749.740000002</v>
      </c>
      <c r="AH423" s="71">
        <f>'Program Data-Travel CBA'!AH423+'Program Data-Travel IBA'!AH423</f>
        <v>50403</v>
      </c>
      <c r="AI423" s="71">
        <f>'Program Data-Travel CBA'!AI423+'Program Data-Travel IBA'!AI423</f>
        <v>20314</v>
      </c>
      <c r="AJ423" s="68">
        <f>'Program Data-Travel CBA'!AJ423+'Program Data-Travel IBA'!AJ423</f>
        <v>33897551.219999999</v>
      </c>
      <c r="AK423" s="69">
        <f>'Program Data-Travel CBA'!AK423+'Program Data-Travel IBA'!AK423</f>
        <v>50476</v>
      </c>
      <c r="AL423" s="69">
        <f>'Program Data-Travel CBA'!AL423+'Program Data-Travel IBA'!AL423</f>
        <v>20480</v>
      </c>
      <c r="AM423" s="70">
        <f>'Program Data-Travel CBA'!AM423+'Program Data-Travel IBA'!AM423</f>
        <v>32692325.659999996</v>
      </c>
      <c r="AN423" s="71">
        <f>'Program Data-Travel CBA'!AN423+'Program Data-Travel IBA'!AN423</f>
        <v>54201</v>
      </c>
      <c r="AO423" s="71">
        <f>'Program Data-Travel CBA'!AO423+'Program Data-Travel IBA'!AO423</f>
        <v>20372</v>
      </c>
    </row>
    <row r="424" spans="1:41" hidden="1" outlineLevel="1" x14ac:dyDescent="0.55000000000000004">
      <c r="A424" s="58" t="s">
        <v>26</v>
      </c>
      <c r="B424" s="65">
        <f>'Program Data-Travel CBA'!B424+'Program Data-Travel IBA'!B424</f>
        <v>172463569.08999997</v>
      </c>
      <c r="C424" s="66">
        <f>'Program Data-Travel CBA'!C424+'Program Data-Travel IBA'!C424</f>
        <v>1243161</v>
      </c>
      <c r="D424" s="66">
        <f>'Program Data-Travel CBA'!D424+'Program Data-Travel IBA'!D424</f>
        <v>39038</v>
      </c>
      <c r="E424" s="67">
        <f>'Program Data-Travel CBA'!E424+'Program Data-Travel IBA'!E424</f>
        <v>314.75251021980438</v>
      </c>
      <c r="F424" s="68">
        <f>'Program Data-Travel CBA'!F424+'Program Data-Travel IBA'!F424</f>
        <v>14507990.67</v>
      </c>
      <c r="G424" s="69">
        <f>'Program Data-Travel CBA'!G424+'Program Data-Travel IBA'!G424</f>
        <v>95852</v>
      </c>
      <c r="H424" s="69">
        <f>'Program Data-Travel CBA'!H424+'Program Data-Travel IBA'!H424</f>
        <v>38471</v>
      </c>
      <c r="I424" s="70">
        <f>'Program Data-Travel CBA'!I424+'Program Data-Travel IBA'!I424</f>
        <v>11868374.82</v>
      </c>
      <c r="J424" s="71">
        <f>'Program Data-Travel CBA'!J424+'Program Data-Travel IBA'!J424</f>
        <v>89333</v>
      </c>
      <c r="K424" s="71">
        <f>'Program Data-Travel CBA'!K424+'Program Data-Travel IBA'!K424</f>
        <v>38588</v>
      </c>
      <c r="L424" s="68">
        <f>'Program Data-Travel CBA'!L424+'Program Data-Travel IBA'!L424</f>
        <v>9878725.2200000007</v>
      </c>
      <c r="M424" s="69">
        <f>'Program Data-Travel CBA'!M424+'Program Data-Travel IBA'!M424</f>
        <v>76598</v>
      </c>
      <c r="N424" s="69">
        <f>'Program Data-Travel CBA'!N424+'Program Data-Travel IBA'!N424</f>
        <v>38502</v>
      </c>
      <c r="O424" s="70">
        <f>'Program Data-Travel CBA'!O424+'Program Data-Travel IBA'!O424</f>
        <v>12419251.09</v>
      </c>
      <c r="P424" s="71">
        <f>'Program Data-Travel CBA'!P424+'Program Data-Travel IBA'!P424</f>
        <v>85830</v>
      </c>
      <c r="Q424" s="71">
        <f>'Program Data-Travel CBA'!Q424+'Program Data-Travel IBA'!Q424</f>
        <v>38451</v>
      </c>
      <c r="R424" s="68">
        <f>'Program Data-Travel CBA'!R424+'Program Data-Travel IBA'!R424</f>
        <v>14158938.510000002</v>
      </c>
      <c r="S424" s="69">
        <f>'Program Data-Travel CBA'!S424+'Program Data-Travel IBA'!S424</f>
        <v>103569</v>
      </c>
      <c r="T424" s="69">
        <f>'Program Data-Travel CBA'!T424+'Program Data-Travel IBA'!T424</f>
        <v>38531</v>
      </c>
      <c r="U424" s="70">
        <f>'Program Data-Travel CBA'!U424+'Program Data-Travel IBA'!U424</f>
        <v>16877318.329999998</v>
      </c>
      <c r="V424" s="71">
        <f>'Program Data-Travel CBA'!V424+'Program Data-Travel IBA'!V424</f>
        <v>120384</v>
      </c>
      <c r="W424" s="71">
        <f>'Program Data-Travel CBA'!W424+'Program Data-Travel IBA'!W424</f>
        <v>38617</v>
      </c>
      <c r="X424" s="68">
        <f>'Program Data-Travel CBA'!X424+'Program Data-Travel IBA'!X424</f>
        <v>16861961.559999999</v>
      </c>
      <c r="Y424" s="69">
        <f>'Program Data-Travel CBA'!Y424+'Program Data-Travel IBA'!Y424</f>
        <v>115447</v>
      </c>
      <c r="Z424" s="69">
        <f>'Program Data-Travel CBA'!Z424+'Program Data-Travel IBA'!Z424</f>
        <v>38691</v>
      </c>
      <c r="AA424" s="70">
        <f>'Program Data-Travel CBA'!AA424+'Program Data-Travel IBA'!AA424</f>
        <v>16068093.389999999</v>
      </c>
      <c r="AB424" s="71">
        <f>'Program Data-Travel CBA'!AB424+'Program Data-Travel IBA'!AB424</f>
        <v>117700</v>
      </c>
      <c r="AC424" s="71">
        <f>'Program Data-Travel CBA'!AC424+'Program Data-Travel IBA'!AC424</f>
        <v>38670</v>
      </c>
      <c r="AD424" s="68">
        <f>'Program Data-Travel CBA'!AD424+'Program Data-Travel IBA'!AD424</f>
        <v>14212140.449999999</v>
      </c>
      <c r="AE424" s="69">
        <f>'Program Data-Travel CBA'!AE424+'Program Data-Travel IBA'!AE424</f>
        <v>106839</v>
      </c>
      <c r="AF424" s="69">
        <f>'Program Data-Travel CBA'!AF424+'Program Data-Travel IBA'!AF424</f>
        <v>38726</v>
      </c>
      <c r="AG424" s="70">
        <f>'Program Data-Travel CBA'!AG424+'Program Data-Travel IBA'!AG424</f>
        <v>14369974.310000001</v>
      </c>
      <c r="AH424" s="71">
        <f>'Program Data-Travel CBA'!AH424+'Program Data-Travel IBA'!AH424</f>
        <v>100159</v>
      </c>
      <c r="AI424" s="71">
        <f>'Program Data-Travel CBA'!AI424+'Program Data-Travel IBA'!AI424</f>
        <v>38756</v>
      </c>
      <c r="AJ424" s="68">
        <f>'Program Data-Travel CBA'!AJ424+'Program Data-Travel IBA'!AJ424</f>
        <v>16381613.050000001</v>
      </c>
      <c r="AK424" s="69">
        <f>'Program Data-Travel CBA'!AK424+'Program Data-Travel IBA'!AK424</f>
        <v>121913</v>
      </c>
      <c r="AL424" s="69">
        <f>'Program Data-Travel CBA'!AL424+'Program Data-Travel IBA'!AL424</f>
        <v>38893</v>
      </c>
      <c r="AM424" s="70">
        <f>'Program Data-Travel CBA'!AM424+'Program Data-Travel IBA'!AM424</f>
        <v>14859187.690000001</v>
      </c>
      <c r="AN424" s="71">
        <f>'Program Data-Travel CBA'!AN424+'Program Data-Travel IBA'!AN424</f>
        <v>109537</v>
      </c>
      <c r="AO424" s="71">
        <f>'Program Data-Travel CBA'!AO424+'Program Data-Travel IBA'!AO424</f>
        <v>39038</v>
      </c>
    </row>
    <row r="425" spans="1:41" hidden="1" outlineLevel="1" x14ac:dyDescent="0.55000000000000004">
      <c r="A425" s="58" t="s">
        <v>94</v>
      </c>
      <c r="B425" s="65">
        <f>'Program Data-Travel CBA'!B425+'Program Data-Travel IBA'!B425</f>
        <v>137709030.70999998</v>
      </c>
      <c r="C425" s="66">
        <f>'Program Data-Travel CBA'!C425+'Program Data-Travel IBA'!C425</f>
        <v>801300</v>
      </c>
      <c r="D425" s="66">
        <f>'Program Data-Travel CBA'!D425+'Program Data-Travel IBA'!D425</f>
        <v>62079</v>
      </c>
      <c r="E425" s="67">
        <f>'Program Data-Travel CBA'!E425+'Program Data-Travel IBA'!E425</f>
        <v>675.51710283114585</v>
      </c>
      <c r="F425" s="68">
        <f>'Program Data-Travel CBA'!F425+'Program Data-Travel IBA'!F425</f>
        <v>12315346.220000001</v>
      </c>
      <c r="G425" s="69">
        <f>'Program Data-Travel CBA'!G425+'Program Data-Travel IBA'!G425</f>
        <v>68797</v>
      </c>
      <c r="H425" s="69">
        <f>'Program Data-Travel CBA'!H425+'Program Data-Travel IBA'!H425</f>
        <v>64111</v>
      </c>
      <c r="I425" s="70">
        <f>'Program Data-Travel CBA'!I425+'Program Data-Travel IBA'!I425</f>
        <v>8565759.8900000006</v>
      </c>
      <c r="J425" s="71">
        <f>'Program Data-Travel CBA'!J425+'Program Data-Travel IBA'!J425</f>
        <v>48770</v>
      </c>
      <c r="K425" s="71">
        <f>'Program Data-Travel CBA'!K425+'Program Data-Travel IBA'!K425</f>
        <v>64006</v>
      </c>
      <c r="L425" s="68">
        <f>'Program Data-Travel CBA'!L425+'Program Data-Travel IBA'!L425</f>
        <v>7629554.0199999996</v>
      </c>
      <c r="M425" s="69">
        <f>'Program Data-Travel CBA'!M425+'Program Data-Travel IBA'!M425</f>
        <v>46384</v>
      </c>
      <c r="N425" s="69">
        <f>'Program Data-Travel CBA'!N425+'Program Data-Travel IBA'!N425</f>
        <v>63716</v>
      </c>
      <c r="O425" s="70">
        <f>'Program Data-Travel CBA'!O425+'Program Data-Travel IBA'!O425</f>
        <v>7299697.4800000004</v>
      </c>
      <c r="P425" s="71">
        <f>'Program Data-Travel CBA'!P425+'Program Data-Travel IBA'!P425</f>
        <v>43489</v>
      </c>
      <c r="Q425" s="71">
        <f>'Program Data-Travel CBA'!Q425+'Program Data-Travel IBA'!Q425</f>
        <v>62374</v>
      </c>
      <c r="R425" s="68">
        <f>'Program Data-Travel CBA'!R425+'Program Data-Travel IBA'!R425</f>
        <v>9463489.2699999996</v>
      </c>
      <c r="S425" s="69">
        <f>'Program Data-Travel CBA'!S425+'Program Data-Travel IBA'!S425</f>
        <v>54243</v>
      </c>
      <c r="T425" s="69">
        <f>'Program Data-Travel CBA'!T425+'Program Data-Travel IBA'!T425</f>
        <v>62575</v>
      </c>
      <c r="U425" s="70">
        <f>'Program Data-Travel CBA'!U425+'Program Data-Travel IBA'!U425</f>
        <v>11766423.99</v>
      </c>
      <c r="V425" s="71">
        <f>'Program Data-Travel CBA'!V425+'Program Data-Travel IBA'!V425</f>
        <v>68500</v>
      </c>
      <c r="W425" s="71">
        <f>'Program Data-Travel CBA'!W425+'Program Data-Travel IBA'!W425</f>
        <v>62983</v>
      </c>
      <c r="X425" s="68">
        <f>'Program Data-Travel CBA'!X425+'Program Data-Travel IBA'!X425</f>
        <v>13651223.030000001</v>
      </c>
      <c r="Y425" s="69">
        <f>'Program Data-Travel CBA'!Y425+'Program Data-Travel IBA'!Y425</f>
        <v>73039</v>
      </c>
      <c r="Z425" s="69">
        <f>'Program Data-Travel CBA'!Z425+'Program Data-Travel IBA'!Z425</f>
        <v>62779</v>
      </c>
      <c r="AA425" s="70">
        <f>'Program Data-Travel CBA'!AA425+'Program Data-Travel IBA'!AA425</f>
        <v>12981842.549999999</v>
      </c>
      <c r="AB425" s="71">
        <f>'Program Data-Travel CBA'!AB425+'Program Data-Travel IBA'!AB425</f>
        <v>74818</v>
      </c>
      <c r="AC425" s="71">
        <f>'Program Data-Travel CBA'!AC425+'Program Data-Travel IBA'!AC425</f>
        <v>62652</v>
      </c>
      <c r="AD425" s="68">
        <f>'Program Data-Travel CBA'!AD425+'Program Data-Travel IBA'!AD425</f>
        <v>12487997.33</v>
      </c>
      <c r="AE425" s="69">
        <f>'Program Data-Travel CBA'!AE425+'Program Data-Travel IBA'!AE425</f>
        <v>77157</v>
      </c>
      <c r="AF425" s="69">
        <f>'Program Data-Travel CBA'!AF425+'Program Data-Travel IBA'!AF425</f>
        <v>62332</v>
      </c>
      <c r="AG425" s="70">
        <f>'Program Data-Travel CBA'!AG425+'Program Data-Travel IBA'!AG425</f>
        <v>12522750.800000001</v>
      </c>
      <c r="AH425" s="71">
        <f>'Program Data-Travel CBA'!AH425+'Program Data-Travel IBA'!AH425</f>
        <v>72148</v>
      </c>
      <c r="AI425" s="71">
        <f>'Program Data-Travel CBA'!AI425+'Program Data-Travel IBA'!AI425</f>
        <v>61758</v>
      </c>
      <c r="AJ425" s="68">
        <f>'Program Data-Travel CBA'!AJ425+'Program Data-Travel IBA'!AJ425</f>
        <v>14894186.960000001</v>
      </c>
      <c r="AK425" s="69">
        <f>'Program Data-Travel CBA'!AK425+'Program Data-Travel IBA'!AK425</f>
        <v>92293</v>
      </c>
      <c r="AL425" s="69">
        <f>'Program Data-Travel CBA'!AL425+'Program Data-Travel IBA'!AL425</f>
        <v>61694</v>
      </c>
      <c r="AM425" s="70">
        <f>'Program Data-Travel CBA'!AM425+'Program Data-Travel IBA'!AM425</f>
        <v>14130759.17</v>
      </c>
      <c r="AN425" s="71">
        <f>'Program Data-Travel CBA'!AN425+'Program Data-Travel IBA'!AN425</f>
        <v>81662</v>
      </c>
      <c r="AO425" s="71">
        <f>'Program Data-Travel CBA'!AO425+'Program Data-Travel IBA'!AO425</f>
        <v>62079</v>
      </c>
    </row>
    <row r="426" spans="1:41" hidden="1" outlineLevel="1" x14ac:dyDescent="0.55000000000000004">
      <c r="A426" s="58" t="s">
        <v>462</v>
      </c>
      <c r="B426" s="65">
        <f>'Program Data-Travel CBA'!B426+'Program Data-Travel IBA'!B426</f>
        <v>155867774.52999923</v>
      </c>
      <c r="C426" s="66">
        <f>'Program Data-Travel CBA'!C426+'Program Data-Travel IBA'!C426</f>
        <v>1298387</v>
      </c>
      <c r="D426" s="66">
        <f>'Program Data-Travel CBA'!D426+'Program Data-Travel IBA'!D426</f>
        <v>73471</v>
      </c>
      <c r="E426" s="67">
        <f>'Program Data-Travel CBA'!E426+'Program Data-Travel IBA'!E426</f>
        <v>239.92913634114427</v>
      </c>
      <c r="F426" s="68">
        <f>'Program Data-Travel CBA'!F426+'Program Data-Travel IBA'!F426</f>
        <v>15833667.779999912</v>
      </c>
      <c r="G426" s="69">
        <f>'Program Data-Travel CBA'!G426+'Program Data-Travel IBA'!G426</f>
        <v>126882</v>
      </c>
      <c r="H426" s="69">
        <f>'Program Data-Travel CBA'!H426+'Program Data-Travel IBA'!H426</f>
        <v>72632</v>
      </c>
      <c r="I426" s="70">
        <f>'Program Data-Travel CBA'!I426+'Program Data-Travel IBA'!I426</f>
        <v>13581723.60999994</v>
      </c>
      <c r="J426" s="71">
        <f>'Program Data-Travel CBA'!J426+'Program Data-Travel IBA'!J426</f>
        <v>111084</v>
      </c>
      <c r="K426" s="71">
        <f>'Program Data-Travel CBA'!K426+'Program Data-Travel IBA'!K426</f>
        <v>73118</v>
      </c>
      <c r="L426" s="68">
        <f>'Program Data-Travel CBA'!L426+'Program Data-Travel IBA'!L426</f>
        <v>10413442.399999969</v>
      </c>
      <c r="M426" s="69">
        <f>'Program Data-Travel CBA'!M426+'Program Data-Travel IBA'!M426</f>
        <v>85799</v>
      </c>
      <c r="N426" s="69">
        <f>'Program Data-Travel CBA'!N426+'Program Data-Travel IBA'!N426</f>
        <v>73389</v>
      </c>
      <c r="O426" s="70">
        <f>'Program Data-Travel CBA'!O426+'Program Data-Travel IBA'!O426</f>
        <v>10102411.009999957</v>
      </c>
      <c r="P426" s="71">
        <f>'Program Data-Travel CBA'!P426+'Program Data-Travel IBA'!P426</f>
        <v>82073</v>
      </c>
      <c r="Q426" s="71">
        <f>'Program Data-Travel CBA'!Q426+'Program Data-Travel IBA'!Q426</f>
        <v>73903</v>
      </c>
      <c r="R426" s="68">
        <f>'Program Data-Travel CBA'!R426+'Program Data-Travel IBA'!R426</f>
        <v>10351439.009999955</v>
      </c>
      <c r="S426" s="69">
        <f>'Program Data-Travel CBA'!S426+'Program Data-Travel IBA'!S426</f>
        <v>82938</v>
      </c>
      <c r="T426" s="69">
        <f>'Program Data-Travel CBA'!T426+'Program Data-Travel IBA'!T426</f>
        <v>73313</v>
      </c>
      <c r="U426" s="70">
        <f>'Program Data-Travel CBA'!U426+'Program Data-Travel IBA'!U426</f>
        <v>12724074.999999933</v>
      </c>
      <c r="V426" s="71">
        <f>'Program Data-Travel CBA'!V426+'Program Data-Travel IBA'!V426</f>
        <v>103012</v>
      </c>
      <c r="W426" s="71">
        <f>'Program Data-Travel CBA'!W426+'Program Data-Travel IBA'!W426</f>
        <v>73221</v>
      </c>
      <c r="X426" s="68">
        <f>'Program Data-Travel CBA'!X426+'Program Data-Travel IBA'!X426</f>
        <v>13369966.629999932</v>
      </c>
      <c r="Y426" s="69">
        <f>'Program Data-Travel CBA'!Y426+'Program Data-Travel IBA'!Y426</f>
        <v>106532</v>
      </c>
      <c r="Z426" s="69">
        <f>'Program Data-Travel CBA'!Z426+'Program Data-Travel IBA'!Z426</f>
        <v>73549</v>
      </c>
      <c r="AA426" s="70">
        <f>'Program Data-Travel CBA'!AA426+'Program Data-Travel IBA'!AA426</f>
        <v>13440446.499999918</v>
      </c>
      <c r="AB426" s="71">
        <f>'Program Data-Travel CBA'!AB426+'Program Data-Travel IBA'!AB426</f>
        <v>112927</v>
      </c>
      <c r="AC426" s="71">
        <f>'Program Data-Travel CBA'!AC426+'Program Data-Travel IBA'!AC426</f>
        <v>73833</v>
      </c>
      <c r="AD426" s="68">
        <f>'Program Data-Travel CBA'!AD426+'Program Data-Travel IBA'!AD426</f>
        <v>13421768.629999928</v>
      </c>
      <c r="AE426" s="69">
        <f>'Program Data-Travel CBA'!AE426+'Program Data-Travel IBA'!AE426</f>
        <v>120072</v>
      </c>
      <c r="AF426" s="69">
        <f>'Program Data-Travel CBA'!AF426+'Program Data-Travel IBA'!AF426</f>
        <v>74299</v>
      </c>
      <c r="AG426" s="70">
        <f>'Program Data-Travel CBA'!AG426+'Program Data-Travel IBA'!AG426</f>
        <v>14598540.409999933</v>
      </c>
      <c r="AH426" s="71">
        <f>'Program Data-Travel CBA'!AH426+'Program Data-Travel IBA'!AH426</f>
        <v>120907</v>
      </c>
      <c r="AI426" s="71">
        <f>'Program Data-Travel CBA'!AI426+'Program Data-Travel IBA'!AI426</f>
        <v>73842</v>
      </c>
      <c r="AJ426" s="68">
        <f>'Program Data-Travel CBA'!AJ426+'Program Data-Travel IBA'!AJ426</f>
        <v>15303101.84999991</v>
      </c>
      <c r="AK426" s="69">
        <f>'Program Data-Travel CBA'!AK426+'Program Data-Travel IBA'!AK426</f>
        <v>139206</v>
      </c>
      <c r="AL426" s="69">
        <f>'Program Data-Travel CBA'!AL426+'Program Data-Travel IBA'!AL426</f>
        <v>73635</v>
      </c>
      <c r="AM426" s="70">
        <f>'Program Data-Travel CBA'!AM426+'Program Data-Travel IBA'!AM426</f>
        <v>12727191.699999936</v>
      </c>
      <c r="AN426" s="71">
        <f>'Program Data-Travel CBA'!AN426+'Program Data-Travel IBA'!AN426</f>
        <v>106955</v>
      </c>
      <c r="AO426" s="71">
        <f>'Program Data-Travel CBA'!AO426+'Program Data-Travel IBA'!AO426</f>
        <v>73471</v>
      </c>
    </row>
    <row r="427" spans="1:41" hidden="1" outlineLevel="1" x14ac:dyDescent="0.55000000000000004">
      <c r="A427" s="58" t="s">
        <v>27</v>
      </c>
      <c r="B427" s="65">
        <f>'Program Data-Travel CBA'!B427+'Program Data-Travel IBA'!B427</f>
        <v>29472145.619999997</v>
      </c>
      <c r="C427" s="66">
        <f>'Program Data-Travel CBA'!C427+'Program Data-Travel IBA'!C427</f>
        <v>253367</v>
      </c>
      <c r="D427" s="66">
        <f>'Program Data-Travel CBA'!D427+'Program Data-Travel IBA'!D427</f>
        <v>15680</v>
      </c>
      <c r="E427" s="67">
        <f>'Program Data-Travel CBA'!E427+'Program Data-Travel IBA'!E427</f>
        <v>269.19258486193371</v>
      </c>
      <c r="F427" s="68">
        <f>'Program Data-Travel CBA'!F427+'Program Data-Travel IBA'!F427</f>
        <v>3118967.91</v>
      </c>
      <c r="G427" s="69">
        <f>'Program Data-Travel CBA'!G427+'Program Data-Travel IBA'!G427</f>
        <v>23846</v>
      </c>
      <c r="H427" s="69">
        <f>'Program Data-Travel CBA'!H427+'Program Data-Travel IBA'!H427</f>
        <v>15924</v>
      </c>
      <c r="I427" s="70">
        <f>'Program Data-Travel CBA'!I427+'Program Data-Travel IBA'!I427</f>
        <v>2424338.16</v>
      </c>
      <c r="J427" s="71">
        <f>'Program Data-Travel CBA'!J427+'Program Data-Travel IBA'!J427</f>
        <v>21438</v>
      </c>
      <c r="K427" s="71">
        <f>'Program Data-Travel CBA'!K427+'Program Data-Travel IBA'!K427</f>
        <v>15870</v>
      </c>
      <c r="L427" s="68">
        <f>'Program Data-Travel CBA'!L427+'Program Data-Travel IBA'!L427</f>
        <v>1358134.4499999997</v>
      </c>
      <c r="M427" s="69">
        <f>'Program Data-Travel CBA'!M427+'Program Data-Travel IBA'!M427</f>
        <v>13678</v>
      </c>
      <c r="N427" s="69">
        <f>'Program Data-Travel CBA'!N427+'Program Data-Travel IBA'!N427</f>
        <v>15824</v>
      </c>
      <c r="O427" s="70">
        <f>'Program Data-Travel CBA'!O427+'Program Data-Travel IBA'!O427</f>
        <v>1566821.0099999998</v>
      </c>
      <c r="P427" s="71">
        <f>'Program Data-Travel CBA'!P427+'Program Data-Travel IBA'!P427</f>
        <v>13223</v>
      </c>
      <c r="Q427" s="71">
        <f>'Program Data-Travel CBA'!Q427+'Program Data-Travel IBA'!Q427</f>
        <v>15777</v>
      </c>
      <c r="R427" s="68">
        <f>'Program Data-Travel CBA'!R427+'Program Data-Travel IBA'!R427</f>
        <v>1771597.78</v>
      </c>
      <c r="S427" s="69">
        <f>'Program Data-Travel CBA'!S427+'Program Data-Travel IBA'!S427</f>
        <v>15986</v>
      </c>
      <c r="T427" s="69">
        <f>'Program Data-Travel CBA'!T427+'Program Data-Travel IBA'!T427</f>
        <v>15804</v>
      </c>
      <c r="U427" s="70">
        <f>'Program Data-Travel CBA'!U427+'Program Data-Travel IBA'!U427</f>
        <v>2636236.4700000002</v>
      </c>
      <c r="V427" s="71">
        <f>'Program Data-Travel CBA'!V427+'Program Data-Travel IBA'!V427</f>
        <v>23410</v>
      </c>
      <c r="W427" s="71">
        <f>'Program Data-Travel CBA'!W427+'Program Data-Travel IBA'!W427</f>
        <v>15825</v>
      </c>
      <c r="X427" s="68">
        <f>'Program Data-Travel CBA'!X427+'Program Data-Travel IBA'!X427</f>
        <v>2866121.44</v>
      </c>
      <c r="Y427" s="69">
        <f>'Program Data-Travel CBA'!Y427+'Program Data-Travel IBA'!Y427</f>
        <v>22473</v>
      </c>
      <c r="Z427" s="69">
        <f>'Program Data-Travel CBA'!Z427+'Program Data-Travel IBA'!Z427</f>
        <v>15830</v>
      </c>
      <c r="AA427" s="70">
        <f>'Program Data-Travel CBA'!AA427+'Program Data-Travel IBA'!AA427</f>
        <v>2793142</v>
      </c>
      <c r="AB427" s="71">
        <f>'Program Data-Travel CBA'!AB427+'Program Data-Travel IBA'!AB427</f>
        <v>24628</v>
      </c>
      <c r="AC427" s="71">
        <f>'Program Data-Travel CBA'!AC427+'Program Data-Travel IBA'!AC427</f>
        <v>15776</v>
      </c>
      <c r="AD427" s="68">
        <f>'Program Data-Travel CBA'!AD427+'Program Data-Travel IBA'!AD427</f>
        <v>2762952.69</v>
      </c>
      <c r="AE427" s="69">
        <f>'Program Data-Travel CBA'!AE427+'Program Data-Travel IBA'!AE427</f>
        <v>24073</v>
      </c>
      <c r="AF427" s="69">
        <f>'Program Data-Travel CBA'!AF427+'Program Data-Travel IBA'!AF427</f>
        <v>15739</v>
      </c>
      <c r="AG427" s="70">
        <f>'Program Data-Travel CBA'!AG427+'Program Data-Travel IBA'!AG427</f>
        <v>2494574.5100000002</v>
      </c>
      <c r="AH427" s="71">
        <f>'Program Data-Travel CBA'!AH427+'Program Data-Travel IBA'!AH427</f>
        <v>20814</v>
      </c>
      <c r="AI427" s="71">
        <f>'Program Data-Travel CBA'!AI427+'Program Data-Travel IBA'!AI427</f>
        <v>15712</v>
      </c>
      <c r="AJ427" s="68">
        <f>'Program Data-Travel CBA'!AJ427+'Program Data-Travel IBA'!AJ427</f>
        <v>2870796.52</v>
      </c>
      <c r="AK427" s="69">
        <f>'Program Data-Travel CBA'!AK427+'Program Data-Travel IBA'!AK427</f>
        <v>25975</v>
      </c>
      <c r="AL427" s="69">
        <f>'Program Data-Travel CBA'!AL427+'Program Data-Travel IBA'!AL427</f>
        <v>15709</v>
      </c>
      <c r="AM427" s="70">
        <f>'Program Data-Travel CBA'!AM427+'Program Data-Travel IBA'!AM427</f>
        <v>2808462.6799999997</v>
      </c>
      <c r="AN427" s="71">
        <f>'Program Data-Travel CBA'!AN427+'Program Data-Travel IBA'!AN427</f>
        <v>23823</v>
      </c>
      <c r="AO427" s="71">
        <f>'Program Data-Travel CBA'!AO427+'Program Data-Travel IBA'!AO427</f>
        <v>15680</v>
      </c>
    </row>
    <row r="428" spans="1:41" hidden="1" outlineLevel="1" x14ac:dyDescent="0.55000000000000004">
      <c r="A428" s="58" t="s">
        <v>95</v>
      </c>
      <c r="B428" s="65">
        <f>'Program Data-Travel CBA'!B428+'Program Data-Travel IBA'!B428</f>
        <v>14789693.759999998</v>
      </c>
      <c r="C428" s="66">
        <f>'Program Data-Travel CBA'!C428+'Program Data-Travel IBA'!C428</f>
        <v>89472</v>
      </c>
      <c r="D428" s="66">
        <f>'Program Data-Travel CBA'!D428+'Program Data-Travel IBA'!D428</f>
        <v>9881</v>
      </c>
      <c r="E428" s="67">
        <f>'Program Data-Travel CBA'!E428+'Program Data-Travel IBA'!E428</f>
        <v>430.6617919330514</v>
      </c>
      <c r="F428" s="68">
        <f>'Program Data-Travel CBA'!F428+'Program Data-Travel IBA'!F428</f>
        <v>2014217.52</v>
      </c>
      <c r="G428" s="69">
        <f>'Program Data-Travel CBA'!G428+'Program Data-Travel IBA'!G428</f>
        <v>11177</v>
      </c>
      <c r="H428" s="69">
        <f>'Program Data-Travel CBA'!H428+'Program Data-Travel IBA'!H428</f>
        <v>10336</v>
      </c>
      <c r="I428" s="70">
        <f>'Program Data-Travel CBA'!I428+'Program Data-Travel IBA'!I428</f>
        <v>1344722.85</v>
      </c>
      <c r="J428" s="71">
        <f>'Program Data-Travel CBA'!J428+'Program Data-Travel IBA'!J428</f>
        <v>8683</v>
      </c>
      <c r="K428" s="71">
        <f>'Program Data-Travel CBA'!K428+'Program Data-Travel IBA'!K428</f>
        <v>10310</v>
      </c>
      <c r="L428" s="68">
        <f>'Program Data-Travel CBA'!L428+'Program Data-Travel IBA'!L428</f>
        <v>1103905.1399999999</v>
      </c>
      <c r="M428" s="69">
        <f>'Program Data-Travel CBA'!M428+'Program Data-Travel IBA'!M428</f>
        <v>7003</v>
      </c>
      <c r="N428" s="69">
        <f>'Program Data-Travel CBA'!N428+'Program Data-Travel IBA'!N428</f>
        <v>10278</v>
      </c>
      <c r="O428" s="70">
        <f>'Program Data-Travel CBA'!O428+'Program Data-Travel IBA'!O428</f>
        <v>1321199.5899999999</v>
      </c>
      <c r="P428" s="71">
        <f>'Program Data-Travel CBA'!P428+'Program Data-Travel IBA'!P428</f>
        <v>7885</v>
      </c>
      <c r="Q428" s="71">
        <f>'Program Data-Travel CBA'!Q428+'Program Data-Travel IBA'!Q428</f>
        <v>10203</v>
      </c>
      <c r="R428" s="68">
        <f>'Program Data-Travel CBA'!R428+'Program Data-Travel IBA'!R428</f>
        <v>1468295.7200000002</v>
      </c>
      <c r="S428" s="69">
        <f>'Program Data-Travel CBA'!S428+'Program Data-Travel IBA'!S428</f>
        <v>8963</v>
      </c>
      <c r="T428" s="69">
        <f>'Program Data-Travel CBA'!T428+'Program Data-Travel IBA'!T428</f>
        <v>10161</v>
      </c>
      <c r="U428" s="70">
        <f>'Program Data-Travel CBA'!U428+'Program Data-Travel IBA'!U428</f>
        <v>2104336.46</v>
      </c>
      <c r="V428" s="71">
        <f>'Program Data-Travel CBA'!V428+'Program Data-Travel IBA'!V428</f>
        <v>11960</v>
      </c>
      <c r="W428" s="71">
        <f>'Program Data-Travel CBA'!W428+'Program Data-Travel IBA'!W428</f>
        <v>10197</v>
      </c>
      <c r="X428" s="68">
        <f>'Program Data-Travel CBA'!X428+'Program Data-Travel IBA'!X428</f>
        <v>1307328.6300000001</v>
      </c>
      <c r="Y428" s="69">
        <f>'Program Data-Travel CBA'!Y428+'Program Data-Travel IBA'!Y428</f>
        <v>7667</v>
      </c>
      <c r="Z428" s="69">
        <f>'Program Data-Travel CBA'!Z428+'Program Data-Travel IBA'!Z428</f>
        <v>10160</v>
      </c>
      <c r="AA428" s="70">
        <f>'Program Data-Travel CBA'!AA428+'Program Data-Travel IBA'!AA428</f>
        <v>995830.55</v>
      </c>
      <c r="AB428" s="71">
        <f>'Program Data-Travel CBA'!AB428+'Program Data-Travel IBA'!AB428</f>
        <v>6320</v>
      </c>
      <c r="AC428" s="71">
        <f>'Program Data-Travel CBA'!AC428+'Program Data-Travel IBA'!AC428</f>
        <v>10112</v>
      </c>
      <c r="AD428" s="68">
        <f>'Program Data-Travel CBA'!AD428+'Program Data-Travel IBA'!AD428</f>
        <v>858475.44</v>
      </c>
      <c r="AE428" s="69">
        <f>'Program Data-Travel CBA'!AE428+'Program Data-Travel IBA'!AE428</f>
        <v>5366</v>
      </c>
      <c r="AF428" s="69">
        <f>'Program Data-Travel CBA'!AF428+'Program Data-Travel IBA'!AF428</f>
        <v>10067</v>
      </c>
      <c r="AG428" s="70">
        <f>'Program Data-Travel CBA'!AG428+'Program Data-Travel IBA'!AG428</f>
        <v>864781.79</v>
      </c>
      <c r="AH428" s="71">
        <f>'Program Data-Travel CBA'!AH428+'Program Data-Travel IBA'!AH428</f>
        <v>5062</v>
      </c>
      <c r="AI428" s="71">
        <f>'Program Data-Travel CBA'!AI428+'Program Data-Travel IBA'!AI428</f>
        <v>10030</v>
      </c>
      <c r="AJ428" s="68">
        <f>'Program Data-Travel CBA'!AJ428+'Program Data-Travel IBA'!AJ428</f>
        <v>767395.09</v>
      </c>
      <c r="AK428" s="69">
        <f>'Program Data-Travel CBA'!AK428+'Program Data-Travel IBA'!AK428</f>
        <v>5033</v>
      </c>
      <c r="AL428" s="69">
        <f>'Program Data-Travel CBA'!AL428+'Program Data-Travel IBA'!AL428</f>
        <v>9923</v>
      </c>
      <c r="AM428" s="70">
        <f>'Program Data-Travel CBA'!AM428+'Program Data-Travel IBA'!AM428</f>
        <v>639204.98</v>
      </c>
      <c r="AN428" s="71">
        <f>'Program Data-Travel CBA'!AN428+'Program Data-Travel IBA'!AN428</f>
        <v>4353</v>
      </c>
      <c r="AO428" s="71">
        <f>'Program Data-Travel CBA'!AO428+'Program Data-Travel IBA'!AO428</f>
        <v>9881</v>
      </c>
    </row>
    <row r="429" spans="1:41" hidden="1" outlineLevel="1" x14ac:dyDescent="0.55000000000000004">
      <c r="A429" s="58" t="s">
        <v>380</v>
      </c>
      <c r="B429" s="65">
        <f>'Program Data-Travel CBA'!B429+'Program Data-Travel IBA'!B429</f>
        <v>53693602.479999989</v>
      </c>
      <c r="C429" s="66">
        <f>'Program Data-Travel CBA'!C429+'Program Data-Travel IBA'!C429</f>
        <v>347367</v>
      </c>
      <c r="D429" s="66">
        <f>'Program Data-Travel CBA'!D429+'Program Data-Travel IBA'!D429</f>
        <v>15606</v>
      </c>
      <c r="E429" s="67">
        <f>'Program Data-Travel CBA'!E429+'Program Data-Travel IBA'!E429</f>
        <v>312.31980413206742</v>
      </c>
      <c r="F429" s="68">
        <f>'Program Data-Travel CBA'!F429+'Program Data-Travel IBA'!F429</f>
        <v>6320015.3200000003</v>
      </c>
      <c r="G429" s="69">
        <f>'Program Data-Travel CBA'!G429+'Program Data-Travel IBA'!G429</f>
        <v>37034</v>
      </c>
      <c r="H429" s="69">
        <f>'Program Data-Travel CBA'!H429+'Program Data-Travel IBA'!H429</f>
        <v>16173</v>
      </c>
      <c r="I429" s="70">
        <f>'Program Data-Travel CBA'!I429+'Program Data-Travel IBA'!I429</f>
        <v>4405096</v>
      </c>
      <c r="J429" s="71">
        <f>'Program Data-Travel CBA'!J429+'Program Data-Travel IBA'!J429</f>
        <v>31298</v>
      </c>
      <c r="K429" s="71">
        <f>'Program Data-Travel CBA'!K429+'Program Data-Travel IBA'!K429</f>
        <v>16079</v>
      </c>
      <c r="L429" s="68">
        <f>'Program Data-Travel CBA'!L429+'Program Data-Travel IBA'!L429</f>
        <v>2910897.82</v>
      </c>
      <c r="M429" s="69">
        <f>'Program Data-Travel CBA'!M429+'Program Data-Travel IBA'!M429</f>
        <v>21851</v>
      </c>
      <c r="N429" s="69">
        <f>'Program Data-Travel CBA'!N429+'Program Data-Travel IBA'!N429</f>
        <v>15885</v>
      </c>
      <c r="O429" s="70">
        <f>'Program Data-Travel CBA'!O429+'Program Data-Travel IBA'!O429</f>
        <v>3490496.2</v>
      </c>
      <c r="P429" s="71">
        <f>'Program Data-Travel CBA'!P429+'Program Data-Travel IBA'!P429</f>
        <v>22007</v>
      </c>
      <c r="Q429" s="71">
        <f>'Program Data-Travel CBA'!Q429+'Program Data-Travel IBA'!Q429</f>
        <v>15809</v>
      </c>
      <c r="R429" s="68">
        <f>'Program Data-Travel CBA'!R429+'Program Data-Travel IBA'!R429</f>
        <v>3756337.4</v>
      </c>
      <c r="S429" s="69">
        <f>'Program Data-Travel CBA'!S429+'Program Data-Travel IBA'!S429</f>
        <v>24507</v>
      </c>
      <c r="T429" s="69">
        <f>'Program Data-Travel CBA'!T429+'Program Data-Travel IBA'!T429</f>
        <v>15798</v>
      </c>
      <c r="U429" s="70">
        <f>'Program Data-Travel CBA'!U429+'Program Data-Travel IBA'!U429</f>
        <v>4029661.16</v>
      </c>
      <c r="V429" s="71">
        <f>'Program Data-Travel CBA'!V429+'Program Data-Travel IBA'!V429</f>
        <v>26773</v>
      </c>
      <c r="W429" s="71">
        <f>'Program Data-Travel CBA'!W429+'Program Data-Travel IBA'!W429</f>
        <v>15739</v>
      </c>
      <c r="X429" s="68">
        <f>'Program Data-Travel CBA'!X429+'Program Data-Travel IBA'!X429</f>
        <v>4316479.1400000006</v>
      </c>
      <c r="Y429" s="69">
        <f>'Program Data-Travel CBA'!Y429+'Program Data-Travel IBA'!Y429</f>
        <v>26820</v>
      </c>
      <c r="Z429" s="69">
        <f>'Program Data-Travel CBA'!Z429+'Program Data-Travel IBA'!Z429</f>
        <v>15660</v>
      </c>
      <c r="AA429" s="70">
        <f>'Program Data-Travel CBA'!AA429+'Program Data-Travel IBA'!AA429</f>
        <v>4173691.63</v>
      </c>
      <c r="AB429" s="71">
        <f>'Program Data-Travel CBA'!AB429+'Program Data-Travel IBA'!AB429</f>
        <v>27857</v>
      </c>
      <c r="AC429" s="71">
        <f>'Program Data-Travel CBA'!AC429+'Program Data-Travel IBA'!AC429</f>
        <v>15642</v>
      </c>
      <c r="AD429" s="68">
        <f>'Program Data-Travel CBA'!AD429+'Program Data-Travel IBA'!AD429</f>
        <v>4578641.0200000005</v>
      </c>
      <c r="AE429" s="69">
        <f>'Program Data-Travel CBA'!AE429+'Program Data-Travel IBA'!AE429</f>
        <v>28885</v>
      </c>
      <c r="AF429" s="69">
        <f>'Program Data-Travel CBA'!AF429+'Program Data-Travel IBA'!AF429</f>
        <v>15602</v>
      </c>
      <c r="AG429" s="70">
        <f>'Program Data-Travel CBA'!AG429+'Program Data-Travel IBA'!AG429</f>
        <v>4775463.21</v>
      </c>
      <c r="AH429" s="71">
        <f>'Program Data-Travel CBA'!AH429+'Program Data-Travel IBA'!AH429</f>
        <v>29031</v>
      </c>
      <c r="AI429" s="71">
        <f>'Program Data-Travel CBA'!AI429+'Program Data-Travel IBA'!AI429</f>
        <v>15606</v>
      </c>
      <c r="AJ429" s="68">
        <f>'Program Data-Travel CBA'!AJ429+'Program Data-Travel IBA'!AJ429</f>
        <v>5091987.79</v>
      </c>
      <c r="AK429" s="69">
        <f>'Program Data-Travel CBA'!AK429+'Program Data-Travel IBA'!AK429</f>
        <v>33977</v>
      </c>
      <c r="AL429" s="69">
        <f>'Program Data-Travel CBA'!AL429+'Program Data-Travel IBA'!AL429</f>
        <v>15625</v>
      </c>
      <c r="AM429" s="70">
        <f>'Program Data-Travel CBA'!AM429+'Program Data-Travel IBA'!AM429</f>
        <v>5844835.79</v>
      </c>
      <c r="AN429" s="71">
        <f>'Program Data-Travel CBA'!AN429+'Program Data-Travel IBA'!AN429</f>
        <v>37327</v>
      </c>
      <c r="AO429" s="71">
        <f>'Program Data-Travel CBA'!AO429+'Program Data-Travel IBA'!AO429</f>
        <v>15606</v>
      </c>
    </row>
    <row r="430" spans="1:41" hidden="1" outlineLevel="1" x14ac:dyDescent="0.55000000000000004">
      <c r="A430" s="58" t="s">
        <v>32</v>
      </c>
      <c r="B430" s="65">
        <f>'Program Data-Travel CBA'!B430+'Program Data-Travel IBA'!B430</f>
        <v>14650687.959999999</v>
      </c>
      <c r="C430" s="66">
        <f>'Program Data-Travel CBA'!C430+'Program Data-Travel IBA'!C430</f>
        <v>64476</v>
      </c>
      <c r="D430" s="66">
        <f>'Program Data-Travel CBA'!D430+'Program Data-Travel IBA'!D430</f>
        <v>765</v>
      </c>
      <c r="E430" s="67">
        <f>'Program Data-Travel CBA'!E430+'Program Data-Travel IBA'!E430</f>
        <v>393.31872052040694</v>
      </c>
      <c r="F430" s="68">
        <f>'Program Data-Travel CBA'!F430+'Program Data-Travel IBA'!F430</f>
        <v>1768665.74</v>
      </c>
      <c r="G430" s="69">
        <f>'Program Data-Travel CBA'!G430+'Program Data-Travel IBA'!G430</f>
        <v>7190</v>
      </c>
      <c r="H430" s="69">
        <f>'Program Data-Travel CBA'!H430+'Program Data-Travel IBA'!H430</f>
        <v>799</v>
      </c>
      <c r="I430" s="70">
        <f>'Program Data-Travel CBA'!I430+'Program Data-Travel IBA'!I430</f>
        <v>1330045.75</v>
      </c>
      <c r="J430" s="71">
        <f>'Program Data-Travel CBA'!J430+'Program Data-Travel IBA'!J430</f>
        <v>5491</v>
      </c>
      <c r="K430" s="71">
        <f>'Program Data-Travel CBA'!K430+'Program Data-Travel IBA'!K430</f>
        <v>796</v>
      </c>
      <c r="L430" s="68">
        <f>'Program Data-Travel CBA'!L430+'Program Data-Travel IBA'!L430</f>
        <v>992907.95</v>
      </c>
      <c r="M430" s="69">
        <f>'Program Data-Travel CBA'!M430+'Program Data-Travel IBA'!M430</f>
        <v>4651</v>
      </c>
      <c r="N430" s="69">
        <f>'Program Data-Travel CBA'!N430+'Program Data-Travel IBA'!N430</f>
        <v>788</v>
      </c>
      <c r="O430" s="70">
        <f>'Program Data-Travel CBA'!O430+'Program Data-Travel IBA'!O430</f>
        <v>1616129.69</v>
      </c>
      <c r="P430" s="71">
        <f>'Program Data-Travel CBA'!P430+'Program Data-Travel IBA'!P430</f>
        <v>6981</v>
      </c>
      <c r="Q430" s="71">
        <f>'Program Data-Travel CBA'!Q430+'Program Data-Travel IBA'!Q430</f>
        <v>790</v>
      </c>
      <c r="R430" s="68">
        <f>'Program Data-Travel CBA'!R430+'Program Data-Travel IBA'!R430</f>
        <v>1208754.8299999998</v>
      </c>
      <c r="S430" s="69">
        <f>'Program Data-Travel CBA'!S430+'Program Data-Travel IBA'!S430</f>
        <v>5472</v>
      </c>
      <c r="T430" s="69">
        <f>'Program Data-Travel CBA'!T430+'Program Data-Travel IBA'!T430</f>
        <v>792</v>
      </c>
      <c r="U430" s="70">
        <f>'Program Data-Travel CBA'!U430+'Program Data-Travel IBA'!U430</f>
        <v>1695441.69</v>
      </c>
      <c r="V430" s="71">
        <f>'Program Data-Travel CBA'!V430+'Program Data-Travel IBA'!V430</f>
        <v>7627</v>
      </c>
      <c r="W430" s="71">
        <f>'Program Data-Travel CBA'!W430+'Program Data-Travel IBA'!W430</f>
        <v>791</v>
      </c>
      <c r="X430" s="68">
        <f>'Program Data-Travel CBA'!X430+'Program Data-Travel IBA'!X430</f>
        <v>1555927.99</v>
      </c>
      <c r="Y430" s="69">
        <f>'Program Data-Travel CBA'!Y430+'Program Data-Travel IBA'!Y430</f>
        <v>6692</v>
      </c>
      <c r="Z430" s="69">
        <f>'Program Data-Travel CBA'!Z430+'Program Data-Travel IBA'!Z430</f>
        <v>791</v>
      </c>
      <c r="AA430" s="70">
        <f>'Program Data-Travel CBA'!AA430+'Program Data-Travel IBA'!AA430</f>
        <v>1336396.49</v>
      </c>
      <c r="AB430" s="71">
        <f>'Program Data-Travel CBA'!AB430+'Program Data-Travel IBA'!AB430</f>
        <v>5693</v>
      </c>
      <c r="AC430" s="71">
        <f>'Program Data-Travel CBA'!AC430+'Program Data-Travel IBA'!AC430</f>
        <v>791</v>
      </c>
      <c r="AD430" s="68">
        <f>'Program Data-Travel CBA'!AD430+'Program Data-Travel IBA'!AD430</f>
        <v>1088871.69</v>
      </c>
      <c r="AE430" s="69">
        <f>'Program Data-Travel CBA'!AE430+'Program Data-Travel IBA'!AE430</f>
        <v>4336</v>
      </c>
      <c r="AF430" s="69">
        <f>'Program Data-Travel CBA'!AF430+'Program Data-Travel IBA'!AF430</f>
        <v>791</v>
      </c>
      <c r="AG430" s="70">
        <f>'Program Data-Travel CBA'!AG430+'Program Data-Travel IBA'!AG430</f>
        <v>835645.54999999993</v>
      </c>
      <c r="AH430" s="71">
        <f>'Program Data-Travel CBA'!AH430+'Program Data-Travel IBA'!AH430</f>
        <v>4039</v>
      </c>
      <c r="AI430" s="71">
        <f>'Program Data-Travel CBA'!AI430+'Program Data-Travel IBA'!AI430</f>
        <v>785</v>
      </c>
      <c r="AJ430" s="68">
        <f>'Program Data-Travel CBA'!AJ430+'Program Data-Travel IBA'!AJ430</f>
        <v>546696.42000000004</v>
      </c>
      <c r="AK430" s="69">
        <f>'Program Data-Travel CBA'!AK430+'Program Data-Travel IBA'!AK430</f>
        <v>2970</v>
      </c>
      <c r="AL430" s="69">
        <f>'Program Data-Travel CBA'!AL430+'Program Data-Travel IBA'!AL430</f>
        <v>772</v>
      </c>
      <c r="AM430" s="70">
        <f>'Program Data-Travel CBA'!AM430+'Program Data-Travel IBA'!AM430</f>
        <v>675204.16999999993</v>
      </c>
      <c r="AN430" s="71">
        <f>'Program Data-Travel CBA'!AN430+'Program Data-Travel IBA'!AN430</f>
        <v>3334</v>
      </c>
      <c r="AO430" s="71">
        <f>'Program Data-Travel CBA'!AO430+'Program Data-Travel IBA'!AO430</f>
        <v>765</v>
      </c>
    </row>
    <row r="431" spans="1:41" hidden="1" outlineLevel="1" x14ac:dyDescent="0.55000000000000004">
      <c r="A431" s="58" t="s">
        <v>37</v>
      </c>
      <c r="B431" s="65">
        <f>'Program Data-Travel CBA'!B431+'Program Data-Travel IBA'!B431</f>
        <v>15875195.770000001</v>
      </c>
      <c r="C431" s="66">
        <f>'Program Data-Travel CBA'!C431+'Program Data-Travel IBA'!C431</f>
        <v>97298</v>
      </c>
      <c r="D431" s="66">
        <f>'Program Data-Travel CBA'!D431+'Program Data-Travel IBA'!D431</f>
        <v>2479</v>
      </c>
      <c r="E431" s="67">
        <f>'Program Data-Travel CBA'!E431+'Program Data-Travel IBA'!E431</f>
        <v>327.5502503388409</v>
      </c>
      <c r="F431" s="68">
        <f>'Program Data-Travel CBA'!F431+'Program Data-Travel IBA'!F431</f>
        <v>1487358.0699999998</v>
      </c>
      <c r="G431" s="69">
        <f>'Program Data-Travel CBA'!G431+'Program Data-Travel IBA'!G431</f>
        <v>8774</v>
      </c>
      <c r="H431" s="69">
        <f>'Program Data-Travel CBA'!H431+'Program Data-Travel IBA'!H431</f>
        <v>2611</v>
      </c>
      <c r="I431" s="70">
        <f>'Program Data-Travel CBA'!I431+'Program Data-Travel IBA'!I431</f>
        <v>1188198.6600000001</v>
      </c>
      <c r="J431" s="71">
        <f>'Program Data-Travel CBA'!J431+'Program Data-Travel IBA'!J431</f>
        <v>7874</v>
      </c>
      <c r="K431" s="71">
        <f>'Program Data-Travel CBA'!K431+'Program Data-Travel IBA'!K431</f>
        <v>2599</v>
      </c>
      <c r="L431" s="68">
        <f>'Program Data-Travel CBA'!L431+'Program Data-Travel IBA'!L431</f>
        <v>1031367.6699999999</v>
      </c>
      <c r="M431" s="69">
        <f>'Program Data-Travel CBA'!M431+'Program Data-Travel IBA'!M431</f>
        <v>6367</v>
      </c>
      <c r="N431" s="69">
        <f>'Program Data-Travel CBA'!N431+'Program Data-Travel IBA'!N431</f>
        <v>2573</v>
      </c>
      <c r="O431" s="70">
        <f>'Program Data-Travel CBA'!O431+'Program Data-Travel IBA'!O431</f>
        <v>885991.65999999992</v>
      </c>
      <c r="P431" s="71">
        <f>'Program Data-Travel CBA'!P431+'Program Data-Travel IBA'!P431</f>
        <v>4993</v>
      </c>
      <c r="Q431" s="71">
        <f>'Program Data-Travel CBA'!Q431+'Program Data-Travel IBA'!Q431</f>
        <v>2560</v>
      </c>
      <c r="R431" s="68">
        <f>'Program Data-Travel CBA'!R431+'Program Data-Travel IBA'!R431</f>
        <v>1192455.3</v>
      </c>
      <c r="S431" s="69">
        <f>'Program Data-Travel CBA'!S431+'Program Data-Travel IBA'!S431</f>
        <v>7026</v>
      </c>
      <c r="T431" s="69">
        <f>'Program Data-Travel CBA'!T431+'Program Data-Travel IBA'!T431</f>
        <v>2552</v>
      </c>
      <c r="U431" s="70">
        <f>'Program Data-Travel CBA'!U431+'Program Data-Travel IBA'!U431</f>
        <v>1397582.21</v>
      </c>
      <c r="V431" s="71">
        <f>'Program Data-Travel CBA'!V431+'Program Data-Travel IBA'!V431</f>
        <v>7925</v>
      </c>
      <c r="W431" s="71">
        <f>'Program Data-Travel CBA'!W431+'Program Data-Travel IBA'!W431</f>
        <v>2543</v>
      </c>
      <c r="X431" s="68">
        <f>'Program Data-Travel CBA'!X431+'Program Data-Travel IBA'!X431</f>
        <v>1414188.75</v>
      </c>
      <c r="Y431" s="69">
        <f>'Program Data-Travel CBA'!Y431+'Program Data-Travel IBA'!Y431</f>
        <v>8401</v>
      </c>
      <c r="Z431" s="69">
        <f>'Program Data-Travel CBA'!Z431+'Program Data-Travel IBA'!Z431</f>
        <v>2529</v>
      </c>
      <c r="AA431" s="70">
        <f>'Program Data-Travel CBA'!AA431+'Program Data-Travel IBA'!AA431</f>
        <v>1560313.92</v>
      </c>
      <c r="AB431" s="71">
        <f>'Program Data-Travel CBA'!AB431+'Program Data-Travel IBA'!AB431</f>
        <v>9759</v>
      </c>
      <c r="AC431" s="71">
        <f>'Program Data-Travel CBA'!AC431+'Program Data-Travel IBA'!AC431</f>
        <v>2510</v>
      </c>
      <c r="AD431" s="68">
        <f>'Program Data-Travel CBA'!AD431+'Program Data-Travel IBA'!AD431</f>
        <v>1445064.96</v>
      </c>
      <c r="AE431" s="69">
        <f>'Program Data-Travel CBA'!AE431+'Program Data-Travel IBA'!AE431</f>
        <v>9040</v>
      </c>
      <c r="AF431" s="69">
        <f>'Program Data-Travel CBA'!AF431+'Program Data-Travel IBA'!AF431</f>
        <v>2491</v>
      </c>
      <c r="AG431" s="70">
        <f>'Program Data-Travel CBA'!AG431+'Program Data-Travel IBA'!AG431</f>
        <v>1376309.8900000001</v>
      </c>
      <c r="AH431" s="71">
        <f>'Program Data-Travel CBA'!AH431+'Program Data-Travel IBA'!AH431</f>
        <v>8387</v>
      </c>
      <c r="AI431" s="71">
        <f>'Program Data-Travel CBA'!AI431+'Program Data-Travel IBA'!AI431</f>
        <v>2488</v>
      </c>
      <c r="AJ431" s="68">
        <f>'Program Data-Travel CBA'!AJ431+'Program Data-Travel IBA'!AJ431</f>
        <v>1505953.14</v>
      </c>
      <c r="AK431" s="69">
        <f>'Program Data-Travel CBA'!AK431+'Program Data-Travel IBA'!AK431</f>
        <v>10330</v>
      </c>
      <c r="AL431" s="69">
        <f>'Program Data-Travel CBA'!AL431+'Program Data-Travel IBA'!AL431</f>
        <v>2477</v>
      </c>
      <c r="AM431" s="70">
        <f>'Program Data-Travel CBA'!AM431+'Program Data-Travel IBA'!AM431</f>
        <v>1390411.54</v>
      </c>
      <c r="AN431" s="71">
        <f>'Program Data-Travel CBA'!AN431+'Program Data-Travel IBA'!AN431</f>
        <v>8422</v>
      </c>
      <c r="AO431" s="71">
        <f>'Program Data-Travel CBA'!AO431+'Program Data-Travel IBA'!AO431</f>
        <v>2479</v>
      </c>
    </row>
    <row r="432" spans="1:41" hidden="1" outlineLevel="1" x14ac:dyDescent="0.55000000000000004">
      <c r="A432" s="58" t="s">
        <v>33</v>
      </c>
      <c r="B432" s="65">
        <f>'Program Data-Travel CBA'!B432+'Program Data-Travel IBA'!B432</f>
        <v>9039178.6799999997</v>
      </c>
      <c r="C432" s="66">
        <f>'Program Data-Travel CBA'!C432+'Program Data-Travel IBA'!C432</f>
        <v>43137</v>
      </c>
      <c r="D432" s="66">
        <f>'Program Data-Travel CBA'!D432+'Program Data-Travel IBA'!D432</f>
        <v>3773</v>
      </c>
      <c r="E432" s="67">
        <f>'Program Data-Travel CBA'!E432+'Program Data-Travel IBA'!E432</f>
        <v>445.40324680513731</v>
      </c>
      <c r="F432" s="68">
        <f>'Program Data-Travel CBA'!F432+'Program Data-Travel IBA'!F432</f>
        <v>806116.66</v>
      </c>
      <c r="G432" s="69">
        <f>'Program Data-Travel CBA'!G432+'Program Data-Travel IBA'!G432</f>
        <v>3797</v>
      </c>
      <c r="H432" s="69">
        <f>'Program Data-Travel CBA'!H432+'Program Data-Travel IBA'!H432</f>
        <v>3912</v>
      </c>
      <c r="I432" s="70">
        <f>'Program Data-Travel CBA'!I432+'Program Data-Travel IBA'!I432</f>
        <v>737224.19000000006</v>
      </c>
      <c r="J432" s="71">
        <f>'Program Data-Travel CBA'!J432+'Program Data-Travel IBA'!J432</f>
        <v>3604</v>
      </c>
      <c r="K432" s="71">
        <f>'Program Data-Travel CBA'!K432+'Program Data-Travel IBA'!K432</f>
        <v>3903</v>
      </c>
      <c r="L432" s="68">
        <f>'Program Data-Travel CBA'!L432+'Program Data-Travel IBA'!L432</f>
        <v>434398.1</v>
      </c>
      <c r="M432" s="69">
        <f>'Program Data-Travel CBA'!M432+'Program Data-Travel IBA'!M432</f>
        <v>2368</v>
      </c>
      <c r="N432" s="69">
        <f>'Program Data-Travel CBA'!N432+'Program Data-Travel IBA'!N432</f>
        <v>3892</v>
      </c>
      <c r="O432" s="70">
        <f>'Program Data-Travel CBA'!O432+'Program Data-Travel IBA'!O432</f>
        <v>584432.30000000005</v>
      </c>
      <c r="P432" s="71">
        <f>'Program Data-Travel CBA'!P432+'Program Data-Travel IBA'!P432</f>
        <v>2754</v>
      </c>
      <c r="Q432" s="71">
        <f>'Program Data-Travel CBA'!Q432+'Program Data-Travel IBA'!Q432</f>
        <v>3837</v>
      </c>
      <c r="R432" s="68">
        <f>'Program Data-Travel CBA'!R432+'Program Data-Travel IBA'!R432</f>
        <v>760838.05999999994</v>
      </c>
      <c r="S432" s="69">
        <f>'Program Data-Travel CBA'!S432+'Program Data-Travel IBA'!S432</f>
        <v>3283</v>
      </c>
      <c r="T432" s="69">
        <f>'Program Data-Travel CBA'!T432+'Program Data-Travel IBA'!T432</f>
        <v>3830</v>
      </c>
      <c r="U432" s="70">
        <f>'Program Data-Travel CBA'!U432+'Program Data-Travel IBA'!U432</f>
        <v>1035826.02</v>
      </c>
      <c r="V432" s="71">
        <f>'Program Data-Travel CBA'!V432+'Program Data-Travel IBA'!V432</f>
        <v>4235</v>
      </c>
      <c r="W432" s="71">
        <f>'Program Data-Travel CBA'!W432+'Program Data-Travel IBA'!W432</f>
        <v>3827</v>
      </c>
      <c r="X432" s="68">
        <f>'Program Data-Travel CBA'!X432+'Program Data-Travel IBA'!X432</f>
        <v>929869.98</v>
      </c>
      <c r="Y432" s="69">
        <f>'Program Data-Travel CBA'!Y432+'Program Data-Travel IBA'!Y432</f>
        <v>3998</v>
      </c>
      <c r="Z432" s="69">
        <f>'Program Data-Travel CBA'!Z432+'Program Data-Travel IBA'!Z432</f>
        <v>3838</v>
      </c>
      <c r="AA432" s="70">
        <f>'Program Data-Travel CBA'!AA432+'Program Data-Travel IBA'!AA432</f>
        <v>768710.08000000007</v>
      </c>
      <c r="AB432" s="71">
        <f>'Program Data-Travel CBA'!AB432+'Program Data-Travel IBA'!AB432</f>
        <v>3555</v>
      </c>
      <c r="AC432" s="71">
        <f>'Program Data-Travel CBA'!AC432+'Program Data-Travel IBA'!AC432</f>
        <v>3839</v>
      </c>
      <c r="AD432" s="68">
        <f>'Program Data-Travel CBA'!AD432+'Program Data-Travel IBA'!AD432</f>
        <v>752187.16999999993</v>
      </c>
      <c r="AE432" s="69">
        <f>'Program Data-Travel CBA'!AE432+'Program Data-Travel IBA'!AE432</f>
        <v>3987</v>
      </c>
      <c r="AF432" s="69">
        <f>'Program Data-Travel CBA'!AF432+'Program Data-Travel IBA'!AF432</f>
        <v>3825</v>
      </c>
      <c r="AG432" s="70">
        <f>'Program Data-Travel CBA'!AG432+'Program Data-Travel IBA'!AG432</f>
        <v>716138.94</v>
      </c>
      <c r="AH432" s="71">
        <f>'Program Data-Travel CBA'!AH432+'Program Data-Travel IBA'!AH432</f>
        <v>3661</v>
      </c>
      <c r="AI432" s="71">
        <f>'Program Data-Travel CBA'!AI432+'Program Data-Travel IBA'!AI432</f>
        <v>3816</v>
      </c>
      <c r="AJ432" s="68">
        <f>'Program Data-Travel CBA'!AJ432+'Program Data-Travel IBA'!AJ432</f>
        <v>785556.47999999998</v>
      </c>
      <c r="AK432" s="69">
        <f>'Program Data-Travel CBA'!AK432+'Program Data-Travel IBA'!AK432</f>
        <v>4278</v>
      </c>
      <c r="AL432" s="69">
        <f>'Program Data-Travel CBA'!AL432+'Program Data-Travel IBA'!AL432</f>
        <v>3762</v>
      </c>
      <c r="AM432" s="70">
        <f>'Program Data-Travel CBA'!AM432+'Program Data-Travel IBA'!AM432</f>
        <v>727880.7</v>
      </c>
      <c r="AN432" s="71">
        <f>'Program Data-Travel CBA'!AN432+'Program Data-Travel IBA'!AN432</f>
        <v>3617</v>
      </c>
      <c r="AO432" s="71">
        <f>'Program Data-Travel CBA'!AO432+'Program Data-Travel IBA'!AO432</f>
        <v>3773</v>
      </c>
    </row>
    <row r="433" spans="1:41" hidden="1" outlineLevel="1" x14ac:dyDescent="0.55000000000000004">
      <c r="A433" s="58" t="s">
        <v>40</v>
      </c>
      <c r="B433" s="65">
        <f>'Program Data-Travel CBA'!B433+'Program Data-Travel IBA'!B433</f>
        <v>312068502.74999994</v>
      </c>
      <c r="C433" s="66">
        <f>'Program Data-Travel CBA'!C433+'Program Data-Travel IBA'!C433</f>
        <v>1766240</v>
      </c>
      <c r="D433" s="66">
        <f>'Program Data-Travel CBA'!D433+'Program Data-Travel IBA'!D433</f>
        <v>124823</v>
      </c>
      <c r="E433" s="67">
        <f>'Program Data-Travel CBA'!E433+'Program Data-Travel IBA'!E433</f>
        <v>421.56813646720781</v>
      </c>
      <c r="F433" s="68">
        <f>'Program Data-Travel CBA'!F433+'Program Data-Travel IBA'!F433</f>
        <v>28621108.200000003</v>
      </c>
      <c r="G433" s="69">
        <f>'Program Data-Travel CBA'!G433+'Program Data-Travel IBA'!G433</f>
        <v>160717</v>
      </c>
      <c r="H433" s="69">
        <f>'Program Data-Travel CBA'!H433+'Program Data-Travel IBA'!H433</f>
        <v>127590</v>
      </c>
      <c r="I433" s="70">
        <f>'Program Data-Travel CBA'!I433+'Program Data-Travel IBA'!I433</f>
        <v>21561642.199999996</v>
      </c>
      <c r="J433" s="71">
        <f>'Program Data-Travel CBA'!J433+'Program Data-Travel IBA'!J433</f>
        <v>124143</v>
      </c>
      <c r="K433" s="71">
        <f>'Program Data-Travel CBA'!K433+'Program Data-Travel IBA'!K433</f>
        <v>127985</v>
      </c>
      <c r="L433" s="68">
        <f>'Program Data-Travel CBA'!L433+'Program Data-Travel IBA'!L433</f>
        <v>17027456.91</v>
      </c>
      <c r="M433" s="69">
        <f>'Program Data-Travel CBA'!M433+'Program Data-Travel IBA'!M433</f>
        <v>106861</v>
      </c>
      <c r="N433" s="69">
        <f>'Program Data-Travel CBA'!N433+'Program Data-Travel IBA'!N433</f>
        <v>126993</v>
      </c>
      <c r="O433" s="70">
        <f>'Program Data-Travel CBA'!O433+'Program Data-Travel IBA'!O433</f>
        <v>21043806.429999996</v>
      </c>
      <c r="P433" s="71">
        <f>'Program Data-Travel CBA'!P433+'Program Data-Travel IBA'!P433</f>
        <v>119226</v>
      </c>
      <c r="Q433" s="71">
        <f>'Program Data-Travel CBA'!Q433+'Program Data-Travel IBA'!Q433</f>
        <v>127406</v>
      </c>
      <c r="R433" s="68">
        <f>'Program Data-Travel CBA'!R433+'Program Data-Travel IBA'!R433</f>
        <v>24204020.149999999</v>
      </c>
      <c r="S433" s="69">
        <f>'Program Data-Travel CBA'!S433+'Program Data-Travel IBA'!S433</f>
        <v>137576</v>
      </c>
      <c r="T433" s="69">
        <f>'Program Data-Travel CBA'!T433+'Program Data-Travel IBA'!T433</f>
        <v>128598</v>
      </c>
      <c r="U433" s="70">
        <f>'Program Data-Travel CBA'!U433+'Program Data-Travel IBA'!U433</f>
        <v>28085943.369999997</v>
      </c>
      <c r="V433" s="71">
        <f>'Program Data-Travel CBA'!V433+'Program Data-Travel IBA'!V433</f>
        <v>158907</v>
      </c>
      <c r="W433" s="71">
        <f>'Program Data-Travel CBA'!W433+'Program Data-Travel IBA'!W433</f>
        <v>128631</v>
      </c>
      <c r="X433" s="68">
        <f>'Program Data-Travel CBA'!X433+'Program Data-Travel IBA'!X433</f>
        <v>30467361.579999994</v>
      </c>
      <c r="Y433" s="69">
        <f>'Program Data-Travel CBA'!Y433+'Program Data-Travel IBA'!Y433</f>
        <v>165481</v>
      </c>
      <c r="Z433" s="69">
        <f>'Program Data-Travel CBA'!Z433+'Program Data-Travel IBA'!Z433</f>
        <v>129234</v>
      </c>
      <c r="AA433" s="70">
        <f>'Program Data-Travel CBA'!AA433+'Program Data-Travel IBA'!AA433</f>
        <v>30465838.209999993</v>
      </c>
      <c r="AB433" s="71">
        <f>'Program Data-Travel CBA'!AB433+'Program Data-Travel IBA'!AB433</f>
        <v>167426</v>
      </c>
      <c r="AC433" s="71">
        <f>'Program Data-Travel CBA'!AC433+'Program Data-Travel IBA'!AC433</f>
        <v>128306</v>
      </c>
      <c r="AD433" s="68">
        <f>'Program Data-Travel CBA'!AD433+'Program Data-Travel IBA'!AD433</f>
        <v>29358901.049999997</v>
      </c>
      <c r="AE433" s="69">
        <f>'Program Data-Travel CBA'!AE433+'Program Data-Travel IBA'!AE433</f>
        <v>164520</v>
      </c>
      <c r="AF433" s="69">
        <f>'Program Data-Travel CBA'!AF433+'Program Data-Travel IBA'!AF433</f>
        <v>128128</v>
      </c>
      <c r="AG433" s="70">
        <f>'Program Data-Travel CBA'!AG433+'Program Data-Travel IBA'!AG433</f>
        <v>27859194.119999997</v>
      </c>
      <c r="AH433" s="71">
        <f>'Program Data-Travel CBA'!AH433+'Program Data-Travel IBA'!AH433</f>
        <v>152958</v>
      </c>
      <c r="AI433" s="71">
        <f>'Program Data-Travel CBA'!AI433+'Program Data-Travel IBA'!AI433</f>
        <v>128293</v>
      </c>
      <c r="AJ433" s="68">
        <f>'Program Data-Travel CBA'!AJ433+'Program Data-Travel IBA'!AJ433</f>
        <v>27124347.339999996</v>
      </c>
      <c r="AK433" s="69">
        <f>'Program Data-Travel CBA'!AK433+'Program Data-Travel IBA'!AK433</f>
        <v>162337</v>
      </c>
      <c r="AL433" s="69">
        <f>'Program Data-Travel CBA'!AL433+'Program Data-Travel IBA'!AL433</f>
        <v>124401</v>
      </c>
      <c r="AM433" s="70">
        <f>'Program Data-Travel CBA'!AM433+'Program Data-Travel IBA'!AM433</f>
        <v>26248883.189999994</v>
      </c>
      <c r="AN433" s="71">
        <f>'Program Data-Travel CBA'!AN433+'Program Data-Travel IBA'!AN433</f>
        <v>146088</v>
      </c>
      <c r="AO433" s="71">
        <f>'Program Data-Travel CBA'!AO433+'Program Data-Travel IBA'!AO433</f>
        <v>124823</v>
      </c>
    </row>
    <row r="434" spans="1:41" hidden="1" outlineLevel="1" x14ac:dyDescent="0.55000000000000004">
      <c r="A434" s="58" t="s">
        <v>34</v>
      </c>
      <c r="B434" s="65">
        <f>'Program Data-Travel CBA'!B434+'Program Data-Travel IBA'!B434</f>
        <v>13556507.98</v>
      </c>
      <c r="C434" s="66">
        <f>'Program Data-Travel CBA'!C434+'Program Data-Travel IBA'!C434</f>
        <v>71887</v>
      </c>
      <c r="D434" s="66">
        <f>'Program Data-Travel CBA'!D434+'Program Data-Travel IBA'!D434</f>
        <v>2530</v>
      </c>
      <c r="E434" s="67">
        <f>'Program Data-Travel CBA'!E434+'Program Data-Travel IBA'!E434</f>
        <v>334.31272146100724</v>
      </c>
      <c r="F434" s="68">
        <f>'Program Data-Travel CBA'!F434+'Program Data-Travel IBA'!F434</f>
        <v>3294732.29</v>
      </c>
      <c r="G434" s="69">
        <f>'Program Data-Travel CBA'!G434+'Program Data-Travel IBA'!G434</f>
        <v>12883</v>
      </c>
      <c r="H434" s="69">
        <f>'Program Data-Travel CBA'!H434+'Program Data-Travel IBA'!H434</f>
        <v>3552</v>
      </c>
      <c r="I434" s="70">
        <f>'Program Data-Travel CBA'!I434+'Program Data-Travel IBA'!I434</f>
        <v>2261176.98</v>
      </c>
      <c r="J434" s="71">
        <f>'Program Data-Travel CBA'!J434+'Program Data-Travel IBA'!J434</f>
        <v>9041</v>
      </c>
      <c r="K434" s="71">
        <f>'Program Data-Travel CBA'!K434+'Program Data-Travel IBA'!K434</f>
        <v>3247</v>
      </c>
      <c r="L434" s="68">
        <f>'Program Data-Travel CBA'!L434+'Program Data-Travel IBA'!L434</f>
        <v>748715.40999999992</v>
      </c>
      <c r="M434" s="69">
        <f>'Program Data-Travel CBA'!M434+'Program Data-Travel IBA'!M434</f>
        <v>3885</v>
      </c>
      <c r="N434" s="69">
        <f>'Program Data-Travel CBA'!N434+'Program Data-Travel IBA'!N434</f>
        <v>2994</v>
      </c>
      <c r="O434" s="70">
        <f>'Program Data-Travel CBA'!O434+'Program Data-Travel IBA'!O434</f>
        <v>327406.76</v>
      </c>
      <c r="P434" s="71">
        <f>'Program Data-Travel CBA'!P434+'Program Data-Travel IBA'!P434</f>
        <v>2100</v>
      </c>
      <c r="Q434" s="71">
        <f>'Program Data-Travel CBA'!Q434+'Program Data-Travel IBA'!Q434</f>
        <v>2738</v>
      </c>
      <c r="R434" s="68">
        <f>'Program Data-Travel CBA'!R434+'Program Data-Travel IBA'!R434</f>
        <v>454782.02</v>
      </c>
      <c r="S434" s="69">
        <f>'Program Data-Travel CBA'!S434+'Program Data-Travel IBA'!S434</f>
        <v>3037</v>
      </c>
      <c r="T434" s="69">
        <f>'Program Data-Travel CBA'!T434+'Program Data-Travel IBA'!T434</f>
        <v>2506</v>
      </c>
      <c r="U434" s="70">
        <f>'Program Data-Travel CBA'!U434+'Program Data-Travel IBA'!U434</f>
        <v>816520.4</v>
      </c>
      <c r="V434" s="71">
        <f>'Program Data-Travel CBA'!V434+'Program Data-Travel IBA'!V434</f>
        <v>5187</v>
      </c>
      <c r="W434" s="71">
        <f>'Program Data-Travel CBA'!W434+'Program Data-Travel IBA'!W434</f>
        <v>2574</v>
      </c>
      <c r="X434" s="68">
        <f>'Program Data-Travel CBA'!X434+'Program Data-Travel IBA'!X434</f>
        <v>826500.15</v>
      </c>
      <c r="Y434" s="69">
        <f>'Program Data-Travel CBA'!Y434+'Program Data-Travel IBA'!Y434</f>
        <v>4577</v>
      </c>
      <c r="Z434" s="69">
        <f>'Program Data-Travel CBA'!Z434+'Program Data-Travel IBA'!Z434</f>
        <v>2511</v>
      </c>
      <c r="AA434" s="70">
        <f>'Program Data-Travel CBA'!AA434+'Program Data-Travel IBA'!AA434</f>
        <v>637269.92000000004</v>
      </c>
      <c r="AB434" s="71">
        <f>'Program Data-Travel CBA'!AB434+'Program Data-Travel IBA'!AB434</f>
        <v>3994</v>
      </c>
      <c r="AC434" s="71">
        <f>'Program Data-Travel CBA'!AC434+'Program Data-Travel IBA'!AC434</f>
        <v>2495</v>
      </c>
      <c r="AD434" s="68">
        <f>'Program Data-Travel CBA'!AD434+'Program Data-Travel IBA'!AD434</f>
        <v>660808.18999999994</v>
      </c>
      <c r="AE434" s="69">
        <f>'Program Data-Travel CBA'!AE434+'Program Data-Travel IBA'!AE434</f>
        <v>4533</v>
      </c>
      <c r="AF434" s="69">
        <f>'Program Data-Travel CBA'!AF434+'Program Data-Travel IBA'!AF434</f>
        <v>2294</v>
      </c>
      <c r="AG434" s="70">
        <f>'Program Data-Travel CBA'!AG434+'Program Data-Travel IBA'!AG434</f>
        <v>1011585.14</v>
      </c>
      <c r="AH434" s="71">
        <f>'Program Data-Travel CBA'!AH434+'Program Data-Travel IBA'!AH434</f>
        <v>6332</v>
      </c>
      <c r="AI434" s="71">
        <f>'Program Data-Travel CBA'!AI434+'Program Data-Travel IBA'!AI434</f>
        <v>2317</v>
      </c>
      <c r="AJ434" s="68">
        <f>'Program Data-Travel CBA'!AJ434+'Program Data-Travel IBA'!AJ434</f>
        <v>1083746.32</v>
      </c>
      <c r="AK434" s="69">
        <f>'Program Data-Travel CBA'!AK434+'Program Data-Travel IBA'!AK434</f>
        <v>7364</v>
      </c>
      <c r="AL434" s="69">
        <f>'Program Data-Travel CBA'!AL434+'Program Data-Travel IBA'!AL434</f>
        <v>2445</v>
      </c>
      <c r="AM434" s="70">
        <f>'Program Data-Travel CBA'!AM434+'Program Data-Travel IBA'!AM434</f>
        <v>1433264.4</v>
      </c>
      <c r="AN434" s="71">
        <f>'Program Data-Travel CBA'!AN434+'Program Data-Travel IBA'!AN434</f>
        <v>8954</v>
      </c>
      <c r="AO434" s="71">
        <f>'Program Data-Travel CBA'!AO434+'Program Data-Travel IBA'!AO434</f>
        <v>2530</v>
      </c>
    </row>
    <row r="435" spans="1:41" hidden="1" outlineLevel="1" x14ac:dyDescent="0.55000000000000004">
      <c r="A435" s="58" t="s">
        <v>35</v>
      </c>
      <c r="B435" s="65">
        <f>'Program Data-Travel CBA'!B435+'Program Data-Travel IBA'!B435</f>
        <v>18166718.129999999</v>
      </c>
      <c r="C435" s="66">
        <f>'Program Data-Travel CBA'!C435+'Program Data-Travel IBA'!C435</f>
        <v>99352</v>
      </c>
      <c r="D435" s="66">
        <f>'Program Data-Travel CBA'!D435+'Program Data-Travel IBA'!D435</f>
        <v>25982</v>
      </c>
      <c r="E435" s="67">
        <f>'Program Data-Travel CBA'!E435+'Program Data-Travel IBA'!E435</f>
        <v>1527.4266504043208</v>
      </c>
      <c r="F435" s="68">
        <f>'Program Data-Travel CBA'!F435+'Program Data-Travel IBA'!F435</f>
        <v>1215063.6700000002</v>
      </c>
      <c r="G435" s="69">
        <f>'Program Data-Travel CBA'!G435+'Program Data-Travel IBA'!G435</f>
        <v>5360</v>
      </c>
      <c r="H435" s="69">
        <f>'Program Data-Travel CBA'!H435+'Program Data-Travel IBA'!H435</f>
        <v>26625</v>
      </c>
      <c r="I435" s="70">
        <f>'Program Data-Travel CBA'!I435+'Program Data-Travel IBA'!I435</f>
        <v>703625.03999999992</v>
      </c>
      <c r="J435" s="71">
        <f>'Program Data-Travel CBA'!J435+'Program Data-Travel IBA'!J435</f>
        <v>3815</v>
      </c>
      <c r="K435" s="71">
        <f>'Program Data-Travel CBA'!K435+'Program Data-Travel IBA'!K435</f>
        <v>26616</v>
      </c>
      <c r="L435" s="68">
        <f>'Program Data-Travel CBA'!L435+'Program Data-Travel IBA'!L435</f>
        <v>650484</v>
      </c>
      <c r="M435" s="69">
        <f>'Program Data-Travel CBA'!M435+'Program Data-Travel IBA'!M435</f>
        <v>3542</v>
      </c>
      <c r="N435" s="69">
        <f>'Program Data-Travel CBA'!N435+'Program Data-Travel IBA'!N435</f>
        <v>26368</v>
      </c>
      <c r="O435" s="70">
        <f>'Program Data-Travel CBA'!O435+'Program Data-Travel IBA'!O435</f>
        <v>651084.99</v>
      </c>
      <c r="P435" s="71">
        <f>'Program Data-Travel CBA'!P435+'Program Data-Travel IBA'!P435</f>
        <v>3693</v>
      </c>
      <c r="Q435" s="71">
        <f>'Program Data-Travel CBA'!Q435+'Program Data-Travel IBA'!Q435</f>
        <v>26115</v>
      </c>
      <c r="R435" s="68">
        <f>'Program Data-Travel CBA'!R435+'Program Data-Travel IBA'!R435</f>
        <v>926084.77</v>
      </c>
      <c r="S435" s="69">
        <f>'Program Data-Travel CBA'!S435+'Program Data-Travel IBA'!S435</f>
        <v>4581</v>
      </c>
      <c r="T435" s="69">
        <f>'Program Data-Travel CBA'!T435+'Program Data-Travel IBA'!T435</f>
        <v>26013</v>
      </c>
      <c r="U435" s="70">
        <f>'Program Data-Travel CBA'!U435+'Program Data-Travel IBA'!U435</f>
        <v>1399163.46</v>
      </c>
      <c r="V435" s="71">
        <f>'Program Data-Travel CBA'!V435+'Program Data-Travel IBA'!V435</f>
        <v>7642</v>
      </c>
      <c r="W435" s="71">
        <f>'Program Data-Travel CBA'!W435+'Program Data-Travel IBA'!W435</f>
        <v>26007</v>
      </c>
      <c r="X435" s="68">
        <f>'Program Data-Travel CBA'!X435+'Program Data-Travel IBA'!X435</f>
        <v>1473280.8</v>
      </c>
      <c r="Y435" s="69">
        <f>'Program Data-Travel CBA'!Y435+'Program Data-Travel IBA'!Y435</f>
        <v>7981</v>
      </c>
      <c r="Z435" s="69">
        <f>'Program Data-Travel CBA'!Z435+'Program Data-Travel IBA'!Z435</f>
        <v>26013</v>
      </c>
      <c r="AA435" s="70">
        <f>'Program Data-Travel CBA'!AA435+'Program Data-Travel IBA'!AA435</f>
        <v>1774715.7</v>
      </c>
      <c r="AB435" s="71">
        <f>'Program Data-Travel CBA'!AB435+'Program Data-Travel IBA'!AB435</f>
        <v>9627</v>
      </c>
      <c r="AC435" s="71">
        <f>'Program Data-Travel CBA'!AC435+'Program Data-Travel IBA'!AC435</f>
        <v>26015</v>
      </c>
      <c r="AD435" s="68">
        <f>'Program Data-Travel CBA'!AD435+'Program Data-Travel IBA'!AD435</f>
        <v>1971515.1</v>
      </c>
      <c r="AE435" s="69">
        <f>'Program Data-Travel CBA'!AE435+'Program Data-Travel IBA'!AE435</f>
        <v>11401</v>
      </c>
      <c r="AF435" s="69">
        <f>'Program Data-Travel CBA'!AF435+'Program Data-Travel IBA'!AF435</f>
        <v>26108</v>
      </c>
      <c r="AG435" s="70">
        <f>'Program Data-Travel CBA'!AG435+'Program Data-Travel IBA'!AG435</f>
        <v>2462055.3199999998</v>
      </c>
      <c r="AH435" s="71">
        <f>'Program Data-Travel CBA'!AH435+'Program Data-Travel IBA'!AH435</f>
        <v>12500</v>
      </c>
      <c r="AI435" s="71">
        <f>'Program Data-Travel CBA'!AI435+'Program Data-Travel IBA'!AI435</f>
        <v>26055</v>
      </c>
      <c r="AJ435" s="68">
        <f>'Program Data-Travel CBA'!AJ435+'Program Data-Travel IBA'!AJ435</f>
        <v>2586576.04</v>
      </c>
      <c r="AK435" s="69">
        <f>'Program Data-Travel CBA'!AK435+'Program Data-Travel IBA'!AK435</f>
        <v>15335</v>
      </c>
      <c r="AL435" s="69">
        <f>'Program Data-Travel CBA'!AL435+'Program Data-Travel IBA'!AL435</f>
        <v>26004</v>
      </c>
      <c r="AM435" s="70">
        <f>'Program Data-Travel CBA'!AM435+'Program Data-Travel IBA'!AM435</f>
        <v>2353069.2399999998</v>
      </c>
      <c r="AN435" s="71">
        <f>'Program Data-Travel CBA'!AN435+'Program Data-Travel IBA'!AN435</f>
        <v>13875</v>
      </c>
      <c r="AO435" s="71">
        <f>'Program Data-Travel CBA'!AO435+'Program Data-Travel IBA'!AO435</f>
        <v>25982</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8474800741.9099951</v>
      </c>
      <c r="C437" s="52">
        <f>SUM(C410:C435)</f>
        <v>45007536</v>
      </c>
      <c r="D437" s="52">
        <f>SUM(D410:D435)</f>
        <v>2451632</v>
      </c>
      <c r="E437" s="74">
        <f t="shared" ref="E437" si="27">IFERROR(B437/C437,0)</f>
        <v>188.29737184257309</v>
      </c>
      <c r="F437" s="51">
        <f t="shared" ref="F437:AO437" si="28">SUM(F410:F435)</f>
        <v>733180511.30999935</v>
      </c>
      <c r="G437" s="52">
        <f t="shared" si="28"/>
        <v>3733321</v>
      </c>
      <c r="H437" s="52">
        <f t="shared" si="28"/>
        <v>2400195</v>
      </c>
      <c r="I437" s="51">
        <f t="shared" si="28"/>
        <v>609182082.85999954</v>
      </c>
      <c r="J437" s="52">
        <f t="shared" si="28"/>
        <v>3201055</v>
      </c>
      <c r="K437" s="52">
        <f t="shared" si="28"/>
        <v>2402350</v>
      </c>
      <c r="L437" s="51">
        <f t="shared" si="28"/>
        <v>491785687.90999979</v>
      </c>
      <c r="M437" s="52">
        <f t="shared" si="28"/>
        <v>2631759</v>
      </c>
      <c r="N437" s="52">
        <f t="shared" si="28"/>
        <v>2397134</v>
      </c>
      <c r="O437" s="51">
        <f t="shared" si="28"/>
        <v>562198830.66999948</v>
      </c>
      <c r="P437" s="52">
        <f t="shared" si="28"/>
        <v>2979678</v>
      </c>
      <c r="Q437" s="52">
        <f t="shared" si="28"/>
        <v>2412615</v>
      </c>
      <c r="R437" s="51">
        <f t="shared" si="28"/>
        <v>633448143.87999952</v>
      </c>
      <c r="S437" s="52">
        <f t="shared" si="28"/>
        <v>3328488</v>
      </c>
      <c r="T437" s="52">
        <f t="shared" si="28"/>
        <v>2423907</v>
      </c>
      <c r="U437" s="51">
        <f t="shared" si="28"/>
        <v>741391718.09999967</v>
      </c>
      <c r="V437" s="52">
        <f t="shared" si="28"/>
        <v>3909481</v>
      </c>
      <c r="W437" s="52">
        <f t="shared" si="28"/>
        <v>2434038</v>
      </c>
      <c r="X437" s="51">
        <f t="shared" si="28"/>
        <v>794107160.09999943</v>
      </c>
      <c r="Y437" s="52">
        <f t="shared" si="28"/>
        <v>4113592</v>
      </c>
      <c r="Z437" s="52">
        <f t="shared" si="28"/>
        <v>2445635</v>
      </c>
      <c r="AA437" s="51">
        <f t="shared" si="28"/>
        <v>794397791.37999952</v>
      </c>
      <c r="AB437" s="52">
        <f t="shared" si="28"/>
        <v>4187794</v>
      </c>
      <c r="AC437" s="52">
        <f t="shared" si="28"/>
        <v>2454274</v>
      </c>
      <c r="AD437" s="51">
        <f t="shared" si="28"/>
        <v>781431369.55999947</v>
      </c>
      <c r="AE437" s="52">
        <f t="shared" si="28"/>
        <v>4216734</v>
      </c>
      <c r="AF437" s="52">
        <f t="shared" si="28"/>
        <v>2444676</v>
      </c>
      <c r="AG437" s="51">
        <f t="shared" si="28"/>
        <v>793712084.91999924</v>
      </c>
      <c r="AH437" s="52">
        <f t="shared" si="28"/>
        <v>4152643</v>
      </c>
      <c r="AI437" s="52">
        <f t="shared" si="28"/>
        <v>2452650</v>
      </c>
      <c r="AJ437" s="51">
        <f t="shared" si="28"/>
        <v>818145616.13999939</v>
      </c>
      <c r="AK437" s="52">
        <f t="shared" si="28"/>
        <v>4585982</v>
      </c>
      <c r="AL437" s="52">
        <f t="shared" si="28"/>
        <v>2447924</v>
      </c>
      <c r="AM437" s="51">
        <f t="shared" si="28"/>
        <v>721819745.07999909</v>
      </c>
      <c r="AN437" s="52">
        <f t="shared" si="28"/>
        <v>3967009</v>
      </c>
      <c r="AO437" s="52">
        <f t="shared" si="28"/>
        <v>2451632</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f>'Program Data-Travel CBA'!B441+'Program Data-Travel IBA'!B441</f>
        <v>41004172.849999994</v>
      </c>
      <c r="C441" s="66">
        <f>'Program Data-Travel CBA'!C441+'Program Data-Travel IBA'!C441</f>
        <v>73806</v>
      </c>
      <c r="D441" s="66">
        <f>'Program Data-Travel CBA'!D441+'Program Data-Travel IBA'!D441</f>
        <v>3791</v>
      </c>
      <c r="E441" s="67">
        <f>'Program Data-Travel CBA'!E441+'Program Data-Travel IBA'!E441</f>
        <v>1073.1165448816173</v>
      </c>
      <c r="F441" s="68">
        <f>'Program Data-Travel CBA'!F441+'Program Data-Travel IBA'!F441</f>
        <v>3383859.3899999997</v>
      </c>
      <c r="G441" s="69">
        <f>'Program Data-Travel CBA'!G441+'Program Data-Travel IBA'!G441</f>
        <v>6101</v>
      </c>
      <c r="H441" s="69">
        <f>'Program Data-Travel CBA'!H441+'Program Data-Travel IBA'!H441</f>
        <v>3122</v>
      </c>
      <c r="I441" s="70">
        <f>'Program Data-Travel CBA'!I441+'Program Data-Travel IBA'!I441</f>
        <v>3352709.69</v>
      </c>
      <c r="J441" s="71">
        <f>'Program Data-Travel CBA'!J441+'Program Data-Travel IBA'!J441</f>
        <v>6251</v>
      </c>
      <c r="K441" s="71">
        <f>'Program Data-Travel CBA'!K441+'Program Data-Travel IBA'!K441</f>
        <v>3446</v>
      </c>
      <c r="L441" s="68">
        <f>'Program Data-Travel CBA'!L441+'Program Data-Travel IBA'!L441</f>
        <v>2506331.2599999998</v>
      </c>
      <c r="M441" s="69">
        <f>'Program Data-Travel CBA'!M441+'Program Data-Travel IBA'!M441</f>
        <v>4673</v>
      </c>
      <c r="N441" s="69">
        <f>'Program Data-Travel CBA'!N441+'Program Data-Travel IBA'!N441</f>
        <v>3603</v>
      </c>
      <c r="O441" s="70">
        <f>'Program Data-Travel CBA'!O441+'Program Data-Travel IBA'!O441</f>
        <v>2357992</v>
      </c>
      <c r="P441" s="71">
        <f>'Program Data-Travel CBA'!P441+'Program Data-Travel IBA'!P441</f>
        <v>4576</v>
      </c>
      <c r="Q441" s="71">
        <f>'Program Data-Travel CBA'!Q441+'Program Data-Travel IBA'!Q441</f>
        <v>3455</v>
      </c>
      <c r="R441" s="68">
        <f>'Program Data-Travel CBA'!R441+'Program Data-Travel IBA'!R441</f>
        <v>3219284.17</v>
      </c>
      <c r="S441" s="69">
        <f>'Program Data-Travel CBA'!S441+'Program Data-Travel IBA'!S441</f>
        <v>5682</v>
      </c>
      <c r="T441" s="69">
        <f>'Program Data-Travel CBA'!T441+'Program Data-Travel IBA'!T441</f>
        <v>3530</v>
      </c>
      <c r="U441" s="70">
        <f>'Program Data-Travel CBA'!U441+'Program Data-Travel IBA'!U441</f>
        <v>3231015.1100000003</v>
      </c>
      <c r="V441" s="71">
        <f>'Program Data-Travel CBA'!V441+'Program Data-Travel IBA'!V441</f>
        <v>6095</v>
      </c>
      <c r="W441" s="71">
        <f>'Program Data-Travel CBA'!W441+'Program Data-Travel IBA'!W441</f>
        <v>3501</v>
      </c>
      <c r="X441" s="68">
        <f>'Program Data-Travel CBA'!X441+'Program Data-Travel IBA'!X441</f>
        <v>1808648.02</v>
      </c>
      <c r="Y441" s="69">
        <f>'Program Data-Travel CBA'!Y441+'Program Data-Travel IBA'!Y441</f>
        <v>5217</v>
      </c>
      <c r="Z441" s="69">
        <f>'Program Data-Travel CBA'!Z441+'Program Data-Travel IBA'!Z441</f>
        <v>6095</v>
      </c>
      <c r="AA441" s="70">
        <f>'Program Data-Travel CBA'!AA441+'Program Data-Travel IBA'!AA441</f>
        <v>4276679.6000000006</v>
      </c>
      <c r="AB441" s="71">
        <f>'Program Data-Travel CBA'!AB441+'Program Data-Travel IBA'!AB441</f>
        <v>6499</v>
      </c>
      <c r="AC441" s="71">
        <f>'Program Data-Travel CBA'!AC441+'Program Data-Travel IBA'!AC441</f>
        <v>3594</v>
      </c>
      <c r="AD441" s="68">
        <f>'Program Data-Travel CBA'!AD441+'Program Data-Travel IBA'!AD441</f>
        <v>4606095.33</v>
      </c>
      <c r="AE441" s="69">
        <f>'Program Data-Travel CBA'!AE441+'Program Data-Travel IBA'!AE441</f>
        <v>6499</v>
      </c>
      <c r="AF441" s="69">
        <f>'Program Data-Travel CBA'!AF441+'Program Data-Travel IBA'!AF441</f>
        <v>3691</v>
      </c>
      <c r="AG441" s="70">
        <f>'Program Data-Travel CBA'!AG441+'Program Data-Travel IBA'!AG441</f>
        <v>3823842.67</v>
      </c>
      <c r="AH441" s="71">
        <f>'Program Data-Travel CBA'!AH441+'Program Data-Travel IBA'!AH441</f>
        <v>6220</v>
      </c>
      <c r="AI441" s="71">
        <f>'Program Data-Travel CBA'!AI441+'Program Data-Travel IBA'!AI441</f>
        <v>3375</v>
      </c>
      <c r="AJ441" s="68">
        <f>'Program Data-Travel CBA'!AJ441+'Program Data-Travel IBA'!AJ441</f>
        <v>3967676.49</v>
      </c>
      <c r="AK441" s="69">
        <f>'Program Data-Travel CBA'!AK441+'Program Data-Travel IBA'!AK441</f>
        <v>7684</v>
      </c>
      <c r="AL441" s="69">
        <f>'Program Data-Travel CBA'!AL441+'Program Data-Travel IBA'!AL441</f>
        <v>3730</v>
      </c>
      <c r="AM441" s="70">
        <f>'Program Data-Travel CBA'!AM441+'Program Data-Travel IBA'!AM441</f>
        <v>4470039.12</v>
      </c>
      <c r="AN441" s="71">
        <f>'Program Data-Travel CBA'!AN441+'Program Data-Travel IBA'!AN441</f>
        <v>8309</v>
      </c>
      <c r="AO441" s="71">
        <f>'Program Data-Travel CBA'!AO441+'Program Data-Travel IBA'!AO441</f>
        <v>3791</v>
      </c>
    </row>
    <row r="442" spans="1:41" hidden="1" outlineLevel="1" x14ac:dyDescent="0.55000000000000004">
      <c r="A442" s="58" t="s">
        <v>18</v>
      </c>
      <c r="B442" s="65">
        <f>'Program Data-Travel CBA'!B442+'Program Data-Travel IBA'!B442</f>
        <v>167143916.89999285</v>
      </c>
      <c r="C442" s="66">
        <f>'Program Data-Travel CBA'!C442+'Program Data-Travel IBA'!C442</f>
        <v>1415744</v>
      </c>
      <c r="D442" s="66">
        <f>'Program Data-Travel CBA'!D442+'Program Data-Travel IBA'!D442</f>
        <v>79347</v>
      </c>
      <c r="E442" s="67">
        <f>'Program Data-Travel CBA'!E442+'Program Data-Travel IBA'!E442</f>
        <v>259.69141469761945</v>
      </c>
      <c r="F442" s="68">
        <f>'Program Data-Travel CBA'!F442+'Program Data-Travel IBA'!F442</f>
        <v>15535097.519999268</v>
      </c>
      <c r="G442" s="69">
        <f>'Program Data-Travel CBA'!G442+'Program Data-Travel IBA'!G442</f>
        <v>129134</v>
      </c>
      <c r="H442" s="69">
        <f>'Program Data-Travel CBA'!H442+'Program Data-Travel IBA'!H442</f>
        <v>83118</v>
      </c>
      <c r="I442" s="70">
        <f>'Program Data-Travel CBA'!I442+'Program Data-Travel IBA'!I442</f>
        <v>14818430.189999321</v>
      </c>
      <c r="J442" s="71">
        <f>'Program Data-Travel CBA'!J442+'Program Data-Travel IBA'!J442</f>
        <v>122472</v>
      </c>
      <c r="K442" s="71">
        <f>'Program Data-Travel CBA'!K442+'Program Data-Travel IBA'!K442</f>
        <v>83398</v>
      </c>
      <c r="L442" s="68">
        <f>'Program Data-Travel CBA'!L442+'Program Data-Travel IBA'!L442</f>
        <v>9454354.0399996806</v>
      </c>
      <c r="M442" s="69">
        <f>'Program Data-Travel CBA'!M442+'Program Data-Travel IBA'!M442</f>
        <v>85042</v>
      </c>
      <c r="N442" s="69">
        <f>'Program Data-Travel CBA'!N442+'Program Data-Travel IBA'!N442</f>
        <v>83380</v>
      </c>
      <c r="O442" s="70">
        <f>'Program Data-Travel CBA'!O442+'Program Data-Travel IBA'!O442</f>
        <v>11287685.519999536</v>
      </c>
      <c r="P442" s="71">
        <f>'Program Data-Travel CBA'!P442+'Program Data-Travel IBA'!P442</f>
        <v>88073</v>
      </c>
      <c r="Q442" s="71">
        <f>'Program Data-Travel CBA'!Q442+'Program Data-Travel IBA'!Q442</f>
        <v>83462</v>
      </c>
      <c r="R442" s="68">
        <f>'Program Data-Travel CBA'!R442+'Program Data-Travel IBA'!R442</f>
        <v>12947818.169999413</v>
      </c>
      <c r="S442" s="69">
        <f>'Program Data-Travel CBA'!S442+'Program Data-Travel IBA'!S442</f>
        <v>103027</v>
      </c>
      <c r="T442" s="69">
        <f>'Program Data-Travel CBA'!T442+'Program Data-Travel IBA'!T442</f>
        <v>82712</v>
      </c>
      <c r="U442" s="70">
        <f>'Program Data-Travel CBA'!U442+'Program Data-Travel IBA'!U442</f>
        <v>14329564.909999236</v>
      </c>
      <c r="V442" s="71">
        <f>'Program Data-Travel CBA'!V442+'Program Data-Travel IBA'!V442</f>
        <v>122807</v>
      </c>
      <c r="W442" s="71">
        <f>'Program Data-Travel CBA'!W442+'Program Data-Travel IBA'!W442</f>
        <v>82658</v>
      </c>
      <c r="X442" s="68">
        <f>'Program Data-Travel CBA'!X442+'Program Data-Travel IBA'!X442</f>
        <v>13214370.429999243</v>
      </c>
      <c r="Y442" s="69">
        <f>'Program Data-Travel CBA'!Y442+'Program Data-Travel IBA'!Y442</f>
        <v>116854</v>
      </c>
      <c r="Z442" s="69">
        <f>'Program Data-Travel CBA'!Z442+'Program Data-Travel IBA'!Z442</f>
        <v>82554</v>
      </c>
      <c r="AA442" s="70">
        <f>'Program Data-Travel CBA'!AA442+'Program Data-Travel IBA'!AA442</f>
        <v>14967569.639999349</v>
      </c>
      <c r="AB442" s="71">
        <f>'Program Data-Travel CBA'!AB442+'Program Data-Travel IBA'!AB442</f>
        <v>127734</v>
      </c>
      <c r="AC442" s="71">
        <f>'Program Data-Travel CBA'!AC442+'Program Data-Travel IBA'!AC442</f>
        <v>82357</v>
      </c>
      <c r="AD442" s="68">
        <f>'Program Data-Travel CBA'!AD442+'Program Data-Travel IBA'!AD442</f>
        <v>16188955.029999357</v>
      </c>
      <c r="AE442" s="69">
        <f>'Program Data-Travel CBA'!AE442+'Program Data-Travel IBA'!AE442</f>
        <v>134837</v>
      </c>
      <c r="AF442" s="69">
        <f>'Program Data-Travel CBA'!AF442+'Program Data-Travel IBA'!AF442</f>
        <v>81611</v>
      </c>
      <c r="AG442" s="70">
        <f>'Program Data-Travel CBA'!AG442+'Program Data-Travel IBA'!AG442</f>
        <v>14078028.219999466</v>
      </c>
      <c r="AH442" s="71">
        <f>'Program Data-Travel CBA'!AH442+'Program Data-Travel IBA'!AH442</f>
        <v>121204</v>
      </c>
      <c r="AI442" s="71">
        <f>'Program Data-Travel CBA'!AI442+'Program Data-Travel IBA'!AI442</f>
        <v>80760</v>
      </c>
      <c r="AJ442" s="68">
        <f>'Program Data-Travel CBA'!AJ442+'Program Data-Travel IBA'!AJ442</f>
        <v>14948502.109999504</v>
      </c>
      <c r="AK442" s="69">
        <f>'Program Data-Travel CBA'!AK442+'Program Data-Travel IBA'!AK442</f>
        <v>129940</v>
      </c>
      <c r="AL442" s="69">
        <f>'Program Data-Travel CBA'!AL442+'Program Data-Travel IBA'!AL442</f>
        <v>80045</v>
      </c>
      <c r="AM442" s="70">
        <f>'Program Data-Travel CBA'!AM442+'Program Data-Travel IBA'!AM442</f>
        <v>15373541.119999483</v>
      </c>
      <c r="AN442" s="71">
        <f>'Program Data-Travel CBA'!AN442+'Program Data-Travel IBA'!AN442</f>
        <v>134620</v>
      </c>
      <c r="AO442" s="71">
        <f>'Program Data-Travel CBA'!AO442+'Program Data-Travel IBA'!AO442</f>
        <v>79347</v>
      </c>
    </row>
    <row r="443" spans="1:41" hidden="1" outlineLevel="1" x14ac:dyDescent="0.55000000000000004">
      <c r="A443" s="58" t="s">
        <v>20</v>
      </c>
      <c r="B443" s="65">
        <f>'Program Data-Travel CBA'!B443+'Program Data-Travel IBA'!B443</f>
        <v>76825079.929999977</v>
      </c>
      <c r="C443" s="66">
        <f>'Program Data-Travel CBA'!C443+'Program Data-Travel IBA'!C443</f>
        <v>365778</v>
      </c>
      <c r="D443" s="66">
        <f>'Program Data-Travel CBA'!D443+'Program Data-Travel IBA'!D443</f>
        <v>15634</v>
      </c>
      <c r="E443" s="67">
        <f>'Program Data-Travel CBA'!E443+'Program Data-Travel IBA'!E443</f>
        <v>449.81811089620157</v>
      </c>
      <c r="F443" s="68">
        <f>'Program Data-Travel CBA'!F443+'Program Data-Travel IBA'!F443</f>
        <v>7196022.4399999995</v>
      </c>
      <c r="G443" s="69">
        <f>'Program Data-Travel CBA'!G443+'Program Data-Travel IBA'!G443</f>
        <v>34768</v>
      </c>
      <c r="H443" s="69">
        <f>'Program Data-Travel CBA'!H443+'Program Data-Travel IBA'!H443</f>
        <v>16292</v>
      </c>
      <c r="I443" s="70">
        <f>'Program Data-Travel CBA'!I443+'Program Data-Travel IBA'!I443</f>
        <v>6359765.8199999984</v>
      </c>
      <c r="J443" s="71">
        <f>'Program Data-Travel CBA'!J443+'Program Data-Travel IBA'!J443</f>
        <v>31520</v>
      </c>
      <c r="K443" s="71">
        <f>'Program Data-Travel CBA'!K443+'Program Data-Travel IBA'!K443</f>
        <v>16022</v>
      </c>
      <c r="L443" s="68">
        <f>'Program Data-Travel CBA'!L443+'Program Data-Travel IBA'!L443</f>
        <v>4566414.78</v>
      </c>
      <c r="M443" s="69">
        <f>'Program Data-Travel CBA'!M443+'Program Data-Travel IBA'!M443</f>
        <v>23682</v>
      </c>
      <c r="N443" s="69">
        <f>'Program Data-Travel CBA'!N443+'Program Data-Travel IBA'!N443</f>
        <v>16126</v>
      </c>
      <c r="O443" s="70">
        <f>'Program Data-Travel CBA'!O443+'Program Data-Travel IBA'!O443</f>
        <v>5878274.0199999996</v>
      </c>
      <c r="P443" s="71">
        <f>'Program Data-Travel CBA'!P443+'Program Data-Travel IBA'!P443</f>
        <v>27019</v>
      </c>
      <c r="Q443" s="71">
        <f>'Program Data-Travel CBA'!Q443+'Program Data-Travel IBA'!Q443</f>
        <v>16051</v>
      </c>
      <c r="R443" s="68">
        <f>'Program Data-Travel CBA'!R443+'Program Data-Travel IBA'!R443</f>
        <v>5555619.629999998</v>
      </c>
      <c r="S443" s="69">
        <f>'Program Data-Travel CBA'!S443+'Program Data-Travel IBA'!S443</f>
        <v>26409</v>
      </c>
      <c r="T443" s="69">
        <f>'Program Data-Travel CBA'!T443+'Program Data-Travel IBA'!T443</f>
        <v>16038</v>
      </c>
      <c r="U443" s="70">
        <f>'Program Data-Travel CBA'!U443+'Program Data-Travel IBA'!U443</f>
        <v>6464326.5299999993</v>
      </c>
      <c r="V443" s="71">
        <f>'Program Data-Travel CBA'!V443+'Program Data-Travel IBA'!V443</f>
        <v>30137</v>
      </c>
      <c r="W443" s="71">
        <f>'Program Data-Travel CBA'!W443+'Program Data-Travel IBA'!W443</f>
        <v>15930</v>
      </c>
      <c r="X443" s="68">
        <f>'Program Data-Travel CBA'!X443+'Program Data-Travel IBA'!X443</f>
        <v>5941514.1699999999</v>
      </c>
      <c r="Y443" s="69">
        <f>'Program Data-Travel CBA'!Y443+'Program Data-Travel IBA'!Y443</f>
        <v>28374</v>
      </c>
      <c r="Z443" s="69">
        <f>'Program Data-Travel CBA'!Z443+'Program Data-Travel IBA'!Z443</f>
        <v>15821</v>
      </c>
      <c r="AA443" s="70">
        <f>'Program Data-Travel CBA'!AA443+'Program Data-Travel IBA'!AA443</f>
        <v>7344047.3599999994</v>
      </c>
      <c r="AB443" s="71">
        <f>'Program Data-Travel CBA'!AB443+'Program Data-Travel IBA'!AB443</f>
        <v>33923</v>
      </c>
      <c r="AC443" s="71">
        <f>'Program Data-Travel CBA'!AC443+'Program Data-Travel IBA'!AC443</f>
        <v>15787</v>
      </c>
      <c r="AD443" s="68">
        <f>'Program Data-Travel CBA'!AD443+'Program Data-Travel IBA'!AD443</f>
        <v>6712634.0399999991</v>
      </c>
      <c r="AE443" s="69">
        <f>'Program Data-Travel CBA'!AE443+'Program Data-Travel IBA'!AE443</f>
        <v>31244</v>
      </c>
      <c r="AF443" s="69">
        <f>'Program Data-Travel CBA'!AF443+'Program Data-Travel IBA'!AF443</f>
        <v>15723</v>
      </c>
      <c r="AG443" s="70">
        <f>'Program Data-Travel CBA'!AG443+'Program Data-Travel IBA'!AG443</f>
        <v>6257253.5200000005</v>
      </c>
      <c r="AH443" s="71">
        <f>'Program Data-Travel CBA'!AH443+'Program Data-Travel IBA'!AH443</f>
        <v>28648</v>
      </c>
      <c r="AI443" s="71">
        <f>'Program Data-Travel CBA'!AI443+'Program Data-Travel IBA'!AI443</f>
        <v>15700</v>
      </c>
      <c r="AJ443" s="68">
        <f>'Program Data-Travel CBA'!AJ443+'Program Data-Travel IBA'!AJ443</f>
        <v>6960619.6600000001</v>
      </c>
      <c r="AK443" s="69">
        <f>'Program Data-Travel CBA'!AK443+'Program Data-Travel IBA'!AK443</f>
        <v>34413</v>
      </c>
      <c r="AL443" s="69">
        <f>'Program Data-Travel CBA'!AL443+'Program Data-Travel IBA'!AL443</f>
        <v>15702</v>
      </c>
      <c r="AM443" s="70">
        <f>'Program Data-Travel CBA'!AM443+'Program Data-Travel IBA'!AM443</f>
        <v>7588587.96</v>
      </c>
      <c r="AN443" s="71">
        <f>'Program Data-Travel CBA'!AN443+'Program Data-Travel IBA'!AN443</f>
        <v>35641</v>
      </c>
      <c r="AO443" s="71">
        <f>'Program Data-Travel CBA'!AO443+'Program Data-Travel IBA'!AO443</f>
        <v>15634</v>
      </c>
    </row>
    <row r="444" spans="1:41" hidden="1" outlineLevel="1" x14ac:dyDescent="0.55000000000000004">
      <c r="A444" s="58" t="s">
        <v>510</v>
      </c>
      <c r="B444" s="65">
        <f>'Program Data-Travel CBA'!B444+'Program Data-Travel IBA'!B444</f>
        <v>0</v>
      </c>
      <c r="C444" s="66">
        <f>'Program Data-Travel CBA'!C444+'Program Data-Travel IBA'!C444</f>
        <v>0</v>
      </c>
      <c r="D444" s="66">
        <f>'Program Data-Travel CBA'!D444+'Program Data-Travel IBA'!D444</f>
        <v>0</v>
      </c>
      <c r="E444" s="67">
        <f>'Program Data-Travel CBA'!E444+'Program Data-Travel IBA'!E444</f>
        <v>0</v>
      </c>
      <c r="F444" s="68">
        <f>'Program Data-Travel CBA'!F444+'Program Data-Travel IBA'!F444</f>
        <v>0</v>
      </c>
      <c r="G444" s="69">
        <f>'Program Data-Travel CBA'!G444+'Program Data-Travel IBA'!G444</f>
        <v>0</v>
      </c>
      <c r="H444" s="69">
        <f>'Program Data-Travel CBA'!H444+'Program Data-Travel IBA'!H444</f>
        <v>0</v>
      </c>
      <c r="I444" s="70">
        <f>'Program Data-Travel CBA'!I444+'Program Data-Travel IBA'!I444</f>
        <v>0</v>
      </c>
      <c r="J444" s="71">
        <f>'Program Data-Travel CBA'!J444+'Program Data-Travel IBA'!J444</f>
        <v>0</v>
      </c>
      <c r="K444" s="71">
        <f>'Program Data-Travel CBA'!K444+'Program Data-Travel IBA'!K444</f>
        <v>0</v>
      </c>
      <c r="L444" s="68">
        <f>'Program Data-Travel CBA'!L444+'Program Data-Travel IBA'!L444</f>
        <v>0</v>
      </c>
      <c r="M444" s="69">
        <f>'Program Data-Travel CBA'!M444+'Program Data-Travel IBA'!M444</f>
        <v>0</v>
      </c>
      <c r="N444" s="69">
        <f>'Program Data-Travel CBA'!N444+'Program Data-Travel IBA'!N444</f>
        <v>0</v>
      </c>
      <c r="O444" s="70">
        <f>'Program Data-Travel CBA'!O444+'Program Data-Travel IBA'!O444</f>
        <v>0</v>
      </c>
      <c r="P444" s="71">
        <f>'Program Data-Travel CBA'!P444+'Program Data-Travel IBA'!P444</f>
        <v>0</v>
      </c>
      <c r="Q444" s="71">
        <f>'Program Data-Travel CBA'!Q444+'Program Data-Travel IBA'!Q444</f>
        <v>0</v>
      </c>
      <c r="R444" s="68">
        <f>'Program Data-Travel CBA'!R444+'Program Data-Travel IBA'!R444</f>
        <v>0</v>
      </c>
      <c r="S444" s="69">
        <f>'Program Data-Travel CBA'!S444+'Program Data-Travel IBA'!S444</f>
        <v>0</v>
      </c>
      <c r="T444" s="69">
        <f>'Program Data-Travel CBA'!T444+'Program Data-Travel IBA'!T444</f>
        <v>0</v>
      </c>
      <c r="U444" s="70">
        <f>'Program Data-Travel CBA'!U444+'Program Data-Travel IBA'!U444</f>
        <v>0</v>
      </c>
      <c r="V444" s="71">
        <f>'Program Data-Travel CBA'!V444+'Program Data-Travel IBA'!V444</f>
        <v>0</v>
      </c>
      <c r="W444" s="71">
        <f>'Program Data-Travel CBA'!W444+'Program Data-Travel IBA'!W444</f>
        <v>0</v>
      </c>
      <c r="X444" s="68">
        <f>'Program Data-Travel CBA'!X444+'Program Data-Travel IBA'!X444</f>
        <v>0</v>
      </c>
      <c r="Y444" s="69">
        <f>'Program Data-Travel CBA'!Y444+'Program Data-Travel IBA'!Y444</f>
        <v>0</v>
      </c>
      <c r="Z444" s="69">
        <f>'Program Data-Travel CBA'!Z444+'Program Data-Travel IBA'!Z444</f>
        <v>0</v>
      </c>
      <c r="AA444" s="70">
        <f>'Program Data-Travel CBA'!AA444+'Program Data-Travel IBA'!AA444</f>
        <v>0</v>
      </c>
      <c r="AB444" s="71">
        <f>'Program Data-Travel CBA'!AB444+'Program Data-Travel IBA'!AB444</f>
        <v>0</v>
      </c>
      <c r="AC444" s="71">
        <f>'Program Data-Travel CBA'!AC444+'Program Data-Travel IBA'!AC444</f>
        <v>0</v>
      </c>
      <c r="AD444" s="68">
        <f>'Program Data-Travel CBA'!AD444+'Program Data-Travel IBA'!AD444</f>
        <v>0</v>
      </c>
      <c r="AE444" s="69">
        <f>'Program Data-Travel CBA'!AE444+'Program Data-Travel IBA'!AE444</f>
        <v>0</v>
      </c>
      <c r="AF444" s="69">
        <f>'Program Data-Travel CBA'!AF444+'Program Data-Travel IBA'!AF444</f>
        <v>0</v>
      </c>
      <c r="AG444" s="70">
        <f>'Program Data-Travel CBA'!AG444+'Program Data-Travel IBA'!AG444</f>
        <v>0</v>
      </c>
      <c r="AH444" s="71">
        <f>'Program Data-Travel CBA'!AH444+'Program Data-Travel IBA'!AH444</f>
        <v>0</v>
      </c>
      <c r="AI444" s="71">
        <f>'Program Data-Travel CBA'!AI444+'Program Data-Travel IBA'!AI444</f>
        <v>0</v>
      </c>
      <c r="AJ444" s="68">
        <f>'Program Data-Travel CBA'!AJ444+'Program Data-Travel IBA'!AJ444</f>
        <v>0</v>
      </c>
      <c r="AK444" s="69">
        <f>'Program Data-Travel CBA'!AK444+'Program Data-Travel IBA'!AK444</f>
        <v>0</v>
      </c>
      <c r="AL444" s="69">
        <f>'Program Data-Travel CBA'!AL444+'Program Data-Travel IBA'!AL444</f>
        <v>0</v>
      </c>
      <c r="AM444" s="70">
        <f>'Program Data-Travel CBA'!AM444+'Program Data-Travel IBA'!AM444</f>
        <v>0</v>
      </c>
      <c r="AN444" s="71">
        <f>'Program Data-Travel CBA'!AN444+'Program Data-Travel IBA'!AN444</f>
        <v>0</v>
      </c>
      <c r="AO444" s="71">
        <f>'Program Data-Travel CBA'!AO444+'Program Data-Travel IBA'!AO444</f>
        <v>0</v>
      </c>
    </row>
    <row r="445" spans="1:41" hidden="1" outlineLevel="1" x14ac:dyDescent="0.55000000000000004">
      <c r="A445" s="58" t="s">
        <v>89</v>
      </c>
      <c r="B445" s="65">
        <f>'Program Data-Travel CBA'!B445+'Program Data-Travel IBA'!B445</f>
        <v>5770346458.6100006</v>
      </c>
      <c r="C445" s="66">
        <f>'Program Data-Travel CBA'!C445+'Program Data-Travel IBA'!C445</f>
        <v>29002979</v>
      </c>
      <c r="D445" s="66">
        <f>'Program Data-Travel CBA'!D445+'Program Data-Travel IBA'!D445</f>
        <v>1562349</v>
      </c>
      <c r="E445" s="67">
        <f>'Program Data-Travel CBA'!E445+'Program Data-Travel IBA'!E445</f>
        <v>568.22503047792452</v>
      </c>
      <c r="F445" s="68">
        <f>'Program Data-Travel CBA'!F445+'Program Data-Travel IBA'!F445</f>
        <v>443966528.58999997</v>
      </c>
      <c r="G445" s="69">
        <f>'Program Data-Travel CBA'!G445+'Program Data-Travel IBA'!G445</f>
        <v>2208527</v>
      </c>
      <c r="H445" s="69">
        <f>'Program Data-Travel CBA'!H445+'Program Data-Travel IBA'!H445</f>
        <v>1369977</v>
      </c>
      <c r="I445" s="70">
        <f>'Program Data-Travel CBA'!I445+'Program Data-Travel IBA'!I445</f>
        <v>453293923.56000006</v>
      </c>
      <c r="J445" s="71">
        <f>'Program Data-Travel CBA'!J445+'Program Data-Travel IBA'!J445</f>
        <v>2250263</v>
      </c>
      <c r="K445" s="71">
        <f>'Program Data-Travel CBA'!K445+'Program Data-Travel IBA'!K445</f>
        <v>1429439</v>
      </c>
      <c r="L445" s="68">
        <f>'Program Data-Travel CBA'!L445+'Program Data-Travel IBA'!L445</f>
        <v>353039368.55000001</v>
      </c>
      <c r="M445" s="69">
        <f>'Program Data-Travel CBA'!M445+'Program Data-Travel IBA'!M445</f>
        <v>1781464</v>
      </c>
      <c r="N445" s="69">
        <f>'Program Data-Travel CBA'!N445+'Program Data-Travel IBA'!N445</f>
        <v>1435568</v>
      </c>
      <c r="O445" s="70">
        <f>'Program Data-Travel CBA'!O445+'Program Data-Travel IBA'!O445</f>
        <v>401665957.95000005</v>
      </c>
      <c r="P445" s="71">
        <f>'Program Data-Travel CBA'!P445+'Program Data-Travel IBA'!P445</f>
        <v>2031050</v>
      </c>
      <c r="Q445" s="71">
        <f>'Program Data-Travel CBA'!Q445+'Program Data-Travel IBA'!Q445</f>
        <v>1452563</v>
      </c>
      <c r="R445" s="68">
        <f>'Program Data-Travel CBA'!R445+'Program Data-Travel IBA'!R445</f>
        <v>433101405</v>
      </c>
      <c r="S445" s="69">
        <f>'Program Data-Travel CBA'!S445+'Program Data-Travel IBA'!S445</f>
        <v>2155390</v>
      </c>
      <c r="T445" s="69">
        <f>'Program Data-Travel CBA'!T445+'Program Data-Travel IBA'!T445</f>
        <v>1480547</v>
      </c>
      <c r="U445" s="70">
        <f>'Program Data-Travel CBA'!U445+'Program Data-Travel IBA'!U445</f>
        <v>521202403.85000002</v>
      </c>
      <c r="V445" s="71">
        <f>'Program Data-Travel CBA'!V445+'Program Data-Travel IBA'!V445</f>
        <v>2551150</v>
      </c>
      <c r="W445" s="71">
        <f>'Program Data-Travel CBA'!W445+'Program Data-Travel IBA'!W445</f>
        <v>1483925</v>
      </c>
      <c r="X445" s="68">
        <f>'Program Data-Travel CBA'!X445+'Program Data-Travel IBA'!X445</f>
        <v>466804577.95999998</v>
      </c>
      <c r="Y445" s="69">
        <f>'Program Data-Travel CBA'!Y445+'Program Data-Travel IBA'!Y445</f>
        <v>2354469</v>
      </c>
      <c r="Z445" s="69">
        <f>'Program Data-Travel CBA'!Z445+'Program Data-Travel IBA'!Z445</f>
        <v>1497785</v>
      </c>
      <c r="AA445" s="70">
        <f>'Program Data-Travel CBA'!AA445+'Program Data-Travel IBA'!AA445</f>
        <v>557732488.26999998</v>
      </c>
      <c r="AB445" s="71">
        <f>'Program Data-Travel CBA'!AB445+'Program Data-Travel IBA'!AB445</f>
        <v>2743404</v>
      </c>
      <c r="AC445" s="71">
        <f>'Program Data-Travel CBA'!AC445+'Program Data-Travel IBA'!AC445</f>
        <v>1506044</v>
      </c>
      <c r="AD445" s="68">
        <f>'Program Data-Travel CBA'!AD445+'Program Data-Travel IBA'!AD445</f>
        <v>545105920.88999999</v>
      </c>
      <c r="AE445" s="69">
        <f>'Program Data-Travel CBA'!AE445+'Program Data-Travel IBA'!AE445</f>
        <v>2677400</v>
      </c>
      <c r="AF445" s="69">
        <f>'Program Data-Travel CBA'!AF445+'Program Data-Travel IBA'!AF445</f>
        <v>1519564</v>
      </c>
      <c r="AG445" s="70">
        <f>'Program Data-Travel CBA'!AG445+'Program Data-Travel IBA'!AG445</f>
        <v>493849167.35000002</v>
      </c>
      <c r="AH445" s="71">
        <f>'Program Data-Travel CBA'!AH445+'Program Data-Travel IBA'!AH445</f>
        <v>2438843</v>
      </c>
      <c r="AI445" s="71">
        <f>'Program Data-Travel CBA'!AI445+'Program Data-Travel IBA'!AI445</f>
        <v>1547488</v>
      </c>
      <c r="AJ445" s="68">
        <f>'Program Data-Travel CBA'!AJ445+'Program Data-Travel IBA'!AJ445</f>
        <v>606413752.37</v>
      </c>
      <c r="AK445" s="69">
        <f>'Program Data-Travel CBA'!AK445+'Program Data-Travel IBA'!AK445</f>
        <v>3211547</v>
      </c>
      <c r="AL445" s="69">
        <f>'Program Data-Travel CBA'!AL445+'Program Data-Travel IBA'!AL445</f>
        <v>1555028</v>
      </c>
      <c r="AM445" s="70">
        <f>'Program Data-Travel CBA'!AM445+'Program Data-Travel IBA'!AM445</f>
        <v>494170964.26999998</v>
      </c>
      <c r="AN445" s="71">
        <f>'Program Data-Travel CBA'!AN445+'Program Data-Travel IBA'!AN445</f>
        <v>2599472</v>
      </c>
      <c r="AO445" s="71">
        <f>'Program Data-Travel CBA'!AO445+'Program Data-Travel IBA'!AO445</f>
        <v>1562349</v>
      </c>
    </row>
    <row r="446" spans="1:41" hidden="1" outlineLevel="1" x14ac:dyDescent="0.55000000000000004">
      <c r="A446" s="58" t="s">
        <v>21</v>
      </c>
      <c r="B446" s="65">
        <f>'Program Data-Travel CBA'!B446+'Program Data-Travel IBA'!B446</f>
        <v>8708808.5</v>
      </c>
      <c r="C446" s="66">
        <f>'Program Data-Travel CBA'!C446+'Program Data-Travel IBA'!C446</f>
        <v>62060</v>
      </c>
      <c r="D446" s="66">
        <f>'Program Data-Travel CBA'!D446+'Program Data-Travel IBA'!D446</f>
        <v>2494</v>
      </c>
      <c r="E446" s="67">
        <f>'Program Data-Travel CBA'!E446+'Program Data-Travel IBA'!E446</f>
        <v>384.97285525838402</v>
      </c>
      <c r="F446" s="68">
        <f>'Program Data-Travel CBA'!F446+'Program Data-Travel IBA'!F446</f>
        <v>721505.15</v>
      </c>
      <c r="G446" s="69">
        <f>'Program Data-Travel CBA'!G446+'Program Data-Travel IBA'!G446</f>
        <v>5051</v>
      </c>
      <c r="H446" s="69">
        <f>'Program Data-Travel CBA'!H446+'Program Data-Travel IBA'!H446</f>
        <v>2558</v>
      </c>
      <c r="I446" s="70">
        <f>'Program Data-Travel CBA'!I446+'Program Data-Travel IBA'!I446</f>
        <v>876235.30999999994</v>
      </c>
      <c r="J446" s="71">
        <f>'Program Data-Travel CBA'!J446+'Program Data-Travel IBA'!J446</f>
        <v>5956</v>
      </c>
      <c r="K446" s="71">
        <f>'Program Data-Travel CBA'!K446+'Program Data-Travel IBA'!K446</f>
        <v>2592</v>
      </c>
      <c r="L446" s="68">
        <f>'Program Data-Travel CBA'!L446+'Program Data-Travel IBA'!L446</f>
        <v>612079.1399999999</v>
      </c>
      <c r="M446" s="69">
        <f>'Program Data-Travel CBA'!M446+'Program Data-Travel IBA'!M446</f>
        <v>4771</v>
      </c>
      <c r="N446" s="69">
        <f>'Program Data-Travel CBA'!N446+'Program Data-Travel IBA'!N446</f>
        <v>2609</v>
      </c>
      <c r="O446" s="70">
        <f>'Program Data-Travel CBA'!O446+'Program Data-Travel IBA'!O446</f>
        <v>399945.33999999997</v>
      </c>
      <c r="P446" s="71">
        <f>'Program Data-Travel CBA'!P446+'Program Data-Travel IBA'!P446</f>
        <v>3065</v>
      </c>
      <c r="Q446" s="71">
        <f>'Program Data-Travel CBA'!Q446+'Program Data-Travel IBA'!Q446</f>
        <v>2309</v>
      </c>
      <c r="R446" s="68">
        <f>'Program Data-Travel CBA'!R446+'Program Data-Travel IBA'!R446</f>
        <v>648497.97000000009</v>
      </c>
      <c r="S446" s="69">
        <f>'Program Data-Travel CBA'!S446+'Program Data-Travel IBA'!S446</f>
        <v>4588</v>
      </c>
      <c r="T446" s="69">
        <f>'Program Data-Travel CBA'!T446+'Program Data-Travel IBA'!T446</f>
        <v>2222</v>
      </c>
      <c r="U446" s="70">
        <f>'Program Data-Travel CBA'!U446+'Program Data-Travel IBA'!U446</f>
        <v>878114.01</v>
      </c>
      <c r="V446" s="71">
        <f>'Program Data-Travel CBA'!V446+'Program Data-Travel IBA'!V446</f>
        <v>6468</v>
      </c>
      <c r="W446" s="71">
        <f>'Program Data-Travel CBA'!W446+'Program Data-Travel IBA'!W446</f>
        <v>2299</v>
      </c>
      <c r="X446" s="68">
        <f>'Program Data-Travel CBA'!X446+'Program Data-Travel IBA'!X446</f>
        <v>695529.79</v>
      </c>
      <c r="Y446" s="69">
        <f>'Program Data-Travel CBA'!Y446+'Program Data-Travel IBA'!Y446</f>
        <v>4996</v>
      </c>
      <c r="Z446" s="69">
        <f>'Program Data-Travel CBA'!Z446+'Program Data-Travel IBA'!Z446</f>
        <v>2343</v>
      </c>
      <c r="AA446" s="70">
        <f>'Program Data-Travel CBA'!AA446+'Program Data-Travel IBA'!AA446</f>
        <v>1012304.79</v>
      </c>
      <c r="AB446" s="71">
        <f>'Program Data-Travel CBA'!AB446+'Program Data-Travel IBA'!AB446</f>
        <v>6828</v>
      </c>
      <c r="AC446" s="71">
        <f>'Program Data-Travel CBA'!AC446+'Program Data-Travel IBA'!AC446</f>
        <v>2382</v>
      </c>
      <c r="AD446" s="68">
        <f>'Program Data-Travel CBA'!AD446+'Program Data-Travel IBA'!AD446</f>
        <v>724479.69</v>
      </c>
      <c r="AE446" s="69">
        <f>'Program Data-Travel CBA'!AE446+'Program Data-Travel IBA'!AE446</f>
        <v>5143</v>
      </c>
      <c r="AF446" s="69">
        <f>'Program Data-Travel CBA'!AF446+'Program Data-Travel IBA'!AF446</f>
        <v>2397</v>
      </c>
      <c r="AG446" s="70">
        <f>'Program Data-Travel CBA'!AG446+'Program Data-Travel IBA'!AG446</f>
        <v>782444.19000000006</v>
      </c>
      <c r="AH446" s="71">
        <f>'Program Data-Travel CBA'!AH446+'Program Data-Travel IBA'!AH446</f>
        <v>4991</v>
      </c>
      <c r="AI446" s="71">
        <f>'Program Data-Travel CBA'!AI446+'Program Data-Travel IBA'!AI446</f>
        <v>2427</v>
      </c>
      <c r="AJ446" s="68">
        <f>'Program Data-Travel CBA'!AJ446+'Program Data-Travel IBA'!AJ446</f>
        <v>600367.22</v>
      </c>
      <c r="AK446" s="69">
        <f>'Program Data-Travel CBA'!AK446+'Program Data-Travel IBA'!AK446</f>
        <v>4344</v>
      </c>
      <c r="AL446" s="69">
        <f>'Program Data-Travel CBA'!AL446+'Program Data-Travel IBA'!AL446</f>
        <v>2461</v>
      </c>
      <c r="AM446" s="70">
        <f>'Program Data-Travel CBA'!AM446+'Program Data-Travel IBA'!AM446</f>
        <v>757305.9</v>
      </c>
      <c r="AN446" s="71">
        <f>'Program Data-Travel CBA'!AN446+'Program Data-Travel IBA'!AN446</f>
        <v>5859</v>
      </c>
      <c r="AO446" s="71">
        <f>'Program Data-Travel CBA'!AO446+'Program Data-Travel IBA'!AO446</f>
        <v>2494</v>
      </c>
    </row>
    <row r="447" spans="1:41" hidden="1" outlineLevel="1" x14ac:dyDescent="0.55000000000000004">
      <c r="A447" s="58" t="s">
        <v>90</v>
      </c>
      <c r="B447" s="65">
        <f>'Program Data-Travel CBA'!B447+'Program Data-Travel IBA'!B447</f>
        <v>53848622.07</v>
      </c>
      <c r="C447" s="66">
        <f>'Program Data-Travel CBA'!C447+'Program Data-Travel IBA'!C447</f>
        <v>357481</v>
      </c>
      <c r="D447" s="66">
        <f>'Program Data-Travel CBA'!D447+'Program Data-Travel IBA'!D447</f>
        <v>11542</v>
      </c>
      <c r="E447" s="67">
        <f>'Program Data-Travel CBA'!E447+'Program Data-Travel IBA'!E447</f>
        <v>436.57809896112292</v>
      </c>
      <c r="F447" s="68">
        <f>'Program Data-Travel CBA'!F447+'Program Data-Travel IBA'!F447</f>
        <v>5600345.5</v>
      </c>
      <c r="G447" s="69">
        <f>'Program Data-Travel CBA'!G447+'Program Data-Travel IBA'!G447</f>
        <v>35223</v>
      </c>
      <c r="H447" s="69">
        <f>'Program Data-Travel CBA'!H447+'Program Data-Travel IBA'!H447</f>
        <v>11821</v>
      </c>
      <c r="I447" s="70">
        <f>'Program Data-Travel CBA'!I447+'Program Data-Travel IBA'!I447</f>
        <v>5046063.96</v>
      </c>
      <c r="J447" s="71">
        <f>'Program Data-Travel CBA'!J447+'Program Data-Travel IBA'!J447</f>
        <v>31889</v>
      </c>
      <c r="K447" s="71">
        <f>'Program Data-Travel CBA'!K447+'Program Data-Travel IBA'!K447</f>
        <v>11802</v>
      </c>
      <c r="L447" s="68">
        <f>'Program Data-Travel CBA'!L447+'Program Data-Travel IBA'!L447</f>
        <v>2929062.06</v>
      </c>
      <c r="M447" s="69">
        <f>'Program Data-Travel CBA'!M447+'Program Data-Travel IBA'!M447</f>
        <v>20957</v>
      </c>
      <c r="N447" s="69">
        <f>'Program Data-Travel CBA'!N447+'Program Data-Travel IBA'!N447</f>
        <v>11766</v>
      </c>
      <c r="O447" s="70">
        <f>'Program Data-Travel CBA'!O447+'Program Data-Travel IBA'!O447</f>
        <v>3389079.8099999996</v>
      </c>
      <c r="P447" s="71">
        <f>'Program Data-Travel CBA'!P447+'Program Data-Travel IBA'!P447</f>
        <v>21774</v>
      </c>
      <c r="Q447" s="71">
        <f>'Program Data-Travel CBA'!Q447+'Program Data-Travel IBA'!Q447</f>
        <v>11726</v>
      </c>
      <c r="R447" s="68">
        <f>'Program Data-Travel CBA'!R447+'Program Data-Travel IBA'!R447</f>
        <v>4092752.9099999997</v>
      </c>
      <c r="S447" s="69">
        <f>'Program Data-Travel CBA'!S447+'Program Data-Travel IBA'!S447</f>
        <v>25950</v>
      </c>
      <c r="T447" s="69">
        <f>'Program Data-Travel CBA'!T447+'Program Data-Travel IBA'!T447</f>
        <v>11821</v>
      </c>
      <c r="U447" s="70">
        <f>'Program Data-Travel CBA'!U447+'Program Data-Travel IBA'!U447</f>
        <v>4726405.4899999993</v>
      </c>
      <c r="V447" s="71">
        <f>'Program Data-Travel CBA'!V447+'Program Data-Travel IBA'!V447</f>
        <v>32609</v>
      </c>
      <c r="W447" s="71">
        <f>'Program Data-Travel CBA'!W447+'Program Data-Travel IBA'!W447</f>
        <v>11758</v>
      </c>
      <c r="X447" s="68">
        <f>'Program Data-Travel CBA'!X447+'Program Data-Travel IBA'!X447</f>
        <v>4018635.0100000007</v>
      </c>
      <c r="Y447" s="69">
        <f>'Program Data-Travel CBA'!Y447+'Program Data-Travel IBA'!Y447</f>
        <v>27612</v>
      </c>
      <c r="Z447" s="69">
        <f>'Program Data-Travel CBA'!Z447+'Program Data-Travel IBA'!Z447</f>
        <v>11752</v>
      </c>
      <c r="AA447" s="70">
        <f>'Program Data-Travel CBA'!AA447+'Program Data-Travel IBA'!AA447</f>
        <v>5272911.7300000004</v>
      </c>
      <c r="AB447" s="71">
        <f>'Program Data-Travel CBA'!AB447+'Program Data-Travel IBA'!AB447</f>
        <v>33608</v>
      </c>
      <c r="AC447" s="71">
        <f>'Program Data-Travel CBA'!AC447+'Program Data-Travel IBA'!AC447</f>
        <v>11728</v>
      </c>
      <c r="AD447" s="68">
        <f>'Program Data-Travel CBA'!AD447+'Program Data-Travel IBA'!AD447</f>
        <v>4945008.9000000004</v>
      </c>
      <c r="AE447" s="69">
        <f>'Program Data-Travel CBA'!AE447+'Program Data-Travel IBA'!AE447</f>
        <v>33115</v>
      </c>
      <c r="AF447" s="69">
        <f>'Program Data-Travel CBA'!AF447+'Program Data-Travel IBA'!AF447</f>
        <v>11705</v>
      </c>
      <c r="AG447" s="70">
        <f>'Program Data-Travel CBA'!AG447+'Program Data-Travel IBA'!AG447</f>
        <v>4036448.7900000005</v>
      </c>
      <c r="AH447" s="71">
        <f>'Program Data-Travel CBA'!AH447+'Program Data-Travel IBA'!AH447</f>
        <v>27141</v>
      </c>
      <c r="AI447" s="71">
        <f>'Program Data-Travel CBA'!AI447+'Program Data-Travel IBA'!AI447</f>
        <v>11707</v>
      </c>
      <c r="AJ447" s="68">
        <f>'Program Data-Travel CBA'!AJ447+'Program Data-Travel IBA'!AJ447</f>
        <v>4963266.2599999988</v>
      </c>
      <c r="AK447" s="69">
        <f>'Program Data-Travel CBA'!AK447+'Program Data-Travel IBA'!AK447</f>
        <v>35861</v>
      </c>
      <c r="AL447" s="69">
        <f>'Program Data-Travel CBA'!AL447+'Program Data-Travel IBA'!AL447</f>
        <v>11699</v>
      </c>
      <c r="AM447" s="70">
        <f>'Program Data-Travel CBA'!AM447+'Program Data-Travel IBA'!AM447</f>
        <v>4828641.6500000004</v>
      </c>
      <c r="AN447" s="71">
        <f>'Program Data-Travel CBA'!AN447+'Program Data-Travel IBA'!AN447</f>
        <v>31742</v>
      </c>
      <c r="AO447" s="71">
        <f>'Program Data-Travel CBA'!AO447+'Program Data-Travel IBA'!AO447</f>
        <v>11542</v>
      </c>
    </row>
    <row r="448" spans="1:41" hidden="1" outlineLevel="1" x14ac:dyDescent="0.55000000000000004">
      <c r="A448" s="58" t="s">
        <v>22</v>
      </c>
      <c r="B448" s="65">
        <f>'Program Data-Travel CBA'!B448+'Program Data-Travel IBA'!B448</f>
        <v>162484231.18000001</v>
      </c>
      <c r="C448" s="66">
        <f>'Program Data-Travel CBA'!C448+'Program Data-Travel IBA'!C448</f>
        <v>957918</v>
      </c>
      <c r="D448" s="66">
        <f>'Program Data-Travel CBA'!D448+'Program Data-Travel IBA'!D448</f>
        <v>37742</v>
      </c>
      <c r="E448" s="67">
        <f>'Program Data-Travel CBA'!E448+'Program Data-Travel IBA'!E448</f>
        <v>339.88978755635708</v>
      </c>
      <c r="F448" s="68">
        <f>'Program Data-Travel CBA'!F448+'Program Data-Travel IBA'!F448</f>
        <v>14018785.519999998</v>
      </c>
      <c r="G448" s="69">
        <f>'Program Data-Travel CBA'!G448+'Program Data-Travel IBA'!G448</f>
        <v>78151</v>
      </c>
      <c r="H448" s="69">
        <f>'Program Data-Travel CBA'!H448+'Program Data-Travel IBA'!H448</f>
        <v>38288</v>
      </c>
      <c r="I448" s="70">
        <f>'Program Data-Travel CBA'!I448+'Program Data-Travel IBA'!I448</f>
        <v>15160836.849999998</v>
      </c>
      <c r="J448" s="71">
        <f>'Program Data-Travel CBA'!J448+'Program Data-Travel IBA'!J448</f>
        <v>85801</v>
      </c>
      <c r="K448" s="71">
        <f>'Program Data-Travel CBA'!K448+'Program Data-Travel IBA'!K448</f>
        <v>38405</v>
      </c>
      <c r="L448" s="68">
        <f>'Program Data-Travel CBA'!L448+'Program Data-Travel IBA'!L448</f>
        <v>9226110.9499999993</v>
      </c>
      <c r="M448" s="69">
        <f>'Program Data-Travel CBA'!M448+'Program Data-Travel IBA'!M448</f>
        <v>63669</v>
      </c>
      <c r="N448" s="69">
        <f>'Program Data-Travel CBA'!N448+'Program Data-Travel IBA'!N448</f>
        <v>38508</v>
      </c>
      <c r="O448" s="70">
        <f>'Program Data-Travel CBA'!O448+'Program Data-Travel IBA'!O448</f>
        <v>9120937.3699999992</v>
      </c>
      <c r="P448" s="71">
        <f>'Program Data-Travel CBA'!P448+'Program Data-Travel IBA'!P448</f>
        <v>51567</v>
      </c>
      <c r="Q448" s="71">
        <f>'Program Data-Travel CBA'!Q448+'Program Data-Travel IBA'!Q448</f>
        <v>38705</v>
      </c>
      <c r="R448" s="68">
        <f>'Program Data-Travel CBA'!R448+'Program Data-Travel IBA'!R448</f>
        <v>10862399.34</v>
      </c>
      <c r="S448" s="69">
        <f>'Program Data-Travel CBA'!S448+'Program Data-Travel IBA'!S448</f>
        <v>61941</v>
      </c>
      <c r="T448" s="69">
        <f>'Program Data-Travel CBA'!T448+'Program Data-Travel IBA'!T448</f>
        <v>38869</v>
      </c>
      <c r="U448" s="70">
        <f>'Program Data-Travel CBA'!U448+'Program Data-Travel IBA'!U448</f>
        <v>13237109.75</v>
      </c>
      <c r="V448" s="71">
        <f>'Program Data-Travel CBA'!V448+'Program Data-Travel IBA'!V448</f>
        <v>76914</v>
      </c>
      <c r="W448" s="71">
        <f>'Program Data-Travel CBA'!W448+'Program Data-Travel IBA'!W448</f>
        <v>37553</v>
      </c>
      <c r="X448" s="68">
        <f>'Program Data-Travel CBA'!X448+'Program Data-Travel IBA'!X448</f>
        <v>12573300.439999998</v>
      </c>
      <c r="Y448" s="69">
        <f>'Program Data-Travel CBA'!Y448+'Program Data-Travel IBA'!Y448</f>
        <v>72412</v>
      </c>
      <c r="Z448" s="69">
        <f>'Program Data-Travel CBA'!Z448+'Program Data-Travel IBA'!Z448</f>
        <v>38327</v>
      </c>
      <c r="AA448" s="70">
        <f>'Program Data-Travel CBA'!AA448+'Program Data-Travel IBA'!AA448</f>
        <v>16205141.709999997</v>
      </c>
      <c r="AB448" s="71">
        <f>'Program Data-Travel CBA'!AB448+'Program Data-Travel IBA'!AB448</f>
        <v>91674</v>
      </c>
      <c r="AC448" s="71">
        <f>'Program Data-Travel CBA'!AC448+'Program Data-Travel IBA'!AC448</f>
        <v>38312</v>
      </c>
      <c r="AD448" s="68">
        <f>'Program Data-Travel CBA'!AD448+'Program Data-Travel IBA'!AD448</f>
        <v>15919018.239999998</v>
      </c>
      <c r="AE448" s="69">
        <f>'Program Data-Travel CBA'!AE448+'Program Data-Travel IBA'!AE448</f>
        <v>94609</v>
      </c>
      <c r="AF448" s="69">
        <f>'Program Data-Travel CBA'!AF448+'Program Data-Travel IBA'!AF448</f>
        <v>38098</v>
      </c>
      <c r="AG448" s="70">
        <f>'Program Data-Travel CBA'!AG448+'Program Data-Travel IBA'!AG448</f>
        <v>13601784.800000001</v>
      </c>
      <c r="AH448" s="71">
        <f>'Program Data-Travel CBA'!AH448+'Program Data-Travel IBA'!AH448</f>
        <v>79598</v>
      </c>
      <c r="AI448" s="71">
        <f>'Program Data-Travel CBA'!AI448+'Program Data-Travel IBA'!AI448</f>
        <v>38103</v>
      </c>
      <c r="AJ448" s="68">
        <f>'Program Data-Travel CBA'!AJ448+'Program Data-Travel IBA'!AJ448</f>
        <v>16869522.030000001</v>
      </c>
      <c r="AK448" s="69">
        <f>'Program Data-Travel CBA'!AK448+'Program Data-Travel IBA'!AK448</f>
        <v>100553</v>
      </c>
      <c r="AL448" s="69">
        <f>'Program Data-Travel CBA'!AL448+'Program Data-Travel IBA'!AL448</f>
        <v>38187</v>
      </c>
      <c r="AM448" s="70">
        <f>'Program Data-Travel CBA'!AM448+'Program Data-Travel IBA'!AM448</f>
        <v>15689284.18</v>
      </c>
      <c r="AN448" s="71">
        <f>'Program Data-Travel CBA'!AN448+'Program Data-Travel IBA'!AN448</f>
        <v>101029</v>
      </c>
      <c r="AO448" s="71">
        <f>'Program Data-Travel CBA'!AO448+'Program Data-Travel IBA'!AO448</f>
        <v>37742</v>
      </c>
    </row>
    <row r="449" spans="1:41" hidden="1" outlineLevel="1" x14ac:dyDescent="0.55000000000000004">
      <c r="A449" s="58" t="s">
        <v>91</v>
      </c>
      <c r="B449" s="65">
        <f>'Program Data-Travel CBA'!B449+'Program Data-Travel IBA'!B449</f>
        <v>692217305.25</v>
      </c>
      <c r="C449" s="66">
        <f>'Program Data-Travel CBA'!C449+'Program Data-Travel IBA'!C449</f>
        <v>3374367</v>
      </c>
      <c r="D449" s="66">
        <f>'Program Data-Travel CBA'!D449+'Program Data-Travel IBA'!D449</f>
        <v>169006</v>
      </c>
      <c r="E449" s="67">
        <f>'Program Data-Travel CBA'!E449+'Program Data-Travel IBA'!E449</f>
        <v>555.7820621313482</v>
      </c>
      <c r="F449" s="68">
        <f>'Program Data-Travel CBA'!F449+'Program Data-Travel IBA'!F449</f>
        <v>54994301.510000005</v>
      </c>
      <c r="G449" s="69">
        <f>'Program Data-Travel CBA'!G449+'Program Data-Travel IBA'!G449</f>
        <v>247724</v>
      </c>
      <c r="H449" s="69">
        <f>'Program Data-Travel CBA'!H449+'Program Data-Travel IBA'!H449</f>
        <v>163842</v>
      </c>
      <c r="I449" s="70">
        <f>'Program Data-Travel CBA'!I449+'Program Data-Travel IBA'!I449</f>
        <v>49349478.849999994</v>
      </c>
      <c r="J449" s="71">
        <f>'Program Data-Travel CBA'!J449+'Program Data-Travel IBA'!J449</f>
        <v>245564</v>
      </c>
      <c r="K449" s="71">
        <f>'Program Data-Travel CBA'!K449+'Program Data-Travel IBA'!K449</f>
        <v>164371</v>
      </c>
      <c r="L449" s="68">
        <f>'Program Data-Travel CBA'!L449+'Program Data-Travel IBA'!L449</f>
        <v>40130168.290000007</v>
      </c>
      <c r="M449" s="69">
        <f>'Program Data-Travel CBA'!M449+'Program Data-Travel IBA'!M449</f>
        <v>206109</v>
      </c>
      <c r="N449" s="69">
        <f>'Program Data-Travel CBA'!N449+'Program Data-Travel IBA'!N449</f>
        <v>164843</v>
      </c>
      <c r="O449" s="70">
        <f>'Program Data-Travel CBA'!O449+'Program Data-Travel IBA'!O449</f>
        <v>41601321.850000001</v>
      </c>
      <c r="P449" s="71">
        <f>'Program Data-Travel CBA'!P449+'Program Data-Travel IBA'!P449</f>
        <v>212638</v>
      </c>
      <c r="Q449" s="71">
        <f>'Program Data-Travel CBA'!Q449+'Program Data-Travel IBA'!Q449</f>
        <v>165507</v>
      </c>
      <c r="R449" s="68">
        <f>'Program Data-Travel CBA'!R449+'Program Data-Travel IBA'!R449</f>
        <v>44286962.810000002</v>
      </c>
      <c r="S449" s="69">
        <f>'Program Data-Travel CBA'!S449+'Program Data-Travel IBA'!S449</f>
        <v>226037</v>
      </c>
      <c r="T449" s="69">
        <f>'Program Data-Travel CBA'!T449+'Program Data-Travel IBA'!T449</f>
        <v>166829</v>
      </c>
      <c r="U449" s="70">
        <f>'Program Data-Travel CBA'!U449+'Program Data-Travel IBA'!U449</f>
        <v>52436875.849999994</v>
      </c>
      <c r="V449" s="71">
        <f>'Program Data-Travel CBA'!V449+'Program Data-Travel IBA'!V449</f>
        <v>271924</v>
      </c>
      <c r="W449" s="71">
        <f>'Program Data-Travel CBA'!W449+'Program Data-Travel IBA'!W449</f>
        <v>168071</v>
      </c>
      <c r="X449" s="68">
        <f>'Program Data-Travel CBA'!X449+'Program Data-Travel IBA'!X449</f>
        <v>49241160.949999996</v>
      </c>
      <c r="Y449" s="69">
        <f>'Program Data-Travel CBA'!Y449+'Program Data-Travel IBA'!Y449</f>
        <v>247990</v>
      </c>
      <c r="Z449" s="69">
        <f>'Program Data-Travel CBA'!Z449+'Program Data-Travel IBA'!Z449</f>
        <v>168951</v>
      </c>
      <c r="AA449" s="70">
        <f>'Program Data-Travel CBA'!AA449+'Program Data-Travel IBA'!AA449</f>
        <v>68375746.180000007</v>
      </c>
      <c r="AB449" s="71">
        <f>'Program Data-Travel CBA'!AB449+'Program Data-Travel IBA'!AB449</f>
        <v>330918</v>
      </c>
      <c r="AC449" s="71">
        <f>'Program Data-Travel CBA'!AC449+'Program Data-Travel IBA'!AC449</f>
        <v>169471</v>
      </c>
      <c r="AD449" s="68">
        <f>'Program Data-Travel CBA'!AD449+'Program Data-Travel IBA'!AD449</f>
        <v>70372807.789999992</v>
      </c>
      <c r="AE449" s="69">
        <f>'Program Data-Travel CBA'!AE449+'Program Data-Travel IBA'!AE449</f>
        <v>320646</v>
      </c>
      <c r="AF449" s="69">
        <f>'Program Data-Travel CBA'!AF449+'Program Data-Travel IBA'!AF449</f>
        <v>169797</v>
      </c>
      <c r="AG449" s="70">
        <f>'Program Data-Travel CBA'!AG449+'Program Data-Travel IBA'!AG449</f>
        <v>63733463.75</v>
      </c>
      <c r="AH449" s="71">
        <f>'Program Data-Travel CBA'!AH449+'Program Data-Travel IBA'!AH449</f>
        <v>288571</v>
      </c>
      <c r="AI449" s="71">
        <f>'Program Data-Travel CBA'!AI449+'Program Data-Travel IBA'!AI449</f>
        <v>167463</v>
      </c>
      <c r="AJ449" s="68">
        <f>'Program Data-Travel CBA'!AJ449+'Program Data-Travel IBA'!AJ449</f>
        <v>76949332.440000027</v>
      </c>
      <c r="AK449" s="69">
        <f>'Program Data-Travel CBA'!AK449+'Program Data-Travel IBA'!AK449</f>
        <v>377712</v>
      </c>
      <c r="AL449" s="69">
        <f>'Program Data-Travel CBA'!AL449+'Program Data-Travel IBA'!AL449</f>
        <v>168205</v>
      </c>
      <c r="AM449" s="70">
        <f>'Program Data-Travel CBA'!AM449+'Program Data-Travel IBA'!AM449</f>
        <v>80745684.979999989</v>
      </c>
      <c r="AN449" s="71">
        <f>'Program Data-Travel CBA'!AN449+'Program Data-Travel IBA'!AN449</f>
        <v>398534</v>
      </c>
      <c r="AO449" s="71">
        <f>'Program Data-Travel CBA'!AO449+'Program Data-Travel IBA'!AO449</f>
        <v>169006</v>
      </c>
    </row>
    <row r="450" spans="1:41" hidden="1" outlineLevel="1" x14ac:dyDescent="0.55000000000000004">
      <c r="A450" s="58" t="s">
        <v>23</v>
      </c>
      <c r="B450" s="65">
        <f>'Program Data-Travel CBA'!B450+'Program Data-Travel IBA'!B450</f>
        <v>17229978.810000002</v>
      </c>
      <c r="C450" s="66">
        <f>'Program Data-Travel CBA'!C450+'Program Data-Travel IBA'!C450</f>
        <v>146606</v>
      </c>
      <c r="D450" s="66">
        <f>'Program Data-Travel CBA'!D450+'Program Data-Travel IBA'!D450</f>
        <v>8044</v>
      </c>
      <c r="E450" s="67">
        <f>'Program Data-Travel CBA'!E450+'Program Data-Travel IBA'!E450</f>
        <v>259.35725060137736</v>
      </c>
      <c r="F450" s="68">
        <f>'Program Data-Travel CBA'!F450+'Program Data-Travel IBA'!F450</f>
        <v>992264.72</v>
      </c>
      <c r="G450" s="69">
        <f>'Program Data-Travel CBA'!G450+'Program Data-Travel IBA'!G450</f>
        <v>8522</v>
      </c>
      <c r="H450" s="69">
        <f>'Program Data-Travel CBA'!H450+'Program Data-Travel IBA'!H450</f>
        <v>8055</v>
      </c>
      <c r="I450" s="70">
        <f>'Program Data-Travel CBA'!I450+'Program Data-Travel IBA'!I450</f>
        <v>996559.78</v>
      </c>
      <c r="J450" s="71">
        <f>'Program Data-Travel CBA'!J450+'Program Data-Travel IBA'!J450</f>
        <v>8913</v>
      </c>
      <c r="K450" s="71">
        <f>'Program Data-Travel CBA'!K450+'Program Data-Travel IBA'!K450</f>
        <v>7518</v>
      </c>
      <c r="L450" s="68">
        <f>'Program Data-Travel CBA'!L450+'Program Data-Travel IBA'!L450</f>
        <v>794683.21</v>
      </c>
      <c r="M450" s="69">
        <f>'Program Data-Travel CBA'!M450+'Program Data-Travel IBA'!M450</f>
        <v>7297</v>
      </c>
      <c r="N450" s="69">
        <f>'Program Data-Travel CBA'!N450+'Program Data-Travel IBA'!N450</f>
        <v>7478</v>
      </c>
      <c r="O450" s="70">
        <f>'Program Data-Travel CBA'!O450+'Program Data-Travel IBA'!O450</f>
        <v>807287.35</v>
      </c>
      <c r="P450" s="71">
        <f>'Program Data-Travel CBA'!P450+'Program Data-Travel IBA'!P450</f>
        <v>7078</v>
      </c>
      <c r="Q450" s="71">
        <f>'Program Data-Travel CBA'!Q450+'Program Data-Travel IBA'!Q450</f>
        <v>7550</v>
      </c>
      <c r="R450" s="68">
        <f>'Program Data-Travel CBA'!R450+'Program Data-Travel IBA'!R450</f>
        <v>999505.59</v>
      </c>
      <c r="S450" s="69">
        <f>'Program Data-Travel CBA'!S450+'Program Data-Travel IBA'!S450</f>
        <v>7965</v>
      </c>
      <c r="T450" s="69">
        <f>'Program Data-Travel CBA'!T450+'Program Data-Travel IBA'!T450</f>
        <v>7522</v>
      </c>
      <c r="U450" s="70">
        <f>'Program Data-Travel CBA'!U450+'Program Data-Travel IBA'!U450</f>
        <v>1286286.56</v>
      </c>
      <c r="V450" s="71">
        <f>'Program Data-Travel CBA'!V450+'Program Data-Travel IBA'!V450</f>
        <v>11123</v>
      </c>
      <c r="W450" s="71">
        <f>'Program Data-Travel CBA'!W450+'Program Data-Travel IBA'!W450</f>
        <v>7532</v>
      </c>
      <c r="X450" s="68">
        <f>'Program Data-Travel CBA'!X450+'Program Data-Travel IBA'!X450</f>
        <v>979982.58000000007</v>
      </c>
      <c r="Y450" s="69">
        <f>'Program Data-Travel CBA'!Y450+'Program Data-Travel IBA'!Y450</f>
        <v>9083</v>
      </c>
      <c r="Z450" s="69">
        <f>'Program Data-Travel CBA'!Z450+'Program Data-Travel IBA'!Z450</f>
        <v>7538</v>
      </c>
      <c r="AA450" s="70">
        <f>'Program Data-Travel CBA'!AA450+'Program Data-Travel IBA'!AA450</f>
        <v>2029691.87</v>
      </c>
      <c r="AB450" s="71">
        <f>'Program Data-Travel CBA'!AB450+'Program Data-Travel IBA'!AB450</f>
        <v>16079</v>
      </c>
      <c r="AC450" s="71">
        <f>'Program Data-Travel CBA'!AC450+'Program Data-Travel IBA'!AC450</f>
        <v>7524</v>
      </c>
      <c r="AD450" s="68">
        <f>'Program Data-Travel CBA'!AD450+'Program Data-Travel IBA'!AD450</f>
        <v>1804564.87</v>
      </c>
      <c r="AE450" s="69">
        <f>'Program Data-Travel CBA'!AE450+'Program Data-Travel IBA'!AE450</f>
        <v>15442</v>
      </c>
      <c r="AF450" s="69">
        <f>'Program Data-Travel CBA'!AF450+'Program Data-Travel IBA'!AF450</f>
        <v>7533</v>
      </c>
      <c r="AG450" s="70">
        <f>'Program Data-Travel CBA'!AG450+'Program Data-Travel IBA'!AG450</f>
        <v>1781495.67</v>
      </c>
      <c r="AH450" s="71">
        <f>'Program Data-Travel CBA'!AH450+'Program Data-Travel IBA'!AH450</f>
        <v>15038</v>
      </c>
      <c r="AI450" s="71">
        <f>'Program Data-Travel CBA'!AI450+'Program Data-Travel IBA'!AI450</f>
        <v>7531</v>
      </c>
      <c r="AJ450" s="68">
        <f>'Program Data-Travel CBA'!AJ450+'Program Data-Travel IBA'!AJ450</f>
        <v>2291436.3200000003</v>
      </c>
      <c r="AK450" s="69">
        <f>'Program Data-Travel CBA'!AK450+'Program Data-Travel IBA'!AK450</f>
        <v>18359</v>
      </c>
      <c r="AL450" s="69">
        <f>'Program Data-Travel CBA'!AL450+'Program Data-Travel IBA'!AL450</f>
        <v>8032</v>
      </c>
      <c r="AM450" s="70">
        <f>'Program Data-Travel CBA'!AM450+'Program Data-Travel IBA'!AM450</f>
        <v>2466220.29</v>
      </c>
      <c r="AN450" s="71">
        <f>'Program Data-Travel CBA'!AN450+'Program Data-Travel IBA'!AN450</f>
        <v>21707</v>
      </c>
      <c r="AO450" s="71">
        <f>'Program Data-Travel CBA'!AO450+'Program Data-Travel IBA'!AO450</f>
        <v>8044</v>
      </c>
    </row>
    <row r="451" spans="1:41" hidden="1" outlineLevel="1" x14ac:dyDescent="0.55000000000000004">
      <c r="A451" s="58" t="s">
        <v>24</v>
      </c>
      <c r="B451" s="65">
        <f>'Program Data-Travel CBA'!B451+'Program Data-Travel IBA'!B451</f>
        <v>175619040.56</v>
      </c>
      <c r="C451" s="66">
        <f>'Program Data-Travel CBA'!C451+'Program Data-Travel IBA'!C451</f>
        <v>1202791</v>
      </c>
      <c r="D451" s="66">
        <f>'Program Data-Travel CBA'!D451+'Program Data-Travel IBA'!D451</f>
        <v>0</v>
      </c>
      <c r="E451" s="67">
        <f>'Program Data-Travel CBA'!E451+'Program Data-Travel IBA'!E451</f>
        <v>146.00960645698214</v>
      </c>
      <c r="F451" s="68">
        <f>'Program Data-Travel CBA'!F451+'Program Data-Travel IBA'!F451</f>
        <v>14747368.140000001</v>
      </c>
      <c r="G451" s="69">
        <f>'Program Data-Travel CBA'!G451+'Program Data-Travel IBA'!G451</f>
        <v>101293</v>
      </c>
      <c r="H451" s="69">
        <f>'Program Data-Travel CBA'!H451+'Program Data-Travel IBA'!H451</f>
        <v>0</v>
      </c>
      <c r="I451" s="70">
        <f>'Program Data-Travel CBA'!I451+'Program Data-Travel IBA'!I451</f>
        <v>14747368.140000001</v>
      </c>
      <c r="J451" s="71">
        <f>'Program Data-Travel CBA'!J451+'Program Data-Travel IBA'!J451</f>
        <v>101293</v>
      </c>
      <c r="K451" s="71">
        <f>'Program Data-Travel CBA'!K451+'Program Data-Travel IBA'!K451</f>
        <v>0</v>
      </c>
      <c r="L451" s="68">
        <f>'Program Data-Travel CBA'!L451+'Program Data-Travel IBA'!L451</f>
        <v>9797966.1600000001</v>
      </c>
      <c r="M451" s="69">
        <f>'Program Data-Travel CBA'!M451+'Program Data-Travel IBA'!M451</f>
        <v>73355</v>
      </c>
      <c r="N451" s="69">
        <f>'Program Data-Travel CBA'!N451+'Program Data-Travel IBA'!N451</f>
        <v>0</v>
      </c>
      <c r="O451" s="70">
        <f>'Program Data-Travel CBA'!O451+'Program Data-Travel IBA'!O451</f>
        <v>10990691.27</v>
      </c>
      <c r="P451" s="71">
        <f>'Program Data-Travel CBA'!P451+'Program Data-Travel IBA'!P451</f>
        <v>71010</v>
      </c>
      <c r="Q451" s="71">
        <f>'Program Data-Travel CBA'!Q451+'Program Data-Travel IBA'!Q451</f>
        <v>0</v>
      </c>
      <c r="R451" s="68">
        <f>'Program Data-Travel CBA'!R451+'Program Data-Travel IBA'!R451</f>
        <v>12406542.43</v>
      </c>
      <c r="S451" s="69">
        <f>'Program Data-Travel CBA'!S451+'Program Data-Travel IBA'!S451</f>
        <v>82374</v>
      </c>
      <c r="T451" s="69">
        <f>'Program Data-Travel CBA'!T451+'Program Data-Travel IBA'!T451</f>
        <v>0</v>
      </c>
      <c r="U451" s="70">
        <f>'Program Data-Travel CBA'!U451+'Program Data-Travel IBA'!U451</f>
        <v>15017760.33</v>
      </c>
      <c r="V451" s="71">
        <f>'Program Data-Travel CBA'!V451+'Program Data-Travel IBA'!V451</f>
        <v>101519</v>
      </c>
      <c r="W451" s="71">
        <f>'Program Data-Travel CBA'!W451+'Program Data-Travel IBA'!W451</f>
        <v>0</v>
      </c>
      <c r="X451" s="68">
        <f>'Program Data-Travel CBA'!X451+'Program Data-Travel IBA'!X451</f>
        <v>13685480.66</v>
      </c>
      <c r="Y451" s="69">
        <f>'Program Data-Travel CBA'!Y451+'Program Data-Travel IBA'!Y451</f>
        <v>99114</v>
      </c>
      <c r="Z451" s="69">
        <f>'Program Data-Travel CBA'!Z451+'Program Data-Travel IBA'!Z451</f>
        <v>0</v>
      </c>
      <c r="AA451" s="70">
        <f>'Program Data-Travel CBA'!AA451+'Program Data-Travel IBA'!AA451</f>
        <v>16945867.600000001</v>
      </c>
      <c r="AB451" s="71">
        <f>'Program Data-Travel CBA'!AB451+'Program Data-Travel IBA'!AB451</f>
        <v>111923</v>
      </c>
      <c r="AC451" s="71">
        <f>'Program Data-Travel CBA'!AC451+'Program Data-Travel IBA'!AC451</f>
        <v>0</v>
      </c>
      <c r="AD451" s="68">
        <f>'Program Data-Travel CBA'!AD451+'Program Data-Travel IBA'!AD451</f>
        <v>17147002.48</v>
      </c>
      <c r="AE451" s="69">
        <f>'Program Data-Travel CBA'!AE451+'Program Data-Travel IBA'!AE451</f>
        <v>116968</v>
      </c>
      <c r="AF451" s="69">
        <f>'Program Data-Travel CBA'!AF451+'Program Data-Travel IBA'!AF451</f>
        <v>0</v>
      </c>
      <c r="AG451" s="70">
        <f>'Program Data-Travel CBA'!AG451+'Program Data-Travel IBA'!AG451</f>
        <v>15898195.49</v>
      </c>
      <c r="AH451" s="71">
        <f>'Program Data-Travel CBA'!AH451+'Program Data-Travel IBA'!AH451</f>
        <v>105739</v>
      </c>
      <c r="AI451" s="71">
        <f>'Program Data-Travel CBA'!AI451+'Program Data-Travel IBA'!AI451</f>
        <v>0</v>
      </c>
      <c r="AJ451" s="68">
        <f>'Program Data-Travel CBA'!AJ451+'Program Data-Travel IBA'!AJ451</f>
        <v>17958158.969999999</v>
      </c>
      <c r="AK451" s="69">
        <f>'Program Data-Travel CBA'!AK451+'Program Data-Travel IBA'!AK451</f>
        <v>122137</v>
      </c>
      <c r="AL451" s="69">
        <f>'Program Data-Travel CBA'!AL451+'Program Data-Travel IBA'!AL451</f>
        <v>0</v>
      </c>
      <c r="AM451" s="70">
        <f>'Program Data-Travel CBA'!AM451+'Program Data-Travel IBA'!AM451</f>
        <v>16276638.890000001</v>
      </c>
      <c r="AN451" s="71">
        <f>'Program Data-Travel CBA'!AN451+'Program Data-Travel IBA'!AN451</f>
        <v>116066</v>
      </c>
      <c r="AO451" s="71">
        <f>'Program Data-Travel CBA'!AO451+'Program Data-Travel IBA'!AO451</f>
        <v>0</v>
      </c>
    </row>
    <row r="452" spans="1:41" hidden="1" outlineLevel="1" x14ac:dyDescent="0.55000000000000004">
      <c r="A452" s="58" t="s">
        <v>92</v>
      </c>
      <c r="B452" s="65">
        <f>'Program Data-Travel CBA'!B452+'Program Data-Travel IBA'!B452</f>
        <v>329541574.21999997</v>
      </c>
      <c r="C452" s="66">
        <f>'Program Data-Travel CBA'!C452+'Program Data-Travel IBA'!C452</f>
        <v>2554098</v>
      </c>
      <c r="D452" s="66">
        <f>'Program Data-Travel CBA'!D452+'Program Data-Travel IBA'!D452</f>
        <v>93532</v>
      </c>
      <c r="E452" s="67">
        <f>'Program Data-Travel CBA'!E452+'Program Data-Travel IBA'!E452</f>
        <v>249.37283431821618</v>
      </c>
      <c r="F452" s="68">
        <f>'Program Data-Travel CBA'!F452+'Program Data-Travel IBA'!F452</f>
        <v>27616677.700000003</v>
      </c>
      <c r="G452" s="69">
        <f>'Program Data-Travel CBA'!G452+'Program Data-Travel IBA'!G452</f>
        <v>219058</v>
      </c>
      <c r="H452" s="69">
        <f>'Program Data-Travel CBA'!H452+'Program Data-Travel IBA'!H452</f>
        <v>92576</v>
      </c>
      <c r="I452" s="70">
        <f>'Program Data-Travel CBA'!I452+'Program Data-Travel IBA'!I452</f>
        <v>28885205.07</v>
      </c>
      <c r="J452" s="71">
        <f>'Program Data-Travel CBA'!J452+'Program Data-Travel IBA'!J452</f>
        <v>214181</v>
      </c>
      <c r="K452" s="71">
        <f>'Program Data-Travel CBA'!K452+'Program Data-Travel IBA'!K452</f>
        <v>92911</v>
      </c>
      <c r="L452" s="68">
        <f>'Program Data-Travel CBA'!L452+'Program Data-Travel IBA'!L452</f>
        <v>21389807.530000001</v>
      </c>
      <c r="M452" s="69">
        <f>'Program Data-Travel CBA'!M452+'Program Data-Travel IBA'!M452</f>
        <v>187420</v>
      </c>
      <c r="N452" s="69">
        <f>'Program Data-Travel CBA'!N452+'Program Data-Travel IBA'!N452</f>
        <v>92861</v>
      </c>
      <c r="O452" s="70">
        <f>'Program Data-Travel CBA'!O452+'Program Data-Travel IBA'!O452</f>
        <v>25024882.879999995</v>
      </c>
      <c r="P452" s="71">
        <f>'Program Data-Travel CBA'!P452+'Program Data-Travel IBA'!P452</f>
        <v>198274</v>
      </c>
      <c r="Q452" s="71">
        <f>'Program Data-Travel CBA'!Q452+'Program Data-Travel IBA'!Q452</f>
        <v>92965</v>
      </c>
      <c r="R452" s="68">
        <f>'Program Data-Travel CBA'!R452+'Program Data-Travel IBA'!R452</f>
        <v>23511131.100000001</v>
      </c>
      <c r="S452" s="69">
        <f>'Program Data-Travel CBA'!S452+'Program Data-Travel IBA'!S452</f>
        <v>194738</v>
      </c>
      <c r="T452" s="69">
        <f>'Program Data-Travel CBA'!T452+'Program Data-Travel IBA'!T452</f>
        <v>93138</v>
      </c>
      <c r="U452" s="70">
        <f>'Program Data-Travel CBA'!U452+'Program Data-Travel IBA'!U452</f>
        <v>27128020.859999996</v>
      </c>
      <c r="V452" s="71">
        <f>'Program Data-Travel CBA'!V452+'Program Data-Travel IBA'!V452</f>
        <v>215602</v>
      </c>
      <c r="W452" s="71">
        <f>'Program Data-Travel CBA'!W452+'Program Data-Travel IBA'!W452</f>
        <v>93187</v>
      </c>
      <c r="X452" s="68">
        <f>'Program Data-Travel CBA'!X452+'Program Data-Travel IBA'!X452</f>
        <v>23547707.119999997</v>
      </c>
      <c r="Y452" s="69">
        <f>'Program Data-Travel CBA'!Y452+'Program Data-Travel IBA'!Y452</f>
        <v>193889</v>
      </c>
      <c r="Z452" s="69">
        <f>'Program Data-Travel CBA'!Z452+'Program Data-Travel IBA'!Z452</f>
        <v>93253</v>
      </c>
      <c r="AA452" s="70">
        <f>'Program Data-Travel CBA'!AA452+'Program Data-Travel IBA'!AA452</f>
        <v>30161290.289999995</v>
      </c>
      <c r="AB452" s="71">
        <f>'Program Data-Travel CBA'!AB452+'Program Data-Travel IBA'!AB452</f>
        <v>221309</v>
      </c>
      <c r="AC452" s="71">
        <f>'Program Data-Travel CBA'!AC452+'Program Data-Travel IBA'!AC452</f>
        <v>93461</v>
      </c>
      <c r="AD452" s="68">
        <f>'Program Data-Travel CBA'!AD452+'Program Data-Travel IBA'!AD452</f>
        <v>29194684.270000003</v>
      </c>
      <c r="AE452" s="69">
        <f>'Program Data-Travel CBA'!AE452+'Program Data-Travel IBA'!AE452</f>
        <v>215099</v>
      </c>
      <c r="AF452" s="69">
        <f>'Program Data-Travel CBA'!AF452+'Program Data-Travel IBA'!AF452</f>
        <v>93599</v>
      </c>
      <c r="AG452" s="70">
        <f>'Program Data-Travel CBA'!AG452+'Program Data-Travel IBA'!AG452</f>
        <v>26150773.399999999</v>
      </c>
      <c r="AH452" s="71">
        <f>'Program Data-Travel CBA'!AH452+'Program Data-Travel IBA'!AH452</f>
        <v>198991</v>
      </c>
      <c r="AI452" s="71">
        <f>'Program Data-Travel CBA'!AI452+'Program Data-Travel IBA'!AI452</f>
        <v>93720</v>
      </c>
      <c r="AJ452" s="68">
        <f>'Program Data-Travel CBA'!AJ452+'Program Data-Travel IBA'!AJ452</f>
        <v>35418555.609999999</v>
      </c>
      <c r="AK452" s="69">
        <f>'Program Data-Travel CBA'!AK452+'Program Data-Travel IBA'!AK452</f>
        <v>256330</v>
      </c>
      <c r="AL452" s="69">
        <f>'Program Data-Travel CBA'!AL452+'Program Data-Travel IBA'!AL452</f>
        <v>93527</v>
      </c>
      <c r="AM452" s="70">
        <f>'Program Data-Travel CBA'!AM452+'Program Data-Travel IBA'!AM452</f>
        <v>31512838.390000001</v>
      </c>
      <c r="AN452" s="71">
        <f>'Program Data-Travel CBA'!AN452+'Program Data-Travel IBA'!AN452</f>
        <v>239207</v>
      </c>
      <c r="AO452" s="71">
        <f>'Program Data-Travel CBA'!AO452+'Program Data-Travel IBA'!AO452</f>
        <v>93532</v>
      </c>
    </row>
    <row r="453" spans="1:41" hidden="1" outlineLevel="1" x14ac:dyDescent="0.55000000000000004">
      <c r="A453" s="58" t="s">
        <v>25</v>
      </c>
      <c r="B453" s="65">
        <f>'Program Data-Travel CBA'!B453+'Program Data-Travel IBA'!B453</f>
        <v>58736356.63000001</v>
      </c>
      <c r="C453" s="66">
        <f>'Program Data-Travel CBA'!C453+'Program Data-Travel IBA'!C453</f>
        <v>405375</v>
      </c>
      <c r="D453" s="66">
        <f>'Program Data-Travel CBA'!D453+'Program Data-Travel IBA'!D453</f>
        <v>13668</v>
      </c>
      <c r="E453" s="67">
        <f>'Program Data-Travel CBA'!E453+'Program Data-Travel IBA'!E453</f>
        <v>288.98327995078699</v>
      </c>
      <c r="F453" s="68">
        <f>'Program Data-Travel CBA'!F453+'Program Data-Travel IBA'!F453</f>
        <v>4477799.33</v>
      </c>
      <c r="G453" s="69">
        <f>'Program Data-Travel CBA'!G453+'Program Data-Travel IBA'!G453</f>
        <v>31334</v>
      </c>
      <c r="H453" s="69">
        <f>'Program Data-Travel CBA'!H453+'Program Data-Travel IBA'!H453</f>
        <v>13778</v>
      </c>
      <c r="I453" s="70">
        <f>'Program Data-Travel CBA'!I453+'Program Data-Travel IBA'!I453</f>
        <v>5616148.0600000005</v>
      </c>
      <c r="J453" s="71">
        <f>'Program Data-Travel CBA'!J453+'Program Data-Travel IBA'!J453</f>
        <v>34295</v>
      </c>
      <c r="K453" s="71">
        <f>'Program Data-Travel CBA'!K453+'Program Data-Travel IBA'!K453</f>
        <v>13888</v>
      </c>
      <c r="L453" s="68">
        <f>'Program Data-Travel CBA'!L453+'Program Data-Travel IBA'!L453</f>
        <v>5161275.47</v>
      </c>
      <c r="M453" s="69">
        <f>'Program Data-Travel CBA'!M453+'Program Data-Travel IBA'!M453</f>
        <v>36735</v>
      </c>
      <c r="N453" s="69">
        <f>'Program Data-Travel CBA'!N453+'Program Data-Travel IBA'!N453</f>
        <v>13925</v>
      </c>
      <c r="O453" s="70">
        <f>'Program Data-Travel CBA'!O453+'Program Data-Travel IBA'!O453</f>
        <v>3264697.2800000003</v>
      </c>
      <c r="P453" s="71">
        <f>'Program Data-Travel CBA'!P453+'Program Data-Travel IBA'!P453</f>
        <v>26878</v>
      </c>
      <c r="Q453" s="71">
        <f>'Program Data-Travel CBA'!Q453+'Program Data-Travel IBA'!Q453</f>
        <v>13918</v>
      </c>
      <c r="R453" s="68">
        <f>'Program Data-Travel CBA'!R453+'Program Data-Travel IBA'!R453</f>
        <v>3268021.66</v>
      </c>
      <c r="S453" s="69">
        <f>'Program Data-Travel CBA'!S453+'Program Data-Travel IBA'!S453</f>
        <v>25974</v>
      </c>
      <c r="T453" s="69">
        <f>'Program Data-Travel CBA'!T453+'Program Data-Travel IBA'!T453</f>
        <v>13949</v>
      </c>
      <c r="U453" s="70">
        <f>'Program Data-Travel CBA'!U453+'Program Data-Travel IBA'!U453</f>
        <v>3667855.1500000004</v>
      </c>
      <c r="V453" s="71">
        <f>'Program Data-Travel CBA'!V453+'Program Data-Travel IBA'!V453</f>
        <v>30043</v>
      </c>
      <c r="W453" s="71">
        <f>'Program Data-Travel CBA'!W453+'Program Data-Travel IBA'!W453</f>
        <v>13938</v>
      </c>
      <c r="X453" s="68">
        <f>'Program Data-Travel CBA'!X453+'Program Data-Travel IBA'!X453</f>
        <v>3745826.08</v>
      </c>
      <c r="Y453" s="69">
        <f>'Program Data-Travel CBA'!Y453+'Program Data-Travel IBA'!Y453</f>
        <v>27886</v>
      </c>
      <c r="Z453" s="69">
        <f>'Program Data-Travel CBA'!Z453+'Program Data-Travel IBA'!Z453</f>
        <v>13934</v>
      </c>
      <c r="AA453" s="70">
        <f>'Program Data-Travel CBA'!AA453+'Program Data-Travel IBA'!AA453</f>
        <v>6370858.1600000001</v>
      </c>
      <c r="AB453" s="71">
        <f>'Program Data-Travel CBA'!AB453+'Program Data-Travel IBA'!AB453</f>
        <v>37159</v>
      </c>
      <c r="AC453" s="71">
        <f>'Program Data-Travel CBA'!AC453+'Program Data-Travel IBA'!AC453</f>
        <v>13886</v>
      </c>
      <c r="AD453" s="68">
        <f>'Program Data-Travel CBA'!AD453+'Program Data-Travel IBA'!AD453</f>
        <v>8158541.6900000004</v>
      </c>
      <c r="AE453" s="69">
        <f>'Program Data-Travel CBA'!AE453+'Program Data-Travel IBA'!AE453</f>
        <v>43755</v>
      </c>
      <c r="AF453" s="69">
        <f>'Program Data-Travel CBA'!AF453+'Program Data-Travel IBA'!AF453</f>
        <v>13851</v>
      </c>
      <c r="AG453" s="70">
        <f>'Program Data-Travel CBA'!AG453+'Program Data-Travel IBA'!AG453</f>
        <v>3948886.81</v>
      </c>
      <c r="AH453" s="71">
        <f>'Program Data-Travel CBA'!AH453+'Program Data-Travel IBA'!AH453</f>
        <v>34194</v>
      </c>
      <c r="AI453" s="71">
        <f>'Program Data-Travel CBA'!AI453+'Program Data-Travel IBA'!AI453</f>
        <v>12850</v>
      </c>
      <c r="AJ453" s="68">
        <f>'Program Data-Travel CBA'!AJ453+'Program Data-Travel IBA'!AJ453</f>
        <v>5631818.9400000004</v>
      </c>
      <c r="AK453" s="69">
        <f>'Program Data-Travel CBA'!AK453+'Program Data-Travel IBA'!AK453</f>
        <v>39012</v>
      </c>
      <c r="AL453" s="69">
        <f>'Program Data-Travel CBA'!AL453+'Program Data-Travel IBA'!AL453</f>
        <v>13610</v>
      </c>
      <c r="AM453" s="70">
        <f>'Program Data-Travel CBA'!AM453+'Program Data-Travel IBA'!AM453</f>
        <v>5424628</v>
      </c>
      <c r="AN453" s="71">
        <f>'Program Data-Travel CBA'!AN453+'Program Data-Travel IBA'!AN453</f>
        <v>38110</v>
      </c>
      <c r="AO453" s="71">
        <f>'Program Data-Travel CBA'!AO453+'Program Data-Travel IBA'!AO453</f>
        <v>13668</v>
      </c>
    </row>
    <row r="454" spans="1:41" hidden="1" outlineLevel="1" x14ac:dyDescent="0.55000000000000004">
      <c r="A454" s="58" t="s">
        <v>93</v>
      </c>
      <c r="B454" s="65">
        <f>'Program Data-Travel CBA'!B454+'Program Data-Travel IBA'!B454</f>
        <v>406448972.91000009</v>
      </c>
      <c r="C454" s="66">
        <f>'Program Data-Travel CBA'!C454+'Program Data-Travel IBA'!C454</f>
        <v>512121</v>
      </c>
      <c r="D454" s="66">
        <f>'Program Data-Travel CBA'!D454+'Program Data-Travel IBA'!D454</f>
        <v>19524</v>
      </c>
      <c r="E454" s="67">
        <f>'Program Data-Travel CBA'!E454+'Program Data-Travel IBA'!E454</f>
        <v>1421.4403158834543</v>
      </c>
      <c r="F454" s="68">
        <f>'Program Data-Travel CBA'!F454+'Program Data-Travel IBA'!F454</f>
        <v>31472962.759999998</v>
      </c>
      <c r="G454" s="69">
        <f>'Program Data-Travel CBA'!G454+'Program Data-Travel IBA'!G454</f>
        <v>42505</v>
      </c>
      <c r="H454" s="69">
        <f>'Program Data-Travel CBA'!H454+'Program Data-Travel IBA'!H454</f>
        <v>23617</v>
      </c>
      <c r="I454" s="70">
        <f>'Program Data-Travel CBA'!I454+'Program Data-Travel IBA'!I454</f>
        <v>31834385.899999999</v>
      </c>
      <c r="J454" s="71">
        <f>'Program Data-Travel CBA'!J454+'Program Data-Travel IBA'!J454</f>
        <v>41503</v>
      </c>
      <c r="K454" s="71">
        <f>'Program Data-Travel CBA'!K454+'Program Data-Travel IBA'!K454</f>
        <v>26910</v>
      </c>
      <c r="L454" s="68">
        <f>'Program Data-Travel CBA'!L454+'Program Data-Travel IBA'!L454</f>
        <v>22406340.25</v>
      </c>
      <c r="M454" s="69">
        <f>'Program Data-Travel CBA'!M454+'Program Data-Travel IBA'!M454</f>
        <v>28771</v>
      </c>
      <c r="N454" s="69">
        <f>'Program Data-Travel CBA'!N454+'Program Data-Travel IBA'!N454</f>
        <v>26898</v>
      </c>
      <c r="O454" s="70">
        <f>'Program Data-Travel CBA'!O454+'Program Data-Travel IBA'!O454</f>
        <v>27679582.649999999</v>
      </c>
      <c r="P454" s="71">
        <f>'Program Data-Travel CBA'!P454+'Program Data-Travel IBA'!P454</f>
        <v>32122</v>
      </c>
      <c r="Q454" s="71">
        <f>'Program Data-Travel CBA'!Q454+'Program Data-Travel IBA'!Q454</f>
        <v>26674</v>
      </c>
      <c r="R454" s="68">
        <f>'Program Data-Travel CBA'!R454+'Program Data-Travel IBA'!R454</f>
        <v>27218266.609999999</v>
      </c>
      <c r="S454" s="69">
        <f>'Program Data-Travel CBA'!S454+'Program Data-Travel IBA'!S454</f>
        <v>35750</v>
      </c>
      <c r="T454" s="69">
        <f>'Program Data-Travel CBA'!T454+'Program Data-Travel IBA'!T454</f>
        <v>26748</v>
      </c>
      <c r="U454" s="70">
        <f>'Program Data-Travel CBA'!U454+'Program Data-Travel IBA'!U454</f>
        <v>37335559.600000001</v>
      </c>
      <c r="V454" s="71">
        <f>'Program Data-Travel CBA'!V454+'Program Data-Travel IBA'!V454</f>
        <v>43982</v>
      </c>
      <c r="W454" s="71">
        <f>'Program Data-Travel CBA'!W454+'Program Data-Travel IBA'!W454</f>
        <v>26062</v>
      </c>
      <c r="X454" s="68">
        <f>'Program Data-Travel CBA'!X454+'Program Data-Travel IBA'!X454</f>
        <v>29911903.009999998</v>
      </c>
      <c r="Y454" s="69">
        <f>'Program Data-Travel CBA'!Y454+'Program Data-Travel IBA'!Y454</f>
        <v>39485</v>
      </c>
      <c r="Z454" s="69">
        <f>'Program Data-Travel CBA'!Z454+'Program Data-Travel IBA'!Z454</f>
        <v>26280</v>
      </c>
      <c r="AA454" s="70">
        <f>'Program Data-Travel CBA'!AA454+'Program Data-Travel IBA'!AA454</f>
        <v>41394622</v>
      </c>
      <c r="AB454" s="71">
        <f>'Program Data-Travel CBA'!AB454+'Program Data-Travel IBA'!AB454</f>
        <v>49551</v>
      </c>
      <c r="AC454" s="71">
        <f>'Program Data-Travel CBA'!AC454+'Program Data-Travel IBA'!AC454</f>
        <v>26325</v>
      </c>
      <c r="AD454" s="68">
        <f>'Program Data-Travel CBA'!AD454+'Program Data-Travel IBA'!AD454</f>
        <v>42966767.509999998</v>
      </c>
      <c r="AE454" s="69">
        <f>'Program Data-Travel CBA'!AE454+'Program Data-Travel IBA'!AE454</f>
        <v>50112</v>
      </c>
      <c r="AF454" s="69">
        <f>'Program Data-Travel CBA'!AF454+'Program Data-Travel IBA'!AF454</f>
        <v>26430</v>
      </c>
      <c r="AG454" s="70">
        <f>'Program Data-Travel CBA'!AG454+'Program Data-Travel IBA'!AG454</f>
        <v>37070108.049999997</v>
      </c>
      <c r="AH454" s="71">
        <f>'Program Data-Travel CBA'!AH454+'Program Data-Travel IBA'!AH454</f>
        <v>46080</v>
      </c>
      <c r="AI454" s="71">
        <f>'Program Data-Travel CBA'!AI454+'Program Data-Travel IBA'!AI454</f>
        <v>22718</v>
      </c>
      <c r="AJ454" s="68">
        <f>'Program Data-Travel CBA'!AJ454+'Program Data-Travel IBA'!AJ454</f>
        <v>36718591.939999998</v>
      </c>
      <c r="AK454" s="69">
        <f>'Program Data-Travel CBA'!AK454+'Program Data-Travel IBA'!AK454</f>
        <v>47574</v>
      </c>
      <c r="AL454" s="69">
        <f>'Program Data-Travel CBA'!AL454+'Program Data-Travel IBA'!AL454</f>
        <v>23173</v>
      </c>
      <c r="AM454" s="70">
        <f>'Program Data-Travel CBA'!AM454+'Program Data-Travel IBA'!AM454</f>
        <v>40439882.629999995</v>
      </c>
      <c r="AN454" s="71">
        <f>'Program Data-Travel CBA'!AN454+'Program Data-Travel IBA'!AN454</f>
        <v>54686</v>
      </c>
      <c r="AO454" s="71">
        <f>'Program Data-Travel CBA'!AO454+'Program Data-Travel IBA'!AO454</f>
        <v>19524</v>
      </c>
    </row>
    <row r="455" spans="1:41" hidden="1" outlineLevel="1" x14ac:dyDescent="0.55000000000000004">
      <c r="A455" s="58" t="s">
        <v>26</v>
      </c>
      <c r="B455" s="65">
        <f>'Program Data-Travel CBA'!B455+'Program Data-Travel IBA'!B455</f>
        <v>170990911.25999999</v>
      </c>
      <c r="C455" s="66">
        <f>'Program Data-Travel CBA'!C455+'Program Data-Travel IBA'!C455</f>
        <v>1221301</v>
      </c>
      <c r="D455" s="66">
        <f>'Program Data-Travel CBA'!D455+'Program Data-Travel IBA'!D455</f>
        <v>38247</v>
      </c>
      <c r="E455" s="67">
        <f>'Program Data-Travel CBA'!E455+'Program Data-Travel IBA'!E455</f>
        <v>326.94689270459889</v>
      </c>
      <c r="F455" s="68">
        <f>'Program Data-Travel CBA'!F455+'Program Data-Travel IBA'!F455</f>
        <v>15767159.83</v>
      </c>
      <c r="G455" s="69">
        <f>'Program Data-Travel CBA'!G455+'Program Data-Travel IBA'!G455</f>
        <v>107482</v>
      </c>
      <c r="H455" s="69">
        <f>'Program Data-Travel CBA'!H455+'Program Data-Travel IBA'!H455</f>
        <v>37732</v>
      </c>
      <c r="I455" s="70">
        <f>'Program Data-Travel CBA'!I455+'Program Data-Travel IBA'!I455</f>
        <v>15852941.219999999</v>
      </c>
      <c r="J455" s="71">
        <f>'Program Data-Travel CBA'!J455+'Program Data-Travel IBA'!J455</f>
        <v>112714</v>
      </c>
      <c r="K455" s="71">
        <f>'Program Data-Travel CBA'!K455+'Program Data-Travel IBA'!K455</f>
        <v>37883</v>
      </c>
      <c r="L455" s="68">
        <f>'Program Data-Travel CBA'!L455+'Program Data-Travel IBA'!L455</f>
        <v>10601313.760000002</v>
      </c>
      <c r="M455" s="69">
        <f>'Program Data-Travel CBA'!M455+'Program Data-Travel IBA'!M455</f>
        <v>81264</v>
      </c>
      <c r="N455" s="69">
        <f>'Program Data-Travel CBA'!N455+'Program Data-Travel IBA'!N455</f>
        <v>37824</v>
      </c>
      <c r="O455" s="70">
        <f>'Program Data-Travel CBA'!O455+'Program Data-Travel IBA'!O455</f>
        <v>11623532.66</v>
      </c>
      <c r="P455" s="71">
        <f>'Program Data-Travel CBA'!P455+'Program Data-Travel IBA'!P455</f>
        <v>81331</v>
      </c>
      <c r="Q455" s="71">
        <f>'Program Data-Travel CBA'!Q455+'Program Data-Travel IBA'!Q455</f>
        <v>37862</v>
      </c>
      <c r="R455" s="68">
        <f>'Program Data-Travel CBA'!R455+'Program Data-Travel IBA'!R455</f>
        <v>10970239.18</v>
      </c>
      <c r="S455" s="69">
        <f>'Program Data-Travel CBA'!S455+'Program Data-Travel IBA'!S455</f>
        <v>79215</v>
      </c>
      <c r="T455" s="69">
        <f>'Program Data-Travel CBA'!T455+'Program Data-Travel IBA'!T455</f>
        <v>37933</v>
      </c>
      <c r="U455" s="70">
        <f>'Program Data-Travel CBA'!U455+'Program Data-Travel IBA'!U455</f>
        <v>13493600.300000001</v>
      </c>
      <c r="V455" s="71">
        <f>'Program Data-Travel CBA'!V455+'Program Data-Travel IBA'!V455</f>
        <v>95358</v>
      </c>
      <c r="W455" s="71">
        <f>'Program Data-Travel CBA'!W455+'Program Data-Travel IBA'!W455</f>
        <v>37931</v>
      </c>
      <c r="X455" s="68">
        <f>'Program Data-Travel CBA'!X455+'Program Data-Travel IBA'!X455</f>
        <v>12553081.23</v>
      </c>
      <c r="Y455" s="69">
        <f>'Program Data-Travel CBA'!Y455+'Program Data-Travel IBA'!Y455</f>
        <v>89031</v>
      </c>
      <c r="Z455" s="69">
        <f>'Program Data-Travel CBA'!Z455+'Program Data-Travel IBA'!Z455</f>
        <v>37908</v>
      </c>
      <c r="AA455" s="70">
        <f>'Program Data-Travel CBA'!AA455+'Program Data-Travel IBA'!AA455</f>
        <v>15923917.860000001</v>
      </c>
      <c r="AB455" s="71">
        <f>'Program Data-Travel CBA'!AB455+'Program Data-Travel IBA'!AB455</f>
        <v>108907</v>
      </c>
      <c r="AC455" s="71">
        <f>'Program Data-Travel CBA'!AC455+'Program Data-Travel IBA'!AC455</f>
        <v>37885</v>
      </c>
      <c r="AD455" s="68">
        <f>'Program Data-Travel CBA'!AD455+'Program Data-Travel IBA'!AD455</f>
        <v>14997478.41</v>
      </c>
      <c r="AE455" s="69">
        <f>'Program Data-Travel CBA'!AE455+'Program Data-Travel IBA'!AE455</f>
        <v>108465</v>
      </c>
      <c r="AF455" s="69">
        <f>'Program Data-Travel CBA'!AF455+'Program Data-Travel IBA'!AF455</f>
        <v>37962</v>
      </c>
      <c r="AG455" s="70">
        <f>'Program Data-Travel CBA'!AG455+'Program Data-Travel IBA'!AG455</f>
        <v>14111991.140000001</v>
      </c>
      <c r="AH455" s="71">
        <f>'Program Data-Travel CBA'!AH455+'Program Data-Travel IBA'!AH455</f>
        <v>99745</v>
      </c>
      <c r="AI455" s="71">
        <f>'Program Data-Travel CBA'!AI455+'Program Data-Travel IBA'!AI455</f>
        <v>37980</v>
      </c>
      <c r="AJ455" s="68">
        <f>'Program Data-Travel CBA'!AJ455+'Program Data-Travel IBA'!AJ455</f>
        <v>17662984.009999998</v>
      </c>
      <c r="AK455" s="69">
        <f>'Program Data-Travel CBA'!AK455+'Program Data-Travel IBA'!AK455</f>
        <v>128310</v>
      </c>
      <c r="AL455" s="69">
        <f>'Program Data-Travel CBA'!AL455+'Program Data-Travel IBA'!AL455</f>
        <v>38070</v>
      </c>
      <c r="AM455" s="70">
        <f>'Program Data-Travel CBA'!AM455+'Program Data-Travel IBA'!AM455</f>
        <v>17432671.659999996</v>
      </c>
      <c r="AN455" s="71">
        <f>'Program Data-Travel CBA'!AN455+'Program Data-Travel IBA'!AN455</f>
        <v>129479</v>
      </c>
      <c r="AO455" s="71">
        <f>'Program Data-Travel CBA'!AO455+'Program Data-Travel IBA'!AO455</f>
        <v>38247</v>
      </c>
    </row>
    <row r="456" spans="1:41" hidden="1" outlineLevel="1" x14ac:dyDescent="0.55000000000000004">
      <c r="A456" s="58" t="s">
        <v>94</v>
      </c>
      <c r="B456" s="65">
        <f>'Program Data-Travel CBA'!B456+'Program Data-Travel IBA'!B456</f>
        <v>172848710.22999999</v>
      </c>
      <c r="C456" s="66">
        <f>'Program Data-Travel CBA'!C456+'Program Data-Travel IBA'!C456</f>
        <v>1019378</v>
      </c>
      <c r="D456" s="66">
        <f>'Program Data-Travel CBA'!D456+'Program Data-Travel IBA'!D456</f>
        <v>63941</v>
      </c>
      <c r="E456" s="67">
        <f>'Program Data-Travel CBA'!E456+'Program Data-Travel IBA'!E456</f>
        <v>632.69294892390417</v>
      </c>
      <c r="F456" s="68">
        <f>'Program Data-Travel CBA'!F456+'Program Data-Travel IBA'!F456</f>
        <v>18003772.830000002</v>
      </c>
      <c r="G456" s="69">
        <f>'Program Data-Travel CBA'!G456+'Program Data-Travel IBA'!G456</f>
        <v>109620</v>
      </c>
      <c r="H456" s="69">
        <f>'Program Data-Travel CBA'!H456+'Program Data-Travel IBA'!H456</f>
        <v>65561</v>
      </c>
      <c r="I456" s="70">
        <f>'Program Data-Travel CBA'!I456+'Program Data-Travel IBA'!I456</f>
        <v>16891431.77</v>
      </c>
      <c r="J456" s="71">
        <f>'Program Data-Travel CBA'!J456+'Program Data-Travel IBA'!J456</f>
        <v>93328</v>
      </c>
      <c r="K456" s="71">
        <f>'Program Data-Travel CBA'!K456+'Program Data-Travel IBA'!K456</f>
        <v>63104</v>
      </c>
      <c r="L456" s="68">
        <f>'Program Data-Travel CBA'!L456+'Program Data-Travel IBA'!L456</f>
        <v>10434822.810000001</v>
      </c>
      <c r="M456" s="69">
        <f>'Program Data-Travel CBA'!M456+'Program Data-Travel IBA'!M456</f>
        <v>65106</v>
      </c>
      <c r="N456" s="69">
        <f>'Program Data-Travel CBA'!N456+'Program Data-Travel IBA'!N456</f>
        <v>62474</v>
      </c>
      <c r="O456" s="70">
        <f>'Program Data-Travel CBA'!O456+'Program Data-Travel IBA'!O456</f>
        <v>11149595.07</v>
      </c>
      <c r="P456" s="71">
        <f>'Program Data-Travel CBA'!P456+'Program Data-Travel IBA'!P456</f>
        <v>69272</v>
      </c>
      <c r="Q456" s="71">
        <f>'Program Data-Travel CBA'!Q456+'Program Data-Travel IBA'!Q456</f>
        <v>62561</v>
      </c>
      <c r="R456" s="68">
        <f>'Program Data-Travel CBA'!R456+'Program Data-Travel IBA'!R456</f>
        <v>13974625.310000001</v>
      </c>
      <c r="S456" s="69">
        <f>'Program Data-Travel CBA'!S456+'Program Data-Travel IBA'!S456</f>
        <v>77164</v>
      </c>
      <c r="T456" s="69">
        <f>'Program Data-Travel CBA'!T456+'Program Data-Travel IBA'!T456</f>
        <v>63097</v>
      </c>
      <c r="U456" s="70">
        <f>'Program Data-Travel CBA'!U456+'Program Data-Travel IBA'!U456</f>
        <v>12001679.359999999</v>
      </c>
      <c r="V456" s="71">
        <f>'Program Data-Travel CBA'!V456+'Program Data-Travel IBA'!V456</f>
        <v>72518</v>
      </c>
      <c r="W456" s="71">
        <f>'Program Data-Travel CBA'!W456+'Program Data-Travel IBA'!W456</f>
        <v>63038</v>
      </c>
      <c r="X456" s="68">
        <f>'Program Data-Travel CBA'!X456+'Program Data-Travel IBA'!X456</f>
        <v>11131282.84</v>
      </c>
      <c r="Y456" s="69">
        <f>'Program Data-Travel CBA'!Y456+'Program Data-Travel IBA'!Y456</f>
        <v>63861</v>
      </c>
      <c r="Z456" s="69">
        <f>'Program Data-Travel CBA'!Z456+'Program Data-Travel IBA'!Z456</f>
        <v>62835</v>
      </c>
      <c r="AA456" s="70">
        <f>'Program Data-Travel CBA'!AA456+'Program Data-Travel IBA'!AA456</f>
        <v>15109778.140000001</v>
      </c>
      <c r="AB456" s="71">
        <f>'Program Data-Travel CBA'!AB456+'Program Data-Travel IBA'!AB456</f>
        <v>84489</v>
      </c>
      <c r="AC456" s="71">
        <f>'Program Data-Travel CBA'!AC456+'Program Data-Travel IBA'!AC456</f>
        <v>62527</v>
      </c>
      <c r="AD456" s="68">
        <f>'Program Data-Travel CBA'!AD456+'Program Data-Travel IBA'!AD456</f>
        <v>14119649.529999999</v>
      </c>
      <c r="AE456" s="69">
        <f>'Program Data-Travel CBA'!AE456+'Program Data-Travel IBA'!AE456</f>
        <v>82238</v>
      </c>
      <c r="AF456" s="69">
        <f>'Program Data-Travel CBA'!AF456+'Program Data-Travel IBA'!AF456</f>
        <v>62492</v>
      </c>
      <c r="AG456" s="70">
        <f>'Program Data-Travel CBA'!AG456+'Program Data-Travel IBA'!AG456</f>
        <v>13079950.689999999</v>
      </c>
      <c r="AH456" s="71">
        <f>'Program Data-Travel CBA'!AH456+'Program Data-Travel IBA'!AH456</f>
        <v>81602</v>
      </c>
      <c r="AI456" s="71">
        <f>'Program Data-Travel CBA'!AI456+'Program Data-Travel IBA'!AI456</f>
        <v>58114</v>
      </c>
      <c r="AJ456" s="68">
        <f>'Program Data-Travel CBA'!AJ456+'Program Data-Travel IBA'!AJ456</f>
        <v>18974778.510000002</v>
      </c>
      <c r="AK456" s="69">
        <f>'Program Data-Travel CBA'!AK456+'Program Data-Travel IBA'!AK456</f>
        <v>110994</v>
      </c>
      <c r="AL456" s="69">
        <f>'Program Data-Travel CBA'!AL456+'Program Data-Travel IBA'!AL456</f>
        <v>64144</v>
      </c>
      <c r="AM456" s="70">
        <f>'Program Data-Travel CBA'!AM456+'Program Data-Travel IBA'!AM456</f>
        <v>17977343.370000001</v>
      </c>
      <c r="AN456" s="71">
        <f>'Program Data-Travel CBA'!AN456+'Program Data-Travel IBA'!AN456</f>
        <v>109186</v>
      </c>
      <c r="AO456" s="71">
        <f>'Program Data-Travel CBA'!AO456+'Program Data-Travel IBA'!AO456</f>
        <v>63941</v>
      </c>
    </row>
    <row r="457" spans="1:41" hidden="1" outlineLevel="1" x14ac:dyDescent="0.55000000000000004">
      <c r="A457" s="58" t="s">
        <v>462</v>
      </c>
      <c r="B457" s="65">
        <f>'Program Data-Travel CBA'!B457+'Program Data-Travel IBA'!B457</f>
        <v>211234656.42999887</v>
      </c>
      <c r="C457" s="66">
        <f>'Program Data-Travel CBA'!C457+'Program Data-Travel IBA'!C457</f>
        <v>1721445</v>
      </c>
      <c r="D457" s="66">
        <f>'Program Data-Travel CBA'!D457+'Program Data-Travel IBA'!D457</f>
        <v>73448</v>
      </c>
      <c r="E457" s="67">
        <f>'Program Data-Travel CBA'!E457+'Program Data-Travel IBA'!E457</f>
        <v>245.99785091053002</v>
      </c>
      <c r="F457" s="68">
        <f>'Program Data-Travel CBA'!F457+'Program Data-Travel IBA'!F457</f>
        <v>15624347.779999938</v>
      </c>
      <c r="G457" s="69">
        <f>'Program Data-Travel CBA'!G457+'Program Data-Travel IBA'!G457</f>
        <v>130091</v>
      </c>
      <c r="H457" s="69">
        <f>'Program Data-Travel CBA'!H457+'Program Data-Travel IBA'!H457</f>
        <v>63171</v>
      </c>
      <c r="I457" s="70">
        <f>'Program Data-Travel CBA'!I457+'Program Data-Travel IBA'!I457</f>
        <v>14722697.649999943</v>
      </c>
      <c r="J457" s="71">
        <f>'Program Data-Travel CBA'!J457+'Program Data-Travel IBA'!J457</f>
        <v>120392</v>
      </c>
      <c r="K457" s="71">
        <f>'Program Data-Travel CBA'!K457+'Program Data-Travel IBA'!K457</f>
        <v>63866</v>
      </c>
      <c r="L457" s="68">
        <f>'Program Data-Travel CBA'!L457+'Program Data-Travel IBA'!L457</f>
        <v>11563901.46999995</v>
      </c>
      <c r="M457" s="69">
        <f>'Program Data-Travel CBA'!M457+'Program Data-Travel IBA'!M457</f>
        <v>99975</v>
      </c>
      <c r="N457" s="69">
        <f>'Program Data-Travel CBA'!N457+'Program Data-Travel IBA'!N457</f>
        <v>64472</v>
      </c>
      <c r="O457" s="70">
        <f>'Program Data-Travel CBA'!O457+'Program Data-Travel IBA'!O457</f>
        <v>12438113.929999955</v>
      </c>
      <c r="P457" s="71">
        <f>'Program Data-Travel CBA'!P457+'Program Data-Travel IBA'!P457</f>
        <v>98156</v>
      </c>
      <c r="Q457" s="71">
        <f>'Program Data-Travel CBA'!Q457+'Program Data-Travel IBA'!Q457</f>
        <v>65689</v>
      </c>
      <c r="R457" s="68">
        <f>'Program Data-Travel CBA'!R457+'Program Data-Travel IBA'!R457</f>
        <v>13343241.639999954</v>
      </c>
      <c r="S457" s="69">
        <f>'Program Data-Travel CBA'!S457+'Program Data-Travel IBA'!S457</f>
        <v>110795</v>
      </c>
      <c r="T457" s="69">
        <f>'Program Data-Travel CBA'!T457+'Program Data-Travel IBA'!T457</f>
        <v>65518</v>
      </c>
      <c r="U457" s="70">
        <f>'Program Data-Travel CBA'!U457+'Program Data-Travel IBA'!U457</f>
        <v>20653948.199999891</v>
      </c>
      <c r="V457" s="71">
        <f>'Program Data-Travel CBA'!V457+'Program Data-Travel IBA'!V457</f>
        <v>161463</v>
      </c>
      <c r="W457" s="71">
        <f>'Program Data-Travel CBA'!W457+'Program Data-Travel IBA'!W457</f>
        <v>66587</v>
      </c>
      <c r="X457" s="68">
        <f>'Program Data-Travel CBA'!X457+'Program Data-Travel IBA'!X457</f>
        <v>16858208.209999915</v>
      </c>
      <c r="Y457" s="69">
        <f>'Program Data-Travel CBA'!Y457+'Program Data-Travel IBA'!Y457</f>
        <v>134139</v>
      </c>
      <c r="Z457" s="69">
        <f>'Program Data-Travel CBA'!Z457+'Program Data-Travel IBA'!Z457</f>
        <v>67769</v>
      </c>
      <c r="AA457" s="70">
        <f>'Program Data-Travel CBA'!AA457+'Program Data-Travel IBA'!AA457</f>
        <v>19058042.839999892</v>
      </c>
      <c r="AB457" s="71">
        <f>'Program Data-Travel CBA'!AB457+'Program Data-Travel IBA'!AB457</f>
        <v>153527</v>
      </c>
      <c r="AC457" s="71">
        <f>'Program Data-Travel CBA'!AC457+'Program Data-Travel IBA'!AC457</f>
        <v>69005</v>
      </c>
      <c r="AD457" s="68">
        <f>'Program Data-Travel CBA'!AD457+'Program Data-Travel IBA'!AD457</f>
        <v>21439603.449999876</v>
      </c>
      <c r="AE457" s="69">
        <f>'Program Data-Travel CBA'!AE457+'Program Data-Travel IBA'!AE457</f>
        <v>173101</v>
      </c>
      <c r="AF457" s="69">
        <f>'Program Data-Travel CBA'!AF457+'Program Data-Travel IBA'!AF457</f>
        <v>70078</v>
      </c>
      <c r="AG457" s="70">
        <f>'Program Data-Travel CBA'!AG457+'Program Data-Travel IBA'!AG457</f>
        <v>20233933.569999851</v>
      </c>
      <c r="AH457" s="71">
        <f>'Program Data-Travel CBA'!AH457+'Program Data-Travel IBA'!AH457</f>
        <v>163300</v>
      </c>
      <c r="AI457" s="71">
        <f>'Program Data-Travel CBA'!AI457+'Program Data-Travel IBA'!AI457</f>
        <v>71371</v>
      </c>
      <c r="AJ457" s="68">
        <f>'Program Data-Travel CBA'!AJ457+'Program Data-Travel IBA'!AJ457</f>
        <v>26276029.849999852</v>
      </c>
      <c r="AK457" s="69">
        <f>'Program Data-Travel CBA'!AK457+'Program Data-Travel IBA'!AK457</f>
        <v>213175</v>
      </c>
      <c r="AL457" s="69">
        <f>'Program Data-Travel CBA'!AL457+'Program Data-Travel IBA'!AL457</f>
        <v>72538</v>
      </c>
      <c r="AM457" s="70">
        <f>'Program Data-Travel CBA'!AM457+'Program Data-Travel IBA'!AM457</f>
        <v>19022587.839999869</v>
      </c>
      <c r="AN457" s="71">
        <f>'Program Data-Travel CBA'!AN457+'Program Data-Travel IBA'!AN457</f>
        <v>163331</v>
      </c>
      <c r="AO457" s="71">
        <f>'Program Data-Travel CBA'!AO457+'Program Data-Travel IBA'!AO457</f>
        <v>73448</v>
      </c>
    </row>
    <row r="458" spans="1:41" hidden="1" outlineLevel="1" x14ac:dyDescent="0.55000000000000004">
      <c r="A458" s="58" t="s">
        <v>27</v>
      </c>
      <c r="B458" s="65">
        <f>'Program Data-Travel CBA'!B458+'Program Data-Travel IBA'!B458</f>
        <v>40043484.169999994</v>
      </c>
      <c r="C458" s="66">
        <f>'Program Data-Travel CBA'!C458+'Program Data-Travel IBA'!C458</f>
        <v>336873</v>
      </c>
      <c r="D458" s="66">
        <f>'Program Data-Travel CBA'!D458+'Program Data-Travel IBA'!D458</f>
        <v>15956</v>
      </c>
      <c r="E458" s="67">
        <f>'Program Data-Travel CBA'!E458+'Program Data-Travel IBA'!E458</f>
        <v>271.99312756779079</v>
      </c>
      <c r="F458" s="68">
        <f>'Program Data-Travel CBA'!F458+'Program Data-Travel IBA'!F458</f>
        <v>4869136.4800000004</v>
      </c>
      <c r="G458" s="69">
        <f>'Program Data-Travel CBA'!G458+'Program Data-Travel IBA'!G458</f>
        <v>37061</v>
      </c>
      <c r="H458" s="69">
        <f>'Program Data-Travel CBA'!H458+'Program Data-Travel IBA'!H458</f>
        <v>15963</v>
      </c>
      <c r="I458" s="70">
        <f>'Program Data-Travel CBA'!I458+'Program Data-Travel IBA'!I458</f>
        <v>4241913.1499999994</v>
      </c>
      <c r="J458" s="71">
        <f>'Program Data-Travel CBA'!J458+'Program Data-Travel IBA'!J458</f>
        <v>36132</v>
      </c>
      <c r="K458" s="71">
        <f>'Program Data-Travel CBA'!K458+'Program Data-Travel IBA'!K458</f>
        <v>15991</v>
      </c>
      <c r="L458" s="68">
        <f>'Program Data-Travel CBA'!L458+'Program Data-Travel IBA'!L458</f>
        <v>2434920.85</v>
      </c>
      <c r="M458" s="69">
        <f>'Program Data-Travel CBA'!M458+'Program Data-Travel IBA'!M458</f>
        <v>23385</v>
      </c>
      <c r="N458" s="69">
        <f>'Program Data-Travel CBA'!N458+'Program Data-Travel IBA'!N458</f>
        <v>15950</v>
      </c>
      <c r="O458" s="70">
        <f>'Program Data-Travel CBA'!O458+'Program Data-Travel IBA'!O458</f>
        <v>2668982.9700000002</v>
      </c>
      <c r="P458" s="71">
        <f>'Program Data-Travel CBA'!P458+'Program Data-Travel IBA'!P458</f>
        <v>20342</v>
      </c>
      <c r="Q458" s="71">
        <f>'Program Data-Travel CBA'!Q458+'Program Data-Travel IBA'!Q458</f>
        <v>15908</v>
      </c>
      <c r="R458" s="68">
        <f>'Program Data-Travel CBA'!R458+'Program Data-Travel IBA'!R458</f>
        <v>2796203.2</v>
      </c>
      <c r="S458" s="69">
        <f>'Program Data-Travel CBA'!S458+'Program Data-Travel IBA'!S458</f>
        <v>23489</v>
      </c>
      <c r="T458" s="69">
        <f>'Program Data-Travel CBA'!T458+'Program Data-Travel IBA'!T458</f>
        <v>15943</v>
      </c>
      <c r="U458" s="70">
        <f>'Program Data-Travel CBA'!U458+'Program Data-Travel IBA'!U458</f>
        <v>3930516.44</v>
      </c>
      <c r="V458" s="71">
        <f>'Program Data-Travel CBA'!V458+'Program Data-Travel IBA'!V458</f>
        <v>32035</v>
      </c>
      <c r="W458" s="71">
        <f>'Program Data-Travel CBA'!W458+'Program Data-Travel IBA'!W458</f>
        <v>16021</v>
      </c>
      <c r="X458" s="68">
        <f>'Program Data-Travel CBA'!X458+'Program Data-Travel IBA'!X458</f>
        <v>3533422.7500000005</v>
      </c>
      <c r="Y458" s="69">
        <f>'Program Data-Travel CBA'!Y458+'Program Data-Travel IBA'!Y458</f>
        <v>31896</v>
      </c>
      <c r="Z458" s="69">
        <f>'Program Data-Travel CBA'!Z458+'Program Data-Travel IBA'!Z458</f>
        <v>16055</v>
      </c>
      <c r="AA458" s="70">
        <f>'Program Data-Travel CBA'!AA458+'Program Data-Travel IBA'!AA458</f>
        <v>4080086.52</v>
      </c>
      <c r="AB458" s="71">
        <f>'Program Data-Travel CBA'!AB458+'Program Data-Travel IBA'!AB458</f>
        <v>33686</v>
      </c>
      <c r="AC458" s="71">
        <f>'Program Data-Travel CBA'!AC458+'Program Data-Travel IBA'!AC458</f>
        <v>16039</v>
      </c>
      <c r="AD458" s="68">
        <f>'Program Data-Travel CBA'!AD458+'Program Data-Travel IBA'!AD458</f>
        <v>2920415.6000000006</v>
      </c>
      <c r="AE458" s="69">
        <f>'Program Data-Travel CBA'!AE458+'Program Data-Travel IBA'!AE458</f>
        <v>25052</v>
      </c>
      <c r="AF458" s="69">
        <f>'Program Data-Travel CBA'!AF458+'Program Data-Travel IBA'!AF458</f>
        <v>16034</v>
      </c>
      <c r="AG458" s="70">
        <f>'Program Data-Travel CBA'!AG458+'Program Data-Travel IBA'!AG458</f>
        <v>2550637.12</v>
      </c>
      <c r="AH458" s="71">
        <f>'Program Data-Travel CBA'!AH458+'Program Data-Travel IBA'!AH458</f>
        <v>21481</v>
      </c>
      <c r="AI458" s="71">
        <f>'Program Data-Travel CBA'!AI458+'Program Data-Travel IBA'!AI458</f>
        <v>15971</v>
      </c>
      <c r="AJ458" s="68">
        <f>'Program Data-Travel CBA'!AJ458+'Program Data-Travel IBA'!AJ458</f>
        <v>3081075.24</v>
      </c>
      <c r="AK458" s="69">
        <f>'Program Data-Travel CBA'!AK458+'Program Data-Travel IBA'!AK458</f>
        <v>25244</v>
      </c>
      <c r="AL458" s="69">
        <f>'Program Data-Travel CBA'!AL458+'Program Data-Travel IBA'!AL458</f>
        <v>15964</v>
      </c>
      <c r="AM458" s="70">
        <f>'Program Data-Travel CBA'!AM458+'Program Data-Travel IBA'!AM458</f>
        <v>2936173.85</v>
      </c>
      <c r="AN458" s="71">
        <f>'Program Data-Travel CBA'!AN458+'Program Data-Travel IBA'!AN458</f>
        <v>27070</v>
      </c>
      <c r="AO458" s="71">
        <f>'Program Data-Travel CBA'!AO458+'Program Data-Travel IBA'!AO458</f>
        <v>15956</v>
      </c>
    </row>
    <row r="459" spans="1:41" hidden="1" outlineLevel="1" x14ac:dyDescent="0.55000000000000004">
      <c r="A459" s="58" t="s">
        <v>95</v>
      </c>
      <c r="B459" s="65">
        <f>'Program Data-Travel CBA'!B459+'Program Data-Travel IBA'!B459</f>
        <v>26021373.900000002</v>
      </c>
      <c r="C459" s="66">
        <f>'Program Data-Travel CBA'!C459+'Program Data-Travel IBA'!C459</f>
        <v>152169</v>
      </c>
      <c r="D459" s="66">
        <f>'Program Data-Travel CBA'!D459+'Program Data-Travel IBA'!D459</f>
        <v>10464</v>
      </c>
      <c r="E459" s="67">
        <f>'Program Data-Travel CBA'!E459+'Program Data-Travel IBA'!E459</f>
        <v>430.64794940232741</v>
      </c>
      <c r="F459" s="68">
        <f>'Program Data-Travel CBA'!F459+'Program Data-Travel IBA'!F459</f>
        <v>2798831.49</v>
      </c>
      <c r="G459" s="69">
        <f>'Program Data-Travel CBA'!G459+'Program Data-Travel IBA'!G459</f>
        <v>16102</v>
      </c>
      <c r="H459" s="69">
        <f>'Program Data-Travel CBA'!H459+'Program Data-Travel IBA'!H459</f>
        <v>10353</v>
      </c>
      <c r="I459" s="70">
        <f>'Program Data-Travel CBA'!I459+'Program Data-Travel IBA'!I459</f>
        <v>2405114.1799999997</v>
      </c>
      <c r="J459" s="71">
        <f>'Program Data-Travel CBA'!J459+'Program Data-Travel IBA'!J459</f>
        <v>14501</v>
      </c>
      <c r="K459" s="71">
        <f>'Program Data-Travel CBA'!K459+'Program Data-Travel IBA'!K459</f>
        <v>10415</v>
      </c>
      <c r="L459" s="68">
        <f>'Program Data-Travel CBA'!L459+'Program Data-Travel IBA'!L459</f>
        <v>1844880.3599999999</v>
      </c>
      <c r="M459" s="69">
        <f>'Program Data-Travel CBA'!M459+'Program Data-Travel IBA'!M459</f>
        <v>11596</v>
      </c>
      <c r="N459" s="69">
        <f>'Program Data-Travel CBA'!N459+'Program Data-Travel IBA'!N459</f>
        <v>10386</v>
      </c>
      <c r="O459" s="70">
        <f>'Program Data-Travel CBA'!O459+'Program Data-Travel IBA'!O459</f>
        <v>1701637.1600000001</v>
      </c>
      <c r="P459" s="71">
        <f>'Program Data-Travel CBA'!P459+'Program Data-Travel IBA'!P459</f>
        <v>10022</v>
      </c>
      <c r="Q459" s="71">
        <f>'Program Data-Travel CBA'!Q459+'Program Data-Travel IBA'!Q459</f>
        <v>10435</v>
      </c>
      <c r="R459" s="68">
        <f>'Program Data-Travel CBA'!R459+'Program Data-Travel IBA'!R459</f>
        <v>1222172.3799999999</v>
      </c>
      <c r="S459" s="69">
        <f>'Program Data-Travel CBA'!S459+'Program Data-Travel IBA'!S459</f>
        <v>7749</v>
      </c>
      <c r="T459" s="69">
        <f>'Program Data-Travel CBA'!T459+'Program Data-Travel IBA'!T459</f>
        <v>10437</v>
      </c>
      <c r="U459" s="70">
        <f>'Program Data-Travel CBA'!U459+'Program Data-Travel IBA'!U459</f>
        <v>1583365.4100000001</v>
      </c>
      <c r="V459" s="71">
        <f>'Program Data-Travel CBA'!V459+'Program Data-Travel IBA'!V459</f>
        <v>9854</v>
      </c>
      <c r="W459" s="71">
        <f>'Program Data-Travel CBA'!W459+'Program Data-Travel IBA'!W459</f>
        <v>10472</v>
      </c>
      <c r="X459" s="68">
        <f>'Program Data-Travel CBA'!X459+'Program Data-Travel IBA'!X459</f>
        <v>1806479.95</v>
      </c>
      <c r="Y459" s="69">
        <f>'Program Data-Travel CBA'!Y459+'Program Data-Travel IBA'!Y459</f>
        <v>10998</v>
      </c>
      <c r="Z459" s="69">
        <f>'Program Data-Travel CBA'!Z459+'Program Data-Travel IBA'!Z459</f>
        <v>10486</v>
      </c>
      <c r="AA459" s="70">
        <f>'Program Data-Travel CBA'!AA459+'Program Data-Travel IBA'!AA459</f>
        <v>3232785.42</v>
      </c>
      <c r="AB459" s="71">
        <f>'Program Data-Travel CBA'!AB459+'Program Data-Travel IBA'!AB459</f>
        <v>16688</v>
      </c>
      <c r="AC459" s="71">
        <f>'Program Data-Travel CBA'!AC459+'Program Data-Travel IBA'!AC459</f>
        <v>10453</v>
      </c>
      <c r="AD459" s="68">
        <f>'Program Data-Travel CBA'!AD459+'Program Data-Travel IBA'!AD459</f>
        <v>2013914.73</v>
      </c>
      <c r="AE459" s="69">
        <f>'Program Data-Travel CBA'!AE459+'Program Data-Travel IBA'!AE459</f>
        <v>12264</v>
      </c>
      <c r="AF459" s="69">
        <f>'Program Data-Travel CBA'!AF459+'Program Data-Travel IBA'!AF459</f>
        <v>10444</v>
      </c>
      <c r="AG459" s="70">
        <f>'Program Data-Travel CBA'!AG459+'Program Data-Travel IBA'!AG459</f>
        <v>2036863.2000000002</v>
      </c>
      <c r="AH459" s="71">
        <f>'Program Data-Travel CBA'!AH459+'Program Data-Travel IBA'!AH459</f>
        <v>11282</v>
      </c>
      <c r="AI459" s="71">
        <f>'Program Data-Travel CBA'!AI459+'Program Data-Travel IBA'!AI459</f>
        <v>9696</v>
      </c>
      <c r="AJ459" s="68">
        <f>'Program Data-Travel CBA'!AJ459+'Program Data-Travel IBA'!AJ459</f>
        <v>3077447.91</v>
      </c>
      <c r="AK459" s="69">
        <f>'Program Data-Travel CBA'!AK459+'Program Data-Travel IBA'!AK459</f>
        <v>17217</v>
      </c>
      <c r="AL459" s="69">
        <f>'Program Data-Travel CBA'!AL459+'Program Data-Travel IBA'!AL459</f>
        <v>10457</v>
      </c>
      <c r="AM459" s="70">
        <f>'Program Data-Travel CBA'!AM459+'Program Data-Travel IBA'!AM459</f>
        <v>2297881.71</v>
      </c>
      <c r="AN459" s="71">
        <f>'Program Data-Travel CBA'!AN459+'Program Data-Travel IBA'!AN459</f>
        <v>13896</v>
      </c>
      <c r="AO459" s="71">
        <f>'Program Data-Travel CBA'!AO459+'Program Data-Travel IBA'!AO459</f>
        <v>10464</v>
      </c>
    </row>
    <row r="460" spans="1:41" hidden="1" outlineLevel="1" x14ac:dyDescent="0.55000000000000004">
      <c r="A460" s="58" t="s">
        <v>380</v>
      </c>
      <c r="B460" s="65">
        <f>'Program Data-Travel CBA'!B460+'Program Data-Travel IBA'!B460</f>
        <v>69587942.460000008</v>
      </c>
      <c r="C460" s="66">
        <f>'Program Data-Travel CBA'!C460+'Program Data-Travel IBA'!C460</f>
        <v>444222</v>
      </c>
      <c r="D460" s="66">
        <f>'Program Data-Travel CBA'!D460+'Program Data-Travel IBA'!D460</f>
        <v>16207</v>
      </c>
      <c r="E460" s="67">
        <f>'Program Data-Travel CBA'!E460+'Program Data-Travel IBA'!E460</f>
        <v>315.65685342376935</v>
      </c>
      <c r="F460" s="68">
        <f>'Program Data-Travel CBA'!F460+'Program Data-Travel IBA'!F460</f>
        <v>6052747.0800000001</v>
      </c>
      <c r="G460" s="69">
        <f>'Program Data-Travel CBA'!G460+'Program Data-Travel IBA'!G460</f>
        <v>35791</v>
      </c>
      <c r="H460" s="69">
        <f>'Program Data-Travel CBA'!H460+'Program Data-Travel IBA'!H460</f>
        <v>16615</v>
      </c>
      <c r="I460" s="70">
        <f>'Program Data-Travel CBA'!I460+'Program Data-Travel IBA'!I460</f>
        <v>5693518.5299999993</v>
      </c>
      <c r="J460" s="71">
        <f>'Program Data-Travel CBA'!J460+'Program Data-Travel IBA'!J460</f>
        <v>40258</v>
      </c>
      <c r="K460" s="71">
        <f>'Program Data-Travel CBA'!K460+'Program Data-Travel IBA'!K460</f>
        <v>16666</v>
      </c>
      <c r="L460" s="68">
        <f>'Program Data-Travel CBA'!L460+'Program Data-Travel IBA'!L460</f>
        <v>3822651.2000000007</v>
      </c>
      <c r="M460" s="69">
        <f>'Program Data-Travel CBA'!M460+'Program Data-Travel IBA'!M460</f>
        <v>28315</v>
      </c>
      <c r="N460" s="69">
        <f>'Program Data-Travel CBA'!N460+'Program Data-Travel IBA'!N460</f>
        <v>16587</v>
      </c>
      <c r="O460" s="70">
        <f>'Program Data-Travel CBA'!O460+'Program Data-Travel IBA'!O460</f>
        <v>4963831.5099999988</v>
      </c>
      <c r="P460" s="71">
        <f>'Program Data-Travel CBA'!P460+'Program Data-Travel IBA'!P460</f>
        <v>29868</v>
      </c>
      <c r="Q460" s="71">
        <f>'Program Data-Travel CBA'!Q460+'Program Data-Travel IBA'!Q460</f>
        <v>16619</v>
      </c>
      <c r="R460" s="68">
        <f>'Program Data-Travel CBA'!R460+'Program Data-Travel IBA'!R460</f>
        <v>5598124.6699999999</v>
      </c>
      <c r="S460" s="69">
        <f>'Program Data-Travel CBA'!S460+'Program Data-Travel IBA'!S460</f>
        <v>38300</v>
      </c>
      <c r="T460" s="69">
        <f>'Program Data-Travel CBA'!T460+'Program Data-Travel IBA'!T460</f>
        <v>16617</v>
      </c>
      <c r="U460" s="70">
        <f>'Program Data-Travel CBA'!U460+'Program Data-Travel IBA'!U460</f>
        <v>5964190.0299999993</v>
      </c>
      <c r="V460" s="71">
        <f>'Program Data-Travel CBA'!V460+'Program Data-Travel IBA'!V460</f>
        <v>38214</v>
      </c>
      <c r="W460" s="71">
        <f>'Program Data-Travel CBA'!W460+'Program Data-Travel IBA'!W460</f>
        <v>16608</v>
      </c>
      <c r="X460" s="68">
        <f>'Program Data-Travel CBA'!X460+'Program Data-Travel IBA'!X460</f>
        <v>5544135.9699999997</v>
      </c>
      <c r="Y460" s="69">
        <f>'Program Data-Travel CBA'!Y460+'Program Data-Travel IBA'!Y460</f>
        <v>35031</v>
      </c>
      <c r="Z460" s="69">
        <f>'Program Data-Travel CBA'!Z460+'Program Data-Travel IBA'!Z460</f>
        <v>16613</v>
      </c>
      <c r="AA460" s="70">
        <f>'Program Data-Travel CBA'!AA460+'Program Data-Travel IBA'!AA460</f>
        <v>6745855.9100000001</v>
      </c>
      <c r="AB460" s="71">
        <f>'Program Data-Travel CBA'!AB460+'Program Data-Travel IBA'!AB460</f>
        <v>42675</v>
      </c>
      <c r="AC460" s="71">
        <f>'Program Data-Travel CBA'!AC460+'Program Data-Travel IBA'!AC460</f>
        <v>16455</v>
      </c>
      <c r="AD460" s="68">
        <f>'Program Data-Travel CBA'!AD460+'Program Data-Travel IBA'!AD460</f>
        <v>5999542.2799999993</v>
      </c>
      <c r="AE460" s="69">
        <f>'Program Data-Travel CBA'!AE460+'Program Data-Travel IBA'!AE460</f>
        <v>36940</v>
      </c>
      <c r="AF460" s="69">
        <f>'Program Data-Travel CBA'!AF460+'Program Data-Travel IBA'!AF460</f>
        <v>16305</v>
      </c>
      <c r="AG460" s="70">
        <f>'Program Data-Travel CBA'!AG460+'Program Data-Travel IBA'!AG460</f>
        <v>5922197.6100000013</v>
      </c>
      <c r="AH460" s="71">
        <f>'Program Data-Travel CBA'!AH460+'Program Data-Travel IBA'!AH460</f>
        <v>36991</v>
      </c>
      <c r="AI460" s="71">
        <f>'Program Data-Travel CBA'!AI460+'Program Data-Travel IBA'!AI460</f>
        <v>16284</v>
      </c>
      <c r="AJ460" s="68">
        <f>'Program Data-Travel CBA'!AJ460+'Program Data-Travel IBA'!AJ460</f>
        <v>6554078.870000001</v>
      </c>
      <c r="AK460" s="69">
        <f>'Program Data-Travel CBA'!AK460+'Program Data-Travel IBA'!AK460</f>
        <v>41893</v>
      </c>
      <c r="AL460" s="69">
        <f>'Program Data-Travel CBA'!AL460+'Program Data-Travel IBA'!AL460</f>
        <v>16269</v>
      </c>
      <c r="AM460" s="70">
        <f>'Program Data-Travel CBA'!AM460+'Program Data-Travel IBA'!AM460</f>
        <v>6727068.8000000007</v>
      </c>
      <c r="AN460" s="71">
        <f>'Program Data-Travel CBA'!AN460+'Program Data-Travel IBA'!AN460</f>
        <v>39946</v>
      </c>
      <c r="AO460" s="71">
        <f>'Program Data-Travel CBA'!AO460+'Program Data-Travel IBA'!AO460</f>
        <v>16207</v>
      </c>
    </row>
    <row r="461" spans="1:41" hidden="1" outlineLevel="1" x14ac:dyDescent="0.55000000000000004">
      <c r="A461" s="58" t="s">
        <v>32</v>
      </c>
      <c r="B461" s="65">
        <f>'Program Data-Travel CBA'!B461+'Program Data-Travel IBA'!B461</f>
        <v>16431651.950000001</v>
      </c>
      <c r="C461" s="66">
        <f>'Program Data-Travel CBA'!C461+'Program Data-Travel IBA'!C461</f>
        <v>69818</v>
      </c>
      <c r="D461" s="66">
        <f>'Program Data-Travel CBA'!D461+'Program Data-Travel IBA'!D461</f>
        <v>793</v>
      </c>
      <c r="E461" s="67">
        <f>'Program Data-Travel CBA'!E461+'Program Data-Travel IBA'!E461</f>
        <v>411.77438887525955</v>
      </c>
      <c r="F461" s="68">
        <f>'Program Data-Travel CBA'!F461+'Program Data-Travel IBA'!F461</f>
        <v>1965467.08</v>
      </c>
      <c r="G461" s="69">
        <f>'Program Data-Travel CBA'!G461+'Program Data-Travel IBA'!G461</f>
        <v>7378</v>
      </c>
      <c r="H461" s="69">
        <f>'Program Data-Travel CBA'!H461+'Program Data-Travel IBA'!H461</f>
        <v>880</v>
      </c>
      <c r="I461" s="70">
        <f>'Program Data-Travel CBA'!I461+'Program Data-Travel IBA'!I461</f>
        <v>1293688.8</v>
      </c>
      <c r="J461" s="71">
        <f>'Program Data-Travel CBA'!J461+'Program Data-Travel IBA'!J461</f>
        <v>5658</v>
      </c>
      <c r="K461" s="71">
        <f>'Program Data-Travel CBA'!K461+'Program Data-Travel IBA'!K461</f>
        <v>875</v>
      </c>
      <c r="L461" s="68">
        <f>'Program Data-Travel CBA'!L461+'Program Data-Travel IBA'!L461</f>
        <v>1254961.47</v>
      </c>
      <c r="M461" s="69">
        <f>'Program Data-Travel CBA'!M461+'Program Data-Travel IBA'!M461</f>
        <v>5496</v>
      </c>
      <c r="N461" s="69">
        <f>'Program Data-Travel CBA'!N461+'Program Data-Travel IBA'!N461</f>
        <v>872</v>
      </c>
      <c r="O461" s="70">
        <f>'Program Data-Travel CBA'!O461+'Program Data-Travel IBA'!O461</f>
        <v>1320852.8099999998</v>
      </c>
      <c r="P461" s="71">
        <f>'Program Data-Travel CBA'!P461+'Program Data-Travel IBA'!P461</f>
        <v>5786</v>
      </c>
      <c r="Q461" s="71">
        <f>'Program Data-Travel CBA'!Q461+'Program Data-Travel IBA'!Q461</f>
        <v>875</v>
      </c>
      <c r="R461" s="68">
        <f>'Program Data-Travel CBA'!R461+'Program Data-Travel IBA'!R461</f>
        <v>1281514.8900000001</v>
      </c>
      <c r="S461" s="69">
        <f>'Program Data-Travel CBA'!S461+'Program Data-Travel IBA'!S461</f>
        <v>6034</v>
      </c>
      <c r="T461" s="69">
        <f>'Program Data-Travel CBA'!T461+'Program Data-Travel IBA'!T461</f>
        <v>880</v>
      </c>
      <c r="U461" s="70">
        <f>'Program Data-Travel CBA'!U461+'Program Data-Travel IBA'!U461</f>
        <v>1685793.81</v>
      </c>
      <c r="V461" s="71">
        <f>'Program Data-Travel CBA'!V461+'Program Data-Travel IBA'!V461</f>
        <v>7099</v>
      </c>
      <c r="W461" s="71">
        <f>'Program Data-Travel CBA'!W461+'Program Data-Travel IBA'!W461</f>
        <v>828</v>
      </c>
      <c r="X461" s="68">
        <f>'Program Data-Travel CBA'!X461+'Program Data-Travel IBA'!X461</f>
        <v>1912087.77</v>
      </c>
      <c r="Y461" s="69">
        <f>'Program Data-Travel CBA'!Y461+'Program Data-Travel IBA'!Y461</f>
        <v>7706</v>
      </c>
      <c r="Z461" s="69">
        <f>'Program Data-Travel CBA'!Z461+'Program Data-Travel IBA'!Z461</f>
        <v>826</v>
      </c>
      <c r="AA461" s="70">
        <f>'Program Data-Travel CBA'!AA461+'Program Data-Travel IBA'!AA461</f>
        <v>1830431.52</v>
      </c>
      <c r="AB461" s="71">
        <f>'Program Data-Travel CBA'!AB461+'Program Data-Travel IBA'!AB461</f>
        <v>7553</v>
      </c>
      <c r="AC461" s="71">
        <f>'Program Data-Travel CBA'!AC461+'Program Data-Travel IBA'!AC461</f>
        <v>829</v>
      </c>
      <c r="AD461" s="68">
        <f>'Program Data-Travel CBA'!AD461+'Program Data-Travel IBA'!AD461</f>
        <v>1226574.71</v>
      </c>
      <c r="AE461" s="69">
        <f>'Program Data-Travel CBA'!AE461+'Program Data-Travel IBA'!AE461</f>
        <v>4853</v>
      </c>
      <c r="AF461" s="69">
        <f>'Program Data-Travel CBA'!AF461+'Program Data-Travel IBA'!AF461</f>
        <v>819</v>
      </c>
      <c r="AG461" s="70">
        <f>'Program Data-Travel CBA'!AG461+'Program Data-Travel IBA'!AG461</f>
        <v>1069786.23</v>
      </c>
      <c r="AH461" s="71">
        <f>'Program Data-Travel CBA'!AH461+'Program Data-Travel IBA'!AH461</f>
        <v>4439</v>
      </c>
      <c r="AI461" s="71">
        <f>'Program Data-Travel CBA'!AI461+'Program Data-Travel IBA'!AI461</f>
        <v>811</v>
      </c>
      <c r="AJ461" s="68">
        <f>'Program Data-Travel CBA'!AJ461+'Program Data-Travel IBA'!AJ461</f>
        <v>681269.39</v>
      </c>
      <c r="AK461" s="69">
        <f>'Program Data-Travel CBA'!AK461+'Program Data-Travel IBA'!AK461</f>
        <v>3524</v>
      </c>
      <c r="AL461" s="69">
        <f>'Program Data-Travel CBA'!AL461+'Program Data-Travel IBA'!AL461</f>
        <v>789</v>
      </c>
      <c r="AM461" s="70">
        <f>'Program Data-Travel CBA'!AM461+'Program Data-Travel IBA'!AM461</f>
        <v>909223.47</v>
      </c>
      <c r="AN461" s="71">
        <f>'Program Data-Travel CBA'!AN461+'Program Data-Travel IBA'!AN461</f>
        <v>4292</v>
      </c>
      <c r="AO461" s="71">
        <f>'Program Data-Travel CBA'!AO461+'Program Data-Travel IBA'!AO461</f>
        <v>793</v>
      </c>
    </row>
    <row r="462" spans="1:41" hidden="1" outlineLevel="1" x14ac:dyDescent="0.55000000000000004">
      <c r="A462" s="58" t="s">
        <v>37</v>
      </c>
      <c r="B462" s="65">
        <f>'Program Data-Travel CBA'!B462+'Program Data-Travel IBA'!B462</f>
        <v>16074326.109999999</v>
      </c>
      <c r="C462" s="66">
        <f>'Program Data-Travel CBA'!C462+'Program Data-Travel IBA'!C462</f>
        <v>101893</v>
      </c>
      <c r="D462" s="66">
        <f>'Program Data-Travel CBA'!D462+'Program Data-Travel IBA'!D462</f>
        <v>2622</v>
      </c>
      <c r="E462" s="67">
        <f>'Program Data-Travel CBA'!E462+'Program Data-Travel IBA'!E462</f>
        <v>315.73431185830907</v>
      </c>
      <c r="F462" s="68">
        <f>'Program Data-Travel CBA'!F462+'Program Data-Travel IBA'!F462</f>
        <v>1650650.5899999999</v>
      </c>
      <c r="G462" s="69">
        <f>'Program Data-Travel CBA'!G462+'Program Data-Travel IBA'!G462</f>
        <v>10811</v>
      </c>
      <c r="H462" s="69">
        <f>'Program Data-Travel CBA'!H462+'Program Data-Travel IBA'!H462</f>
        <v>2620</v>
      </c>
      <c r="I462" s="70">
        <f>'Program Data-Travel CBA'!I462+'Program Data-Travel IBA'!I462</f>
        <v>1409310.3599999999</v>
      </c>
      <c r="J462" s="71">
        <f>'Program Data-Travel CBA'!J462+'Program Data-Travel IBA'!J462</f>
        <v>8651</v>
      </c>
      <c r="K462" s="71">
        <f>'Program Data-Travel CBA'!K462+'Program Data-Travel IBA'!K462</f>
        <v>2539</v>
      </c>
      <c r="L462" s="68">
        <f>'Program Data-Travel CBA'!L462+'Program Data-Travel IBA'!L462</f>
        <v>869834.27</v>
      </c>
      <c r="M462" s="69">
        <f>'Program Data-Travel CBA'!M462+'Program Data-Travel IBA'!M462</f>
        <v>6725</v>
      </c>
      <c r="N462" s="69">
        <f>'Program Data-Travel CBA'!N462+'Program Data-Travel IBA'!N462</f>
        <v>2536</v>
      </c>
      <c r="O462" s="70">
        <f>'Program Data-Travel CBA'!O462+'Program Data-Travel IBA'!O462</f>
        <v>945873.87</v>
      </c>
      <c r="P462" s="71">
        <f>'Program Data-Travel CBA'!P462+'Program Data-Travel IBA'!P462</f>
        <v>6062</v>
      </c>
      <c r="Q462" s="71">
        <f>'Program Data-Travel CBA'!Q462+'Program Data-Travel IBA'!Q462</f>
        <v>2539</v>
      </c>
      <c r="R462" s="68">
        <f>'Program Data-Travel CBA'!R462+'Program Data-Travel IBA'!R462</f>
        <v>1155529.6200000001</v>
      </c>
      <c r="S462" s="69">
        <f>'Program Data-Travel CBA'!S462+'Program Data-Travel IBA'!S462</f>
        <v>7056</v>
      </c>
      <c r="T462" s="69">
        <f>'Program Data-Travel CBA'!T462+'Program Data-Travel IBA'!T462</f>
        <v>2531</v>
      </c>
      <c r="U462" s="70">
        <f>'Program Data-Travel CBA'!U462+'Program Data-Travel IBA'!U462</f>
        <v>1143469.53</v>
      </c>
      <c r="V462" s="71">
        <f>'Program Data-Travel CBA'!V462+'Program Data-Travel IBA'!V462</f>
        <v>7893</v>
      </c>
      <c r="W462" s="71">
        <f>'Program Data-Travel CBA'!W462+'Program Data-Travel IBA'!W462</f>
        <v>2532</v>
      </c>
      <c r="X462" s="68">
        <f>'Program Data-Travel CBA'!X462+'Program Data-Travel IBA'!X462</f>
        <v>1211121.97</v>
      </c>
      <c r="Y462" s="69">
        <f>'Program Data-Travel CBA'!Y462+'Program Data-Travel IBA'!Y462</f>
        <v>7938</v>
      </c>
      <c r="Z462" s="69">
        <f>'Program Data-Travel CBA'!Z462+'Program Data-Travel IBA'!Z462</f>
        <v>2542</v>
      </c>
      <c r="AA462" s="70">
        <f>'Program Data-Travel CBA'!AA462+'Program Data-Travel IBA'!AA462</f>
        <v>1566744.94</v>
      </c>
      <c r="AB462" s="71">
        <f>'Program Data-Travel CBA'!AB462+'Program Data-Travel IBA'!AB462</f>
        <v>9226</v>
      </c>
      <c r="AC462" s="71">
        <f>'Program Data-Travel CBA'!AC462+'Program Data-Travel IBA'!AC462</f>
        <v>2540</v>
      </c>
      <c r="AD462" s="68">
        <f>'Program Data-Travel CBA'!AD462+'Program Data-Travel IBA'!AD462</f>
        <v>1526362.22</v>
      </c>
      <c r="AE462" s="69">
        <f>'Program Data-Travel CBA'!AE462+'Program Data-Travel IBA'!AE462</f>
        <v>9503</v>
      </c>
      <c r="AF462" s="69">
        <f>'Program Data-Travel CBA'!AF462+'Program Data-Travel IBA'!AF462</f>
        <v>2557</v>
      </c>
      <c r="AG462" s="70">
        <f>'Program Data-Travel CBA'!AG462+'Program Data-Travel IBA'!AG462</f>
        <v>1335256.08</v>
      </c>
      <c r="AH462" s="71">
        <f>'Program Data-Travel CBA'!AH462+'Program Data-Travel IBA'!AH462</f>
        <v>8357</v>
      </c>
      <c r="AI462" s="71">
        <f>'Program Data-Travel CBA'!AI462+'Program Data-Travel IBA'!AI462</f>
        <v>2406</v>
      </c>
      <c r="AJ462" s="68">
        <f>'Program Data-Travel CBA'!AJ462+'Program Data-Travel IBA'!AJ462</f>
        <v>1579044.6800000002</v>
      </c>
      <c r="AK462" s="69">
        <f>'Program Data-Travel CBA'!AK462+'Program Data-Travel IBA'!AK462</f>
        <v>10076</v>
      </c>
      <c r="AL462" s="69">
        <f>'Program Data-Travel CBA'!AL462+'Program Data-Travel IBA'!AL462</f>
        <v>2629</v>
      </c>
      <c r="AM462" s="70">
        <f>'Program Data-Travel CBA'!AM462+'Program Data-Travel IBA'!AM462</f>
        <v>1681127.98</v>
      </c>
      <c r="AN462" s="71">
        <f>'Program Data-Travel CBA'!AN462+'Program Data-Travel IBA'!AN462</f>
        <v>9595</v>
      </c>
      <c r="AO462" s="71">
        <f>'Program Data-Travel CBA'!AO462+'Program Data-Travel IBA'!AO462</f>
        <v>2622</v>
      </c>
    </row>
    <row r="463" spans="1:41" hidden="1" outlineLevel="1" x14ac:dyDescent="0.55000000000000004">
      <c r="A463" s="58" t="s">
        <v>33</v>
      </c>
      <c r="B463" s="65">
        <f>'Program Data-Travel CBA'!B463+'Program Data-Travel IBA'!B463</f>
        <v>11059067.93</v>
      </c>
      <c r="C463" s="66">
        <f>'Program Data-Travel CBA'!C463+'Program Data-Travel IBA'!C463</f>
        <v>54203</v>
      </c>
      <c r="D463" s="66">
        <f>'Program Data-Travel CBA'!D463+'Program Data-Travel IBA'!D463</f>
        <v>3907</v>
      </c>
      <c r="E463" s="67">
        <f>'Program Data-Travel CBA'!E463+'Program Data-Travel IBA'!E463</f>
        <v>445.78206316416583</v>
      </c>
      <c r="F463" s="68">
        <f>'Program Data-Travel CBA'!F463+'Program Data-Travel IBA'!F463</f>
        <v>1150541.3400000001</v>
      </c>
      <c r="G463" s="69">
        <f>'Program Data-Travel CBA'!G463+'Program Data-Travel IBA'!G463</f>
        <v>5403</v>
      </c>
      <c r="H463" s="69">
        <f>'Program Data-Travel CBA'!H463+'Program Data-Travel IBA'!H463</f>
        <v>3642</v>
      </c>
      <c r="I463" s="70">
        <f>'Program Data-Travel CBA'!I463+'Program Data-Travel IBA'!I463</f>
        <v>1092252.8900000001</v>
      </c>
      <c r="J463" s="71">
        <f>'Program Data-Travel CBA'!J463+'Program Data-Travel IBA'!J463</f>
        <v>4461</v>
      </c>
      <c r="K463" s="71">
        <f>'Program Data-Travel CBA'!K463+'Program Data-Travel IBA'!K463</f>
        <v>3672</v>
      </c>
      <c r="L463" s="68">
        <f>'Program Data-Travel CBA'!L463+'Program Data-Travel IBA'!L463</f>
        <v>621171.92000000004</v>
      </c>
      <c r="M463" s="69">
        <f>'Program Data-Travel CBA'!M463+'Program Data-Travel IBA'!M463</f>
        <v>3037</v>
      </c>
      <c r="N463" s="69">
        <f>'Program Data-Travel CBA'!N463+'Program Data-Travel IBA'!N463</f>
        <v>3736</v>
      </c>
      <c r="O463" s="70">
        <f>'Program Data-Travel CBA'!O463+'Program Data-Travel IBA'!O463</f>
        <v>739869.01</v>
      </c>
      <c r="P463" s="71">
        <f>'Program Data-Travel CBA'!P463+'Program Data-Travel IBA'!P463</f>
        <v>4095</v>
      </c>
      <c r="Q463" s="71">
        <f>'Program Data-Travel CBA'!Q463+'Program Data-Travel IBA'!Q463</f>
        <v>3779</v>
      </c>
      <c r="R463" s="68">
        <f>'Program Data-Travel CBA'!R463+'Program Data-Travel IBA'!R463</f>
        <v>843765.52</v>
      </c>
      <c r="S463" s="69">
        <f>'Program Data-Travel CBA'!S463+'Program Data-Travel IBA'!S463</f>
        <v>4216</v>
      </c>
      <c r="T463" s="69">
        <f>'Program Data-Travel CBA'!T463+'Program Data-Travel IBA'!T463</f>
        <v>3814</v>
      </c>
      <c r="U463" s="70">
        <f>'Program Data-Travel CBA'!U463+'Program Data-Travel IBA'!U463</f>
        <v>966157.83000000007</v>
      </c>
      <c r="V463" s="71">
        <f>'Program Data-Travel CBA'!V463+'Program Data-Travel IBA'!V463</f>
        <v>4817</v>
      </c>
      <c r="W463" s="71">
        <f>'Program Data-Travel CBA'!W463+'Program Data-Travel IBA'!W463</f>
        <v>3852</v>
      </c>
      <c r="X463" s="68">
        <f>'Program Data-Travel CBA'!X463+'Program Data-Travel IBA'!X463</f>
        <v>915280.24</v>
      </c>
      <c r="Y463" s="69">
        <f>'Program Data-Travel CBA'!Y463+'Program Data-Travel IBA'!Y463</f>
        <v>4486</v>
      </c>
      <c r="Z463" s="69">
        <f>'Program Data-Travel CBA'!Z463+'Program Data-Travel IBA'!Z463</f>
        <v>3889</v>
      </c>
      <c r="AA463" s="70">
        <f>'Program Data-Travel CBA'!AA463+'Program Data-Travel IBA'!AA463</f>
        <v>1092910.6000000001</v>
      </c>
      <c r="AB463" s="71">
        <f>'Program Data-Travel CBA'!AB463+'Program Data-Travel IBA'!AB463</f>
        <v>5289</v>
      </c>
      <c r="AC463" s="71">
        <f>'Program Data-Travel CBA'!AC463+'Program Data-Travel IBA'!AC463</f>
        <v>3912</v>
      </c>
      <c r="AD463" s="68">
        <f>'Program Data-Travel CBA'!AD463+'Program Data-Travel IBA'!AD463</f>
        <v>924229.04</v>
      </c>
      <c r="AE463" s="69">
        <f>'Program Data-Travel CBA'!AE463+'Program Data-Travel IBA'!AE463</f>
        <v>4744</v>
      </c>
      <c r="AF463" s="69">
        <f>'Program Data-Travel CBA'!AF463+'Program Data-Travel IBA'!AF463</f>
        <v>3915</v>
      </c>
      <c r="AG463" s="70">
        <f>'Program Data-Travel CBA'!AG463+'Program Data-Travel IBA'!AG463</f>
        <v>837701.59000000008</v>
      </c>
      <c r="AH463" s="71">
        <f>'Program Data-Travel CBA'!AH463+'Program Data-Travel IBA'!AH463</f>
        <v>4014</v>
      </c>
      <c r="AI463" s="71">
        <f>'Program Data-Travel CBA'!AI463+'Program Data-Travel IBA'!AI463</f>
        <v>3928</v>
      </c>
      <c r="AJ463" s="68">
        <f>'Program Data-Travel CBA'!AJ463+'Program Data-Travel IBA'!AJ463</f>
        <v>1081135.9100000001</v>
      </c>
      <c r="AK463" s="69">
        <f>'Program Data-Travel CBA'!AK463+'Program Data-Travel IBA'!AK463</f>
        <v>5764</v>
      </c>
      <c r="AL463" s="69">
        <f>'Program Data-Travel CBA'!AL463+'Program Data-Travel IBA'!AL463</f>
        <v>3919</v>
      </c>
      <c r="AM463" s="70">
        <f>'Program Data-Travel CBA'!AM463+'Program Data-Travel IBA'!AM463</f>
        <v>794052.04</v>
      </c>
      <c r="AN463" s="71">
        <f>'Program Data-Travel CBA'!AN463+'Program Data-Travel IBA'!AN463</f>
        <v>3877</v>
      </c>
      <c r="AO463" s="71">
        <f>'Program Data-Travel CBA'!AO463+'Program Data-Travel IBA'!AO463</f>
        <v>3907</v>
      </c>
    </row>
    <row r="464" spans="1:41" hidden="1" outlineLevel="1" x14ac:dyDescent="0.55000000000000004">
      <c r="A464" s="58" t="s">
        <v>40</v>
      </c>
      <c r="B464" s="65">
        <f>'Program Data-Travel CBA'!B464+'Program Data-Travel IBA'!B464</f>
        <v>312295922.88999999</v>
      </c>
      <c r="C464" s="66">
        <f>'Program Data-Travel CBA'!C464+'Program Data-Travel IBA'!C464</f>
        <v>1787670</v>
      </c>
      <c r="D464" s="66">
        <f>'Program Data-Travel CBA'!D464+'Program Data-Travel IBA'!D464</f>
        <v>127943</v>
      </c>
      <c r="E464" s="67">
        <f>'Program Data-Travel CBA'!E464+'Program Data-Travel IBA'!E464</f>
        <v>410.16455873356438</v>
      </c>
      <c r="F464" s="68">
        <f>'Program Data-Travel CBA'!F464+'Program Data-Travel IBA'!F464</f>
        <v>29452093.749999996</v>
      </c>
      <c r="G464" s="69">
        <f>'Program Data-Travel CBA'!G464+'Program Data-Travel IBA'!G464</f>
        <v>166192</v>
      </c>
      <c r="H464" s="69">
        <f>'Program Data-Travel CBA'!H464+'Program Data-Travel IBA'!H464</f>
        <v>128608</v>
      </c>
      <c r="I464" s="70">
        <f>'Program Data-Travel CBA'!I464+'Program Data-Travel IBA'!I464</f>
        <v>24853303.199999999</v>
      </c>
      <c r="J464" s="71">
        <f>'Program Data-Travel CBA'!J464+'Program Data-Travel IBA'!J464</f>
        <v>140957</v>
      </c>
      <c r="K464" s="71">
        <f>'Program Data-Travel CBA'!K464+'Program Data-Travel IBA'!K464</f>
        <v>135707</v>
      </c>
      <c r="L464" s="68">
        <f>'Program Data-Travel CBA'!L464+'Program Data-Travel IBA'!L464</f>
        <v>18409885.91</v>
      </c>
      <c r="M464" s="69">
        <f>'Program Data-Travel CBA'!M464+'Program Data-Travel IBA'!M464</f>
        <v>113027</v>
      </c>
      <c r="N464" s="69">
        <f>'Program Data-Travel CBA'!N464+'Program Data-Travel IBA'!N464</f>
        <v>133522</v>
      </c>
      <c r="O464" s="70">
        <f>'Program Data-Travel CBA'!O464+'Program Data-Travel IBA'!O464</f>
        <v>21626550.089999996</v>
      </c>
      <c r="P464" s="71">
        <f>'Program Data-Travel CBA'!P464+'Program Data-Travel IBA'!P464</f>
        <v>120534</v>
      </c>
      <c r="Q464" s="71">
        <f>'Program Data-Travel CBA'!Q464+'Program Data-Travel IBA'!Q464</f>
        <v>134141</v>
      </c>
      <c r="R464" s="68">
        <f>'Program Data-Travel CBA'!R464+'Program Data-Travel IBA'!R464</f>
        <v>23311608.310000002</v>
      </c>
      <c r="S464" s="69">
        <f>'Program Data-Travel CBA'!S464+'Program Data-Travel IBA'!S464</f>
        <v>131837</v>
      </c>
      <c r="T464" s="69">
        <f>'Program Data-Travel CBA'!T464+'Program Data-Travel IBA'!T464</f>
        <v>135079</v>
      </c>
      <c r="U464" s="70">
        <f>'Program Data-Travel CBA'!U464+'Program Data-Travel IBA'!U464</f>
        <v>26830002.189999998</v>
      </c>
      <c r="V464" s="71">
        <f>'Program Data-Travel CBA'!V464+'Program Data-Travel IBA'!V464</f>
        <v>150983</v>
      </c>
      <c r="W464" s="71">
        <f>'Program Data-Travel CBA'!W464+'Program Data-Travel IBA'!W464</f>
        <v>135100</v>
      </c>
      <c r="X464" s="68">
        <f>'Program Data-Travel CBA'!X464+'Program Data-Travel IBA'!X464</f>
        <v>25923539.859999999</v>
      </c>
      <c r="Y464" s="69">
        <f>'Program Data-Travel CBA'!Y464+'Program Data-Travel IBA'!Y464</f>
        <v>149330</v>
      </c>
      <c r="Z464" s="69">
        <f>'Program Data-Travel CBA'!Z464+'Program Data-Travel IBA'!Z464</f>
        <v>134727</v>
      </c>
      <c r="AA464" s="70">
        <f>'Program Data-Travel CBA'!AA464+'Program Data-Travel IBA'!AA464</f>
        <v>31811556.23</v>
      </c>
      <c r="AB464" s="71">
        <f>'Program Data-Travel CBA'!AB464+'Program Data-Travel IBA'!AB464</f>
        <v>170235</v>
      </c>
      <c r="AC464" s="71">
        <f>'Program Data-Travel CBA'!AC464+'Program Data-Travel IBA'!AC464</f>
        <v>134209</v>
      </c>
      <c r="AD464" s="68">
        <f>'Program Data-Travel CBA'!AD464+'Program Data-Travel IBA'!AD464</f>
        <v>27467720.839999996</v>
      </c>
      <c r="AE464" s="69">
        <f>'Program Data-Travel CBA'!AE464+'Program Data-Travel IBA'!AE464</f>
        <v>156009</v>
      </c>
      <c r="AF464" s="69">
        <f>'Program Data-Travel CBA'!AF464+'Program Data-Travel IBA'!AF464</f>
        <v>134944</v>
      </c>
      <c r="AG464" s="70">
        <f>'Program Data-Travel CBA'!AG464+'Program Data-Travel IBA'!AG464</f>
        <v>24809949.609999996</v>
      </c>
      <c r="AH464" s="71">
        <f>'Program Data-Travel CBA'!AH464+'Program Data-Travel IBA'!AH464</f>
        <v>141566</v>
      </c>
      <c r="AI464" s="71">
        <f>'Program Data-Travel CBA'!AI464+'Program Data-Travel IBA'!AI464</f>
        <v>123175</v>
      </c>
      <c r="AJ464" s="68">
        <f>'Program Data-Travel CBA'!AJ464+'Program Data-Travel IBA'!AJ464</f>
        <v>28521956.289999999</v>
      </c>
      <c r="AK464" s="69">
        <f>'Program Data-Travel CBA'!AK464+'Program Data-Travel IBA'!AK464</f>
        <v>173946</v>
      </c>
      <c r="AL464" s="69">
        <f>'Program Data-Travel CBA'!AL464+'Program Data-Travel IBA'!AL464</f>
        <v>126870</v>
      </c>
      <c r="AM464" s="70">
        <f>'Program Data-Travel CBA'!AM464+'Program Data-Travel IBA'!AM464</f>
        <v>29277756.609999992</v>
      </c>
      <c r="AN464" s="71">
        <f>'Program Data-Travel CBA'!AN464+'Program Data-Travel IBA'!AN464</f>
        <v>173054</v>
      </c>
      <c r="AO464" s="71">
        <f>'Program Data-Travel CBA'!AO464+'Program Data-Travel IBA'!AO464</f>
        <v>127943</v>
      </c>
    </row>
    <row r="465" spans="1:41" hidden="1" outlineLevel="1" x14ac:dyDescent="0.55000000000000004">
      <c r="A465" s="58" t="s">
        <v>34</v>
      </c>
      <c r="B465" s="65">
        <f>'Program Data-Travel CBA'!B465+'Program Data-Travel IBA'!B465</f>
        <v>14875840</v>
      </c>
      <c r="C465" s="66">
        <f>'Program Data-Travel CBA'!C465+'Program Data-Travel IBA'!C465</f>
        <v>84515</v>
      </c>
      <c r="D465" s="66">
        <f>'Program Data-Travel CBA'!D465+'Program Data-Travel IBA'!D465</f>
        <v>3101</v>
      </c>
      <c r="E465" s="67">
        <f>'Program Data-Travel CBA'!E465+'Program Data-Travel IBA'!E465</f>
        <v>322.96495255659238</v>
      </c>
      <c r="F465" s="68">
        <f>'Program Data-Travel CBA'!F465+'Program Data-Travel IBA'!F465</f>
        <v>1229218.92</v>
      </c>
      <c r="G465" s="69">
        <f>'Program Data-Travel CBA'!G465+'Program Data-Travel IBA'!G465</f>
        <v>6138</v>
      </c>
      <c r="H465" s="69">
        <f>'Program Data-Travel CBA'!H465+'Program Data-Travel IBA'!H465</f>
        <v>2868</v>
      </c>
      <c r="I465" s="70">
        <f>'Program Data-Travel CBA'!I465+'Program Data-Travel IBA'!I465</f>
        <v>904800.26</v>
      </c>
      <c r="J465" s="71">
        <f>'Program Data-Travel CBA'!J465+'Program Data-Travel IBA'!J465</f>
        <v>4365</v>
      </c>
      <c r="K465" s="71">
        <f>'Program Data-Travel CBA'!K465+'Program Data-Travel IBA'!K465</f>
        <v>2778</v>
      </c>
      <c r="L465" s="68">
        <f>'Program Data-Travel CBA'!L465+'Program Data-Travel IBA'!L465</f>
        <v>448683.18</v>
      </c>
      <c r="M465" s="69">
        <f>'Program Data-Travel CBA'!M465+'Program Data-Travel IBA'!M465</f>
        <v>2424</v>
      </c>
      <c r="N465" s="69">
        <f>'Program Data-Travel CBA'!N465+'Program Data-Travel IBA'!N465</f>
        <v>2714</v>
      </c>
      <c r="O465" s="70">
        <f>'Program Data-Travel CBA'!O465+'Program Data-Travel IBA'!O465</f>
        <v>274709.68</v>
      </c>
      <c r="P465" s="71">
        <f>'Program Data-Travel CBA'!P465+'Program Data-Travel IBA'!P465</f>
        <v>1829</v>
      </c>
      <c r="Q465" s="71">
        <f>'Program Data-Travel CBA'!Q465+'Program Data-Travel IBA'!Q465</f>
        <v>2706</v>
      </c>
      <c r="R465" s="68">
        <f>'Program Data-Travel CBA'!R465+'Program Data-Travel IBA'!R465</f>
        <v>360602.54000000004</v>
      </c>
      <c r="S465" s="69">
        <f>'Program Data-Travel CBA'!S465+'Program Data-Travel IBA'!S465</f>
        <v>2418</v>
      </c>
      <c r="T465" s="69">
        <f>'Program Data-Travel CBA'!T465+'Program Data-Travel IBA'!T465</f>
        <v>2715</v>
      </c>
      <c r="U465" s="70">
        <f>'Program Data-Travel CBA'!U465+'Program Data-Travel IBA'!U465</f>
        <v>474097.75999999995</v>
      </c>
      <c r="V465" s="71">
        <f>'Program Data-Travel CBA'!V465+'Program Data-Travel IBA'!V465</f>
        <v>3479</v>
      </c>
      <c r="W465" s="71">
        <f>'Program Data-Travel CBA'!W465+'Program Data-Travel IBA'!W465</f>
        <v>2532</v>
      </c>
      <c r="X465" s="68">
        <f>'Program Data-Travel CBA'!X465+'Program Data-Travel IBA'!X465</f>
        <v>678825.31</v>
      </c>
      <c r="Y465" s="69">
        <f>'Program Data-Travel CBA'!Y465+'Program Data-Travel IBA'!Y465</f>
        <v>4956</v>
      </c>
      <c r="Z465" s="69">
        <f>'Program Data-Travel CBA'!Z465+'Program Data-Travel IBA'!Z465</f>
        <v>2591</v>
      </c>
      <c r="AA465" s="70">
        <f>'Program Data-Travel CBA'!AA465+'Program Data-Travel IBA'!AA465</f>
        <v>1938007.83</v>
      </c>
      <c r="AB465" s="71">
        <f>'Program Data-Travel CBA'!AB465+'Program Data-Travel IBA'!AB465</f>
        <v>12147</v>
      </c>
      <c r="AC465" s="71">
        <f>'Program Data-Travel CBA'!AC465+'Program Data-Travel IBA'!AC465</f>
        <v>2724</v>
      </c>
      <c r="AD465" s="68">
        <f>'Program Data-Travel CBA'!AD465+'Program Data-Travel IBA'!AD465</f>
        <v>2218169.83</v>
      </c>
      <c r="AE465" s="69">
        <f>'Program Data-Travel CBA'!AE465+'Program Data-Travel IBA'!AE465</f>
        <v>12197</v>
      </c>
      <c r="AF465" s="69">
        <f>'Program Data-Travel CBA'!AF465+'Program Data-Travel IBA'!AF465</f>
        <v>2680</v>
      </c>
      <c r="AG465" s="70">
        <f>'Program Data-Travel CBA'!AG465+'Program Data-Travel IBA'!AG465</f>
        <v>1611260.48</v>
      </c>
      <c r="AH465" s="71">
        <f>'Program Data-Travel CBA'!AH465+'Program Data-Travel IBA'!AH465</f>
        <v>9433</v>
      </c>
      <c r="AI465" s="71">
        <f>'Program Data-Travel CBA'!AI465+'Program Data-Travel IBA'!AI465</f>
        <v>2624</v>
      </c>
      <c r="AJ465" s="68">
        <f>'Program Data-Travel CBA'!AJ465+'Program Data-Travel IBA'!AJ465</f>
        <v>1653048.21</v>
      </c>
      <c r="AK465" s="69">
        <f>'Program Data-Travel CBA'!AK465+'Program Data-Travel IBA'!AK465</f>
        <v>8793</v>
      </c>
      <c r="AL465" s="69">
        <f>'Program Data-Travel CBA'!AL465+'Program Data-Travel IBA'!AL465</f>
        <v>2698</v>
      </c>
      <c r="AM465" s="70">
        <f>'Program Data-Travel CBA'!AM465+'Program Data-Travel IBA'!AM465</f>
        <v>3084416</v>
      </c>
      <c r="AN465" s="71">
        <f>'Program Data-Travel CBA'!AN465+'Program Data-Travel IBA'!AN465</f>
        <v>16336</v>
      </c>
      <c r="AO465" s="71">
        <f>'Program Data-Travel CBA'!AO465+'Program Data-Travel IBA'!AO465</f>
        <v>3101</v>
      </c>
    </row>
    <row r="466" spans="1:41" hidden="1" outlineLevel="1" x14ac:dyDescent="0.55000000000000004">
      <c r="A466" s="58" t="s">
        <v>35</v>
      </c>
      <c r="B466" s="65">
        <f>'Program Data-Travel CBA'!B466+'Program Data-Travel IBA'!B466</f>
        <v>24856420.890000001</v>
      </c>
      <c r="C466" s="66">
        <f>'Program Data-Travel CBA'!C466+'Program Data-Travel IBA'!C466</f>
        <v>130793</v>
      </c>
      <c r="D466" s="66">
        <f>'Program Data-Travel CBA'!D466+'Program Data-Travel IBA'!D466</f>
        <v>27161</v>
      </c>
      <c r="E466" s="67">
        <f>'Program Data-Travel CBA'!E466+'Program Data-Travel IBA'!E466</f>
        <v>1424.2825650507157</v>
      </c>
      <c r="F466" s="68">
        <f>'Program Data-Travel CBA'!F466+'Program Data-Travel IBA'!F466</f>
        <v>3188713.69</v>
      </c>
      <c r="G466" s="69">
        <f>'Program Data-Travel CBA'!G466+'Program Data-Travel IBA'!G466</f>
        <v>15352</v>
      </c>
      <c r="H466" s="69">
        <f>'Program Data-Travel CBA'!H466+'Program Data-Travel IBA'!H466</f>
        <v>29152</v>
      </c>
      <c r="I466" s="70">
        <f>'Program Data-Travel CBA'!I466+'Program Data-Travel IBA'!I466</f>
        <v>2432311.96</v>
      </c>
      <c r="J466" s="71">
        <f>'Program Data-Travel CBA'!J466+'Program Data-Travel IBA'!J466</f>
        <v>12397</v>
      </c>
      <c r="K466" s="71">
        <f>'Program Data-Travel CBA'!K466+'Program Data-Travel IBA'!K466</f>
        <v>31149</v>
      </c>
      <c r="L466" s="68">
        <f>'Program Data-Travel CBA'!L466+'Program Data-Travel IBA'!L466</f>
        <v>1847286.33</v>
      </c>
      <c r="M466" s="69">
        <f>'Program Data-Travel CBA'!M466+'Program Data-Travel IBA'!M466</f>
        <v>10911</v>
      </c>
      <c r="N466" s="69">
        <f>'Program Data-Travel CBA'!N466+'Program Data-Travel IBA'!N466</f>
        <v>30986</v>
      </c>
      <c r="O466" s="70">
        <f>'Program Data-Travel CBA'!O466+'Program Data-Travel IBA'!O466</f>
        <v>1635604.62</v>
      </c>
      <c r="P466" s="71">
        <f>'Program Data-Travel CBA'!P466+'Program Data-Travel IBA'!P466</f>
        <v>9058</v>
      </c>
      <c r="Q466" s="71">
        <f>'Program Data-Travel CBA'!Q466+'Program Data-Travel IBA'!Q466</f>
        <v>30623</v>
      </c>
      <c r="R466" s="68">
        <f>'Program Data-Travel CBA'!R466+'Program Data-Travel IBA'!R466</f>
        <v>1791836.71</v>
      </c>
      <c r="S466" s="69">
        <f>'Program Data-Travel CBA'!S466+'Program Data-Travel IBA'!S466</f>
        <v>10084</v>
      </c>
      <c r="T466" s="69">
        <f>'Program Data-Travel CBA'!T466+'Program Data-Travel IBA'!T466</f>
        <v>30398</v>
      </c>
      <c r="U466" s="70">
        <f>'Program Data-Travel CBA'!U466+'Program Data-Travel IBA'!U466</f>
        <v>1996472.8</v>
      </c>
      <c r="V466" s="71">
        <f>'Program Data-Travel CBA'!V466+'Program Data-Travel IBA'!V466</f>
        <v>10068</v>
      </c>
      <c r="W466" s="71">
        <f>'Program Data-Travel CBA'!W466+'Program Data-Travel IBA'!W466</f>
        <v>30191</v>
      </c>
      <c r="X466" s="68">
        <f>'Program Data-Travel CBA'!X466+'Program Data-Travel IBA'!X466</f>
        <v>1117481.01</v>
      </c>
      <c r="Y466" s="69">
        <f>'Program Data-Travel CBA'!Y466+'Program Data-Travel IBA'!Y466</f>
        <v>5938</v>
      </c>
      <c r="Z466" s="69">
        <f>'Program Data-Travel CBA'!Z466+'Program Data-Travel IBA'!Z466</f>
        <v>29969</v>
      </c>
      <c r="AA466" s="70">
        <f>'Program Data-Travel CBA'!AA466+'Program Data-Travel IBA'!AA466</f>
        <v>1632540.05</v>
      </c>
      <c r="AB466" s="71">
        <f>'Program Data-Travel CBA'!AB466+'Program Data-Travel IBA'!AB466</f>
        <v>7864</v>
      </c>
      <c r="AC466" s="71">
        <f>'Program Data-Travel CBA'!AC466+'Program Data-Travel IBA'!AC466</f>
        <v>29554</v>
      </c>
      <c r="AD466" s="68">
        <f>'Program Data-Travel CBA'!AD466+'Program Data-Travel IBA'!AD466</f>
        <v>1624428.05</v>
      </c>
      <c r="AE466" s="69">
        <f>'Program Data-Travel CBA'!AE466+'Program Data-Travel IBA'!AE466</f>
        <v>9352</v>
      </c>
      <c r="AF466" s="69">
        <f>'Program Data-Travel CBA'!AF466+'Program Data-Travel IBA'!AF466</f>
        <v>29373</v>
      </c>
      <c r="AG466" s="70">
        <f>'Program Data-Travel CBA'!AG466+'Program Data-Travel IBA'!AG466</f>
        <v>1764485.6400000001</v>
      </c>
      <c r="AH466" s="71">
        <f>'Program Data-Travel CBA'!AH466+'Program Data-Travel IBA'!AH466</f>
        <v>9430</v>
      </c>
      <c r="AI466" s="71">
        <f>'Program Data-Travel CBA'!AI466+'Program Data-Travel IBA'!AI466</f>
        <v>26126</v>
      </c>
      <c r="AJ466" s="68">
        <f>'Program Data-Travel CBA'!AJ466+'Program Data-Travel IBA'!AJ466</f>
        <v>2918521.77</v>
      </c>
      <c r="AK466" s="69">
        <f>'Program Data-Travel CBA'!AK466+'Program Data-Travel IBA'!AK466</f>
        <v>15141</v>
      </c>
      <c r="AL466" s="69">
        <f>'Program Data-Travel CBA'!AL466+'Program Data-Travel IBA'!AL466</f>
        <v>27260</v>
      </c>
      <c r="AM466" s="70">
        <f>'Program Data-Travel CBA'!AM466+'Program Data-Travel IBA'!AM466</f>
        <v>2906738.2600000002</v>
      </c>
      <c r="AN466" s="71">
        <f>'Program Data-Travel CBA'!AN466+'Program Data-Travel IBA'!AN466</f>
        <v>15198</v>
      </c>
      <c r="AO466" s="71">
        <f>'Program Data-Travel CBA'!AO466+'Program Data-Travel IBA'!AO466</f>
        <v>27161</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9046474826.6399918</v>
      </c>
      <c r="C468" s="52">
        <f>SUM(C441:C466)</f>
        <v>47555404</v>
      </c>
      <c r="D468" s="52">
        <f>SUM(D441:D466)</f>
        <v>2400463</v>
      </c>
      <c r="E468" s="74">
        <f t="shared" ref="E468" si="29">IFERROR(B468/C468,0)</f>
        <v>190.23021708826175</v>
      </c>
      <c r="F468" s="51">
        <f t="shared" ref="F468:AO468" si="30">SUM(F441:F466)</f>
        <v>726476199.12999952</v>
      </c>
      <c r="G468" s="52">
        <f t="shared" si="30"/>
        <v>3794812</v>
      </c>
      <c r="H468" s="52">
        <f t="shared" si="30"/>
        <v>2204209</v>
      </c>
      <c r="I468" s="51">
        <f t="shared" si="30"/>
        <v>722130395.14999926</v>
      </c>
      <c r="J468" s="52">
        <f t="shared" si="30"/>
        <v>3773715</v>
      </c>
      <c r="K468" s="52">
        <f t="shared" si="30"/>
        <v>2275347</v>
      </c>
      <c r="L468" s="51">
        <f t="shared" si="30"/>
        <v>546168275.21999967</v>
      </c>
      <c r="M468" s="52">
        <f t="shared" si="30"/>
        <v>2975206</v>
      </c>
      <c r="N468" s="52">
        <f t="shared" si="30"/>
        <v>2279624</v>
      </c>
      <c r="O468" s="51">
        <f t="shared" si="30"/>
        <v>614557488.66999948</v>
      </c>
      <c r="P468" s="52">
        <f t="shared" si="30"/>
        <v>3231479</v>
      </c>
      <c r="Q468" s="52">
        <f t="shared" si="30"/>
        <v>2298622</v>
      </c>
      <c r="R468" s="51">
        <f t="shared" si="30"/>
        <v>658767671.35999918</v>
      </c>
      <c r="S468" s="52">
        <f t="shared" si="30"/>
        <v>3454182</v>
      </c>
      <c r="T468" s="52">
        <f t="shared" si="30"/>
        <v>2328887</v>
      </c>
      <c r="U468" s="51">
        <f t="shared" si="30"/>
        <v>791664591.65999913</v>
      </c>
      <c r="V468" s="52">
        <f t="shared" si="30"/>
        <v>4094154</v>
      </c>
      <c r="W468" s="52">
        <f t="shared" si="30"/>
        <v>2332106</v>
      </c>
      <c r="X468" s="51">
        <f t="shared" si="30"/>
        <v>709353583.32999933</v>
      </c>
      <c r="Y468" s="52">
        <f t="shared" si="30"/>
        <v>3772691</v>
      </c>
      <c r="Z468" s="52">
        <f t="shared" si="30"/>
        <v>2350843</v>
      </c>
      <c r="AA468" s="51">
        <f t="shared" si="30"/>
        <v>876111877.05999911</v>
      </c>
      <c r="AB468" s="52">
        <f t="shared" si="30"/>
        <v>4462895</v>
      </c>
      <c r="AC468" s="52">
        <f t="shared" si="30"/>
        <v>2357003</v>
      </c>
      <c r="AD468" s="51">
        <f t="shared" si="30"/>
        <v>860324569.41999936</v>
      </c>
      <c r="AE468" s="52">
        <f t="shared" si="30"/>
        <v>4379587</v>
      </c>
      <c r="AF468" s="52">
        <f t="shared" si="30"/>
        <v>2371602</v>
      </c>
      <c r="AG468" s="51">
        <f t="shared" si="30"/>
        <v>774375905.66999936</v>
      </c>
      <c r="AH468" s="52">
        <f t="shared" si="30"/>
        <v>3986898</v>
      </c>
      <c r="AI468" s="52">
        <f t="shared" si="30"/>
        <v>2372328</v>
      </c>
      <c r="AJ468" s="51">
        <f t="shared" si="30"/>
        <v>941752970.9999994</v>
      </c>
      <c r="AK468" s="52">
        <f t="shared" si="30"/>
        <v>5139543</v>
      </c>
      <c r="AL468" s="52">
        <f t="shared" si="30"/>
        <v>2395006</v>
      </c>
      <c r="AM468" s="51">
        <f t="shared" si="30"/>
        <v>824791298.96999931</v>
      </c>
      <c r="AN468" s="52">
        <f t="shared" si="30"/>
        <v>4490242</v>
      </c>
      <c r="AO468" s="52">
        <f t="shared" si="30"/>
        <v>2400463</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f>'Program Data-Travel CBA'!B472+'Program Data-Travel IBA'!B472</f>
        <v>35510521.57</v>
      </c>
      <c r="C472" s="66">
        <f>'Program Data-Travel CBA'!C472+'Program Data-Travel IBA'!C472</f>
        <v>57063</v>
      </c>
      <c r="D472" s="66">
        <f>'Program Data-Travel CBA'!D472+'Program Data-Travel IBA'!D472</f>
        <v>1139</v>
      </c>
      <c r="E472" s="67">
        <f>'Program Data-Travel CBA'!E472+'Program Data-Travel IBA'!E472</f>
        <v>1197.2860446214011</v>
      </c>
      <c r="F472" s="68">
        <f>'Program Data-Travel CBA'!F472+'Program Data-Travel IBA'!F472</f>
        <v>2711669.3200000003</v>
      </c>
      <c r="G472" s="69">
        <f>'Program Data-Travel CBA'!G472+'Program Data-Travel IBA'!G472</f>
        <v>4321</v>
      </c>
      <c r="H472" s="69">
        <f>'Program Data-Travel CBA'!H472+'Program Data-Travel IBA'!H472</f>
        <v>2653</v>
      </c>
      <c r="I472" s="70">
        <f>'Program Data-Travel CBA'!I472+'Program Data-Travel IBA'!I472</f>
        <v>2419000.1800000002</v>
      </c>
      <c r="J472" s="71">
        <f>'Program Data-Travel CBA'!J472+'Program Data-Travel IBA'!J472</f>
        <v>3978</v>
      </c>
      <c r="K472" s="71">
        <f>'Program Data-Travel CBA'!K472+'Program Data-Travel IBA'!K472</f>
        <v>2647</v>
      </c>
      <c r="L472" s="68">
        <f>'Program Data-Travel CBA'!L472+'Program Data-Travel IBA'!L472</f>
        <v>2037515.13</v>
      </c>
      <c r="M472" s="69">
        <f>'Program Data-Travel CBA'!M472+'Program Data-Travel IBA'!M472</f>
        <v>3542</v>
      </c>
      <c r="N472" s="69">
        <f>'Program Data-Travel CBA'!N472+'Program Data-Travel IBA'!N472</f>
        <v>2695</v>
      </c>
      <c r="O472" s="70">
        <f>'Program Data-Travel CBA'!O472+'Program Data-Travel IBA'!O472</f>
        <v>1945822.21</v>
      </c>
      <c r="P472" s="71">
        <f>'Program Data-Travel CBA'!P472+'Program Data-Travel IBA'!P472</f>
        <v>2844</v>
      </c>
      <c r="Q472" s="71">
        <f>'Program Data-Travel CBA'!Q472+'Program Data-Travel IBA'!Q472</f>
        <v>2786</v>
      </c>
      <c r="R472" s="68">
        <f>'Program Data-Travel CBA'!R472+'Program Data-Travel IBA'!R472</f>
        <v>2427452.25</v>
      </c>
      <c r="S472" s="69">
        <f>'Program Data-Travel CBA'!S472+'Program Data-Travel IBA'!S472</f>
        <v>3897</v>
      </c>
      <c r="T472" s="69">
        <f>'Program Data-Travel CBA'!T472+'Program Data-Travel IBA'!T472</f>
        <v>2769</v>
      </c>
      <c r="U472" s="70">
        <f>'Program Data-Travel CBA'!U472+'Program Data-Travel IBA'!U472</f>
        <v>2818985.98</v>
      </c>
      <c r="V472" s="71">
        <f>'Program Data-Travel CBA'!V472+'Program Data-Travel IBA'!V472</f>
        <v>4616</v>
      </c>
      <c r="W472" s="71">
        <f>'Program Data-Travel CBA'!W472+'Program Data-Travel IBA'!W472</f>
        <v>2631</v>
      </c>
      <c r="X472" s="68">
        <f>'Program Data-Travel CBA'!X472+'Program Data-Travel IBA'!X472</f>
        <v>3093898.8200000003</v>
      </c>
      <c r="Y472" s="69">
        <f>'Program Data-Travel CBA'!Y472+'Program Data-Travel IBA'!Y472</f>
        <v>4868</v>
      </c>
      <c r="Z472" s="69">
        <f>'Program Data-Travel CBA'!Z472+'Program Data-Travel IBA'!Z472</f>
        <v>2727</v>
      </c>
      <c r="AA472" s="70">
        <f>'Program Data-Travel CBA'!AA472+'Program Data-Travel IBA'!AA472</f>
        <v>3977081.96</v>
      </c>
      <c r="AB472" s="71">
        <f>'Program Data-Travel CBA'!AB472+'Program Data-Travel IBA'!AB472</f>
        <v>6016</v>
      </c>
      <c r="AC472" s="71">
        <f>'Program Data-Travel CBA'!AC472+'Program Data-Travel IBA'!AC472</f>
        <v>2857</v>
      </c>
      <c r="AD472" s="68">
        <f>'Program Data-Travel CBA'!AD472+'Program Data-Travel IBA'!AD472</f>
        <v>3554618.7</v>
      </c>
      <c r="AE472" s="69">
        <f>'Program Data-Travel CBA'!AE472+'Program Data-Travel IBA'!AE472</f>
        <v>5373</v>
      </c>
      <c r="AF472" s="69">
        <f>'Program Data-Travel CBA'!AF472+'Program Data-Travel IBA'!AF472</f>
        <v>2900</v>
      </c>
      <c r="AG472" s="70">
        <f>'Program Data-Travel CBA'!AG472+'Program Data-Travel IBA'!AG472</f>
        <v>3199991.69</v>
      </c>
      <c r="AH472" s="71">
        <f>'Program Data-Travel CBA'!AH472+'Program Data-Travel IBA'!AH472</f>
        <v>5153</v>
      </c>
      <c r="AI472" s="71">
        <f>'Program Data-Travel CBA'!AI472+'Program Data-Travel IBA'!AI472</f>
        <v>2929</v>
      </c>
      <c r="AJ472" s="68">
        <f>'Program Data-Travel CBA'!AJ472+'Program Data-Travel IBA'!AJ472</f>
        <v>3275619.7</v>
      </c>
      <c r="AK472" s="69">
        <f>'Program Data-Travel CBA'!AK472+'Program Data-Travel IBA'!AK472</f>
        <v>5965</v>
      </c>
      <c r="AL472" s="69">
        <f>'Program Data-Travel CBA'!AL472+'Program Data-Travel IBA'!AL472</f>
        <v>3002</v>
      </c>
      <c r="AM472" s="70">
        <f>'Program Data-Travel CBA'!AM472+'Program Data-Travel IBA'!AM472</f>
        <v>4048865.63</v>
      </c>
      <c r="AN472" s="71">
        <f>'Program Data-Travel CBA'!AN472+'Program Data-Travel IBA'!AN472</f>
        <v>6490</v>
      </c>
      <c r="AO472" s="71">
        <f>'Program Data-Travel CBA'!AO472+'Program Data-Travel IBA'!AO472</f>
        <v>1139</v>
      </c>
    </row>
    <row r="473" spans="1:41" hidden="1" outlineLevel="1" x14ac:dyDescent="0.55000000000000004">
      <c r="A473" s="58" t="s">
        <v>18</v>
      </c>
      <c r="B473" s="65">
        <f>'Program Data-Travel CBA'!B473+'Program Data-Travel IBA'!B473</f>
        <v>181351102.42999893</v>
      </c>
      <c r="C473" s="66">
        <f>'Program Data-Travel CBA'!C473+'Program Data-Travel IBA'!C473</f>
        <v>1489347</v>
      </c>
      <c r="D473" s="66">
        <f>'Program Data-Travel CBA'!D473+'Program Data-Travel IBA'!D473</f>
        <v>88279</v>
      </c>
      <c r="E473" s="67">
        <f>'Program Data-Travel CBA'!E473+'Program Data-Travel IBA'!E473</f>
        <v>268.78041957995708</v>
      </c>
      <c r="F473" s="68">
        <f>'Program Data-Travel CBA'!F473+'Program Data-Travel IBA'!F473</f>
        <v>13961917.759999894</v>
      </c>
      <c r="G473" s="69">
        <f>'Program Data-Travel CBA'!G473+'Program Data-Travel IBA'!G473</f>
        <v>117419</v>
      </c>
      <c r="H473" s="69">
        <f>'Program Data-Travel CBA'!H473+'Program Data-Travel IBA'!H473</f>
        <v>90428</v>
      </c>
      <c r="I473" s="70">
        <f>'Program Data-Travel CBA'!I473+'Program Data-Travel IBA'!I473</f>
        <v>13497291.579999927</v>
      </c>
      <c r="J473" s="71">
        <f>'Program Data-Travel CBA'!J473+'Program Data-Travel IBA'!J473</f>
        <v>107436</v>
      </c>
      <c r="K473" s="71">
        <f>'Program Data-Travel CBA'!K473+'Program Data-Travel IBA'!K473</f>
        <v>82529</v>
      </c>
      <c r="L473" s="68">
        <f>'Program Data-Travel CBA'!L473+'Program Data-Travel IBA'!L473</f>
        <v>8955768.6499999687</v>
      </c>
      <c r="M473" s="69">
        <f>'Program Data-Travel CBA'!M473+'Program Data-Travel IBA'!M473</f>
        <v>80892</v>
      </c>
      <c r="N473" s="69">
        <f>'Program Data-Travel CBA'!N473+'Program Data-Travel IBA'!N473</f>
        <v>83007</v>
      </c>
      <c r="O473" s="70">
        <f>'Program Data-Travel CBA'!O473+'Program Data-Travel IBA'!O473</f>
        <v>10395023.749999957</v>
      </c>
      <c r="P473" s="71">
        <f>'Program Data-Travel CBA'!P473+'Program Data-Travel IBA'!P473</f>
        <v>81850</v>
      </c>
      <c r="Q473" s="71">
        <f>'Program Data-Travel CBA'!Q473+'Program Data-Travel IBA'!Q473</f>
        <v>83581</v>
      </c>
      <c r="R473" s="68">
        <f>'Program Data-Travel CBA'!R473+'Program Data-Travel IBA'!R473</f>
        <v>13063985.599999929</v>
      </c>
      <c r="S473" s="69">
        <f>'Program Data-Travel CBA'!S473+'Program Data-Travel IBA'!S473</f>
        <v>107185</v>
      </c>
      <c r="T473" s="69">
        <f>'Program Data-Travel CBA'!T473+'Program Data-Travel IBA'!T473</f>
        <v>83696</v>
      </c>
      <c r="U473" s="70">
        <f>'Program Data-Travel CBA'!U473+'Program Data-Travel IBA'!U473</f>
        <v>18953898.509999868</v>
      </c>
      <c r="V473" s="71">
        <f>'Program Data-Travel CBA'!V473+'Program Data-Travel IBA'!V473</f>
        <v>148622</v>
      </c>
      <c r="W473" s="71">
        <f>'Program Data-Travel CBA'!W473+'Program Data-Travel IBA'!W473</f>
        <v>84352</v>
      </c>
      <c r="X473" s="68">
        <f>'Program Data-Travel CBA'!X473+'Program Data-Travel IBA'!X473</f>
        <v>17047678.419999868</v>
      </c>
      <c r="Y473" s="69">
        <f>'Program Data-Travel CBA'!Y473+'Program Data-Travel IBA'!Y473</f>
        <v>139596</v>
      </c>
      <c r="Z473" s="69">
        <f>'Program Data-Travel CBA'!Z473+'Program Data-Travel IBA'!Z473</f>
        <v>85187</v>
      </c>
      <c r="AA473" s="70">
        <f>'Program Data-Travel CBA'!AA473+'Program Data-Travel IBA'!AA473</f>
        <v>18098034.979999878</v>
      </c>
      <c r="AB473" s="71">
        <f>'Program Data-Travel CBA'!AB473+'Program Data-Travel IBA'!AB473</f>
        <v>143819</v>
      </c>
      <c r="AC473" s="71">
        <f>'Program Data-Travel CBA'!AC473+'Program Data-Travel IBA'!AC473</f>
        <v>85822</v>
      </c>
      <c r="AD473" s="68">
        <f>'Program Data-Travel CBA'!AD473+'Program Data-Travel IBA'!AD473</f>
        <v>17014686.129999887</v>
      </c>
      <c r="AE473" s="69">
        <f>'Program Data-Travel CBA'!AE473+'Program Data-Travel IBA'!AE473</f>
        <v>145467</v>
      </c>
      <c r="AF473" s="69">
        <f>'Program Data-Travel CBA'!AF473+'Program Data-Travel IBA'!AF473</f>
        <v>86479</v>
      </c>
      <c r="AG473" s="70">
        <f>'Program Data-Travel CBA'!AG473+'Program Data-Travel IBA'!AG473</f>
        <v>15526777.929999923</v>
      </c>
      <c r="AH473" s="71">
        <f>'Program Data-Travel CBA'!AH473+'Program Data-Travel IBA'!AH473</f>
        <v>132995</v>
      </c>
      <c r="AI473" s="71">
        <f>'Program Data-Travel CBA'!AI473+'Program Data-Travel IBA'!AI473</f>
        <v>87129</v>
      </c>
      <c r="AJ473" s="68">
        <f>'Program Data-Travel CBA'!AJ473+'Program Data-Travel IBA'!AJ473</f>
        <v>19028059.469999898</v>
      </c>
      <c r="AK473" s="69">
        <f>'Program Data-Travel CBA'!AK473+'Program Data-Travel IBA'!AK473</f>
        <v>142755</v>
      </c>
      <c r="AL473" s="69">
        <f>'Program Data-Travel CBA'!AL473+'Program Data-Travel IBA'!AL473</f>
        <v>87756</v>
      </c>
      <c r="AM473" s="70">
        <f>'Program Data-Travel CBA'!AM473+'Program Data-Travel IBA'!AM473</f>
        <v>15807979.649999917</v>
      </c>
      <c r="AN473" s="71">
        <f>'Program Data-Travel CBA'!AN473+'Program Data-Travel IBA'!AN473</f>
        <v>141311</v>
      </c>
      <c r="AO473" s="71">
        <f>'Program Data-Travel CBA'!AO473+'Program Data-Travel IBA'!AO473</f>
        <v>88279</v>
      </c>
    </row>
    <row r="474" spans="1:41" hidden="1" outlineLevel="1" x14ac:dyDescent="0.55000000000000004">
      <c r="A474" s="58" t="s">
        <v>20</v>
      </c>
      <c r="B474" s="65">
        <f>'Program Data-Travel CBA'!B474+'Program Data-Travel IBA'!B474</f>
        <v>111244762.63</v>
      </c>
      <c r="C474" s="66">
        <f>'Program Data-Travel CBA'!C474+'Program Data-Travel IBA'!C474</f>
        <v>552054</v>
      </c>
      <c r="D474" s="66">
        <f>'Program Data-Travel CBA'!D474+'Program Data-Travel IBA'!D474</f>
        <v>16387</v>
      </c>
      <c r="E474" s="67">
        <f>'Program Data-Travel CBA'!E474+'Program Data-Travel IBA'!E474</f>
        <v>420.68454451818388</v>
      </c>
      <c r="F474" s="68">
        <f>'Program Data-Travel CBA'!F474+'Program Data-Travel IBA'!F474</f>
        <v>9589295.1400000006</v>
      </c>
      <c r="G474" s="69">
        <f>'Program Data-Travel CBA'!G474+'Program Data-Travel IBA'!G474</f>
        <v>47407</v>
      </c>
      <c r="H474" s="69">
        <f>'Program Data-Travel CBA'!H474+'Program Data-Travel IBA'!H474</f>
        <v>16329</v>
      </c>
      <c r="I474" s="70">
        <f>'Program Data-Travel CBA'!I474+'Program Data-Travel IBA'!I474</f>
        <v>8612793.0899999999</v>
      </c>
      <c r="J474" s="71">
        <f>'Program Data-Travel CBA'!J474+'Program Data-Travel IBA'!J474</f>
        <v>39930</v>
      </c>
      <c r="K474" s="71">
        <f>'Program Data-Travel CBA'!K474+'Program Data-Travel IBA'!K474</f>
        <v>16176</v>
      </c>
      <c r="L474" s="68">
        <f>'Program Data-Travel CBA'!L474+'Program Data-Travel IBA'!L474</f>
        <v>5655347.9699999997</v>
      </c>
      <c r="M474" s="69">
        <f>'Program Data-Travel CBA'!M474+'Program Data-Travel IBA'!M474</f>
        <v>31636</v>
      </c>
      <c r="N474" s="69">
        <f>'Program Data-Travel CBA'!N474+'Program Data-Travel IBA'!N474</f>
        <v>16212</v>
      </c>
      <c r="O474" s="70">
        <f>'Program Data-Travel CBA'!O474+'Program Data-Travel IBA'!O474</f>
        <v>7463074.8499999996</v>
      </c>
      <c r="P474" s="71">
        <f>'Program Data-Travel CBA'!P474+'Program Data-Travel IBA'!P474</f>
        <v>37827</v>
      </c>
      <c r="Q474" s="71">
        <f>'Program Data-Travel CBA'!Q474+'Program Data-Travel IBA'!Q474</f>
        <v>16303</v>
      </c>
      <c r="R474" s="68">
        <f>'Program Data-Travel CBA'!R474+'Program Data-Travel IBA'!R474</f>
        <v>8072975.7700000005</v>
      </c>
      <c r="S474" s="69">
        <f>'Program Data-Travel CBA'!S474+'Program Data-Travel IBA'!S474</f>
        <v>44454</v>
      </c>
      <c r="T474" s="69">
        <f>'Program Data-Travel CBA'!T474+'Program Data-Travel IBA'!T474</f>
        <v>16378</v>
      </c>
      <c r="U474" s="70">
        <f>'Program Data-Travel CBA'!U474+'Program Data-Travel IBA'!U474</f>
        <v>12515142.960000001</v>
      </c>
      <c r="V474" s="71">
        <f>'Program Data-Travel CBA'!V474+'Program Data-Travel IBA'!V474</f>
        <v>59583</v>
      </c>
      <c r="W474" s="71">
        <f>'Program Data-Travel CBA'!W474+'Program Data-Travel IBA'!W474</f>
        <v>16513</v>
      </c>
      <c r="X474" s="68">
        <f>'Program Data-Travel CBA'!X474+'Program Data-Travel IBA'!X474</f>
        <v>10755718.469999999</v>
      </c>
      <c r="Y474" s="69">
        <f>'Program Data-Travel CBA'!Y474+'Program Data-Travel IBA'!Y474</f>
        <v>52680</v>
      </c>
      <c r="Z474" s="69">
        <f>'Program Data-Travel CBA'!Z474+'Program Data-Travel IBA'!Z474</f>
        <v>16630</v>
      </c>
      <c r="AA474" s="70">
        <f>'Program Data-Travel CBA'!AA474+'Program Data-Travel IBA'!AA474</f>
        <v>11276787.48</v>
      </c>
      <c r="AB474" s="71">
        <f>'Program Data-Travel CBA'!AB474+'Program Data-Travel IBA'!AB474</f>
        <v>55701</v>
      </c>
      <c r="AC474" s="71">
        <f>'Program Data-Travel CBA'!AC474+'Program Data-Travel IBA'!AC474</f>
        <v>16613</v>
      </c>
      <c r="AD474" s="68">
        <f>'Program Data-Travel CBA'!AD474+'Program Data-Travel IBA'!AD474</f>
        <v>9566051.4000000004</v>
      </c>
      <c r="AE474" s="69">
        <f>'Program Data-Travel CBA'!AE474+'Program Data-Travel IBA'!AE474</f>
        <v>47964</v>
      </c>
      <c r="AF474" s="69">
        <f>'Program Data-Travel CBA'!AF474+'Program Data-Travel IBA'!AF474</f>
        <v>16531</v>
      </c>
      <c r="AG474" s="70">
        <f>'Program Data-Travel CBA'!AG474+'Program Data-Travel IBA'!AG474</f>
        <v>8702757.9800000004</v>
      </c>
      <c r="AH474" s="71">
        <f>'Program Data-Travel CBA'!AH474+'Program Data-Travel IBA'!AH474</f>
        <v>43972</v>
      </c>
      <c r="AI474" s="71">
        <f>'Program Data-Travel CBA'!AI474+'Program Data-Travel IBA'!AI474</f>
        <v>16541</v>
      </c>
      <c r="AJ474" s="68">
        <f>'Program Data-Travel CBA'!AJ474+'Program Data-Travel IBA'!AJ474</f>
        <v>10367316.5</v>
      </c>
      <c r="AK474" s="69">
        <f>'Program Data-Travel CBA'!AK474+'Program Data-Travel IBA'!AK474</f>
        <v>48788</v>
      </c>
      <c r="AL474" s="69">
        <f>'Program Data-Travel CBA'!AL474+'Program Data-Travel IBA'!AL474</f>
        <v>16541</v>
      </c>
      <c r="AM474" s="70">
        <f>'Program Data-Travel CBA'!AM474+'Program Data-Travel IBA'!AM474</f>
        <v>8667501.0199999996</v>
      </c>
      <c r="AN474" s="71">
        <f>'Program Data-Travel CBA'!AN474+'Program Data-Travel IBA'!AN474</f>
        <v>42112</v>
      </c>
      <c r="AO474" s="71">
        <f>'Program Data-Travel CBA'!AO474+'Program Data-Travel IBA'!AO474</f>
        <v>16387</v>
      </c>
    </row>
    <row r="475" spans="1:41" hidden="1" outlineLevel="1" x14ac:dyDescent="0.55000000000000004">
      <c r="A475" s="58" t="s">
        <v>510</v>
      </c>
      <c r="B475" s="65">
        <f>'Program Data-Travel CBA'!B475+'Program Data-Travel IBA'!B475</f>
        <v>0</v>
      </c>
      <c r="C475" s="66">
        <f>'Program Data-Travel CBA'!C475+'Program Data-Travel IBA'!C475</f>
        <v>0</v>
      </c>
      <c r="D475" s="66">
        <f>'Program Data-Travel CBA'!D475+'Program Data-Travel IBA'!D475</f>
        <v>0</v>
      </c>
      <c r="E475" s="67">
        <f>'Program Data-Travel CBA'!E475+'Program Data-Travel IBA'!E475</f>
        <v>0</v>
      </c>
      <c r="F475" s="68">
        <f>'Program Data-Travel CBA'!F475+'Program Data-Travel IBA'!F475</f>
        <v>0</v>
      </c>
      <c r="G475" s="69">
        <f>'Program Data-Travel CBA'!G475+'Program Data-Travel IBA'!G475</f>
        <v>0</v>
      </c>
      <c r="H475" s="69">
        <f>'Program Data-Travel CBA'!H475+'Program Data-Travel IBA'!H475</f>
        <v>0</v>
      </c>
      <c r="I475" s="70">
        <f>'Program Data-Travel CBA'!I475+'Program Data-Travel IBA'!I475</f>
        <v>0</v>
      </c>
      <c r="J475" s="71">
        <f>'Program Data-Travel CBA'!J475+'Program Data-Travel IBA'!J475</f>
        <v>0</v>
      </c>
      <c r="K475" s="71">
        <f>'Program Data-Travel CBA'!K475+'Program Data-Travel IBA'!K475</f>
        <v>0</v>
      </c>
      <c r="L475" s="68">
        <f>'Program Data-Travel CBA'!L475+'Program Data-Travel IBA'!L475</f>
        <v>0</v>
      </c>
      <c r="M475" s="69">
        <f>'Program Data-Travel CBA'!M475+'Program Data-Travel IBA'!M475</f>
        <v>0</v>
      </c>
      <c r="N475" s="69">
        <f>'Program Data-Travel CBA'!N475+'Program Data-Travel IBA'!N475</f>
        <v>0</v>
      </c>
      <c r="O475" s="70">
        <f>'Program Data-Travel CBA'!O475+'Program Data-Travel IBA'!O475</f>
        <v>0</v>
      </c>
      <c r="P475" s="71">
        <f>'Program Data-Travel CBA'!P475+'Program Data-Travel IBA'!P475</f>
        <v>0</v>
      </c>
      <c r="Q475" s="71">
        <f>'Program Data-Travel CBA'!Q475+'Program Data-Travel IBA'!Q475</f>
        <v>0</v>
      </c>
      <c r="R475" s="68">
        <f>'Program Data-Travel CBA'!R475+'Program Data-Travel IBA'!R475</f>
        <v>0</v>
      </c>
      <c r="S475" s="69">
        <f>'Program Data-Travel CBA'!S475+'Program Data-Travel IBA'!S475</f>
        <v>0</v>
      </c>
      <c r="T475" s="69">
        <f>'Program Data-Travel CBA'!T475+'Program Data-Travel IBA'!T475</f>
        <v>0</v>
      </c>
      <c r="U475" s="70">
        <f>'Program Data-Travel CBA'!U475+'Program Data-Travel IBA'!U475</f>
        <v>0</v>
      </c>
      <c r="V475" s="71">
        <f>'Program Data-Travel CBA'!V475+'Program Data-Travel IBA'!V475</f>
        <v>0</v>
      </c>
      <c r="W475" s="71">
        <f>'Program Data-Travel CBA'!W475+'Program Data-Travel IBA'!W475</f>
        <v>0</v>
      </c>
      <c r="X475" s="68">
        <f>'Program Data-Travel CBA'!X475+'Program Data-Travel IBA'!X475</f>
        <v>0</v>
      </c>
      <c r="Y475" s="69">
        <f>'Program Data-Travel CBA'!Y475+'Program Data-Travel IBA'!Y475</f>
        <v>0</v>
      </c>
      <c r="Z475" s="69">
        <f>'Program Data-Travel CBA'!Z475+'Program Data-Travel IBA'!Z475</f>
        <v>0</v>
      </c>
      <c r="AA475" s="70">
        <f>'Program Data-Travel CBA'!AA475+'Program Data-Travel IBA'!AA475</f>
        <v>0</v>
      </c>
      <c r="AB475" s="71">
        <f>'Program Data-Travel CBA'!AB475+'Program Data-Travel IBA'!AB475</f>
        <v>0</v>
      </c>
      <c r="AC475" s="71">
        <f>'Program Data-Travel CBA'!AC475+'Program Data-Travel IBA'!AC475</f>
        <v>0</v>
      </c>
      <c r="AD475" s="68">
        <f>'Program Data-Travel CBA'!AD475+'Program Data-Travel IBA'!AD475</f>
        <v>0</v>
      </c>
      <c r="AE475" s="69">
        <f>'Program Data-Travel CBA'!AE475+'Program Data-Travel IBA'!AE475</f>
        <v>0</v>
      </c>
      <c r="AF475" s="69">
        <f>'Program Data-Travel CBA'!AF475+'Program Data-Travel IBA'!AF475</f>
        <v>0</v>
      </c>
      <c r="AG475" s="70">
        <f>'Program Data-Travel CBA'!AG475+'Program Data-Travel IBA'!AG475</f>
        <v>0</v>
      </c>
      <c r="AH475" s="71">
        <f>'Program Data-Travel CBA'!AH475+'Program Data-Travel IBA'!AH475</f>
        <v>0</v>
      </c>
      <c r="AI475" s="71">
        <f>'Program Data-Travel CBA'!AI475+'Program Data-Travel IBA'!AI475</f>
        <v>0</v>
      </c>
      <c r="AJ475" s="68">
        <f>'Program Data-Travel CBA'!AJ475+'Program Data-Travel IBA'!AJ475</f>
        <v>0</v>
      </c>
      <c r="AK475" s="69">
        <f>'Program Data-Travel CBA'!AK475+'Program Data-Travel IBA'!AK475</f>
        <v>0</v>
      </c>
      <c r="AL475" s="69">
        <f>'Program Data-Travel CBA'!AL475+'Program Data-Travel IBA'!AL475</f>
        <v>0</v>
      </c>
      <c r="AM475" s="70">
        <f>'Program Data-Travel CBA'!AM475+'Program Data-Travel IBA'!AM475</f>
        <v>0</v>
      </c>
      <c r="AN475" s="71">
        <f>'Program Data-Travel CBA'!AN475+'Program Data-Travel IBA'!AN475</f>
        <v>0</v>
      </c>
      <c r="AO475" s="71">
        <f>'Program Data-Travel CBA'!AO475+'Program Data-Travel IBA'!AO475</f>
        <v>0</v>
      </c>
    </row>
    <row r="476" spans="1:41" hidden="1" outlineLevel="1" x14ac:dyDescent="0.55000000000000004">
      <c r="A476" s="58" t="s">
        <v>89</v>
      </c>
      <c r="B476" s="65">
        <f>'Program Data-Travel CBA'!B476+'Program Data-Travel IBA'!B476</f>
        <v>5511744497.1400003</v>
      </c>
      <c r="C476" s="66">
        <f>'Program Data-Travel CBA'!C476+'Program Data-Travel IBA'!C476</f>
        <v>28015035</v>
      </c>
      <c r="D476" s="66">
        <f>'Program Data-Travel CBA'!D476+'Program Data-Travel IBA'!D476</f>
        <v>1447866</v>
      </c>
      <c r="E476" s="67">
        <f>'Program Data-Travel CBA'!E476+'Program Data-Travel IBA'!E476</f>
        <v>533.56087416076957</v>
      </c>
      <c r="F476" s="68">
        <f>'Program Data-Travel CBA'!F476+'Program Data-Travel IBA'!F476</f>
        <v>424495448.78000003</v>
      </c>
      <c r="G476" s="69">
        <f>'Program Data-Travel CBA'!G476+'Program Data-Travel IBA'!G476</f>
        <v>2155459</v>
      </c>
      <c r="H476" s="69">
        <f>'Program Data-Travel CBA'!H476+'Program Data-Travel IBA'!H476</f>
        <v>1262185</v>
      </c>
      <c r="I476" s="70">
        <f>'Program Data-Travel CBA'!I476+'Program Data-Travel IBA'!I476</f>
        <v>416318845.41000003</v>
      </c>
      <c r="J476" s="71">
        <f>'Program Data-Travel CBA'!J476+'Program Data-Travel IBA'!J476</f>
        <v>2077588</v>
      </c>
      <c r="K476" s="71">
        <f>'Program Data-Travel CBA'!K476+'Program Data-Travel IBA'!K476</f>
        <v>1272720</v>
      </c>
      <c r="L476" s="68">
        <f>'Program Data-Travel CBA'!L476+'Program Data-Travel IBA'!L476</f>
        <v>316576523.13999999</v>
      </c>
      <c r="M476" s="69">
        <f>'Program Data-Travel CBA'!M476+'Program Data-Travel IBA'!M476</f>
        <v>1648662</v>
      </c>
      <c r="N476" s="69">
        <f>'Program Data-Travel CBA'!N476+'Program Data-Travel IBA'!N476</f>
        <v>1262917</v>
      </c>
      <c r="O476" s="70">
        <f>'Program Data-Travel CBA'!O476+'Program Data-Travel IBA'!O476</f>
        <v>345063630.59000003</v>
      </c>
      <c r="P476" s="71">
        <f>'Program Data-Travel CBA'!P476+'Program Data-Travel IBA'!P476</f>
        <v>1818126</v>
      </c>
      <c r="Q476" s="71">
        <f>'Program Data-Travel CBA'!Q476+'Program Data-Travel IBA'!Q476</f>
        <v>1287295</v>
      </c>
      <c r="R476" s="68">
        <f>'Program Data-Travel CBA'!R476+'Program Data-Travel IBA'!R476</f>
        <v>413594766.40000004</v>
      </c>
      <c r="S476" s="69">
        <f>'Program Data-Travel CBA'!S476+'Program Data-Travel IBA'!S476</f>
        <v>2127031</v>
      </c>
      <c r="T476" s="69">
        <f>'Program Data-Travel CBA'!T476+'Program Data-Travel IBA'!T476</f>
        <v>1299577</v>
      </c>
      <c r="U476" s="70">
        <f>'Program Data-Travel CBA'!U476+'Program Data-Travel IBA'!U476</f>
        <v>533440900.92999995</v>
      </c>
      <c r="V476" s="71">
        <f>'Program Data-Travel CBA'!V476+'Program Data-Travel IBA'!V476</f>
        <v>2637938</v>
      </c>
      <c r="W476" s="71">
        <f>'Program Data-Travel CBA'!W476+'Program Data-Travel IBA'!W476</f>
        <v>1321716</v>
      </c>
      <c r="X476" s="68">
        <f>'Program Data-Travel CBA'!X476+'Program Data-Travel IBA'!X476</f>
        <v>491853111.76999998</v>
      </c>
      <c r="Y476" s="69">
        <f>'Program Data-Travel CBA'!Y476+'Program Data-Travel IBA'!Y476</f>
        <v>2475821</v>
      </c>
      <c r="Z476" s="69">
        <f>'Program Data-Travel CBA'!Z476+'Program Data-Travel IBA'!Z476</f>
        <v>1340300</v>
      </c>
      <c r="AA476" s="70">
        <f>'Program Data-Travel CBA'!AA476+'Program Data-Travel IBA'!AA476</f>
        <v>540739018.57000005</v>
      </c>
      <c r="AB476" s="71">
        <f>'Program Data-Travel CBA'!AB476+'Program Data-Travel IBA'!AB476</f>
        <v>2717337</v>
      </c>
      <c r="AC476" s="71">
        <f>'Program Data-Travel CBA'!AC476+'Program Data-Travel IBA'!AC476</f>
        <v>1358537</v>
      </c>
      <c r="AD476" s="68">
        <f>'Program Data-Travel CBA'!AD476+'Program Data-Travel IBA'!AD476</f>
        <v>505478455.45999998</v>
      </c>
      <c r="AE476" s="69">
        <f>'Program Data-Travel CBA'!AE476+'Program Data-Travel IBA'!AE476</f>
        <v>2546131</v>
      </c>
      <c r="AF476" s="69">
        <f>'Program Data-Travel CBA'!AF476+'Program Data-Travel IBA'!AF476</f>
        <v>1371583</v>
      </c>
      <c r="AG476" s="70">
        <f>'Program Data-Travel CBA'!AG476+'Program Data-Travel IBA'!AG476</f>
        <v>488503133.28999996</v>
      </c>
      <c r="AH476" s="71">
        <f>'Program Data-Travel CBA'!AH476+'Program Data-Travel IBA'!AH476</f>
        <v>2450896</v>
      </c>
      <c r="AI476" s="71">
        <f>'Program Data-Travel CBA'!AI476+'Program Data-Travel IBA'!AI476</f>
        <v>1384806</v>
      </c>
      <c r="AJ476" s="68">
        <f>'Program Data-Travel CBA'!AJ476+'Program Data-Travel IBA'!AJ476</f>
        <v>558053375.26999998</v>
      </c>
      <c r="AK476" s="69">
        <f>'Program Data-Travel CBA'!AK476+'Program Data-Travel IBA'!AK476</f>
        <v>2908392</v>
      </c>
      <c r="AL476" s="69">
        <f>'Program Data-Travel CBA'!AL476+'Program Data-Travel IBA'!AL476</f>
        <v>1393212</v>
      </c>
      <c r="AM476" s="70">
        <f>'Program Data-Travel CBA'!AM476+'Program Data-Travel IBA'!AM476</f>
        <v>477627287.53000003</v>
      </c>
      <c r="AN476" s="71">
        <f>'Program Data-Travel CBA'!AN476+'Program Data-Travel IBA'!AN476</f>
        <v>2451654</v>
      </c>
      <c r="AO476" s="71">
        <f>'Program Data-Travel CBA'!AO476+'Program Data-Travel IBA'!AO476</f>
        <v>1447866</v>
      </c>
    </row>
    <row r="477" spans="1:41" hidden="1" outlineLevel="1" x14ac:dyDescent="0.55000000000000004">
      <c r="A477" s="58" t="s">
        <v>21</v>
      </c>
      <c r="B477" s="65">
        <f>'Program Data-Travel CBA'!B477+'Program Data-Travel IBA'!B477</f>
        <v>8753269.2599999998</v>
      </c>
      <c r="C477" s="66">
        <f>'Program Data-Travel CBA'!C477+'Program Data-Travel IBA'!C477</f>
        <v>60634</v>
      </c>
      <c r="D477" s="66">
        <f>'Program Data-Travel CBA'!D477+'Program Data-Travel IBA'!D477</f>
        <v>2496</v>
      </c>
      <c r="E477" s="67">
        <f>'Program Data-Travel CBA'!E477+'Program Data-Travel IBA'!E477</f>
        <v>369.36338163095775</v>
      </c>
      <c r="F477" s="68">
        <f>'Program Data-Travel CBA'!F477+'Program Data-Travel IBA'!F477</f>
        <v>588326.72</v>
      </c>
      <c r="G477" s="69">
        <f>'Program Data-Travel CBA'!G477+'Program Data-Travel IBA'!G477</f>
        <v>4325</v>
      </c>
      <c r="H477" s="69">
        <f>'Program Data-Travel CBA'!H477+'Program Data-Travel IBA'!H477</f>
        <v>1954</v>
      </c>
      <c r="I477" s="70">
        <f>'Program Data-Travel CBA'!I477+'Program Data-Travel IBA'!I477</f>
        <v>746251.11</v>
      </c>
      <c r="J477" s="71">
        <f>'Program Data-Travel CBA'!J477+'Program Data-Travel IBA'!J477</f>
        <v>4895</v>
      </c>
      <c r="K477" s="71">
        <f>'Program Data-Travel CBA'!K477+'Program Data-Travel IBA'!K477</f>
        <v>1959</v>
      </c>
      <c r="L477" s="68">
        <f>'Program Data-Travel CBA'!L477+'Program Data-Travel IBA'!L477</f>
        <v>436965.65</v>
      </c>
      <c r="M477" s="69">
        <f>'Program Data-Travel CBA'!M477+'Program Data-Travel IBA'!M477</f>
        <v>3633</v>
      </c>
      <c r="N477" s="69">
        <f>'Program Data-Travel CBA'!N477+'Program Data-Travel IBA'!N477</f>
        <v>1977</v>
      </c>
      <c r="O477" s="70">
        <f>'Program Data-Travel CBA'!O477+'Program Data-Travel IBA'!O477</f>
        <v>303265.91999999998</v>
      </c>
      <c r="P477" s="71">
        <f>'Program Data-Travel CBA'!P477+'Program Data-Travel IBA'!P477</f>
        <v>2346</v>
      </c>
      <c r="Q477" s="71">
        <f>'Program Data-Travel CBA'!Q477+'Program Data-Travel IBA'!Q477</f>
        <v>1955</v>
      </c>
      <c r="R477" s="68">
        <f>'Program Data-Travel CBA'!R477+'Program Data-Travel IBA'!R477</f>
        <v>548731.30999999994</v>
      </c>
      <c r="S477" s="69">
        <f>'Program Data-Travel CBA'!S477+'Program Data-Travel IBA'!S477</f>
        <v>3708</v>
      </c>
      <c r="T477" s="69">
        <f>'Program Data-Travel CBA'!T477+'Program Data-Travel IBA'!T477</f>
        <v>1995</v>
      </c>
      <c r="U477" s="70">
        <f>'Program Data-Travel CBA'!U477+'Program Data-Travel IBA'!U477</f>
        <v>867235.12</v>
      </c>
      <c r="V477" s="71">
        <f>'Program Data-Travel CBA'!V477+'Program Data-Travel IBA'!V477</f>
        <v>5986</v>
      </c>
      <c r="W477" s="71">
        <f>'Program Data-Travel CBA'!W477+'Program Data-Travel IBA'!W477</f>
        <v>2084</v>
      </c>
      <c r="X477" s="68">
        <f>'Program Data-Travel CBA'!X477+'Program Data-Travel IBA'!X477</f>
        <v>868219.12</v>
      </c>
      <c r="Y477" s="69">
        <f>'Program Data-Travel CBA'!Y477+'Program Data-Travel IBA'!Y477</f>
        <v>6158</v>
      </c>
      <c r="Z477" s="69">
        <f>'Program Data-Travel CBA'!Z477+'Program Data-Travel IBA'!Z477</f>
        <v>2143</v>
      </c>
      <c r="AA477" s="70">
        <f>'Program Data-Travel CBA'!AA477+'Program Data-Travel IBA'!AA477</f>
        <v>870324.7</v>
      </c>
      <c r="AB477" s="71">
        <f>'Program Data-Travel CBA'!AB477+'Program Data-Travel IBA'!AB477</f>
        <v>6180</v>
      </c>
      <c r="AC477" s="71">
        <f>'Program Data-Travel CBA'!AC477+'Program Data-Travel IBA'!AC477</f>
        <v>2181</v>
      </c>
      <c r="AD477" s="68">
        <f>'Program Data-Travel CBA'!AD477+'Program Data-Travel IBA'!AD477</f>
        <v>835117.79</v>
      </c>
      <c r="AE477" s="69">
        <f>'Program Data-Travel CBA'!AE477+'Program Data-Travel IBA'!AE477</f>
        <v>5263</v>
      </c>
      <c r="AF477" s="69">
        <f>'Program Data-Travel CBA'!AF477+'Program Data-Travel IBA'!AF477</f>
        <v>2218</v>
      </c>
      <c r="AG477" s="70">
        <f>'Program Data-Travel CBA'!AG477+'Program Data-Travel IBA'!AG477</f>
        <v>728000.24</v>
      </c>
      <c r="AH477" s="71">
        <f>'Program Data-Travel CBA'!AH477+'Program Data-Travel IBA'!AH477</f>
        <v>5242</v>
      </c>
      <c r="AI477" s="71">
        <f>'Program Data-Travel CBA'!AI477+'Program Data-Travel IBA'!AI477</f>
        <v>2309</v>
      </c>
      <c r="AJ477" s="68">
        <f>'Program Data-Travel CBA'!AJ477+'Program Data-Travel IBA'!AJ477</f>
        <v>870183.58000000007</v>
      </c>
      <c r="AK477" s="69">
        <f>'Program Data-Travel CBA'!AK477+'Program Data-Travel IBA'!AK477</f>
        <v>5763</v>
      </c>
      <c r="AL477" s="69">
        <f>'Program Data-Travel CBA'!AL477+'Program Data-Travel IBA'!AL477</f>
        <v>2403</v>
      </c>
      <c r="AM477" s="70">
        <f>'Program Data-Travel CBA'!AM477+'Program Data-Travel IBA'!AM477</f>
        <v>1090648</v>
      </c>
      <c r="AN477" s="71">
        <f>'Program Data-Travel CBA'!AN477+'Program Data-Travel IBA'!AN477</f>
        <v>7135</v>
      </c>
      <c r="AO477" s="71">
        <f>'Program Data-Travel CBA'!AO477+'Program Data-Travel IBA'!AO477</f>
        <v>2496</v>
      </c>
    </row>
    <row r="478" spans="1:41" hidden="1" outlineLevel="1" x14ac:dyDescent="0.55000000000000004">
      <c r="A478" s="58" t="s">
        <v>90</v>
      </c>
      <c r="B478" s="65">
        <f>'Program Data-Travel CBA'!B478+'Program Data-Travel IBA'!B478</f>
        <v>56447988.180000007</v>
      </c>
      <c r="C478" s="66">
        <f>'Program Data-Travel CBA'!C478+'Program Data-Travel IBA'!C478</f>
        <v>381125</v>
      </c>
      <c r="D478" s="66">
        <f>'Program Data-Travel CBA'!D478+'Program Data-Travel IBA'!D478</f>
        <v>11804</v>
      </c>
      <c r="E478" s="67">
        <f>'Program Data-Travel CBA'!E478+'Program Data-Travel IBA'!E478</f>
        <v>390.74874518818035</v>
      </c>
      <c r="F478" s="68">
        <f>'Program Data-Travel CBA'!F478+'Program Data-Travel IBA'!F478</f>
        <v>5189452.3999999994</v>
      </c>
      <c r="G478" s="69">
        <f>'Program Data-Travel CBA'!G478+'Program Data-Travel IBA'!G478</f>
        <v>32699</v>
      </c>
      <c r="H478" s="69">
        <f>'Program Data-Travel CBA'!H478+'Program Data-Travel IBA'!H478</f>
        <v>11274</v>
      </c>
      <c r="I478" s="70">
        <f>'Program Data-Travel CBA'!I478+'Program Data-Travel IBA'!I478</f>
        <v>4371834.0200000005</v>
      </c>
      <c r="J478" s="71">
        <f>'Program Data-Travel CBA'!J478+'Program Data-Travel IBA'!J478</f>
        <v>28265</v>
      </c>
      <c r="K478" s="71">
        <f>'Program Data-Travel CBA'!K478+'Program Data-Travel IBA'!K478</f>
        <v>11375</v>
      </c>
      <c r="L478" s="68">
        <f>'Program Data-Travel CBA'!L478+'Program Data-Travel IBA'!L478</f>
        <v>2801313.0300000003</v>
      </c>
      <c r="M478" s="69">
        <f>'Program Data-Travel CBA'!M478+'Program Data-Travel IBA'!M478</f>
        <v>21179</v>
      </c>
      <c r="N478" s="69">
        <f>'Program Data-Travel CBA'!N478+'Program Data-Travel IBA'!N478</f>
        <v>11350</v>
      </c>
      <c r="O478" s="70">
        <f>'Program Data-Travel CBA'!O478+'Program Data-Travel IBA'!O478</f>
        <v>3225405.58</v>
      </c>
      <c r="P478" s="71">
        <f>'Program Data-Travel CBA'!P478+'Program Data-Travel IBA'!P478</f>
        <v>21521</v>
      </c>
      <c r="Q478" s="71">
        <f>'Program Data-Travel CBA'!Q478+'Program Data-Travel IBA'!Q478</f>
        <v>11413</v>
      </c>
      <c r="R478" s="68">
        <f>'Program Data-Travel CBA'!R478+'Program Data-Travel IBA'!R478</f>
        <v>4065555.35</v>
      </c>
      <c r="S478" s="69">
        <f>'Program Data-Travel CBA'!S478+'Program Data-Travel IBA'!S478</f>
        <v>26396</v>
      </c>
      <c r="T478" s="69">
        <f>'Program Data-Travel CBA'!T478+'Program Data-Travel IBA'!T478</f>
        <v>11476</v>
      </c>
      <c r="U478" s="70">
        <f>'Program Data-Travel CBA'!U478+'Program Data-Travel IBA'!U478</f>
        <v>5726444.2999999998</v>
      </c>
      <c r="V478" s="71">
        <f>'Program Data-Travel CBA'!V478+'Program Data-Travel IBA'!V478</f>
        <v>37613</v>
      </c>
      <c r="W478" s="71">
        <f>'Program Data-Travel CBA'!W478+'Program Data-Travel IBA'!W478</f>
        <v>11545</v>
      </c>
      <c r="X478" s="68">
        <f>'Program Data-Travel CBA'!X478+'Program Data-Travel IBA'!X478</f>
        <v>4886514.3599999994</v>
      </c>
      <c r="Y478" s="69">
        <f>'Program Data-Travel CBA'!Y478+'Program Data-Travel IBA'!Y478</f>
        <v>35178</v>
      </c>
      <c r="Z478" s="69">
        <f>'Program Data-Travel CBA'!Z478+'Program Data-Travel IBA'!Z478</f>
        <v>11596</v>
      </c>
      <c r="AA478" s="70">
        <f>'Program Data-Travel CBA'!AA478+'Program Data-Travel IBA'!AA478</f>
        <v>6129289.8700000001</v>
      </c>
      <c r="AB478" s="71">
        <f>'Program Data-Travel CBA'!AB478+'Program Data-Travel IBA'!AB478</f>
        <v>40856</v>
      </c>
      <c r="AC478" s="71">
        <f>'Program Data-Travel CBA'!AC478+'Program Data-Travel IBA'!AC478</f>
        <v>11657</v>
      </c>
      <c r="AD478" s="68">
        <f>'Program Data-Travel CBA'!AD478+'Program Data-Travel IBA'!AD478</f>
        <v>5067621.1900000004</v>
      </c>
      <c r="AE478" s="69">
        <f>'Program Data-Travel CBA'!AE478+'Program Data-Travel IBA'!AE478</f>
        <v>34574</v>
      </c>
      <c r="AF478" s="69">
        <f>'Program Data-Travel CBA'!AF478+'Program Data-Travel IBA'!AF478</f>
        <v>11696</v>
      </c>
      <c r="AG478" s="70">
        <f>'Program Data-Travel CBA'!AG478+'Program Data-Travel IBA'!AG478</f>
        <v>4355770.3</v>
      </c>
      <c r="AH478" s="71">
        <f>'Program Data-Travel CBA'!AH478+'Program Data-Travel IBA'!AH478</f>
        <v>30137</v>
      </c>
      <c r="AI478" s="71">
        <f>'Program Data-Travel CBA'!AI478+'Program Data-Travel IBA'!AI478</f>
        <v>11744</v>
      </c>
      <c r="AJ478" s="68">
        <f>'Program Data-Travel CBA'!AJ478+'Program Data-Travel IBA'!AJ478</f>
        <v>5259445.0200000005</v>
      </c>
      <c r="AK478" s="69">
        <f>'Program Data-Travel CBA'!AK478+'Program Data-Travel IBA'!AK478</f>
        <v>36992</v>
      </c>
      <c r="AL478" s="69">
        <f>'Program Data-Travel CBA'!AL478+'Program Data-Travel IBA'!AL478</f>
        <v>11769</v>
      </c>
      <c r="AM478" s="70">
        <f>'Program Data-Travel CBA'!AM478+'Program Data-Travel IBA'!AM478</f>
        <v>5369342.7599999998</v>
      </c>
      <c r="AN478" s="71">
        <f>'Program Data-Travel CBA'!AN478+'Program Data-Travel IBA'!AN478</f>
        <v>35715</v>
      </c>
      <c r="AO478" s="71">
        <f>'Program Data-Travel CBA'!AO478+'Program Data-Travel IBA'!AO478</f>
        <v>11804</v>
      </c>
    </row>
    <row r="479" spans="1:41" hidden="1" outlineLevel="1" x14ac:dyDescent="0.55000000000000004">
      <c r="A479" s="58" t="s">
        <v>22</v>
      </c>
      <c r="B479" s="65">
        <f>'Program Data-Travel CBA'!B479+'Program Data-Travel IBA'!B479</f>
        <v>172590793.04000002</v>
      </c>
      <c r="C479" s="66">
        <f>'Program Data-Travel CBA'!C479+'Program Data-Travel IBA'!C479</f>
        <v>1037245</v>
      </c>
      <c r="D479" s="66">
        <f>'Program Data-Travel CBA'!D479+'Program Data-Travel IBA'!D479</f>
        <v>38063</v>
      </c>
      <c r="E479" s="67">
        <f>'Program Data-Travel CBA'!E479+'Program Data-Travel IBA'!E479</f>
        <v>332.56087035433268</v>
      </c>
      <c r="F479" s="68">
        <f>'Program Data-Travel CBA'!F479+'Program Data-Travel IBA'!F479</f>
        <v>14382987.140000001</v>
      </c>
      <c r="G479" s="69">
        <f>'Program Data-Travel CBA'!G479+'Program Data-Travel IBA'!G479</f>
        <v>80868</v>
      </c>
      <c r="H479" s="69">
        <f>'Program Data-Travel CBA'!H479+'Program Data-Travel IBA'!H479</f>
        <v>35661</v>
      </c>
      <c r="I479" s="70">
        <f>'Program Data-Travel CBA'!I479+'Program Data-Travel IBA'!I479</f>
        <v>14296333.52</v>
      </c>
      <c r="J479" s="71">
        <f>'Program Data-Travel CBA'!J479+'Program Data-Travel IBA'!J479</f>
        <v>83353</v>
      </c>
      <c r="K479" s="71">
        <f>'Program Data-Travel CBA'!K479+'Program Data-Travel IBA'!K479</f>
        <v>35818</v>
      </c>
      <c r="L479" s="68">
        <f>'Program Data-Travel CBA'!L479+'Program Data-Travel IBA'!L479</f>
        <v>7861762.0300000003</v>
      </c>
      <c r="M479" s="69">
        <f>'Program Data-Travel CBA'!M479+'Program Data-Travel IBA'!M479</f>
        <v>55730</v>
      </c>
      <c r="N479" s="69">
        <f>'Program Data-Travel CBA'!N479+'Program Data-Travel IBA'!N479</f>
        <v>35938</v>
      </c>
      <c r="O479" s="70">
        <f>'Program Data-Travel CBA'!O479+'Program Data-Travel IBA'!O479</f>
        <v>9112138.3200000003</v>
      </c>
      <c r="P479" s="71">
        <f>'Program Data-Travel CBA'!P479+'Program Data-Travel IBA'!P479</f>
        <v>52758</v>
      </c>
      <c r="Q479" s="71">
        <f>'Program Data-Travel CBA'!Q479+'Program Data-Travel IBA'!Q479</f>
        <v>35829</v>
      </c>
      <c r="R479" s="68">
        <f>'Program Data-Travel CBA'!R479+'Program Data-Travel IBA'!R479</f>
        <v>10896758.940000001</v>
      </c>
      <c r="S479" s="69">
        <f>'Program Data-Travel CBA'!S479+'Program Data-Travel IBA'!S479</f>
        <v>68210</v>
      </c>
      <c r="T479" s="69">
        <f>'Program Data-Travel CBA'!T479+'Program Data-Travel IBA'!T479</f>
        <v>36043</v>
      </c>
      <c r="U479" s="70">
        <f>'Program Data-Travel CBA'!U479+'Program Data-Travel IBA'!U479</f>
        <v>16568427.16</v>
      </c>
      <c r="V479" s="71">
        <f>'Program Data-Travel CBA'!V479+'Program Data-Travel IBA'!V479</f>
        <v>97572</v>
      </c>
      <c r="W479" s="71">
        <f>'Program Data-Travel CBA'!W479+'Program Data-Travel IBA'!W479</f>
        <v>36370</v>
      </c>
      <c r="X479" s="68">
        <f>'Program Data-Travel CBA'!X479+'Program Data-Travel IBA'!X479</f>
        <v>15326139.02</v>
      </c>
      <c r="Y479" s="69">
        <f>'Program Data-Travel CBA'!Y479+'Program Data-Travel IBA'!Y479</f>
        <v>93966</v>
      </c>
      <c r="Z479" s="69">
        <f>'Program Data-Travel CBA'!Z479+'Program Data-Travel IBA'!Z479</f>
        <v>36682</v>
      </c>
      <c r="AA479" s="70">
        <f>'Program Data-Travel CBA'!AA479+'Program Data-Travel IBA'!AA479</f>
        <v>18724036.41</v>
      </c>
      <c r="AB479" s="71">
        <f>'Program Data-Travel CBA'!AB479+'Program Data-Travel IBA'!AB479</f>
        <v>106287</v>
      </c>
      <c r="AC479" s="71">
        <f>'Program Data-Travel CBA'!AC479+'Program Data-Travel IBA'!AC479</f>
        <v>36910</v>
      </c>
      <c r="AD479" s="68">
        <f>'Program Data-Travel CBA'!AD479+'Program Data-Travel IBA'!AD479</f>
        <v>17181753.559999999</v>
      </c>
      <c r="AE479" s="69">
        <f>'Program Data-Travel CBA'!AE479+'Program Data-Travel IBA'!AE479</f>
        <v>101182</v>
      </c>
      <c r="AF479" s="69">
        <f>'Program Data-Travel CBA'!AF479+'Program Data-Travel IBA'!AF479</f>
        <v>37160</v>
      </c>
      <c r="AG479" s="70">
        <f>'Program Data-Travel CBA'!AG479+'Program Data-Travel IBA'!AG479</f>
        <v>15905369.75</v>
      </c>
      <c r="AH479" s="71">
        <f>'Program Data-Travel CBA'!AH479+'Program Data-Travel IBA'!AH479</f>
        <v>97261</v>
      </c>
      <c r="AI479" s="71">
        <f>'Program Data-Travel CBA'!AI479+'Program Data-Travel IBA'!AI479</f>
        <v>37410</v>
      </c>
      <c r="AJ479" s="68">
        <f>'Program Data-Travel CBA'!AJ479+'Program Data-Travel IBA'!AJ479</f>
        <v>17080009.559999999</v>
      </c>
      <c r="AK479" s="69">
        <f>'Program Data-Travel CBA'!AK479+'Program Data-Travel IBA'!AK479</f>
        <v>102705</v>
      </c>
      <c r="AL479" s="69">
        <f>'Program Data-Travel CBA'!AL479+'Program Data-Travel IBA'!AL479</f>
        <v>37738</v>
      </c>
      <c r="AM479" s="70">
        <f>'Program Data-Travel CBA'!AM479+'Program Data-Travel IBA'!AM479</f>
        <v>15255077.629999999</v>
      </c>
      <c r="AN479" s="71">
        <f>'Program Data-Travel CBA'!AN479+'Program Data-Travel IBA'!AN479</f>
        <v>97353</v>
      </c>
      <c r="AO479" s="71">
        <f>'Program Data-Travel CBA'!AO479+'Program Data-Travel IBA'!AO479</f>
        <v>38063</v>
      </c>
    </row>
    <row r="480" spans="1:41" hidden="1" outlineLevel="1" x14ac:dyDescent="0.55000000000000004">
      <c r="A480" s="58" t="s">
        <v>91</v>
      </c>
      <c r="B480" s="65">
        <f>'Program Data-Travel CBA'!B480+'Program Data-Travel IBA'!B480</f>
        <v>693829041.8499999</v>
      </c>
      <c r="C480" s="66">
        <f>'Program Data-Travel CBA'!C480+'Program Data-Travel IBA'!C480</f>
        <v>3366596</v>
      </c>
      <c r="D480" s="66">
        <f>'Program Data-Travel CBA'!D480+'Program Data-Travel IBA'!D480</f>
        <v>163767</v>
      </c>
      <c r="E480" s="67">
        <f>'Program Data-Travel CBA'!E480+'Program Data-Travel IBA'!E480</f>
        <v>465.78936007473328</v>
      </c>
      <c r="F480" s="68">
        <f>'Program Data-Travel CBA'!F480+'Program Data-Travel IBA'!F480</f>
        <v>50929537.930000007</v>
      </c>
      <c r="G480" s="69">
        <f>'Program Data-Travel CBA'!G480+'Program Data-Travel IBA'!G480</f>
        <v>229384</v>
      </c>
      <c r="H480" s="69">
        <f>'Program Data-Travel CBA'!H480+'Program Data-Travel IBA'!H480</f>
        <v>151546</v>
      </c>
      <c r="I480" s="70">
        <f>'Program Data-Travel CBA'!I480+'Program Data-Travel IBA'!I480</f>
        <v>47219286.549999997</v>
      </c>
      <c r="J480" s="71">
        <f>'Program Data-Travel CBA'!J480+'Program Data-Travel IBA'!J480</f>
        <v>221744</v>
      </c>
      <c r="K480" s="71">
        <f>'Program Data-Travel CBA'!K480+'Program Data-Travel IBA'!K480</f>
        <v>152534</v>
      </c>
      <c r="L480" s="68">
        <f>'Program Data-Travel CBA'!L480+'Program Data-Travel IBA'!L480</f>
        <v>38629793.219999999</v>
      </c>
      <c r="M480" s="69">
        <f>'Program Data-Travel CBA'!M480+'Program Data-Travel IBA'!M480</f>
        <v>191993</v>
      </c>
      <c r="N480" s="69">
        <f>'Program Data-Travel CBA'!N480+'Program Data-Travel IBA'!N480</f>
        <v>152983</v>
      </c>
      <c r="O480" s="70">
        <f>'Program Data-Travel CBA'!O480+'Program Data-Travel IBA'!O480</f>
        <v>41571827.800000004</v>
      </c>
      <c r="P480" s="71">
        <f>'Program Data-Travel CBA'!P480+'Program Data-Travel IBA'!P480</f>
        <v>208714</v>
      </c>
      <c r="Q480" s="71">
        <f>'Program Data-Travel CBA'!Q480+'Program Data-Travel IBA'!Q480</f>
        <v>153824</v>
      </c>
      <c r="R480" s="68">
        <f>'Program Data-Travel CBA'!R480+'Program Data-Travel IBA'!R480</f>
        <v>47056401.299999997</v>
      </c>
      <c r="S480" s="69">
        <f>'Program Data-Travel CBA'!S480+'Program Data-Travel IBA'!S480</f>
        <v>228682</v>
      </c>
      <c r="T480" s="69">
        <f>'Program Data-Travel CBA'!T480+'Program Data-Travel IBA'!T480</f>
        <v>154899</v>
      </c>
      <c r="U480" s="70">
        <f>'Program Data-Travel CBA'!U480+'Program Data-Travel IBA'!U480</f>
        <v>62337531.930000007</v>
      </c>
      <c r="V480" s="71">
        <f>'Program Data-Travel CBA'!V480+'Program Data-Travel IBA'!V480</f>
        <v>296499</v>
      </c>
      <c r="W480" s="71">
        <f>'Program Data-Travel CBA'!W480+'Program Data-Travel IBA'!W480</f>
        <v>156404</v>
      </c>
      <c r="X480" s="68">
        <f>'Program Data-Travel CBA'!X480+'Program Data-Travel IBA'!X480</f>
        <v>59617398.969999999</v>
      </c>
      <c r="Y480" s="69">
        <f>'Program Data-Travel CBA'!Y480+'Program Data-Travel IBA'!Y480</f>
        <v>288036</v>
      </c>
      <c r="Z480" s="69">
        <f>'Program Data-Travel CBA'!Z480+'Program Data-Travel IBA'!Z480</f>
        <v>157401</v>
      </c>
      <c r="AA480" s="70">
        <f>'Program Data-Travel CBA'!AA480+'Program Data-Travel IBA'!AA480</f>
        <v>69398919.879999995</v>
      </c>
      <c r="AB480" s="71">
        <f>'Program Data-Travel CBA'!AB480+'Program Data-Travel IBA'!AB480</f>
        <v>322983</v>
      </c>
      <c r="AC480" s="71">
        <f>'Program Data-Travel CBA'!AC480+'Program Data-Travel IBA'!AC480</f>
        <v>158448</v>
      </c>
      <c r="AD480" s="68">
        <f>'Program Data-Travel CBA'!AD480+'Program Data-Travel IBA'!AD480</f>
        <v>70222359.399999991</v>
      </c>
      <c r="AE480" s="69">
        <f>'Program Data-Travel CBA'!AE480+'Program Data-Travel IBA'!AE480</f>
        <v>331204</v>
      </c>
      <c r="AF480" s="69">
        <f>'Program Data-Travel CBA'!AF480+'Program Data-Travel IBA'!AF480</f>
        <v>153719</v>
      </c>
      <c r="AG480" s="70">
        <f>'Program Data-Travel CBA'!AG480+'Program Data-Travel IBA'!AG480</f>
        <v>65929930.909999996</v>
      </c>
      <c r="AH480" s="71">
        <f>'Program Data-Travel CBA'!AH480+'Program Data-Travel IBA'!AH480</f>
        <v>334544</v>
      </c>
      <c r="AI480" s="71">
        <f>'Program Data-Travel CBA'!AI480+'Program Data-Travel IBA'!AI480</f>
        <v>161560</v>
      </c>
      <c r="AJ480" s="68">
        <f>'Program Data-Travel CBA'!AJ480+'Program Data-Travel IBA'!AJ480</f>
        <v>74813178.769999996</v>
      </c>
      <c r="AK480" s="69">
        <f>'Program Data-Travel CBA'!AK480+'Program Data-Travel IBA'!AK480</f>
        <v>379978</v>
      </c>
      <c r="AL480" s="69">
        <f>'Program Data-Travel CBA'!AL480+'Program Data-Travel IBA'!AL480</f>
        <v>163214</v>
      </c>
      <c r="AM480" s="70">
        <f>'Program Data-Travel CBA'!AM480+'Program Data-Travel IBA'!AM480</f>
        <v>66102875.189999998</v>
      </c>
      <c r="AN480" s="71">
        <f>'Program Data-Travel CBA'!AN480+'Program Data-Travel IBA'!AN480</f>
        <v>332835</v>
      </c>
      <c r="AO480" s="71">
        <f>'Program Data-Travel CBA'!AO480+'Program Data-Travel IBA'!AO480</f>
        <v>163767</v>
      </c>
    </row>
    <row r="481" spans="1:41" hidden="1" outlineLevel="1" x14ac:dyDescent="0.55000000000000004">
      <c r="A481" s="58" t="s">
        <v>23</v>
      </c>
      <c r="B481" s="65">
        <f>'Program Data-Travel CBA'!B481+'Program Data-Travel IBA'!B481</f>
        <v>18458117.780000001</v>
      </c>
      <c r="C481" s="66">
        <f>'Program Data-Travel CBA'!C481+'Program Data-Travel IBA'!C481</f>
        <v>152013</v>
      </c>
      <c r="D481" s="66">
        <f>'Program Data-Travel CBA'!D481+'Program Data-Travel IBA'!D481</f>
        <v>3578</v>
      </c>
      <c r="E481" s="67">
        <f>'Program Data-Travel CBA'!E481+'Program Data-Travel IBA'!E481</f>
        <v>310.65992832449973</v>
      </c>
      <c r="F481" s="68">
        <f>'Program Data-Travel CBA'!F481+'Program Data-Travel IBA'!F481</f>
        <v>912965.8600000001</v>
      </c>
      <c r="G481" s="69">
        <f>'Program Data-Travel CBA'!G481+'Program Data-Travel IBA'!G481</f>
        <v>8908</v>
      </c>
      <c r="H481" s="69">
        <f>'Program Data-Travel CBA'!H481+'Program Data-Travel IBA'!H481</f>
        <v>7491</v>
      </c>
      <c r="I481" s="70">
        <f>'Program Data-Travel CBA'!I481+'Program Data-Travel IBA'!I481</f>
        <v>868105.24</v>
      </c>
      <c r="J481" s="71">
        <f>'Program Data-Travel CBA'!J481+'Program Data-Travel IBA'!J481</f>
        <v>6804</v>
      </c>
      <c r="K481" s="71">
        <f>'Program Data-Travel CBA'!K481+'Program Data-Travel IBA'!K481</f>
        <v>7487</v>
      </c>
      <c r="L481" s="68">
        <f>'Program Data-Travel CBA'!L481+'Program Data-Travel IBA'!L481</f>
        <v>717148.17</v>
      </c>
      <c r="M481" s="69">
        <f>'Program Data-Travel CBA'!M481+'Program Data-Travel IBA'!M481</f>
        <v>6836</v>
      </c>
      <c r="N481" s="69">
        <f>'Program Data-Travel CBA'!N481+'Program Data-Travel IBA'!N481</f>
        <v>7486</v>
      </c>
      <c r="O481" s="70">
        <f>'Program Data-Travel CBA'!O481+'Program Data-Travel IBA'!O481</f>
        <v>768805.18</v>
      </c>
      <c r="P481" s="71">
        <f>'Program Data-Travel CBA'!P481+'Program Data-Travel IBA'!P481</f>
        <v>6880</v>
      </c>
      <c r="Q481" s="71">
        <f>'Program Data-Travel CBA'!Q481+'Program Data-Travel IBA'!Q481</f>
        <v>7554</v>
      </c>
      <c r="R481" s="68">
        <f>'Program Data-Travel CBA'!R481+'Program Data-Travel IBA'!R481</f>
        <v>1019865.43</v>
      </c>
      <c r="S481" s="69">
        <f>'Program Data-Travel CBA'!S481+'Program Data-Travel IBA'!S481</f>
        <v>8625</v>
      </c>
      <c r="T481" s="69">
        <f>'Program Data-Travel CBA'!T481+'Program Data-Travel IBA'!T481</f>
        <v>7564</v>
      </c>
      <c r="U481" s="70">
        <f>'Program Data-Travel CBA'!U481+'Program Data-Travel IBA'!U481</f>
        <v>1701714.56</v>
      </c>
      <c r="V481" s="71">
        <f>'Program Data-Travel CBA'!V481+'Program Data-Travel IBA'!V481</f>
        <v>13167</v>
      </c>
      <c r="W481" s="71">
        <f>'Program Data-Travel CBA'!W481+'Program Data-Travel IBA'!W481</f>
        <v>7672</v>
      </c>
      <c r="X481" s="68">
        <f>'Program Data-Travel CBA'!X481+'Program Data-Travel IBA'!X481</f>
        <v>1883879.16</v>
      </c>
      <c r="Y481" s="69">
        <f>'Program Data-Travel CBA'!Y481+'Program Data-Travel IBA'!Y481</f>
        <v>15199</v>
      </c>
      <c r="Z481" s="69">
        <f>'Program Data-Travel CBA'!Z481+'Program Data-Travel IBA'!Z481</f>
        <v>7701</v>
      </c>
      <c r="AA481" s="70">
        <f>'Program Data-Travel CBA'!AA481+'Program Data-Travel IBA'!AA481</f>
        <v>2269411.83</v>
      </c>
      <c r="AB481" s="71">
        <f>'Program Data-Travel CBA'!AB481+'Program Data-Travel IBA'!AB481</f>
        <v>17819</v>
      </c>
      <c r="AC481" s="71">
        <f>'Program Data-Travel CBA'!AC481+'Program Data-Travel IBA'!AC481</f>
        <v>7765</v>
      </c>
      <c r="AD481" s="68">
        <f>'Program Data-Travel CBA'!AD481+'Program Data-Travel IBA'!AD481</f>
        <v>1975825.49</v>
      </c>
      <c r="AE481" s="69">
        <f>'Program Data-Travel CBA'!AE481+'Program Data-Travel IBA'!AE481</f>
        <v>15616</v>
      </c>
      <c r="AF481" s="69">
        <f>'Program Data-Travel CBA'!AF481+'Program Data-Travel IBA'!AF481</f>
        <v>7786</v>
      </c>
      <c r="AG481" s="70">
        <f>'Program Data-Travel CBA'!AG481+'Program Data-Travel IBA'!AG481</f>
        <v>1908709.69</v>
      </c>
      <c r="AH481" s="71">
        <f>'Program Data-Travel CBA'!AH481+'Program Data-Travel IBA'!AH481</f>
        <v>15805</v>
      </c>
      <c r="AI481" s="71">
        <f>'Program Data-Travel CBA'!AI481+'Program Data-Travel IBA'!AI481</f>
        <v>7802</v>
      </c>
      <c r="AJ481" s="68">
        <f>'Program Data-Travel CBA'!AJ481+'Program Data-Travel IBA'!AJ481</f>
        <v>2051735.08</v>
      </c>
      <c r="AK481" s="69">
        <f>'Program Data-Travel CBA'!AK481+'Program Data-Travel IBA'!AK481</f>
        <v>16253</v>
      </c>
      <c r="AL481" s="69">
        <f>'Program Data-Travel CBA'!AL481+'Program Data-Travel IBA'!AL481</f>
        <v>7944</v>
      </c>
      <c r="AM481" s="70">
        <f>'Program Data-Travel CBA'!AM481+'Program Data-Travel IBA'!AM481</f>
        <v>2379952.09</v>
      </c>
      <c r="AN481" s="71">
        <f>'Program Data-Travel CBA'!AN481+'Program Data-Travel IBA'!AN481</f>
        <v>20101</v>
      </c>
      <c r="AO481" s="71">
        <f>'Program Data-Travel CBA'!AO481+'Program Data-Travel IBA'!AO481</f>
        <v>3578</v>
      </c>
    </row>
    <row r="482" spans="1:41" hidden="1" outlineLevel="1" x14ac:dyDescent="0.55000000000000004">
      <c r="A482" s="58" t="s">
        <v>24</v>
      </c>
      <c r="B482" s="65">
        <f>'Program Data-Travel CBA'!B482+'Program Data-Travel IBA'!B482</f>
        <v>748924816.55000007</v>
      </c>
      <c r="C482" s="66">
        <f>'Program Data-Travel CBA'!C482+'Program Data-Travel IBA'!C482</f>
        <v>3661671</v>
      </c>
      <c r="D482" s="66">
        <f>'Program Data-Travel CBA'!D482+'Program Data-Travel IBA'!D482</f>
        <v>0</v>
      </c>
      <c r="E482" s="67">
        <f>'Program Data-Travel CBA'!E482+'Program Data-Travel IBA'!E482</f>
        <v>204.53088673176811</v>
      </c>
      <c r="F482" s="68">
        <f>'Program Data-Travel CBA'!F482+'Program Data-Travel IBA'!F482</f>
        <v>52974981.579999998</v>
      </c>
      <c r="G482" s="69">
        <f>'Program Data-Travel CBA'!G482+'Program Data-Travel IBA'!G482</f>
        <v>282353</v>
      </c>
      <c r="H482" s="69">
        <f>'Program Data-Travel CBA'!H482+'Program Data-Travel IBA'!H482</f>
        <v>0</v>
      </c>
      <c r="I482" s="70">
        <f>'Program Data-Travel CBA'!I482+'Program Data-Travel IBA'!I482</f>
        <v>49373796.810000002</v>
      </c>
      <c r="J482" s="71">
        <f>'Program Data-Travel CBA'!J482+'Program Data-Travel IBA'!J482</f>
        <v>265402</v>
      </c>
      <c r="K482" s="71">
        <f>'Program Data-Travel CBA'!K482+'Program Data-Travel IBA'!K482</f>
        <v>0</v>
      </c>
      <c r="L482" s="68">
        <f>'Program Data-Travel CBA'!L482+'Program Data-Travel IBA'!L482</f>
        <v>42697686.509999998</v>
      </c>
      <c r="M482" s="69">
        <f>'Program Data-Travel CBA'!M482+'Program Data-Travel IBA'!M482</f>
        <v>222674</v>
      </c>
      <c r="N482" s="69">
        <f>'Program Data-Travel CBA'!N482+'Program Data-Travel IBA'!N482</f>
        <v>0</v>
      </c>
      <c r="O482" s="70">
        <f>'Program Data-Travel CBA'!O482+'Program Data-Travel IBA'!O482</f>
        <v>43856944.920000002</v>
      </c>
      <c r="P482" s="71">
        <f>'Program Data-Travel CBA'!P482+'Program Data-Travel IBA'!P482</f>
        <v>223402</v>
      </c>
      <c r="Q482" s="71">
        <f>'Program Data-Travel CBA'!Q482+'Program Data-Travel IBA'!Q482</f>
        <v>0</v>
      </c>
      <c r="R482" s="68">
        <f>'Program Data-Travel CBA'!R482+'Program Data-Travel IBA'!R482</f>
        <v>48953680.609999999</v>
      </c>
      <c r="S482" s="69">
        <f>'Program Data-Travel CBA'!S482+'Program Data-Travel IBA'!S482</f>
        <v>255370</v>
      </c>
      <c r="T482" s="69">
        <f>'Program Data-Travel CBA'!T482+'Program Data-Travel IBA'!T482</f>
        <v>0</v>
      </c>
      <c r="U482" s="70">
        <f>'Program Data-Travel CBA'!U482+'Program Data-Travel IBA'!U482</f>
        <v>63136970.600000001</v>
      </c>
      <c r="V482" s="71">
        <f>'Program Data-Travel CBA'!V482+'Program Data-Travel IBA'!V482</f>
        <v>323810</v>
      </c>
      <c r="W482" s="71">
        <f>'Program Data-Travel CBA'!W482+'Program Data-Travel IBA'!W482</f>
        <v>0</v>
      </c>
      <c r="X482" s="68">
        <f>'Program Data-Travel CBA'!X482+'Program Data-Travel IBA'!X482</f>
        <v>62422632.530000001</v>
      </c>
      <c r="Y482" s="69">
        <f>'Program Data-Travel CBA'!Y482+'Program Data-Travel IBA'!Y482</f>
        <v>331104</v>
      </c>
      <c r="Z482" s="69">
        <f>'Program Data-Travel CBA'!Z482+'Program Data-Travel IBA'!Z482</f>
        <v>0</v>
      </c>
      <c r="AA482" s="70">
        <f>'Program Data-Travel CBA'!AA482+'Program Data-Travel IBA'!AA482</f>
        <v>65565787.990000002</v>
      </c>
      <c r="AB482" s="71">
        <f>'Program Data-Travel CBA'!AB482+'Program Data-Travel IBA'!AB482</f>
        <v>347556</v>
      </c>
      <c r="AC482" s="71">
        <f>'Program Data-Travel CBA'!AC482+'Program Data-Travel IBA'!AC482</f>
        <v>0</v>
      </c>
      <c r="AD482" s="68">
        <f>'Program Data-Travel CBA'!AD482+'Program Data-Travel IBA'!AD482</f>
        <v>66803444.659999996</v>
      </c>
      <c r="AE482" s="69">
        <f>'Program Data-Travel CBA'!AE482+'Program Data-Travel IBA'!AE482</f>
        <v>346470</v>
      </c>
      <c r="AF482" s="69">
        <f>'Program Data-Travel CBA'!AF482+'Program Data-Travel IBA'!AF482</f>
        <v>0</v>
      </c>
      <c r="AG482" s="70">
        <f>'Program Data-Travel CBA'!AG482+'Program Data-Travel IBA'!AG482</f>
        <v>75369317.739999995</v>
      </c>
      <c r="AH482" s="71">
        <f>'Program Data-Travel CBA'!AH482+'Program Data-Travel IBA'!AH482</f>
        <v>351742</v>
      </c>
      <c r="AI482" s="71">
        <f>'Program Data-Travel CBA'!AI482+'Program Data-Travel IBA'!AI482</f>
        <v>0</v>
      </c>
      <c r="AJ482" s="68">
        <f>'Program Data-Travel CBA'!AJ482+'Program Data-Travel IBA'!AJ482</f>
        <v>93807350.579999998</v>
      </c>
      <c r="AK482" s="69">
        <f>'Program Data-Travel CBA'!AK482+'Program Data-Travel IBA'!AK482</f>
        <v>390153</v>
      </c>
      <c r="AL482" s="69">
        <f>'Program Data-Travel CBA'!AL482+'Program Data-Travel IBA'!AL482</f>
        <v>0</v>
      </c>
      <c r="AM482" s="70">
        <f>'Program Data-Travel CBA'!AM482+'Program Data-Travel IBA'!AM482</f>
        <v>83962222.019999996</v>
      </c>
      <c r="AN482" s="71">
        <f>'Program Data-Travel CBA'!AN482+'Program Data-Travel IBA'!AN482</f>
        <v>321635</v>
      </c>
      <c r="AO482" s="71">
        <f>'Program Data-Travel CBA'!AO482+'Program Data-Travel IBA'!AO482</f>
        <v>0</v>
      </c>
    </row>
    <row r="483" spans="1:41" hidden="1" outlineLevel="1" x14ac:dyDescent="0.55000000000000004">
      <c r="A483" s="58" t="s">
        <v>92</v>
      </c>
      <c r="B483" s="65">
        <f>'Program Data-Travel CBA'!B483+'Program Data-Travel IBA'!B483</f>
        <v>376314495.91999996</v>
      </c>
      <c r="C483" s="66">
        <f>'Program Data-Travel CBA'!C483+'Program Data-Travel IBA'!C483</f>
        <v>2843532</v>
      </c>
      <c r="D483" s="66">
        <f>'Program Data-Travel CBA'!D483+'Program Data-Travel IBA'!D483</f>
        <v>92137</v>
      </c>
      <c r="E483" s="67">
        <f>'Program Data-Travel CBA'!E483+'Program Data-Travel IBA'!E483</f>
        <v>254.42909892232223</v>
      </c>
      <c r="F483" s="68">
        <f>'Program Data-Travel CBA'!F483+'Program Data-Travel IBA'!F483</f>
        <v>29041344.25</v>
      </c>
      <c r="G483" s="69">
        <f>'Program Data-Travel CBA'!G483+'Program Data-Travel IBA'!G483</f>
        <v>224694</v>
      </c>
      <c r="H483" s="69">
        <f>'Program Data-Travel CBA'!H483+'Program Data-Travel IBA'!H483</f>
        <v>87526</v>
      </c>
      <c r="I483" s="70">
        <f>'Program Data-Travel CBA'!I483+'Program Data-Travel IBA'!I483</f>
        <v>27280979.399999999</v>
      </c>
      <c r="J483" s="71">
        <f>'Program Data-Travel CBA'!J483+'Program Data-Travel IBA'!J483</f>
        <v>203842</v>
      </c>
      <c r="K483" s="71">
        <f>'Program Data-Travel CBA'!K483+'Program Data-Travel IBA'!K483</f>
        <v>87880</v>
      </c>
      <c r="L483" s="68">
        <f>'Program Data-Travel CBA'!L483+'Program Data-Travel IBA'!L483</f>
        <v>21143424.59</v>
      </c>
      <c r="M483" s="69">
        <f>'Program Data-Travel CBA'!M483+'Program Data-Travel IBA'!M483</f>
        <v>179914</v>
      </c>
      <c r="N483" s="69">
        <f>'Program Data-Travel CBA'!N483+'Program Data-Travel IBA'!N483</f>
        <v>88226</v>
      </c>
      <c r="O483" s="70">
        <f>'Program Data-Travel CBA'!O483+'Program Data-Travel IBA'!O483</f>
        <v>22605256.199999999</v>
      </c>
      <c r="P483" s="71">
        <f>'Program Data-Travel CBA'!P483+'Program Data-Travel IBA'!P483</f>
        <v>183178</v>
      </c>
      <c r="Q483" s="71">
        <f>'Program Data-Travel CBA'!Q483+'Program Data-Travel IBA'!Q483</f>
        <v>88313</v>
      </c>
      <c r="R483" s="68">
        <f>'Program Data-Travel CBA'!R483+'Program Data-Travel IBA'!R483</f>
        <v>25938190.82</v>
      </c>
      <c r="S483" s="69">
        <f>'Program Data-Travel CBA'!S483+'Program Data-Travel IBA'!S483</f>
        <v>210081</v>
      </c>
      <c r="T483" s="69">
        <f>'Program Data-Travel CBA'!T483+'Program Data-Travel IBA'!T483</f>
        <v>88551</v>
      </c>
      <c r="U483" s="70">
        <f>'Program Data-Travel CBA'!U483+'Program Data-Travel IBA'!U483</f>
        <v>36306631.210000001</v>
      </c>
      <c r="V483" s="71">
        <f>'Program Data-Travel CBA'!V483+'Program Data-Travel IBA'!V483</f>
        <v>264692</v>
      </c>
      <c r="W483" s="71">
        <f>'Program Data-Travel CBA'!W483+'Program Data-Travel IBA'!W483</f>
        <v>89140</v>
      </c>
      <c r="X483" s="68">
        <f>'Program Data-Travel CBA'!X483+'Program Data-Travel IBA'!X483</f>
        <v>32549881.800000001</v>
      </c>
      <c r="Y483" s="69">
        <f>'Program Data-Travel CBA'!Y483+'Program Data-Travel IBA'!Y483</f>
        <v>246199</v>
      </c>
      <c r="Z483" s="69">
        <f>'Program Data-Travel CBA'!Z483+'Program Data-Travel IBA'!Z483</f>
        <v>90001</v>
      </c>
      <c r="AA483" s="70">
        <f>'Program Data-Travel CBA'!AA483+'Program Data-Travel IBA'!AA483</f>
        <v>39377589.060000002</v>
      </c>
      <c r="AB483" s="71">
        <f>'Program Data-Travel CBA'!AB483+'Program Data-Travel IBA'!AB483</f>
        <v>279872</v>
      </c>
      <c r="AC483" s="71">
        <f>'Program Data-Travel CBA'!AC483+'Program Data-Travel IBA'!AC483</f>
        <v>90607</v>
      </c>
      <c r="AD483" s="68">
        <f>'Program Data-Travel CBA'!AD483+'Program Data-Travel IBA'!AD483</f>
        <v>33846096.43</v>
      </c>
      <c r="AE483" s="69">
        <f>'Program Data-Travel CBA'!AE483+'Program Data-Travel IBA'!AE483</f>
        <v>250964</v>
      </c>
      <c r="AF483" s="69">
        <f>'Program Data-Travel CBA'!AF483+'Program Data-Travel IBA'!AF483</f>
        <v>90802</v>
      </c>
      <c r="AG483" s="70">
        <f>'Program Data-Travel CBA'!AG483+'Program Data-Travel IBA'!AG483</f>
        <v>32019929.82</v>
      </c>
      <c r="AH483" s="71">
        <f>'Program Data-Travel CBA'!AH483+'Program Data-Travel IBA'!AH483</f>
        <v>243951</v>
      </c>
      <c r="AI483" s="71">
        <f>'Program Data-Travel CBA'!AI483+'Program Data-Travel IBA'!AI483</f>
        <v>91257</v>
      </c>
      <c r="AJ483" s="68">
        <f>'Program Data-Travel CBA'!AJ483+'Program Data-Travel IBA'!AJ483</f>
        <v>39854253.439999998</v>
      </c>
      <c r="AK483" s="69">
        <f>'Program Data-Travel CBA'!AK483+'Program Data-Travel IBA'!AK483</f>
        <v>284508</v>
      </c>
      <c r="AL483" s="69">
        <f>'Program Data-Travel CBA'!AL483+'Program Data-Travel IBA'!AL483</f>
        <v>91762</v>
      </c>
      <c r="AM483" s="70">
        <f>'Program Data-Travel CBA'!AM483+'Program Data-Travel IBA'!AM483</f>
        <v>36350918.899999999</v>
      </c>
      <c r="AN483" s="71">
        <f>'Program Data-Travel CBA'!AN483+'Program Data-Travel IBA'!AN483</f>
        <v>271637</v>
      </c>
      <c r="AO483" s="71">
        <f>'Program Data-Travel CBA'!AO483+'Program Data-Travel IBA'!AO483</f>
        <v>92137</v>
      </c>
    </row>
    <row r="484" spans="1:41" hidden="1" outlineLevel="1" x14ac:dyDescent="0.55000000000000004">
      <c r="A484" s="58" t="s">
        <v>25</v>
      </c>
      <c r="B484" s="65">
        <f>'Program Data-Travel CBA'!B484+'Program Data-Travel IBA'!B484</f>
        <v>65568453.780000001</v>
      </c>
      <c r="C484" s="66">
        <f>'Program Data-Travel CBA'!C484+'Program Data-Travel IBA'!C484</f>
        <v>487749</v>
      </c>
      <c r="D484" s="66">
        <f>'Program Data-Travel CBA'!D484+'Program Data-Travel IBA'!D484</f>
        <v>5917</v>
      </c>
      <c r="E484" s="67">
        <f>'Program Data-Travel CBA'!E484+'Program Data-Travel IBA'!E484</f>
        <v>269.37987496256454</v>
      </c>
      <c r="F484" s="68">
        <f>'Program Data-Travel CBA'!F484+'Program Data-Travel IBA'!F484</f>
        <v>4463437.91</v>
      </c>
      <c r="G484" s="69">
        <f>'Program Data-Travel CBA'!G484+'Program Data-Travel IBA'!G484</f>
        <v>35224</v>
      </c>
      <c r="H484" s="69">
        <f>'Program Data-Travel CBA'!H484+'Program Data-Travel IBA'!H484</f>
        <v>12005</v>
      </c>
      <c r="I484" s="70">
        <f>'Program Data-Travel CBA'!I484+'Program Data-Travel IBA'!I484</f>
        <v>6227231.1400000006</v>
      </c>
      <c r="J484" s="71">
        <f>'Program Data-Travel CBA'!J484+'Program Data-Travel IBA'!J484</f>
        <v>38165</v>
      </c>
      <c r="K484" s="71">
        <f>'Program Data-Travel CBA'!K484+'Program Data-Travel IBA'!K484</f>
        <v>12045</v>
      </c>
      <c r="L484" s="68">
        <f>'Program Data-Travel CBA'!L484+'Program Data-Travel IBA'!L484</f>
        <v>4601103.71</v>
      </c>
      <c r="M484" s="69">
        <f>'Program Data-Travel CBA'!M484+'Program Data-Travel IBA'!M484</f>
        <v>40873</v>
      </c>
      <c r="N484" s="69">
        <f>'Program Data-Travel CBA'!N484+'Program Data-Travel IBA'!N484</f>
        <v>12052</v>
      </c>
      <c r="O484" s="70">
        <f>'Program Data-Travel CBA'!O484+'Program Data-Travel IBA'!O484</f>
        <v>3552433.25</v>
      </c>
      <c r="P484" s="71">
        <f>'Program Data-Travel CBA'!P484+'Program Data-Travel IBA'!P484</f>
        <v>30965</v>
      </c>
      <c r="Q484" s="71">
        <f>'Program Data-Travel CBA'!Q484+'Program Data-Travel IBA'!Q484</f>
        <v>12004</v>
      </c>
      <c r="R484" s="68">
        <f>'Program Data-Travel CBA'!R484+'Program Data-Travel IBA'!R484</f>
        <v>3929395.69</v>
      </c>
      <c r="S484" s="69">
        <f>'Program Data-Travel CBA'!S484+'Program Data-Travel IBA'!S484</f>
        <v>31998</v>
      </c>
      <c r="T484" s="69">
        <f>'Program Data-Travel CBA'!T484+'Program Data-Travel IBA'!T484</f>
        <v>12111</v>
      </c>
      <c r="U484" s="70">
        <f>'Program Data-Travel CBA'!U484+'Program Data-Travel IBA'!U484</f>
        <v>5217847.08</v>
      </c>
      <c r="V484" s="71">
        <f>'Program Data-Travel CBA'!V484+'Program Data-Travel IBA'!V484</f>
        <v>42333</v>
      </c>
      <c r="W484" s="71">
        <f>'Program Data-Travel CBA'!W484+'Program Data-Travel IBA'!W484</f>
        <v>12183</v>
      </c>
      <c r="X484" s="68">
        <f>'Program Data-Travel CBA'!X484+'Program Data-Travel IBA'!X484</f>
        <v>5185440.3</v>
      </c>
      <c r="Y484" s="69">
        <f>'Program Data-Travel CBA'!Y484+'Program Data-Travel IBA'!Y484</f>
        <v>40121</v>
      </c>
      <c r="Z484" s="69">
        <f>'Program Data-Travel CBA'!Z484+'Program Data-Travel IBA'!Z484</f>
        <v>12276</v>
      </c>
      <c r="AA484" s="70">
        <f>'Program Data-Travel CBA'!AA484+'Program Data-Travel IBA'!AA484</f>
        <v>7509013.5899999999</v>
      </c>
      <c r="AB484" s="71">
        <f>'Program Data-Travel CBA'!AB484+'Program Data-Travel IBA'!AB484</f>
        <v>47729</v>
      </c>
      <c r="AC484" s="71">
        <f>'Program Data-Travel CBA'!AC484+'Program Data-Travel IBA'!AC484</f>
        <v>12330</v>
      </c>
      <c r="AD484" s="68">
        <f>'Program Data-Travel CBA'!AD484+'Program Data-Travel IBA'!AD484</f>
        <v>8293631.4100000001</v>
      </c>
      <c r="AE484" s="69">
        <f>'Program Data-Travel CBA'!AE484+'Program Data-Travel IBA'!AE484</f>
        <v>52822</v>
      </c>
      <c r="AF484" s="69">
        <f>'Program Data-Travel CBA'!AF484+'Program Data-Travel IBA'!AF484</f>
        <v>12455</v>
      </c>
      <c r="AG484" s="70">
        <f>'Program Data-Travel CBA'!AG484+'Program Data-Travel IBA'!AG484</f>
        <v>5201552.91</v>
      </c>
      <c r="AH484" s="71">
        <f>'Program Data-Travel CBA'!AH484+'Program Data-Travel IBA'!AH484</f>
        <v>40743</v>
      </c>
      <c r="AI484" s="71">
        <f>'Program Data-Travel CBA'!AI484+'Program Data-Travel IBA'!AI484</f>
        <v>12373</v>
      </c>
      <c r="AJ484" s="68">
        <f>'Program Data-Travel CBA'!AJ484+'Program Data-Travel IBA'!AJ484</f>
        <v>5925772.5099999998</v>
      </c>
      <c r="AK484" s="69">
        <f>'Program Data-Travel CBA'!AK484+'Program Data-Travel IBA'!AK484</f>
        <v>42905</v>
      </c>
      <c r="AL484" s="69">
        <f>'Program Data-Travel CBA'!AL484+'Program Data-Travel IBA'!AL484</f>
        <v>12453</v>
      </c>
      <c r="AM484" s="70">
        <f>'Program Data-Travel CBA'!AM484+'Program Data-Travel IBA'!AM484</f>
        <v>5461594.2800000003</v>
      </c>
      <c r="AN484" s="71">
        <f>'Program Data-Travel CBA'!AN484+'Program Data-Travel IBA'!AN484</f>
        <v>43871</v>
      </c>
      <c r="AO484" s="71">
        <f>'Program Data-Travel CBA'!AO484+'Program Data-Travel IBA'!AO484</f>
        <v>5917</v>
      </c>
    </row>
    <row r="485" spans="1:41" hidden="1" outlineLevel="1" x14ac:dyDescent="0.55000000000000004">
      <c r="A485" s="58" t="s">
        <v>93</v>
      </c>
      <c r="B485" s="65">
        <f>'Program Data-Travel CBA'!B485+'Program Data-Travel IBA'!B485</f>
        <v>354236758.22000003</v>
      </c>
      <c r="C485" s="66">
        <f>'Program Data-Travel CBA'!C485+'Program Data-Travel IBA'!C485</f>
        <v>479402</v>
      </c>
      <c r="D485" s="66">
        <f>'Program Data-Travel CBA'!D485+'Program Data-Travel IBA'!D485</f>
        <v>6033</v>
      </c>
      <c r="E485" s="67">
        <f>'Program Data-Travel CBA'!E485+'Program Data-Travel IBA'!E485</f>
        <v>1327.46494821233</v>
      </c>
      <c r="F485" s="68">
        <f>'Program Data-Travel CBA'!F485+'Program Data-Travel IBA'!F485</f>
        <v>28257469.640000001</v>
      </c>
      <c r="G485" s="69">
        <f>'Program Data-Travel CBA'!G485+'Program Data-Travel IBA'!G485</f>
        <v>38507</v>
      </c>
      <c r="H485" s="69">
        <f>'Program Data-Travel CBA'!H485+'Program Data-Travel IBA'!H485</f>
        <v>22273</v>
      </c>
      <c r="I485" s="70">
        <f>'Program Data-Travel CBA'!I485+'Program Data-Travel IBA'!I485</f>
        <v>26491869.490000002</v>
      </c>
      <c r="J485" s="71">
        <f>'Program Data-Travel CBA'!J485+'Program Data-Travel IBA'!J485</f>
        <v>35650</v>
      </c>
      <c r="K485" s="71">
        <f>'Program Data-Travel CBA'!K485+'Program Data-Travel IBA'!K485</f>
        <v>22201</v>
      </c>
      <c r="L485" s="68">
        <f>'Program Data-Travel CBA'!L485+'Program Data-Travel IBA'!L485</f>
        <v>18424782.140000001</v>
      </c>
      <c r="M485" s="69">
        <f>'Program Data-Travel CBA'!M485+'Program Data-Travel IBA'!M485</f>
        <v>25463</v>
      </c>
      <c r="N485" s="69">
        <f>'Program Data-Travel CBA'!N485+'Program Data-Travel IBA'!N485</f>
        <v>22201</v>
      </c>
      <c r="O485" s="70">
        <f>'Program Data-Travel CBA'!O485+'Program Data-Travel IBA'!O485</f>
        <v>22612655.890000001</v>
      </c>
      <c r="P485" s="71">
        <f>'Program Data-Travel CBA'!P485+'Program Data-Travel IBA'!P485</f>
        <v>28437</v>
      </c>
      <c r="Q485" s="71">
        <f>'Program Data-Travel CBA'!Q485+'Program Data-Travel IBA'!Q485</f>
        <v>22369</v>
      </c>
      <c r="R485" s="68">
        <f>'Program Data-Travel CBA'!R485+'Program Data-Travel IBA'!R485</f>
        <v>22206330.27</v>
      </c>
      <c r="S485" s="69">
        <f>'Program Data-Travel CBA'!S485+'Program Data-Travel IBA'!S485</f>
        <v>32656</v>
      </c>
      <c r="T485" s="69">
        <f>'Program Data-Travel CBA'!T485+'Program Data-Travel IBA'!T485</f>
        <v>22318</v>
      </c>
      <c r="U485" s="70">
        <f>'Program Data-Travel CBA'!U485+'Program Data-Travel IBA'!U485</f>
        <v>34610067.32</v>
      </c>
      <c r="V485" s="71">
        <f>'Program Data-Travel CBA'!V485+'Program Data-Travel IBA'!V485</f>
        <v>45956</v>
      </c>
      <c r="W485" s="71">
        <f>'Program Data-Travel CBA'!W485+'Program Data-Travel IBA'!W485</f>
        <v>22490</v>
      </c>
      <c r="X485" s="68">
        <f>'Program Data-Travel CBA'!X485+'Program Data-Travel IBA'!X485</f>
        <v>32209174.800000001</v>
      </c>
      <c r="Y485" s="69">
        <f>'Program Data-Travel CBA'!Y485+'Program Data-Travel IBA'!Y485</f>
        <v>43374</v>
      </c>
      <c r="Z485" s="69">
        <f>'Program Data-Travel CBA'!Z485+'Program Data-Travel IBA'!Z485</f>
        <v>22635</v>
      </c>
      <c r="AA485" s="70">
        <f>'Program Data-Travel CBA'!AA485+'Program Data-Travel IBA'!AA485</f>
        <v>35586228.25</v>
      </c>
      <c r="AB485" s="71">
        <f>'Program Data-Travel CBA'!AB485+'Program Data-Travel IBA'!AB485</f>
        <v>47493</v>
      </c>
      <c r="AC485" s="71">
        <f>'Program Data-Travel CBA'!AC485+'Program Data-Travel IBA'!AC485</f>
        <v>22872</v>
      </c>
      <c r="AD485" s="68">
        <f>'Program Data-Travel CBA'!AD485+'Program Data-Travel IBA'!AD485</f>
        <v>34294087.25</v>
      </c>
      <c r="AE485" s="69">
        <f>'Program Data-Travel CBA'!AE485+'Program Data-Travel IBA'!AE485</f>
        <v>45316</v>
      </c>
      <c r="AF485" s="69">
        <f>'Program Data-Travel CBA'!AF485+'Program Data-Travel IBA'!AF485</f>
        <v>22952</v>
      </c>
      <c r="AG485" s="70">
        <f>'Program Data-Travel CBA'!AG485+'Program Data-Travel IBA'!AG485</f>
        <v>32786565.469999999</v>
      </c>
      <c r="AH485" s="71">
        <f>'Program Data-Travel CBA'!AH485+'Program Data-Travel IBA'!AH485</f>
        <v>45545</v>
      </c>
      <c r="AI485" s="71">
        <f>'Program Data-Travel CBA'!AI485+'Program Data-Travel IBA'!AI485</f>
        <v>23120</v>
      </c>
      <c r="AJ485" s="68">
        <f>'Program Data-Travel CBA'!AJ485+'Program Data-Travel IBA'!AJ485</f>
        <v>30083495.289999999</v>
      </c>
      <c r="AK485" s="69">
        <f>'Program Data-Travel CBA'!AK485+'Program Data-Travel IBA'!AK485</f>
        <v>42700</v>
      </c>
      <c r="AL485" s="69">
        <f>'Program Data-Travel CBA'!AL485+'Program Data-Travel IBA'!AL485</f>
        <v>23412</v>
      </c>
      <c r="AM485" s="70">
        <f>'Program Data-Travel CBA'!AM485+'Program Data-Travel IBA'!AM485</f>
        <v>36674032.409999996</v>
      </c>
      <c r="AN485" s="71">
        <f>'Program Data-Travel CBA'!AN485+'Program Data-Travel IBA'!AN485</f>
        <v>48305</v>
      </c>
      <c r="AO485" s="71">
        <f>'Program Data-Travel CBA'!AO485+'Program Data-Travel IBA'!AO485</f>
        <v>6033</v>
      </c>
    </row>
    <row r="486" spans="1:41" hidden="1" outlineLevel="1" x14ac:dyDescent="0.55000000000000004">
      <c r="A486" s="58" t="s">
        <v>26</v>
      </c>
      <c r="B486" s="65">
        <f>'Program Data-Travel CBA'!B486+'Program Data-Travel IBA'!B486</f>
        <v>197911500.81000003</v>
      </c>
      <c r="C486" s="66">
        <f>'Program Data-Travel CBA'!C486+'Program Data-Travel IBA'!C486</f>
        <v>1377007</v>
      </c>
      <c r="D486" s="66">
        <f>'Program Data-Travel CBA'!D486+'Program Data-Travel IBA'!D486</f>
        <v>37413</v>
      </c>
      <c r="E486" s="67">
        <f>'Program Data-Travel CBA'!E486+'Program Data-Travel IBA'!E486</f>
        <v>372.51127506312946</v>
      </c>
      <c r="F486" s="68">
        <f>'Program Data-Travel CBA'!F486+'Program Data-Travel IBA'!F486</f>
        <v>15255303.27</v>
      </c>
      <c r="G486" s="69">
        <f>'Program Data-Travel CBA'!G486+'Program Data-Travel IBA'!G486</f>
        <v>101648</v>
      </c>
      <c r="H486" s="69">
        <f>'Program Data-Travel CBA'!H486+'Program Data-Travel IBA'!H486</f>
        <v>36919</v>
      </c>
      <c r="I486" s="70">
        <f>'Program Data-Travel CBA'!I486+'Program Data-Travel IBA'!I486</f>
        <v>15920325.219999999</v>
      </c>
      <c r="J486" s="71">
        <f>'Program Data-Travel CBA'!J486+'Program Data-Travel IBA'!J486</f>
        <v>107053</v>
      </c>
      <c r="K486" s="71">
        <f>'Program Data-Travel CBA'!K486+'Program Data-Travel IBA'!K486</f>
        <v>35285</v>
      </c>
      <c r="L486" s="68">
        <f>'Program Data-Travel CBA'!L486+'Program Data-Travel IBA'!L486</f>
        <v>12914356.15</v>
      </c>
      <c r="M486" s="69">
        <f>'Program Data-Travel CBA'!M486+'Program Data-Travel IBA'!M486</f>
        <v>94817</v>
      </c>
      <c r="N486" s="69">
        <f>'Program Data-Travel CBA'!N486+'Program Data-Travel IBA'!N486</f>
        <v>35376</v>
      </c>
      <c r="O486" s="70">
        <f>'Program Data-Travel CBA'!O486+'Program Data-Travel IBA'!O486</f>
        <v>11898116.620000001</v>
      </c>
      <c r="P486" s="71">
        <f>'Program Data-Travel CBA'!P486+'Program Data-Travel IBA'!P486</f>
        <v>80487</v>
      </c>
      <c r="Q486" s="71">
        <f>'Program Data-Travel CBA'!Q486+'Program Data-Travel IBA'!Q486</f>
        <v>35505</v>
      </c>
      <c r="R486" s="68">
        <f>'Program Data-Travel CBA'!R486+'Program Data-Travel IBA'!R486</f>
        <v>14090857.640000001</v>
      </c>
      <c r="S486" s="69">
        <f>'Program Data-Travel CBA'!S486+'Program Data-Travel IBA'!S486</f>
        <v>99519</v>
      </c>
      <c r="T486" s="69">
        <f>'Program Data-Travel CBA'!T486+'Program Data-Travel IBA'!T486</f>
        <v>35752</v>
      </c>
      <c r="U486" s="70">
        <f>'Program Data-Travel CBA'!U486+'Program Data-Travel IBA'!U486</f>
        <v>18955301.709999997</v>
      </c>
      <c r="V486" s="71">
        <f>'Program Data-Travel CBA'!V486+'Program Data-Travel IBA'!V486</f>
        <v>128684</v>
      </c>
      <c r="W486" s="71">
        <f>'Program Data-Travel CBA'!W486+'Program Data-Travel IBA'!W486</f>
        <v>36078</v>
      </c>
      <c r="X486" s="68">
        <f>'Program Data-Travel CBA'!X486+'Program Data-Travel IBA'!X486</f>
        <v>18462333.82</v>
      </c>
      <c r="Y486" s="69">
        <f>'Program Data-Travel CBA'!Y486+'Program Data-Travel IBA'!Y486</f>
        <v>129298</v>
      </c>
      <c r="Z486" s="69">
        <f>'Program Data-Travel CBA'!Z486+'Program Data-Travel IBA'!Z486</f>
        <v>36267</v>
      </c>
      <c r="AA486" s="70">
        <f>'Program Data-Travel CBA'!AA486+'Program Data-Travel IBA'!AA486</f>
        <v>19467935.900000002</v>
      </c>
      <c r="AB486" s="71">
        <f>'Program Data-Travel CBA'!AB486+'Program Data-Travel IBA'!AB486</f>
        <v>132976</v>
      </c>
      <c r="AC486" s="71">
        <f>'Program Data-Travel CBA'!AC486+'Program Data-Travel IBA'!AC486</f>
        <v>36493</v>
      </c>
      <c r="AD486" s="68">
        <f>'Program Data-Travel CBA'!AD486+'Program Data-Travel IBA'!AD486</f>
        <v>16397483.930000002</v>
      </c>
      <c r="AE486" s="69">
        <f>'Program Data-Travel CBA'!AE486+'Program Data-Travel IBA'!AE486</f>
        <v>116770</v>
      </c>
      <c r="AF486" s="69">
        <f>'Program Data-Travel CBA'!AF486+'Program Data-Travel IBA'!AF486</f>
        <v>36666</v>
      </c>
      <c r="AG486" s="70">
        <f>'Program Data-Travel CBA'!AG486+'Program Data-Travel IBA'!AG486</f>
        <v>16129025.199999999</v>
      </c>
      <c r="AH486" s="71">
        <f>'Program Data-Travel CBA'!AH486+'Program Data-Travel IBA'!AH486</f>
        <v>113427</v>
      </c>
      <c r="AI486" s="71">
        <f>'Program Data-Travel CBA'!AI486+'Program Data-Travel IBA'!AI486</f>
        <v>36867</v>
      </c>
      <c r="AJ486" s="68">
        <f>'Program Data-Travel CBA'!AJ486+'Program Data-Travel IBA'!AJ486</f>
        <v>20757450.229999997</v>
      </c>
      <c r="AK486" s="69">
        <f>'Program Data-Travel CBA'!AK486+'Program Data-Travel IBA'!AK486</f>
        <v>142431</v>
      </c>
      <c r="AL486" s="69">
        <f>'Program Data-Travel CBA'!AL486+'Program Data-Travel IBA'!AL486</f>
        <v>37153</v>
      </c>
      <c r="AM486" s="70">
        <f>'Program Data-Travel CBA'!AM486+'Program Data-Travel IBA'!AM486</f>
        <v>17663011.120000001</v>
      </c>
      <c r="AN486" s="71">
        <f>'Program Data-Travel CBA'!AN486+'Program Data-Travel IBA'!AN486</f>
        <v>129897</v>
      </c>
      <c r="AO486" s="71">
        <f>'Program Data-Travel CBA'!AO486+'Program Data-Travel IBA'!AO486</f>
        <v>37413</v>
      </c>
    </row>
    <row r="487" spans="1:41" hidden="1" outlineLevel="1" x14ac:dyDescent="0.55000000000000004">
      <c r="A487" s="58" t="s">
        <v>94</v>
      </c>
      <c r="B487" s="65">
        <f>'Program Data-Travel CBA'!B487+'Program Data-Travel IBA'!B487</f>
        <v>250554897.39000005</v>
      </c>
      <c r="C487" s="66">
        <f>'Program Data-Travel CBA'!C487+'Program Data-Travel IBA'!C487</f>
        <v>1468355</v>
      </c>
      <c r="D487" s="66">
        <f>'Program Data-Travel CBA'!D487+'Program Data-Travel IBA'!D487</f>
        <v>28985</v>
      </c>
      <c r="E487" s="67">
        <f>'Program Data-Travel CBA'!E487+'Program Data-Travel IBA'!E487</f>
        <v>546.3064984953503</v>
      </c>
      <c r="F487" s="68">
        <f>'Program Data-Travel CBA'!F487+'Program Data-Travel IBA'!F487</f>
        <v>18881310.260000002</v>
      </c>
      <c r="G487" s="69">
        <f>'Program Data-Travel CBA'!G487+'Program Data-Travel IBA'!G487</f>
        <v>114442</v>
      </c>
      <c r="H487" s="69">
        <f>'Program Data-Travel CBA'!H487+'Program Data-Travel IBA'!H487</f>
        <v>63274</v>
      </c>
      <c r="I487" s="70">
        <f>'Program Data-Travel CBA'!I487+'Program Data-Travel IBA'!I487</f>
        <v>16465044.73</v>
      </c>
      <c r="J487" s="71">
        <f>'Program Data-Travel CBA'!J487+'Program Data-Travel IBA'!J487</f>
        <v>91818</v>
      </c>
      <c r="K487" s="71">
        <f>'Program Data-Travel CBA'!K487+'Program Data-Travel IBA'!K487</f>
        <v>63300</v>
      </c>
      <c r="L487" s="68">
        <f>'Program Data-Travel CBA'!L487+'Program Data-Travel IBA'!L487</f>
        <v>10321470.91</v>
      </c>
      <c r="M487" s="69">
        <f>'Program Data-Travel CBA'!M487+'Program Data-Travel IBA'!M487</f>
        <v>65833</v>
      </c>
      <c r="N487" s="69">
        <f>'Program Data-Travel CBA'!N487+'Program Data-Travel IBA'!N487</f>
        <v>65801</v>
      </c>
      <c r="O487" s="70">
        <f>'Program Data-Travel CBA'!O487+'Program Data-Travel IBA'!O487</f>
        <v>11787112.149999999</v>
      </c>
      <c r="P487" s="71">
        <f>'Program Data-Travel CBA'!P487+'Program Data-Travel IBA'!P487</f>
        <v>73147</v>
      </c>
      <c r="Q487" s="71">
        <f>'Program Data-Travel CBA'!Q487+'Program Data-Travel IBA'!Q487</f>
        <v>62905</v>
      </c>
      <c r="R487" s="68">
        <f>'Program Data-Travel CBA'!R487+'Program Data-Travel IBA'!R487</f>
        <v>15971587.049999999</v>
      </c>
      <c r="S487" s="69">
        <f>'Program Data-Travel CBA'!S487+'Program Data-Travel IBA'!S487</f>
        <v>95117</v>
      </c>
      <c r="T487" s="69">
        <f>'Program Data-Travel CBA'!T487+'Program Data-Travel IBA'!T487</f>
        <v>63352</v>
      </c>
      <c r="U487" s="70">
        <f>'Program Data-Travel CBA'!U487+'Program Data-Travel IBA'!U487</f>
        <v>24575682.280000001</v>
      </c>
      <c r="V487" s="71">
        <f>'Program Data-Travel CBA'!V487+'Program Data-Travel IBA'!V487</f>
        <v>136799</v>
      </c>
      <c r="W487" s="71">
        <f>'Program Data-Travel CBA'!W487+'Program Data-Travel IBA'!W487</f>
        <v>64118</v>
      </c>
      <c r="X487" s="68">
        <f>'Program Data-Travel CBA'!X487+'Program Data-Travel IBA'!X487</f>
        <v>21643550.219999999</v>
      </c>
      <c r="Y487" s="69">
        <f>'Program Data-Travel CBA'!Y487+'Program Data-Travel IBA'!Y487</f>
        <v>124228</v>
      </c>
      <c r="Z487" s="69">
        <f>'Program Data-Travel CBA'!Z487+'Program Data-Travel IBA'!Z487</f>
        <v>64338</v>
      </c>
      <c r="AA487" s="70">
        <f>'Program Data-Travel CBA'!AA487+'Program Data-Travel IBA'!AA487</f>
        <v>28827320.039999999</v>
      </c>
      <c r="AB487" s="71">
        <f>'Program Data-Travel CBA'!AB487+'Program Data-Travel IBA'!AB487</f>
        <v>156728</v>
      </c>
      <c r="AC487" s="71">
        <f>'Program Data-Travel CBA'!AC487+'Program Data-Travel IBA'!AC487</f>
        <v>65333</v>
      </c>
      <c r="AD487" s="68">
        <f>'Program Data-Travel CBA'!AD487+'Program Data-Travel IBA'!AD487</f>
        <v>21902101.34</v>
      </c>
      <c r="AE487" s="69">
        <f>'Program Data-Travel CBA'!AE487+'Program Data-Travel IBA'!AE487</f>
        <v>132914</v>
      </c>
      <c r="AF487" s="69">
        <f>'Program Data-Travel CBA'!AF487+'Program Data-Travel IBA'!AF487</f>
        <v>65242</v>
      </c>
      <c r="AG487" s="70">
        <f>'Program Data-Travel CBA'!AG487+'Program Data-Travel IBA'!AG487</f>
        <v>22593086.010000002</v>
      </c>
      <c r="AH487" s="71">
        <f>'Program Data-Travel CBA'!AH487+'Program Data-Travel IBA'!AH487</f>
        <v>131935</v>
      </c>
      <c r="AI487" s="71">
        <f>'Program Data-Travel CBA'!AI487+'Program Data-Travel IBA'!AI487</f>
        <v>64950</v>
      </c>
      <c r="AJ487" s="68">
        <f>'Program Data-Travel CBA'!AJ487+'Program Data-Travel IBA'!AJ487</f>
        <v>31599106.84</v>
      </c>
      <c r="AK487" s="69">
        <f>'Program Data-Travel CBA'!AK487+'Program Data-Travel IBA'!AK487</f>
        <v>182664</v>
      </c>
      <c r="AL487" s="69">
        <f>'Program Data-Travel CBA'!AL487+'Program Data-Travel IBA'!AL487</f>
        <v>68484</v>
      </c>
      <c r="AM487" s="70">
        <f>'Program Data-Travel CBA'!AM487+'Program Data-Travel IBA'!AM487</f>
        <v>25987525.559999999</v>
      </c>
      <c r="AN487" s="71">
        <f>'Program Data-Travel CBA'!AN487+'Program Data-Travel IBA'!AN487</f>
        <v>162730</v>
      </c>
      <c r="AO487" s="71">
        <f>'Program Data-Travel CBA'!AO487+'Program Data-Travel IBA'!AO487</f>
        <v>28985</v>
      </c>
    </row>
    <row r="488" spans="1:41" hidden="1" outlineLevel="1" x14ac:dyDescent="0.55000000000000004">
      <c r="A488" s="58" t="s">
        <v>462</v>
      </c>
      <c r="B488" s="65">
        <f>'Program Data-Travel CBA'!B488+'Program Data-Travel IBA'!B488</f>
        <v>176864018.1100004</v>
      </c>
      <c r="C488" s="66">
        <f>'Program Data-Travel CBA'!C488+'Program Data-Travel IBA'!C488</f>
        <v>1408297</v>
      </c>
      <c r="D488" s="66">
        <f>'Program Data-Travel CBA'!D488+'Program Data-Travel IBA'!D488</f>
        <v>64516</v>
      </c>
      <c r="E488" s="67">
        <f>'Program Data-Travel CBA'!E488+'Program Data-Travel IBA'!E488</f>
        <v>253.65543008314347</v>
      </c>
      <c r="F488" s="68">
        <f>'Program Data-Travel CBA'!F488+'Program Data-Travel IBA'!F488</f>
        <v>11771486.329999968</v>
      </c>
      <c r="G488" s="69">
        <f>'Program Data-Travel CBA'!G488+'Program Data-Travel IBA'!G488</f>
        <v>101438</v>
      </c>
      <c r="H488" s="69">
        <f>'Program Data-Travel CBA'!H488+'Program Data-Travel IBA'!H488</f>
        <v>59584</v>
      </c>
      <c r="I488" s="70">
        <f>'Program Data-Travel CBA'!I488+'Program Data-Travel IBA'!I488</f>
        <v>10974957.229999978</v>
      </c>
      <c r="J488" s="71">
        <f>'Program Data-Travel CBA'!J488+'Program Data-Travel IBA'!J488</f>
        <v>88618</v>
      </c>
      <c r="K488" s="71">
        <f>'Program Data-Travel CBA'!K488+'Program Data-Travel IBA'!K488</f>
        <v>58972</v>
      </c>
      <c r="L488" s="68">
        <f>'Program Data-Travel CBA'!L488+'Program Data-Travel IBA'!L488</f>
        <v>7887170.3699999861</v>
      </c>
      <c r="M488" s="69">
        <f>'Program Data-Travel CBA'!M488+'Program Data-Travel IBA'!M488</f>
        <v>71372</v>
      </c>
      <c r="N488" s="69">
        <f>'Program Data-Travel CBA'!N488+'Program Data-Travel IBA'!N488</f>
        <v>59709</v>
      </c>
      <c r="O488" s="70">
        <f>'Program Data-Travel CBA'!O488+'Program Data-Travel IBA'!O488</f>
        <v>9101521.1599999778</v>
      </c>
      <c r="P488" s="71">
        <f>'Program Data-Travel CBA'!P488+'Program Data-Travel IBA'!P488</f>
        <v>73248</v>
      </c>
      <c r="Q488" s="71">
        <f>'Program Data-Travel CBA'!Q488+'Program Data-Travel IBA'!Q488</f>
        <v>60570</v>
      </c>
      <c r="R488" s="68">
        <f>'Program Data-Travel CBA'!R488+'Program Data-Travel IBA'!R488</f>
        <v>10580628.56999997</v>
      </c>
      <c r="S488" s="69">
        <f>'Program Data-Travel CBA'!S488+'Program Data-Travel IBA'!S488</f>
        <v>87204</v>
      </c>
      <c r="T488" s="69">
        <f>'Program Data-Travel CBA'!T488+'Program Data-Travel IBA'!T488</f>
        <v>57042</v>
      </c>
      <c r="U488" s="70">
        <f>'Program Data-Travel CBA'!U488+'Program Data-Travel IBA'!U488</f>
        <v>15598361.999999955</v>
      </c>
      <c r="V488" s="71">
        <f>'Program Data-Travel CBA'!V488+'Program Data-Travel IBA'!V488</f>
        <v>121867</v>
      </c>
      <c r="W488" s="71">
        <f>'Program Data-Travel CBA'!W488+'Program Data-Travel IBA'!W488</f>
        <v>58784</v>
      </c>
      <c r="X488" s="68">
        <f>'Program Data-Travel CBA'!X488+'Program Data-Travel IBA'!X488</f>
        <v>17578584.549999926</v>
      </c>
      <c r="Y488" s="69">
        <f>'Program Data-Travel CBA'!Y488+'Program Data-Travel IBA'!Y488</f>
        <v>144422</v>
      </c>
      <c r="Z488" s="69">
        <f>'Program Data-Travel CBA'!Z488+'Program Data-Travel IBA'!Z488</f>
        <v>60385</v>
      </c>
      <c r="AA488" s="70">
        <f>'Program Data-Travel CBA'!AA488+'Program Data-Travel IBA'!AA488</f>
        <v>18702976.139999937</v>
      </c>
      <c r="AB488" s="71">
        <f>'Program Data-Travel CBA'!AB488+'Program Data-Travel IBA'!AB488</f>
        <v>150104</v>
      </c>
      <c r="AC488" s="71">
        <f>'Program Data-Travel CBA'!AC488+'Program Data-Travel IBA'!AC488</f>
        <v>61610</v>
      </c>
      <c r="AD488" s="68">
        <f>'Program Data-Travel CBA'!AD488+'Program Data-Travel IBA'!AD488</f>
        <v>15386774.859999951</v>
      </c>
      <c r="AE488" s="69">
        <f>'Program Data-Travel CBA'!AE488+'Program Data-Travel IBA'!AE488</f>
        <v>133182</v>
      </c>
      <c r="AF488" s="69">
        <f>'Program Data-Travel CBA'!AF488+'Program Data-Travel IBA'!AF488</f>
        <v>62896</v>
      </c>
      <c r="AG488" s="70">
        <f>'Program Data-Travel CBA'!AG488+'Program Data-Travel IBA'!AG488</f>
        <v>15911047.00999994</v>
      </c>
      <c r="AH488" s="71">
        <f>'Program Data-Travel CBA'!AH488+'Program Data-Travel IBA'!AH488</f>
        <v>130162</v>
      </c>
      <c r="AI488" s="71">
        <f>'Program Data-Travel CBA'!AI488+'Program Data-Travel IBA'!AI488</f>
        <v>64616</v>
      </c>
      <c r="AJ488" s="68">
        <f>'Program Data-Travel CBA'!AJ488+'Program Data-Travel IBA'!AJ488</f>
        <v>24532294.850000471</v>
      </c>
      <c r="AK488" s="69">
        <f>'Program Data-Travel CBA'!AK488+'Program Data-Travel IBA'!AK488</f>
        <v>155387</v>
      </c>
      <c r="AL488" s="69">
        <f>'Program Data-Travel CBA'!AL488+'Program Data-Travel IBA'!AL488</f>
        <v>65425</v>
      </c>
      <c r="AM488" s="70">
        <f>'Program Data-Travel CBA'!AM488+'Program Data-Travel IBA'!AM488</f>
        <v>18838215.040000338</v>
      </c>
      <c r="AN488" s="71">
        <f>'Program Data-Travel CBA'!AN488+'Program Data-Travel IBA'!AN488</f>
        <v>151293</v>
      </c>
      <c r="AO488" s="71">
        <f>'Program Data-Travel CBA'!AO488+'Program Data-Travel IBA'!AO488</f>
        <v>64516</v>
      </c>
    </row>
    <row r="489" spans="1:41" hidden="1" outlineLevel="1" x14ac:dyDescent="0.55000000000000004">
      <c r="A489" s="58" t="s">
        <v>27</v>
      </c>
      <c r="B489" s="65">
        <f>'Program Data-Travel CBA'!B489+'Program Data-Travel IBA'!B489</f>
        <v>47901502.909999996</v>
      </c>
      <c r="C489" s="66">
        <f>'Program Data-Travel CBA'!C489+'Program Data-Travel IBA'!C489</f>
        <v>391341</v>
      </c>
      <c r="D489" s="66">
        <f>'Program Data-Travel CBA'!D489+'Program Data-Travel IBA'!D489</f>
        <v>15899</v>
      </c>
      <c r="E489" s="67">
        <f>'Program Data-Travel CBA'!E489+'Program Data-Travel IBA'!E489</f>
        <v>270.85660039409601</v>
      </c>
      <c r="F489" s="68">
        <f>'Program Data-Travel CBA'!F489+'Program Data-Travel IBA'!F489</f>
        <v>4684931.09</v>
      </c>
      <c r="G489" s="69">
        <f>'Program Data-Travel CBA'!G489+'Program Data-Travel IBA'!G489</f>
        <v>38034</v>
      </c>
      <c r="H489" s="69">
        <f>'Program Data-Travel CBA'!H489+'Program Data-Travel IBA'!H489</f>
        <v>15598</v>
      </c>
      <c r="I489" s="70">
        <f>'Program Data-Travel CBA'!I489+'Program Data-Travel IBA'!I489</f>
        <v>4927593.3099999996</v>
      </c>
      <c r="J489" s="71">
        <f>'Program Data-Travel CBA'!J489+'Program Data-Travel IBA'!J489</f>
        <v>37096</v>
      </c>
      <c r="K489" s="71">
        <f>'Program Data-Travel CBA'!K489+'Program Data-Travel IBA'!K489</f>
        <v>15616</v>
      </c>
      <c r="L489" s="68">
        <f>'Program Data-Travel CBA'!L489+'Program Data-Travel IBA'!L489</f>
        <v>2096549.87</v>
      </c>
      <c r="M489" s="69">
        <f>'Program Data-Travel CBA'!M489+'Program Data-Travel IBA'!M489</f>
        <v>20866</v>
      </c>
      <c r="N489" s="69">
        <f>'Program Data-Travel CBA'!N489+'Program Data-Travel IBA'!N489</f>
        <v>15610</v>
      </c>
      <c r="O489" s="70">
        <f>'Program Data-Travel CBA'!O489+'Program Data-Travel IBA'!O489</f>
        <v>2586680.7199999997</v>
      </c>
      <c r="P489" s="71">
        <f>'Program Data-Travel CBA'!P489+'Program Data-Travel IBA'!P489</f>
        <v>20935</v>
      </c>
      <c r="Q489" s="71">
        <f>'Program Data-Travel CBA'!Q489+'Program Data-Travel IBA'!Q489</f>
        <v>15597</v>
      </c>
      <c r="R489" s="68">
        <f>'Program Data-Travel CBA'!R489+'Program Data-Travel IBA'!R489</f>
        <v>2733960.42</v>
      </c>
      <c r="S489" s="69">
        <f>'Program Data-Travel CBA'!S489+'Program Data-Travel IBA'!S489</f>
        <v>25141</v>
      </c>
      <c r="T489" s="69">
        <f>'Program Data-Travel CBA'!T489+'Program Data-Travel IBA'!T489</f>
        <v>15595</v>
      </c>
      <c r="U489" s="70">
        <f>'Program Data-Travel CBA'!U489+'Program Data-Travel IBA'!U489</f>
        <v>4144341.04</v>
      </c>
      <c r="V489" s="71">
        <f>'Program Data-Travel CBA'!V489+'Program Data-Travel IBA'!V489</f>
        <v>33066</v>
      </c>
      <c r="W489" s="71">
        <f>'Program Data-Travel CBA'!W489+'Program Data-Travel IBA'!W489</f>
        <v>15687</v>
      </c>
      <c r="X489" s="68">
        <f>'Program Data-Travel CBA'!X489+'Program Data-Travel IBA'!X489</f>
        <v>4175769.5</v>
      </c>
      <c r="Y489" s="69">
        <f>'Program Data-Travel CBA'!Y489+'Program Data-Travel IBA'!Y489</f>
        <v>34988</v>
      </c>
      <c r="Z489" s="69">
        <f>'Program Data-Travel CBA'!Z489+'Program Data-Travel IBA'!Z489</f>
        <v>15723</v>
      </c>
      <c r="AA489" s="70">
        <f>'Program Data-Travel CBA'!AA489+'Program Data-Travel IBA'!AA489</f>
        <v>5414745.96</v>
      </c>
      <c r="AB489" s="71">
        <f>'Program Data-Travel CBA'!AB489+'Program Data-Travel IBA'!AB489</f>
        <v>42374</v>
      </c>
      <c r="AC489" s="71">
        <f>'Program Data-Travel CBA'!AC489+'Program Data-Travel IBA'!AC489</f>
        <v>15744</v>
      </c>
      <c r="AD489" s="68">
        <f>'Program Data-Travel CBA'!AD489+'Program Data-Travel IBA'!AD489</f>
        <v>4236915.13</v>
      </c>
      <c r="AE489" s="69">
        <f>'Program Data-Travel CBA'!AE489+'Program Data-Travel IBA'!AE489</f>
        <v>34487</v>
      </c>
      <c r="AF489" s="69">
        <f>'Program Data-Travel CBA'!AF489+'Program Data-Travel IBA'!AF489</f>
        <v>15767</v>
      </c>
      <c r="AG489" s="70">
        <f>'Program Data-Travel CBA'!AG489+'Program Data-Travel IBA'!AG489</f>
        <v>3847456.19</v>
      </c>
      <c r="AH489" s="71">
        <f>'Program Data-Travel CBA'!AH489+'Program Data-Travel IBA'!AH489</f>
        <v>31546</v>
      </c>
      <c r="AI489" s="71">
        <f>'Program Data-Travel CBA'!AI489+'Program Data-Travel IBA'!AI489</f>
        <v>15757</v>
      </c>
      <c r="AJ489" s="68">
        <f>'Program Data-Travel CBA'!AJ489+'Program Data-Travel IBA'!AJ489</f>
        <v>4368076.88</v>
      </c>
      <c r="AK489" s="69">
        <f>'Program Data-Travel CBA'!AK489+'Program Data-Travel IBA'!AK489</f>
        <v>33980</v>
      </c>
      <c r="AL489" s="69">
        <f>'Program Data-Travel CBA'!AL489+'Program Data-Travel IBA'!AL489</f>
        <v>15829</v>
      </c>
      <c r="AM489" s="70">
        <f>'Program Data-Travel CBA'!AM489+'Program Data-Travel IBA'!AM489</f>
        <v>4684482.8</v>
      </c>
      <c r="AN489" s="71">
        <f>'Program Data-Travel CBA'!AN489+'Program Data-Travel IBA'!AN489</f>
        <v>38828</v>
      </c>
      <c r="AO489" s="71">
        <f>'Program Data-Travel CBA'!AO489+'Program Data-Travel IBA'!AO489</f>
        <v>15899</v>
      </c>
    </row>
    <row r="490" spans="1:41" hidden="1" outlineLevel="1" x14ac:dyDescent="0.55000000000000004">
      <c r="A490" s="58" t="s">
        <v>95</v>
      </c>
      <c r="B490" s="65">
        <f>'Program Data-Travel CBA'!B490+'Program Data-Travel IBA'!B490</f>
        <v>36125700.149999999</v>
      </c>
      <c r="C490" s="66">
        <f>'Program Data-Travel CBA'!C490+'Program Data-Travel IBA'!C490</f>
        <v>204691</v>
      </c>
      <c r="D490" s="66">
        <f>'Program Data-Travel CBA'!D490+'Program Data-Travel IBA'!D490</f>
        <v>4019</v>
      </c>
      <c r="E490" s="67">
        <f>'Program Data-Travel CBA'!E490+'Program Data-Travel IBA'!E490</f>
        <v>449.94413721050535</v>
      </c>
      <c r="F490" s="68">
        <f>'Program Data-Travel CBA'!F490+'Program Data-Travel IBA'!F490</f>
        <v>2774972.0599999996</v>
      </c>
      <c r="G490" s="69">
        <f>'Program Data-Travel CBA'!G490+'Program Data-Travel IBA'!G490</f>
        <v>15257</v>
      </c>
      <c r="H490" s="69">
        <f>'Program Data-Travel CBA'!H490+'Program Data-Travel IBA'!H490</f>
        <v>9927</v>
      </c>
      <c r="I490" s="70">
        <f>'Program Data-Travel CBA'!I490+'Program Data-Travel IBA'!I490</f>
        <v>2624203.25</v>
      </c>
      <c r="J490" s="71">
        <f>'Program Data-Travel CBA'!J490+'Program Data-Travel IBA'!J490</f>
        <v>15153</v>
      </c>
      <c r="K490" s="71">
        <f>'Program Data-Travel CBA'!K490+'Program Data-Travel IBA'!K490</f>
        <v>9929</v>
      </c>
      <c r="L490" s="68">
        <f>'Program Data-Travel CBA'!L490+'Program Data-Travel IBA'!L490</f>
        <v>1610630.1700000002</v>
      </c>
      <c r="M490" s="69">
        <f>'Program Data-Travel CBA'!M490+'Program Data-Travel IBA'!M490</f>
        <v>10484</v>
      </c>
      <c r="N490" s="69">
        <f>'Program Data-Travel CBA'!N490+'Program Data-Travel IBA'!N490</f>
        <v>9926</v>
      </c>
      <c r="O490" s="70">
        <f>'Program Data-Travel CBA'!O490+'Program Data-Travel IBA'!O490</f>
        <v>1948895.02</v>
      </c>
      <c r="P490" s="71">
        <f>'Program Data-Travel CBA'!P490+'Program Data-Travel IBA'!P490</f>
        <v>11764</v>
      </c>
      <c r="Q490" s="71">
        <f>'Program Data-Travel CBA'!Q490+'Program Data-Travel IBA'!Q490</f>
        <v>9911</v>
      </c>
      <c r="R490" s="68">
        <f>'Program Data-Travel CBA'!R490+'Program Data-Travel IBA'!R490</f>
        <v>2275458.84</v>
      </c>
      <c r="S490" s="69">
        <f>'Program Data-Travel CBA'!S490+'Program Data-Travel IBA'!S490</f>
        <v>13137</v>
      </c>
      <c r="T490" s="69">
        <f>'Program Data-Travel CBA'!T490+'Program Data-Travel IBA'!T490</f>
        <v>9954</v>
      </c>
      <c r="U490" s="70">
        <f>'Program Data-Travel CBA'!U490+'Program Data-Travel IBA'!U490</f>
        <v>3454053.71</v>
      </c>
      <c r="V490" s="71">
        <f>'Program Data-Travel CBA'!V490+'Program Data-Travel IBA'!V490</f>
        <v>18479</v>
      </c>
      <c r="W490" s="71">
        <f>'Program Data-Travel CBA'!W490+'Program Data-Travel IBA'!W490</f>
        <v>10064</v>
      </c>
      <c r="X490" s="68">
        <f>'Program Data-Travel CBA'!X490+'Program Data-Travel IBA'!X490</f>
        <v>3536421.37</v>
      </c>
      <c r="Y490" s="69">
        <f>'Program Data-Travel CBA'!Y490+'Program Data-Travel IBA'!Y490</f>
        <v>19217</v>
      </c>
      <c r="Z490" s="69">
        <f>'Program Data-Travel CBA'!Z490+'Program Data-Travel IBA'!Z490</f>
        <v>10133</v>
      </c>
      <c r="AA490" s="70">
        <f>'Program Data-Travel CBA'!AA490+'Program Data-Travel IBA'!AA490</f>
        <v>4828795.45</v>
      </c>
      <c r="AB490" s="71">
        <f>'Program Data-Travel CBA'!AB490+'Program Data-Travel IBA'!AB490</f>
        <v>25946</v>
      </c>
      <c r="AC490" s="71">
        <f>'Program Data-Travel CBA'!AC490+'Program Data-Travel IBA'!AC490</f>
        <v>10231</v>
      </c>
      <c r="AD490" s="68">
        <f>'Program Data-Travel CBA'!AD490+'Program Data-Travel IBA'!AD490</f>
        <v>3267287.96</v>
      </c>
      <c r="AE490" s="69">
        <f>'Program Data-Travel CBA'!AE490+'Program Data-Travel IBA'!AE490</f>
        <v>18428</v>
      </c>
      <c r="AF490" s="69">
        <f>'Program Data-Travel CBA'!AF490+'Program Data-Travel IBA'!AF490</f>
        <v>10253</v>
      </c>
      <c r="AG490" s="70">
        <f>'Program Data-Travel CBA'!AG490+'Program Data-Travel IBA'!AG490</f>
        <v>3206580.44</v>
      </c>
      <c r="AH490" s="71">
        <f>'Program Data-Travel CBA'!AH490+'Program Data-Travel IBA'!AH490</f>
        <v>18361</v>
      </c>
      <c r="AI490" s="71">
        <f>'Program Data-Travel CBA'!AI490+'Program Data-Travel IBA'!AI490</f>
        <v>10165</v>
      </c>
      <c r="AJ490" s="68">
        <f>'Program Data-Travel CBA'!AJ490+'Program Data-Travel IBA'!AJ490</f>
        <v>3982744.08</v>
      </c>
      <c r="AK490" s="69">
        <f>'Program Data-Travel CBA'!AK490+'Program Data-Travel IBA'!AK490</f>
        <v>22884</v>
      </c>
      <c r="AL490" s="69">
        <f>'Program Data-Travel CBA'!AL490+'Program Data-Travel IBA'!AL490</f>
        <v>10243</v>
      </c>
      <c r="AM490" s="70">
        <f>'Program Data-Travel CBA'!AM490+'Program Data-Travel IBA'!AM490</f>
        <v>2615657.7999999998</v>
      </c>
      <c r="AN490" s="71">
        <f>'Program Data-Travel CBA'!AN490+'Program Data-Travel IBA'!AN490</f>
        <v>15581</v>
      </c>
      <c r="AO490" s="71">
        <f>'Program Data-Travel CBA'!AO490+'Program Data-Travel IBA'!AO490</f>
        <v>4019</v>
      </c>
    </row>
    <row r="491" spans="1:41" hidden="1" outlineLevel="1" x14ac:dyDescent="0.55000000000000004">
      <c r="A491" s="58" t="s">
        <v>380</v>
      </c>
      <c r="B491" s="65">
        <f>'Program Data-Travel CBA'!B491+'Program Data-Travel IBA'!B491</f>
        <v>77811316.689999998</v>
      </c>
      <c r="C491" s="66">
        <f>'Program Data-Travel CBA'!C491+'Program Data-Travel IBA'!C491</f>
        <v>514409</v>
      </c>
      <c r="D491" s="66">
        <f>'Program Data-Travel CBA'!D491+'Program Data-Travel IBA'!D491</f>
        <v>16572</v>
      </c>
      <c r="E491" s="67">
        <f>'Program Data-Travel CBA'!E491+'Program Data-Travel IBA'!E491</f>
        <v>304.52792293710536</v>
      </c>
      <c r="F491" s="68">
        <f>'Program Data-Travel CBA'!F491+'Program Data-Travel IBA'!F491</f>
        <v>7654988.0099999998</v>
      </c>
      <c r="G491" s="69">
        <f>'Program Data-Travel CBA'!G491+'Program Data-Travel IBA'!G491</f>
        <v>48791</v>
      </c>
      <c r="H491" s="69">
        <f>'Program Data-Travel CBA'!H491+'Program Data-Travel IBA'!H491</f>
        <v>16363</v>
      </c>
      <c r="I491" s="70">
        <f>'Program Data-Travel CBA'!I491+'Program Data-Travel IBA'!I491</f>
        <v>6605783.6299999999</v>
      </c>
      <c r="J491" s="71">
        <f>'Program Data-Travel CBA'!J491+'Program Data-Travel IBA'!J491</f>
        <v>43745</v>
      </c>
      <c r="K491" s="71">
        <f>'Program Data-Travel CBA'!K491+'Program Data-Travel IBA'!K491</f>
        <v>16396</v>
      </c>
      <c r="L491" s="68">
        <f>'Program Data-Travel CBA'!L491+'Program Data-Travel IBA'!L491</f>
        <v>4171073.3100000005</v>
      </c>
      <c r="M491" s="69">
        <f>'Program Data-Travel CBA'!M491+'Program Data-Travel IBA'!M491</f>
        <v>32391</v>
      </c>
      <c r="N491" s="69">
        <f>'Program Data-Travel CBA'!N491+'Program Data-Travel IBA'!N491</f>
        <v>16331</v>
      </c>
      <c r="O491" s="70">
        <f>'Program Data-Travel CBA'!O491+'Program Data-Travel IBA'!O491</f>
        <v>4886260.0999999996</v>
      </c>
      <c r="P491" s="71">
        <f>'Program Data-Travel CBA'!P491+'Program Data-Travel IBA'!P491</f>
        <v>30500</v>
      </c>
      <c r="Q491" s="71">
        <f>'Program Data-Travel CBA'!Q491+'Program Data-Travel IBA'!Q491</f>
        <v>16344</v>
      </c>
      <c r="R491" s="68">
        <f>'Program Data-Travel CBA'!R491+'Program Data-Travel IBA'!R491</f>
        <v>6088932.1500000004</v>
      </c>
      <c r="S491" s="69">
        <f>'Program Data-Travel CBA'!S491+'Program Data-Travel IBA'!S491</f>
        <v>42960</v>
      </c>
      <c r="T491" s="69">
        <f>'Program Data-Travel CBA'!T491+'Program Data-Travel IBA'!T491</f>
        <v>16384</v>
      </c>
      <c r="U491" s="70">
        <f>'Program Data-Travel CBA'!U491+'Program Data-Travel IBA'!U491</f>
        <v>6977361.5899999999</v>
      </c>
      <c r="V491" s="71">
        <f>'Program Data-Travel CBA'!V491+'Program Data-Travel IBA'!V491</f>
        <v>46093</v>
      </c>
      <c r="W491" s="71">
        <f>'Program Data-Travel CBA'!W491+'Program Data-Travel IBA'!W491</f>
        <v>16377</v>
      </c>
      <c r="X491" s="68">
        <f>'Program Data-Travel CBA'!X491+'Program Data-Travel IBA'!X491</f>
        <v>6961288.9000000004</v>
      </c>
      <c r="Y491" s="69">
        <f>'Program Data-Travel CBA'!Y491+'Program Data-Travel IBA'!Y491</f>
        <v>47303</v>
      </c>
      <c r="Z491" s="69">
        <f>'Program Data-Travel CBA'!Z491+'Program Data-Travel IBA'!Z491</f>
        <v>16412</v>
      </c>
      <c r="AA491" s="70">
        <f>'Program Data-Travel CBA'!AA491+'Program Data-Travel IBA'!AA491</f>
        <v>7937561.8200000003</v>
      </c>
      <c r="AB491" s="71">
        <f>'Program Data-Travel CBA'!AB491+'Program Data-Travel IBA'!AB491</f>
        <v>52188</v>
      </c>
      <c r="AC491" s="71">
        <f>'Program Data-Travel CBA'!AC491+'Program Data-Travel IBA'!AC491</f>
        <v>16266</v>
      </c>
      <c r="AD491" s="68">
        <f>'Program Data-Travel CBA'!AD491+'Program Data-Travel IBA'!AD491</f>
        <v>6616496.29</v>
      </c>
      <c r="AE491" s="69">
        <f>'Program Data-Travel CBA'!AE491+'Program Data-Travel IBA'!AE491</f>
        <v>41583</v>
      </c>
      <c r="AF491" s="69">
        <f>'Program Data-Travel CBA'!AF491+'Program Data-Travel IBA'!AF491</f>
        <v>16477</v>
      </c>
      <c r="AG491" s="70">
        <f>'Program Data-Travel CBA'!AG491+'Program Data-Travel IBA'!AG491</f>
        <v>6103893.4199999999</v>
      </c>
      <c r="AH491" s="71">
        <f>'Program Data-Travel CBA'!AH491+'Program Data-Travel IBA'!AH491</f>
        <v>37882</v>
      </c>
      <c r="AI491" s="71">
        <f>'Program Data-Travel CBA'!AI491+'Program Data-Travel IBA'!AI491</f>
        <v>16496</v>
      </c>
      <c r="AJ491" s="68">
        <f>'Program Data-Travel CBA'!AJ491+'Program Data-Travel IBA'!AJ491</f>
        <v>6990387.6099999994</v>
      </c>
      <c r="AK491" s="69">
        <f>'Program Data-Travel CBA'!AK491+'Program Data-Travel IBA'!AK491</f>
        <v>46356</v>
      </c>
      <c r="AL491" s="69">
        <f>'Program Data-Travel CBA'!AL491+'Program Data-Travel IBA'!AL491</f>
        <v>16524</v>
      </c>
      <c r="AM491" s="70">
        <f>'Program Data-Travel CBA'!AM491+'Program Data-Travel IBA'!AM491</f>
        <v>6817289.8599999994</v>
      </c>
      <c r="AN491" s="71">
        <f>'Program Data-Travel CBA'!AN491+'Program Data-Travel IBA'!AN491</f>
        <v>44617</v>
      </c>
      <c r="AO491" s="71">
        <f>'Program Data-Travel CBA'!AO491+'Program Data-Travel IBA'!AO491</f>
        <v>16572</v>
      </c>
    </row>
    <row r="492" spans="1:41" hidden="1" outlineLevel="1" x14ac:dyDescent="0.55000000000000004">
      <c r="A492" s="58" t="s">
        <v>32</v>
      </c>
      <c r="B492" s="65">
        <f>'Program Data-Travel CBA'!B492+'Program Data-Travel IBA'!B492</f>
        <v>16518967.24</v>
      </c>
      <c r="C492" s="66">
        <f>'Program Data-Travel CBA'!C492+'Program Data-Travel IBA'!C492</f>
        <v>79259</v>
      </c>
      <c r="D492" s="66">
        <f>'Program Data-Travel CBA'!D492+'Program Data-Travel IBA'!D492</f>
        <v>881</v>
      </c>
      <c r="E492" s="67">
        <f>'Program Data-Travel CBA'!E492+'Program Data-Travel IBA'!E492</f>
        <v>389.76335615134474</v>
      </c>
      <c r="F492" s="68">
        <f>'Program Data-Travel CBA'!F492+'Program Data-Travel IBA'!F492</f>
        <v>1991062.98</v>
      </c>
      <c r="G492" s="69">
        <f>'Program Data-Travel CBA'!G492+'Program Data-Travel IBA'!G492</f>
        <v>9108</v>
      </c>
      <c r="H492" s="69">
        <f>'Program Data-Travel CBA'!H492+'Program Data-Travel IBA'!H492</f>
        <v>906</v>
      </c>
      <c r="I492" s="70">
        <f>'Program Data-Travel CBA'!I492+'Program Data-Travel IBA'!I492</f>
        <v>1792765.46</v>
      </c>
      <c r="J492" s="71">
        <f>'Program Data-Travel CBA'!J492+'Program Data-Travel IBA'!J492</f>
        <v>7575</v>
      </c>
      <c r="K492" s="71">
        <f>'Program Data-Travel CBA'!K492+'Program Data-Travel IBA'!K492</f>
        <v>909</v>
      </c>
      <c r="L492" s="68">
        <f>'Program Data-Travel CBA'!L492+'Program Data-Travel IBA'!L492</f>
        <v>1017286.26</v>
      </c>
      <c r="M492" s="69">
        <f>'Program Data-Travel CBA'!M492+'Program Data-Travel IBA'!M492</f>
        <v>7676</v>
      </c>
      <c r="N492" s="69">
        <f>'Program Data-Travel CBA'!N492+'Program Data-Travel IBA'!N492</f>
        <v>906</v>
      </c>
      <c r="O492" s="70">
        <f>'Program Data-Travel CBA'!O492+'Program Data-Travel IBA'!O492</f>
        <v>1388713.19</v>
      </c>
      <c r="P492" s="71">
        <f>'Program Data-Travel CBA'!P492+'Program Data-Travel IBA'!P492</f>
        <v>5781</v>
      </c>
      <c r="Q492" s="71">
        <f>'Program Data-Travel CBA'!Q492+'Program Data-Travel IBA'!Q492</f>
        <v>909</v>
      </c>
      <c r="R492" s="68">
        <f>'Program Data-Travel CBA'!R492+'Program Data-Travel IBA'!R492</f>
        <v>1312387.1000000001</v>
      </c>
      <c r="S492" s="69">
        <f>'Program Data-Travel CBA'!S492+'Program Data-Travel IBA'!S492</f>
        <v>8107</v>
      </c>
      <c r="T492" s="69">
        <f>'Program Data-Travel CBA'!T492+'Program Data-Travel IBA'!T492</f>
        <v>917</v>
      </c>
      <c r="U492" s="70">
        <f>'Program Data-Travel CBA'!U492+'Program Data-Travel IBA'!U492</f>
        <v>1460839.58</v>
      </c>
      <c r="V492" s="71">
        <f>'Program Data-Travel CBA'!V492+'Program Data-Travel IBA'!V492</f>
        <v>7385</v>
      </c>
      <c r="W492" s="71">
        <f>'Program Data-Travel CBA'!W492+'Program Data-Travel IBA'!W492</f>
        <v>917</v>
      </c>
      <c r="X492" s="68">
        <f>'Program Data-Travel CBA'!X492+'Program Data-Travel IBA'!X492</f>
        <v>1891043.09</v>
      </c>
      <c r="Y492" s="69">
        <f>'Program Data-Travel CBA'!Y492+'Program Data-Travel IBA'!Y492</f>
        <v>8192</v>
      </c>
      <c r="Z492" s="69">
        <f>'Program Data-Travel CBA'!Z492+'Program Data-Travel IBA'!Z492</f>
        <v>915</v>
      </c>
      <c r="AA492" s="70">
        <f>'Program Data-Travel CBA'!AA492+'Program Data-Travel IBA'!AA492</f>
        <v>1651330.5</v>
      </c>
      <c r="AB492" s="71">
        <f>'Program Data-Travel CBA'!AB492+'Program Data-Travel IBA'!AB492</f>
        <v>6713</v>
      </c>
      <c r="AC492" s="71">
        <f>'Program Data-Travel CBA'!AC492+'Program Data-Travel IBA'!AC492</f>
        <v>917</v>
      </c>
      <c r="AD492" s="68">
        <f>'Program Data-Travel CBA'!AD492+'Program Data-Travel IBA'!AD492</f>
        <v>1372478.74</v>
      </c>
      <c r="AE492" s="69">
        <f>'Program Data-Travel CBA'!AE492+'Program Data-Travel IBA'!AE492</f>
        <v>5865</v>
      </c>
      <c r="AF492" s="69">
        <f>'Program Data-Travel CBA'!AF492+'Program Data-Travel IBA'!AF492</f>
        <v>903</v>
      </c>
      <c r="AG492" s="70">
        <f>'Program Data-Travel CBA'!AG492+'Program Data-Travel IBA'!AG492</f>
        <v>1042974.5900000001</v>
      </c>
      <c r="AH492" s="71">
        <f>'Program Data-Travel CBA'!AH492+'Program Data-Travel IBA'!AH492</f>
        <v>5146</v>
      </c>
      <c r="AI492" s="71">
        <f>'Program Data-Travel CBA'!AI492+'Program Data-Travel IBA'!AI492</f>
        <v>889</v>
      </c>
      <c r="AJ492" s="68">
        <f>'Program Data-Travel CBA'!AJ492+'Program Data-Travel IBA'!AJ492</f>
        <v>750494.1</v>
      </c>
      <c r="AK492" s="69">
        <f>'Program Data-Travel CBA'!AK492+'Program Data-Travel IBA'!AK492</f>
        <v>3798</v>
      </c>
      <c r="AL492" s="69">
        <f>'Program Data-Travel CBA'!AL492+'Program Data-Travel IBA'!AL492</f>
        <v>886</v>
      </c>
      <c r="AM492" s="70">
        <f>'Program Data-Travel CBA'!AM492+'Program Data-Travel IBA'!AM492</f>
        <v>847591.64999999991</v>
      </c>
      <c r="AN492" s="71">
        <f>'Program Data-Travel CBA'!AN492+'Program Data-Travel IBA'!AN492</f>
        <v>3913</v>
      </c>
      <c r="AO492" s="71">
        <f>'Program Data-Travel CBA'!AO492+'Program Data-Travel IBA'!AO492</f>
        <v>881</v>
      </c>
    </row>
    <row r="493" spans="1:41" hidden="1" outlineLevel="1" x14ac:dyDescent="0.55000000000000004">
      <c r="A493" s="58" t="s">
        <v>37</v>
      </c>
      <c r="B493" s="65">
        <f>'Program Data-Travel CBA'!B493+'Program Data-Travel IBA'!B493</f>
        <v>17260786.190000001</v>
      </c>
      <c r="C493" s="66">
        <f>'Program Data-Travel CBA'!C493+'Program Data-Travel IBA'!C493</f>
        <v>109472</v>
      </c>
      <c r="D493" s="66">
        <f>'Program Data-Travel CBA'!D493+'Program Data-Travel IBA'!D493</f>
        <v>1293</v>
      </c>
      <c r="E493" s="67">
        <f>'Program Data-Travel CBA'!E493+'Program Data-Travel IBA'!E493</f>
        <v>316.17180009024628</v>
      </c>
      <c r="F493" s="68">
        <f>'Program Data-Travel CBA'!F493+'Program Data-Travel IBA'!F493</f>
        <v>1582066.8199999998</v>
      </c>
      <c r="G493" s="69">
        <f>'Program Data-Travel CBA'!G493+'Program Data-Travel IBA'!G493</f>
        <v>9083</v>
      </c>
      <c r="H493" s="69">
        <f>'Program Data-Travel CBA'!H493+'Program Data-Travel IBA'!H493</f>
        <v>2672</v>
      </c>
      <c r="I493" s="70">
        <f>'Program Data-Travel CBA'!I493+'Program Data-Travel IBA'!I493</f>
        <v>1364255.17</v>
      </c>
      <c r="J493" s="71">
        <f>'Program Data-Travel CBA'!J493+'Program Data-Travel IBA'!J493</f>
        <v>8257</v>
      </c>
      <c r="K493" s="71">
        <f>'Program Data-Travel CBA'!K493+'Program Data-Travel IBA'!K493</f>
        <v>2685</v>
      </c>
      <c r="L493" s="68">
        <f>'Program Data-Travel CBA'!L493+'Program Data-Travel IBA'!L493</f>
        <v>999839.61</v>
      </c>
      <c r="M493" s="69">
        <f>'Program Data-Travel CBA'!M493+'Program Data-Travel IBA'!M493</f>
        <v>6974</v>
      </c>
      <c r="N493" s="69">
        <f>'Program Data-Travel CBA'!N493+'Program Data-Travel IBA'!N493</f>
        <v>2651</v>
      </c>
      <c r="O493" s="70">
        <f>'Program Data-Travel CBA'!O493+'Program Data-Travel IBA'!O493</f>
        <v>889657.52</v>
      </c>
      <c r="P493" s="71">
        <f>'Program Data-Travel CBA'!P493+'Program Data-Travel IBA'!P493</f>
        <v>5878</v>
      </c>
      <c r="Q493" s="71">
        <f>'Program Data-Travel CBA'!Q493+'Program Data-Travel IBA'!Q493</f>
        <v>2647</v>
      </c>
      <c r="R493" s="68">
        <f>'Program Data-Travel CBA'!R493+'Program Data-Travel IBA'!R493</f>
        <v>1149357.9100000001</v>
      </c>
      <c r="S493" s="69">
        <f>'Program Data-Travel CBA'!S493+'Program Data-Travel IBA'!S493</f>
        <v>7603</v>
      </c>
      <c r="T493" s="69">
        <f>'Program Data-Travel CBA'!T493+'Program Data-Travel IBA'!T493</f>
        <v>2638</v>
      </c>
      <c r="U493" s="70">
        <f>'Program Data-Travel CBA'!U493+'Program Data-Travel IBA'!U493</f>
        <v>1697399.5899999999</v>
      </c>
      <c r="V493" s="71">
        <f>'Program Data-Travel CBA'!V493+'Program Data-Travel IBA'!V493</f>
        <v>9976</v>
      </c>
      <c r="W493" s="71">
        <f>'Program Data-Travel CBA'!W493+'Program Data-Travel IBA'!W493</f>
        <v>2654</v>
      </c>
      <c r="X493" s="68">
        <f>'Program Data-Travel CBA'!X493+'Program Data-Travel IBA'!X493</f>
        <v>1645469.1400000001</v>
      </c>
      <c r="Y493" s="69">
        <f>'Program Data-Travel CBA'!Y493+'Program Data-Travel IBA'!Y493</f>
        <v>10002</v>
      </c>
      <c r="Z493" s="69">
        <f>'Program Data-Travel CBA'!Z493+'Program Data-Travel IBA'!Z493</f>
        <v>2657</v>
      </c>
      <c r="AA493" s="70">
        <f>'Program Data-Travel CBA'!AA493+'Program Data-Travel IBA'!AA493</f>
        <v>1665782.37</v>
      </c>
      <c r="AB493" s="71">
        <f>'Program Data-Travel CBA'!AB493+'Program Data-Travel IBA'!AB493</f>
        <v>10803</v>
      </c>
      <c r="AC493" s="71">
        <f>'Program Data-Travel CBA'!AC493+'Program Data-Travel IBA'!AC493</f>
        <v>2662</v>
      </c>
      <c r="AD493" s="68">
        <f>'Program Data-Travel CBA'!AD493+'Program Data-Travel IBA'!AD493</f>
        <v>1627632.14</v>
      </c>
      <c r="AE493" s="69">
        <f>'Program Data-Travel CBA'!AE493+'Program Data-Travel IBA'!AE493</f>
        <v>9996</v>
      </c>
      <c r="AF493" s="69">
        <f>'Program Data-Travel CBA'!AF493+'Program Data-Travel IBA'!AF493</f>
        <v>2634</v>
      </c>
      <c r="AG493" s="70">
        <f>'Program Data-Travel CBA'!AG493+'Program Data-Travel IBA'!AG493</f>
        <v>1319644.5899999999</v>
      </c>
      <c r="AH493" s="71">
        <f>'Program Data-Travel CBA'!AH493+'Program Data-Travel IBA'!AH493</f>
        <v>8940</v>
      </c>
      <c r="AI493" s="71">
        <f>'Program Data-Travel CBA'!AI493+'Program Data-Travel IBA'!AI493</f>
        <v>2622</v>
      </c>
      <c r="AJ493" s="68">
        <f>'Program Data-Travel CBA'!AJ493+'Program Data-Travel IBA'!AJ493</f>
        <v>1620545.1</v>
      </c>
      <c r="AK493" s="69">
        <f>'Program Data-Travel CBA'!AK493+'Program Data-Travel IBA'!AK493</f>
        <v>10437</v>
      </c>
      <c r="AL493" s="69">
        <f>'Program Data-Travel CBA'!AL493+'Program Data-Travel IBA'!AL493</f>
        <v>2630</v>
      </c>
      <c r="AM493" s="70">
        <f>'Program Data-Travel CBA'!AM493+'Program Data-Travel IBA'!AM493</f>
        <v>1699136.23</v>
      </c>
      <c r="AN493" s="71">
        <f>'Program Data-Travel CBA'!AN493+'Program Data-Travel IBA'!AN493</f>
        <v>11523</v>
      </c>
      <c r="AO493" s="71">
        <f>'Program Data-Travel CBA'!AO493+'Program Data-Travel IBA'!AO493</f>
        <v>1293</v>
      </c>
    </row>
    <row r="494" spans="1:41" hidden="1" outlineLevel="1" x14ac:dyDescent="0.55000000000000004">
      <c r="A494" s="58" t="s">
        <v>33</v>
      </c>
      <c r="B494" s="65">
        <f>'Program Data-Travel CBA'!B494+'Program Data-Travel IBA'!B494</f>
        <v>11814500.450000001</v>
      </c>
      <c r="C494" s="66">
        <f>'Program Data-Travel CBA'!C494+'Program Data-Travel IBA'!C494</f>
        <v>54486</v>
      </c>
      <c r="D494" s="66">
        <f>'Program Data-Travel CBA'!D494+'Program Data-Travel IBA'!D494</f>
        <v>3603</v>
      </c>
      <c r="E494" s="67">
        <f>'Program Data-Travel CBA'!E494+'Program Data-Travel IBA'!E494</f>
        <v>454.3798821239975</v>
      </c>
      <c r="F494" s="68">
        <f>'Program Data-Travel CBA'!F494+'Program Data-Travel IBA'!F494</f>
        <v>874486.63</v>
      </c>
      <c r="G494" s="69">
        <f>'Program Data-Travel CBA'!G494+'Program Data-Travel IBA'!G494</f>
        <v>4094</v>
      </c>
      <c r="H494" s="69">
        <f>'Program Data-Travel CBA'!H494+'Program Data-Travel IBA'!H494</f>
        <v>3371</v>
      </c>
      <c r="I494" s="70">
        <f>'Program Data-Travel CBA'!I494+'Program Data-Travel IBA'!I494</f>
        <v>869538.84</v>
      </c>
      <c r="J494" s="71">
        <f>'Program Data-Travel CBA'!J494+'Program Data-Travel IBA'!J494</f>
        <v>3575</v>
      </c>
      <c r="K494" s="71">
        <f>'Program Data-Travel CBA'!K494+'Program Data-Travel IBA'!K494</f>
        <v>3355</v>
      </c>
      <c r="L494" s="68">
        <f>'Program Data-Travel CBA'!L494+'Program Data-Travel IBA'!L494</f>
        <v>540022.65</v>
      </c>
      <c r="M494" s="69">
        <f>'Program Data-Travel CBA'!M494+'Program Data-Travel IBA'!M494</f>
        <v>2681</v>
      </c>
      <c r="N494" s="69">
        <f>'Program Data-Travel CBA'!N494+'Program Data-Travel IBA'!N494</f>
        <v>3364</v>
      </c>
      <c r="O494" s="70">
        <f>'Program Data-Travel CBA'!O494+'Program Data-Travel IBA'!O494</f>
        <v>527967.58000000007</v>
      </c>
      <c r="P494" s="71">
        <f>'Program Data-Travel CBA'!P494+'Program Data-Travel IBA'!P494</f>
        <v>2955</v>
      </c>
      <c r="Q494" s="71">
        <f>'Program Data-Travel CBA'!Q494+'Program Data-Travel IBA'!Q494</f>
        <v>3361</v>
      </c>
      <c r="R494" s="68">
        <f>'Program Data-Travel CBA'!R494+'Program Data-Travel IBA'!R494</f>
        <v>888028.2699999999</v>
      </c>
      <c r="S494" s="69">
        <f>'Program Data-Travel CBA'!S494+'Program Data-Travel IBA'!S494</f>
        <v>3830</v>
      </c>
      <c r="T494" s="69">
        <f>'Program Data-Travel CBA'!T494+'Program Data-Travel IBA'!T494</f>
        <v>3379</v>
      </c>
      <c r="U494" s="70">
        <f>'Program Data-Travel CBA'!U494+'Program Data-Travel IBA'!U494</f>
        <v>1140284.78</v>
      </c>
      <c r="V494" s="71">
        <f>'Program Data-Travel CBA'!V494+'Program Data-Travel IBA'!V494</f>
        <v>4720</v>
      </c>
      <c r="W494" s="71">
        <f>'Program Data-Travel CBA'!W494+'Program Data-Travel IBA'!W494</f>
        <v>3408</v>
      </c>
      <c r="X494" s="68">
        <f>'Program Data-Travel CBA'!X494+'Program Data-Travel IBA'!X494</f>
        <v>1187483.5499999998</v>
      </c>
      <c r="Y494" s="69">
        <f>'Program Data-Travel CBA'!Y494+'Program Data-Travel IBA'!Y494</f>
        <v>5546</v>
      </c>
      <c r="Z494" s="69">
        <f>'Program Data-Travel CBA'!Z494+'Program Data-Travel IBA'!Z494</f>
        <v>3420</v>
      </c>
      <c r="AA494" s="70">
        <f>'Program Data-Travel CBA'!AA494+'Program Data-Travel IBA'!AA494</f>
        <v>1156814.51</v>
      </c>
      <c r="AB494" s="71">
        <f>'Program Data-Travel CBA'!AB494+'Program Data-Travel IBA'!AB494</f>
        <v>5252</v>
      </c>
      <c r="AC494" s="71">
        <f>'Program Data-Travel CBA'!AC494+'Program Data-Travel IBA'!AC494</f>
        <v>3446</v>
      </c>
      <c r="AD494" s="68">
        <f>'Program Data-Travel CBA'!AD494+'Program Data-Travel IBA'!AD494</f>
        <v>1372075.92</v>
      </c>
      <c r="AE494" s="69">
        <f>'Program Data-Travel CBA'!AE494+'Program Data-Travel IBA'!AE494</f>
        <v>5576</v>
      </c>
      <c r="AF494" s="69">
        <f>'Program Data-Travel CBA'!AF494+'Program Data-Travel IBA'!AF494</f>
        <v>3469</v>
      </c>
      <c r="AG494" s="70">
        <f>'Program Data-Travel CBA'!AG494+'Program Data-Travel IBA'!AG494</f>
        <v>1174354.97</v>
      </c>
      <c r="AH494" s="71">
        <f>'Program Data-Travel CBA'!AH494+'Program Data-Travel IBA'!AH494</f>
        <v>5229</v>
      </c>
      <c r="AI494" s="71">
        <f>'Program Data-Travel CBA'!AI494+'Program Data-Travel IBA'!AI494</f>
        <v>3531</v>
      </c>
      <c r="AJ494" s="68">
        <f>'Program Data-Travel CBA'!AJ494+'Program Data-Travel IBA'!AJ494</f>
        <v>1009915.98</v>
      </c>
      <c r="AK494" s="69">
        <f>'Program Data-Travel CBA'!AK494+'Program Data-Travel IBA'!AK494</f>
        <v>5632</v>
      </c>
      <c r="AL494" s="69">
        <f>'Program Data-Travel CBA'!AL494+'Program Data-Travel IBA'!AL494</f>
        <v>3543</v>
      </c>
      <c r="AM494" s="70">
        <f>'Program Data-Travel CBA'!AM494+'Program Data-Travel IBA'!AM494</f>
        <v>1073526.77</v>
      </c>
      <c r="AN494" s="71">
        <f>'Program Data-Travel CBA'!AN494+'Program Data-Travel IBA'!AN494</f>
        <v>5396</v>
      </c>
      <c r="AO494" s="71">
        <f>'Program Data-Travel CBA'!AO494+'Program Data-Travel IBA'!AO494</f>
        <v>3603</v>
      </c>
    </row>
    <row r="495" spans="1:41" hidden="1" outlineLevel="1" x14ac:dyDescent="0.55000000000000004">
      <c r="A495" s="58" t="s">
        <v>40</v>
      </c>
      <c r="B495" s="65">
        <f>'Program Data-Travel CBA'!B495+'Program Data-Travel IBA'!B495</f>
        <v>312424317.94</v>
      </c>
      <c r="C495" s="66">
        <f>'Program Data-Travel CBA'!C495+'Program Data-Travel IBA'!C495</f>
        <v>1790736</v>
      </c>
      <c r="D495" s="66">
        <f>'Program Data-Travel CBA'!D495+'Program Data-Travel IBA'!D495</f>
        <v>94612</v>
      </c>
      <c r="E495" s="67">
        <f>'Program Data-Travel CBA'!E495+'Program Data-Travel IBA'!E495</f>
        <v>408.24590601290163</v>
      </c>
      <c r="F495" s="68">
        <f>'Program Data-Travel CBA'!F495+'Program Data-Travel IBA'!F495</f>
        <v>26653766.789999995</v>
      </c>
      <c r="G495" s="69">
        <f>'Program Data-Travel CBA'!G495+'Program Data-Travel IBA'!G495</f>
        <v>150256</v>
      </c>
      <c r="H495" s="69">
        <f>'Program Data-Travel CBA'!H495+'Program Data-Travel IBA'!H495</f>
        <v>120256</v>
      </c>
      <c r="I495" s="70">
        <f>'Program Data-Travel CBA'!I495+'Program Data-Travel IBA'!I495</f>
        <v>23235281.209999997</v>
      </c>
      <c r="J495" s="71">
        <f>'Program Data-Travel CBA'!J495+'Program Data-Travel IBA'!J495</f>
        <v>130512</v>
      </c>
      <c r="K495" s="71">
        <f>'Program Data-Travel CBA'!K495+'Program Data-Travel IBA'!K495</f>
        <v>120325</v>
      </c>
      <c r="L495" s="68">
        <f>'Program Data-Travel CBA'!L495+'Program Data-Travel IBA'!L495</f>
        <v>16101823.080000002</v>
      </c>
      <c r="M495" s="69">
        <f>'Program Data-Travel CBA'!M495+'Program Data-Travel IBA'!M495</f>
        <v>101732</v>
      </c>
      <c r="N495" s="69">
        <f>'Program Data-Travel CBA'!N495+'Program Data-Travel IBA'!N495</f>
        <v>119123</v>
      </c>
      <c r="O495" s="70">
        <f>'Program Data-Travel CBA'!O495+'Program Data-Travel IBA'!O495</f>
        <v>18738230.709999997</v>
      </c>
      <c r="P495" s="71">
        <f>'Program Data-Travel CBA'!P495+'Program Data-Travel IBA'!P495</f>
        <v>109243</v>
      </c>
      <c r="Q495" s="71">
        <f>'Program Data-Travel CBA'!Q495+'Program Data-Travel IBA'!Q495</f>
        <v>122816</v>
      </c>
      <c r="R495" s="68">
        <f>'Program Data-Travel CBA'!R495+'Program Data-Travel IBA'!R495</f>
        <v>22240547.649999999</v>
      </c>
      <c r="S495" s="69">
        <f>'Program Data-Travel CBA'!S495+'Program Data-Travel IBA'!S495</f>
        <v>128776</v>
      </c>
      <c r="T495" s="69">
        <f>'Program Data-Travel CBA'!T495+'Program Data-Travel IBA'!T495</f>
        <v>120301</v>
      </c>
      <c r="U495" s="70">
        <f>'Program Data-Travel CBA'!U495+'Program Data-Travel IBA'!U495</f>
        <v>29102672.679999996</v>
      </c>
      <c r="V495" s="71">
        <f>'Program Data-Travel CBA'!V495+'Program Data-Travel IBA'!V495</f>
        <v>166649</v>
      </c>
      <c r="W495" s="71">
        <f>'Program Data-Travel CBA'!W495+'Program Data-Travel IBA'!W495</f>
        <v>121762</v>
      </c>
      <c r="X495" s="68">
        <f>'Program Data-Travel CBA'!X495+'Program Data-Travel IBA'!X495</f>
        <v>28933515.690000001</v>
      </c>
      <c r="Y495" s="69">
        <f>'Program Data-Travel CBA'!Y495+'Program Data-Travel IBA'!Y495</f>
        <v>166471</v>
      </c>
      <c r="Z495" s="69">
        <f>'Program Data-Travel CBA'!Z495+'Program Data-Travel IBA'!Z495</f>
        <v>122549</v>
      </c>
      <c r="AA495" s="70">
        <f>'Program Data-Travel CBA'!AA495+'Program Data-Travel IBA'!AA495</f>
        <v>31979610.770000003</v>
      </c>
      <c r="AB495" s="71">
        <f>'Program Data-Travel CBA'!AB495+'Program Data-Travel IBA'!AB495</f>
        <v>174424</v>
      </c>
      <c r="AC495" s="71">
        <f>'Program Data-Travel CBA'!AC495+'Program Data-Travel IBA'!AC495</f>
        <v>123431</v>
      </c>
      <c r="AD495" s="68">
        <f>'Program Data-Travel CBA'!AD495+'Program Data-Travel IBA'!AD495</f>
        <v>27474380.730000004</v>
      </c>
      <c r="AE495" s="69">
        <f>'Program Data-Travel CBA'!AE495+'Program Data-Travel IBA'!AE495</f>
        <v>157140</v>
      </c>
      <c r="AF495" s="69">
        <f>'Program Data-Travel CBA'!AF495+'Program Data-Travel IBA'!AF495</f>
        <v>124072</v>
      </c>
      <c r="AG495" s="70">
        <f>'Program Data-Travel CBA'!AG495+'Program Data-Travel IBA'!AG495</f>
        <v>27566938.739999995</v>
      </c>
      <c r="AH495" s="71">
        <f>'Program Data-Travel CBA'!AH495+'Program Data-Travel IBA'!AH495</f>
        <v>157312</v>
      </c>
      <c r="AI495" s="71">
        <f>'Program Data-Travel CBA'!AI495+'Program Data-Travel IBA'!AI495</f>
        <v>125228</v>
      </c>
      <c r="AJ495" s="68">
        <f>'Program Data-Travel CBA'!AJ495+'Program Data-Travel IBA'!AJ495</f>
        <v>30589800.869999997</v>
      </c>
      <c r="AK495" s="69">
        <f>'Program Data-Travel CBA'!AK495+'Program Data-Travel IBA'!AK495</f>
        <v>178530</v>
      </c>
      <c r="AL495" s="69">
        <f>'Program Data-Travel CBA'!AL495+'Program Data-Travel IBA'!AL495</f>
        <v>128222</v>
      </c>
      <c r="AM495" s="70">
        <f>'Program Data-Travel CBA'!AM495+'Program Data-Travel IBA'!AM495</f>
        <v>29807749.02</v>
      </c>
      <c r="AN495" s="71">
        <f>'Program Data-Travel CBA'!AN495+'Program Data-Travel IBA'!AN495</f>
        <v>169691</v>
      </c>
      <c r="AO495" s="71">
        <f>'Program Data-Travel CBA'!AO495+'Program Data-Travel IBA'!AO495</f>
        <v>94612</v>
      </c>
    </row>
    <row r="496" spans="1:41" hidden="1" outlineLevel="1" x14ac:dyDescent="0.55000000000000004">
      <c r="A496" s="58" t="s">
        <v>34</v>
      </c>
      <c r="B496" s="65">
        <f>'Program Data-Travel CBA'!B496+'Program Data-Travel IBA'!B496</f>
        <v>13186153.160000002</v>
      </c>
      <c r="C496" s="66">
        <f>'Program Data-Travel CBA'!C496+'Program Data-Travel IBA'!C496</f>
        <v>68054</v>
      </c>
      <c r="D496" s="66">
        <f>'Program Data-Travel CBA'!D496+'Program Data-Travel IBA'!D496</f>
        <v>2965</v>
      </c>
      <c r="E496" s="67">
        <f>'Program Data-Travel CBA'!E496+'Program Data-Travel IBA'!E496</f>
        <v>359.27477927906079</v>
      </c>
      <c r="F496" s="68">
        <f>'Program Data-Travel CBA'!F496+'Program Data-Travel IBA'!F496</f>
        <v>753779.64999999991</v>
      </c>
      <c r="G496" s="69">
        <f>'Program Data-Travel CBA'!G496+'Program Data-Travel IBA'!G496</f>
        <v>4388</v>
      </c>
      <c r="H496" s="69">
        <f>'Program Data-Travel CBA'!H496+'Program Data-Travel IBA'!H496</f>
        <v>5254</v>
      </c>
      <c r="I496" s="70">
        <f>'Program Data-Travel CBA'!I496+'Program Data-Travel IBA'!I496</f>
        <v>771702.1</v>
      </c>
      <c r="J496" s="71">
        <f>'Program Data-Travel CBA'!J496+'Program Data-Travel IBA'!J496</f>
        <v>3896</v>
      </c>
      <c r="K496" s="71">
        <f>'Program Data-Travel CBA'!K496+'Program Data-Travel IBA'!K496</f>
        <v>5239</v>
      </c>
      <c r="L496" s="68">
        <f>'Program Data-Travel CBA'!L496+'Program Data-Travel IBA'!L496</f>
        <v>527445.85</v>
      </c>
      <c r="M496" s="69">
        <f>'Program Data-Travel CBA'!M496+'Program Data-Travel IBA'!M496</f>
        <v>2507</v>
      </c>
      <c r="N496" s="69">
        <f>'Program Data-Travel CBA'!N496+'Program Data-Travel IBA'!N496</f>
        <v>5193</v>
      </c>
      <c r="O496" s="70">
        <f>'Program Data-Travel CBA'!O496+'Program Data-Travel IBA'!O496</f>
        <v>267900.78000000003</v>
      </c>
      <c r="P496" s="71">
        <f>'Program Data-Travel CBA'!P496+'Program Data-Travel IBA'!P496</f>
        <v>1659</v>
      </c>
      <c r="Q496" s="71">
        <f>'Program Data-Travel CBA'!Q496+'Program Data-Travel IBA'!Q496</f>
        <v>5162</v>
      </c>
      <c r="R496" s="68">
        <f>'Program Data-Travel CBA'!R496+'Program Data-Travel IBA'!R496</f>
        <v>291358.09999999998</v>
      </c>
      <c r="S496" s="69">
        <f>'Program Data-Travel CBA'!S496+'Program Data-Travel IBA'!S496</f>
        <v>1883</v>
      </c>
      <c r="T496" s="69">
        <f>'Program Data-Travel CBA'!T496+'Program Data-Travel IBA'!T496</f>
        <v>4351</v>
      </c>
      <c r="U496" s="70">
        <f>'Program Data-Travel CBA'!U496+'Program Data-Travel IBA'!U496</f>
        <v>485251</v>
      </c>
      <c r="V496" s="71">
        <f>'Program Data-Travel CBA'!V496+'Program Data-Travel IBA'!V496</f>
        <v>3018</v>
      </c>
      <c r="W496" s="71">
        <f>'Program Data-Travel CBA'!W496+'Program Data-Travel IBA'!W496</f>
        <v>3395</v>
      </c>
      <c r="X496" s="68">
        <f>'Program Data-Travel CBA'!X496+'Program Data-Travel IBA'!X496</f>
        <v>1191033.02</v>
      </c>
      <c r="Y496" s="69">
        <f>'Program Data-Travel CBA'!Y496+'Program Data-Travel IBA'!Y496</f>
        <v>6964</v>
      </c>
      <c r="Z496" s="69">
        <f>'Program Data-Travel CBA'!Z496+'Program Data-Travel IBA'!Z496</f>
        <v>3296</v>
      </c>
      <c r="AA496" s="70">
        <f>'Program Data-Travel CBA'!AA496+'Program Data-Travel IBA'!AA496</f>
        <v>2032402.4100000001</v>
      </c>
      <c r="AB496" s="71">
        <f>'Program Data-Travel CBA'!AB496+'Program Data-Travel IBA'!AB496</f>
        <v>10530</v>
      </c>
      <c r="AC496" s="71">
        <f>'Program Data-Travel CBA'!AC496+'Program Data-Travel IBA'!AC496</f>
        <v>3466</v>
      </c>
      <c r="AD496" s="68">
        <f>'Program Data-Travel CBA'!AD496+'Program Data-Travel IBA'!AD496</f>
        <v>2222233.39</v>
      </c>
      <c r="AE496" s="69">
        <f>'Program Data-Travel CBA'!AE496+'Program Data-Travel IBA'!AE496</f>
        <v>9963</v>
      </c>
      <c r="AF496" s="69">
        <f>'Program Data-Travel CBA'!AF496+'Program Data-Travel IBA'!AF496</f>
        <v>3335</v>
      </c>
      <c r="AG496" s="70">
        <f>'Program Data-Travel CBA'!AG496+'Program Data-Travel IBA'!AG496</f>
        <v>1471153.06</v>
      </c>
      <c r="AH496" s="71">
        <f>'Program Data-Travel CBA'!AH496+'Program Data-Travel IBA'!AH496</f>
        <v>7219</v>
      </c>
      <c r="AI496" s="71">
        <f>'Program Data-Travel CBA'!AI496+'Program Data-Travel IBA'!AI496</f>
        <v>2950</v>
      </c>
      <c r="AJ496" s="68">
        <f>'Program Data-Travel CBA'!AJ496+'Program Data-Travel IBA'!AJ496</f>
        <v>1532075.8599999999</v>
      </c>
      <c r="AK496" s="69">
        <f>'Program Data-Travel CBA'!AK496+'Program Data-Travel IBA'!AK496</f>
        <v>8105</v>
      </c>
      <c r="AL496" s="69">
        <f>'Program Data-Travel CBA'!AL496+'Program Data-Travel IBA'!AL496</f>
        <v>2951</v>
      </c>
      <c r="AM496" s="70">
        <f>'Program Data-Travel CBA'!AM496+'Program Data-Travel IBA'!AM496</f>
        <v>1639817.94</v>
      </c>
      <c r="AN496" s="71">
        <f>'Program Data-Travel CBA'!AN496+'Program Data-Travel IBA'!AN496</f>
        <v>7922</v>
      </c>
      <c r="AO496" s="71">
        <f>'Program Data-Travel CBA'!AO496+'Program Data-Travel IBA'!AO496</f>
        <v>2965</v>
      </c>
    </row>
    <row r="497" spans="1:41" hidden="1" outlineLevel="1" x14ac:dyDescent="0.55000000000000004">
      <c r="A497" s="58" t="s">
        <v>35</v>
      </c>
      <c r="B497" s="65">
        <f>'Program Data-Travel CBA'!B497+'Program Data-Travel IBA'!B497</f>
        <v>37473331.509999998</v>
      </c>
      <c r="C497" s="66">
        <f>'Program Data-Travel CBA'!C497+'Program Data-Travel IBA'!C497</f>
        <v>196543</v>
      </c>
      <c r="D497" s="66">
        <f>'Program Data-Travel CBA'!D497+'Program Data-Travel IBA'!D497</f>
        <v>7345</v>
      </c>
      <c r="E497" s="67">
        <f>'Program Data-Travel CBA'!E497+'Program Data-Travel IBA'!E497</f>
        <v>1158.0271941261601</v>
      </c>
      <c r="F497" s="68">
        <f>'Program Data-Travel CBA'!F497+'Program Data-Travel IBA'!F497</f>
        <v>2189995.04</v>
      </c>
      <c r="G497" s="69">
        <f>'Program Data-Travel CBA'!G497+'Program Data-Travel IBA'!G497</f>
        <v>11997</v>
      </c>
      <c r="H497" s="69">
        <f>'Program Data-Travel CBA'!H497+'Program Data-Travel IBA'!H497</f>
        <v>26760</v>
      </c>
      <c r="I497" s="70">
        <f>'Program Data-Travel CBA'!I497+'Program Data-Travel IBA'!I497</f>
        <v>2301452.15</v>
      </c>
      <c r="J497" s="71">
        <f>'Program Data-Travel CBA'!J497+'Program Data-Travel IBA'!J497</f>
        <v>11664</v>
      </c>
      <c r="K497" s="71">
        <f>'Program Data-Travel CBA'!K497+'Program Data-Travel IBA'!K497</f>
        <v>26815</v>
      </c>
      <c r="L497" s="68">
        <f>'Program Data-Travel CBA'!L497+'Program Data-Travel IBA'!L497</f>
        <v>1900246.7</v>
      </c>
      <c r="M497" s="69">
        <f>'Program Data-Travel CBA'!M497+'Program Data-Travel IBA'!M497</f>
        <v>10482</v>
      </c>
      <c r="N497" s="69">
        <f>'Program Data-Travel CBA'!N497+'Program Data-Travel IBA'!N497</f>
        <v>26778</v>
      </c>
      <c r="O497" s="70">
        <f>'Program Data-Travel CBA'!O497+'Program Data-Travel IBA'!O497</f>
        <v>1591349.4500000002</v>
      </c>
      <c r="P497" s="71">
        <f>'Program Data-Travel CBA'!P497+'Program Data-Travel IBA'!P497</f>
        <v>8131</v>
      </c>
      <c r="Q497" s="71">
        <f>'Program Data-Travel CBA'!Q497+'Program Data-Travel IBA'!Q497</f>
        <v>26579</v>
      </c>
      <c r="R497" s="68">
        <f>'Program Data-Travel CBA'!R497+'Program Data-Travel IBA'!R497</f>
        <v>1864072.6</v>
      </c>
      <c r="S497" s="69">
        <f>'Program Data-Travel CBA'!S497+'Program Data-Travel IBA'!S497</f>
        <v>9773</v>
      </c>
      <c r="T497" s="69">
        <f>'Program Data-Travel CBA'!T497+'Program Data-Travel IBA'!T497</f>
        <v>26628</v>
      </c>
      <c r="U497" s="70">
        <f>'Program Data-Travel CBA'!U497+'Program Data-Travel IBA'!U497</f>
        <v>2615519.17</v>
      </c>
      <c r="V497" s="71">
        <f>'Program Data-Travel CBA'!V497+'Program Data-Travel IBA'!V497</f>
        <v>14328</v>
      </c>
      <c r="W497" s="71">
        <f>'Program Data-Travel CBA'!W497+'Program Data-Travel IBA'!W497</f>
        <v>26852</v>
      </c>
      <c r="X497" s="68">
        <f>'Program Data-Travel CBA'!X497+'Program Data-Travel IBA'!X497</f>
        <v>2699278.17</v>
      </c>
      <c r="Y497" s="69">
        <f>'Program Data-Travel CBA'!Y497+'Program Data-Travel IBA'!Y497</f>
        <v>14285</v>
      </c>
      <c r="Z497" s="69">
        <f>'Program Data-Travel CBA'!Z497+'Program Data-Travel IBA'!Z497</f>
        <v>27168</v>
      </c>
      <c r="AA497" s="70">
        <f>'Program Data-Travel CBA'!AA497+'Program Data-Travel IBA'!AA497</f>
        <v>3379449.2800000003</v>
      </c>
      <c r="AB497" s="71">
        <f>'Program Data-Travel CBA'!AB497+'Program Data-Travel IBA'!AB497</f>
        <v>18016</v>
      </c>
      <c r="AC497" s="71">
        <f>'Program Data-Travel CBA'!AC497+'Program Data-Travel IBA'!AC497</f>
        <v>27560</v>
      </c>
      <c r="AD497" s="68">
        <f>'Program Data-Travel CBA'!AD497+'Program Data-Travel IBA'!AD497</f>
        <v>4692878.8899999997</v>
      </c>
      <c r="AE497" s="69">
        <f>'Program Data-Travel CBA'!AE497+'Program Data-Travel IBA'!AE497</f>
        <v>23193</v>
      </c>
      <c r="AF497" s="69">
        <f>'Program Data-Travel CBA'!AF497+'Program Data-Travel IBA'!AF497</f>
        <v>27859</v>
      </c>
      <c r="AG497" s="70">
        <f>'Program Data-Travel CBA'!AG497+'Program Data-Travel IBA'!AG497</f>
        <v>4069580.5100000002</v>
      </c>
      <c r="AH497" s="71">
        <f>'Program Data-Travel CBA'!AH497+'Program Data-Travel IBA'!AH497</f>
        <v>21280</v>
      </c>
      <c r="AI497" s="71">
        <f>'Program Data-Travel CBA'!AI497+'Program Data-Travel IBA'!AI497</f>
        <v>28163</v>
      </c>
      <c r="AJ497" s="68">
        <f>'Program Data-Travel CBA'!AJ497+'Program Data-Travel IBA'!AJ497</f>
        <v>5350751.72</v>
      </c>
      <c r="AK497" s="69">
        <f>'Program Data-Travel CBA'!AK497+'Program Data-Travel IBA'!AK497</f>
        <v>27828</v>
      </c>
      <c r="AL497" s="69">
        <f>'Program Data-Travel CBA'!AL497+'Program Data-Travel IBA'!AL497</f>
        <v>28440</v>
      </c>
      <c r="AM497" s="70">
        <f>'Program Data-Travel CBA'!AM497+'Program Data-Travel IBA'!AM497</f>
        <v>4818757.83</v>
      </c>
      <c r="AN497" s="71">
        <f>'Program Data-Travel CBA'!AN497+'Program Data-Travel IBA'!AN497</f>
        <v>25566</v>
      </c>
      <c r="AO497" s="71">
        <f>'Program Data-Travel CBA'!AO497+'Program Data-Travel IBA'!AO497</f>
        <v>7345</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9530821610.9000034</v>
      </c>
      <c r="C499" s="52">
        <f>SUM(C472:C497)</f>
        <v>50246116</v>
      </c>
      <c r="D499" s="52">
        <f>SUM(D472:D497)</f>
        <v>2155569</v>
      </c>
      <c r="E499" s="74">
        <f t="shared" ref="E499" si="31">IFERROR(B499/C499,0)</f>
        <v>189.68275300920777</v>
      </c>
      <c r="F499" s="51">
        <f t="shared" ref="F499:AO499" si="32">SUM(F472:F497)</f>
        <v>732566983.35999978</v>
      </c>
      <c r="G499" s="52">
        <f t="shared" si="32"/>
        <v>3870104</v>
      </c>
      <c r="H499" s="52">
        <f t="shared" si="32"/>
        <v>2062209</v>
      </c>
      <c r="I499" s="51">
        <f t="shared" si="32"/>
        <v>705576519.84000003</v>
      </c>
      <c r="J499" s="52">
        <f t="shared" si="32"/>
        <v>3666014</v>
      </c>
      <c r="K499" s="52">
        <f t="shared" si="32"/>
        <v>2064197</v>
      </c>
      <c r="L499" s="51">
        <f t="shared" si="32"/>
        <v>530627048.86999977</v>
      </c>
      <c r="M499" s="52">
        <f t="shared" si="32"/>
        <v>2940842</v>
      </c>
      <c r="N499" s="52">
        <f t="shared" si="32"/>
        <v>2057812</v>
      </c>
      <c r="O499" s="51">
        <f t="shared" si="32"/>
        <v>578088689.46000016</v>
      </c>
      <c r="P499" s="52">
        <f t="shared" si="32"/>
        <v>3122576</v>
      </c>
      <c r="Q499" s="52">
        <f t="shared" si="32"/>
        <v>2085532</v>
      </c>
      <c r="R499" s="51">
        <f t="shared" si="32"/>
        <v>681261266.03999996</v>
      </c>
      <c r="S499" s="52">
        <f t="shared" si="32"/>
        <v>3671343</v>
      </c>
      <c r="T499" s="52">
        <f t="shared" si="32"/>
        <v>2093670</v>
      </c>
      <c r="U499" s="51">
        <f t="shared" si="32"/>
        <v>904408866.78999996</v>
      </c>
      <c r="V499" s="52">
        <f t="shared" si="32"/>
        <v>4669451</v>
      </c>
      <c r="W499" s="52">
        <f t="shared" si="32"/>
        <v>2123196</v>
      </c>
      <c r="X499" s="51">
        <f t="shared" si="32"/>
        <v>847605458.5599997</v>
      </c>
      <c r="Y499" s="52">
        <f t="shared" si="32"/>
        <v>4483216</v>
      </c>
      <c r="Z499" s="52">
        <f t="shared" si="32"/>
        <v>2148542</v>
      </c>
      <c r="AA499" s="51">
        <f t="shared" si="32"/>
        <v>946566249.72000003</v>
      </c>
      <c r="AB499" s="52">
        <f t="shared" si="32"/>
        <v>4925702</v>
      </c>
      <c r="AC499" s="52">
        <f t="shared" si="32"/>
        <v>2173758</v>
      </c>
      <c r="AD499" s="51">
        <f t="shared" si="32"/>
        <v>880702488.18999958</v>
      </c>
      <c r="AE499" s="52">
        <f t="shared" si="32"/>
        <v>4617443</v>
      </c>
      <c r="AF499" s="52">
        <f t="shared" si="32"/>
        <v>2185854</v>
      </c>
      <c r="AG499" s="51">
        <f t="shared" si="32"/>
        <v>854573542.45000005</v>
      </c>
      <c r="AH499" s="52">
        <f t="shared" si="32"/>
        <v>4466425</v>
      </c>
      <c r="AI499" s="52">
        <f t="shared" si="32"/>
        <v>2211214</v>
      </c>
      <c r="AJ499" s="51">
        <f t="shared" si="32"/>
        <v>993553438.89000046</v>
      </c>
      <c r="AK499" s="52">
        <f t="shared" si="32"/>
        <v>5225889</v>
      </c>
      <c r="AL499" s="52">
        <f t="shared" si="32"/>
        <v>2231536</v>
      </c>
      <c r="AM499" s="51">
        <f t="shared" si="32"/>
        <v>875291058.73000002</v>
      </c>
      <c r="AN499" s="52">
        <f t="shared" si="32"/>
        <v>4587111</v>
      </c>
      <c r="AO499" s="52">
        <f t="shared" si="32"/>
        <v>2155569</v>
      </c>
    </row>
    <row r="500" spans="1:41" collapsed="1" x14ac:dyDescent="0.55000000000000004"/>
  </sheetData>
  <mergeCells count="208">
    <mergeCell ref="AD470:AF470"/>
    <mergeCell ref="AG470:AI470"/>
    <mergeCell ref="AJ470:AL470"/>
    <mergeCell ref="AM470:AO470"/>
    <mergeCell ref="AM439:AO439"/>
    <mergeCell ref="B470:E470"/>
    <mergeCell ref="F470:H470"/>
    <mergeCell ref="I470:K470"/>
    <mergeCell ref="L470:N470"/>
    <mergeCell ref="O470:Q470"/>
    <mergeCell ref="R470:T470"/>
    <mergeCell ref="U470:W470"/>
    <mergeCell ref="X470:Z470"/>
    <mergeCell ref="AA470:AC470"/>
    <mergeCell ref="U439:W439"/>
    <mergeCell ref="X439:Z439"/>
    <mergeCell ref="AA439:AC439"/>
    <mergeCell ref="AD439:AF439"/>
    <mergeCell ref="AG439:AI439"/>
    <mergeCell ref="AJ439:AL439"/>
    <mergeCell ref="AD408:AF408"/>
    <mergeCell ref="AG408:AI408"/>
    <mergeCell ref="AJ408:AL408"/>
    <mergeCell ref="AM408:AO408"/>
    <mergeCell ref="B439:E439"/>
    <mergeCell ref="F439:H439"/>
    <mergeCell ref="I439:K439"/>
    <mergeCell ref="L439:N439"/>
    <mergeCell ref="O439:Q439"/>
    <mergeCell ref="R439:T439"/>
    <mergeCell ref="B408:E408"/>
    <mergeCell ref="F408:H408"/>
    <mergeCell ref="I408:K408"/>
    <mergeCell ref="L408:N408"/>
    <mergeCell ref="O408:Q408"/>
    <mergeCell ref="R408:T408"/>
    <mergeCell ref="U408:W408"/>
    <mergeCell ref="X408:Z408"/>
    <mergeCell ref="AA408:AC408"/>
    <mergeCell ref="AD346:AF346"/>
    <mergeCell ref="AG346:AI346"/>
    <mergeCell ref="AJ346:AL346"/>
    <mergeCell ref="AM346:AO346"/>
    <mergeCell ref="B377:E377"/>
    <mergeCell ref="F377:H377"/>
    <mergeCell ref="I377:K377"/>
    <mergeCell ref="L377:N377"/>
    <mergeCell ref="O377:Q377"/>
    <mergeCell ref="R377:T377"/>
    <mergeCell ref="AM377:AO377"/>
    <mergeCell ref="U377:W377"/>
    <mergeCell ref="X377:Z377"/>
    <mergeCell ref="AA377:AC377"/>
    <mergeCell ref="AD377:AF377"/>
    <mergeCell ref="AG377:AI377"/>
    <mergeCell ref="AJ377:AL377"/>
    <mergeCell ref="B346:E346"/>
    <mergeCell ref="F346:H346"/>
    <mergeCell ref="I346:K346"/>
    <mergeCell ref="L346:N346"/>
    <mergeCell ref="O346:Q346"/>
    <mergeCell ref="R346:T346"/>
    <mergeCell ref="U346:W346"/>
    <mergeCell ref="X346:Z346"/>
    <mergeCell ref="AA346:AC346"/>
    <mergeCell ref="AD284:AF284"/>
    <mergeCell ref="AG284:AI284"/>
    <mergeCell ref="AJ284:AL284"/>
    <mergeCell ref="AM284:AO284"/>
    <mergeCell ref="B315:E315"/>
    <mergeCell ref="F315:H315"/>
    <mergeCell ref="I315:K315"/>
    <mergeCell ref="L315:N315"/>
    <mergeCell ref="O315:Q315"/>
    <mergeCell ref="R315:T315"/>
    <mergeCell ref="AM315:AO315"/>
    <mergeCell ref="U315:W315"/>
    <mergeCell ref="X315:Z315"/>
    <mergeCell ref="AA315:AC315"/>
    <mergeCell ref="AD315:AF315"/>
    <mergeCell ref="AG315:AI315"/>
    <mergeCell ref="AJ315:AL315"/>
    <mergeCell ref="B284:E284"/>
    <mergeCell ref="F284:H284"/>
    <mergeCell ref="I284:K284"/>
    <mergeCell ref="L284:N284"/>
    <mergeCell ref="O284:Q284"/>
    <mergeCell ref="AM222:AO222"/>
    <mergeCell ref="B253:E253"/>
    <mergeCell ref="F253:H253"/>
    <mergeCell ref="I253:K253"/>
    <mergeCell ref="L253:N253"/>
    <mergeCell ref="O253:Q253"/>
    <mergeCell ref="R253:T253"/>
    <mergeCell ref="AM253:AO253"/>
    <mergeCell ref="U253:W253"/>
    <mergeCell ref="X253:Z253"/>
    <mergeCell ref="AA253:AC253"/>
    <mergeCell ref="AD253:AF253"/>
    <mergeCell ref="AG253:AI253"/>
    <mergeCell ref="AJ253:AL253"/>
    <mergeCell ref="B222:E222"/>
    <mergeCell ref="F222:H222"/>
    <mergeCell ref="I222:K222"/>
    <mergeCell ref="L222:N222"/>
    <mergeCell ref="O222:Q222"/>
    <mergeCell ref="AD160:AF160"/>
    <mergeCell ref="AG160:AI160"/>
    <mergeCell ref="AJ160:AL160"/>
    <mergeCell ref="R284:T284"/>
    <mergeCell ref="U284:W284"/>
    <mergeCell ref="X284:Z284"/>
    <mergeCell ref="AA284:AC284"/>
    <mergeCell ref="AD222:AF222"/>
    <mergeCell ref="AG222:AI222"/>
    <mergeCell ref="AJ222:AL222"/>
    <mergeCell ref="U160:W160"/>
    <mergeCell ref="X160:Z160"/>
    <mergeCell ref="AA160:AC160"/>
    <mergeCell ref="R222:T222"/>
    <mergeCell ref="U222:W222"/>
    <mergeCell ref="X222:Z222"/>
    <mergeCell ref="AA222:AC222"/>
    <mergeCell ref="L98:N98"/>
    <mergeCell ref="O98:Q98"/>
    <mergeCell ref="R98:T98"/>
    <mergeCell ref="U98:W98"/>
    <mergeCell ref="AM160:AO160"/>
    <mergeCell ref="B191:E191"/>
    <mergeCell ref="F191:H191"/>
    <mergeCell ref="I191:K191"/>
    <mergeCell ref="L191:N191"/>
    <mergeCell ref="O191:Q191"/>
    <mergeCell ref="R191:T191"/>
    <mergeCell ref="AM191:AO191"/>
    <mergeCell ref="U191:W191"/>
    <mergeCell ref="X191:Z191"/>
    <mergeCell ref="AA191:AC191"/>
    <mergeCell ref="AD191:AF191"/>
    <mergeCell ref="AG191:AI191"/>
    <mergeCell ref="AJ191:AL191"/>
    <mergeCell ref="B160:E160"/>
    <mergeCell ref="F160:H160"/>
    <mergeCell ref="I160:K160"/>
    <mergeCell ref="L160:N160"/>
    <mergeCell ref="O160:Q160"/>
    <mergeCell ref="R160:T160"/>
    <mergeCell ref="B129:E129"/>
    <mergeCell ref="F129:H129"/>
    <mergeCell ref="I129:K129"/>
    <mergeCell ref="L129:N129"/>
    <mergeCell ref="O129:Q129"/>
    <mergeCell ref="R129:T129"/>
    <mergeCell ref="AM129:AO129"/>
    <mergeCell ref="U129:W129"/>
    <mergeCell ref="X129:Z129"/>
    <mergeCell ref="AA129:AC129"/>
    <mergeCell ref="AD129:AF129"/>
    <mergeCell ref="AG129:AI129"/>
    <mergeCell ref="AJ129:AL129"/>
    <mergeCell ref="X98:Z98"/>
    <mergeCell ref="AA98:AC98"/>
    <mergeCell ref="AJ36:AL36"/>
    <mergeCell ref="AM36:AO36"/>
    <mergeCell ref="B67:E67"/>
    <mergeCell ref="F67:H67"/>
    <mergeCell ref="I67:K67"/>
    <mergeCell ref="L67:N67"/>
    <mergeCell ref="O67:Q67"/>
    <mergeCell ref="R67:T67"/>
    <mergeCell ref="AM67:AO67"/>
    <mergeCell ref="U67:W67"/>
    <mergeCell ref="X67:Z67"/>
    <mergeCell ref="AA67:AC67"/>
    <mergeCell ref="AD67:AF67"/>
    <mergeCell ref="AG67:AI67"/>
    <mergeCell ref="AJ67:AL67"/>
    <mergeCell ref="AD98:AF98"/>
    <mergeCell ref="AG98:AI98"/>
    <mergeCell ref="AJ98:AL98"/>
    <mergeCell ref="AM98:AO98"/>
    <mergeCell ref="B98:E98"/>
    <mergeCell ref="F98:H98"/>
    <mergeCell ref="I98:K98"/>
    <mergeCell ref="AM5:AO5"/>
    <mergeCell ref="B36:E36"/>
    <mergeCell ref="F36:H36"/>
    <mergeCell ref="I36:K36"/>
    <mergeCell ref="L36:N36"/>
    <mergeCell ref="O36:Q36"/>
    <mergeCell ref="R36:T36"/>
    <mergeCell ref="U36:W36"/>
    <mergeCell ref="X36:Z36"/>
    <mergeCell ref="AA36:AC36"/>
    <mergeCell ref="U5:W5"/>
    <mergeCell ref="X5:Z5"/>
    <mergeCell ref="AA5:AC5"/>
    <mergeCell ref="AD5:AF5"/>
    <mergeCell ref="AG5:AI5"/>
    <mergeCell ref="AJ5:AL5"/>
    <mergeCell ref="B5:E5"/>
    <mergeCell ref="F5:H5"/>
    <mergeCell ref="I5:K5"/>
    <mergeCell ref="L5:N5"/>
    <mergeCell ref="O5:Q5"/>
    <mergeCell ref="R5:T5"/>
    <mergeCell ref="AD36:AF36"/>
    <mergeCell ref="AG36:AI36"/>
  </mergeCells>
  <conditionalFormatting sqref="A1:A2">
    <cfRule type="cellIs" dxfId="86" priority="18" operator="equal">
      <formula>"zzz"</formula>
    </cfRule>
  </conditionalFormatting>
  <conditionalFormatting sqref="A5:A6">
    <cfRule type="cellIs" dxfId="85" priority="1" operator="equal">
      <formula>"zzz"</formula>
    </cfRule>
  </conditionalFormatting>
  <conditionalFormatting sqref="A36:A37">
    <cfRule type="cellIs" dxfId="84" priority="16" operator="equal">
      <formula>"zzz"</formula>
    </cfRule>
  </conditionalFormatting>
  <conditionalFormatting sqref="A67:A68">
    <cfRule type="cellIs" dxfId="83" priority="15" operator="equal">
      <formula>"zzz"</formula>
    </cfRule>
  </conditionalFormatting>
  <conditionalFormatting sqref="A98:A99">
    <cfRule type="cellIs" dxfId="82" priority="14" operator="equal">
      <formula>"zzz"</formula>
    </cfRule>
  </conditionalFormatting>
  <conditionalFormatting sqref="A129:A130">
    <cfRule type="cellIs" dxfId="81" priority="13" operator="equal">
      <formula>"zzz"</formula>
    </cfRule>
  </conditionalFormatting>
  <conditionalFormatting sqref="A160:A161">
    <cfRule type="cellIs" dxfId="80" priority="12" operator="equal">
      <formula>"zzz"</formula>
    </cfRule>
  </conditionalFormatting>
  <conditionalFormatting sqref="A191:A192">
    <cfRule type="cellIs" dxfId="79" priority="11" operator="equal">
      <formula>"zzz"</formula>
    </cfRule>
  </conditionalFormatting>
  <conditionalFormatting sqref="A222:A223">
    <cfRule type="cellIs" dxfId="78" priority="10" operator="equal">
      <formula>"zzz"</formula>
    </cfRule>
  </conditionalFormatting>
  <conditionalFormatting sqref="A253:A254">
    <cfRule type="cellIs" dxfId="77" priority="9" operator="equal">
      <formula>"zzz"</formula>
    </cfRule>
  </conditionalFormatting>
  <conditionalFormatting sqref="A284:A285">
    <cfRule type="cellIs" dxfId="76" priority="8" operator="equal">
      <formula>"zzz"</formula>
    </cfRule>
  </conditionalFormatting>
  <conditionalFormatting sqref="A315:A316">
    <cfRule type="cellIs" dxfId="75" priority="7" operator="equal">
      <formula>"zzz"</formula>
    </cfRule>
  </conditionalFormatting>
  <conditionalFormatting sqref="A346:A347">
    <cfRule type="cellIs" dxfId="74" priority="6" operator="equal">
      <formula>"zzz"</formula>
    </cfRule>
  </conditionalFormatting>
  <conditionalFormatting sqref="A377:A378">
    <cfRule type="cellIs" dxfId="73" priority="5" operator="equal">
      <formula>"zzz"</formula>
    </cfRule>
  </conditionalFormatting>
  <conditionalFormatting sqref="A408:A409">
    <cfRule type="cellIs" dxfId="72" priority="4" operator="equal">
      <formula>"zzz"</formula>
    </cfRule>
  </conditionalFormatting>
  <conditionalFormatting sqref="A439:A440">
    <cfRule type="cellIs" dxfId="71" priority="3" operator="equal">
      <formula>"zzz"</formula>
    </cfRule>
  </conditionalFormatting>
  <conditionalFormatting sqref="A470:A471">
    <cfRule type="cellIs" dxfId="70" priority="2" operator="equal">
      <formula>"zzz"</formula>
    </cfRule>
  </conditionalFormatting>
  <hyperlinks>
    <hyperlink ref="A2" location="Introduction!A1" display="HOME" xr:uid="{49976C16-478A-454A-B1EF-BD9817C8EDB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4846-6FF9-4297-A956-70708A5EA0AE}">
  <sheetPr>
    <tabColor rgb="FF0070C0"/>
  </sheetPr>
  <dimension ref="A1:AO500"/>
  <sheetViews>
    <sheetView workbookViewId="0">
      <pane ySplit="6" topLeftCell="A7" activePane="bottomLeft" state="frozen"/>
      <selection pane="bottomLeft" activeCell="D7" sqref="D7:D32"/>
    </sheetView>
  </sheetViews>
  <sheetFormatPr defaultColWidth="9.15625" defaultRowHeight="14.4" outlineLevelRow="1" x14ac:dyDescent="0.55000000000000004"/>
  <cols>
    <col min="1" max="1" width="50.83984375" style="9" bestFit="1" customWidth="1"/>
    <col min="2" max="2" width="16.26171875" style="9" bestFit="1" customWidth="1"/>
    <col min="3" max="3" width="12.578125" style="9" bestFit="1" customWidth="1"/>
    <col min="4" max="4" width="10.578125" style="9" bestFit="1" customWidth="1"/>
    <col min="5" max="5" width="19.26171875" style="9" bestFit="1" customWidth="1"/>
    <col min="6" max="6" width="15.26171875" style="9" bestFit="1" customWidth="1"/>
    <col min="7" max="7" width="12" style="9" bestFit="1" customWidth="1"/>
    <col min="8" max="8" width="10.578125" style="9" bestFit="1" customWidth="1"/>
    <col min="9" max="9" width="15.26171875" style="9" bestFit="1" customWidth="1"/>
    <col min="10" max="10" width="12" style="9" bestFit="1" customWidth="1"/>
    <col min="11" max="11" width="10.578125" style="9" bestFit="1" customWidth="1"/>
    <col min="12" max="12" width="15.26171875" style="9" bestFit="1" customWidth="1"/>
    <col min="13" max="13" width="12" style="9" bestFit="1" customWidth="1"/>
    <col min="14" max="14" width="10.578125" style="9" bestFit="1" customWidth="1"/>
    <col min="15" max="15" width="15.26171875" style="9" bestFit="1" customWidth="1"/>
    <col min="16" max="16" width="12" style="9" bestFit="1" customWidth="1"/>
    <col min="17" max="17" width="10.578125" style="9" bestFit="1" customWidth="1"/>
    <col min="18" max="18" width="15.26171875" style="9" bestFit="1" customWidth="1"/>
    <col min="19" max="19" width="12" style="9" bestFit="1" customWidth="1"/>
    <col min="20" max="20" width="10.578125" style="9" bestFit="1" customWidth="1"/>
    <col min="21" max="21" width="15.26171875" style="9" bestFit="1" customWidth="1"/>
    <col min="22" max="22" width="12" style="9" bestFit="1" customWidth="1"/>
    <col min="23" max="23" width="10.578125" style="9" bestFit="1" customWidth="1"/>
    <col min="24" max="24" width="15.26171875" style="9" bestFit="1" customWidth="1"/>
    <col min="25" max="25" width="12" style="9" bestFit="1" customWidth="1"/>
    <col min="26" max="26" width="10.578125" style="9" bestFit="1" customWidth="1"/>
    <col min="27" max="27" width="15.26171875" style="9" bestFit="1" customWidth="1"/>
    <col min="28" max="28" width="12" style="9" bestFit="1" customWidth="1"/>
    <col min="29" max="29" width="10.578125" style="9" bestFit="1" customWidth="1"/>
    <col min="30" max="30" width="15.26171875" style="9" bestFit="1" customWidth="1"/>
    <col min="31" max="31" width="12" style="9" bestFit="1" customWidth="1"/>
    <col min="32" max="32" width="10.578125" style="9" bestFit="1" customWidth="1"/>
    <col min="33" max="33" width="15.26171875" style="9" bestFit="1" customWidth="1"/>
    <col min="34" max="34" width="12" style="9" bestFit="1" customWidth="1"/>
    <col min="35" max="35" width="10.578125" style="9" bestFit="1" customWidth="1"/>
    <col min="36" max="36" width="15.26171875" style="9" bestFit="1" customWidth="1"/>
    <col min="37" max="37" width="12" style="9" bestFit="1" customWidth="1"/>
    <col min="38" max="38" width="10.578125" style="9" bestFit="1" customWidth="1"/>
    <col min="39" max="39" width="15.26171875" style="9" bestFit="1" customWidth="1"/>
    <col min="40" max="40" width="12" style="9" bestFit="1" customWidth="1"/>
    <col min="41" max="41" width="10.578125" style="9" bestFit="1" customWidth="1"/>
    <col min="42" max="16384" width="9.15625" style="9"/>
  </cols>
  <sheetData>
    <row r="1" spans="1:41" ht="23.1" x14ac:dyDescent="0.85">
      <c r="A1" s="13" t="s">
        <v>523</v>
      </c>
    </row>
    <row r="2" spans="1:41" ht="18.3" x14ac:dyDescent="0.7">
      <c r="A2" s="8" t="s">
        <v>48</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879877.34000000008</v>
      </c>
      <c r="C7" s="66">
        <f>SUM(G7,J7,M7,P7,S7,V7,Y7,AB7,AE7,AH7,AK7,AN7)</f>
        <v>1072</v>
      </c>
      <c r="D7" s="66">
        <f>N7</f>
        <v>295</v>
      </c>
      <c r="E7" s="93">
        <v>820.78110074626875</v>
      </c>
      <c r="F7" s="68">
        <v>326939.65000000002</v>
      </c>
      <c r="G7" s="69">
        <v>419</v>
      </c>
      <c r="H7" s="69">
        <v>292</v>
      </c>
      <c r="I7" s="70">
        <v>300218.99</v>
      </c>
      <c r="J7" s="71">
        <v>345</v>
      </c>
      <c r="K7" s="71">
        <v>296</v>
      </c>
      <c r="L7" s="68">
        <v>252718.7</v>
      </c>
      <c r="M7" s="69">
        <v>308</v>
      </c>
      <c r="N7" s="69">
        <v>295</v>
      </c>
      <c r="O7" s="70"/>
      <c r="P7" s="71"/>
      <c r="Q7" s="71"/>
      <c r="R7" s="68"/>
      <c r="S7" s="69"/>
      <c r="T7" s="69"/>
      <c r="U7" s="70">
        <v>0</v>
      </c>
      <c r="V7" s="71">
        <v>0</v>
      </c>
      <c r="W7" s="71">
        <v>0</v>
      </c>
      <c r="X7" s="68">
        <v>0</v>
      </c>
      <c r="Y7" s="69">
        <v>0</v>
      </c>
      <c r="Z7" s="69">
        <v>0</v>
      </c>
      <c r="AA7" s="70">
        <v>0</v>
      </c>
      <c r="AB7" s="71">
        <v>0</v>
      </c>
      <c r="AC7" s="71">
        <v>0</v>
      </c>
      <c r="AD7" s="68">
        <v>0</v>
      </c>
      <c r="AE7" s="69">
        <v>0</v>
      </c>
      <c r="AF7" s="69">
        <v>0</v>
      </c>
      <c r="AG7" s="70">
        <v>0</v>
      </c>
      <c r="AH7" s="71">
        <v>0</v>
      </c>
      <c r="AI7" s="71">
        <v>0</v>
      </c>
      <c r="AJ7" s="68">
        <v>0</v>
      </c>
      <c r="AK7" s="69">
        <v>0</v>
      </c>
      <c r="AL7" s="69">
        <v>0</v>
      </c>
      <c r="AM7" s="70">
        <v>0</v>
      </c>
      <c r="AN7" s="71">
        <v>0</v>
      </c>
      <c r="AO7" s="71">
        <v>0</v>
      </c>
    </row>
    <row r="8" spans="1:41" x14ac:dyDescent="0.55000000000000004">
      <c r="A8" s="58" t="s">
        <v>18</v>
      </c>
      <c r="B8" s="65">
        <f t="shared" ref="B8:C32" si="0">SUM(F8,I8,L8,O8,R8,U8,X8,AA8,AD8,AG8,AJ8,AM8)</f>
        <v>89896779.840000004</v>
      </c>
      <c r="C8" s="66">
        <f t="shared" si="0"/>
        <v>127440</v>
      </c>
      <c r="D8" s="66">
        <f t="shared" ref="D8:D32" si="1">N8</f>
        <v>12625</v>
      </c>
      <c r="E8" s="93">
        <v>705.40473822975525</v>
      </c>
      <c r="F8" s="68">
        <v>38315652.720000006</v>
      </c>
      <c r="G8" s="69">
        <v>47924</v>
      </c>
      <c r="H8" s="69">
        <v>12536</v>
      </c>
      <c r="I8" s="70">
        <v>27079780.030000005</v>
      </c>
      <c r="J8" s="71">
        <v>41981</v>
      </c>
      <c r="K8" s="71">
        <v>12551</v>
      </c>
      <c r="L8" s="68">
        <v>24501347.089999992</v>
      </c>
      <c r="M8" s="69">
        <v>37535</v>
      </c>
      <c r="N8" s="69">
        <v>12625</v>
      </c>
      <c r="O8" s="70"/>
      <c r="P8" s="71"/>
      <c r="Q8" s="71"/>
      <c r="R8" s="68"/>
      <c r="S8" s="69"/>
      <c r="T8" s="69"/>
      <c r="U8" s="70">
        <v>0</v>
      </c>
      <c r="V8" s="71">
        <v>0</v>
      </c>
      <c r="W8" s="71">
        <v>0</v>
      </c>
      <c r="X8" s="68">
        <v>0</v>
      </c>
      <c r="Y8" s="69">
        <v>0</v>
      </c>
      <c r="Z8" s="69">
        <v>0</v>
      </c>
      <c r="AA8" s="70">
        <v>0</v>
      </c>
      <c r="AB8" s="71">
        <v>0</v>
      </c>
      <c r="AC8" s="71">
        <v>0</v>
      </c>
      <c r="AD8" s="68">
        <v>0</v>
      </c>
      <c r="AE8" s="69">
        <v>0</v>
      </c>
      <c r="AF8" s="69">
        <v>0</v>
      </c>
      <c r="AG8" s="70">
        <v>0</v>
      </c>
      <c r="AH8" s="71">
        <v>0</v>
      </c>
      <c r="AI8" s="71">
        <v>0</v>
      </c>
      <c r="AJ8" s="68">
        <v>0</v>
      </c>
      <c r="AK8" s="69">
        <v>0</v>
      </c>
      <c r="AL8" s="69">
        <v>0</v>
      </c>
      <c r="AM8" s="70">
        <v>0</v>
      </c>
      <c r="AN8" s="71">
        <v>0</v>
      </c>
      <c r="AO8" s="71">
        <v>0</v>
      </c>
    </row>
    <row r="9" spans="1:41" x14ac:dyDescent="0.55000000000000004">
      <c r="A9" s="58" t="s">
        <v>20</v>
      </c>
      <c r="B9" s="65">
        <f t="shared" si="0"/>
        <v>17648696.359999999</v>
      </c>
      <c r="C9" s="66">
        <f t="shared" si="0"/>
        <v>22834</v>
      </c>
      <c r="D9" s="66">
        <f t="shared" si="1"/>
        <v>2404</v>
      </c>
      <c r="E9" s="93">
        <v>772.9130402032057</v>
      </c>
      <c r="F9" s="68">
        <v>5543072.7300000004</v>
      </c>
      <c r="G9" s="69">
        <v>7071</v>
      </c>
      <c r="H9" s="69">
        <v>2404</v>
      </c>
      <c r="I9" s="70">
        <v>6075792.0099999998</v>
      </c>
      <c r="J9" s="71">
        <v>7827</v>
      </c>
      <c r="K9" s="71">
        <v>2406</v>
      </c>
      <c r="L9" s="68">
        <v>6029831.6200000001</v>
      </c>
      <c r="M9" s="69">
        <v>7936</v>
      </c>
      <c r="N9" s="69">
        <v>2404</v>
      </c>
      <c r="O9" s="70"/>
      <c r="P9" s="71"/>
      <c r="Q9" s="71"/>
      <c r="R9" s="68"/>
      <c r="S9" s="69"/>
      <c r="T9" s="69"/>
      <c r="U9" s="70">
        <v>0</v>
      </c>
      <c r="V9" s="71">
        <v>0</v>
      </c>
      <c r="W9" s="71">
        <v>0</v>
      </c>
      <c r="X9" s="68">
        <v>0</v>
      </c>
      <c r="Y9" s="69">
        <v>0</v>
      </c>
      <c r="Z9" s="69">
        <v>0</v>
      </c>
      <c r="AA9" s="70">
        <v>0</v>
      </c>
      <c r="AB9" s="71">
        <v>0</v>
      </c>
      <c r="AC9" s="71">
        <v>0</v>
      </c>
      <c r="AD9" s="68">
        <v>0</v>
      </c>
      <c r="AE9" s="69">
        <v>0</v>
      </c>
      <c r="AF9" s="69">
        <v>0</v>
      </c>
      <c r="AG9" s="70">
        <v>0</v>
      </c>
      <c r="AH9" s="71">
        <v>0</v>
      </c>
      <c r="AI9" s="71">
        <v>0</v>
      </c>
      <c r="AJ9" s="68">
        <v>0</v>
      </c>
      <c r="AK9" s="69">
        <v>0</v>
      </c>
      <c r="AL9" s="69">
        <v>0</v>
      </c>
      <c r="AM9" s="70">
        <v>0</v>
      </c>
      <c r="AN9" s="71">
        <v>0</v>
      </c>
      <c r="AO9" s="71">
        <v>0</v>
      </c>
    </row>
    <row r="10" spans="1:41" x14ac:dyDescent="0.55000000000000004">
      <c r="A10" s="58" t="s">
        <v>510</v>
      </c>
      <c r="B10" s="65">
        <f t="shared" si="0"/>
        <v>99361538.980000019</v>
      </c>
      <c r="C10" s="66">
        <f t="shared" si="0"/>
        <v>73607</v>
      </c>
      <c r="D10" s="66">
        <f t="shared" si="1"/>
        <v>28613</v>
      </c>
      <c r="E10" s="93">
        <v>1349.8925235371639</v>
      </c>
      <c r="F10" s="68">
        <v>29407253.15000001</v>
      </c>
      <c r="G10" s="69">
        <v>20034</v>
      </c>
      <c r="H10" s="69">
        <v>28527</v>
      </c>
      <c r="I10" s="70">
        <v>35583154.790000007</v>
      </c>
      <c r="J10" s="71">
        <v>27113</v>
      </c>
      <c r="K10" s="71">
        <v>28589</v>
      </c>
      <c r="L10" s="68">
        <v>34371131.039999999</v>
      </c>
      <c r="M10" s="69">
        <v>26460</v>
      </c>
      <c r="N10" s="69">
        <v>28613</v>
      </c>
      <c r="O10" s="70"/>
      <c r="P10" s="71"/>
      <c r="Q10" s="71"/>
      <c r="R10" s="68"/>
      <c r="S10" s="69"/>
      <c r="T10" s="69"/>
      <c r="U10" s="70">
        <v>0</v>
      </c>
      <c r="V10" s="71">
        <v>0</v>
      </c>
      <c r="W10" s="71">
        <v>0</v>
      </c>
      <c r="X10" s="68">
        <v>0</v>
      </c>
      <c r="Y10" s="69">
        <v>0</v>
      </c>
      <c r="Z10" s="69">
        <v>0</v>
      </c>
      <c r="AA10" s="70">
        <v>0</v>
      </c>
      <c r="AB10" s="71">
        <v>0</v>
      </c>
      <c r="AC10" s="71">
        <v>0</v>
      </c>
      <c r="AD10" s="68">
        <v>0</v>
      </c>
      <c r="AE10" s="69">
        <v>0</v>
      </c>
      <c r="AF10" s="69">
        <v>0</v>
      </c>
      <c r="AG10" s="70">
        <v>0</v>
      </c>
      <c r="AH10" s="71">
        <v>0</v>
      </c>
      <c r="AI10" s="71">
        <v>0</v>
      </c>
      <c r="AJ10" s="68">
        <v>0</v>
      </c>
      <c r="AK10" s="69">
        <v>0</v>
      </c>
      <c r="AL10" s="69">
        <v>0</v>
      </c>
      <c r="AM10" s="70">
        <v>0</v>
      </c>
      <c r="AN10" s="71">
        <v>0</v>
      </c>
      <c r="AO10" s="71">
        <v>0</v>
      </c>
    </row>
    <row r="11" spans="1:41" x14ac:dyDescent="0.55000000000000004">
      <c r="A11" s="58" t="s">
        <v>89</v>
      </c>
      <c r="B11" s="65">
        <f t="shared" si="0"/>
        <v>907051616.0800004</v>
      </c>
      <c r="C11" s="66">
        <f t="shared" si="0"/>
        <v>602232</v>
      </c>
      <c r="D11" s="66">
        <f t="shared" si="1"/>
        <v>77134</v>
      </c>
      <c r="E11" s="93">
        <v>1506.1498161505872</v>
      </c>
      <c r="F11" s="68">
        <v>326389114.83000028</v>
      </c>
      <c r="G11" s="69">
        <v>197105</v>
      </c>
      <c r="H11" s="69">
        <v>76698</v>
      </c>
      <c r="I11" s="70">
        <v>298013547.18000019</v>
      </c>
      <c r="J11" s="71">
        <v>206467</v>
      </c>
      <c r="K11" s="71">
        <v>76930</v>
      </c>
      <c r="L11" s="68">
        <v>282648954.06999993</v>
      </c>
      <c r="M11" s="69">
        <v>198660</v>
      </c>
      <c r="N11" s="69">
        <v>77134</v>
      </c>
      <c r="O11" s="70"/>
      <c r="P11" s="71"/>
      <c r="Q11" s="71"/>
      <c r="R11" s="68"/>
      <c r="S11" s="69"/>
      <c r="T11" s="69"/>
      <c r="U11" s="70">
        <v>0</v>
      </c>
      <c r="V11" s="71">
        <v>0</v>
      </c>
      <c r="W11" s="71">
        <v>0</v>
      </c>
      <c r="X11" s="68">
        <v>0</v>
      </c>
      <c r="Y11" s="69">
        <v>0</v>
      </c>
      <c r="Z11" s="69">
        <v>0</v>
      </c>
      <c r="AA11" s="70">
        <v>0</v>
      </c>
      <c r="AB11" s="71">
        <v>0</v>
      </c>
      <c r="AC11" s="71">
        <v>0</v>
      </c>
      <c r="AD11" s="68">
        <v>0</v>
      </c>
      <c r="AE11" s="69">
        <v>0</v>
      </c>
      <c r="AF11" s="69">
        <v>0</v>
      </c>
      <c r="AG11" s="70">
        <v>0</v>
      </c>
      <c r="AH11" s="71">
        <v>0</v>
      </c>
      <c r="AI11" s="71">
        <v>0</v>
      </c>
      <c r="AJ11" s="68">
        <v>0</v>
      </c>
      <c r="AK11" s="69">
        <v>0</v>
      </c>
      <c r="AL11" s="69">
        <v>0</v>
      </c>
      <c r="AM11" s="70">
        <v>0</v>
      </c>
      <c r="AN11" s="71">
        <v>0</v>
      </c>
      <c r="AO11" s="71">
        <v>0</v>
      </c>
    </row>
    <row r="12" spans="1:41" x14ac:dyDescent="0.55000000000000004">
      <c r="A12" s="58" t="s">
        <v>21</v>
      </c>
      <c r="B12" s="65">
        <f t="shared" si="0"/>
        <v>360813.62</v>
      </c>
      <c r="C12" s="66">
        <f t="shared" si="0"/>
        <v>422</v>
      </c>
      <c r="D12" s="66">
        <f t="shared" si="1"/>
        <v>60</v>
      </c>
      <c r="E12" s="93">
        <v>855.00857819905207</v>
      </c>
      <c r="F12" s="68">
        <v>163751.41</v>
      </c>
      <c r="G12" s="69">
        <v>177</v>
      </c>
      <c r="H12" s="69">
        <v>64</v>
      </c>
      <c r="I12" s="70">
        <v>102371.49</v>
      </c>
      <c r="J12" s="71">
        <v>145</v>
      </c>
      <c r="K12" s="71">
        <v>62</v>
      </c>
      <c r="L12" s="68">
        <v>94690.72</v>
      </c>
      <c r="M12" s="69">
        <v>100</v>
      </c>
      <c r="N12" s="69">
        <v>60</v>
      </c>
      <c r="O12" s="70"/>
      <c r="P12" s="71"/>
      <c r="Q12" s="71"/>
      <c r="R12" s="68"/>
      <c r="S12" s="69"/>
      <c r="T12" s="69"/>
      <c r="U12" s="70">
        <v>0</v>
      </c>
      <c r="V12" s="71">
        <v>0</v>
      </c>
      <c r="W12" s="71">
        <v>0</v>
      </c>
      <c r="X12" s="68">
        <v>0</v>
      </c>
      <c r="Y12" s="69">
        <v>0</v>
      </c>
      <c r="Z12" s="69">
        <v>0</v>
      </c>
      <c r="AA12" s="70">
        <v>0</v>
      </c>
      <c r="AB12" s="71">
        <v>0</v>
      </c>
      <c r="AC12" s="71">
        <v>0</v>
      </c>
      <c r="AD12" s="68">
        <v>0</v>
      </c>
      <c r="AE12" s="69">
        <v>0</v>
      </c>
      <c r="AF12" s="69">
        <v>0</v>
      </c>
      <c r="AG12" s="70">
        <v>0</v>
      </c>
      <c r="AH12" s="71">
        <v>0</v>
      </c>
      <c r="AI12" s="71">
        <v>0</v>
      </c>
      <c r="AJ12" s="68">
        <v>0</v>
      </c>
      <c r="AK12" s="69">
        <v>0</v>
      </c>
      <c r="AL12" s="69">
        <v>0</v>
      </c>
      <c r="AM12" s="70">
        <v>0</v>
      </c>
      <c r="AN12" s="71">
        <v>0</v>
      </c>
      <c r="AO12" s="71">
        <v>0</v>
      </c>
    </row>
    <row r="13" spans="1:41" x14ac:dyDescent="0.55000000000000004">
      <c r="A13" s="58" t="s">
        <v>90</v>
      </c>
      <c r="B13" s="65">
        <f t="shared" si="0"/>
        <v>17694995.68</v>
      </c>
      <c r="C13" s="66">
        <f t="shared" si="0"/>
        <v>23014</v>
      </c>
      <c r="D13" s="66">
        <f t="shared" si="1"/>
        <v>2050</v>
      </c>
      <c r="E13" s="93">
        <v>768.87962457634478</v>
      </c>
      <c r="F13" s="68">
        <v>6214894.3099999996</v>
      </c>
      <c r="G13" s="69">
        <v>8361</v>
      </c>
      <c r="H13" s="69">
        <v>2048</v>
      </c>
      <c r="I13" s="70">
        <v>6183577.1399999997</v>
      </c>
      <c r="J13" s="71">
        <v>7895</v>
      </c>
      <c r="K13" s="71">
        <v>2045</v>
      </c>
      <c r="L13" s="68">
        <v>5296524.2300000004</v>
      </c>
      <c r="M13" s="69">
        <v>6758</v>
      </c>
      <c r="N13" s="69">
        <v>2050</v>
      </c>
      <c r="O13" s="70"/>
      <c r="P13" s="71"/>
      <c r="Q13" s="71"/>
      <c r="R13" s="68"/>
      <c r="S13" s="69"/>
      <c r="T13" s="69"/>
      <c r="U13" s="70">
        <v>0</v>
      </c>
      <c r="V13" s="71">
        <v>0</v>
      </c>
      <c r="W13" s="71">
        <v>0</v>
      </c>
      <c r="X13" s="68">
        <v>0</v>
      </c>
      <c r="Y13" s="69">
        <v>0</v>
      </c>
      <c r="Z13" s="69">
        <v>0</v>
      </c>
      <c r="AA13" s="70">
        <v>0</v>
      </c>
      <c r="AB13" s="71">
        <v>0</v>
      </c>
      <c r="AC13" s="71">
        <v>0</v>
      </c>
      <c r="AD13" s="68">
        <v>0</v>
      </c>
      <c r="AE13" s="69">
        <v>0</v>
      </c>
      <c r="AF13" s="69">
        <v>0</v>
      </c>
      <c r="AG13" s="70">
        <v>0</v>
      </c>
      <c r="AH13" s="71">
        <v>0</v>
      </c>
      <c r="AI13" s="71">
        <v>0</v>
      </c>
      <c r="AJ13" s="68">
        <v>0</v>
      </c>
      <c r="AK13" s="69">
        <v>0</v>
      </c>
      <c r="AL13" s="69">
        <v>0</v>
      </c>
      <c r="AM13" s="70">
        <v>0</v>
      </c>
      <c r="AN13" s="71">
        <v>0</v>
      </c>
      <c r="AO13" s="71">
        <v>0</v>
      </c>
    </row>
    <row r="14" spans="1:41" x14ac:dyDescent="0.55000000000000004">
      <c r="A14" s="58" t="s">
        <v>22</v>
      </c>
      <c r="B14" s="65">
        <f t="shared" si="0"/>
        <v>102167104.14</v>
      </c>
      <c r="C14" s="66">
        <f t="shared" si="0"/>
        <v>279253</v>
      </c>
      <c r="D14" s="66">
        <f t="shared" si="1"/>
        <v>31054</v>
      </c>
      <c r="E14" s="93">
        <v>365.85857319348406</v>
      </c>
      <c r="F14" s="68">
        <v>36875893.600000001</v>
      </c>
      <c r="G14" s="69">
        <v>97648</v>
      </c>
      <c r="H14" s="69">
        <v>31385</v>
      </c>
      <c r="I14" s="70">
        <v>33439386.93</v>
      </c>
      <c r="J14" s="71">
        <v>89986</v>
      </c>
      <c r="K14" s="71">
        <v>31187</v>
      </c>
      <c r="L14" s="68">
        <v>31851823.609999999</v>
      </c>
      <c r="M14" s="69">
        <v>91619</v>
      </c>
      <c r="N14" s="69">
        <v>31054</v>
      </c>
      <c r="O14" s="70"/>
      <c r="P14" s="71"/>
      <c r="Q14" s="71"/>
      <c r="R14" s="68"/>
      <c r="S14" s="69"/>
      <c r="T14" s="69"/>
      <c r="U14" s="70">
        <v>0</v>
      </c>
      <c r="V14" s="71">
        <v>0</v>
      </c>
      <c r="W14" s="71">
        <v>0</v>
      </c>
      <c r="X14" s="68">
        <v>0</v>
      </c>
      <c r="Y14" s="69">
        <v>0</v>
      </c>
      <c r="Z14" s="69">
        <v>0</v>
      </c>
      <c r="AA14" s="70">
        <v>0</v>
      </c>
      <c r="AB14" s="71">
        <v>0</v>
      </c>
      <c r="AC14" s="71">
        <v>0</v>
      </c>
      <c r="AD14" s="68">
        <v>0</v>
      </c>
      <c r="AE14" s="69">
        <v>0</v>
      </c>
      <c r="AF14" s="69">
        <v>0</v>
      </c>
      <c r="AG14" s="70">
        <v>0</v>
      </c>
      <c r="AH14" s="71">
        <v>0</v>
      </c>
      <c r="AI14" s="71">
        <v>0</v>
      </c>
      <c r="AJ14" s="68">
        <v>0</v>
      </c>
      <c r="AK14" s="69">
        <v>0</v>
      </c>
      <c r="AL14" s="69">
        <v>0</v>
      </c>
      <c r="AM14" s="70">
        <v>0</v>
      </c>
      <c r="AN14" s="71">
        <v>0</v>
      </c>
      <c r="AO14" s="71">
        <v>0</v>
      </c>
    </row>
    <row r="15" spans="1:41" x14ac:dyDescent="0.55000000000000004">
      <c r="A15" s="58" t="s">
        <v>91</v>
      </c>
      <c r="B15" s="65">
        <f t="shared" si="0"/>
        <v>100739011.40000001</v>
      </c>
      <c r="C15" s="66">
        <f t="shared" si="0"/>
        <v>111508</v>
      </c>
      <c r="D15" s="66">
        <f t="shared" si="1"/>
        <v>7108</v>
      </c>
      <c r="E15" s="93">
        <v>903.42407181547514</v>
      </c>
      <c r="F15" s="68">
        <v>36449930.75</v>
      </c>
      <c r="G15" s="69">
        <v>34285</v>
      </c>
      <c r="H15" s="69">
        <v>7053</v>
      </c>
      <c r="I15" s="70">
        <v>32813759.210000001</v>
      </c>
      <c r="J15" s="71">
        <v>39154</v>
      </c>
      <c r="K15" s="71">
        <v>7078</v>
      </c>
      <c r="L15" s="68">
        <v>31475321.440000001</v>
      </c>
      <c r="M15" s="69">
        <v>38069</v>
      </c>
      <c r="N15" s="69">
        <v>7108</v>
      </c>
      <c r="O15" s="70"/>
      <c r="P15" s="71"/>
      <c r="Q15" s="71"/>
      <c r="R15" s="68"/>
      <c r="S15" s="69"/>
      <c r="T15" s="69"/>
      <c r="U15" s="70">
        <v>0</v>
      </c>
      <c r="V15" s="71">
        <v>0</v>
      </c>
      <c r="W15" s="71">
        <v>0</v>
      </c>
      <c r="X15" s="68">
        <v>0</v>
      </c>
      <c r="Y15" s="69">
        <v>0</v>
      </c>
      <c r="Z15" s="69">
        <v>0</v>
      </c>
      <c r="AA15" s="70">
        <v>0</v>
      </c>
      <c r="AB15" s="71">
        <v>0</v>
      </c>
      <c r="AC15" s="71">
        <v>0</v>
      </c>
      <c r="AD15" s="68">
        <v>0</v>
      </c>
      <c r="AE15" s="69">
        <v>0</v>
      </c>
      <c r="AF15" s="69">
        <v>0</v>
      </c>
      <c r="AG15" s="70">
        <v>0</v>
      </c>
      <c r="AH15" s="71">
        <v>0</v>
      </c>
      <c r="AI15" s="71">
        <v>0</v>
      </c>
      <c r="AJ15" s="68">
        <v>0</v>
      </c>
      <c r="AK15" s="69">
        <v>0</v>
      </c>
      <c r="AL15" s="69">
        <v>0</v>
      </c>
      <c r="AM15" s="70">
        <v>0</v>
      </c>
      <c r="AN15" s="71">
        <v>0</v>
      </c>
      <c r="AO15" s="71">
        <v>0</v>
      </c>
    </row>
    <row r="16" spans="1:41" x14ac:dyDescent="0.55000000000000004">
      <c r="A16" s="58" t="s">
        <v>23</v>
      </c>
      <c r="B16" s="65">
        <f t="shared" si="0"/>
        <v>991903.09999999986</v>
      </c>
      <c r="C16" s="66">
        <f t="shared" si="0"/>
        <v>1028</v>
      </c>
      <c r="D16" s="66">
        <f t="shared" si="1"/>
        <v>131</v>
      </c>
      <c r="E16" s="93">
        <v>964.88628404669248</v>
      </c>
      <c r="F16" s="68">
        <v>342558.69</v>
      </c>
      <c r="G16" s="69">
        <v>385</v>
      </c>
      <c r="H16" s="69">
        <v>132</v>
      </c>
      <c r="I16" s="70">
        <v>309854.25</v>
      </c>
      <c r="J16" s="71">
        <v>307</v>
      </c>
      <c r="K16" s="71">
        <v>131</v>
      </c>
      <c r="L16" s="68">
        <v>339490.16</v>
      </c>
      <c r="M16" s="69">
        <v>336</v>
      </c>
      <c r="N16" s="69">
        <v>131</v>
      </c>
      <c r="O16" s="70"/>
      <c r="P16" s="71"/>
      <c r="Q16" s="71"/>
      <c r="R16" s="68"/>
      <c r="S16" s="69"/>
      <c r="T16" s="69"/>
      <c r="U16" s="70">
        <v>0</v>
      </c>
      <c r="V16" s="71">
        <v>0</v>
      </c>
      <c r="W16" s="71">
        <v>0</v>
      </c>
      <c r="X16" s="68">
        <v>0</v>
      </c>
      <c r="Y16" s="69">
        <v>0</v>
      </c>
      <c r="Z16" s="69">
        <v>0</v>
      </c>
      <c r="AA16" s="70">
        <v>0</v>
      </c>
      <c r="AB16" s="71">
        <v>0</v>
      </c>
      <c r="AC16" s="71">
        <v>0</v>
      </c>
      <c r="AD16" s="68">
        <v>0</v>
      </c>
      <c r="AE16" s="69">
        <v>0</v>
      </c>
      <c r="AF16" s="69">
        <v>0</v>
      </c>
      <c r="AG16" s="70">
        <v>0</v>
      </c>
      <c r="AH16" s="71">
        <v>0</v>
      </c>
      <c r="AI16" s="71">
        <v>0</v>
      </c>
      <c r="AJ16" s="68">
        <v>0</v>
      </c>
      <c r="AK16" s="69">
        <v>0</v>
      </c>
      <c r="AL16" s="69">
        <v>0</v>
      </c>
      <c r="AM16" s="70">
        <v>0</v>
      </c>
      <c r="AN16" s="71">
        <v>0</v>
      </c>
      <c r="AO16" s="71">
        <v>0</v>
      </c>
    </row>
    <row r="17" spans="1:41" x14ac:dyDescent="0.55000000000000004">
      <c r="A17" s="58" t="s">
        <v>24</v>
      </c>
      <c r="B17" s="65">
        <f t="shared" si="0"/>
        <v>102898534.83</v>
      </c>
      <c r="C17" s="66">
        <f t="shared" si="0"/>
        <v>206095</v>
      </c>
      <c r="D17" s="66">
        <f t="shared" si="1"/>
        <v>20890</v>
      </c>
      <c r="E17" s="93">
        <v>499.27720143623088</v>
      </c>
      <c r="F17" s="68">
        <v>37141692.18</v>
      </c>
      <c r="G17" s="69">
        <v>75414</v>
      </c>
      <c r="H17" s="69">
        <v>20994</v>
      </c>
      <c r="I17" s="70">
        <v>32093537.73</v>
      </c>
      <c r="J17" s="71">
        <v>66307</v>
      </c>
      <c r="K17" s="71">
        <v>20986</v>
      </c>
      <c r="L17" s="68">
        <v>33663304.920000002</v>
      </c>
      <c r="M17" s="69">
        <v>64374</v>
      </c>
      <c r="N17" s="69">
        <v>20890</v>
      </c>
      <c r="O17" s="70"/>
      <c r="P17" s="71"/>
      <c r="Q17" s="71"/>
      <c r="R17" s="68"/>
      <c r="S17" s="69"/>
      <c r="T17" s="69"/>
      <c r="U17" s="70">
        <v>0</v>
      </c>
      <c r="V17" s="71">
        <v>0</v>
      </c>
      <c r="W17" s="71">
        <v>0</v>
      </c>
      <c r="X17" s="68">
        <v>0</v>
      </c>
      <c r="Y17" s="69">
        <v>0</v>
      </c>
      <c r="Z17" s="69">
        <v>0</v>
      </c>
      <c r="AA17" s="70">
        <v>0</v>
      </c>
      <c r="AB17" s="71">
        <v>0</v>
      </c>
      <c r="AC17" s="71">
        <v>0</v>
      </c>
      <c r="AD17" s="68">
        <v>0</v>
      </c>
      <c r="AE17" s="69">
        <v>0</v>
      </c>
      <c r="AF17" s="69">
        <v>0</v>
      </c>
      <c r="AG17" s="70">
        <v>0</v>
      </c>
      <c r="AH17" s="71">
        <v>0</v>
      </c>
      <c r="AI17" s="71">
        <v>0</v>
      </c>
      <c r="AJ17" s="68">
        <v>0</v>
      </c>
      <c r="AK17" s="69">
        <v>0</v>
      </c>
      <c r="AL17" s="69">
        <v>0</v>
      </c>
      <c r="AM17" s="70">
        <v>0</v>
      </c>
      <c r="AN17" s="71">
        <v>0</v>
      </c>
      <c r="AO17" s="71">
        <v>0</v>
      </c>
    </row>
    <row r="18" spans="1:41" x14ac:dyDescent="0.55000000000000004">
      <c r="A18" s="58" t="s">
        <v>92</v>
      </c>
      <c r="B18" s="65">
        <f t="shared" si="0"/>
        <v>158711846.25999999</v>
      </c>
      <c r="C18" s="66">
        <f t="shared" si="0"/>
        <v>361042</v>
      </c>
      <c r="D18" s="66">
        <f t="shared" si="1"/>
        <v>47277</v>
      </c>
      <c r="E18" s="93">
        <v>439.59385960636155</v>
      </c>
      <c r="F18" s="68">
        <v>59327900.619999997</v>
      </c>
      <c r="G18" s="69">
        <v>133969</v>
      </c>
      <c r="H18" s="69">
        <v>41859</v>
      </c>
      <c r="I18" s="70">
        <v>53657950.789999999</v>
      </c>
      <c r="J18" s="71">
        <v>120988</v>
      </c>
      <c r="K18" s="71">
        <v>47660</v>
      </c>
      <c r="L18" s="68">
        <v>45725994.850000001</v>
      </c>
      <c r="M18" s="69">
        <v>106085</v>
      </c>
      <c r="N18" s="69">
        <v>47277</v>
      </c>
      <c r="O18" s="70"/>
      <c r="P18" s="71"/>
      <c r="Q18" s="71"/>
      <c r="R18" s="68"/>
      <c r="S18" s="69"/>
      <c r="T18" s="69"/>
      <c r="U18" s="70">
        <v>0</v>
      </c>
      <c r="V18" s="71">
        <v>0</v>
      </c>
      <c r="W18" s="71">
        <v>0</v>
      </c>
      <c r="X18" s="68">
        <v>0</v>
      </c>
      <c r="Y18" s="69">
        <v>0</v>
      </c>
      <c r="Z18" s="69">
        <v>0</v>
      </c>
      <c r="AA18" s="70">
        <v>0</v>
      </c>
      <c r="AB18" s="71">
        <v>0</v>
      </c>
      <c r="AC18" s="71">
        <v>0</v>
      </c>
      <c r="AD18" s="68">
        <v>0</v>
      </c>
      <c r="AE18" s="69">
        <v>0</v>
      </c>
      <c r="AF18" s="69">
        <v>0</v>
      </c>
      <c r="AG18" s="70">
        <v>0</v>
      </c>
      <c r="AH18" s="71">
        <v>0</v>
      </c>
      <c r="AI18" s="71">
        <v>0</v>
      </c>
      <c r="AJ18" s="68">
        <v>0</v>
      </c>
      <c r="AK18" s="69">
        <v>0</v>
      </c>
      <c r="AL18" s="69">
        <v>0</v>
      </c>
      <c r="AM18" s="70">
        <v>0</v>
      </c>
      <c r="AN18" s="71">
        <v>0</v>
      </c>
      <c r="AO18" s="71">
        <v>0</v>
      </c>
    </row>
    <row r="19" spans="1:41" x14ac:dyDescent="0.55000000000000004">
      <c r="A19" s="58" t="s">
        <v>25</v>
      </c>
      <c r="B19" s="65">
        <f t="shared" si="0"/>
        <v>2420359.2899999996</v>
      </c>
      <c r="C19" s="66">
        <f t="shared" si="0"/>
        <v>4179</v>
      </c>
      <c r="D19" s="66">
        <f t="shared" si="1"/>
        <v>764</v>
      </c>
      <c r="E19" s="93">
        <v>579.17188083273504</v>
      </c>
      <c r="F19" s="68">
        <v>1063310.8999999999</v>
      </c>
      <c r="G19" s="69">
        <v>1506</v>
      </c>
      <c r="H19" s="69">
        <v>767</v>
      </c>
      <c r="I19" s="70">
        <v>703584.82</v>
      </c>
      <c r="J19" s="71">
        <v>1421</v>
      </c>
      <c r="K19" s="71">
        <v>769</v>
      </c>
      <c r="L19" s="68">
        <v>653463.56999999995</v>
      </c>
      <c r="M19" s="69">
        <v>1252</v>
      </c>
      <c r="N19" s="69">
        <v>764</v>
      </c>
      <c r="O19" s="70"/>
      <c r="P19" s="71"/>
      <c r="Q19" s="71"/>
      <c r="R19" s="68"/>
      <c r="S19" s="69"/>
      <c r="T19" s="69"/>
      <c r="U19" s="70">
        <v>0</v>
      </c>
      <c r="V19" s="71">
        <v>0</v>
      </c>
      <c r="W19" s="71">
        <v>0</v>
      </c>
      <c r="X19" s="68">
        <v>0</v>
      </c>
      <c r="Y19" s="69">
        <v>0</v>
      </c>
      <c r="Z19" s="69">
        <v>0</v>
      </c>
      <c r="AA19" s="70">
        <v>0</v>
      </c>
      <c r="AB19" s="71">
        <v>0</v>
      </c>
      <c r="AC19" s="71">
        <v>0</v>
      </c>
      <c r="AD19" s="68">
        <v>0</v>
      </c>
      <c r="AE19" s="69">
        <v>0</v>
      </c>
      <c r="AF19" s="69">
        <v>0</v>
      </c>
      <c r="AG19" s="70">
        <v>0</v>
      </c>
      <c r="AH19" s="71">
        <v>0</v>
      </c>
      <c r="AI19" s="71">
        <v>0</v>
      </c>
      <c r="AJ19" s="68">
        <v>0</v>
      </c>
      <c r="AK19" s="69">
        <v>0</v>
      </c>
      <c r="AL19" s="69">
        <v>0</v>
      </c>
      <c r="AM19" s="70">
        <v>0</v>
      </c>
      <c r="AN19" s="71">
        <v>0</v>
      </c>
      <c r="AO19" s="71">
        <v>0</v>
      </c>
    </row>
    <row r="20" spans="1:41" x14ac:dyDescent="0.55000000000000004">
      <c r="A20" s="58" t="s">
        <v>93</v>
      </c>
      <c r="B20" s="65">
        <f t="shared" si="0"/>
        <v>29737262.370000001</v>
      </c>
      <c r="C20" s="66">
        <f t="shared" si="0"/>
        <v>36163</v>
      </c>
      <c r="D20" s="66">
        <f t="shared" si="1"/>
        <v>2362</v>
      </c>
      <c r="E20" s="93">
        <v>822.3118206454111</v>
      </c>
      <c r="F20" s="68">
        <v>12324439.640000001</v>
      </c>
      <c r="G20" s="69">
        <v>14139</v>
      </c>
      <c r="H20" s="69">
        <v>2341</v>
      </c>
      <c r="I20" s="70">
        <v>9206161.9800000004</v>
      </c>
      <c r="J20" s="71">
        <v>11010</v>
      </c>
      <c r="K20" s="71">
        <v>2358</v>
      </c>
      <c r="L20" s="68">
        <v>8206660.75</v>
      </c>
      <c r="M20" s="69">
        <v>11014</v>
      </c>
      <c r="N20" s="69">
        <v>2362</v>
      </c>
      <c r="O20" s="70"/>
      <c r="P20" s="71"/>
      <c r="Q20" s="71"/>
      <c r="R20" s="68"/>
      <c r="S20" s="69"/>
      <c r="T20" s="69"/>
      <c r="U20" s="70">
        <v>0</v>
      </c>
      <c r="V20" s="71">
        <v>0</v>
      </c>
      <c r="W20" s="71">
        <v>0</v>
      </c>
      <c r="X20" s="68">
        <v>0</v>
      </c>
      <c r="Y20" s="69">
        <v>0</v>
      </c>
      <c r="Z20" s="69">
        <v>0</v>
      </c>
      <c r="AA20" s="70">
        <v>0</v>
      </c>
      <c r="AB20" s="71">
        <v>0</v>
      </c>
      <c r="AC20" s="71">
        <v>0</v>
      </c>
      <c r="AD20" s="68">
        <v>0</v>
      </c>
      <c r="AE20" s="69">
        <v>0</v>
      </c>
      <c r="AF20" s="69">
        <v>0</v>
      </c>
      <c r="AG20" s="70">
        <v>0</v>
      </c>
      <c r="AH20" s="71">
        <v>0</v>
      </c>
      <c r="AI20" s="71">
        <v>0</v>
      </c>
      <c r="AJ20" s="68">
        <v>0</v>
      </c>
      <c r="AK20" s="69">
        <v>0</v>
      </c>
      <c r="AL20" s="69">
        <v>0</v>
      </c>
      <c r="AM20" s="70">
        <v>0</v>
      </c>
      <c r="AN20" s="71">
        <v>0</v>
      </c>
      <c r="AO20" s="71">
        <v>0</v>
      </c>
    </row>
    <row r="21" spans="1:41" x14ac:dyDescent="0.55000000000000004">
      <c r="A21" s="58" t="s">
        <v>26</v>
      </c>
      <c r="B21" s="65">
        <f t="shared" si="0"/>
        <v>30469845.220000003</v>
      </c>
      <c r="C21" s="66">
        <f t="shared" si="0"/>
        <v>34256</v>
      </c>
      <c r="D21" s="66">
        <f t="shared" si="1"/>
        <v>5054</v>
      </c>
      <c r="E21" s="93">
        <v>889.47469698738917</v>
      </c>
      <c r="F21" s="68">
        <v>8698941.1999999993</v>
      </c>
      <c r="G21" s="69">
        <v>9887</v>
      </c>
      <c r="H21" s="69">
        <v>5069</v>
      </c>
      <c r="I21" s="70">
        <v>11722599.98</v>
      </c>
      <c r="J21" s="71">
        <v>12559</v>
      </c>
      <c r="K21" s="71">
        <v>5084</v>
      </c>
      <c r="L21" s="68">
        <v>10048304.040000003</v>
      </c>
      <c r="M21" s="69">
        <v>11810</v>
      </c>
      <c r="N21" s="69">
        <v>5054</v>
      </c>
      <c r="O21" s="70"/>
      <c r="P21" s="71"/>
      <c r="Q21" s="71"/>
      <c r="R21" s="68"/>
      <c r="S21" s="69"/>
      <c r="T21" s="69"/>
      <c r="U21" s="70">
        <v>0</v>
      </c>
      <c r="V21" s="71">
        <v>0</v>
      </c>
      <c r="W21" s="71">
        <v>0</v>
      </c>
      <c r="X21" s="68">
        <v>0</v>
      </c>
      <c r="Y21" s="69">
        <v>0</v>
      </c>
      <c r="Z21" s="69">
        <v>0</v>
      </c>
      <c r="AA21" s="70">
        <v>0</v>
      </c>
      <c r="AB21" s="71">
        <v>0</v>
      </c>
      <c r="AC21" s="71">
        <v>0</v>
      </c>
      <c r="AD21" s="68">
        <v>0</v>
      </c>
      <c r="AE21" s="69">
        <v>0</v>
      </c>
      <c r="AF21" s="69">
        <v>0</v>
      </c>
      <c r="AG21" s="70">
        <v>0</v>
      </c>
      <c r="AH21" s="71">
        <v>0</v>
      </c>
      <c r="AI21" s="71">
        <v>0</v>
      </c>
      <c r="AJ21" s="68">
        <v>0</v>
      </c>
      <c r="AK21" s="69">
        <v>0</v>
      </c>
      <c r="AL21" s="69">
        <v>0</v>
      </c>
      <c r="AM21" s="70">
        <v>0</v>
      </c>
      <c r="AN21" s="71">
        <v>0</v>
      </c>
      <c r="AO21" s="71">
        <v>0</v>
      </c>
    </row>
    <row r="22" spans="1:41" x14ac:dyDescent="0.55000000000000004">
      <c r="A22" s="58" t="s">
        <v>94</v>
      </c>
      <c r="B22" s="65">
        <f t="shared" si="0"/>
        <v>9524163.1999999993</v>
      </c>
      <c r="C22" s="66">
        <f t="shared" si="0"/>
        <v>13223</v>
      </c>
      <c r="D22" s="66">
        <f t="shared" si="1"/>
        <v>3401</v>
      </c>
      <c r="E22" s="93">
        <v>720.27249489525821</v>
      </c>
      <c r="F22" s="68">
        <v>3210899.85</v>
      </c>
      <c r="G22" s="69">
        <v>4161</v>
      </c>
      <c r="H22" s="69">
        <v>3254</v>
      </c>
      <c r="I22" s="70">
        <v>3347789.4</v>
      </c>
      <c r="J22" s="71">
        <v>4757</v>
      </c>
      <c r="K22" s="71">
        <v>3316</v>
      </c>
      <c r="L22" s="68">
        <v>2965473.95</v>
      </c>
      <c r="M22" s="69">
        <v>4305</v>
      </c>
      <c r="N22" s="69">
        <v>3401</v>
      </c>
      <c r="O22" s="70"/>
      <c r="P22" s="71"/>
      <c r="Q22" s="71"/>
      <c r="R22" s="68"/>
      <c r="S22" s="69"/>
      <c r="T22" s="69"/>
      <c r="U22" s="70">
        <v>0</v>
      </c>
      <c r="V22" s="71">
        <v>0</v>
      </c>
      <c r="W22" s="71">
        <v>0</v>
      </c>
      <c r="X22" s="68">
        <v>0</v>
      </c>
      <c r="Y22" s="69">
        <v>0</v>
      </c>
      <c r="Z22" s="69">
        <v>0</v>
      </c>
      <c r="AA22" s="70">
        <v>0</v>
      </c>
      <c r="AB22" s="71">
        <v>0</v>
      </c>
      <c r="AC22" s="71">
        <v>0</v>
      </c>
      <c r="AD22" s="68">
        <v>0</v>
      </c>
      <c r="AE22" s="69">
        <v>0</v>
      </c>
      <c r="AF22" s="69">
        <v>0</v>
      </c>
      <c r="AG22" s="70">
        <v>0</v>
      </c>
      <c r="AH22" s="71">
        <v>0</v>
      </c>
      <c r="AI22" s="71">
        <v>0</v>
      </c>
      <c r="AJ22" s="68">
        <v>0</v>
      </c>
      <c r="AK22" s="69">
        <v>0</v>
      </c>
      <c r="AL22" s="69">
        <v>0</v>
      </c>
      <c r="AM22" s="70">
        <v>0</v>
      </c>
      <c r="AN22" s="71">
        <v>0</v>
      </c>
      <c r="AO22" s="71">
        <v>0</v>
      </c>
    </row>
    <row r="23" spans="1:41" x14ac:dyDescent="0.55000000000000004">
      <c r="A23" s="58" t="s">
        <v>462</v>
      </c>
      <c r="B23" s="65">
        <f t="shared" si="0"/>
        <v>4526440979.170022</v>
      </c>
      <c r="C23" s="66">
        <f t="shared" si="0"/>
        <v>1787705</v>
      </c>
      <c r="D23" s="66">
        <f t="shared" si="1"/>
        <v>19132</v>
      </c>
      <c r="E23" s="93">
        <v>2531.9842922462162</v>
      </c>
      <c r="F23" s="68">
        <v>1604986853.9000075</v>
      </c>
      <c r="G23" s="69">
        <v>624803</v>
      </c>
      <c r="H23" s="69">
        <v>19240</v>
      </c>
      <c r="I23" s="70">
        <v>1429776099.0300064</v>
      </c>
      <c r="J23" s="71">
        <v>584506</v>
      </c>
      <c r="K23" s="71">
        <v>19156</v>
      </c>
      <c r="L23" s="68">
        <v>1491678026.2400081</v>
      </c>
      <c r="M23" s="69">
        <v>578396</v>
      </c>
      <c r="N23" s="69">
        <v>19132</v>
      </c>
      <c r="O23" s="70"/>
      <c r="P23" s="71"/>
      <c r="Q23" s="71"/>
      <c r="R23" s="68"/>
      <c r="S23" s="69"/>
      <c r="T23" s="69"/>
      <c r="U23" s="70">
        <v>0</v>
      </c>
      <c r="V23" s="71">
        <v>0</v>
      </c>
      <c r="W23" s="71">
        <v>0</v>
      </c>
      <c r="X23" s="68">
        <v>0</v>
      </c>
      <c r="Y23" s="69">
        <v>0</v>
      </c>
      <c r="Z23" s="69">
        <v>0</v>
      </c>
      <c r="AA23" s="70">
        <v>0</v>
      </c>
      <c r="AB23" s="71">
        <v>0</v>
      </c>
      <c r="AC23" s="71">
        <v>0</v>
      </c>
      <c r="AD23" s="68">
        <v>0</v>
      </c>
      <c r="AE23" s="69">
        <v>0</v>
      </c>
      <c r="AF23" s="69">
        <v>0</v>
      </c>
      <c r="AG23" s="70">
        <v>0</v>
      </c>
      <c r="AH23" s="71">
        <v>0</v>
      </c>
      <c r="AI23" s="71">
        <v>0</v>
      </c>
      <c r="AJ23" s="68">
        <v>0</v>
      </c>
      <c r="AK23" s="69">
        <v>0</v>
      </c>
      <c r="AL23" s="69">
        <v>0</v>
      </c>
      <c r="AM23" s="70">
        <v>0</v>
      </c>
      <c r="AN23" s="71">
        <v>0</v>
      </c>
      <c r="AO23" s="71">
        <v>0</v>
      </c>
    </row>
    <row r="24" spans="1:41" x14ac:dyDescent="0.55000000000000004">
      <c r="A24" s="58" t="s">
        <v>27</v>
      </c>
      <c r="B24" s="65">
        <f t="shared" si="0"/>
        <v>6321718.25</v>
      </c>
      <c r="C24" s="66">
        <f t="shared" si="0"/>
        <v>7067</v>
      </c>
      <c r="D24" s="66">
        <f t="shared" si="1"/>
        <v>1034</v>
      </c>
      <c r="E24" s="93">
        <v>894.54057591623041</v>
      </c>
      <c r="F24" s="68">
        <v>2372587.63</v>
      </c>
      <c r="G24" s="69">
        <v>2649</v>
      </c>
      <c r="H24" s="69">
        <v>1041</v>
      </c>
      <c r="I24" s="70">
        <v>1949031.2</v>
      </c>
      <c r="J24" s="71">
        <v>2258</v>
      </c>
      <c r="K24" s="71">
        <v>1033</v>
      </c>
      <c r="L24" s="68">
        <v>2000099.42</v>
      </c>
      <c r="M24" s="69">
        <v>2160</v>
      </c>
      <c r="N24" s="69">
        <v>1034</v>
      </c>
      <c r="O24" s="70"/>
      <c r="P24" s="71"/>
      <c r="Q24" s="71"/>
      <c r="R24" s="68"/>
      <c r="S24" s="69"/>
      <c r="T24" s="69"/>
      <c r="U24" s="70">
        <v>0</v>
      </c>
      <c r="V24" s="71">
        <v>0</v>
      </c>
      <c r="W24" s="71">
        <v>0</v>
      </c>
      <c r="X24" s="68">
        <v>0</v>
      </c>
      <c r="Y24" s="69">
        <v>0</v>
      </c>
      <c r="Z24" s="69">
        <v>0</v>
      </c>
      <c r="AA24" s="70">
        <v>0</v>
      </c>
      <c r="AB24" s="71">
        <v>0</v>
      </c>
      <c r="AC24" s="71">
        <v>0</v>
      </c>
      <c r="AD24" s="68">
        <v>0</v>
      </c>
      <c r="AE24" s="69">
        <v>0</v>
      </c>
      <c r="AF24" s="69">
        <v>0</v>
      </c>
      <c r="AG24" s="70">
        <v>0</v>
      </c>
      <c r="AH24" s="71">
        <v>0</v>
      </c>
      <c r="AI24" s="71">
        <v>0</v>
      </c>
      <c r="AJ24" s="68">
        <v>0</v>
      </c>
      <c r="AK24" s="69">
        <v>0</v>
      </c>
      <c r="AL24" s="69">
        <v>0</v>
      </c>
      <c r="AM24" s="70">
        <v>0</v>
      </c>
      <c r="AN24" s="71">
        <v>0</v>
      </c>
      <c r="AO24" s="71">
        <v>0</v>
      </c>
    </row>
    <row r="25" spans="1:41" x14ac:dyDescent="0.55000000000000004">
      <c r="A25" s="58" t="s">
        <v>95</v>
      </c>
      <c r="B25" s="65">
        <f t="shared" si="0"/>
        <v>5562323.6900000004</v>
      </c>
      <c r="C25" s="66">
        <f t="shared" si="0"/>
        <v>4984</v>
      </c>
      <c r="D25" s="66">
        <f t="shared" si="1"/>
        <v>638</v>
      </c>
      <c r="E25" s="93">
        <v>1116.0360533707867</v>
      </c>
      <c r="F25" s="68">
        <v>1923831.2300000002</v>
      </c>
      <c r="G25" s="69">
        <v>1802</v>
      </c>
      <c r="H25" s="69">
        <v>644</v>
      </c>
      <c r="I25" s="70">
        <v>1824885.99</v>
      </c>
      <c r="J25" s="71">
        <v>1577</v>
      </c>
      <c r="K25" s="71">
        <v>644</v>
      </c>
      <c r="L25" s="68">
        <v>1813606.47</v>
      </c>
      <c r="M25" s="69">
        <v>1605</v>
      </c>
      <c r="N25" s="69">
        <v>638</v>
      </c>
      <c r="O25" s="70"/>
      <c r="P25" s="71"/>
      <c r="Q25" s="71"/>
      <c r="R25" s="68"/>
      <c r="S25" s="69"/>
      <c r="T25" s="69"/>
      <c r="U25" s="70">
        <v>0</v>
      </c>
      <c r="V25" s="71">
        <v>0</v>
      </c>
      <c r="W25" s="71">
        <v>0</v>
      </c>
      <c r="X25" s="68">
        <v>0</v>
      </c>
      <c r="Y25" s="69">
        <v>0</v>
      </c>
      <c r="Z25" s="69">
        <v>0</v>
      </c>
      <c r="AA25" s="70">
        <v>0</v>
      </c>
      <c r="AB25" s="71">
        <v>0</v>
      </c>
      <c r="AC25" s="71">
        <v>0</v>
      </c>
      <c r="AD25" s="68">
        <v>0</v>
      </c>
      <c r="AE25" s="69">
        <v>0</v>
      </c>
      <c r="AF25" s="69">
        <v>0</v>
      </c>
      <c r="AG25" s="70">
        <v>0</v>
      </c>
      <c r="AH25" s="71">
        <v>0</v>
      </c>
      <c r="AI25" s="71">
        <v>0</v>
      </c>
      <c r="AJ25" s="68">
        <v>0</v>
      </c>
      <c r="AK25" s="69">
        <v>0</v>
      </c>
      <c r="AL25" s="69">
        <v>0</v>
      </c>
      <c r="AM25" s="70">
        <v>0</v>
      </c>
      <c r="AN25" s="71">
        <v>0</v>
      </c>
      <c r="AO25" s="71">
        <v>0</v>
      </c>
    </row>
    <row r="26" spans="1:41" x14ac:dyDescent="0.55000000000000004">
      <c r="A26" s="58" t="s">
        <v>380</v>
      </c>
      <c r="B26" s="65">
        <f t="shared" si="0"/>
        <v>18107875.93</v>
      </c>
      <c r="C26" s="66">
        <f t="shared" si="0"/>
        <v>14068</v>
      </c>
      <c r="D26" s="66">
        <f t="shared" si="1"/>
        <v>645</v>
      </c>
      <c r="E26" s="93">
        <v>1287.1677516349162</v>
      </c>
      <c r="F26" s="68">
        <v>6168025.75</v>
      </c>
      <c r="G26" s="69">
        <v>4783</v>
      </c>
      <c r="H26" s="69">
        <v>649</v>
      </c>
      <c r="I26" s="70">
        <v>6049356.2699999996</v>
      </c>
      <c r="J26" s="71">
        <v>4926</v>
      </c>
      <c r="K26" s="71">
        <v>642</v>
      </c>
      <c r="L26" s="68">
        <v>5890493.9099999992</v>
      </c>
      <c r="M26" s="69">
        <v>4359</v>
      </c>
      <c r="N26" s="69">
        <v>645</v>
      </c>
      <c r="O26" s="70"/>
      <c r="P26" s="71"/>
      <c r="Q26" s="71"/>
      <c r="R26" s="68"/>
      <c r="S26" s="69"/>
      <c r="T26" s="69"/>
      <c r="U26" s="70">
        <v>0</v>
      </c>
      <c r="V26" s="71">
        <v>0</v>
      </c>
      <c r="W26" s="71">
        <v>0</v>
      </c>
      <c r="X26" s="68">
        <v>0</v>
      </c>
      <c r="Y26" s="69">
        <v>0</v>
      </c>
      <c r="Z26" s="69">
        <v>0</v>
      </c>
      <c r="AA26" s="70">
        <v>0</v>
      </c>
      <c r="AB26" s="71">
        <v>0</v>
      </c>
      <c r="AC26" s="71">
        <v>0</v>
      </c>
      <c r="AD26" s="68">
        <v>0</v>
      </c>
      <c r="AE26" s="69">
        <v>0</v>
      </c>
      <c r="AF26" s="69">
        <v>0</v>
      </c>
      <c r="AG26" s="70">
        <v>0</v>
      </c>
      <c r="AH26" s="71">
        <v>0</v>
      </c>
      <c r="AI26" s="71">
        <v>0</v>
      </c>
      <c r="AJ26" s="68">
        <v>0</v>
      </c>
      <c r="AK26" s="69">
        <v>0</v>
      </c>
      <c r="AL26" s="69">
        <v>0</v>
      </c>
      <c r="AM26" s="70">
        <v>0</v>
      </c>
      <c r="AN26" s="71">
        <v>0</v>
      </c>
      <c r="AO26" s="71">
        <v>0</v>
      </c>
    </row>
    <row r="27" spans="1:41" x14ac:dyDescent="0.55000000000000004">
      <c r="A27" s="58" t="s">
        <v>32</v>
      </c>
      <c r="B27" s="65">
        <f t="shared" si="0"/>
        <v>895550.33000000007</v>
      </c>
      <c r="C27" s="66">
        <f t="shared" si="0"/>
        <v>1179</v>
      </c>
      <c r="D27" s="66">
        <f t="shared" si="1"/>
        <v>246</v>
      </c>
      <c r="E27" s="93">
        <v>759.58467345207805</v>
      </c>
      <c r="F27" s="68">
        <v>382944.97</v>
      </c>
      <c r="G27" s="69">
        <v>529</v>
      </c>
      <c r="H27" s="69">
        <v>253</v>
      </c>
      <c r="I27" s="70">
        <v>246942.82</v>
      </c>
      <c r="J27" s="71">
        <v>348</v>
      </c>
      <c r="K27" s="71">
        <v>250</v>
      </c>
      <c r="L27" s="68">
        <v>265662.53999999998</v>
      </c>
      <c r="M27" s="69">
        <v>302</v>
      </c>
      <c r="N27" s="69">
        <v>246</v>
      </c>
      <c r="O27" s="70"/>
      <c r="P27" s="71"/>
      <c r="Q27" s="71"/>
      <c r="R27" s="68"/>
      <c r="S27" s="69"/>
      <c r="T27" s="69"/>
      <c r="U27" s="70">
        <v>0</v>
      </c>
      <c r="V27" s="71">
        <v>0</v>
      </c>
      <c r="W27" s="71">
        <v>0</v>
      </c>
      <c r="X27" s="68">
        <v>0</v>
      </c>
      <c r="Y27" s="69">
        <v>0</v>
      </c>
      <c r="Z27" s="69">
        <v>0</v>
      </c>
      <c r="AA27" s="70">
        <v>0</v>
      </c>
      <c r="AB27" s="71">
        <v>0</v>
      </c>
      <c r="AC27" s="71">
        <v>0</v>
      </c>
      <c r="AD27" s="68">
        <v>0</v>
      </c>
      <c r="AE27" s="69">
        <v>0</v>
      </c>
      <c r="AF27" s="69">
        <v>0</v>
      </c>
      <c r="AG27" s="70">
        <v>0</v>
      </c>
      <c r="AH27" s="71">
        <v>0</v>
      </c>
      <c r="AI27" s="71">
        <v>0</v>
      </c>
      <c r="AJ27" s="68">
        <v>0</v>
      </c>
      <c r="AK27" s="69">
        <v>0</v>
      </c>
      <c r="AL27" s="69">
        <v>0</v>
      </c>
      <c r="AM27" s="70">
        <v>0</v>
      </c>
      <c r="AN27" s="71">
        <v>0</v>
      </c>
      <c r="AO27" s="71">
        <v>0</v>
      </c>
    </row>
    <row r="28" spans="1:41" x14ac:dyDescent="0.55000000000000004">
      <c r="A28" s="58" t="s">
        <v>37</v>
      </c>
      <c r="B28" s="65">
        <f t="shared" si="0"/>
        <v>394792.58999999997</v>
      </c>
      <c r="C28" s="66">
        <f t="shared" si="0"/>
        <v>458</v>
      </c>
      <c r="D28" s="66">
        <f t="shared" si="1"/>
        <v>56</v>
      </c>
      <c r="E28" s="93">
        <v>861.99255458515279</v>
      </c>
      <c r="F28" s="68">
        <v>113165.68</v>
      </c>
      <c r="G28" s="69">
        <v>151</v>
      </c>
      <c r="H28" s="69">
        <v>57</v>
      </c>
      <c r="I28" s="70">
        <v>154694.76999999999</v>
      </c>
      <c r="J28" s="71">
        <v>176</v>
      </c>
      <c r="K28" s="71">
        <v>57</v>
      </c>
      <c r="L28" s="68">
        <v>126932.14</v>
      </c>
      <c r="M28" s="69">
        <v>131</v>
      </c>
      <c r="N28" s="69">
        <v>56</v>
      </c>
      <c r="O28" s="70"/>
      <c r="P28" s="71"/>
      <c r="Q28" s="71"/>
      <c r="R28" s="68"/>
      <c r="S28" s="69"/>
      <c r="T28" s="69"/>
      <c r="U28" s="70">
        <v>0</v>
      </c>
      <c r="V28" s="71">
        <v>0</v>
      </c>
      <c r="W28" s="71">
        <v>0</v>
      </c>
      <c r="X28" s="68">
        <v>0</v>
      </c>
      <c r="Y28" s="69">
        <v>0</v>
      </c>
      <c r="Z28" s="69">
        <v>0</v>
      </c>
      <c r="AA28" s="70">
        <v>0</v>
      </c>
      <c r="AB28" s="71">
        <v>0</v>
      </c>
      <c r="AC28" s="71">
        <v>0</v>
      </c>
      <c r="AD28" s="68">
        <v>0</v>
      </c>
      <c r="AE28" s="69">
        <v>0</v>
      </c>
      <c r="AF28" s="69">
        <v>0</v>
      </c>
      <c r="AG28" s="70">
        <v>0</v>
      </c>
      <c r="AH28" s="71">
        <v>0</v>
      </c>
      <c r="AI28" s="71">
        <v>0</v>
      </c>
      <c r="AJ28" s="68">
        <v>0</v>
      </c>
      <c r="AK28" s="69">
        <v>0</v>
      </c>
      <c r="AL28" s="69">
        <v>0</v>
      </c>
      <c r="AM28" s="70">
        <v>0</v>
      </c>
      <c r="AN28" s="71">
        <v>0</v>
      </c>
      <c r="AO28" s="71">
        <v>0</v>
      </c>
    </row>
    <row r="29" spans="1:41" x14ac:dyDescent="0.55000000000000004">
      <c r="A29" s="58" t="s">
        <v>33</v>
      </c>
      <c r="B29" s="65">
        <f t="shared" si="0"/>
        <v>915458.36</v>
      </c>
      <c r="C29" s="66">
        <f t="shared" si="0"/>
        <v>1098</v>
      </c>
      <c r="D29" s="66">
        <f t="shared" si="1"/>
        <v>71</v>
      </c>
      <c r="E29" s="93">
        <v>833.75078324225865</v>
      </c>
      <c r="F29" s="68">
        <v>207107.78</v>
      </c>
      <c r="G29" s="69">
        <v>282</v>
      </c>
      <c r="H29" s="69">
        <v>79</v>
      </c>
      <c r="I29" s="70">
        <v>413605.82</v>
      </c>
      <c r="J29" s="71">
        <v>409</v>
      </c>
      <c r="K29" s="71">
        <v>76</v>
      </c>
      <c r="L29" s="68">
        <v>294744.76</v>
      </c>
      <c r="M29" s="69">
        <v>407</v>
      </c>
      <c r="N29" s="69">
        <v>71</v>
      </c>
      <c r="O29" s="70"/>
      <c r="P29" s="71"/>
      <c r="Q29" s="71"/>
      <c r="R29" s="68"/>
      <c r="S29" s="69"/>
      <c r="T29" s="69"/>
      <c r="U29" s="70">
        <v>0</v>
      </c>
      <c r="V29" s="71">
        <v>0</v>
      </c>
      <c r="W29" s="71">
        <v>0</v>
      </c>
      <c r="X29" s="68">
        <v>0</v>
      </c>
      <c r="Y29" s="69">
        <v>0</v>
      </c>
      <c r="Z29" s="69">
        <v>0</v>
      </c>
      <c r="AA29" s="70">
        <v>0</v>
      </c>
      <c r="AB29" s="71">
        <v>0</v>
      </c>
      <c r="AC29" s="71">
        <v>0</v>
      </c>
      <c r="AD29" s="68">
        <v>0</v>
      </c>
      <c r="AE29" s="69">
        <v>0</v>
      </c>
      <c r="AF29" s="69">
        <v>0</v>
      </c>
      <c r="AG29" s="70">
        <v>0</v>
      </c>
      <c r="AH29" s="71">
        <v>0</v>
      </c>
      <c r="AI29" s="71">
        <v>0</v>
      </c>
      <c r="AJ29" s="68">
        <v>0</v>
      </c>
      <c r="AK29" s="69">
        <v>0</v>
      </c>
      <c r="AL29" s="69">
        <v>0</v>
      </c>
      <c r="AM29" s="70">
        <v>0</v>
      </c>
      <c r="AN29" s="71">
        <v>0</v>
      </c>
      <c r="AO29" s="71">
        <v>0</v>
      </c>
    </row>
    <row r="30" spans="1:41" x14ac:dyDescent="0.55000000000000004">
      <c r="A30" s="58" t="s">
        <v>40</v>
      </c>
      <c r="B30" s="65">
        <f t="shared" si="0"/>
        <v>265214776.07999998</v>
      </c>
      <c r="C30" s="66">
        <f t="shared" si="0"/>
        <v>811862</v>
      </c>
      <c r="D30" s="66">
        <f t="shared" si="1"/>
        <v>436795</v>
      </c>
      <c r="E30" s="93">
        <v>326.67470097134731</v>
      </c>
      <c r="F30" s="68">
        <v>92161583.410000011</v>
      </c>
      <c r="G30" s="69">
        <v>285883</v>
      </c>
      <c r="H30" s="69">
        <v>435945</v>
      </c>
      <c r="I30" s="70">
        <v>84467736.659999967</v>
      </c>
      <c r="J30" s="71">
        <v>260722</v>
      </c>
      <c r="K30" s="71">
        <v>436362</v>
      </c>
      <c r="L30" s="68">
        <v>88585456.00999999</v>
      </c>
      <c r="M30" s="69">
        <v>265257</v>
      </c>
      <c r="N30" s="69">
        <v>436795</v>
      </c>
      <c r="O30" s="70"/>
      <c r="P30" s="71"/>
      <c r="Q30" s="71"/>
      <c r="R30" s="68"/>
      <c r="S30" s="69"/>
      <c r="T30" s="69"/>
      <c r="U30" s="70">
        <v>0</v>
      </c>
      <c r="V30" s="71">
        <v>0</v>
      </c>
      <c r="W30" s="71">
        <v>0</v>
      </c>
      <c r="X30" s="68">
        <v>0</v>
      </c>
      <c r="Y30" s="69">
        <v>0</v>
      </c>
      <c r="Z30" s="69">
        <v>0</v>
      </c>
      <c r="AA30" s="70">
        <v>0</v>
      </c>
      <c r="AB30" s="71">
        <v>0</v>
      </c>
      <c r="AC30" s="71">
        <v>0</v>
      </c>
      <c r="AD30" s="68">
        <v>0</v>
      </c>
      <c r="AE30" s="69">
        <v>0</v>
      </c>
      <c r="AF30" s="69">
        <v>0</v>
      </c>
      <c r="AG30" s="70">
        <v>0</v>
      </c>
      <c r="AH30" s="71">
        <v>0</v>
      </c>
      <c r="AI30" s="71">
        <v>0</v>
      </c>
      <c r="AJ30" s="68">
        <v>0</v>
      </c>
      <c r="AK30" s="69">
        <v>0</v>
      </c>
      <c r="AL30" s="69">
        <v>0</v>
      </c>
      <c r="AM30" s="70">
        <v>0</v>
      </c>
      <c r="AN30" s="71">
        <v>0</v>
      </c>
      <c r="AO30" s="71">
        <v>0</v>
      </c>
    </row>
    <row r="31" spans="1:41" x14ac:dyDescent="0.55000000000000004">
      <c r="A31" s="58" t="s">
        <v>34</v>
      </c>
      <c r="B31" s="65">
        <f t="shared" si="0"/>
        <v>336409.7</v>
      </c>
      <c r="C31" s="66">
        <f t="shared" si="0"/>
        <v>1016</v>
      </c>
      <c r="D31" s="66">
        <f t="shared" si="1"/>
        <v>156</v>
      </c>
      <c r="E31" s="93">
        <v>331.11190944881889</v>
      </c>
      <c r="F31" s="68">
        <v>90220.27</v>
      </c>
      <c r="G31" s="69">
        <v>234</v>
      </c>
      <c r="H31" s="69">
        <v>155</v>
      </c>
      <c r="I31" s="70">
        <v>117250.26</v>
      </c>
      <c r="J31" s="71">
        <v>399</v>
      </c>
      <c r="K31" s="71">
        <v>158</v>
      </c>
      <c r="L31" s="68">
        <v>128939.17</v>
      </c>
      <c r="M31" s="69">
        <v>383</v>
      </c>
      <c r="N31" s="69">
        <v>156</v>
      </c>
      <c r="O31" s="70"/>
      <c r="P31" s="71"/>
      <c r="Q31" s="71"/>
      <c r="R31" s="68"/>
      <c r="S31" s="69"/>
      <c r="T31" s="69"/>
      <c r="U31" s="70">
        <v>0</v>
      </c>
      <c r="V31" s="71">
        <v>0</v>
      </c>
      <c r="W31" s="71">
        <v>0</v>
      </c>
      <c r="X31" s="68">
        <v>0</v>
      </c>
      <c r="Y31" s="69">
        <v>0</v>
      </c>
      <c r="Z31" s="69">
        <v>0</v>
      </c>
      <c r="AA31" s="70">
        <v>0</v>
      </c>
      <c r="AB31" s="71">
        <v>0</v>
      </c>
      <c r="AC31" s="71">
        <v>0</v>
      </c>
      <c r="AD31" s="68">
        <v>0</v>
      </c>
      <c r="AE31" s="69">
        <v>0</v>
      </c>
      <c r="AF31" s="69">
        <v>0</v>
      </c>
      <c r="AG31" s="70">
        <v>0</v>
      </c>
      <c r="AH31" s="71">
        <v>0</v>
      </c>
      <c r="AI31" s="71">
        <v>0</v>
      </c>
      <c r="AJ31" s="68">
        <v>0</v>
      </c>
      <c r="AK31" s="69">
        <v>0</v>
      </c>
      <c r="AL31" s="69">
        <v>0</v>
      </c>
      <c r="AM31" s="70">
        <v>0</v>
      </c>
      <c r="AN31" s="71">
        <v>0</v>
      </c>
      <c r="AO31" s="71">
        <v>0</v>
      </c>
    </row>
    <row r="32" spans="1:41" x14ac:dyDescent="0.55000000000000004">
      <c r="A32" s="58" t="s">
        <v>35</v>
      </c>
      <c r="B32" s="65">
        <f t="shared" si="0"/>
        <v>3465375.0199999996</v>
      </c>
      <c r="C32" s="66">
        <f t="shared" si="0"/>
        <v>7458</v>
      </c>
      <c r="D32" s="66">
        <f t="shared" si="1"/>
        <v>2495</v>
      </c>
      <c r="E32" s="93">
        <v>464.65205417001869</v>
      </c>
      <c r="F32" s="68">
        <v>1686091.92</v>
      </c>
      <c r="G32" s="69">
        <v>3650</v>
      </c>
      <c r="H32" s="69">
        <v>2516</v>
      </c>
      <c r="I32" s="70">
        <v>991843.57</v>
      </c>
      <c r="J32" s="71">
        <v>2033</v>
      </c>
      <c r="K32" s="71">
        <v>2509</v>
      </c>
      <c r="L32" s="68">
        <v>787439.53</v>
      </c>
      <c r="M32" s="69">
        <v>1775</v>
      </c>
      <c r="N32" s="69">
        <v>2495</v>
      </c>
      <c r="O32" s="70"/>
      <c r="P32" s="71"/>
      <c r="Q32" s="71"/>
      <c r="R32" s="68"/>
      <c r="S32" s="69"/>
      <c r="T32" s="69"/>
      <c r="U32" s="70">
        <v>0</v>
      </c>
      <c r="V32" s="71">
        <v>0</v>
      </c>
      <c r="W32" s="71">
        <v>0</v>
      </c>
      <c r="X32" s="68">
        <v>0</v>
      </c>
      <c r="Y32" s="69">
        <v>0</v>
      </c>
      <c r="Z32" s="69">
        <v>0</v>
      </c>
      <c r="AA32" s="70">
        <v>0</v>
      </c>
      <c r="AB32" s="71">
        <v>0</v>
      </c>
      <c r="AC32" s="71">
        <v>0</v>
      </c>
      <c r="AD32" s="68">
        <v>0</v>
      </c>
      <c r="AE32" s="69">
        <v>0</v>
      </c>
      <c r="AF32" s="69">
        <v>0</v>
      </c>
      <c r="AG32" s="70">
        <v>0</v>
      </c>
      <c r="AH32" s="71">
        <v>0</v>
      </c>
      <c r="AI32" s="71">
        <v>0</v>
      </c>
      <c r="AJ32" s="68">
        <v>0</v>
      </c>
      <c r="AK32" s="69">
        <v>0</v>
      </c>
      <c r="AL32" s="69">
        <v>0</v>
      </c>
      <c r="AM32" s="70">
        <v>0</v>
      </c>
      <c r="AN32" s="71">
        <v>0</v>
      </c>
      <c r="AO32" s="71">
        <v>0</v>
      </c>
    </row>
    <row r="33" spans="1:41" ht="4.5" customHeight="1" x14ac:dyDescent="0.55000000000000004">
      <c r="A33" s="58"/>
      <c r="B33" s="58"/>
      <c r="C33" s="58"/>
      <c r="D33" s="58"/>
      <c r="E33" s="54"/>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6498209606.8300219</v>
      </c>
      <c r="C34" s="52">
        <f>SUM(C7:C32)</f>
        <v>4534263</v>
      </c>
      <c r="D34" s="52">
        <f>SUM(D7:D32)</f>
        <v>702490</v>
      </c>
      <c r="E34" s="94">
        <f t="shared" ref="E34" si="2">IFERROR(B34/C34,0)</f>
        <v>1433.1346917525564</v>
      </c>
      <c r="F34" s="51">
        <f t="shared" ref="F34:AO34" si="3">SUM(F7:F32)</f>
        <v>2311888658.7700076</v>
      </c>
      <c r="G34" s="52">
        <f t="shared" si="3"/>
        <v>1577251</v>
      </c>
      <c r="H34" s="52">
        <f t="shared" si="3"/>
        <v>696002</v>
      </c>
      <c r="I34" s="51">
        <f t="shared" si="3"/>
        <v>2076624513.1100063</v>
      </c>
      <c r="J34" s="52">
        <f t="shared" si="3"/>
        <v>1495616</v>
      </c>
      <c r="K34" s="52">
        <f t="shared" si="3"/>
        <v>702335</v>
      </c>
      <c r="L34" s="51">
        <f t="shared" si="3"/>
        <v>2109696434.9500084</v>
      </c>
      <c r="M34" s="52">
        <f t="shared" si="3"/>
        <v>1461396</v>
      </c>
      <c r="N34" s="52">
        <f t="shared" si="3"/>
        <v>702490</v>
      </c>
      <c r="O34" s="51">
        <f t="shared" si="3"/>
        <v>0</v>
      </c>
      <c r="P34" s="52">
        <f t="shared" si="3"/>
        <v>0</v>
      </c>
      <c r="Q34" s="52">
        <f t="shared" si="3"/>
        <v>0</v>
      </c>
      <c r="R34" s="51">
        <f t="shared" si="3"/>
        <v>0</v>
      </c>
      <c r="S34" s="52">
        <f t="shared" si="3"/>
        <v>0</v>
      </c>
      <c r="T34" s="52">
        <f t="shared" si="3"/>
        <v>0</v>
      </c>
      <c r="U34" s="51">
        <f t="shared" si="3"/>
        <v>0</v>
      </c>
      <c r="V34" s="52">
        <f t="shared" si="3"/>
        <v>0</v>
      </c>
      <c r="W34" s="52">
        <f t="shared" si="3"/>
        <v>0</v>
      </c>
      <c r="X34" s="51">
        <f t="shared" si="3"/>
        <v>0</v>
      </c>
      <c r="Y34" s="52">
        <f t="shared" si="3"/>
        <v>0</v>
      </c>
      <c r="Z34" s="52">
        <f t="shared" si="3"/>
        <v>0</v>
      </c>
      <c r="AA34" s="51">
        <f t="shared" si="3"/>
        <v>0</v>
      </c>
      <c r="AB34" s="52">
        <f t="shared" si="3"/>
        <v>0</v>
      </c>
      <c r="AC34" s="52">
        <f t="shared" si="3"/>
        <v>0</v>
      </c>
      <c r="AD34" s="51">
        <f t="shared" si="3"/>
        <v>0</v>
      </c>
      <c r="AE34" s="52">
        <f t="shared" si="3"/>
        <v>0</v>
      </c>
      <c r="AF34" s="52">
        <f t="shared" si="3"/>
        <v>0</v>
      </c>
      <c r="AG34" s="51">
        <f t="shared" si="3"/>
        <v>0</v>
      </c>
      <c r="AH34" s="52">
        <f t="shared" si="3"/>
        <v>0</v>
      </c>
      <c r="AI34" s="52">
        <f t="shared" si="3"/>
        <v>0</v>
      </c>
      <c r="AJ34" s="51">
        <f t="shared" si="3"/>
        <v>0</v>
      </c>
      <c r="AK34" s="52">
        <f t="shared" si="3"/>
        <v>0</v>
      </c>
      <c r="AL34" s="52">
        <f t="shared" si="3"/>
        <v>0</v>
      </c>
      <c r="AM34" s="51">
        <f t="shared" si="3"/>
        <v>0</v>
      </c>
      <c r="AN34" s="52">
        <f t="shared" si="3"/>
        <v>0</v>
      </c>
      <c r="AO34" s="52">
        <f t="shared" si="3"/>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v>4943294.38</v>
      </c>
      <c r="C38" s="66">
        <v>4399</v>
      </c>
      <c r="D38" s="66">
        <v>286</v>
      </c>
      <c r="E38" s="67">
        <v>1123.7313889520344</v>
      </c>
      <c r="F38" s="68">
        <v>365017.7</v>
      </c>
      <c r="G38" s="69">
        <v>308</v>
      </c>
      <c r="H38" s="69">
        <v>267</v>
      </c>
      <c r="I38" s="70">
        <v>309592.09999999998</v>
      </c>
      <c r="J38" s="71">
        <v>269</v>
      </c>
      <c r="K38" s="71">
        <v>268</v>
      </c>
      <c r="L38" s="68">
        <v>245714.4</v>
      </c>
      <c r="M38" s="69">
        <v>264</v>
      </c>
      <c r="N38" s="69">
        <v>268</v>
      </c>
      <c r="O38" s="70">
        <v>252147.18</v>
      </c>
      <c r="P38" s="71">
        <v>327</v>
      </c>
      <c r="Q38" s="71">
        <v>265</v>
      </c>
      <c r="R38" s="68">
        <v>255885.75</v>
      </c>
      <c r="S38" s="69">
        <v>290</v>
      </c>
      <c r="T38" s="69">
        <v>272</v>
      </c>
      <c r="U38" s="70">
        <v>327225.17</v>
      </c>
      <c r="V38" s="71">
        <v>317</v>
      </c>
      <c r="W38" s="71">
        <v>274</v>
      </c>
      <c r="X38" s="68">
        <v>440354.19</v>
      </c>
      <c r="Y38" s="69">
        <v>415</v>
      </c>
      <c r="Z38" s="69">
        <v>278</v>
      </c>
      <c r="AA38" s="70">
        <v>502209.09</v>
      </c>
      <c r="AB38" s="71">
        <v>357</v>
      </c>
      <c r="AC38" s="71">
        <v>279</v>
      </c>
      <c r="AD38" s="68">
        <v>304636.76</v>
      </c>
      <c r="AE38" s="69">
        <v>341</v>
      </c>
      <c r="AF38" s="69">
        <v>276</v>
      </c>
      <c r="AG38" s="70">
        <v>366497.07</v>
      </c>
      <c r="AH38" s="71">
        <v>360</v>
      </c>
      <c r="AI38" s="71">
        <v>276</v>
      </c>
      <c r="AJ38" s="68">
        <v>579427.93000000005</v>
      </c>
      <c r="AK38" s="69">
        <v>449</v>
      </c>
      <c r="AL38" s="69">
        <v>281</v>
      </c>
      <c r="AM38" s="70">
        <v>994587.04</v>
      </c>
      <c r="AN38" s="71">
        <v>702</v>
      </c>
      <c r="AO38" s="71">
        <v>286</v>
      </c>
    </row>
    <row r="39" spans="1:41" hidden="1" outlineLevel="1" x14ac:dyDescent="0.55000000000000004">
      <c r="A39" s="58" t="s">
        <v>18</v>
      </c>
      <c r="B39" s="65">
        <v>507139128.69</v>
      </c>
      <c r="C39" s="66">
        <v>833651</v>
      </c>
      <c r="D39" s="66">
        <v>12488</v>
      </c>
      <c r="E39" s="67">
        <v>608.33505710423185</v>
      </c>
      <c r="F39" s="68">
        <v>33313275.84</v>
      </c>
      <c r="G39" s="69">
        <v>51798</v>
      </c>
      <c r="H39" s="69">
        <v>11994</v>
      </c>
      <c r="I39" s="70">
        <v>29501769.870000001</v>
      </c>
      <c r="J39" s="71">
        <v>51453</v>
      </c>
      <c r="K39" s="71">
        <v>11954</v>
      </c>
      <c r="L39" s="68">
        <v>26335443.430000015</v>
      </c>
      <c r="M39" s="69">
        <v>47790</v>
      </c>
      <c r="N39" s="69">
        <v>11994</v>
      </c>
      <c r="O39" s="70">
        <v>27885093.559999995</v>
      </c>
      <c r="P39" s="71">
        <v>54421</v>
      </c>
      <c r="Q39" s="71">
        <v>11972</v>
      </c>
      <c r="R39" s="68">
        <v>33355956.469999999</v>
      </c>
      <c r="S39" s="69">
        <v>63514</v>
      </c>
      <c r="T39" s="69">
        <v>12084</v>
      </c>
      <c r="U39" s="70">
        <v>37215957.819999993</v>
      </c>
      <c r="V39" s="71">
        <v>70039</v>
      </c>
      <c r="W39" s="71">
        <v>12227</v>
      </c>
      <c r="X39" s="68">
        <v>41882641.200000003</v>
      </c>
      <c r="Y39" s="69">
        <v>78099</v>
      </c>
      <c r="Z39" s="69">
        <v>12286</v>
      </c>
      <c r="AA39" s="70">
        <v>45610189.599999994</v>
      </c>
      <c r="AB39" s="71">
        <v>81518</v>
      </c>
      <c r="AC39" s="71">
        <v>12192</v>
      </c>
      <c r="AD39" s="68">
        <v>42509610.749999993</v>
      </c>
      <c r="AE39" s="69">
        <v>71622</v>
      </c>
      <c r="AF39" s="69">
        <v>12148</v>
      </c>
      <c r="AG39" s="70">
        <v>55912571.490000017</v>
      </c>
      <c r="AH39" s="71">
        <v>88420</v>
      </c>
      <c r="AI39" s="71">
        <v>12172</v>
      </c>
      <c r="AJ39" s="68">
        <v>72848989.550000012</v>
      </c>
      <c r="AK39" s="69">
        <v>101651</v>
      </c>
      <c r="AL39" s="69">
        <v>12222</v>
      </c>
      <c r="AM39" s="70">
        <v>60767629.110000014</v>
      </c>
      <c r="AN39" s="71">
        <v>73326</v>
      </c>
      <c r="AO39" s="71">
        <v>12488</v>
      </c>
    </row>
    <row r="40" spans="1:41" hidden="1" outlineLevel="1" x14ac:dyDescent="0.55000000000000004">
      <c r="A40" s="58" t="s">
        <v>20</v>
      </c>
      <c r="B40" s="65">
        <v>103825431.20999998</v>
      </c>
      <c r="C40" s="66">
        <v>121668</v>
      </c>
      <c r="D40" s="66">
        <v>2399</v>
      </c>
      <c r="E40" s="67">
        <v>853.35035679061036</v>
      </c>
      <c r="F40" s="68">
        <v>4192348.42</v>
      </c>
      <c r="G40" s="69">
        <v>4943</v>
      </c>
      <c r="H40" s="69">
        <v>2429</v>
      </c>
      <c r="I40" s="70">
        <v>6040923.3700000001</v>
      </c>
      <c r="J40" s="71">
        <v>7785</v>
      </c>
      <c r="K40" s="71">
        <v>2426</v>
      </c>
      <c r="L40" s="68">
        <v>6116823.7000000002</v>
      </c>
      <c r="M40" s="69">
        <v>8001</v>
      </c>
      <c r="N40" s="69">
        <v>2429</v>
      </c>
      <c r="O40" s="70">
        <v>7486845.8899999997</v>
      </c>
      <c r="P40" s="71">
        <v>9853</v>
      </c>
      <c r="Q40" s="71">
        <v>2432</v>
      </c>
      <c r="R40" s="68">
        <v>8383683.3200000003</v>
      </c>
      <c r="S40" s="69">
        <v>10857</v>
      </c>
      <c r="T40" s="69">
        <v>2449</v>
      </c>
      <c r="U40" s="70">
        <v>8839974.8200000003</v>
      </c>
      <c r="V40" s="71">
        <v>10794</v>
      </c>
      <c r="W40" s="71">
        <v>2446</v>
      </c>
      <c r="X40" s="68">
        <v>8545787.6799999997</v>
      </c>
      <c r="Y40" s="69">
        <v>10660</v>
      </c>
      <c r="Z40" s="69">
        <v>2433</v>
      </c>
      <c r="AA40" s="70">
        <v>9226387.9600000009</v>
      </c>
      <c r="AB40" s="71">
        <v>11308</v>
      </c>
      <c r="AC40" s="71">
        <v>2436</v>
      </c>
      <c r="AD40" s="68">
        <v>8881019.8499999996</v>
      </c>
      <c r="AE40" s="69">
        <v>10037</v>
      </c>
      <c r="AF40" s="69">
        <v>2436</v>
      </c>
      <c r="AG40" s="70">
        <v>11821364.609999999</v>
      </c>
      <c r="AH40" s="71">
        <v>13410</v>
      </c>
      <c r="AI40" s="71">
        <v>2408</v>
      </c>
      <c r="AJ40" s="68">
        <v>16681462.1</v>
      </c>
      <c r="AK40" s="69">
        <v>17314</v>
      </c>
      <c r="AL40" s="69">
        <v>2408</v>
      </c>
      <c r="AM40" s="70">
        <v>7608809.4900000002</v>
      </c>
      <c r="AN40" s="71">
        <v>6706</v>
      </c>
      <c r="AO40" s="71">
        <v>2399</v>
      </c>
    </row>
    <row r="41" spans="1:41" hidden="1" outlineLevel="1" x14ac:dyDescent="0.55000000000000004">
      <c r="A41" s="58" t="s">
        <v>510</v>
      </c>
      <c r="B41" s="65">
        <v>486036606.38999993</v>
      </c>
      <c r="C41" s="66">
        <v>357205</v>
      </c>
      <c r="D41" s="66">
        <v>28369</v>
      </c>
      <c r="E41" s="67">
        <v>1360.6657420528825</v>
      </c>
      <c r="F41" s="68">
        <v>23465517.770000029</v>
      </c>
      <c r="G41" s="69">
        <v>16178</v>
      </c>
      <c r="H41" s="69">
        <v>27861</v>
      </c>
      <c r="I41" s="70">
        <v>28421260.220000014</v>
      </c>
      <c r="J41" s="71">
        <v>21439</v>
      </c>
      <c r="K41" s="71">
        <v>28010</v>
      </c>
      <c r="L41" s="68">
        <v>29500264.039999977</v>
      </c>
      <c r="M41" s="69">
        <v>23343</v>
      </c>
      <c r="N41" s="69">
        <v>28088</v>
      </c>
      <c r="O41" s="70">
        <v>35274592</v>
      </c>
      <c r="P41" s="71">
        <v>26723</v>
      </c>
      <c r="Q41" s="71">
        <v>28152</v>
      </c>
      <c r="R41" s="68">
        <v>39801265.409999996</v>
      </c>
      <c r="S41" s="69">
        <v>30404</v>
      </c>
      <c r="T41" s="69">
        <v>28229</v>
      </c>
      <c r="U41" s="70">
        <v>40906650.660000004</v>
      </c>
      <c r="V41" s="71">
        <v>31467</v>
      </c>
      <c r="W41" s="71">
        <v>28264</v>
      </c>
      <c r="X41" s="68">
        <v>43679556.459999986</v>
      </c>
      <c r="Y41" s="69">
        <v>33361</v>
      </c>
      <c r="Z41" s="69">
        <v>28346</v>
      </c>
      <c r="AA41" s="70">
        <v>46857317.839999996</v>
      </c>
      <c r="AB41" s="71">
        <v>35280</v>
      </c>
      <c r="AC41" s="71">
        <v>28320</v>
      </c>
      <c r="AD41" s="68">
        <v>41457886.579999976</v>
      </c>
      <c r="AE41" s="69">
        <v>30905</v>
      </c>
      <c r="AF41" s="69">
        <v>28352</v>
      </c>
      <c r="AG41" s="70">
        <v>47672154.080000021</v>
      </c>
      <c r="AH41" s="71">
        <v>36220</v>
      </c>
      <c r="AI41" s="71">
        <v>28339</v>
      </c>
      <c r="AJ41" s="68">
        <v>57517860.239999965</v>
      </c>
      <c r="AK41" s="69">
        <v>39943</v>
      </c>
      <c r="AL41" s="69">
        <v>28288</v>
      </c>
      <c r="AM41" s="70">
        <v>51482281.089999996</v>
      </c>
      <c r="AN41" s="71">
        <v>31942</v>
      </c>
      <c r="AO41" s="71">
        <v>28369</v>
      </c>
    </row>
    <row r="42" spans="1:41" hidden="1" outlineLevel="1" x14ac:dyDescent="0.55000000000000004">
      <c r="A42" s="58" t="s">
        <v>89</v>
      </c>
      <c r="B42" s="65">
        <v>4873846924.0299988</v>
      </c>
      <c r="C42" s="66">
        <v>3202904</v>
      </c>
      <c r="D42" s="66">
        <v>76685</v>
      </c>
      <c r="E42" s="67">
        <v>1521.6962244356992</v>
      </c>
      <c r="F42" s="68">
        <v>329558610.95999974</v>
      </c>
      <c r="G42" s="69">
        <v>203825</v>
      </c>
      <c r="H42" s="69">
        <v>72818</v>
      </c>
      <c r="I42" s="70">
        <v>296678719.76999992</v>
      </c>
      <c r="J42" s="71">
        <v>208376</v>
      </c>
      <c r="K42" s="71">
        <v>75450</v>
      </c>
      <c r="L42" s="68">
        <v>295717701.87000018</v>
      </c>
      <c r="M42" s="69">
        <v>214016</v>
      </c>
      <c r="N42" s="69">
        <v>76045</v>
      </c>
      <c r="O42" s="70">
        <v>340982227.1400001</v>
      </c>
      <c r="P42" s="71">
        <v>240179</v>
      </c>
      <c r="Q42" s="71">
        <v>76209</v>
      </c>
      <c r="R42" s="68">
        <v>364196566.77999997</v>
      </c>
      <c r="S42" s="69">
        <v>265887</v>
      </c>
      <c r="T42" s="69">
        <v>76557</v>
      </c>
      <c r="U42" s="70">
        <v>390810432.00999969</v>
      </c>
      <c r="V42" s="71">
        <v>276669</v>
      </c>
      <c r="W42" s="71">
        <v>76666</v>
      </c>
      <c r="X42" s="68">
        <v>392777973.90999997</v>
      </c>
      <c r="Y42" s="69">
        <v>283503</v>
      </c>
      <c r="Z42" s="69">
        <v>76785</v>
      </c>
      <c r="AA42" s="70">
        <v>430478460.17999983</v>
      </c>
      <c r="AB42" s="71">
        <v>290631</v>
      </c>
      <c r="AC42" s="71">
        <v>76346</v>
      </c>
      <c r="AD42" s="68">
        <v>385244843.3299998</v>
      </c>
      <c r="AE42" s="69">
        <v>256170</v>
      </c>
      <c r="AF42" s="69">
        <v>76593</v>
      </c>
      <c r="AG42" s="70">
        <v>492997387.2099998</v>
      </c>
      <c r="AH42" s="71">
        <v>309476</v>
      </c>
      <c r="AI42" s="71">
        <v>76595</v>
      </c>
      <c r="AJ42" s="68">
        <v>582527167.95000005</v>
      </c>
      <c r="AK42" s="69">
        <v>352771</v>
      </c>
      <c r="AL42" s="69">
        <v>76908</v>
      </c>
      <c r="AM42" s="70">
        <v>571876832.92000055</v>
      </c>
      <c r="AN42" s="71">
        <v>301401</v>
      </c>
      <c r="AO42" s="71">
        <v>76685</v>
      </c>
    </row>
    <row r="43" spans="1:41" hidden="1" outlineLevel="1" x14ac:dyDescent="0.55000000000000004">
      <c r="A43" s="58" t="s">
        <v>21</v>
      </c>
      <c r="B43" s="65">
        <v>2985719.55</v>
      </c>
      <c r="C43" s="66">
        <v>3123</v>
      </c>
      <c r="D43" s="66">
        <v>65</v>
      </c>
      <c r="E43" s="67">
        <v>956.04212295869354</v>
      </c>
      <c r="F43" s="68">
        <v>196874.14</v>
      </c>
      <c r="G43" s="69">
        <v>225</v>
      </c>
      <c r="H43" s="69">
        <v>65</v>
      </c>
      <c r="I43" s="70">
        <v>132682.04999999999</v>
      </c>
      <c r="J43" s="71">
        <v>183</v>
      </c>
      <c r="K43" s="71">
        <v>66</v>
      </c>
      <c r="L43" s="68">
        <v>123080.31</v>
      </c>
      <c r="M43" s="69">
        <v>149</v>
      </c>
      <c r="N43" s="69">
        <v>65</v>
      </c>
      <c r="O43" s="70">
        <v>131551.49</v>
      </c>
      <c r="P43" s="71">
        <v>181</v>
      </c>
      <c r="Q43" s="71">
        <v>66</v>
      </c>
      <c r="R43" s="68">
        <v>139909.82</v>
      </c>
      <c r="S43" s="69">
        <v>202</v>
      </c>
      <c r="T43" s="69">
        <v>66</v>
      </c>
      <c r="U43" s="70">
        <v>160142.32</v>
      </c>
      <c r="V43" s="71">
        <v>198</v>
      </c>
      <c r="W43" s="71">
        <v>65</v>
      </c>
      <c r="X43" s="68">
        <v>216104.44</v>
      </c>
      <c r="Y43" s="69">
        <v>220</v>
      </c>
      <c r="Z43" s="69">
        <v>65</v>
      </c>
      <c r="AA43" s="70">
        <v>224121.22</v>
      </c>
      <c r="AB43" s="71">
        <v>239</v>
      </c>
      <c r="AC43" s="71">
        <v>67</v>
      </c>
      <c r="AD43" s="68">
        <v>272462.5</v>
      </c>
      <c r="AE43" s="69">
        <v>235</v>
      </c>
      <c r="AF43" s="69">
        <v>68</v>
      </c>
      <c r="AG43" s="70">
        <v>275207.12</v>
      </c>
      <c r="AH43" s="71">
        <v>274</v>
      </c>
      <c r="AI43" s="71">
        <v>65</v>
      </c>
      <c r="AJ43" s="68">
        <v>359476.26</v>
      </c>
      <c r="AK43" s="69">
        <v>320</v>
      </c>
      <c r="AL43" s="69">
        <v>65</v>
      </c>
      <c r="AM43" s="70">
        <v>754107.88</v>
      </c>
      <c r="AN43" s="71">
        <v>697</v>
      </c>
      <c r="AO43" s="71">
        <v>65</v>
      </c>
    </row>
    <row r="44" spans="1:41" hidden="1" outlineLevel="1" x14ac:dyDescent="0.55000000000000004">
      <c r="A44" s="58" t="s">
        <v>90</v>
      </c>
      <c r="B44" s="65">
        <v>88824445.859999985</v>
      </c>
      <c r="C44" s="66">
        <v>109550</v>
      </c>
      <c r="D44" s="66">
        <v>2113</v>
      </c>
      <c r="E44" s="67">
        <v>810.81192021907793</v>
      </c>
      <c r="F44" s="68">
        <v>6495777.6900000004</v>
      </c>
      <c r="G44" s="69">
        <v>8560</v>
      </c>
      <c r="H44" s="69">
        <v>1450</v>
      </c>
      <c r="I44" s="70">
        <v>6113380.1600000001</v>
      </c>
      <c r="J44" s="71">
        <v>8100</v>
      </c>
      <c r="K44" s="71">
        <v>1447</v>
      </c>
      <c r="L44" s="68">
        <v>5950281.4699999997</v>
      </c>
      <c r="M44" s="69">
        <v>7810</v>
      </c>
      <c r="N44" s="69">
        <v>1447</v>
      </c>
      <c r="O44" s="70">
        <v>6903729.3300000001</v>
      </c>
      <c r="P44" s="71">
        <v>9284</v>
      </c>
      <c r="Q44" s="71">
        <v>1459</v>
      </c>
      <c r="R44" s="68">
        <v>7451142.9800000004</v>
      </c>
      <c r="S44" s="69">
        <v>9717</v>
      </c>
      <c r="T44" s="69">
        <v>1452</v>
      </c>
      <c r="U44" s="70">
        <v>7922419.2800000003</v>
      </c>
      <c r="V44" s="71">
        <v>9369</v>
      </c>
      <c r="W44" s="71">
        <v>1434</v>
      </c>
      <c r="X44" s="68">
        <v>8041393.7699999996</v>
      </c>
      <c r="Y44" s="69">
        <v>9839</v>
      </c>
      <c r="Z44" s="69">
        <v>1433</v>
      </c>
      <c r="AA44" s="70">
        <v>7819108.1500000004</v>
      </c>
      <c r="AB44" s="71">
        <v>9774</v>
      </c>
      <c r="AC44" s="71">
        <v>1425</v>
      </c>
      <c r="AD44" s="68">
        <v>6882603.7699999996</v>
      </c>
      <c r="AE44" s="69">
        <v>7981</v>
      </c>
      <c r="AF44" s="69">
        <v>2163</v>
      </c>
      <c r="AG44" s="70">
        <v>7896942.1299999999</v>
      </c>
      <c r="AH44" s="71">
        <v>9589</v>
      </c>
      <c r="AI44" s="71">
        <v>2159</v>
      </c>
      <c r="AJ44" s="68">
        <v>8993688.3300000001</v>
      </c>
      <c r="AK44" s="69">
        <v>10482</v>
      </c>
      <c r="AL44" s="69">
        <v>2158</v>
      </c>
      <c r="AM44" s="70">
        <v>8353978.7999999998</v>
      </c>
      <c r="AN44" s="71">
        <v>9045</v>
      </c>
      <c r="AO44" s="71">
        <v>2113</v>
      </c>
    </row>
    <row r="45" spans="1:41" hidden="1" outlineLevel="1" x14ac:dyDescent="0.55000000000000004">
      <c r="A45" s="58" t="s">
        <v>22</v>
      </c>
      <c r="B45" s="65">
        <v>525916984.63999993</v>
      </c>
      <c r="C45" s="66">
        <v>1135886</v>
      </c>
      <c r="D45" s="66">
        <v>31321</v>
      </c>
      <c r="E45" s="67">
        <v>463.00155529692233</v>
      </c>
      <c r="F45" s="68">
        <v>35760297.560000002</v>
      </c>
      <c r="G45" s="69">
        <v>86028</v>
      </c>
      <c r="H45" s="69">
        <v>31366</v>
      </c>
      <c r="I45" s="70">
        <v>36136861.149999999</v>
      </c>
      <c r="J45" s="71">
        <v>82928</v>
      </c>
      <c r="K45" s="71">
        <v>31801</v>
      </c>
      <c r="L45" s="68">
        <v>34797287.979999997</v>
      </c>
      <c r="M45" s="69">
        <v>80553</v>
      </c>
      <c r="N45" s="69">
        <v>31422</v>
      </c>
      <c r="O45" s="70">
        <v>37155635.259999998</v>
      </c>
      <c r="P45" s="71">
        <v>90754</v>
      </c>
      <c r="Q45" s="71">
        <v>31527</v>
      </c>
      <c r="R45" s="68">
        <v>40667770.539999999</v>
      </c>
      <c r="S45" s="69">
        <v>91270</v>
      </c>
      <c r="T45" s="69">
        <v>31746</v>
      </c>
      <c r="U45" s="70">
        <v>42901376.159999996</v>
      </c>
      <c r="V45" s="71">
        <v>96251</v>
      </c>
      <c r="W45" s="71">
        <v>31880</v>
      </c>
      <c r="X45" s="68">
        <v>42600278.159999996</v>
      </c>
      <c r="Y45" s="69">
        <v>98543</v>
      </c>
      <c r="Z45" s="69">
        <v>31630</v>
      </c>
      <c r="AA45" s="70">
        <v>46548905.939999998</v>
      </c>
      <c r="AB45" s="71">
        <v>102895</v>
      </c>
      <c r="AC45" s="71">
        <v>31640</v>
      </c>
      <c r="AD45" s="68">
        <v>44444147.119999997</v>
      </c>
      <c r="AE45" s="69">
        <v>92788</v>
      </c>
      <c r="AF45" s="69">
        <v>31424</v>
      </c>
      <c r="AG45" s="70">
        <v>58612796.509999998</v>
      </c>
      <c r="AH45" s="71">
        <v>110373</v>
      </c>
      <c r="AI45" s="71">
        <v>31708</v>
      </c>
      <c r="AJ45" s="68">
        <v>70230054.930000007</v>
      </c>
      <c r="AK45" s="69">
        <v>115360</v>
      </c>
      <c r="AL45" s="69">
        <v>30926</v>
      </c>
      <c r="AM45" s="70">
        <v>36061573.329999998</v>
      </c>
      <c r="AN45" s="71">
        <v>88143</v>
      </c>
      <c r="AO45" s="71">
        <v>31321</v>
      </c>
    </row>
    <row r="46" spans="1:41" hidden="1" outlineLevel="1" x14ac:dyDescent="0.55000000000000004">
      <c r="A46" s="58" t="s">
        <v>91</v>
      </c>
      <c r="B46" s="65">
        <v>605640642.97000003</v>
      </c>
      <c r="C46" s="66">
        <v>655216</v>
      </c>
      <c r="D46" s="66">
        <v>6485</v>
      </c>
      <c r="E46" s="67">
        <v>924.33738335144449</v>
      </c>
      <c r="F46" s="68">
        <v>32704843.059999999</v>
      </c>
      <c r="G46" s="69">
        <v>32929</v>
      </c>
      <c r="H46" s="69">
        <v>6861</v>
      </c>
      <c r="I46" s="70">
        <v>30573160.949999999</v>
      </c>
      <c r="J46" s="71">
        <v>35013</v>
      </c>
      <c r="K46" s="71">
        <v>6842</v>
      </c>
      <c r="L46" s="68">
        <v>33024837.260000002</v>
      </c>
      <c r="M46" s="69">
        <v>38185</v>
      </c>
      <c r="N46" s="69">
        <v>6854</v>
      </c>
      <c r="O46" s="70">
        <v>36680046.32</v>
      </c>
      <c r="P46" s="71">
        <v>44835</v>
      </c>
      <c r="Q46" s="71">
        <v>6921</v>
      </c>
      <c r="R46" s="68">
        <v>38302587.07</v>
      </c>
      <c r="S46" s="69">
        <v>47353</v>
      </c>
      <c r="T46" s="69">
        <v>6967</v>
      </c>
      <c r="U46" s="70">
        <v>40076862.350000001</v>
      </c>
      <c r="V46" s="71">
        <v>47860</v>
      </c>
      <c r="W46" s="71">
        <v>7037</v>
      </c>
      <c r="X46" s="68">
        <v>42588778.32</v>
      </c>
      <c r="Y46" s="69">
        <v>49756</v>
      </c>
      <c r="Z46" s="69">
        <v>7068</v>
      </c>
      <c r="AA46" s="70">
        <v>51445112.090000004</v>
      </c>
      <c r="AB46" s="71">
        <v>56745</v>
      </c>
      <c r="AC46" s="71">
        <v>7024</v>
      </c>
      <c r="AD46" s="68">
        <v>50183172.859999999</v>
      </c>
      <c r="AE46" s="69">
        <v>56817</v>
      </c>
      <c r="AF46" s="69">
        <v>7054</v>
      </c>
      <c r="AG46" s="70">
        <v>69967437.629999995</v>
      </c>
      <c r="AH46" s="71">
        <v>74204</v>
      </c>
      <c r="AI46" s="71">
        <v>7081</v>
      </c>
      <c r="AJ46" s="68">
        <v>92467694.120000005</v>
      </c>
      <c r="AK46" s="69">
        <v>88227</v>
      </c>
      <c r="AL46" s="69">
        <v>7047</v>
      </c>
      <c r="AM46" s="70">
        <v>87626110.939999998</v>
      </c>
      <c r="AN46" s="71">
        <v>83292</v>
      </c>
      <c r="AO46" s="71">
        <v>6485</v>
      </c>
    </row>
    <row r="47" spans="1:41" hidden="1" outlineLevel="1" x14ac:dyDescent="0.55000000000000004">
      <c r="A47" s="58" t="s">
        <v>23</v>
      </c>
      <c r="B47" s="65">
        <v>7318021.870000001</v>
      </c>
      <c r="C47" s="66">
        <v>7376</v>
      </c>
      <c r="D47" s="66">
        <v>130</v>
      </c>
      <c r="E47" s="67">
        <v>992.13962445770085</v>
      </c>
      <c r="F47" s="68">
        <v>271741.06</v>
      </c>
      <c r="G47" s="69">
        <v>279</v>
      </c>
      <c r="H47" s="69">
        <v>130</v>
      </c>
      <c r="I47" s="70">
        <v>416376.76</v>
      </c>
      <c r="J47" s="71">
        <v>357</v>
      </c>
      <c r="K47" s="71">
        <v>128</v>
      </c>
      <c r="L47" s="68">
        <v>223666.77</v>
      </c>
      <c r="M47" s="69">
        <v>287</v>
      </c>
      <c r="N47" s="69">
        <v>128</v>
      </c>
      <c r="O47" s="70">
        <v>300447.07</v>
      </c>
      <c r="P47" s="71">
        <v>399</v>
      </c>
      <c r="Q47" s="71">
        <v>128</v>
      </c>
      <c r="R47" s="68">
        <v>499999.98</v>
      </c>
      <c r="S47" s="69">
        <v>652</v>
      </c>
      <c r="T47" s="69">
        <v>129</v>
      </c>
      <c r="U47" s="70">
        <v>538902.54</v>
      </c>
      <c r="V47" s="71">
        <v>626</v>
      </c>
      <c r="W47" s="71">
        <v>124</v>
      </c>
      <c r="X47" s="68">
        <v>750025.91</v>
      </c>
      <c r="Y47" s="69">
        <v>646</v>
      </c>
      <c r="Z47" s="69">
        <v>125</v>
      </c>
      <c r="AA47" s="70">
        <v>728140.23</v>
      </c>
      <c r="AB47" s="71">
        <v>801</v>
      </c>
      <c r="AC47" s="71">
        <v>130</v>
      </c>
      <c r="AD47" s="68">
        <v>701839.99</v>
      </c>
      <c r="AE47" s="69">
        <v>648</v>
      </c>
      <c r="AF47" s="69">
        <v>131</v>
      </c>
      <c r="AG47" s="70">
        <v>862594.4</v>
      </c>
      <c r="AH47" s="71">
        <v>807</v>
      </c>
      <c r="AI47" s="71">
        <v>133</v>
      </c>
      <c r="AJ47" s="68">
        <v>931163.3</v>
      </c>
      <c r="AK47" s="69">
        <v>844</v>
      </c>
      <c r="AL47" s="69">
        <v>136</v>
      </c>
      <c r="AM47" s="70">
        <v>1093123.8600000001</v>
      </c>
      <c r="AN47" s="71">
        <v>1030</v>
      </c>
      <c r="AO47" s="71">
        <v>130</v>
      </c>
    </row>
    <row r="48" spans="1:41" hidden="1" outlineLevel="1" x14ac:dyDescent="0.55000000000000004">
      <c r="A48" s="58" t="s">
        <v>24</v>
      </c>
      <c r="B48" s="65">
        <v>549744522.84000003</v>
      </c>
      <c r="C48" s="66">
        <v>995338</v>
      </c>
      <c r="D48" s="66">
        <v>20998</v>
      </c>
      <c r="E48" s="67">
        <v>552.31943605086917</v>
      </c>
      <c r="F48" s="68">
        <v>34361323.439999998</v>
      </c>
      <c r="G48" s="69">
        <v>70186</v>
      </c>
      <c r="H48" s="69">
        <v>21260</v>
      </c>
      <c r="I48" s="70">
        <v>33466405.52</v>
      </c>
      <c r="J48" s="71">
        <v>67068</v>
      </c>
      <c r="K48" s="71">
        <v>21264</v>
      </c>
      <c r="L48" s="68">
        <v>32354863.57</v>
      </c>
      <c r="M48" s="69">
        <v>65449</v>
      </c>
      <c r="N48" s="69">
        <v>21160</v>
      </c>
      <c r="O48" s="70">
        <v>35350342.25</v>
      </c>
      <c r="P48" s="71">
        <v>72553</v>
      </c>
      <c r="Q48" s="71">
        <v>21089</v>
      </c>
      <c r="R48" s="68">
        <v>38227857.729999997</v>
      </c>
      <c r="S48" s="69">
        <v>74901</v>
      </c>
      <c r="T48" s="69">
        <v>21024</v>
      </c>
      <c r="U48" s="70">
        <v>39933513.43</v>
      </c>
      <c r="V48" s="71">
        <v>78112</v>
      </c>
      <c r="W48" s="71">
        <v>20948</v>
      </c>
      <c r="X48" s="68">
        <v>43156675.600000001</v>
      </c>
      <c r="Y48" s="69">
        <v>85361</v>
      </c>
      <c r="Z48" s="69">
        <v>20872</v>
      </c>
      <c r="AA48" s="70">
        <v>45331569.869999997</v>
      </c>
      <c r="AB48" s="71">
        <v>90798</v>
      </c>
      <c r="AC48" s="71">
        <v>20834</v>
      </c>
      <c r="AD48" s="68">
        <v>44780313.369999997</v>
      </c>
      <c r="AE48" s="69">
        <v>84169</v>
      </c>
      <c r="AF48" s="69">
        <v>20896</v>
      </c>
      <c r="AG48" s="70">
        <v>59649013.789999999</v>
      </c>
      <c r="AH48" s="71">
        <v>105382</v>
      </c>
      <c r="AI48" s="71">
        <v>20969</v>
      </c>
      <c r="AJ48" s="68">
        <v>82966630.510000005</v>
      </c>
      <c r="AK48" s="69">
        <v>120120</v>
      </c>
      <c r="AL48" s="69">
        <v>21034</v>
      </c>
      <c r="AM48" s="70">
        <v>60166013.759999998</v>
      </c>
      <c r="AN48" s="71">
        <v>81239</v>
      </c>
      <c r="AO48" s="71">
        <v>20998</v>
      </c>
    </row>
    <row r="49" spans="1:41" hidden="1" outlineLevel="1" x14ac:dyDescent="0.55000000000000004">
      <c r="A49" s="58" t="s">
        <v>92</v>
      </c>
      <c r="B49" s="65">
        <v>829175614.31999993</v>
      </c>
      <c r="C49" s="66">
        <v>1811891</v>
      </c>
      <c r="D49" s="66">
        <v>47856</v>
      </c>
      <c r="E49" s="67">
        <v>457.62996467226776</v>
      </c>
      <c r="F49" s="68">
        <v>62872192.75</v>
      </c>
      <c r="G49" s="69">
        <v>138839</v>
      </c>
      <c r="H49" s="69">
        <v>48508</v>
      </c>
      <c r="I49" s="70">
        <v>57484005.259999998</v>
      </c>
      <c r="J49" s="71">
        <v>129740</v>
      </c>
      <c r="K49" s="71">
        <v>48440</v>
      </c>
      <c r="L49" s="68">
        <v>59872779.599999994</v>
      </c>
      <c r="M49" s="69">
        <v>120129</v>
      </c>
      <c r="N49" s="69">
        <v>48250</v>
      </c>
      <c r="O49" s="70">
        <v>59291879.840000004</v>
      </c>
      <c r="P49" s="71">
        <v>133262</v>
      </c>
      <c r="Q49" s="71">
        <v>47944</v>
      </c>
      <c r="R49" s="68">
        <v>57987619.510000005</v>
      </c>
      <c r="S49" s="69">
        <v>144519</v>
      </c>
      <c r="T49" s="69">
        <v>47934</v>
      </c>
      <c r="U49" s="70">
        <v>60804908.609999999</v>
      </c>
      <c r="V49" s="71">
        <v>151869</v>
      </c>
      <c r="W49" s="71">
        <v>47867</v>
      </c>
      <c r="X49" s="68">
        <v>73432097.849999994</v>
      </c>
      <c r="Y49" s="69">
        <v>165303</v>
      </c>
      <c r="Z49" s="69">
        <v>47922</v>
      </c>
      <c r="AA49" s="70">
        <v>77835165.159999996</v>
      </c>
      <c r="AB49" s="71">
        <v>169807</v>
      </c>
      <c r="AC49" s="71">
        <v>48063</v>
      </c>
      <c r="AD49" s="68">
        <v>73514386.599999994</v>
      </c>
      <c r="AE49" s="69">
        <v>150767</v>
      </c>
      <c r="AF49" s="69">
        <v>48071</v>
      </c>
      <c r="AG49" s="70">
        <v>91892910.730000004</v>
      </c>
      <c r="AH49" s="71">
        <v>172351</v>
      </c>
      <c r="AI49" s="71">
        <v>48114</v>
      </c>
      <c r="AJ49" s="68">
        <v>85069244.659999996</v>
      </c>
      <c r="AK49" s="69">
        <v>176068</v>
      </c>
      <c r="AL49" s="69">
        <v>47956</v>
      </c>
      <c r="AM49" s="70">
        <v>69118423.75</v>
      </c>
      <c r="AN49" s="71">
        <v>159237</v>
      </c>
      <c r="AO49" s="71">
        <v>47856</v>
      </c>
    </row>
    <row r="50" spans="1:41" hidden="1" outlineLevel="1" x14ac:dyDescent="0.55000000000000004">
      <c r="A50" s="58" t="s">
        <v>25</v>
      </c>
      <c r="B50" s="65">
        <v>14592312.59</v>
      </c>
      <c r="C50" s="66">
        <v>22681</v>
      </c>
      <c r="D50" s="66">
        <v>772</v>
      </c>
      <c r="E50" s="67">
        <v>643.3716586570257</v>
      </c>
      <c r="F50" s="68">
        <v>979245.52</v>
      </c>
      <c r="G50" s="69">
        <v>1405</v>
      </c>
      <c r="H50" s="69">
        <v>813</v>
      </c>
      <c r="I50" s="70">
        <v>733667.33</v>
      </c>
      <c r="J50" s="71">
        <v>1375</v>
      </c>
      <c r="K50" s="71">
        <v>810</v>
      </c>
      <c r="L50" s="68">
        <v>789339.25</v>
      </c>
      <c r="M50" s="69">
        <v>1532</v>
      </c>
      <c r="N50" s="69">
        <v>803</v>
      </c>
      <c r="O50" s="70">
        <v>796256.39</v>
      </c>
      <c r="P50" s="71">
        <v>1517</v>
      </c>
      <c r="Q50" s="71">
        <v>799</v>
      </c>
      <c r="R50" s="68">
        <v>977525.25</v>
      </c>
      <c r="S50" s="69">
        <v>1781</v>
      </c>
      <c r="T50" s="69">
        <v>804</v>
      </c>
      <c r="U50" s="70">
        <v>1062471.6499999999</v>
      </c>
      <c r="V50" s="71">
        <v>1718</v>
      </c>
      <c r="W50" s="71">
        <v>803</v>
      </c>
      <c r="X50" s="68">
        <v>1159105.06</v>
      </c>
      <c r="Y50" s="69">
        <v>1911</v>
      </c>
      <c r="Z50" s="69">
        <v>808</v>
      </c>
      <c r="AA50" s="70">
        <v>1206396.6299999999</v>
      </c>
      <c r="AB50" s="71">
        <v>1942</v>
      </c>
      <c r="AC50" s="71">
        <v>800</v>
      </c>
      <c r="AD50" s="68">
        <v>1280047.3600000001</v>
      </c>
      <c r="AE50" s="69">
        <v>1887</v>
      </c>
      <c r="AF50" s="69">
        <v>798</v>
      </c>
      <c r="AG50" s="70">
        <v>1730072.61</v>
      </c>
      <c r="AH50" s="71">
        <v>2552</v>
      </c>
      <c r="AI50" s="71">
        <v>787</v>
      </c>
      <c r="AJ50" s="68">
        <v>1985940.29</v>
      </c>
      <c r="AK50" s="69">
        <v>2757</v>
      </c>
      <c r="AL50" s="69">
        <v>784</v>
      </c>
      <c r="AM50" s="70">
        <v>1892245.25</v>
      </c>
      <c r="AN50" s="71">
        <v>2304</v>
      </c>
      <c r="AO50" s="71">
        <v>772</v>
      </c>
    </row>
    <row r="51" spans="1:41" hidden="1" outlineLevel="1" x14ac:dyDescent="0.55000000000000004">
      <c r="A51" s="58" t="s">
        <v>93</v>
      </c>
      <c r="B51" s="65">
        <v>153936948.31</v>
      </c>
      <c r="C51" s="66">
        <v>182182</v>
      </c>
      <c r="D51" s="66">
        <v>2320</v>
      </c>
      <c r="E51" s="67">
        <v>844.96244585085242</v>
      </c>
      <c r="F51" s="68">
        <v>13511356.09</v>
      </c>
      <c r="G51" s="69">
        <v>13945</v>
      </c>
      <c r="H51" s="69">
        <v>2420</v>
      </c>
      <c r="I51" s="70">
        <v>9423416.6799999997</v>
      </c>
      <c r="J51" s="71">
        <v>11324</v>
      </c>
      <c r="K51" s="71">
        <v>2410</v>
      </c>
      <c r="L51" s="68">
        <v>10198522.359999999</v>
      </c>
      <c r="M51" s="69">
        <v>11616</v>
      </c>
      <c r="N51" s="69">
        <v>2405</v>
      </c>
      <c r="O51" s="70">
        <v>10836533.76</v>
      </c>
      <c r="P51" s="71">
        <v>13086</v>
      </c>
      <c r="Q51" s="71">
        <v>2427</v>
      </c>
      <c r="R51" s="68">
        <v>10412564.98</v>
      </c>
      <c r="S51" s="69">
        <v>13421</v>
      </c>
      <c r="T51" s="69">
        <v>2255</v>
      </c>
      <c r="U51" s="70">
        <v>11213325.710000001</v>
      </c>
      <c r="V51" s="71">
        <v>13900</v>
      </c>
      <c r="W51" s="71">
        <v>2277</v>
      </c>
      <c r="X51" s="68">
        <v>12862982.16</v>
      </c>
      <c r="Y51" s="69">
        <v>14827</v>
      </c>
      <c r="Z51" s="69">
        <v>2277</v>
      </c>
      <c r="AA51" s="70">
        <v>11688881.92</v>
      </c>
      <c r="AB51" s="71">
        <v>15035</v>
      </c>
      <c r="AC51" s="71">
        <v>2271</v>
      </c>
      <c r="AD51" s="68">
        <v>11378481.77</v>
      </c>
      <c r="AE51" s="69">
        <v>13683</v>
      </c>
      <c r="AF51" s="69">
        <v>2282</v>
      </c>
      <c r="AG51" s="70">
        <v>13634898.369999999</v>
      </c>
      <c r="AH51" s="71">
        <v>16184</v>
      </c>
      <c r="AI51" s="71">
        <v>2303</v>
      </c>
      <c r="AJ51" s="68">
        <v>16637495.23</v>
      </c>
      <c r="AK51" s="69">
        <v>19274</v>
      </c>
      <c r="AL51" s="69">
        <v>2317</v>
      </c>
      <c r="AM51" s="70">
        <v>22138489.280000001</v>
      </c>
      <c r="AN51" s="71">
        <v>25887</v>
      </c>
      <c r="AO51" s="71">
        <v>2320</v>
      </c>
    </row>
    <row r="52" spans="1:41" hidden="1" outlineLevel="1" x14ac:dyDescent="0.55000000000000004">
      <c r="A52" s="58" t="s">
        <v>26</v>
      </c>
      <c r="B52" s="65">
        <v>182253168.47999996</v>
      </c>
      <c r="C52" s="66">
        <v>190741</v>
      </c>
      <c r="D52" s="66">
        <v>5080</v>
      </c>
      <c r="E52" s="67">
        <v>955.5007496028644</v>
      </c>
      <c r="F52" s="68">
        <v>10368755.170000004</v>
      </c>
      <c r="G52" s="69">
        <v>10115</v>
      </c>
      <c r="H52" s="69">
        <v>5010</v>
      </c>
      <c r="I52" s="70">
        <v>10619958.560000001</v>
      </c>
      <c r="J52" s="71">
        <v>12108</v>
      </c>
      <c r="K52" s="71">
        <v>4994</v>
      </c>
      <c r="L52" s="68">
        <v>11174897.960000001</v>
      </c>
      <c r="M52" s="69">
        <v>12012</v>
      </c>
      <c r="N52" s="69">
        <v>4980</v>
      </c>
      <c r="O52" s="70">
        <v>10128380.199999999</v>
      </c>
      <c r="P52" s="71">
        <v>13549</v>
      </c>
      <c r="Q52" s="71">
        <v>4971</v>
      </c>
      <c r="R52" s="68">
        <v>14971324.91</v>
      </c>
      <c r="S52" s="69">
        <v>14742</v>
      </c>
      <c r="T52" s="69">
        <v>5003</v>
      </c>
      <c r="U52" s="70">
        <v>14162402.26</v>
      </c>
      <c r="V52" s="71">
        <v>15644</v>
      </c>
      <c r="W52" s="71">
        <v>4998</v>
      </c>
      <c r="X52" s="68">
        <v>14273531.089999998</v>
      </c>
      <c r="Y52" s="69">
        <v>18126</v>
      </c>
      <c r="Z52" s="69">
        <v>4995</v>
      </c>
      <c r="AA52" s="70">
        <v>18208892.189999998</v>
      </c>
      <c r="AB52" s="71">
        <v>19033</v>
      </c>
      <c r="AC52" s="71">
        <v>5026</v>
      </c>
      <c r="AD52" s="68">
        <v>15925739.52</v>
      </c>
      <c r="AE52" s="69">
        <v>16451</v>
      </c>
      <c r="AF52" s="69">
        <v>5025</v>
      </c>
      <c r="AG52" s="70">
        <v>19805679.049999997</v>
      </c>
      <c r="AH52" s="71">
        <v>20748</v>
      </c>
      <c r="AI52" s="71">
        <v>5055</v>
      </c>
      <c r="AJ52" s="68">
        <v>24358758.489999995</v>
      </c>
      <c r="AK52" s="69">
        <v>22332</v>
      </c>
      <c r="AL52" s="69">
        <v>5073</v>
      </c>
      <c r="AM52" s="70">
        <v>18254849.079999998</v>
      </c>
      <c r="AN52" s="71">
        <v>15881</v>
      </c>
      <c r="AO52" s="71">
        <v>5080</v>
      </c>
    </row>
    <row r="53" spans="1:41" hidden="1" outlineLevel="1" x14ac:dyDescent="0.55000000000000004">
      <c r="A53" s="58" t="s">
        <v>94</v>
      </c>
      <c r="B53" s="65">
        <v>54008753.550000004</v>
      </c>
      <c r="C53" s="66">
        <v>71399</v>
      </c>
      <c r="D53" s="66">
        <v>3459</v>
      </c>
      <c r="E53" s="67">
        <v>756.4357140856315</v>
      </c>
      <c r="F53" s="68">
        <v>2762981.21</v>
      </c>
      <c r="G53" s="69">
        <v>3458</v>
      </c>
      <c r="H53" s="69">
        <v>3103</v>
      </c>
      <c r="I53" s="70">
        <v>2842900.74</v>
      </c>
      <c r="J53" s="71">
        <v>3815</v>
      </c>
      <c r="K53" s="71">
        <v>2991</v>
      </c>
      <c r="L53" s="68">
        <v>2824194.01</v>
      </c>
      <c r="M53" s="69">
        <v>3968</v>
      </c>
      <c r="N53" s="69">
        <v>3028</v>
      </c>
      <c r="O53" s="70">
        <v>3337886.31</v>
      </c>
      <c r="P53" s="71">
        <v>4880</v>
      </c>
      <c r="Q53" s="71">
        <v>3070</v>
      </c>
      <c r="R53" s="68">
        <v>4432575.8600000003</v>
      </c>
      <c r="S53" s="69">
        <v>5673</v>
      </c>
      <c r="T53" s="69">
        <v>3084</v>
      </c>
      <c r="U53" s="70">
        <v>4290316.8499999996</v>
      </c>
      <c r="V53" s="71">
        <v>5727</v>
      </c>
      <c r="W53" s="71">
        <v>3118</v>
      </c>
      <c r="X53" s="68">
        <v>4774051.93</v>
      </c>
      <c r="Y53" s="69">
        <v>6429</v>
      </c>
      <c r="Z53" s="69">
        <v>3167</v>
      </c>
      <c r="AA53" s="70">
        <v>4986914.66</v>
      </c>
      <c r="AB53" s="71">
        <v>6819</v>
      </c>
      <c r="AC53" s="71">
        <v>3202</v>
      </c>
      <c r="AD53" s="68">
        <v>4810393.17</v>
      </c>
      <c r="AE53" s="69">
        <v>6251</v>
      </c>
      <c r="AF53" s="69">
        <v>3233</v>
      </c>
      <c r="AG53" s="70">
        <v>5875948.5700000003</v>
      </c>
      <c r="AH53" s="71">
        <v>7879</v>
      </c>
      <c r="AI53" s="71">
        <v>3274</v>
      </c>
      <c r="AJ53" s="68">
        <v>7352379.2400000002</v>
      </c>
      <c r="AK53" s="69">
        <v>10631</v>
      </c>
      <c r="AL53" s="69">
        <v>3354</v>
      </c>
      <c r="AM53" s="70">
        <v>5718211</v>
      </c>
      <c r="AN53" s="71">
        <v>5869</v>
      </c>
      <c r="AO53" s="71">
        <v>3459</v>
      </c>
    </row>
    <row r="54" spans="1:41" hidden="1" outlineLevel="1" x14ac:dyDescent="0.55000000000000004">
      <c r="A54" s="58" t="s">
        <v>462</v>
      </c>
      <c r="B54" s="65">
        <v>17199219964.640148</v>
      </c>
      <c r="C54" s="66">
        <v>7642794</v>
      </c>
      <c r="D54" s="66">
        <v>19380</v>
      </c>
      <c r="E54" s="67">
        <v>2250.3838209743908</v>
      </c>
      <c r="F54" s="68">
        <v>1348931876.4800036</v>
      </c>
      <c r="G54" s="69">
        <v>618812</v>
      </c>
      <c r="H54" s="69">
        <v>19901</v>
      </c>
      <c r="I54" s="70">
        <v>1315490309.8299994</v>
      </c>
      <c r="J54" s="71">
        <v>599225</v>
      </c>
      <c r="K54" s="71">
        <v>20066</v>
      </c>
      <c r="L54" s="68">
        <v>1311211791.7300069</v>
      </c>
      <c r="M54" s="69">
        <v>600753</v>
      </c>
      <c r="N54" s="69">
        <v>20075</v>
      </c>
      <c r="O54" s="70">
        <v>1450769244.5700238</v>
      </c>
      <c r="P54" s="71">
        <v>635141</v>
      </c>
      <c r="Q54" s="71">
        <v>19946</v>
      </c>
      <c r="R54" s="68">
        <v>1372710362.4000111</v>
      </c>
      <c r="S54" s="69">
        <v>651967</v>
      </c>
      <c r="T54" s="69">
        <v>19963</v>
      </c>
      <c r="U54" s="70">
        <v>1423693861.9300075</v>
      </c>
      <c r="V54" s="71">
        <v>662091</v>
      </c>
      <c r="W54" s="71">
        <v>19958</v>
      </c>
      <c r="X54" s="68">
        <v>1483970537.8300104</v>
      </c>
      <c r="Y54" s="69">
        <v>664723</v>
      </c>
      <c r="Z54" s="69">
        <v>19797</v>
      </c>
      <c r="AA54" s="70">
        <v>1493103927.9899907</v>
      </c>
      <c r="AB54" s="71">
        <v>659760</v>
      </c>
      <c r="AC54" s="71">
        <v>19730</v>
      </c>
      <c r="AD54" s="68">
        <v>1368297706.9701102</v>
      </c>
      <c r="AE54" s="69">
        <v>588651</v>
      </c>
      <c r="AF54" s="69">
        <v>19690</v>
      </c>
      <c r="AG54" s="70">
        <v>1550407468.4600494</v>
      </c>
      <c r="AH54" s="71">
        <v>646871</v>
      </c>
      <c r="AI54" s="71">
        <v>19538</v>
      </c>
      <c r="AJ54" s="68">
        <v>1535501029.189991</v>
      </c>
      <c r="AK54" s="69">
        <v>660520</v>
      </c>
      <c r="AL54" s="69">
        <v>19479</v>
      </c>
      <c r="AM54" s="70">
        <v>1545131847.2599459</v>
      </c>
      <c r="AN54" s="71">
        <v>654280</v>
      </c>
      <c r="AO54" s="71">
        <v>19380</v>
      </c>
    </row>
    <row r="55" spans="1:41" hidden="1" outlineLevel="1" x14ac:dyDescent="0.55000000000000004">
      <c r="A55" s="58" t="s">
        <v>27</v>
      </c>
      <c r="B55" s="65">
        <v>29724803.890000001</v>
      </c>
      <c r="C55" s="66">
        <v>32323</v>
      </c>
      <c r="D55" s="66">
        <v>1036</v>
      </c>
      <c r="E55" s="67">
        <v>919.61773009931005</v>
      </c>
      <c r="F55" s="68">
        <v>2292294.7999999998</v>
      </c>
      <c r="G55" s="69">
        <v>2509</v>
      </c>
      <c r="H55" s="69">
        <v>1022</v>
      </c>
      <c r="I55" s="70">
        <v>1991418.15</v>
      </c>
      <c r="J55" s="71">
        <v>2213</v>
      </c>
      <c r="K55" s="71">
        <v>1031</v>
      </c>
      <c r="L55" s="68">
        <v>2028460.66</v>
      </c>
      <c r="M55" s="69">
        <v>2135</v>
      </c>
      <c r="N55" s="69">
        <v>1026</v>
      </c>
      <c r="O55" s="70">
        <v>2175608.38</v>
      </c>
      <c r="P55" s="71">
        <v>2376</v>
      </c>
      <c r="Q55" s="71">
        <v>1032</v>
      </c>
      <c r="R55" s="68">
        <v>2417340.8199999998</v>
      </c>
      <c r="S55" s="69">
        <v>2761</v>
      </c>
      <c r="T55" s="69">
        <v>1032</v>
      </c>
      <c r="U55" s="70">
        <v>2454807.77</v>
      </c>
      <c r="V55" s="71">
        <v>2906</v>
      </c>
      <c r="W55" s="71">
        <v>1034</v>
      </c>
      <c r="X55" s="68">
        <v>2782613.58</v>
      </c>
      <c r="Y55" s="69">
        <v>2960</v>
      </c>
      <c r="Z55" s="69">
        <v>1033</v>
      </c>
      <c r="AA55" s="70">
        <v>2335877.5099999998</v>
      </c>
      <c r="AB55" s="71">
        <v>2475</v>
      </c>
      <c r="AC55" s="71">
        <v>1020</v>
      </c>
      <c r="AD55" s="68">
        <v>1847470.33</v>
      </c>
      <c r="AE55" s="69">
        <v>2137</v>
      </c>
      <c r="AF55" s="69">
        <v>1027</v>
      </c>
      <c r="AG55" s="70">
        <v>2717503.89</v>
      </c>
      <c r="AH55" s="71">
        <v>2928</v>
      </c>
      <c r="AI55" s="71">
        <v>1034</v>
      </c>
      <c r="AJ55" s="68">
        <v>3317794.21</v>
      </c>
      <c r="AK55" s="69">
        <v>3410</v>
      </c>
      <c r="AL55" s="69">
        <v>1039</v>
      </c>
      <c r="AM55" s="70">
        <v>3363613.79</v>
      </c>
      <c r="AN55" s="71">
        <v>3513</v>
      </c>
      <c r="AO55" s="71">
        <v>1036</v>
      </c>
    </row>
    <row r="56" spans="1:41" hidden="1" outlineLevel="1" x14ac:dyDescent="0.55000000000000004">
      <c r="A56" s="58" t="s">
        <v>95</v>
      </c>
      <c r="B56" s="65">
        <v>30891874.969999999</v>
      </c>
      <c r="C56" s="66">
        <v>26794</v>
      </c>
      <c r="D56" s="66">
        <v>652</v>
      </c>
      <c r="E56" s="67">
        <v>1152.9400227662909</v>
      </c>
      <c r="F56" s="68">
        <v>1926655.08</v>
      </c>
      <c r="G56" s="69">
        <v>1827</v>
      </c>
      <c r="H56" s="69">
        <v>673</v>
      </c>
      <c r="I56" s="70">
        <v>1849163.67</v>
      </c>
      <c r="J56" s="71">
        <v>1702</v>
      </c>
      <c r="K56" s="71">
        <v>670</v>
      </c>
      <c r="L56" s="68">
        <v>1952588.6900000002</v>
      </c>
      <c r="M56" s="69">
        <v>1839</v>
      </c>
      <c r="N56" s="69">
        <v>662</v>
      </c>
      <c r="O56" s="70">
        <v>2374200.9900000002</v>
      </c>
      <c r="P56" s="71">
        <v>2170</v>
      </c>
      <c r="Q56" s="71">
        <v>652</v>
      </c>
      <c r="R56" s="68">
        <v>2608874.38</v>
      </c>
      <c r="S56" s="69">
        <v>2311</v>
      </c>
      <c r="T56" s="69">
        <v>657</v>
      </c>
      <c r="U56" s="70">
        <v>2765894.47</v>
      </c>
      <c r="V56" s="71">
        <v>2409</v>
      </c>
      <c r="W56" s="71">
        <v>661</v>
      </c>
      <c r="X56" s="68">
        <v>2547918.2399999998</v>
      </c>
      <c r="Y56" s="69">
        <v>2280</v>
      </c>
      <c r="Z56" s="69">
        <v>665</v>
      </c>
      <c r="AA56" s="70">
        <v>2880414.4</v>
      </c>
      <c r="AB56" s="71">
        <v>2496</v>
      </c>
      <c r="AC56" s="71">
        <v>666</v>
      </c>
      <c r="AD56" s="68">
        <v>2459034.33</v>
      </c>
      <c r="AE56" s="69">
        <v>1975</v>
      </c>
      <c r="AF56" s="69">
        <v>667</v>
      </c>
      <c r="AG56" s="70">
        <v>2642376.48</v>
      </c>
      <c r="AH56" s="71">
        <v>2264</v>
      </c>
      <c r="AI56" s="71">
        <v>665</v>
      </c>
      <c r="AJ56" s="68">
        <v>3086563.47</v>
      </c>
      <c r="AK56" s="69">
        <v>2559</v>
      </c>
      <c r="AL56" s="69">
        <v>660</v>
      </c>
      <c r="AM56" s="70">
        <v>3798190.77</v>
      </c>
      <c r="AN56" s="71">
        <v>2962</v>
      </c>
      <c r="AO56" s="71">
        <v>652</v>
      </c>
    </row>
    <row r="57" spans="1:41" hidden="1" outlineLevel="1" x14ac:dyDescent="0.55000000000000004">
      <c r="A57" s="58" t="s">
        <v>380</v>
      </c>
      <c r="B57" s="65">
        <v>91854049.640000001</v>
      </c>
      <c r="C57" s="66">
        <v>69354</v>
      </c>
      <c r="D57" s="66">
        <v>650</v>
      </c>
      <c r="E57" s="67">
        <v>1324.4232436485279</v>
      </c>
      <c r="F57" s="68">
        <v>6405644.9299999997</v>
      </c>
      <c r="G57" s="69">
        <v>4656</v>
      </c>
      <c r="H57" s="69">
        <v>667</v>
      </c>
      <c r="I57" s="70">
        <v>5534755.2299999995</v>
      </c>
      <c r="J57" s="71">
        <v>4372</v>
      </c>
      <c r="K57" s="71">
        <v>660</v>
      </c>
      <c r="L57" s="68">
        <v>5682914.040000001</v>
      </c>
      <c r="M57" s="69">
        <v>4421</v>
      </c>
      <c r="N57" s="69">
        <v>658</v>
      </c>
      <c r="O57" s="70">
        <v>5420386.8500000006</v>
      </c>
      <c r="P57" s="71">
        <v>4489</v>
      </c>
      <c r="Q57" s="71">
        <v>657</v>
      </c>
      <c r="R57" s="68">
        <v>6403242.79</v>
      </c>
      <c r="S57" s="69">
        <v>5515</v>
      </c>
      <c r="T57" s="69">
        <v>655</v>
      </c>
      <c r="U57" s="70">
        <v>7351411.5600000005</v>
      </c>
      <c r="V57" s="71">
        <v>6037</v>
      </c>
      <c r="W57" s="71">
        <v>659</v>
      </c>
      <c r="X57" s="68">
        <v>7629232.5799999991</v>
      </c>
      <c r="Y57" s="69">
        <v>6090</v>
      </c>
      <c r="Z57" s="69">
        <v>653</v>
      </c>
      <c r="AA57" s="70">
        <v>8555391.1099999994</v>
      </c>
      <c r="AB57" s="71">
        <v>6569</v>
      </c>
      <c r="AC57" s="71">
        <v>651</v>
      </c>
      <c r="AD57" s="68">
        <v>8658265.6600000001</v>
      </c>
      <c r="AE57" s="69">
        <v>5962</v>
      </c>
      <c r="AF57" s="69">
        <v>648</v>
      </c>
      <c r="AG57" s="70">
        <v>10255414.469999999</v>
      </c>
      <c r="AH57" s="71">
        <v>7730</v>
      </c>
      <c r="AI57" s="71">
        <v>646</v>
      </c>
      <c r="AJ57" s="68">
        <v>11806577.369999999</v>
      </c>
      <c r="AK57" s="69">
        <v>7870</v>
      </c>
      <c r="AL57" s="69">
        <v>648</v>
      </c>
      <c r="AM57" s="70">
        <v>8150813.0500000007</v>
      </c>
      <c r="AN57" s="71">
        <v>5643</v>
      </c>
      <c r="AO57" s="71">
        <v>650</v>
      </c>
    </row>
    <row r="58" spans="1:41" hidden="1" outlineLevel="1" x14ac:dyDescent="0.55000000000000004">
      <c r="A58" s="58" t="s">
        <v>32</v>
      </c>
      <c r="B58" s="65">
        <v>6040236.3500000006</v>
      </c>
      <c r="C58" s="66">
        <v>6618</v>
      </c>
      <c r="D58" s="66">
        <v>252</v>
      </c>
      <c r="E58" s="67">
        <v>912.69814898760967</v>
      </c>
      <c r="F58" s="68">
        <v>394513.63</v>
      </c>
      <c r="G58" s="69">
        <v>489</v>
      </c>
      <c r="H58" s="69">
        <v>248</v>
      </c>
      <c r="I58" s="70">
        <v>267606.53000000003</v>
      </c>
      <c r="J58" s="71">
        <v>433</v>
      </c>
      <c r="K58" s="71">
        <v>249</v>
      </c>
      <c r="L58" s="68">
        <v>304936.15999999997</v>
      </c>
      <c r="M58" s="69">
        <v>345</v>
      </c>
      <c r="N58" s="69">
        <v>241</v>
      </c>
      <c r="O58" s="70">
        <v>361468.28</v>
      </c>
      <c r="P58" s="71">
        <v>442</v>
      </c>
      <c r="Q58" s="71">
        <v>244</v>
      </c>
      <c r="R58" s="68">
        <v>446009.59999999998</v>
      </c>
      <c r="S58" s="69">
        <v>570</v>
      </c>
      <c r="T58" s="69">
        <v>254</v>
      </c>
      <c r="U58" s="70">
        <v>437751.05</v>
      </c>
      <c r="V58" s="71">
        <v>607</v>
      </c>
      <c r="W58" s="71">
        <v>260</v>
      </c>
      <c r="X58" s="68">
        <v>441966.93</v>
      </c>
      <c r="Y58" s="69">
        <v>527</v>
      </c>
      <c r="Z58" s="69">
        <v>262</v>
      </c>
      <c r="AA58" s="70">
        <v>528371.26</v>
      </c>
      <c r="AB58" s="71">
        <v>673</v>
      </c>
      <c r="AC58" s="71">
        <v>262</v>
      </c>
      <c r="AD58" s="68">
        <v>420223.21</v>
      </c>
      <c r="AE58" s="69">
        <v>454</v>
      </c>
      <c r="AF58" s="69">
        <v>261</v>
      </c>
      <c r="AG58" s="70">
        <v>595215.49</v>
      </c>
      <c r="AH58" s="71">
        <v>555</v>
      </c>
      <c r="AI58" s="71">
        <v>261</v>
      </c>
      <c r="AJ58" s="68">
        <v>1206224.17</v>
      </c>
      <c r="AK58" s="69">
        <v>944</v>
      </c>
      <c r="AL58" s="69">
        <v>260</v>
      </c>
      <c r="AM58" s="70">
        <v>635950.04</v>
      </c>
      <c r="AN58" s="71">
        <v>579</v>
      </c>
      <c r="AO58" s="71">
        <v>252</v>
      </c>
    </row>
    <row r="59" spans="1:41" hidden="1" outlineLevel="1" x14ac:dyDescent="0.55000000000000004">
      <c r="A59" s="58" t="s">
        <v>37</v>
      </c>
      <c r="B59" s="65">
        <v>2052566.5</v>
      </c>
      <c r="C59" s="66">
        <v>2171</v>
      </c>
      <c r="D59" s="66">
        <v>58</v>
      </c>
      <c r="E59" s="67">
        <v>945.44748963611244</v>
      </c>
      <c r="F59" s="68">
        <v>99901.79</v>
      </c>
      <c r="G59" s="69">
        <v>106</v>
      </c>
      <c r="H59" s="69">
        <v>54</v>
      </c>
      <c r="I59" s="70">
        <v>107339.86</v>
      </c>
      <c r="J59" s="71">
        <v>162</v>
      </c>
      <c r="K59" s="71">
        <v>53</v>
      </c>
      <c r="L59" s="68">
        <v>92282.87</v>
      </c>
      <c r="M59" s="69">
        <v>166</v>
      </c>
      <c r="N59" s="69">
        <v>52</v>
      </c>
      <c r="O59" s="70">
        <v>117628.76</v>
      </c>
      <c r="P59" s="71">
        <v>122</v>
      </c>
      <c r="Q59" s="71">
        <v>51</v>
      </c>
      <c r="R59" s="68">
        <v>135828.01</v>
      </c>
      <c r="S59" s="69">
        <v>174</v>
      </c>
      <c r="T59" s="69">
        <v>51</v>
      </c>
      <c r="U59" s="70">
        <v>127539.39</v>
      </c>
      <c r="V59" s="71">
        <v>160</v>
      </c>
      <c r="W59" s="71">
        <v>53</v>
      </c>
      <c r="X59" s="68">
        <v>119873.58</v>
      </c>
      <c r="Y59" s="69">
        <v>166</v>
      </c>
      <c r="Z59" s="69">
        <v>54</v>
      </c>
      <c r="AA59" s="70">
        <v>198526.14</v>
      </c>
      <c r="AB59" s="71">
        <v>187</v>
      </c>
      <c r="AC59" s="71">
        <v>55</v>
      </c>
      <c r="AD59" s="68">
        <v>184225.67</v>
      </c>
      <c r="AE59" s="69">
        <v>186</v>
      </c>
      <c r="AF59" s="69">
        <v>55</v>
      </c>
      <c r="AG59" s="70">
        <v>214987.92</v>
      </c>
      <c r="AH59" s="71">
        <v>197</v>
      </c>
      <c r="AI59" s="71">
        <v>57</v>
      </c>
      <c r="AJ59" s="68">
        <v>285495.63</v>
      </c>
      <c r="AK59" s="69">
        <v>245</v>
      </c>
      <c r="AL59" s="69">
        <v>58</v>
      </c>
      <c r="AM59" s="70">
        <v>368936.88</v>
      </c>
      <c r="AN59" s="71">
        <v>300</v>
      </c>
      <c r="AO59" s="71">
        <v>58</v>
      </c>
    </row>
    <row r="60" spans="1:41" hidden="1" outlineLevel="1" x14ac:dyDescent="0.55000000000000004">
      <c r="A60" s="58" t="s">
        <v>33</v>
      </c>
      <c r="B60" s="65">
        <v>5538730</v>
      </c>
      <c r="C60" s="66">
        <v>5672</v>
      </c>
      <c r="D60" s="66">
        <v>77</v>
      </c>
      <c r="E60" s="67">
        <v>976.50387870239774</v>
      </c>
      <c r="F60" s="68">
        <v>385182.06</v>
      </c>
      <c r="G60" s="69">
        <v>355</v>
      </c>
      <c r="H60" s="69">
        <v>78</v>
      </c>
      <c r="I60" s="70">
        <v>489520.33</v>
      </c>
      <c r="J60" s="71">
        <v>420</v>
      </c>
      <c r="K60" s="71">
        <v>77</v>
      </c>
      <c r="L60" s="68">
        <v>429307.64</v>
      </c>
      <c r="M60" s="69">
        <v>412</v>
      </c>
      <c r="N60" s="69">
        <v>77</v>
      </c>
      <c r="O60" s="70">
        <v>391981.54</v>
      </c>
      <c r="P60" s="71">
        <v>442</v>
      </c>
      <c r="Q60" s="71">
        <v>77</v>
      </c>
      <c r="R60" s="68">
        <v>447802.82</v>
      </c>
      <c r="S60" s="69">
        <v>457</v>
      </c>
      <c r="T60" s="69">
        <v>78</v>
      </c>
      <c r="U60" s="70">
        <v>578690.07999999996</v>
      </c>
      <c r="V60" s="71">
        <v>517</v>
      </c>
      <c r="W60" s="71">
        <v>78</v>
      </c>
      <c r="X60" s="68">
        <v>425377.04</v>
      </c>
      <c r="Y60" s="69">
        <v>506</v>
      </c>
      <c r="Z60" s="69">
        <v>78</v>
      </c>
      <c r="AA60" s="70">
        <v>431465.34</v>
      </c>
      <c r="AB60" s="71">
        <v>549</v>
      </c>
      <c r="AC60" s="71">
        <v>77</v>
      </c>
      <c r="AD60" s="68">
        <v>351824.61</v>
      </c>
      <c r="AE60" s="69">
        <v>412</v>
      </c>
      <c r="AF60" s="69">
        <v>78</v>
      </c>
      <c r="AG60" s="70">
        <v>494761.4</v>
      </c>
      <c r="AH60" s="71">
        <v>535</v>
      </c>
      <c r="AI60" s="71">
        <v>76</v>
      </c>
      <c r="AJ60" s="68">
        <v>862492.35</v>
      </c>
      <c r="AK60" s="69">
        <v>784</v>
      </c>
      <c r="AL60" s="69">
        <v>77</v>
      </c>
      <c r="AM60" s="70">
        <v>250324.79</v>
      </c>
      <c r="AN60" s="71">
        <v>283</v>
      </c>
      <c r="AO60" s="71">
        <v>77</v>
      </c>
    </row>
    <row r="61" spans="1:41" hidden="1" outlineLevel="1" x14ac:dyDescent="0.55000000000000004">
      <c r="A61" s="58" t="s">
        <v>40</v>
      </c>
      <c r="B61" s="65">
        <v>1004714707.8900001</v>
      </c>
      <c r="C61" s="66">
        <v>2981692</v>
      </c>
      <c r="D61" s="66">
        <v>434671</v>
      </c>
      <c r="E61" s="67">
        <v>336.96126490931999</v>
      </c>
      <c r="F61" s="68">
        <v>90392076.340000004</v>
      </c>
      <c r="G61" s="69">
        <v>250510</v>
      </c>
      <c r="H61" s="69">
        <v>429700</v>
      </c>
      <c r="I61" s="70">
        <v>79134249.050000027</v>
      </c>
      <c r="J61" s="71">
        <v>226924</v>
      </c>
      <c r="K61" s="71">
        <v>430565</v>
      </c>
      <c r="L61" s="68">
        <v>78400847.959999993</v>
      </c>
      <c r="M61" s="69">
        <v>223255</v>
      </c>
      <c r="N61" s="69">
        <v>431404</v>
      </c>
      <c r="O61" s="70">
        <v>82182949.670000002</v>
      </c>
      <c r="P61" s="71">
        <v>242035</v>
      </c>
      <c r="Q61" s="71">
        <v>431642</v>
      </c>
      <c r="R61" s="68">
        <v>80846305.849999964</v>
      </c>
      <c r="S61" s="69">
        <v>236240</v>
      </c>
      <c r="T61" s="69">
        <v>430422</v>
      </c>
      <c r="U61" s="70">
        <v>79526535.169999987</v>
      </c>
      <c r="V61" s="71">
        <v>242811</v>
      </c>
      <c r="W61" s="71">
        <v>431892</v>
      </c>
      <c r="X61" s="68">
        <v>82324498.210000008</v>
      </c>
      <c r="Y61" s="69">
        <v>255172</v>
      </c>
      <c r="Z61" s="69">
        <v>432603</v>
      </c>
      <c r="AA61" s="70">
        <v>84216140.339999989</v>
      </c>
      <c r="AB61" s="71">
        <v>263856</v>
      </c>
      <c r="AC61" s="71">
        <v>432987</v>
      </c>
      <c r="AD61" s="68">
        <v>74887991.730000004</v>
      </c>
      <c r="AE61" s="69">
        <v>237834</v>
      </c>
      <c r="AF61" s="69">
        <v>432104</v>
      </c>
      <c r="AG61" s="70">
        <v>86761370.750000015</v>
      </c>
      <c r="AH61" s="71">
        <v>265689</v>
      </c>
      <c r="AI61" s="71">
        <v>432283</v>
      </c>
      <c r="AJ61" s="68">
        <v>91442264.430000022</v>
      </c>
      <c r="AK61" s="69">
        <v>267724</v>
      </c>
      <c r="AL61" s="69">
        <v>433589</v>
      </c>
      <c r="AM61" s="70">
        <v>94599478.390000015</v>
      </c>
      <c r="AN61" s="71">
        <v>269642</v>
      </c>
      <c r="AO61" s="71">
        <v>434671</v>
      </c>
    </row>
    <row r="62" spans="1:41" hidden="1" outlineLevel="1" x14ac:dyDescent="0.55000000000000004">
      <c r="A62" s="58" t="s">
        <v>34</v>
      </c>
      <c r="B62" s="65">
        <v>3571324.93</v>
      </c>
      <c r="C62" s="66">
        <v>7514</v>
      </c>
      <c r="D62" s="66">
        <v>156</v>
      </c>
      <c r="E62" s="67">
        <v>475.28945035932929</v>
      </c>
      <c r="F62" s="68">
        <v>104526.77</v>
      </c>
      <c r="G62" s="69">
        <v>241</v>
      </c>
      <c r="H62" s="69">
        <v>148</v>
      </c>
      <c r="I62" s="70">
        <v>113161.77</v>
      </c>
      <c r="J62" s="71">
        <v>329</v>
      </c>
      <c r="K62" s="71">
        <v>148</v>
      </c>
      <c r="L62" s="68">
        <v>171090.47</v>
      </c>
      <c r="M62" s="69">
        <v>391</v>
      </c>
      <c r="N62" s="69">
        <v>147</v>
      </c>
      <c r="O62" s="70">
        <v>180210.79</v>
      </c>
      <c r="P62" s="71">
        <v>376</v>
      </c>
      <c r="Q62" s="71">
        <v>151</v>
      </c>
      <c r="R62" s="68">
        <v>162743.53</v>
      </c>
      <c r="S62" s="69">
        <v>406</v>
      </c>
      <c r="T62" s="69">
        <v>150</v>
      </c>
      <c r="U62" s="70">
        <v>233059.07</v>
      </c>
      <c r="V62" s="71">
        <v>473</v>
      </c>
      <c r="W62" s="71">
        <v>152</v>
      </c>
      <c r="X62" s="68">
        <v>310757.83</v>
      </c>
      <c r="Y62" s="69">
        <v>648</v>
      </c>
      <c r="Z62" s="69">
        <v>151</v>
      </c>
      <c r="AA62" s="70">
        <v>298309.87</v>
      </c>
      <c r="AB62" s="71">
        <v>631</v>
      </c>
      <c r="AC62" s="71">
        <v>125</v>
      </c>
      <c r="AD62" s="68">
        <v>346839.45</v>
      </c>
      <c r="AE62" s="69">
        <v>632</v>
      </c>
      <c r="AF62" s="69">
        <v>154</v>
      </c>
      <c r="AG62" s="70">
        <v>411110.17</v>
      </c>
      <c r="AH62" s="71">
        <v>911</v>
      </c>
      <c r="AI62" s="71">
        <v>154</v>
      </c>
      <c r="AJ62" s="68">
        <v>631165.62</v>
      </c>
      <c r="AK62" s="69">
        <v>1320</v>
      </c>
      <c r="AL62" s="69">
        <v>153</v>
      </c>
      <c r="AM62" s="70">
        <v>608349.59</v>
      </c>
      <c r="AN62" s="71">
        <v>1156</v>
      </c>
      <c r="AO62" s="71">
        <v>156</v>
      </c>
    </row>
    <row r="63" spans="1:41" hidden="1" outlineLevel="1" x14ac:dyDescent="0.55000000000000004">
      <c r="A63" s="58" t="s">
        <v>35</v>
      </c>
      <c r="B63" s="65">
        <v>33680166.990000002</v>
      </c>
      <c r="C63" s="66">
        <v>68943</v>
      </c>
      <c r="D63" s="66">
        <v>2523</v>
      </c>
      <c r="E63" s="67">
        <v>488.5219237631087</v>
      </c>
      <c r="F63" s="68">
        <v>1833640.35</v>
      </c>
      <c r="G63" s="69">
        <v>3772</v>
      </c>
      <c r="H63" s="69">
        <v>2517</v>
      </c>
      <c r="I63" s="70">
        <v>1347917.21</v>
      </c>
      <c r="J63" s="71">
        <v>2514</v>
      </c>
      <c r="K63" s="71">
        <v>2521</v>
      </c>
      <c r="L63" s="68">
        <v>1242721.21</v>
      </c>
      <c r="M63" s="69">
        <v>2515</v>
      </c>
      <c r="N63" s="69">
        <v>2507</v>
      </c>
      <c r="O63" s="70">
        <v>1564766.56</v>
      </c>
      <c r="P63" s="71">
        <v>3277</v>
      </c>
      <c r="Q63" s="71">
        <v>2500</v>
      </c>
      <c r="R63" s="68">
        <v>1622270.59</v>
      </c>
      <c r="S63" s="69">
        <v>3392</v>
      </c>
      <c r="T63" s="69">
        <v>2510</v>
      </c>
      <c r="U63" s="70">
        <v>1755125.23</v>
      </c>
      <c r="V63" s="71">
        <v>3517</v>
      </c>
      <c r="W63" s="71">
        <v>2511</v>
      </c>
      <c r="X63" s="68">
        <v>1981953.11</v>
      </c>
      <c r="Y63" s="69">
        <v>4067</v>
      </c>
      <c r="Z63" s="69">
        <v>2515</v>
      </c>
      <c r="AA63" s="70">
        <v>2679706.14</v>
      </c>
      <c r="AB63" s="71">
        <v>4906</v>
      </c>
      <c r="AC63" s="71">
        <v>2506</v>
      </c>
      <c r="AD63" s="68">
        <v>4239667.5999999996</v>
      </c>
      <c r="AE63" s="69">
        <v>7692</v>
      </c>
      <c r="AF63" s="69">
        <v>2514</v>
      </c>
      <c r="AG63" s="70">
        <v>5615959.4500000002</v>
      </c>
      <c r="AH63" s="71">
        <v>11099</v>
      </c>
      <c r="AI63" s="71">
        <v>2529</v>
      </c>
      <c r="AJ63" s="68">
        <v>5341889.87</v>
      </c>
      <c r="AK63" s="69">
        <v>12055</v>
      </c>
      <c r="AL63" s="69">
        <v>2518</v>
      </c>
      <c r="AM63" s="70">
        <v>4454549.67</v>
      </c>
      <c r="AN63" s="71">
        <v>10137</v>
      </c>
      <c r="AO63" s="71">
        <v>2523</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27397476945.480145</v>
      </c>
      <c r="C65" s="52">
        <f>SUM(C38:C63)</f>
        <v>20549085</v>
      </c>
      <c r="D65" s="52">
        <f>SUM(D38:D63)</f>
        <v>700281</v>
      </c>
      <c r="E65" s="74">
        <f t="shared" ref="E65" si="4">IFERROR(B65/C65,0)</f>
        <v>1333.2699215308198</v>
      </c>
      <c r="F65" s="51">
        <f t="shared" ref="F65:AO65" si="5">SUM(F38:F63)</f>
        <v>2043946470.6100032</v>
      </c>
      <c r="G65" s="52">
        <f t="shared" si="5"/>
        <v>1526298</v>
      </c>
      <c r="H65" s="52">
        <f t="shared" si="5"/>
        <v>691363</v>
      </c>
      <c r="I65" s="51">
        <f t="shared" si="5"/>
        <v>1955220522.1199992</v>
      </c>
      <c r="J65" s="52">
        <f t="shared" si="5"/>
        <v>1479627</v>
      </c>
      <c r="K65" s="52">
        <f t="shared" si="5"/>
        <v>695341</v>
      </c>
      <c r="L65" s="51">
        <f t="shared" si="5"/>
        <v>1950766639.4100075</v>
      </c>
      <c r="M65" s="52">
        <f t="shared" si="5"/>
        <v>1471336</v>
      </c>
      <c r="N65" s="52">
        <f t="shared" si="5"/>
        <v>696215</v>
      </c>
      <c r="O65" s="51">
        <f t="shared" si="5"/>
        <v>2158332040.3800235</v>
      </c>
      <c r="P65" s="52">
        <f t="shared" si="5"/>
        <v>1606673</v>
      </c>
      <c r="Q65" s="52">
        <f t="shared" si="5"/>
        <v>696383</v>
      </c>
      <c r="R65" s="51">
        <f t="shared" si="5"/>
        <v>2127865017.1500108</v>
      </c>
      <c r="S65" s="52">
        <f t="shared" si="5"/>
        <v>1678976</v>
      </c>
      <c r="T65" s="52">
        <f t="shared" si="5"/>
        <v>695827</v>
      </c>
      <c r="U65" s="51">
        <f t="shared" si="5"/>
        <v>2220091557.3600073</v>
      </c>
      <c r="V65" s="52">
        <f t="shared" si="5"/>
        <v>1732088</v>
      </c>
      <c r="W65" s="52">
        <f t="shared" si="5"/>
        <v>697686</v>
      </c>
      <c r="X65" s="51">
        <f t="shared" si="5"/>
        <v>2313716066.6600099</v>
      </c>
      <c r="Y65" s="52">
        <f t="shared" si="5"/>
        <v>1794138</v>
      </c>
      <c r="Z65" s="52">
        <f t="shared" si="5"/>
        <v>698301</v>
      </c>
      <c r="AA65" s="51">
        <f t="shared" si="5"/>
        <v>2393925902.8299909</v>
      </c>
      <c r="AB65" s="52">
        <f t="shared" si="5"/>
        <v>1835084</v>
      </c>
      <c r="AC65" s="52">
        <f t="shared" si="5"/>
        <v>698134</v>
      </c>
      <c r="AD65" s="51">
        <f t="shared" si="5"/>
        <v>2194264834.8601093</v>
      </c>
      <c r="AE65" s="52">
        <f t="shared" si="5"/>
        <v>1646687</v>
      </c>
      <c r="AF65" s="52">
        <f t="shared" si="5"/>
        <v>698148</v>
      </c>
      <c r="AG65" s="51">
        <f t="shared" si="5"/>
        <v>2599089643.8500485</v>
      </c>
      <c r="AH65" s="52">
        <f t="shared" si="5"/>
        <v>1907008</v>
      </c>
      <c r="AI65" s="52">
        <f t="shared" si="5"/>
        <v>698681</v>
      </c>
      <c r="AJ65" s="51">
        <f t="shared" si="5"/>
        <v>2774988929.4399905</v>
      </c>
      <c r="AK65" s="52">
        <f t="shared" si="5"/>
        <v>2035974</v>
      </c>
      <c r="AL65" s="52">
        <f t="shared" si="5"/>
        <v>699438</v>
      </c>
      <c r="AM65" s="51">
        <f t="shared" si="5"/>
        <v>2665269320.809947</v>
      </c>
      <c r="AN65" s="52">
        <f t="shared" si="5"/>
        <v>1835196</v>
      </c>
      <c r="AO65" s="52">
        <f t="shared" si="5"/>
        <v>700281</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v>4376709.32</v>
      </c>
      <c r="C69" s="66">
        <v>4002</v>
      </c>
      <c r="D69" s="66">
        <v>267</v>
      </c>
      <c r="E69" s="67">
        <v>1093.6305147426287</v>
      </c>
      <c r="F69" s="68">
        <v>395175.48</v>
      </c>
      <c r="G69" s="69">
        <v>367</v>
      </c>
      <c r="H69" s="69">
        <v>430</v>
      </c>
      <c r="I69" s="70">
        <v>226802.59</v>
      </c>
      <c r="J69" s="71">
        <v>235</v>
      </c>
      <c r="K69" s="71">
        <v>438</v>
      </c>
      <c r="L69" s="68">
        <v>273054.62</v>
      </c>
      <c r="M69" s="69">
        <v>259</v>
      </c>
      <c r="N69" s="69">
        <v>441</v>
      </c>
      <c r="O69" s="70">
        <v>192910.31</v>
      </c>
      <c r="P69" s="71">
        <v>267</v>
      </c>
      <c r="Q69" s="71">
        <v>455</v>
      </c>
      <c r="R69" s="68">
        <v>359946.23999999999</v>
      </c>
      <c r="S69" s="69">
        <v>322</v>
      </c>
      <c r="T69" s="69">
        <v>468</v>
      </c>
      <c r="U69" s="70">
        <v>284919.93</v>
      </c>
      <c r="V69" s="71">
        <v>288</v>
      </c>
      <c r="W69" s="71">
        <v>477</v>
      </c>
      <c r="X69" s="68">
        <v>306202.73</v>
      </c>
      <c r="Y69" s="69">
        <v>306</v>
      </c>
      <c r="Z69" s="69">
        <v>486</v>
      </c>
      <c r="AA69" s="70">
        <v>408776.61</v>
      </c>
      <c r="AB69" s="71">
        <v>399</v>
      </c>
      <c r="AC69" s="71">
        <v>492</v>
      </c>
      <c r="AD69" s="68">
        <v>343973.14</v>
      </c>
      <c r="AE69" s="69">
        <v>341</v>
      </c>
      <c r="AF69" s="69">
        <v>499</v>
      </c>
      <c r="AG69" s="70">
        <v>336826.51</v>
      </c>
      <c r="AH69" s="71">
        <v>313</v>
      </c>
      <c r="AI69" s="71">
        <v>500</v>
      </c>
      <c r="AJ69" s="68">
        <v>426656.24</v>
      </c>
      <c r="AK69" s="69">
        <v>323</v>
      </c>
      <c r="AL69" s="69">
        <v>505</v>
      </c>
      <c r="AM69" s="70">
        <v>821464.92</v>
      </c>
      <c r="AN69" s="71">
        <v>582</v>
      </c>
      <c r="AO69" s="71">
        <v>267</v>
      </c>
    </row>
    <row r="70" spans="1:41" hidden="1" outlineLevel="1" x14ac:dyDescent="0.55000000000000004">
      <c r="A70" s="58" t="s">
        <v>18</v>
      </c>
      <c r="B70" s="65">
        <v>485499774.86000001</v>
      </c>
      <c r="C70" s="66">
        <v>836279</v>
      </c>
      <c r="D70" s="66">
        <v>11944</v>
      </c>
      <c r="E70" s="67">
        <v>580.54761013967823</v>
      </c>
      <c r="F70" s="68">
        <v>31526193.159999993</v>
      </c>
      <c r="G70" s="69">
        <v>50798</v>
      </c>
      <c r="H70" s="69">
        <v>11308</v>
      </c>
      <c r="I70" s="70">
        <v>26955737.520000014</v>
      </c>
      <c r="J70" s="71">
        <v>49752</v>
      </c>
      <c r="K70" s="71">
        <v>11249</v>
      </c>
      <c r="L70" s="68">
        <v>23106593.779999997</v>
      </c>
      <c r="M70" s="69">
        <v>45295</v>
      </c>
      <c r="N70" s="69">
        <v>11293</v>
      </c>
      <c r="O70" s="70">
        <v>27634673.989999998</v>
      </c>
      <c r="P70" s="71">
        <v>53448</v>
      </c>
      <c r="Q70" s="71">
        <v>11244</v>
      </c>
      <c r="R70" s="68">
        <v>29164694.160000011</v>
      </c>
      <c r="S70" s="69">
        <v>58448</v>
      </c>
      <c r="T70" s="69">
        <v>11266</v>
      </c>
      <c r="U70" s="70">
        <v>38220723.990000002</v>
      </c>
      <c r="V70" s="71">
        <v>73644</v>
      </c>
      <c r="W70" s="71">
        <v>11109</v>
      </c>
      <c r="X70" s="68">
        <v>35688634.450000003</v>
      </c>
      <c r="Y70" s="69">
        <v>70077</v>
      </c>
      <c r="Z70" s="69">
        <v>11474</v>
      </c>
      <c r="AA70" s="70">
        <v>47090879.670000017</v>
      </c>
      <c r="AB70" s="71">
        <v>87824</v>
      </c>
      <c r="AC70" s="71">
        <v>11560</v>
      </c>
      <c r="AD70" s="68">
        <v>47663824.759999998</v>
      </c>
      <c r="AE70" s="69">
        <v>82926</v>
      </c>
      <c r="AF70" s="69">
        <v>11841</v>
      </c>
      <c r="AG70" s="70">
        <v>48029712.729999989</v>
      </c>
      <c r="AH70" s="71">
        <v>82908</v>
      </c>
      <c r="AI70" s="71">
        <v>11854</v>
      </c>
      <c r="AJ70" s="68">
        <v>70952757.469999984</v>
      </c>
      <c r="AK70" s="69">
        <v>106609</v>
      </c>
      <c r="AL70" s="69">
        <v>11914</v>
      </c>
      <c r="AM70" s="70">
        <v>59465349.180000022</v>
      </c>
      <c r="AN70" s="71">
        <v>74550</v>
      </c>
      <c r="AO70" s="71">
        <v>11944</v>
      </c>
    </row>
    <row r="71" spans="1:41" hidden="1" outlineLevel="1" x14ac:dyDescent="0.55000000000000004">
      <c r="A71" s="58" t="s">
        <v>20</v>
      </c>
      <c r="B71" s="65">
        <v>103999184.23999999</v>
      </c>
      <c r="C71" s="66">
        <v>130645</v>
      </c>
      <c r="D71" s="66">
        <v>2420</v>
      </c>
      <c r="E71" s="67">
        <v>796.04412139768067</v>
      </c>
      <c r="F71" s="68">
        <v>5814249.2000000002</v>
      </c>
      <c r="G71" s="69">
        <v>8513</v>
      </c>
      <c r="H71" s="69">
        <v>5384</v>
      </c>
      <c r="I71" s="70">
        <v>5765781.79</v>
      </c>
      <c r="J71" s="71">
        <v>8362</v>
      </c>
      <c r="K71" s="71">
        <v>5449</v>
      </c>
      <c r="L71" s="68">
        <v>6581887.4100000001</v>
      </c>
      <c r="M71" s="69">
        <v>8566</v>
      </c>
      <c r="N71" s="69">
        <v>5520</v>
      </c>
      <c r="O71" s="70">
        <v>7569248.1299999999</v>
      </c>
      <c r="P71" s="71">
        <v>10144</v>
      </c>
      <c r="Q71" s="71">
        <v>5598</v>
      </c>
      <c r="R71" s="68">
        <v>7716330.8600000003</v>
      </c>
      <c r="S71" s="69">
        <v>10337</v>
      </c>
      <c r="T71" s="69">
        <v>5667</v>
      </c>
      <c r="U71" s="70">
        <v>9750477.8000000007</v>
      </c>
      <c r="V71" s="71">
        <v>12870</v>
      </c>
      <c r="W71" s="71">
        <v>5739</v>
      </c>
      <c r="X71" s="68">
        <v>7908054.0800000001</v>
      </c>
      <c r="Y71" s="69">
        <v>10665</v>
      </c>
      <c r="Z71" s="69">
        <v>5823</v>
      </c>
      <c r="AA71" s="70">
        <v>9334808.4900000002</v>
      </c>
      <c r="AB71" s="71">
        <v>12209</v>
      </c>
      <c r="AC71" s="71">
        <v>5888</v>
      </c>
      <c r="AD71" s="68">
        <v>10087429</v>
      </c>
      <c r="AE71" s="69">
        <v>11977</v>
      </c>
      <c r="AF71" s="69">
        <v>5947</v>
      </c>
      <c r="AG71" s="70">
        <v>11318317.93</v>
      </c>
      <c r="AH71" s="71">
        <v>13242</v>
      </c>
      <c r="AI71" s="71">
        <v>5995</v>
      </c>
      <c r="AJ71" s="68">
        <v>15592684.199999999</v>
      </c>
      <c r="AK71" s="69">
        <v>17374</v>
      </c>
      <c r="AL71" s="69">
        <v>6058</v>
      </c>
      <c r="AM71" s="70">
        <v>6559915.3499999996</v>
      </c>
      <c r="AN71" s="71">
        <v>6386</v>
      </c>
      <c r="AO71" s="71">
        <v>2420</v>
      </c>
    </row>
    <row r="72" spans="1:41" hidden="1" outlineLevel="1" x14ac:dyDescent="0.55000000000000004">
      <c r="A72" s="58" t="s">
        <v>510</v>
      </c>
      <c r="B72" s="65">
        <v>452040804.88</v>
      </c>
      <c r="C72" s="66">
        <v>347318</v>
      </c>
      <c r="D72" s="66">
        <v>27753</v>
      </c>
      <c r="E72" s="67">
        <v>1301.5185071893768</v>
      </c>
      <c r="F72" s="68">
        <v>22234792.799999982</v>
      </c>
      <c r="G72" s="69">
        <v>16169</v>
      </c>
      <c r="H72" s="69">
        <v>27622</v>
      </c>
      <c r="I72" s="70">
        <v>27283365.230000015</v>
      </c>
      <c r="J72" s="71">
        <v>22289</v>
      </c>
      <c r="K72" s="71">
        <v>27702</v>
      </c>
      <c r="L72" s="68">
        <v>31337841.210000012</v>
      </c>
      <c r="M72" s="69">
        <v>25170</v>
      </c>
      <c r="N72" s="69">
        <v>27744</v>
      </c>
      <c r="O72" s="70">
        <v>32870157.070000011</v>
      </c>
      <c r="P72" s="71">
        <v>27313</v>
      </c>
      <c r="Q72" s="71">
        <v>27795</v>
      </c>
      <c r="R72" s="68">
        <v>35370342.459999971</v>
      </c>
      <c r="S72" s="69">
        <v>28786</v>
      </c>
      <c r="T72" s="69">
        <v>27840</v>
      </c>
      <c r="U72" s="70">
        <v>44107210.630000025</v>
      </c>
      <c r="V72" s="71">
        <v>36256</v>
      </c>
      <c r="W72" s="71">
        <v>27821</v>
      </c>
      <c r="X72" s="68">
        <v>37661319.070000015</v>
      </c>
      <c r="Y72" s="69">
        <v>29914</v>
      </c>
      <c r="Z72" s="69">
        <v>27824</v>
      </c>
      <c r="AA72" s="70">
        <v>41612836.489999995</v>
      </c>
      <c r="AB72" s="71">
        <v>32598</v>
      </c>
      <c r="AC72" s="71">
        <v>27910</v>
      </c>
      <c r="AD72" s="68">
        <v>42461257.719999976</v>
      </c>
      <c r="AE72" s="69">
        <v>32139</v>
      </c>
      <c r="AF72" s="69">
        <v>27942</v>
      </c>
      <c r="AG72" s="70">
        <v>40942531.82</v>
      </c>
      <c r="AH72" s="71">
        <v>30947</v>
      </c>
      <c r="AI72" s="71">
        <v>27980</v>
      </c>
      <c r="AJ72" s="68">
        <v>51646848.440000005</v>
      </c>
      <c r="AK72" s="69">
        <v>37326</v>
      </c>
      <c r="AL72" s="69">
        <v>27755</v>
      </c>
      <c r="AM72" s="70">
        <v>44512301.939999975</v>
      </c>
      <c r="AN72" s="71">
        <v>28411</v>
      </c>
      <c r="AO72" s="71">
        <v>27753</v>
      </c>
    </row>
    <row r="73" spans="1:41" hidden="1" outlineLevel="1" x14ac:dyDescent="0.55000000000000004">
      <c r="A73" s="58" t="s">
        <v>89</v>
      </c>
      <c r="B73" s="65">
        <v>4910870333.5499983</v>
      </c>
      <c r="C73" s="66">
        <v>3315390</v>
      </c>
      <c r="D73" s="66">
        <v>75398</v>
      </c>
      <c r="E73" s="67">
        <v>1481.2345858405793</v>
      </c>
      <c r="F73" s="68">
        <v>294414880.99999982</v>
      </c>
      <c r="G73" s="69">
        <v>199691</v>
      </c>
      <c r="H73" s="69">
        <v>77870</v>
      </c>
      <c r="I73" s="70">
        <v>292695151.41000032</v>
      </c>
      <c r="J73" s="71">
        <v>217665</v>
      </c>
      <c r="K73" s="71">
        <v>77888</v>
      </c>
      <c r="L73" s="68">
        <v>298159977.91999972</v>
      </c>
      <c r="M73" s="69">
        <v>226633</v>
      </c>
      <c r="N73" s="69">
        <v>77969</v>
      </c>
      <c r="O73" s="70">
        <v>338868807.32000023</v>
      </c>
      <c r="P73" s="71">
        <v>244398</v>
      </c>
      <c r="Q73" s="71">
        <v>77984</v>
      </c>
      <c r="R73" s="68">
        <v>356047198.77999997</v>
      </c>
      <c r="S73" s="69">
        <v>259500</v>
      </c>
      <c r="T73" s="69">
        <v>78207</v>
      </c>
      <c r="U73" s="70">
        <v>453850427.93000013</v>
      </c>
      <c r="V73" s="71">
        <v>321229</v>
      </c>
      <c r="W73" s="71">
        <v>78404</v>
      </c>
      <c r="X73" s="68">
        <v>387816172.75999969</v>
      </c>
      <c r="Y73" s="69">
        <v>278293</v>
      </c>
      <c r="Z73" s="69">
        <v>78568</v>
      </c>
      <c r="AA73" s="70">
        <v>432189938.59999979</v>
      </c>
      <c r="AB73" s="71">
        <v>305451</v>
      </c>
      <c r="AC73" s="71">
        <v>78706</v>
      </c>
      <c r="AD73" s="68">
        <v>447339324.5999999</v>
      </c>
      <c r="AE73" s="69">
        <v>297587</v>
      </c>
      <c r="AF73" s="69">
        <v>75526</v>
      </c>
      <c r="AG73" s="70">
        <v>444690982.54000008</v>
      </c>
      <c r="AH73" s="71">
        <v>295299</v>
      </c>
      <c r="AI73" s="71">
        <v>75701</v>
      </c>
      <c r="AJ73" s="68">
        <v>587465248.21999967</v>
      </c>
      <c r="AK73" s="69">
        <v>362721</v>
      </c>
      <c r="AL73" s="69">
        <v>75503</v>
      </c>
      <c r="AM73" s="70">
        <v>577332222.46999955</v>
      </c>
      <c r="AN73" s="71">
        <v>306923</v>
      </c>
      <c r="AO73" s="71">
        <v>75398</v>
      </c>
    </row>
    <row r="74" spans="1:41" hidden="1" outlineLevel="1" x14ac:dyDescent="0.55000000000000004">
      <c r="A74" s="58" t="s">
        <v>21</v>
      </c>
      <c r="B74" s="65">
        <v>2747013.3</v>
      </c>
      <c r="C74" s="66">
        <v>3364</v>
      </c>
      <c r="D74" s="66">
        <v>70</v>
      </c>
      <c r="E74" s="67">
        <v>816.59134958382867</v>
      </c>
      <c r="F74" s="68">
        <v>204751.82</v>
      </c>
      <c r="G74" s="69">
        <v>222</v>
      </c>
      <c r="H74" s="69">
        <v>71</v>
      </c>
      <c r="I74" s="70">
        <v>127529.51</v>
      </c>
      <c r="J74" s="71">
        <v>155</v>
      </c>
      <c r="K74" s="71">
        <v>71</v>
      </c>
      <c r="L74" s="68">
        <v>64334.43</v>
      </c>
      <c r="M74" s="69">
        <v>184</v>
      </c>
      <c r="N74" s="69">
        <v>69</v>
      </c>
      <c r="O74" s="70">
        <v>176430.37</v>
      </c>
      <c r="P74" s="71">
        <v>235</v>
      </c>
      <c r="Q74" s="71">
        <v>69</v>
      </c>
      <c r="R74" s="68">
        <v>131270.13</v>
      </c>
      <c r="S74" s="69">
        <v>198</v>
      </c>
      <c r="T74" s="69">
        <v>70</v>
      </c>
      <c r="U74" s="70">
        <v>193191.02</v>
      </c>
      <c r="V74" s="71">
        <v>296</v>
      </c>
      <c r="W74" s="71">
        <v>70</v>
      </c>
      <c r="X74" s="68">
        <v>180067.06</v>
      </c>
      <c r="Y74" s="69">
        <v>303</v>
      </c>
      <c r="Z74" s="69">
        <v>70</v>
      </c>
      <c r="AA74" s="70">
        <v>279293.03000000003</v>
      </c>
      <c r="AB74" s="71">
        <v>325</v>
      </c>
      <c r="AC74" s="71">
        <v>71</v>
      </c>
      <c r="AD74" s="68">
        <v>217121.46</v>
      </c>
      <c r="AE74" s="69">
        <v>328</v>
      </c>
      <c r="AF74" s="69">
        <v>72</v>
      </c>
      <c r="AG74" s="70">
        <v>244217.4</v>
      </c>
      <c r="AH74" s="71">
        <v>261</v>
      </c>
      <c r="AI74" s="71">
        <v>72</v>
      </c>
      <c r="AJ74" s="68">
        <v>405328.81</v>
      </c>
      <c r="AK74" s="69">
        <v>364</v>
      </c>
      <c r="AL74" s="69">
        <v>70</v>
      </c>
      <c r="AM74" s="70">
        <v>523478.26</v>
      </c>
      <c r="AN74" s="71">
        <v>493</v>
      </c>
      <c r="AO74" s="71">
        <v>70</v>
      </c>
    </row>
    <row r="75" spans="1:41" hidden="1" outlineLevel="1" x14ac:dyDescent="0.55000000000000004">
      <c r="A75" s="58" t="s">
        <v>90</v>
      </c>
      <c r="B75" s="65">
        <v>86101795.24000001</v>
      </c>
      <c r="C75" s="66">
        <v>109490</v>
      </c>
      <c r="D75" s="66">
        <v>1496</v>
      </c>
      <c r="E75" s="67">
        <v>786.38958114896343</v>
      </c>
      <c r="F75" s="68">
        <v>5930852.1200000001</v>
      </c>
      <c r="G75" s="69">
        <v>8418</v>
      </c>
      <c r="H75" s="69">
        <v>2910</v>
      </c>
      <c r="I75" s="70">
        <v>5327538.01</v>
      </c>
      <c r="J75" s="71">
        <v>7762</v>
      </c>
      <c r="K75" s="71">
        <v>2952</v>
      </c>
      <c r="L75" s="68">
        <v>5978260.0199999996</v>
      </c>
      <c r="M75" s="69">
        <v>8047</v>
      </c>
      <c r="N75" s="69">
        <v>2982</v>
      </c>
      <c r="O75" s="70">
        <v>6246402.2199999997</v>
      </c>
      <c r="P75" s="71">
        <v>8648</v>
      </c>
      <c r="Q75" s="71">
        <v>3020</v>
      </c>
      <c r="R75" s="68">
        <v>6366724.0099999998</v>
      </c>
      <c r="S75" s="69">
        <v>8749</v>
      </c>
      <c r="T75" s="69">
        <v>3044</v>
      </c>
      <c r="U75" s="70">
        <v>8721243.3000000007</v>
      </c>
      <c r="V75" s="71">
        <v>10806</v>
      </c>
      <c r="W75" s="71">
        <v>3074</v>
      </c>
      <c r="X75" s="68">
        <v>6830174.71</v>
      </c>
      <c r="Y75" s="69">
        <v>9199</v>
      </c>
      <c r="Z75" s="69">
        <v>3117</v>
      </c>
      <c r="AA75" s="70">
        <v>7343821.9500000002</v>
      </c>
      <c r="AB75" s="71">
        <v>9753</v>
      </c>
      <c r="AC75" s="71">
        <v>3159</v>
      </c>
      <c r="AD75" s="68">
        <v>7569325.2000000002</v>
      </c>
      <c r="AE75" s="69">
        <v>9244</v>
      </c>
      <c r="AF75" s="69">
        <v>3197</v>
      </c>
      <c r="AG75" s="70">
        <v>7446265.2599999998</v>
      </c>
      <c r="AH75" s="71">
        <v>8662</v>
      </c>
      <c r="AI75" s="71">
        <v>3230</v>
      </c>
      <c r="AJ75" s="68">
        <v>10009264.789999999</v>
      </c>
      <c r="AK75" s="69">
        <v>11090</v>
      </c>
      <c r="AL75" s="69">
        <v>3272</v>
      </c>
      <c r="AM75" s="70">
        <v>8331923.6500000004</v>
      </c>
      <c r="AN75" s="71">
        <v>9112</v>
      </c>
      <c r="AO75" s="71">
        <v>1496</v>
      </c>
    </row>
    <row r="76" spans="1:41" hidden="1" outlineLevel="1" x14ac:dyDescent="0.55000000000000004">
      <c r="A76" s="58" t="s">
        <v>22</v>
      </c>
      <c r="B76" s="65">
        <v>549727615.10000002</v>
      </c>
      <c r="C76" s="66">
        <v>1037697</v>
      </c>
      <c r="D76" s="66">
        <v>31546</v>
      </c>
      <c r="E76" s="67">
        <v>529.75735219433034</v>
      </c>
      <c r="F76" s="68">
        <v>38563976.210000001</v>
      </c>
      <c r="G76" s="69">
        <v>77713</v>
      </c>
      <c r="H76" s="69">
        <v>181933</v>
      </c>
      <c r="I76" s="70">
        <v>35318788.539999999</v>
      </c>
      <c r="J76" s="71">
        <v>73811</v>
      </c>
      <c r="K76" s="71">
        <v>183053</v>
      </c>
      <c r="L76" s="68">
        <v>36160740.469999999</v>
      </c>
      <c r="M76" s="69">
        <v>75353</v>
      </c>
      <c r="N76" s="69">
        <v>184226</v>
      </c>
      <c r="O76" s="70">
        <v>36712159.32</v>
      </c>
      <c r="P76" s="71">
        <v>80555</v>
      </c>
      <c r="Q76" s="71">
        <v>185744</v>
      </c>
      <c r="R76" s="68">
        <v>39376843.579999998</v>
      </c>
      <c r="S76" s="69">
        <v>78247</v>
      </c>
      <c r="T76" s="69">
        <v>186975</v>
      </c>
      <c r="U76" s="70">
        <v>50206523.100000001</v>
      </c>
      <c r="V76" s="71">
        <v>97775</v>
      </c>
      <c r="W76" s="71">
        <v>188337</v>
      </c>
      <c r="X76" s="68">
        <v>41352637.590000004</v>
      </c>
      <c r="Y76" s="69">
        <v>82238</v>
      </c>
      <c r="Z76" s="69">
        <v>189516</v>
      </c>
      <c r="AA76" s="70">
        <v>50707303.359999999</v>
      </c>
      <c r="AB76" s="71">
        <v>94948</v>
      </c>
      <c r="AC76" s="71">
        <v>190848</v>
      </c>
      <c r="AD76" s="68">
        <v>52525944.75</v>
      </c>
      <c r="AE76" s="69">
        <v>94557</v>
      </c>
      <c r="AF76" s="69">
        <v>192147</v>
      </c>
      <c r="AG76" s="70">
        <v>54756956.460000001</v>
      </c>
      <c r="AH76" s="71">
        <v>94883</v>
      </c>
      <c r="AI76" s="71">
        <v>193337</v>
      </c>
      <c r="AJ76" s="68">
        <v>75840036.810000002</v>
      </c>
      <c r="AK76" s="69">
        <v>112640</v>
      </c>
      <c r="AL76" s="69">
        <v>194604</v>
      </c>
      <c r="AM76" s="70">
        <v>38205704.909999996</v>
      </c>
      <c r="AN76" s="71">
        <v>74977</v>
      </c>
      <c r="AO76" s="71">
        <v>31546</v>
      </c>
    </row>
    <row r="77" spans="1:41" hidden="1" outlineLevel="1" x14ac:dyDescent="0.55000000000000004">
      <c r="A77" s="58" t="s">
        <v>91</v>
      </c>
      <c r="B77" s="65">
        <v>623083261.10000002</v>
      </c>
      <c r="C77" s="66">
        <v>666751</v>
      </c>
      <c r="D77" s="66">
        <v>6886</v>
      </c>
      <c r="E77" s="67">
        <v>934.50667655541577</v>
      </c>
      <c r="F77" s="68">
        <v>36716888.43</v>
      </c>
      <c r="G77" s="69">
        <v>37021</v>
      </c>
      <c r="H77" s="69">
        <v>21367</v>
      </c>
      <c r="I77" s="70">
        <v>34019280</v>
      </c>
      <c r="J77" s="71">
        <v>35924</v>
      </c>
      <c r="K77" s="71">
        <v>21534</v>
      </c>
      <c r="L77" s="68">
        <v>32482321.93</v>
      </c>
      <c r="M77" s="69">
        <v>36976</v>
      </c>
      <c r="N77" s="69">
        <v>21723</v>
      </c>
      <c r="O77" s="70">
        <v>35645324.899999999</v>
      </c>
      <c r="P77" s="71">
        <v>44080</v>
      </c>
      <c r="Q77" s="71">
        <v>21949</v>
      </c>
      <c r="R77" s="68">
        <v>38358706.969999999</v>
      </c>
      <c r="S77" s="69">
        <v>47470</v>
      </c>
      <c r="T77" s="69">
        <v>22148</v>
      </c>
      <c r="U77" s="70">
        <v>50023685.18</v>
      </c>
      <c r="V77" s="71">
        <v>60802</v>
      </c>
      <c r="W77" s="71">
        <v>22424</v>
      </c>
      <c r="X77" s="68">
        <v>46154042.68</v>
      </c>
      <c r="Y77" s="69">
        <v>53745</v>
      </c>
      <c r="Z77" s="69">
        <v>22671</v>
      </c>
      <c r="AA77" s="70">
        <v>58279288.159999996</v>
      </c>
      <c r="AB77" s="71">
        <v>64010</v>
      </c>
      <c r="AC77" s="71">
        <v>22942</v>
      </c>
      <c r="AD77" s="68">
        <v>58763795.850000001</v>
      </c>
      <c r="AE77" s="69">
        <v>61048</v>
      </c>
      <c r="AF77" s="69">
        <v>23245</v>
      </c>
      <c r="AG77" s="70">
        <v>57929347.920000002</v>
      </c>
      <c r="AH77" s="71">
        <v>62100</v>
      </c>
      <c r="AI77" s="71">
        <v>23571</v>
      </c>
      <c r="AJ77" s="68">
        <v>92014163.549999997</v>
      </c>
      <c r="AK77" s="69">
        <v>87184</v>
      </c>
      <c r="AL77" s="69">
        <v>23834</v>
      </c>
      <c r="AM77" s="70">
        <v>82696415.530000001</v>
      </c>
      <c r="AN77" s="71">
        <v>76391</v>
      </c>
      <c r="AO77" s="71">
        <v>6886</v>
      </c>
    </row>
    <row r="78" spans="1:41" hidden="1" outlineLevel="1" x14ac:dyDescent="0.55000000000000004">
      <c r="A78" s="58" t="s">
        <v>23</v>
      </c>
      <c r="B78" s="65">
        <v>7564286.2000000002</v>
      </c>
      <c r="C78" s="66">
        <v>7447</v>
      </c>
      <c r="D78" s="66">
        <v>130</v>
      </c>
      <c r="E78" s="67">
        <v>1015.7494561568417</v>
      </c>
      <c r="F78" s="68">
        <v>275675.78999999998</v>
      </c>
      <c r="G78" s="69">
        <v>318</v>
      </c>
      <c r="H78" s="69">
        <v>317</v>
      </c>
      <c r="I78" s="70">
        <v>369760.12</v>
      </c>
      <c r="J78" s="71">
        <v>351</v>
      </c>
      <c r="K78" s="71">
        <v>322</v>
      </c>
      <c r="L78" s="68">
        <v>345394.76</v>
      </c>
      <c r="M78" s="69">
        <v>438</v>
      </c>
      <c r="N78" s="69">
        <v>328</v>
      </c>
      <c r="O78" s="70">
        <v>436358.82</v>
      </c>
      <c r="P78" s="71">
        <v>448</v>
      </c>
      <c r="Q78" s="71">
        <v>328</v>
      </c>
      <c r="R78" s="68">
        <v>614937.76</v>
      </c>
      <c r="S78" s="69">
        <v>595</v>
      </c>
      <c r="T78" s="69">
        <v>329</v>
      </c>
      <c r="U78" s="70">
        <v>596458.67000000004</v>
      </c>
      <c r="V78" s="71">
        <v>665</v>
      </c>
      <c r="W78" s="71">
        <v>335</v>
      </c>
      <c r="X78" s="68">
        <v>712241.94</v>
      </c>
      <c r="Y78" s="69">
        <v>720</v>
      </c>
      <c r="Z78" s="69">
        <v>340</v>
      </c>
      <c r="AA78" s="70">
        <v>772668.45</v>
      </c>
      <c r="AB78" s="71">
        <v>801</v>
      </c>
      <c r="AC78" s="71">
        <v>353</v>
      </c>
      <c r="AD78" s="68">
        <v>641019.32999999996</v>
      </c>
      <c r="AE78" s="69">
        <v>640</v>
      </c>
      <c r="AF78" s="69">
        <v>360</v>
      </c>
      <c r="AG78" s="70">
        <v>811872.69</v>
      </c>
      <c r="AH78" s="71">
        <v>722</v>
      </c>
      <c r="AI78" s="71">
        <v>362</v>
      </c>
      <c r="AJ78" s="68">
        <v>832444.74</v>
      </c>
      <c r="AK78" s="69">
        <v>839</v>
      </c>
      <c r="AL78" s="69">
        <v>363</v>
      </c>
      <c r="AM78" s="70">
        <v>1155453.1299999999</v>
      </c>
      <c r="AN78" s="71">
        <v>910</v>
      </c>
      <c r="AO78" s="71">
        <v>130</v>
      </c>
    </row>
    <row r="79" spans="1:41" hidden="1" outlineLevel="1" x14ac:dyDescent="0.55000000000000004">
      <c r="A79" s="58" t="s">
        <v>24</v>
      </c>
      <c r="B79" s="65">
        <v>569065500.80999994</v>
      </c>
      <c r="C79" s="66">
        <v>1035421</v>
      </c>
      <c r="D79" s="66">
        <v>21251</v>
      </c>
      <c r="E79" s="67">
        <v>549.59818355045911</v>
      </c>
      <c r="F79" s="68">
        <v>34040036.289999999</v>
      </c>
      <c r="G79" s="69">
        <v>70515</v>
      </c>
      <c r="H79" s="69">
        <v>39372</v>
      </c>
      <c r="I79" s="70">
        <v>32016586.050000001</v>
      </c>
      <c r="J79" s="71">
        <v>67571</v>
      </c>
      <c r="K79" s="71">
        <v>39760</v>
      </c>
      <c r="L79" s="68">
        <v>32780816.02</v>
      </c>
      <c r="M79" s="69">
        <v>68207</v>
      </c>
      <c r="N79" s="69">
        <v>40160</v>
      </c>
      <c r="O79" s="70">
        <v>35728289.740000002</v>
      </c>
      <c r="P79" s="71">
        <v>74921</v>
      </c>
      <c r="Q79" s="71">
        <v>40649</v>
      </c>
      <c r="R79" s="68">
        <v>35887796.990000002</v>
      </c>
      <c r="S79" s="69">
        <v>73067</v>
      </c>
      <c r="T79" s="69">
        <v>41013</v>
      </c>
      <c r="U79" s="70">
        <v>45498454.280000001</v>
      </c>
      <c r="V79" s="71">
        <v>89965</v>
      </c>
      <c r="W79" s="71">
        <v>41452</v>
      </c>
      <c r="X79" s="68">
        <v>40554688.140000001</v>
      </c>
      <c r="Y79" s="69">
        <v>81817</v>
      </c>
      <c r="Z79" s="69">
        <v>41865</v>
      </c>
      <c r="AA79" s="70">
        <v>49082928.170000002</v>
      </c>
      <c r="AB79" s="71">
        <v>97870</v>
      </c>
      <c r="AC79" s="71">
        <v>42246</v>
      </c>
      <c r="AD79" s="68">
        <v>51916871.469999999</v>
      </c>
      <c r="AE79" s="69">
        <v>97052</v>
      </c>
      <c r="AF79" s="69">
        <v>42622</v>
      </c>
      <c r="AG79" s="70">
        <v>58012611.350000001</v>
      </c>
      <c r="AH79" s="71">
        <v>102385</v>
      </c>
      <c r="AI79" s="71">
        <v>43032</v>
      </c>
      <c r="AJ79" s="68">
        <v>87417315.120000005</v>
      </c>
      <c r="AK79" s="69">
        <v>126603</v>
      </c>
      <c r="AL79" s="69">
        <v>43397</v>
      </c>
      <c r="AM79" s="70">
        <v>66129107.189999998</v>
      </c>
      <c r="AN79" s="71">
        <v>85448</v>
      </c>
      <c r="AO79" s="71">
        <v>21251</v>
      </c>
    </row>
    <row r="80" spans="1:41" hidden="1" outlineLevel="1" x14ac:dyDescent="0.55000000000000004">
      <c r="A80" s="58" t="s">
        <v>92</v>
      </c>
      <c r="B80" s="65">
        <v>915488437.91000009</v>
      </c>
      <c r="C80" s="66">
        <v>1906299</v>
      </c>
      <c r="D80" s="66">
        <v>56859</v>
      </c>
      <c r="E80" s="67">
        <v>480.24388509357664</v>
      </c>
      <c r="F80" s="68">
        <v>68405211.579999998</v>
      </c>
      <c r="G80" s="69">
        <v>130254</v>
      </c>
      <c r="H80" s="69">
        <v>73018</v>
      </c>
      <c r="I80" s="70">
        <v>64798733.93</v>
      </c>
      <c r="J80" s="71">
        <v>120781</v>
      </c>
      <c r="K80" s="71">
        <v>73467</v>
      </c>
      <c r="L80" s="68">
        <v>59987637.549999997</v>
      </c>
      <c r="M80" s="69">
        <v>125479</v>
      </c>
      <c r="N80" s="69">
        <v>73955</v>
      </c>
      <c r="O80" s="70">
        <v>63721363.259999998</v>
      </c>
      <c r="P80" s="71">
        <v>137884</v>
      </c>
      <c r="Q80" s="71">
        <v>74569</v>
      </c>
      <c r="R80" s="68">
        <v>63187712.950000003</v>
      </c>
      <c r="S80" s="69">
        <v>148071</v>
      </c>
      <c r="T80" s="69">
        <v>75144</v>
      </c>
      <c r="U80" s="70">
        <v>77071580.090000004</v>
      </c>
      <c r="V80" s="71">
        <v>179559</v>
      </c>
      <c r="W80" s="71">
        <v>75893</v>
      </c>
      <c r="X80" s="68">
        <v>76250022.170000002</v>
      </c>
      <c r="Y80" s="69">
        <v>163115</v>
      </c>
      <c r="Z80" s="69">
        <v>76530</v>
      </c>
      <c r="AA80" s="70">
        <v>82987301.409999996</v>
      </c>
      <c r="AB80" s="71">
        <v>183801</v>
      </c>
      <c r="AC80" s="71">
        <v>77225</v>
      </c>
      <c r="AD80" s="68">
        <v>78878937.049999997</v>
      </c>
      <c r="AE80" s="69">
        <v>172202</v>
      </c>
      <c r="AF80" s="69">
        <v>77744</v>
      </c>
      <c r="AG80" s="70">
        <v>81983374.210000008</v>
      </c>
      <c r="AH80" s="71">
        <v>164320</v>
      </c>
      <c r="AI80" s="71">
        <v>78372</v>
      </c>
      <c r="AJ80" s="68">
        <v>104751872.88000001</v>
      </c>
      <c r="AK80" s="69">
        <v>205404</v>
      </c>
      <c r="AL80" s="69">
        <v>78995</v>
      </c>
      <c r="AM80" s="70">
        <v>93464690.829999998</v>
      </c>
      <c r="AN80" s="71">
        <v>175429</v>
      </c>
      <c r="AO80" s="71">
        <v>56859</v>
      </c>
    </row>
    <row r="81" spans="1:41" hidden="1" outlineLevel="1" x14ac:dyDescent="0.55000000000000004">
      <c r="A81" s="58" t="s">
        <v>25</v>
      </c>
      <c r="B81" s="65">
        <v>16886830.559999999</v>
      </c>
      <c r="C81" s="66">
        <v>27655</v>
      </c>
      <c r="D81" s="66">
        <v>813</v>
      </c>
      <c r="E81" s="67">
        <v>610.6248620502621</v>
      </c>
      <c r="F81" s="68">
        <v>1381427.88</v>
      </c>
      <c r="G81" s="69">
        <v>2117</v>
      </c>
      <c r="H81" s="69">
        <v>1455</v>
      </c>
      <c r="I81" s="70">
        <v>1018257.27</v>
      </c>
      <c r="J81" s="71">
        <v>1843</v>
      </c>
      <c r="K81" s="71">
        <v>1469</v>
      </c>
      <c r="L81" s="68">
        <v>1017828.09</v>
      </c>
      <c r="M81" s="69">
        <v>1862</v>
      </c>
      <c r="N81" s="69">
        <v>1491</v>
      </c>
      <c r="O81" s="70">
        <v>1235411.81</v>
      </c>
      <c r="P81" s="71">
        <v>2069</v>
      </c>
      <c r="Q81" s="71">
        <v>1512</v>
      </c>
      <c r="R81" s="68">
        <v>1105671.79</v>
      </c>
      <c r="S81" s="69">
        <v>2149</v>
      </c>
      <c r="T81" s="69">
        <v>1529</v>
      </c>
      <c r="U81" s="70">
        <v>1595665.47</v>
      </c>
      <c r="V81" s="71">
        <v>2580</v>
      </c>
      <c r="W81" s="71">
        <v>1552</v>
      </c>
      <c r="X81" s="68">
        <v>1121717.1499999999</v>
      </c>
      <c r="Y81" s="69">
        <v>2172</v>
      </c>
      <c r="Z81" s="69">
        <v>1570</v>
      </c>
      <c r="AA81" s="70">
        <v>1496813.71</v>
      </c>
      <c r="AB81" s="71">
        <v>2510</v>
      </c>
      <c r="AC81" s="71">
        <v>1583</v>
      </c>
      <c r="AD81" s="68">
        <v>1358538.28</v>
      </c>
      <c r="AE81" s="69">
        <v>2218</v>
      </c>
      <c r="AF81" s="69">
        <v>1602</v>
      </c>
      <c r="AG81" s="70">
        <v>1656809.94</v>
      </c>
      <c r="AH81" s="71">
        <v>2461</v>
      </c>
      <c r="AI81" s="71">
        <v>1615</v>
      </c>
      <c r="AJ81" s="68">
        <v>1982465.87</v>
      </c>
      <c r="AK81" s="69">
        <v>3257</v>
      </c>
      <c r="AL81" s="69">
        <v>1630</v>
      </c>
      <c r="AM81" s="70">
        <v>1916223.3</v>
      </c>
      <c r="AN81" s="71">
        <v>2417</v>
      </c>
      <c r="AO81" s="71">
        <v>813</v>
      </c>
    </row>
    <row r="82" spans="1:41" hidden="1" outlineLevel="1" x14ac:dyDescent="0.55000000000000004">
      <c r="A82" s="58" t="s">
        <v>93</v>
      </c>
      <c r="B82" s="65">
        <v>162302045.17000002</v>
      </c>
      <c r="C82" s="66">
        <v>189447</v>
      </c>
      <c r="D82" s="66">
        <v>2415</v>
      </c>
      <c r="E82" s="67">
        <v>856.71478128447541</v>
      </c>
      <c r="F82" s="68">
        <v>11798357.48</v>
      </c>
      <c r="G82" s="69">
        <v>13602</v>
      </c>
      <c r="H82" s="69">
        <v>5316</v>
      </c>
      <c r="I82" s="70">
        <v>9550549.5700000003</v>
      </c>
      <c r="J82" s="71">
        <v>12047</v>
      </c>
      <c r="K82" s="71">
        <v>5366</v>
      </c>
      <c r="L82" s="68">
        <v>9323509.0399999991</v>
      </c>
      <c r="M82" s="69">
        <v>12183</v>
      </c>
      <c r="N82" s="69">
        <v>5422</v>
      </c>
      <c r="O82" s="70">
        <v>9818341.6199999992</v>
      </c>
      <c r="P82" s="71">
        <v>12624</v>
      </c>
      <c r="Q82" s="71">
        <v>5497</v>
      </c>
      <c r="R82" s="68">
        <v>11464806.560000001</v>
      </c>
      <c r="S82" s="69">
        <v>14192</v>
      </c>
      <c r="T82" s="69">
        <v>5552</v>
      </c>
      <c r="U82" s="70">
        <v>13708245.52</v>
      </c>
      <c r="V82" s="71">
        <v>17645</v>
      </c>
      <c r="W82" s="71">
        <v>5628</v>
      </c>
      <c r="X82" s="68">
        <v>11590754.390000001</v>
      </c>
      <c r="Y82" s="69">
        <v>13679</v>
      </c>
      <c r="Z82" s="69">
        <v>5672</v>
      </c>
      <c r="AA82" s="70">
        <v>12725716.33</v>
      </c>
      <c r="AB82" s="71">
        <v>16025</v>
      </c>
      <c r="AC82" s="71">
        <v>5743</v>
      </c>
      <c r="AD82" s="68">
        <v>13547382.619999999</v>
      </c>
      <c r="AE82" s="69">
        <v>15920</v>
      </c>
      <c r="AF82" s="69">
        <v>5828</v>
      </c>
      <c r="AG82" s="70">
        <v>13827157.5</v>
      </c>
      <c r="AH82" s="71">
        <v>15505</v>
      </c>
      <c r="AI82" s="71">
        <v>5873</v>
      </c>
      <c r="AJ82" s="68">
        <v>19279730.960000001</v>
      </c>
      <c r="AK82" s="69">
        <v>20108</v>
      </c>
      <c r="AL82" s="69">
        <v>5959</v>
      </c>
      <c r="AM82" s="70">
        <v>25667493.579999998</v>
      </c>
      <c r="AN82" s="71">
        <v>25917</v>
      </c>
      <c r="AO82" s="71">
        <v>2415</v>
      </c>
    </row>
    <row r="83" spans="1:41" hidden="1" outlineLevel="1" x14ac:dyDescent="0.55000000000000004">
      <c r="A83" s="58" t="s">
        <v>26</v>
      </c>
      <c r="B83" s="65">
        <v>183064681.65000001</v>
      </c>
      <c r="C83" s="66">
        <v>193370</v>
      </c>
      <c r="D83" s="66">
        <v>5022</v>
      </c>
      <c r="E83" s="67">
        <v>946.70673656720282</v>
      </c>
      <c r="F83" s="68">
        <v>9681092.1300000008</v>
      </c>
      <c r="G83" s="69">
        <v>9435</v>
      </c>
      <c r="H83" s="69">
        <v>5085</v>
      </c>
      <c r="I83" s="70">
        <v>11106425.540000001</v>
      </c>
      <c r="J83" s="71">
        <v>12534</v>
      </c>
      <c r="K83" s="71">
        <v>5094</v>
      </c>
      <c r="L83" s="68">
        <v>10761971.689999999</v>
      </c>
      <c r="M83" s="69">
        <v>12424</v>
      </c>
      <c r="N83" s="69">
        <v>5040</v>
      </c>
      <c r="O83" s="70">
        <v>12762554.119999997</v>
      </c>
      <c r="P83" s="71">
        <v>14072</v>
      </c>
      <c r="Q83" s="71">
        <v>5004</v>
      </c>
      <c r="R83" s="68">
        <v>12246021.880000001</v>
      </c>
      <c r="S83" s="69">
        <v>14090</v>
      </c>
      <c r="T83" s="69">
        <v>5024</v>
      </c>
      <c r="U83" s="70">
        <v>15087642.030000001</v>
      </c>
      <c r="V83" s="71">
        <v>18469</v>
      </c>
      <c r="W83" s="71">
        <v>4972</v>
      </c>
      <c r="X83" s="68">
        <v>15608864.799999999</v>
      </c>
      <c r="Y83" s="69">
        <v>17287</v>
      </c>
      <c r="Z83" s="69">
        <v>5028</v>
      </c>
      <c r="AA83" s="70">
        <v>17354968.199999999</v>
      </c>
      <c r="AB83" s="71">
        <v>19311</v>
      </c>
      <c r="AC83" s="71">
        <v>4932</v>
      </c>
      <c r="AD83" s="68">
        <v>17097880.940000001</v>
      </c>
      <c r="AE83" s="69">
        <v>17979</v>
      </c>
      <c r="AF83" s="69">
        <v>5038</v>
      </c>
      <c r="AG83" s="70">
        <v>20683717.010000002</v>
      </c>
      <c r="AH83" s="71">
        <v>22076</v>
      </c>
      <c r="AI83" s="71">
        <v>5016</v>
      </c>
      <c r="AJ83" s="68">
        <v>22277607.719999999</v>
      </c>
      <c r="AK83" s="69">
        <v>20950</v>
      </c>
      <c r="AL83" s="69">
        <v>5024</v>
      </c>
      <c r="AM83" s="70">
        <v>18395935.590000007</v>
      </c>
      <c r="AN83" s="71">
        <v>14743</v>
      </c>
      <c r="AO83" s="71">
        <v>5022</v>
      </c>
    </row>
    <row r="84" spans="1:41" hidden="1" outlineLevel="1" x14ac:dyDescent="0.55000000000000004">
      <c r="A84" s="58" t="s">
        <v>94</v>
      </c>
      <c r="B84" s="65">
        <v>52836693.109999999</v>
      </c>
      <c r="C84" s="66">
        <v>70718</v>
      </c>
      <c r="D84" s="66">
        <v>3127</v>
      </c>
      <c r="E84" s="67">
        <v>747.14631508244008</v>
      </c>
      <c r="F84" s="68">
        <v>3010197.68</v>
      </c>
      <c r="G84" s="69">
        <v>3737</v>
      </c>
      <c r="H84" s="69">
        <v>6318</v>
      </c>
      <c r="I84" s="70">
        <v>2628583.4500000002</v>
      </c>
      <c r="J84" s="71">
        <v>3974</v>
      </c>
      <c r="K84" s="71">
        <v>6387</v>
      </c>
      <c r="L84" s="68">
        <v>2739567.93</v>
      </c>
      <c r="M84" s="69">
        <v>4357</v>
      </c>
      <c r="N84" s="69">
        <v>6451</v>
      </c>
      <c r="O84" s="70">
        <v>3337441.99</v>
      </c>
      <c r="P84" s="71">
        <v>5228</v>
      </c>
      <c r="Q84" s="71">
        <v>6506</v>
      </c>
      <c r="R84" s="68">
        <v>3823542.82</v>
      </c>
      <c r="S84" s="69">
        <v>5848</v>
      </c>
      <c r="T84" s="69">
        <v>6571</v>
      </c>
      <c r="U84" s="70">
        <v>5040406.75</v>
      </c>
      <c r="V84" s="71">
        <v>6944</v>
      </c>
      <c r="W84" s="71">
        <v>6656</v>
      </c>
      <c r="X84" s="68">
        <v>4835258.7</v>
      </c>
      <c r="Y84" s="69">
        <v>5920</v>
      </c>
      <c r="Z84" s="69">
        <v>6743</v>
      </c>
      <c r="AA84" s="70">
        <v>4945355.71</v>
      </c>
      <c r="AB84" s="71">
        <v>6654</v>
      </c>
      <c r="AC84" s="71">
        <v>6837</v>
      </c>
      <c r="AD84" s="68">
        <v>5088377.1399999997</v>
      </c>
      <c r="AE84" s="69">
        <v>6056</v>
      </c>
      <c r="AF84" s="69">
        <v>6914</v>
      </c>
      <c r="AG84" s="70">
        <v>5202057.37</v>
      </c>
      <c r="AH84" s="71">
        <v>6801</v>
      </c>
      <c r="AI84" s="71">
        <v>6976</v>
      </c>
      <c r="AJ84" s="68">
        <v>6905843.5099999998</v>
      </c>
      <c r="AK84" s="69">
        <v>9384</v>
      </c>
      <c r="AL84" s="69">
        <v>7058</v>
      </c>
      <c r="AM84" s="70">
        <v>5280060.0599999996</v>
      </c>
      <c r="AN84" s="71">
        <v>5815</v>
      </c>
      <c r="AO84" s="71">
        <v>3127</v>
      </c>
    </row>
    <row r="85" spans="1:41" hidden="1" outlineLevel="1" x14ac:dyDescent="0.55000000000000004">
      <c r="A85" s="58" t="s">
        <v>462</v>
      </c>
      <c r="B85" s="65">
        <v>15365652873.91</v>
      </c>
      <c r="C85" s="66">
        <v>7410901</v>
      </c>
      <c r="D85" s="66">
        <v>19969</v>
      </c>
      <c r="E85" s="67">
        <v>2073.3852569222013</v>
      </c>
      <c r="F85" s="68">
        <v>1115014846.7700119</v>
      </c>
      <c r="G85" s="69">
        <v>571932</v>
      </c>
      <c r="H85" s="69">
        <v>19974</v>
      </c>
      <c r="I85" s="70">
        <v>1123538105.4000084</v>
      </c>
      <c r="J85" s="71">
        <v>559243</v>
      </c>
      <c r="K85" s="71">
        <v>19951</v>
      </c>
      <c r="L85" s="68">
        <v>1191211232.3599839</v>
      </c>
      <c r="M85" s="69">
        <v>603064</v>
      </c>
      <c r="N85" s="69">
        <v>19920</v>
      </c>
      <c r="O85" s="70">
        <v>1218367839.8899961</v>
      </c>
      <c r="P85" s="71">
        <v>603319</v>
      </c>
      <c r="Q85" s="71">
        <v>19967</v>
      </c>
      <c r="R85" s="68">
        <v>1159096365.6000018</v>
      </c>
      <c r="S85" s="69">
        <v>595578</v>
      </c>
      <c r="T85" s="69">
        <v>19978</v>
      </c>
      <c r="U85" s="70">
        <v>1396426734.9200184</v>
      </c>
      <c r="V85" s="71">
        <v>704280</v>
      </c>
      <c r="W85" s="71">
        <v>20152</v>
      </c>
      <c r="X85" s="68">
        <v>1241350822.0400085</v>
      </c>
      <c r="Y85" s="69">
        <v>589203</v>
      </c>
      <c r="Z85" s="69">
        <v>20124</v>
      </c>
      <c r="AA85" s="70">
        <v>1376650203.7200286</v>
      </c>
      <c r="AB85" s="71">
        <v>661123</v>
      </c>
      <c r="AC85" s="71">
        <v>20148</v>
      </c>
      <c r="AD85" s="68">
        <v>1331249346.5199857</v>
      </c>
      <c r="AE85" s="69">
        <v>632675</v>
      </c>
      <c r="AF85" s="69">
        <v>20280</v>
      </c>
      <c r="AG85" s="70">
        <v>1254188038.4399927</v>
      </c>
      <c r="AH85" s="71">
        <v>592434</v>
      </c>
      <c r="AI85" s="71">
        <v>20097</v>
      </c>
      <c r="AJ85" s="68">
        <v>1492319601.2699845</v>
      </c>
      <c r="AK85" s="69">
        <v>684311</v>
      </c>
      <c r="AL85" s="69">
        <v>20089</v>
      </c>
      <c r="AM85" s="70">
        <v>1466239736.979979</v>
      </c>
      <c r="AN85" s="71">
        <v>613739</v>
      </c>
      <c r="AO85" s="71">
        <v>19969</v>
      </c>
    </row>
    <row r="86" spans="1:41" hidden="1" outlineLevel="1" x14ac:dyDescent="0.55000000000000004">
      <c r="A86" s="58" t="s">
        <v>27</v>
      </c>
      <c r="B86" s="65">
        <v>28923898.479999997</v>
      </c>
      <c r="C86" s="66">
        <v>32534</v>
      </c>
      <c r="D86" s="66">
        <v>1024</v>
      </c>
      <c r="E86" s="67">
        <v>889.03603860576618</v>
      </c>
      <c r="F86" s="68">
        <v>2080117.72</v>
      </c>
      <c r="G86" s="69">
        <v>2590</v>
      </c>
      <c r="H86" s="69">
        <v>1900</v>
      </c>
      <c r="I86" s="70">
        <v>1988945.28</v>
      </c>
      <c r="J86" s="71">
        <v>2274</v>
      </c>
      <c r="K86" s="71">
        <v>1920</v>
      </c>
      <c r="L86" s="68">
        <v>2120036.9500000002</v>
      </c>
      <c r="M86" s="69">
        <v>2335</v>
      </c>
      <c r="N86" s="69">
        <v>1941</v>
      </c>
      <c r="O86" s="70">
        <v>1906860.56</v>
      </c>
      <c r="P86" s="71">
        <v>2226</v>
      </c>
      <c r="Q86" s="71">
        <v>1979</v>
      </c>
      <c r="R86" s="68">
        <v>1955218.02</v>
      </c>
      <c r="S86" s="69">
        <v>2367</v>
      </c>
      <c r="T86" s="69">
        <v>1995</v>
      </c>
      <c r="U86" s="70">
        <v>2751580.71</v>
      </c>
      <c r="V86" s="71">
        <v>3057</v>
      </c>
      <c r="W86" s="71">
        <v>2018</v>
      </c>
      <c r="X86" s="68">
        <v>2129404.17</v>
      </c>
      <c r="Y86" s="69">
        <v>2557</v>
      </c>
      <c r="Z86" s="69">
        <v>2033</v>
      </c>
      <c r="AA86" s="70">
        <v>2382628.64</v>
      </c>
      <c r="AB86" s="71">
        <v>2767</v>
      </c>
      <c r="AC86" s="71">
        <v>2059</v>
      </c>
      <c r="AD86" s="68">
        <v>2456910.89</v>
      </c>
      <c r="AE86" s="69">
        <v>2814</v>
      </c>
      <c r="AF86" s="69">
        <v>2077</v>
      </c>
      <c r="AG86" s="70">
        <v>2418874.5</v>
      </c>
      <c r="AH86" s="71">
        <v>2782</v>
      </c>
      <c r="AI86" s="71">
        <v>2092</v>
      </c>
      <c r="AJ86" s="68">
        <v>3449441.25</v>
      </c>
      <c r="AK86" s="69">
        <v>3639</v>
      </c>
      <c r="AL86" s="69">
        <v>2114</v>
      </c>
      <c r="AM86" s="70">
        <v>3283879.79</v>
      </c>
      <c r="AN86" s="71">
        <v>3126</v>
      </c>
      <c r="AO86" s="71">
        <v>1024</v>
      </c>
    </row>
    <row r="87" spans="1:41" hidden="1" outlineLevel="1" x14ac:dyDescent="0.55000000000000004">
      <c r="A87" s="58" t="s">
        <v>95</v>
      </c>
      <c r="B87" s="65">
        <v>35918084.989999995</v>
      </c>
      <c r="C87" s="66">
        <v>31614</v>
      </c>
      <c r="D87" s="66">
        <v>679</v>
      </c>
      <c r="E87" s="67">
        <v>1136.1449038400706</v>
      </c>
      <c r="F87" s="68">
        <v>2225941.0100000002</v>
      </c>
      <c r="G87" s="69">
        <v>2044</v>
      </c>
      <c r="H87" s="69">
        <v>754</v>
      </c>
      <c r="I87" s="70">
        <v>1894972.71</v>
      </c>
      <c r="J87" s="71">
        <v>1848</v>
      </c>
      <c r="K87" s="71">
        <v>751</v>
      </c>
      <c r="L87" s="68">
        <v>2043870.5200000003</v>
      </c>
      <c r="M87" s="69">
        <v>2147</v>
      </c>
      <c r="N87" s="69">
        <v>740</v>
      </c>
      <c r="O87" s="70">
        <v>2926699.11</v>
      </c>
      <c r="P87" s="71">
        <v>2599</v>
      </c>
      <c r="Q87" s="71">
        <v>707</v>
      </c>
      <c r="R87" s="68">
        <v>2870651.12</v>
      </c>
      <c r="S87" s="69">
        <v>2281</v>
      </c>
      <c r="T87" s="69">
        <v>701</v>
      </c>
      <c r="U87" s="70">
        <v>3664227.1999999997</v>
      </c>
      <c r="V87" s="71">
        <v>3101</v>
      </c>
      <c r="W87" s="71">
        <v>701</v>
      </c>
      <c r="X87" s="68">
        <v>3109705.3099999996</v>
      </c>
      <c r="Y87" s="69">
        <v>2792</v>
      </c>
      <c r="Z87" s="69">
        <v>696</v>
      </c>
      <c r="AA87" s="70">
        <v>2879053.2600000002</v>
      </c>
      <c r="AB87" s="71">
        <v>2750</v>
      </c>
      <c r="AC87" s="71">
        <v>699</v>
      </c>
      <c r="AD87" s="68">
        <v>3036959.5199999996</v>
      </c>
      <c r="AE87" s="69">
        <v>2800</v>
      </c>
      <c r="AF87" s="69">
        <v>691</v>
      </c>
      <c r="AG87" s="70">
        <v>2931585.3099999996</v>
      </c>
      <c r="AH87" s="71">
        <v>2670</v>
      </c>
      <c r="AI87" s="71">
        <v>683</v>
      </c>
      <c r="AJ87" s="68">
        <v>3967825.37</v>
      </c>
      <c r="AK87" s="69">
        <v>3270</v>
      </c>
      <c r="AL87" s="69">
        <v>680</v>
      </c>
      <c r="AM87" s="70">
        <v>4366594.55</v>
      </c>
      <c r="AN87" s="71">
        <v>3312</v>
      </c>
      <c r="AO87" s="71">
        <v>679</v>
      </c>
    </row>
    <row r="88" spans="1:41" hidden="1" outlineLevel="1" x14ac:dyDescent="0.55000000000000004">
      <c r="A88" s="58" t="s">
        <v>380</v>
      </c>
      <c r="B88" s="65">
        <v>97467046.220000014</v>
      </c>
      <c r="C88" s="66">
        <v>70504</v>
      </c>
      <c r="D88" s="66">
        <v>662</v>
      </c>
      <c r="E88" s="67">
        <v>1382.4328579938729</v>
      </c>
      <c r="F88" s="68">
        <v>6227882.0800000001</v>
      </c>
      <c r="G88" s="69">
        <v>4514</v>
      </c>
      <c r="H88" s="69">
        <v>654</v>
      </c>
      <c r="I88" s="70">
        <v>5905462.4800000004</v>
      </c>
      <c r="J88" s="71">
        <v>4274</v>
      </c>
      <c r="K88" s="71">
        <v>653</v>
      </c>
      <c r="L88" s="68">
        <v>6124728.0999999996</v>
      </c>
      <c r="M88" s="69">
        <v>4316</v>
      </c>
      <c r="N88" s="69">
        <v>650</v>
      </c>
      <c r="O88" s="70">
        <v>6457443.4799999995</v>
      </c>
      <c r="P88" s="71">
        <v>4767</v>
      </c>
      <c r="Q88" s="71">
        <v>653</v>
      </c>
      <c r="R88" s="68">
        <v>7022899.5800000001</v>
      </c>
      <c r="S88" s="69">
        <v>5335</v>
      </c>
      <c r="T88" s="69">
        <v>652</v>
      </c>
      <c r="U88" s="70">
        <v>8428983.2600000016</v>
      </c>
      <c r="V88" s="71">
        <v>6546</v>
      </c>
      <c r="W88" s="71">
        <v>656</v>
      </c>
      <c r="X88" s="68">
        <v>7982787.9800000004</v>
      </c>
      <c r="Y88" s="69">
        <v>5910</v>
      </c>
      <c r="Z88" s="69">
        <v>653</v>
      </c>
      <c r="AA88" s="70">
        <v>9441091.7799999993</v>
      </c>
      <c r="AB88" s="71">
        <v>6851</v>
      </c>
      <c r="AC88" s="71">
        <v>658</v>
      </c>
      <c r="AD88" s="68">
        <v>9451319.0299999993</v>
      </c>
      <c r="AE88" s="69">
        <v>6887</v>
      </c>
      <c r="AF88" s="69">
        <v>657</v>
      </c>
      <c r="AG88" s="70">
        <v>9728115.2799999993</v>
      </c>
      <c r="AH88" s="71">
        <v>7018</v>
      </c>
      <c r="AI88" s="71">
        <v>661</v>
      </c>
      <c r="AJ88" s="68">
        <v>11568344.859999999</v>
      </c>
      <c r="AK88" s="69">
        <v>8242</v>
      </c>
      <c r="AL88" s="69">
        <v>659</v>
      </c>
      <c r="AM88" s="70">
        <v>9127988.3100000005</v>
      </c>
      <c r="AN88" s="71">
        <v>5844</v>
      </c>
      <c r="AO88" s="71">
        <v>662</v>
      </c>
    </row>
    <row r="89" spans="1:41" hidden="1" outlineLevel="1" x14ac:dyDescent="0.55000000000000004">
      <c r="A89" s="58" t="s">
        <v>32</v>
      </c>
      <c r="B89" s="65">
        <v>6107854.9000000004</v>
      </c>
      <c r="C89" s="66">
        <v>6251</v>
      </c>
      <c r="D89" s="66">
        <v>247</v>
      </c>
      <c r="E89" s="67">
        <v>977.1004479283315</v>
      </c>
      <c r="F89" s="68">
        <v>275372.37</v>
      </c>
      <c r="G89" s="69">
        <v>394</v>
      </c>
      <c r="H89" s="69">
        <v>567</v>
      </c>
      <c r="I89" s="70">
        <v>306844.86</v>
      </c>
      <c r="J89" s="71">
        <v>378</v>
      </c>
      <c r="K89" s="71">
        <v>569</v>
      </c>
      <c r="L89" s="68">
        <v>253157.2</v>
      </c>
      <c r="M89" s="69">
        <v>343</v>
      </c>
      <c r="N89" s="69">
        <v>575</v>
      </c>
      <c r="O89" s="70">
        <v>351673.36</v>
      </c>
      <c r="P89" s="71">
        <v>359</v>
      </c>
      <c r="Q89" s="71">
        <v>588</v>
      </c>
      <c r="R89" s="68">
        <v>370644.02</v>
      </c>
      <c r="S89" s="69">
        <v>427</v>
      </c>
      <c r="T89" s="69">
        <v>598</v>
      </c>
      <c r="U89" s="70">
        <v>515476.65</v>
      </c>
      <c r="V89" s="71">
        <v>567</v>
      </c>
      <c r="W89" s="71">
        <v>603</v>
      </c>
      <c r="X89" s="68">
        <v>420324.21</v>
      </c>
      <c r="Y89" s="69">
        <v>462</v>
      </c>
      <c r="Z89" s="69">
        <v>613</v>
      </c>
      <c r="AA89" s="70">
        <v>540264.03</v>
      </c>
      <c r="AB89" s="71">
        <v>637</v>
      </c>
      <c r="AC89" s="71">
        <v>623</v>
      </c>
      <c r="AD89" s="68">
        <v>622655.57999999996</v>
      </c>
      <c r="AE89" s="69">
        <v>600</v>
      </c>
      <c r="AF89" s="69">
        <v>634</v>
      </c>
      <c r="AG89" s="70">
        <v>667101.54</v>
      </c>
      <c r="AH89" s="71">
        <v>555</v>
      </c>
      <c r="AI89" s="71">
        <v>649</v>
      </c>
      <c r="AJ89" s="68">
        <v>953026.65</v>
      </c>
      <c r="AK89" s="69">
        <v>884</v>
      </c>
      <c r="AL89" s="69">
        <v>654</v>
      </c>
      <c r="AM89" s="70">
        <v>831314.43</v>
      </c>
      <c r="AN89" s="71">
        <v>645</v>
      </c>
      <c r="AO89" s="71">
        <v>247</v>
      </c>
    </row>
    <row r="90" spans="1:41" hidden="1" outlineLevel="1" x14ac:dyDescent="0.55000000000000004">
      <c r="A90" s="58" t="s">
        <v>37</v>
      </c>
      <c r="B90" s="65">
        <v>2031552.57</v>
      </c>
      <c r="C90" s="66">
        <v>2228</v>
      </c>
      <c r="D90" s="66">
        <v>55</v>
      </c>
      <c r="E90" s="67">
        <v>911.82790394973074</v>
      </c>
      <c r="F90" s="68">
        <v>80812.55</v>
      </c>
      <c r="G90" s="69">
        <v>130</v>
      </c>
      <c r="H90" s="69">
        <v>55</v>
      </c>
      <c r="I90" s="70">
        <v>84689.19</v>
      </c>
      <c r="J90" s="71">
        <v>145</v>
      </c>
      <c r="K90" s="71">
        <v>55</v>
      </c>
      <c r="L90" s="68">
        <v>86029.81</v>
      </c>
      <c r="M90" s="69">
        <v>126</v>
      </c>
      <c r="N90" s="69">
        <v>53</v>
      </c>
      <c r="O90" s="70">
        <v>98463.99</v>
      </c>
      <c r="P90" s="71">
        <v>127</v>
      </c>
      <c r="Q90" s="71">
        <v>54</v>
      </c>
      <c r="R90" s="68">
        <v>151093.74</v>
      </c>
      <c r="S90" s="69">
        <v>193</v>
      </c>
      <c r="T90" s="69">
        <v>56</v>
      </c>
      <c r="U90" s="70">
        <v>165220.21</v>
      </c>
      <c r="V90" s="71">
        <v>276</v>
      </c>
      <c r="W90" s="71">
        <v>55</v>
      </c>
      <c r="X90" s="68">
        <v>301993.58</v>
      </c>
      <c r="Y90" s="69">
        <v>208</v>
      </c>
      <c r="Z90" s="69">
        <v>54</v>
      </c>
      <c r="AA90" s="70">
        <v>166438.34</v>
      </c>
      <c r="AB90" s="71">
        <v>193</v>
      </c>
      <c r="AC90" s="71">
        <v>56</v>
      </c>
      <c r="AD90" s="68">
        <v>274149.37</v>
      </c>
      <c r="AE90" s="69">
        <v>246</v>
      </c>
      <c r="AF90" s="69">
        <v>55</v>
      </c>
      <c r="AG90" s="70">
        <v>162197.35999999999</v>
      </c>
      <c r="AH90" s="71">
        <v>168</v>
      </c>
      <c r="AI90" s="71">
        <v>57</v>
      </c>
      <c r="AJ90" s="68">
        <v>227955.68</v>
      </c>
      <c r="AK90" s="69">
        <v>203</v>
      </c>
      <c r="AL90" s="69">
        <v>55</v>
      </c>
      <c r="AM90" s="70">
        <v>232508.75</v>
      </c>
      <c r="AN90" s="71">
        <v>213</v>
      </c>
      <c r="AO90" s="71">
        <v>55</v>
      </c>
    </row>
    <row r="91" spans="1:41" hidden="1" outlineLevel="1" x14ac:dyDescent="0.55000000000000004">
      <c r="A91" s="58" t="s">
        <v>33</v>
      </c>
      <c r="B91" s="65">
        <v>6936139.1700000009</v>
      </c>
      <c r="C91" s="66">
        <v>6677</v>
      </c>
      <c r="D91" s="66">
        <v>78</v>
      </c>
      <c r="E91" s="67">
        <v>1038.8107188857273</v>
      </c>
      <c r="F91" s="68">
        <v>450086.71</v>
      </c>
      <c r="G91" s="69">
        <v>433</v>
      </c>
      <c r="H91" s="69">
        <v>173</v>
      </c>
      <c r="I91" s="70">
        <v>373435.19</v>
      </c>
      <c r="J91" s="71">
        <v>443</v>
      </c>
      <c r="K91" s="71">
        <v>174</v>
      </c>
      <c r="L91" s="68">
        <v>426669.86</v>
      </c>
      <c r="M91" s="69">
        <v>447</v>
      </c>
      <c r="N91" s="69">
        <v>175</v>
      </c>
      <c r="O91" s="70">
        <v>654275.64</v>
      </c>
      <c r="P91" s="71">
        <v>624</v>
      </c>
      <c r="Q91" s="71">
        <v>180</v>
      </c>
      <c r="R91" s="68">
        <v>542500.72</v>
      </c>
      <c r="S91" s="69">
        <v>547</v>
      </c>
      <c r="T91" s="69">
        <v>181</v>
      </c>
      <c r="U91" s="70">
        <v>661654.03</v>
      </c>
      <c r="V91" s="71">
        <v>594</v>
      </c>
      <c r="W91" s="71">
        <v>182</v>
      </c>
      <c r="X91" s="68">
        <v>607890.62</v>
      </c>
      <c r="Y91" s="69">
        <v>601</v>
      </c>
      <c r="Z91" s="69">
        <v>188</v>
      </c>
      <c r="AA91" s="70">
        <v>619432.12</v>
      </c>
      <c r="AB91" s="71">
        <v>627</v>
      </c>
      <c r="AC91" s="71">
        <v>189</v>
      </c>
      <c r="AD91" s="68">
        <v>620542.21</v>
      </c>
      <c r="AE91" s="69">
        <v>582</v>
      </c>
      <c r="AF91" s="69">
        <v>190</v>
      </c>
      <c r="AG91" s="70">
        <v>682687.47</v>
      </c>
      <c r="AH91" s="71">
        <v>613</v>
      </c>
      <c r="AI91" s="71">
        <v>190</v>
      </c>
      <c r="AJ91" s="68">
        <v>988324.24</v>
      </c>
      <c r="AK91" s="69">
        <v>854</v>
      </c>
      <c r="AL91" s="69">
        <v>190</v>
      </c>
      <c r="AM91" s="70">
        <v>308640.36</v>
      </c>
      <c r="AN91" s="71">
        <v>312</v>
      </c>
      <c r="AO91" s="71">
        <v>78</v>
      </c>
    </row>
    <row r="92" spans="1:41" hidden="1" outlineLevel="1" x14ac:dyDescent="0.55000000000000004">
      <c r="A92" s="58" t="s">
        <v>40</v>
      </c>
      <c r="B92" s="65">
        <v>1013941131.4699998</v>
      </c>
      <c r="C92" s="66">
        <v>2771711</v>
      </c>
      <c r="D92" s="66">
        <v>436273</v>
      </c>
      <c r="E92" s="67">
        <v>365.81776796715093</v>
      </c>
      <c r="F92" s="68">
        <v>77069922.239999995</v>
      </c>
      <c r="G92" s="69">
        <v>217527</v>
      </c>
      <c r="H92" s="69">
        <v>599357</v>
      </c>
      <c r="I92" s="70">
        <v>74512518.590000004</v>
      </c>
      <c r="J92" s="71">
        <v>207653</v>
      </c>
      <c r="K92" s="71">
        <v>605403</v>
      </c>
      <c r="L92" s="68">
        <v>80114332.579999954</v>
      </c>
      <c r="M92" s="69">
        <v>215124</v>
      </c>
      <c r="N92" s="69">
        <v>610520</v>
      </c>
      <c r="O92" s="70">
        <v>78664217.459999993</v>
      </c>
      <c r="P92" s="71">
        <v>218180</v>
      </c>
      <c r="Q92" s="71">
        <v>613184</v>
      </c>
      <c r="R92" s="68">
        <v>76498356.199999988</v>
      </c>
      <c r="S92" s="69">
        <v>207535</v>
      </c>
      <c r="T92" s="69">
        <v>616559</v>
      </c>
      <c r="U92" s="70">
        <v>90756974.499999985</v>
      </c>
      <c r="V92" s="71">
        <v>251752</v>
      </c>
      <c r="W92" s="71">
        <v>620540</v>
      </c>
      <c r="X92" s="68">
        <v>79594191.989999995</v>
      </c>
      <c r="Y92" s="69">
        <v>223555</v>
      </c>
      <c r="Z92" s="69">
        <v>625658</v>
      </c>
      <c r="AA92" s="70">
        <v>89896320.929999977</v>
      </c>
      <c r="AB92" s="71">
        <v>248481</v>
      </c>
      <c r="AC92" s="71">
        <v>629791</v>
      </c>
      <c r="AD92" s="68">
        <v>85651458.920000002</v>
      </c>
      <c r="AE92" s="69">
        <v>241693</v>
      </c>
      <c r="AF92" s="69">
        <v>635630</v>
      </c>
      <c r="AG92" s="70">
        <v>83758098.460000008</v>
      </c>
      <c r="AH92" s="71">
        <v>234604</v>
      </c>
      <c r="AI92" s="71">
        <v>639138</v>
      </c>
      <c r="AJ92" s="68">
        <v>99539125.800000012</v>
      </c>
      <c r="AK92" s="69">
        <v>258652</v>
      </c>
      <c r="AL92" s="69">
        <v>636600</v>
      </c>
      <c r="AM92" s="70">
        <v>97885613.799999982</v>
      </c>
      <c r="AN92" s="71">
        <v>246955</v>
      </c>
      <c r="AO92" s="71">
        <v>436273</v>
      </c>
    </row>
    <row r="93" spans="1:41" hidden="1" outlineLevel="1" x14ac:dyDescent="0.55000000000000004">
      <c r="A93" s="58" t="s">
        <v>34</v>
      </c>
      <c r="B93" s="65">
        <v>3258757.09</v>
      </c>
      <c r="C93" s="66">
        <v>6363</v>
      </c>
      <c r="D93" s="66">
        <v>148</v>
      </c>
      <c r="E93" s="67">
        <v>512.14161401854471</v>
      </c>
      <c r="F93" s="68">
        <v>114565.61</v>
      </c>
      <c r="G93" s="69">
        <v>223</v>
      </c>
      <c r="H93" s="69">
        <v>307</v>
      </c>
      <c r="I93" s="70">
        <v>186074.53</v>
      </c>
      <c r="J93" s="71">
        <v>328</v>
      </c>
      <c r="K93" s="71">
        <v>310</v>
      </c>
      <c r="L93" s="68">
        <v>135786.26999999999</v>
      </c>
      <c r="M93" s="69">
        <v>324</v>
      </c>
      <c r="N93" s="69">
        <v>316</v>
      </c>
      <c r="O93" s="70">
        <v>127541.73</v>
      </c>
      <c r="P93" s="71">
        <v>316</v>
      </c>
      <c r="Q93" s="71">
        <v>321</v>
      </c>
      <c r="R93" s="68">
        <v>158750.23000000001</v>
      </c>
      <c r="S93" s="69">
        <v>412</v>
      </c>
      <c r="T93" s="69">
        <v>330</v>
      </c>
      <c r="U93" s="70">
        <v>252044.16</v>
      </c>
      <c r="V93" s="71">
        <v>604</v>
      </c>
      <c r="W93" s="71">
        <v>335</v>
      </c>
      <c r="X93" s="68">
        <v>281922.46000000002</v>
      </c>
      <c r="Y93" s="69">
        <v>485</v>
      </c>
      <c r="Z93" s="69">
        <v>338</v>
      </c>
      <c r="AA93" s="70">
        <v>291173.24</v>
      </c>
      <c r="AB93" s="71">
        <v>491</v>
      </c>
      <c r="AC93" s="71">
        <v>340</v>
      </c>
      <c r="AD93" s="68">
        <v>284809.12</v>
      </c>
      <c r="AE93" s="69">
        <v>521</v>
      </c>
      <c r="AF93" s="69">
        <v>345</v>
      </c>
      <c r="AG93" s="70">
        <v>356261.64</v>
      </c>
      <c r="AH93" s="71">
        <v>623</v>
      </c>
      <c r="AI93" s="71">
        <v>350</v>
      </c>
      <c r="AJ93" s="68">
        <v>549780.80000000005</v>
      </c>
      <c r="AK93" s="69">
        <v>1140</v>
      </c>
      <c r="AL93" s="69">
        <v>352</v>
      </c>
      <c r="AM93" s="70">
        <v>520047.3</v>
      </c>
      <c r="AN93" s="71">
        <v>896</v>
      </c>
      <c r="AO93" s="71">
        <v>148</v>
      </c>
    </row>
    <row r="94" spans="1:41" hidden="1" outlineLevel="1" x14ac:dyDescent="0.55000000000000004">
      <c r="A94" s="58" t="s">
        <v>35</v>
      </c>
      <c r="B94" s="65">
        <v>41014268.480000012</v>
      </c>
      <c r="C94" s="66">
        <v>84887</v>
      </c>
      <c r="D94" s="66">
        <v>2504</v>
      </c>
      <c r="E94" s="67">
        <v>483.16312839421835</v>
      </c>
      <c r="F94" s="68">
        <v>2738982.85</v>
      </c>
      <c r="G94" s="69">
        <v>5238</v>
      </c>
      <c r="H94" s="69">
        <v>5066</v>
      </c>
      <c r="I94" s="70">
        <v>1878126.72</v>
      </c>
      <c r="J94" s="71">
        <v>3330</v>
      </c>
      <c r="K94" s="71">
        <v>5109</v>
      </c>
      <c r="L94" s="68">
        <v>2047177.38</v>
      </c>
      <c r="M94" s="69">
        <v>3407</v>
      </c>
      <c r="N94" s="69">
        <v>5162</v>
      </c>
      <c r="O94" s="70">
        <v>2083918.92</v>
      </c>
      <c r="P94" s="71">
        <v>4028</v>
      </c>
      <c r="Q94" s="71">
        <v>5220</v>
      </c>
      <c r="R94" s="68">
        <v>1873788.72</v>
      </c>
      <c r="S94" s="69">
        <v>3853</v>
      </c>
      <c r="T94" s="69">
        <v>5303</v>
      </c>
      <c r="U94" s="70">
        <v>2903206.07</v>
      </c>
      <c r="V94" s="71">
        <v>6305</v>
      </c>
      <c r="W94" s="71">
        <v>5378</v>
      </c>
      <c r="X94" s="68">
        <v>3235861.55</v>
      </c>
      <c r="Y94" s="69">
        <v>6566</v>
      </c>
      <c r="Z94" s="69">
        <v>5446</v>
      </c>
      <c r="AA94" s="70">
        <v>4257835.03</v>
      </c>
      <c r="AB94" s="71">
        <v>9027</v>
      </c>
      <c r="AC94" s="71">
        <v>5495</v>
      </c>
      <c r="AD94" s="68">
        <v>4407536.12</v>
      </c>
      <c r="AE94" s="69">
        <v>9310</v>
      </c>
      <c r="AF94" s="69">
        <v>5555</v>
      </c>
      <c r="AG94" s="70">
        <v>5127376.9000000004</v>
      </c>
      <c r="AH94" s="71">
        <v>11055</v>
      </c>
      <c r="AI94" s="71">
        <v>5599</v>
      </c>
      <c r="AJ94" s="68">
        <v>5407035.5899999999</v>
      </c>
      <c r="AK94" s="69">
        <v>12668</v>
      </c>
      <c r="AL94" s="69">
        <v>5633</v>
      </c>
      <c r="AM94" s="70">
        <v>5053422.63</v>
      </c>
      <c r="AN94" s="71">
        <v>10100</v>
      </c>
      <c r="AO94" s="71">
        <v>2504</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25726906574.279999</v>
      </c>
      <c r="C96" s="52">
        <f>SUM(C69:C94)</f>
        <v>20304963</v>
      </c>
      <c r="D96" s="52">
        <f>SUM(D69:D94)</f>
        <v>709036</v>
      </c>
      <c r="E96" s="74">
        <f t="shared" ref="E96" si="6">IFERROR(B96/C96,0)</f>
        <v>1267.0255333279849</v>
      </c>
      <c r="F96" s="51">
        <f t="shared" ref="F96:AO96" si="7">SUM(F69:F94)</f>
        <v>1770672288.9600112</v>
      </c>
      <c r="G96" s="52">
        <f t="shared" si="7"/>
        <v>1433915</v>
      </c>
      <c r="H96" s="52">
        <f t="shared" si="7"/>
        <v>1088583</v>
      </c>
      <c r="I96" s="51">
        <f t="shared" si="7"/>
        <v>1759878045.4800088</v>
      </c>
      <c r="J96" s="52">
        <f t="shared" si="7"/>
        <v>1414972</v>
      </c>
      <c r="K96" s="52">
        <f t="shared" si="7"/>
        <v>1097096</v>
      </c>
      <c r="L96" s="51">
        <f t="shared" si="7"/>
        <v>1835664757.8999834</v>
      </c>
      <c r="M96" s="52">
        <f t="shared" si="7"/>
        <v>1483066</v>
      </c>
      <c r="N96" s="52">
        <f t="shared" si="7"/>
        <v>1104866</v>
      </c>
      <c r="O96" s="51">
        <f t="shared" si="7"/>
        <v>1924594809.1299963</v>
      </c>
      <c r="P96" s="52">
        <f t="shared" si="7"/>
        <v>1552879</v>
      </c>
      <c r="Q96" s="52">
        <f t="shared" si="7"/>
        <v>1110776</v>
      </c>
      <c r="R96" s="51">
        <f t="shared" si="7"/>
        <v>1891762815.8900018</v>
      </c>
      <c r="S96" s="52">
        <f t="shared" si="7"/>
        <v>1568597</v>
      </c>
      <c r="T96" s="52">
        <f t="shared" si="7"/>
        <v>1117200</v>
      </c>
      <c r="U96" s="51">
        <f t="shared" si="7"/>
        <v>2320482957.4000192</v>
      </c>
      <c r="V96" s="52">
        <f t="shared" si="7"/>
        <v>1906875</v>
      </c>
      <c r="W96" s="52">
        <f t="shared" si="7"/>
        <v>1124563</v>
      </c>
      <c r="X96" s="51">
        <f t="shared" si="7"/>
        <v>2053585756.330008</v>
      </c>
      <c r="Y96" s="52">
        <f t="shared" si="7"/>
        <v>1651789</v>
      </c>
      <c r="Z96" s="52">
        <f t="shared" si="7"/>
        <v>1133100</v>
      </c>
      <c r="AA96" s="51">
        <f t="shared" si="7"/>
        <v>2303737139.4300289</v>
      </c>
      <c r="AB96" s="52">
        <f t="shared" si="7"/>
        <v>1867436</v>
      </c>
      <c r="AC96" s="52">
        <f t="shared" si="7"/>
        <v>1140553</v>
      </c>
      <c r="AD96" s="51">
        <f t="shared" si="7"/>
        <v>2273556690.5899854</v>
      </c>
      <c r="AE96" s="52">
        <f t="shared" si="7"/>
        <v>1800342</v>
      </c>
      <c r="AF96" s="52">
        <f t="shared" si="7"/>
        <v>1146638</v>
      </c>
      <c r="AG96" s="51">
        <f t="shared" si="7"/>
        <v>2207893095.5399923</v>
      </c>
      <c r="AH96" s="52">
        <f t="shared" si="7"/>
        <v>1755407</v>
      </c>
      <c r="AI96" s="52">
        <f t="shared" si="7"/>
        <v>1153002</v>
      </c>
      <c r="AJ96" s="51">
        <f t="shared" si="7"/>
        <v>2766770730.8399844</v>
      </c>
      <c r="AK96" s="52">
        <f t="shared" si="7"/>
        <v>2096039</v>
      </c>
      <c r="AL96" s="52">
        <f t="shared" si="7"/>
        <v>1152967</v>
      </c>
      <c r="AM96" s="51">
        <f t="shared" si="7"/>
        <v>2618307486.789979</v>
      </c>
      <c r="AN96" s="52">
        <f t="shared" si="7"/>
        <v>1773646</v>
      </c>
      <c r="AO96" s="52">
        <f t="shared" si="7"/>
        <v>709036</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v>3356635.5800000005</v>
      </c>
      <c r="C100" s="66">
        <v>3209</v>
      </c>
      <c r="D100" s="66">
        <v>426</v>
      </c>
      <c r="E100" s="67">
        <v>1046.0067248363978</v>
      </c>
      <c r="F100" s="68">
        <v>345832.95</v>
      </c>
      <c r="G100" s="69">
        <v>254</v>
      </c>
      <c r="H100" s="69">
        <v>386</v>
      </c>
      <c r="I100" s="70">
        <v>204092.51</v>
      </c>
      <c r="J100" s="71">
        <v>218</v>
      </c>
      <c r="K100" s="71">
        <v>389</v>
      </c>
      <c r="L100" s="68">
        <v>276443.28000000003</v>
      </c>
      <c r="M100" s="69">
        <v>206</v>
      </c>
      <c r="N100" s="69">
        <v>392</v>
      </c>
      <c r="O100" s="70">
        <v>223547.88</v>
      </c>
      <c r="P100" s="71">
        <v>192</v>
      </c>
      <c r="Q100" s="71">
        <v>395</v>
      </c>
      <c r="R100" s="68">
        <v>174887.11</v>
      </c>
      <c r="S100" s="69">
        <v>205</v>
      </c>
      <c r="T100" s="69">
        <v>398</v>
      </c>
      <c r="U100" s="70">
        <v>248223.07</v>
      </c>
      <c r="V100" s="71">
        <v>292</v>
      </c>
      <c r="W100" s="71">
        <v>399</v>
      </c>
      <c r="X100" s="68">
        <v>215590.85</v>
      </c>
      <c r="Y100" s="69">
        <v>263</v>
      </c>
      <c r="Z100" s="69">
        <v>402</v>
      </c>
      <c r="AA100" s="70">
        <v>228798.81</v>
      </c>
      <c r="AB100" s="71">
        <v>251</v>
      </c>
      <c r="AC100" s="71">
        <v>403</v>
      </c>
      <c r="AD100" s="68">
        <v>232837.7</v>
      </c>
      <c r="AE100" s="69">
        <v>287</v>
      </c>
      <c r="AF100" s="69">
        <v>409</v>
      </c>
      <c r="AG100" s="70">
        <v>270488.43</v>
      </c>
      <c r="AH100" s="71">
        <v>265</v>
      </c>
      <c r="AI100" s="71">
        <v>413</v>
      </c>
      <c r="AJ100" s="68">
        <v>368650.95</v>
      </c>
      <c r="AK100" s="69">
        <v>366</v>
      </c>
      <c r="AL100" s="69">
        <v>417</v>
      </c>
      <c r="AM100" s="70">
        <v>567242.04</v>
      </c>
      <c r="AN100" s="71">
        <v>410</v>
      </c>
      <c r="AO100" s="71">
        <v>426</v>
      </c>
    </row>
    <row r="101" spans="1:41" hidden="1" outlineLevel="1" x14ac:dyDescent="0.55000000000000004">
      <c r="A101" s="58" t="s">
        <v>18</v>
      </c>
      <c r="B101" s="65">
        <v>423649447.26000005</v>
      </c>
      <c r="C101" s="66">
        <v>754673</v>
      </c>
      <c r="D101" s="66">
        <v>11357</v>
      </c>
      <c r="E101" s="67">
        <v>561.36823135318218</v>
      </c>
      <c r="F101" s="68">
        <v>33596633.350000001</v>
      </c>
      <c r="G101" s="69">
        <v>43464</v>
      </c>
      <c r="H101" s="69">
        <v>11414</v>
      </c>
      <c r="I101" s="70">
        <v>22933228.18</v>
      </c>
      <c r="J101" s="71">
        <v>41210</v>
      </c>
      <c r="K101" s="71">
        <v>11337</v>
      </c>
      <c r="L101" s="68">
        <v>21090248.699999999</v>
      </c>
      <c r="M101" s="69">
        <v>40865</v>
      </c>
      <c r="N101" s="69">
        <v>11241</v>
      </c>
      <c r="O101" s="70">
        <v>19088256.460000001</v>
      </c>
      <c r="P101" s="71">
        <v>41214</v>
      </c>
      <c r="Q101" s="71">
        <v>11135</v>
      </c>
      <c r="R101" s="68">
        <v>22591696.48</v>
      </c>
      <c r="S101" s="69">
        <v>47815</v>
      </c>
      <c r="T101" s="69">
        <v>11239</v>
      </c>
      <c r="U101" s="70">
        <v>30469606.350000001</v>
      </c>
      <c r="V101" s="71">
        <v>63161</v>
      </c>
      <c r="W101" s="71">
        <v>11348</v>
      </c>
      <c r="X101" s="68">
        <v>31114723.059999995</v>
      </c>
      <c r="Y101" s="69">
        <v>66592</v>
      </c>
      <c r="Z101" s="69">
        <v>11410</v>
      </c>
      <c r="AA101" s="70">
        <v>37573654.980000012</v>
      </c>
      <c r="AB101" s="71">
        <v>75519</v>
      </c>
      <c r="AC101" s="71">
        <v>11204</v>
      </c>
      <c r="AD101" s="68">
        <v>40446504.660000026</v>
      </c>
      <c r="AE101" s="69">
        <v>77325</v>
      </c>
      <c r="AF101" s="69">
        <v>11290</v>
      </c>
      <c r="AG101" s="70">
        <v>42979121.020000011</v>
      </c>
      <c r="AH101" s="71">
        <v>77195</v>
      </c>
      <c r="AI101" s="71">
        <v>11277</v>
      </c>
      <c r="AJ101" s="68">
        <v>64126927.750000022</v>
      </c>
      <c r="AK101" s="69">
        <v>103133</v>
      </c>
      <c r="AL101" s="69">
        <v>11367</v>
      </c>
      <c r="AM101" s="70">
        <v>57638846.269999973</v>
      </c>
      <c r="AN101" s="71">
        <v>77180</v>
      </c>
      <c r="AO101" s="71">
        <v>11357</v>
      </c>
    </row>
    <row r="102" spans="1:41" hidden="1" outlineLevel="1" x14ac:dyDescent="0.55000000000000004">
      <c r="A102" s="58" t="s">
        <v>20</v>
      </c>
      <c r="B102" s="65">
        <v>92364768.88000001</v>
      </c>
      <c r="C102" s="66">
        <v>125782</v>
      </c>
      <c r="D102" s="66">
        <v>5328</v>
      </c>
      <c r="E102" s="67">
        <v>734.32421872763996</v>
      </c>
      <c r="F102" s="68">
        <v>4884435.1500000004</v>
      </c>
      <c r="G102" s="69">
        <v>7500</v>
      </c>
      <c r="H102" s="69">
        <v>4728</v>
      </c>
      <c r="I102" s="70">
        <v>5011938.29</v>
      </c>
      <c r="J102" s="71">
        <v>8017</v>
      </c>
      <c r="K102" s="71">
        <v>4767</v>
      </c>
      <c r="L102" s="68">
        <v>5753246.7699999996</v>
      </c>
      <c r="M102" s="69">
        <v>8352</v>
      </c>
      <c r="N102" s="69">
        <v>4805</v>
      </c>
      <c r="O102" s="70">
        <v>5708609.7999999998</v>
      </c>
      <c r="P102" s="71">
        <v>9276</v>
      </c>
      <c r="Q102" s="71">
        <v>4844</v>
      </c>
      <c r="R102" s="68">
        <v>6638885.8300000001</v>
      </c>
      <c r="S102" s="69">
        <v>9455</v>
      </c>
      <c r="T102" s="69">
        <v>4956</v>
      </c>
      <c r="U102" s="70">
        <v>7915246.6299999999</v>
      </c>
      <c r="V102" s="71">
        <v>11234</v>
      </c>
      <c r="W102" s="71">
        <v>5005</v>
      </c>
      <c r="X102" s="68">
        <v>7604198.54</v>
      </c>
      <c r="Y102" s="69">
        <v>11029</v>
      </c>
      <c r="Z102" s="69">
        <v>5036</v>
      </c>
      <c r="AA102" s="70">
        <v>7878909.9000000004</v>
      </c>
      <c r="AB102" s="71">
        <v>11366</v>
      </c>
      <c r="AC102" s="71">
        <v>5100</v>
      </c>
      <c r="AD102" s="68">
        <v>8481925.2799999993</v>
      </c>
      <c r="AE102" s="69">
        <v>11200</v>
      </c>
      <c r="AF102" s="69">
        <v>5161</v>
      </c>
      <c r="AG102" s="70">
        <v>9652923.6899999995</v>
      </c>
      <c r="AH102" s="71">
        <v>12487</v>
      </c>
      <c r="AI102" s="71">
        <v>5198</v>
      </c>
      <c r="AJ102" s="68">
        <v>15456025.26</v>
      </c>
      <c r="AK102" s="69">
        <v>18336</v>
      </c>
      <c r="AL102" s="69">
        <v>5279</v>
      </c>
      <c r="AM102" s="70">
        <v>7378423.7400000002</v>
      </c>
      <c r="AN102" s="71">
        <v>7530</v>
      </c>
      <c r="AO102" s="71">
        <v>5328</v>
      </c>
    </row>
    <row r="103" spans="1:41" hidden="1" outlineLevel="1" x14ac:dyDescent="0.55000000000000004">
      <c r="A103" s="58" t="s">
        <v>510</v>
      </c>
      <c r="B103" s="65">
        <v>392590822.88</v>
      </c>
      <c r="C103" s="66">
        <v>320552</v>
      </c>
      <c r="D103" s="66">
        <v>27709</v>
      </c>
      <c r="E103" s="67">
        <v>1224.7336559434975</v>
      </c>
      <c r="F103" s="68">
        <v>20393429.829999998</v>
      </c>
      <c r="G103" s="69">
        <v>14814</v>
      </c>
      <c r="H103" s="69">
        <v>32258</v>
      </c>
      <c r="I103" s="70">
        <v>23209017.789999999</v>
      </c>
      <c r="J103" s="71">
        <v>20890</v>
      </c>
      <c r="K103" s="71">
        <v>32333</v>
      </c>
      <c r="L103" s="68">
        <v>25906381.190000001</v>
      </c>
      <c r="M103" s="69">
        <v>23893</v>
      </c>
      <c r="N103" s="69">
        <v>32330</v>
      </c>
      <c r="O103" s="70">
        <v>27596577.050000001</v>
      </c>
      <c r="P103" s="71">
        <v>23907</v>
      </c>
      <c r="Q103" s="71">
        <v>32374</v>
      </c>
      <c r="R103" s="68">
        <v>27735231.120000001</v>
      </c>
      <c r="S103" s="69">
        <v>26110</v>
      </c>
      <c r="T103" s="69">
        <v>32399</v>
      </c>
      <c r="U103" s="70">
        <v>34900538.369999997</v>
      </c>
      <c r="V103" s="71">
        <v>31551</v>
      </c>
      <c r="W103" s="71">
        <v>32407</v>
      </c>
      <c r="X103" s="68">
        <v>33058879.860000014</v>
      </c>
      <c r="Y103" s="69">
        <v>28172</v>
      </c>
      <c r="Z103" s="69">
        <v>32433</v>
      </c>
      <c r="AA103" s="70">
        <v>35238433.439999998</v>
      </c>
      <c r="AB103" s="71">
        <v>30195</v>
      </c>
      <c r="AC103" s="71">
        <v>27667</v>
      </c>
      <c r="AD103" s="68">
        <v>37279487.489999987</v>
      </c>
      <c r="AE103" s="69">
        <v>28970</v>
      </c>
      <c r="AF103" s="69">
        <v>27840</v>
      </c>
      <c r="AG103" s="70">
        <v>35960123.979999982</v>
      </c>
      <c r="AH103" s="71">
        <v>28276</v>
      </c>
      <c r="AI103" s="71">
        <v>27826</v>
      </c>
      <c r="AJ103" s="68">
        <v>48730230.25000003</v>
      </c>
      <c r="AK103" s="69">
        <v>36341</v>
      </c>
      <c r="AL103" s="69">
        <v>27711</v>
      </c>
      <c r="AM103" s="70">
        <v>42582492.50999999</v>
      </c>
      <c r="AN103" s="71">
        <v>27433</v>
      </c>
      <c r="AO103" s="71">
        <v>27709</v>
      </c>
    </row>
    <row r="104" spans="1:41" hidden="1" outlineLevel="1" x14ac:dyDescent="0.55000000000000004">
      <c r="A104" s="58" t="s">
        <v>89</v>
      </c>
      <c r="B104" s="65">
        <v>4585997205.8899994</v>
      </c>
      <c r="C104" s="66">
        <v>3253856</v>
      </c>
      <c r="D104" s="66">
        <v>78180</v>
      </c>
      <c r="E104" s="67">
        <v>1409.4038598788636</v>
      </c>
      <c r="F104" s="68">
        <v>287722934.44999999</v>
      </c>
      <c r="G104" s="69">
        <v>190512</v>
      </c>
      <c r="H104" s="69">
        <v>82134</v>
      </c>
      <c r="I104" s="70">
        <v>265172918.33000001</v>
      </c>
      <c r="J104" s="71">
        <v>209180</v>
      </c>
      <c r="K104" s="71">
        <v>81740</v>
      </c>
      <c r="L104" s="68">
        <v>293266083.25999999</v>
      </c>
      <c r="M104" s="69">
        <v>227199</v>
      </c>
      <c r="N104" s="69">
        <v>81181</v>
      </c>
      <c r="O104" s="70">
        <v>273728124.44999999</v>
      </c>
      <c r="P104" s="71">
        <v>219777</v>
      </c>
      <c r="Q104" s="71">
        <v>80956</v>
      </c>
      <c r="R104" s="68">
        <v>315295551.63</v>
      </c>
      <c r="S104" s="69">
        <v>243810</v>
      </c>
      <c r="T104" s="69">
        <v>81174</v>
      </c>
      <c r="U104" s="70">
        <v>394589003.86000001</v>
      </c>
      <c r="V104" s="71">
        <v>303121</v>
      </c>
      <c r="W104" s="71">
        <v>81065</v>
      </c>
      <c r="X104" s="68">
        <v>365899374.26000035</v>
      </c>
      <c r="Y104" s="69">
        <v>282505</v>
      </c>
      <c r="Z104" s="69">
        <v>80911</v>
      </c>
      <c r="AA104" s="70">
        <v>379618488.92000014</v>
      </c>
      <c r="AB104" s="71">
        <v>289329</v>
      </c>
      <c r="AC104" s="71">
        <v>81052</v>
      </c>
      <c r="AD104" s="68">
        <v>411878286.43000019</v>
      </c>
      <c r="AE104" s="69">
        <v>293013</v>
      </c>
      <c r="AF104" s="69">
        <v>80339</v>
      </c>
      <c r="AG104" s="70">
        <v>435045400.69000012</v>
      </c>
      <c r="AH104" s="71">
        <v>289112</v>
      </c>
      <c r="AI104" s="71">
        <v>78605</v>
      </c>
      <c r="AJ104" s="68">
        <v>590247215.90999913</v>
      </c>
      <c r="AK104" s="69">
        <v>376974</v>
      </c>
      <c r="AL104" s="69">
        <v>78461</v>
      </c>
      <c r="AM104" s="70">
        <v>573533823.69999957</v>
      </c>
      <c r="AN104" s="71">
        <v>329324</v>
      </c>
      <c r="AO104" s="71">
        <v>78180</v>
      </c>
    </row>
    <row r="105" spans="1:41" hidden="1" outlineLevel="1" x14ac:dyDescent="0.55000000000000004">
      <c r="A105" s="58" t="s">
        <v>21</v>
      </c>
      <c r="B105" s="65">
        <v>3212708.7699999996</v>
      </c>
      <c r="C105" s="66">
        <v>3767</v>
      </c>
      <c r="D105" s="66">
        <v>69</v>
      </c>
      <c r="E105" s="67">
        <v>852.85605787098473</v>
      </c>
      <c r="F105" s="68">
        <v>101027.41</v>
      </c>
      <c r="G105" s="69">
        <v>173</v>
      </c>
      <c r="H105" s="69">
        <v>70</v>
      </c>
      <c r="I105" s="70">
        <v>135070.10999999999</v>
      </c>
      <c r="J105" s="71">
        <v>265</v>
      </c>
      <c r="K105" s="71">
        <v>71</v>
      </c>
      <c r="L105" s="68">
        <v>129179.09</v>
      </c>
      <c r="M105" s="69">
        <v>174</v>
      </c>
      <c r="N105" s="69">
        <v>69</v>
      </c>
      <c r="O105" s="70">
        <v>189312.37</v>
      </c>
      <c r="P105" s="71">
        <v>206</v>
      </c>
      <c r="Q105" s="71">
        <v>68</v>
      </c>
      <c r="R105" s="68">
        <v>160972.85999999999</v>
      </c>
      <c r="S105" s="69">
        <v>235</v>
      </c>
      <c r="T105" s="69">
        <v>68</v>
      </c>
      <c r="U105" s="70">
        <v>156225.5</v>
      </c>
      <c r="V105" s="71">
        <v>273</v>
      </c>
      <c r="W105" s="71">
        <v>71</v>
      </c>
      <c r="X105" s="68">
        <v>257148.11</v>
      </c>
      <c r="Y105" s="69">
        <v>319</v>
      </c>
      <c r="Z105" s="69">
        <v>70</v>
      </c>
      <c r="AA105" s="70">
        <v>257254.48</v>
      </c>
      <c r="AB105" s="71">
        <v>389</v>
      </c>
      <c r="AC105" s="71">
        <v>70</v>
      </c>
      <c r="AD105" s="68">
        <v>287507.49</v>
      </c>
      <c r="AE105" s="69">
        <v>356</v>
      </c>
      <c r="AF105" s="69">
        <v>70</v>
      </c>
      <c r="AG105" s="70">
        <v>345074.38</v>
      </c>
      <c r="AH105" s="71">
        <v>352</v>
      </c>
      <c r="AI105" s="71">
        <v>71</v>
      </c>
      <c r="AJ105" s="68">
        <v>454014.44</v>
      </c>
      <c r="AK105" s="69">
        <v>419</v>
      </c>
      <c r="AL105" s="69">
        <v>69</v>
      </c>
      <c r="AM105" s="70">
        <v>739922.53</v>
      </c>
      <c r="AN105" s="71">
        <v>606</v>
      </c>
      <c r="AO105" s="71">
        <v>69</v>
      </c>
    </row>
    <row r="106" spans="1:41" hidden="1" outlineLevel="1" x14ac:dyDescent="0.55000000000000004">
      <c r="A106" s="58" t="s">
        <v>90</v>
      </c>
      <c r="B106" s="65">
        <v>72344586.419999987</v>
      </c>
      <c r="C106" s="66">
        <v>97071</v>
      </c>
      <c r="D106" s="66">
        <v>2874</v>
      </c>
      <c r="E106" s="67">
        <v>745.27496801310372</v>
      </c>
      <c r="F106" s="68">
        <v>4887872.96</v>
      </c>
      <c r="G106" s="69">
        <v>7354</v>
      </c>
      <c r="H106" s="69">
        <v>2535</v>
      </c>
      <c r="I106" s="70">
        <v>4924467.47</v>
      </c>
      <c r="J106" s="71">
        <v>7332</v>
      </c>
      <c r="K106" s="71">
        <v>2555</v>
      </c>
      <c r="L106" s="68">
        <v>5269914.18</v>
      </c>
      <c r="M106" s="69">
        <v>7236</v>
      </c>
      <c r="N106" s="69">
        <v>2578</v>
      </c>
      <c r="O106" s="70">
        <v>4778912.08</v>
      </c>
      <c r="P106" s="71">
        <v>6985</v>
      </c>
      <c r="Q106" s="71">
        <v>2599</v>
      </c>
      <c r="R106" s="68">
        <v>5182288.12</v>
      </c>
      <c r="S106" s="69">
        <v>7124</v>
      </c>
      <c r="T106" s="69">
        <v>2624</v>
      </c>
      <c r="U106" s="70">
        <v>6394805.0300000003</v>
      </c>
      <c r="V106" s="71">
        <v>8855</v>
      </c>
      <c r="W106" s="71">
        <v>2656</v>
      </c>
      <c r="X106" s="68">
        <v>6259368.6799999997</v>
      </c>
      <c r="Y106" s="69">
        <v>8396</v>
      </c>
      <c r="Z106" s="69">
        <v>2699</v>
      </c>
      <c r="AA106" s="70">
        <v>6113381.4400000004</v>
      </c>
      <c r="AB106" s="71">
        <v>8226</v>
      </c>
      <c r="AC106" s="71">
        <v>2730</v>
      </c>
      <c r="AD106" s="68">
        <v>6487860.6600000001</v>
      </c>
      <c r="AE106" s="69">
        <v>8176</v>
      </c>
      <c r="AF106" s="69">
        <v>2759</v>
      </c>
      <c r="AG106" s="70">
        <v>6023466.4500000002</v>
      </c>
      <c r="AH106" s="71">
        <v>7956</v>
      </c>
      <c r="AI106" s="71">
        <v>2792</v>
      </c>
      <c r="AJ106" s="68">
        <v>8021394.3499999996</v>
      </c>
      <c r="AK106" s="69">
        <v>10125</v>
      </c>
      <c r="AL106" s="69">
        <v>2848</v>
      </c>
      <c r="AM106" s="70">
        <v>8000855</v>
      </c>
      <c r="AN106" s="71">
        <v>9306</v>
      </c>
      <c r="AO106" s="71">
        <v>2874</v>
      </c>
    </row>
    <row r="107" spans="1:41" hidden="1" outlineLevel="1" x14ac:dyDescent="0.55000000000000004">
      <c r="A107" s="58" t="s">
        <v>22</v>
      </c>
      <c r="B107" s="65">
        <v>523095379.48000002</v>
      </c>
      <c r="C107" s="66">
        <v>1098781</v>
      </c>
      <c r="D107" s="66">
        <v>180663</v>
      </c>
      <c r="E107" s="67">
        <v>476.06882488867211</v>
      </c>
      <c r="F107" s="68">
        <v>36367695.369999997</v>
      </c>
      <c r="G107" s="69">
        <v>94741</v>
      </c>
      <c r="H107" s="69">
        <v>162369</v>
      </c>
      <c r="I107" s="70">
        <v>34819476.909999996</v>
      </c>
      <c r="J107" s="71">
        <v>86613</v>
      </c>
      <c r="K107" s="71">
        <v>163827</v>
      </c>
      <c r="L107" s="68">
        <v>38913982.409999996</v>
      </c>
      <c r="M107" s="69">
        <v>115647</v>
      </c>
      <c r="N107" s="69">
        <v>165231</v>
      </c>
      <c r="O107" s="70">
        <v>33207597.510000002</v>
      </c>
      <c r="P107" s="71">
        <v>82168</v>
      </c>
      <c r="Q107" s="71">
        <v>166895</v>
      </c>
      <c r="R107" s="68">
        <v>37672797.020000003</v>
      </c>
      <c r="S107" s="69">
        <v>96825</v>
      </c>
      <c r="T107" s="69">
        <v>168845</v>
      </c>
      <c r="U107" s="70">
        <v>45532396.079999998</v>
      </c>
      <c r="V107" s="71">
        <v>104469</v>
      </c>
      <c r="W107" s="71">
        <v>171446</v>
      </c>
      <c r="X107" s="68">
        <v>41088880.590000004</v>
      </c>
      <c r="Y107" s="69">
        <v>94323</v>
      </c>
      <c r="Z107" s="69">
        <v>173276</v>
      </c>
      <c r="AA107" s="70">
        <v>43855311.670000002</v>
      </c>
      <c r="AB107" s="71">
        <v>83458</v>
      </c>
      <c r="AC107" s="71">
        <v>174824</v>
      </c>
      <c r="AD107" s="68">
        <v>47306709.789999999</v>
      </c>
      <c r="AE107" s="69">
        <v>82218</v>
      </c>
      <c r="AF107" s="69">
        <v>176659</v>
      </c>
      <c r="AG107" s="70">
        <v>51122983.899999999</v>
      </c>
      <c r="AH107" s="71">
        <v>82323</v>
      </c>
      <c r="AI107" s="71">
        <v>178189</v>
      </c>
      <c r="AJ107" s="68">
        <v>73349993.689999998</v>
      </c>
      <c r="AK107" s="69">
        <v>105657</v>
      </c>
      <c r="AL107" s="69">
        <v>179457</v>
      </c>
      <c r="AM107" s="70">
        <v>39857554.539999999</v>
      </c>
      <c r="AN107" s="71">
        <v>70339</v>
      </c>
      <c r="AO107" s="71">
        <v>180663</v>
      </c>
    </row>
    <row r="108" spans="1:41" hidden="1" outlineLevel="1" x14ac:dyDescent="0.55000000000000004">
      <c r="A108" s="58" t="s">
        <v>91</v>
      </c>
      <c r="B108" s="65">
        <v>507002489.69999993</v>
      </c>
      <c r="C108" s="66">
        <v>583231</v>
      </c>
      <c r="D108" s="66">
        <v>21178</v>
      </c>
      <c r="E108" s="67">
        <v>869.29962519139065</v>
      </c>
      <c r="F108" s="68">
        <v>28206111.100000001</v>
      </c>
      <c r="G108" s="69">
        <v>31782</v>
      </c>
      <c r="H108" s="69">
        <v>18814</v>
      </c>
      <c r="I108" s="70">
        <v>22459294.09</v>
      </c>
      <c r="J108" s="71">
        <v>30183</v>
      </c>
      <c r="K108" s="71">
        <v>18989</v>
      </c>
      <c r="L108" s="68">
        <v>25512806.120000001</v>
      </c>
      <c r="M108" s="69">
        <v>32349</v>
      </c>
      <c r="N108" s="69">
        <v>19129</v>
      </c>
      <c r="O108" s="70">
        <v>24483990.859999999</v>
      </c>
      <c r="P108" s="71">
        <v>32558</v>
      </c>
      <c r="Q108" s="71">
        <v>19317</v>
      </c>
      <c r="R108" s="68">
        <v>27985515.149999999</v>
      </c>
      <c r="S108" s="69">
        <v>37780</v>
      </c>
      <c r="T108" s="69">
        <v>19515</v>
      </c>
      <c r="U108" s="70">
        <v>38706986.770000003</v>
      </c>
      <c r="V108" s="71">
        <v>47701</v>
      </c>
      <c r="W108" s="71">
        <v>19718</v>
      </c>
      <c r="X108" s="68">
        <v>37408446.170000002</v>
      </c>
      <c r="Y108" s="69">
        <v>46485</v>
      </c>
      <c r="Z108" s="69">
        <v>19945</v>
      </c>
      <c r="AA108" s="70">
        <v>44302625.810000002</v>
      </c>
      <c r="AB108" s="71">
        <v>53017</v>
      </c>
      <c r="AC108" s="71">
        <v>20201</v>
      </c>
      <c r="AD108" s="68">
        <v>45658464.270000003</v>
      </c>
      <c r="AE108" s="69">
        <v>52430</v>
      </c>
      <c r="AF108" s="69">
        <v>20435</v>
      </c>
      <c r="AG108" s="70">
        <v>51518876.770000003</v>
      </c>
      <c r="AH108" s="71">
        <v>56219</v>
      </c>
      <c r="AI108" s="71">
        <v>20739</v>
      </c>
      <c r="AJ108" s="68">
        <v>75477652.379999995</v>
      </c>
      <c r="AK108" s="69">
        <v>81542</v>
      </c>
      <c r="AL108" s="69">
        <v>21007</v>
      </c>
      <c r="AM108" s="70">
        <v>85281720.209999993</v>
      </c>
      <c r="AN108" s="71">
        <v>81185</v>
      </c>
      <c r="AO108" s="71">
        <v>21178</v>
      </c>
    </row>
    <row r="109" spans="1:41" hidden="1" outlineLevel="1" x14ac:dyDescent="0.55000000000000004">
      <c r="A109" s="58" t="s">
        <v>23</v>
      </c>
      <c r="B109" s="65">
        <v>4915373.41</v>
      </c>
      <c r="C109" s="66">
        <v>5956</v>
      </c>
      <c r="D109" s="66">
        <v>316</v>
      </c>
      <c r="E109" s="67">
        <v>825.28096205507052</v>
      </c>
      <c r="F109" s="68">
        <v>285704.88</v>
      </c>
      <c r="G109" s="69">
        <v>292</v>
      </c>
      <c r="H109" s="69">
        <v>277</v>
      </c>
      <c r="I109" s="70">
        <v>144672.64000000001</v>
      </c>
      <c r="J109" s="71">
        <v>308</v>
      </c>
      <c r="K109" s="71">
        <v>282</v>
      </c>
      <c r="L109" s="68">
        <v>176131.83</v>
      </c>
      <c r="M109" s="69">
        <v>213</v>
      </c>
      <c r="N109" s="69">
        <v>282</v>
      </c>
      <c r="O109" s="70">
        <v>262442.34999999998</v>
      </c>
      <c r="P109" s="71">
        <v>262</v>
      </c>
      <c r="Q109" s="71">
        <v>284</v>
      </c>
      <c r="R109" s="68">
        <v>241530.2</v>
      </c>
      <c r="S109" s="69">
        <v>339</v>
      </c>
      <c r="T109" s="69">
        <v>285</v>
      </c>
      <c r="U109" s="70">
        <v>406119.87</v>
      </c>
      <c r="V109" s="71">
        <v>459</v>
      </c>
      <c r="W109" s="71">
        <v>286</v>
      </c>
      <c r="X109" s="68">
        <v>370364.15</v>
      </c>
      <c r="Y109" s="69">
        <v>477</v>
      </c>
      <c r="Z109" s="69">
        <v>290</v>
      </c>
      <c r="AA109" s="70">
        <v>519682.48</v>
      </c>
      <c r="AB109" s="71">
        <v>664</v>
      </c>
      <c r="AC109" s="71">
        <v>295</v>
      </c>
      <c r="AD109" s="68">
        <v>507408.18</v>
      </c>
      <c r="AE109" s="69">
        <v>656</v>
      </c>
      <c r="AF109" s="69">
        <v>298</v>
      </c>
      <c r="AG109" s="70">
        <v>601131.49</v>
      </c>
      <c r="AH109" s="71">
        <v>686</v>
      </c>
      <c r="AI109" s="71">
        <v>303</v>
      </c>
      <c r="AJ109" s="68">
        <v>649548.02</v>
      </c>
      <c r="AK109" s="69">
        <v>743</v>
      </c>
      <c r="AL109" s="69">
        <v>312</v>
      </c>
      <c r="AM109" s="70">
        <v>750637.32</v>
      </c>
      <c r="AN109" s="71">
        <v>857</v>
      </c>
      <c r="AO109" s="71">
        <v>316</v>
      </c>
    </row>
    <row r="110" spans="1:41" hidden="1" outlineLevel="1" x14ac:dyDescent="0.55000000000000004">
      <c r="A110" s="58" t="s">
        <v>24</v>
      </c>
      <c r="B110" s="65">
        <v>518943190.80000001</v>
      </c>
      <c r="C110" s="66">
        <v>977471</v>
      </c>
      <c r="D110" s="66">
        <v>39025</v>
      </c>
      <c r="E110" s="67">
        <v>530.90392533384625</v>
      </c>
      <c r="F110" s="68">
        <v>28219854.59</v>
      </c>
      <c r="G110" s="69">
        <v>60709</v>
      </c>
      <c r="H110" s="69">
        <v>35177</v>
      </c>
      <c r="I110" s="70">
        <v>27966306.210000001</v>
      </c>
      <c r="J110" s="71">
        <v>61247</v>
      </c>
      <c r="K110" s="71">
        <v>35487</v>
      </c>
      <c r="L110" s="68">
        <v>30408897.969999999</v>
      </c>
      <c r="M110" s="69">
        <v>63181</v>
      </c>
      <c r="N110" s="69">
        <v>35753</v>
      </c>
      <c r="O110" s="70">
        <v>30216249.739999998</v>
      </c>
      <c r="P110" s="71">
        <v>65060</v>
      </c>
      <c r="Q110" s="71">
        <v>36004</v>
      </c>
      <c r="R110" s="68">
        <v>31851459.550000001</v>
      </c>
      <c r="S110" s="69">
        <v>66369</v>
      </c>
      <c r="T110" s="69">
        <v>36318</v>
      </c>
      <c r="U110" s="70">
        <v>41612856.130000003</v>
      </c>
      <c r="V110" s="71">
        <v>84794</v>
      </c>
      <c r="W110" s="71">
        <v>36737</v>
      </c>
      <c r="X110" s="68">
        <v>39803626.149999999</v>
      </c>
      <c r="Y110" s="69">
        <v>85448</v>
      </c>
      <c r="Z110" s="69">
        <v>37072</v>
      </c>
      <c r="AA110" s="70">
        <v>41714742.270000003</v>
      </c>
      <c r="AB110" s="71">
        <v>90974</v>
      </c>
      <c r="AC110" s="71">
        <v>37484</v>
      </c>
      <c r="AD110" s="68">
        <v>46010699.140000001</v>
      </c>
      <c r="AE110" s="69">
        <v>93061</v>
      </c>
      <c r="AF110" s="69">
        <v>37782</v>
      </c>
      <c r="AG110" s="70">
        <v>51967484.25</v>
      </c>
      <c r="AH110" s="71">
        <v>95005</v>
      </c>
      <c r="AI110" s="71">
        <v>38165</v>
      </c>
      <c r="AJ110" s="68">
        <v>83098750.989999995</v>
      </c>
      <c r="AK110" s="69">
        <v>124986</v>
      </c>
      <c r="AL110" s="69">
        <v>38615</v>
      </c>
      <c r="AM110" s="70">
        <v>66072263.810000002</v>
      </c>
      <c r="AN110" s="71">
        <v>86637</v>
      </c>
      <c r="AO110" s="71">
        <v>39025</v>
      </c>
    </row>
    <row r="111" spans="1:41" hidden="1" outlineLevel="1" x14ac:dyDescent="0.55000000000000004">
      <c r="A111" s="58" t="s">
        <v>92</v>
      </c>
      <c r="B111" s="65">
        <v>831308020.78000009</v>
      </c>
      <c r="C111" s="66">
        <v>1673235</v>
      </c>
      <c r="D111" s="66">
        <v>72517</v>
      </c>
      <c r="E111" s="67">
        <v>496.82681797834738</v>
      </c>
      <c r="F111" s="68">
        <v>56780052.629999995</v>
      </c>
      <c r="G111" s="69">
        <v>115838</v>
      </c>
      <c r="H111" s="69">
        <v>66116</v>
      </c>
      <c r="I111" s="70">
        <v>53554958.669999994</v>
      </c>
      <c r="J111" s="71">
        <v>115163</v>
      </c>
      <c r="K111" s="71">
        <v>66604</v>
      </c>
      <c r="L111" s="68">
        <v>56578190.579999998</v>
      </c>
      <c r="M111" s="69">
        <v>111240</v>
      </c>
      <c r="N111" s="69">
        <v>66957</v>
      </c>
      <c r="O111" s="70">
        <v>50621367.109999999</v>
      </c>
      <c r="P111" s="71">
        <v>110881</v>
      </c>
      <c r="Q111" s="71">
        <v>67649</v>
      </c>
      <c r="R111" s="68">
        <v>48434042.920000002</v>
      </c>
      <c r="S111" s="69">
        <v>119160</v>
      </c>
      <c r="T111" s="69">
        <v>68139</v>
      </c>
      <c r="U111" s="70">
        <v>64583331.75</v>
      </c>
      <c r="V111" s="71">
        <v>150262</v>
      </c>
      <c r="W111" s="71">
        <v>68827</v>
      </c>
      <c r="X111" s="68">
        <v>68194534.900000006</v>
      </c>
      <c r="Y111" s="69">
        <v>143095</v>
      </c>
      <c r="Z111" s="69">
        <v>69447</v>
      </c>
      <c r="AA111" s="70">
        <v>71226795.579999998</v>
      </c>
      <c r="AB111" s="71">
        <v>154893</v>
      </c>
      <c r="AC111" s="71">
        <v>70058</v>
      </c>
      <c r="AD111" s="68">
        <v>75454777.159999996</v>
      </c>
      <c r="AE111" s="69">
        <v>150038</v>
      </c>
      <c r="AF111" s="69">
        <v>70727</v>
      </c>
      <c r="AG111" s="70">
        <v>75489028.120000005</v>
      </c>
      <c r="AH111" s="71">
        <v>144730</v>
      </c>
      <c r="AI111" s="71">
        <v>71404</v>
      </c>
      <c r="AJ111" s="68">
        <v>103874972.21000001</v>
      </c>
      <c r="AK111" s="69">
        <v>187393</v>
      </c>
      <c r="AL111" s="69">
        <v>72067</v>
      </c>
      <c r="AM111" s="70">
        <v>106515969.14999999</v>
      </c>
      <c r="AN111" s="71">
        <v>170542</v>
      </c>
      <c r="AO111" s="71">
        <v>72517</v>
      </c>
    </row>
    <row r="112" spans="1:41" hidden="1" outlineLevel="1" x14ac:dyDescent="0.55000000000000004">
      <c r="A112" s="58" t="s">
        <v>25</v>
      </c>
      <c r="B112" s="65">
        <v>18038095.289999999</v>
      </c>
      <c r="C112" s="66">
        <v>28592</v>
      </c>
      <c r="D112" s="66">
        <v>1433</v>
      </c>
      <c r="E112" s="67">
        <v>630.87910219641856</v>
      </c>
      <c r="F112" s="68">
        <v>915180.3</v>
      </c>
      <c r="G112" s="69">
        <v>1497</v>
      </c>
      <c r="H112" s="69">
        <v>1272</v>
      </c>
      <c r="I112" s="70">
        <v>834943.43</v>
      </c>
      <c r="J112" s="71">
        <v>1605</v>
      </c>
      <c r="K112" s="71">
        <v>1282</v>
      </c>
      <c r="L112" s="68">
        <v>961819.89</v>
      </c>
      <c r="M112" s="69">
        <v>1716</v>
      </c>
      <c r="N112" s="69">
        <v>1286</v>
      </c>
      <c r="O112" s="70">
        <v>1110096.71</v>
      </c>
      <c r="P112" s="71">
        <v>1887</v>
      </c>
      <c r="Q112" s="71">
        <v>1295</v>
      </c>
      <c r="R112" s="68">
        <v>935211.99</v>
      </c>
      <c r="S112" s="69">
        <v>1911</v>
      </c>
      <c r="T112" s="69">
        <v>1305</v>
      </c>
      <c r="U112" s="70">
        <v>1243172.17</v>
      </c>
      <c r="V112" s="71">
        <v>2225</v>
      </c>
      <c r="W112" s="71">
        <v>1312</v>
      </c>
      <c r="X112" s="68">
        <v>1285482.19</v>
      </c>
      <c r="Y112" s="69">
        <v>2265</v>
      </c>
      <c r="Z112" s="69">
        <v>1325</v>
      </c>
      <c r="AA112" s="70">
        <v>1566833.57</v>
      </c>
      <c r="AB112" s="71">
        <v>2610</v>
      </c>
      <c r="AC112" s="71">
        <v>1337</v>
      </c>
      <c r="AD112" s="68">
        <v>1733041.74</v>
      </c>
      <c r="AE112" s="69">
        <v>2566</v>
      </c>
      <c r="AF112" s="69">
        <v>1381</v>
      </c>
      <c r="AG112" s="70">
        <v>1902372.12</v>
      </c>
      <c r="AH112" s="71">
        <v>2965</v>
      </c>
      <c r="AI112" s="71">
        <v>1409</v>
      </c>
      <c r="AJ112" s="68">
        <v>2756187.59</v>
      </c>
      <c r="AK112" s="69">
        <v>3895</v>
      </c>
      <c r="AL112" s="69">
        <v>1423</v>
      </c>
      <c r="AM112" s="70">
        <v>2793753.59</v>
      </c>
      <c r="AN112" s="71">
        <v>3450</v>
      </c>
      <c r="AO112" s="71">
        <v>1433</v>
      </c>
    </row>
    <row r="113" spans="1:41" hidden="1" outlineLevel="1" x14ac:dyDescent="0.55000000000000004">
      <c r="A113" s="58" t="s">
        <v>93</v>
      </c>
      <c r="B113" s="65">
        <v>144259707.90000001</v>
      </c>
      <c r="C113" s="66">
        <v>177655</v>
      </c>
      <c r="D113" s="66">
        <v>5257</v>
      </c>
      <c r="E113" s="67">
        <v>812.02165939602037</v>
      </c>
      <c r="F113" s="68">
        <v>11247705.91</v>
      </c>
      <c r="G113" s="69">
        <v>12654</v>
      </c>
      <c r="H113" s="69">
        <v>4562</v>
      </c>
      <c r="I113" s="70">
        <v>8567651.2100000009</v>
      </c>
      <c r="J113" s="71">
        <v>11340</v>
      </c>
      <c r="K113" s="71">
        <v>4622</v>
      </c>
      <c r="L113" s="68">
        <v>9072920.3800000008</v>
      </c>
      <c r="M113" s="69">
        <v>11426</v>
      </c>
      <c r="N113" s="69">
        <v>4693</v>
      </c>
      <c r="O113" s="70">
        <v>8251106.5199999996</v>
      </c>
      <c r="P113" s="71">
        <v>10683</v>
      </c>
      <c r="Q113" s="71">
        <v>4745</v>
      </c>
      <c r="R113" s="68">
        <v>9385578.4600000009</v>
      </c>
      <c r="S113" s="69">
        <v>11565</v>
      </c>
      <c r="T113" s="69">
        <v>4796</v>
      </c>
      <c r="U113" s="70">
        <v>10737169.42</v>
      </c>
      <c r="V113" s="71">
        <v>13760</v>
      </c>
      <c r="W113" s="71">
        <v>4872</v>
      </c>
      <c r="X113" s="68">
        <v>10853198.27</v>
      </c>
      <c r="Y113" s="69">
        <v>13734</v>
      </c>
      <c r="Z113" s="69">
        <v>4936</v>
      </c>
      <c r="AA113" s="70">
        <v>11226351.5</v>
      </c>
      <c r="AB113" s="71">
        <v>14552</v>
      </c>
      <c r="AC113" s="71">
        <v>5020</v>
      </c>
      <c r="AD113" s="68">
        <v>12262129.119999999</v>
      </c>
      <c r="AE113" s="69">
        <v>15252</v>
      </c>
      <c r="AF113" s="69">
        <v>5104</v>
      </c>
      <c r="AG113" s="70">
        <v>11961848.449999999</v>
      </c>
      <c r="AH113" s="71">
        <v>14478</v>
      </c>
      <c r="AI113" s="71">
        <v>5150</v>
      </c>
      <c r="AJ113" s="68">
        <v>17817112.809999999</v>
      </c>
      <c r="AK113" s="69">
        <v>21052</v>
      </c>
      <c r="AL113" s="69">
        <v>5204</v>
      </c>
      <c r="AM113" s="70">
        <v>22876935.850000001</v>
      </c>
      <c r="AN113" s="71">
        <v>27159</v>
      </c>
      <c r="AO113" s="71">
        <v>5257</v>
      </c>
    </row>
    <row r="114" spans="1:41" hidden="1" outlineLevel="1" x14ac:dyDescent="0.55000000000000004">
      <c r="A114" s="58" t="s">
        <v>26</v>
      </c>
      <c r="B114" s="65">
        <v>164139786.41000003</v>
      </c>
      <c r="C114" s="66">
        <v>178150</v>
      </c>
      <c r="D114" s="66">
        <v>5099</v>
      </c>
      <c r="E114" s="67">
        <v>921.35720690429423</v>
      </c>
      <c r="F114" s="68">
        <v>8284962.3700000001</v>
      </c>
      <c r="G114" s="69">
        <v>8277</v>
      </c>
      <c r="H114" s="69">
        <v>5299</v>
      </c>
      <c r="I114" s="70">
        <v>10291577.220000001</v>
      </c>
      <c r="J114" s="71">
        <v>11541</v>
      </c>
      <c r="K114" s="71">
        <v>5273</v>
      </c>
      <c r="L114" s="68">
        <v>10925362.460000001</v>
      </c>
      <c r="M114" s="69">
        <v>12873</v>
      </c>
      <c r="N114" s="69">
        <v>5222</v>
      </c>
      <c r="O114" s="70">
        <v>10843026.23</v>
      </c>
      <c r="P114" s="71">
        <v>13332</v>
      </c>
      <c r="Q114" s="71">
        <v>5142</v>
      </c>
      <c r="R114" s="68">
        <v>11922695.23</v>
      </c>
      <c r="S114" s="69">
        <v>14326</v>
      </c>
      <c r="T114" s="69">
        <v>5158</v>
      </c>
      <c r="U114" s="70">
        <v>14217278.779999999</v>
      </c>
      <c r="V114" s="71">
        <v>17159</v>
      </c>
      <c r="W114" s="71">
        <v>5190</v>
      </c>
      <c r="X114" s="68">
        <v>13463795.399999997</v>
      </c>
      <c r="Y114" s="69">
        <v>15511</v>
      </c>
      <c r="Z114" s="69">
        <v>5125</v>
      </c>
      <c r="AA114" s="70">
        <v>14385496.930000002</v>
      </c>
      <c r="AB114" s="71">
        <v>17178</v>
      </c>
      <c r="AC114" s="71">
        <v>5155</v>
      </c>
      <c r="AD114" s="68">
        <v>15260634.830000002</v>
      </c>
      <c r="AE114" s="69">
        <v>16374</v>
      </c>
      <c r="AF114" s="69">
        <v>5143</v>
      </c>
      <c r="AG114" s="70">
        <v>18254616.34</v>
      </c>
      <c r="AH114" s="71">
        <v>17896</v>
      </c>
      <c r="AI114" s="71">
        <v>5108</v>
      </c>
      <c r="AJ114" s="68">
        <v>20205752.190000001</v>
      </c>
      <c r="AK114" s="69">
        <v>19763</v>
      </c>
      <c r="AL114" s="69">
        <v>5096</v>
      </c>
      <c r="AM114" s="70">
        <v>16084588.430000002</v>
      </c>
      <c r="AN114" s="71">
        <v>13920</v>
      </c>
      <c r="AO114" s="71">
        <v>5099</v>
      </c>
    </row>
    <row r="115" spans="1:41" hidden="1" outlineLevel="1" x14ac:dyDescent="0.55000000000000004">
      <c r="A115" s="58" t="s">
        <v>94</v>
      </c>
      <c r="B115" s="65">
        <v>44523328.810000002</v>
      </c>
      <c r="C115" s="66">
        <v>71591</v>
      </c>
      <c r="D115" s="66">
        <v>6274</v>
      </c>
      <c r="E115" s="67">
        <v>621.9123746001593</v>
      </c>
      <c r="F115" s="68">
        <v>2070635.14</v>
      </c>
      <c r="G115" s="69">
        <v>3076</v>
      </c>
      <c r="H115" s="69">
        <v>5649</v>
      </c>
      <c r="I115" s="70">
        <v>2282290.7400000002</v>
      </c>
      <c r="J115" s="71">
        <v>3970</v>
      </c>
      <c r="K115" s="71">
        <v>5682</v>
      </c>
      <c r="L115" s="68">
        <v>2495707.4300000002</v>
      </c>
      <c r="M115" s="69">
        <v>4346</v>
      </c>
      <c r="N115" s="69">
        <v>5750</v>
      </c>
      <c r="O115" s="70">
        <v>2824370.46</v>
      </c>
      <c r="P115" s="71">
        <v>4872</v>
      </c>
      <c r="Q115" s="71">
        <v>5796</v>
      </c>
      <c r="R115" s="68">
        <v>2785506.42</v>
      </c>
      <c r="S115" s="69">
        <v>5325</v>
      </c>
      <c r="T115" s="69">
        <v>5861</v>
      </c>
      <c r="U115" s="70">
        <v>3428437.6</v>
      </c>
      <c r="V115" s="71">
        <v>5988</v>
      </c>
      <c r="W115" s="71">
        <v>5929</v>
      </c>
      <c r="X115" s="68">
        <v>3703618.13</v>
      </c>
      <c r="Y115" s="69">
        <v>5889</v>
      </c>
      <c r="Z115" s="69">
        <v>5979</v>
      </c>
      <c r="AA115" s="70">
        <v>4112978.42</v>
      </c>
      <c r="AB115" s="71">
        <v>6817</v>
      </c>
      <c r="AC115" s="71">
        <v>6045</v>
      </c>
      <c r="AD115" s="68">
        <v>4562776.74</v>
      </c>
      <c r="AE115" s="69">
        <v>6917</v>
      </c>
      <c r="AF115" s="69">
        <v>6109</v>
      </c>
      <c r="AG115" s="70">
        <v>4727914.79</v>
      </c>
      <c r="AH115" s="71">
        <v>7569</v>
      </c>
      <c r="AI115" s="71">
        <v>6169</v>
      </c>
      <c r="AJ115" s="68">
        <v>6543930.1699999999</v>
      </c>
      <c r="AK115" s="69">
        <v>10194</v>
      </c>
      <c r="AL115" s="69">
        <v>6235</v>
      </c>
      <c r="AM115" s="70">
        <v>4985162.7699999996</v>
      </c>
      <c r="AN115" s="71">
        <v>6628</v>
      </c>
      <c r="AO115" s="71">
        <v>6274</v>
      </c>
    </row>
    <row r="116" spans="1:41" hidden="1" outlineLevel="1" x14ac:dyDescent="0.55000000000000004">
      <c r="A116" s="58" t="s">
        <v>462</v>
      </c>
      <c r="B116" s="65">
        <v>13578490126.090038</v>
      </c>
      <c r="C116" s="66">
        <v>7259415</v>
      </c>
      <c r="D116" s="66">
        <v>20040</v>
      </c>
      <c r="E116" s="67">
        <v>1870.4661637459822</v>
      </c>
      <c r="F116" s="68">
        <v>980684873.430004</v>
      </c>
      <c r="G116" s="69">
        <v>568100</v>
      </c>
      <c r="H116" s="69">
        <v>21369</v>
      </c>
      <c r="I116" s="70">
        <v>997662640.51000202</v>
      </c>
      <c r="J116" s="71">
        <v>567784</v>
      </c>
      <c r="K116" s="71">
        <v>21409</v>
      </c>
      <c r="L116" s="68">
        <v>1056903282.92</v>
      </c>
      <c r="M116" s="69">
        <v>622315</v>
      </c>
      <c r="N116" s="69">
        <v>21306</v>
      </c>
      <c r="O116" s="70">
        <v>1074762465.969986</v>
      </c>
      <c r="P116" s="71">
        <v>559521</v>
      </c>
      <c r="Q116" s="71">
        <v>21223</v>
      </c>
      <c r="R116" s="68">
        <v>1011676290.7299881</v>
      </c>
      <c r="S116" s="69">
        <v>574411</v>
      </c>
      <c r="T116" s="69">
        <v>21327</v>
      </c>
      <c r="U116" s="70">
        <v>1205743228.4100099</v>
      </c>
      <c r="V116" s="71">
        <v>694603</v>
      </c>
      <c r="W116" s="71">
        <v>21348</v>
      </c>
      <c r="X116" s="68">
        <v>1133063637.3100111</v>
      </c>
      <c r="Y116" s="69">
        <v>612940</v>
      </c>
      <c r="Z116" s="69">
        <v>21214</v>
      </c>
      <c r="AA116" s="70">
        <v>1146087230.1100018</v>
      </c>
      <c r="AB116" s="71">
        <v>614916</v>
      </c>
      <c r="AC116" s="71">
        <v>21024</v>
      </c>
      <c r="AD116" s="68">
        <v>1185561978.7900121</v>
      </c>
      <c r="AE116" s="69">
        <v>601703</v>
      </c>
      <c r="AF116" s="69">
        <v>20864</v>
      </c>
      <c r="AG116" s="70">
        <v>1138986566.7200034</v>
      </c>
      <c r="AH116" s="71">
        <v>560759</v>
      </c>
      <c r="AI116" s="71">
        <v>20785</v>
      </c>
      <c r="AJ116" s="68">
        <v>1292502847.3600059</v>
      </c>
      <c r="AK116" s="69">
        <v>666730</v>
      </c>
      <c r="AL116" s="69">
        <v>20453</v>
      </c>
      <c r="AM116" s="70">
        <v>1354855083.8300123</v>
      </c>
      <c r="AN116" s="71">
        <v>615633</v>
      </c>
      <c r="AO116" s="71">
        <v>20040</v>
      </c>
    </row>
    <row r="117" spans="1:41" hidden="1" outlineLevel="1" x14ac:dyDescent="0.55000000000000004">
      <c r="A117" s="58" t="s">
        <v>27</v>
      </c>
      <c r="B117" s="65">
        <v>24464874</v>
      </c>
      <c r="C117" s="66">
        <v>29350</v>
      </c>
      <c r="D117" s="66">
        <v>1883</v>
      </c>
      <c r="E117" s="67">
        <v>833.55618398637137</v>
      </c>
      <c r="F117" s="68">
        <v>1760400.53</v>
      </c>
      <c r="G117" s="69">
        <v>2114</v>
      </c>
      <c r="H117" s="69">
        <v>1734</v>
      </c>
      <c r="I117" s="70">
        <v>1710244.56</v>
      </c>
      <c r="J117" s="71">
        <v>1917</v>
      </c>
      <c r="K117" s="71">
        <v>1742</v>
      </c>
      <c r="L117" s="68">
        <v>1897441.51</v>
      </c>
      <c r="M117" s="69">
        <v>2220</v>
      </c>
      <c r="N117" s="69">
        <v>1749</v>
      </c>
      <c r="O117" s="70">
        <v>1428502.13</v>
      </c>
      <c r="P117" s="71">
        <v>1721</v>
      </c>
      <c r="Q117" s="71">
        <v>1758</v>
      </c>
      <c r="R117" s="68">
        <v>1693564.72</v>
      </c>
      <c r="S117" s="69">
        <v>2063</v>
      </c>
      <c r="T117" s="69">
        <v>1768</v>
      </c>
      <c r="U117" s="70">
        <v>2031773.24</v>
      </c>
      <c r="V117" s="71">
        <v>2305</v>
      </c>
      <c r="W117" s="71">
        <v>1782</v>
      </c>
      <c r="X117" s="68">
        <v>1876579.94</v>
      </c>
      <c r="Y117" s="69">
        <v>2335</v>
      </c>
      <c r="Z117" s="69">
        <v>1794</v>
      </c>
      <c r="AA117" s="70">
        <v>1872199.18</v>
      </c>
      <c r="AB117" s="71">
        <v>2476</v>
      </c>
      <c r="AC117" s="71">
        <v>1824</v>
      </c>
      <c r="AD117" s="68">
        <v>2043878.14</v>
      </c>
      <c r="AE117" s="69">
        <v>2633</v>
      </c>
      <c r="AF117" s="69">
        <v>1842</v>
      </c>
      <c r="AG117" s="70">
        <v>2294560.88</v>
      </c>
      <c r="AH117" s="71">
        <v>2773</v>
      </c>
      <c r="AI117" s="71">
        <v>1856</v>
      </c>
      <c r="AJ117" s="68">
        <v>2875764.18</v>
      </c>
      <c r="AK117" s="69">
        <v>3358</v>
      </c>
      <c r="AL117" s="69">
        <v>1874</v>
      </c>
      <c r="AM117" s="70">
        <v>2979964.99</v>
      </c>
      <c r="AN117" s="71">
        <v>3435</v>
      </c>
      <c r="AO117" s="71">
        <v>1883</v>
      </c>
    </row>
    <row r="118" spans="1:41" hidden="1" outlineLevel="1" x14ac:dyDescent="0.55000000000000004">
      <c r="A118" s="58" t="s">
        <v>95</v>
      </c>
      <c r="B118" s="65">
        <v>31492431.52</v>
      </c>
      <c r="C118" s="66">
        <v>31003</v>
      </c>
      <c r="D118" s="66">
        <v>755</v>
      </c>
      <c r="E118" s="67">
        <v>1015.786585814276</v>
      </c>
      <c r="F118" s="68">
        <v>1783020.15</v>
      </c>
      <c r="G118" s="69">
        <v>1668</v>
      </c>
      <c r="H118" s="69">
        <v>775</v>
      </c>
      <c r="I118" s="70">
        <v>1741524.86</v>
      </c>
      <c r="J118" s="71">
        <v>1653</v>
      </c>
      <c r="K118" s="71">
        <v>773</v>
      </c>
      <c r="L118" s="68">
        <v>1758113.67</v>
      </c>
      <c r="M118" s="69">
        <v>1882</v>
      </c>
      <c r="N118" s="69">
        <v>775</v>
      </c>
      <c r="O118" s="70">
        <v>2176343.75</v>
      </c>
      <c r="P118" s="71">
        <v>2551</v>
      </c>
      <c r="Q118" s="71">
        <v>760</v>
      </c>
      <c r="R118" s="68">
        <v>2035725.25</v>
      </c>
      <c r="S118" s="69">
        <v>2142</v>
      </c>
      <c r="T118" s="69">
        <v>760</v>
      </c>
      <c r="U118" s="70">
        <v>2398968.4500000002</v>
      </c>
      <c r="V118" s="71">
        <v>2436</v>
      </c>
      <c r="W118" s="71">
        <v>767</v>
      </c>
      <c r="X118" s="68">
        <v>2414059.6799999997</v>
      </c>
      <c r="Y118" s="69">
        <v>2613</v>
      </c>
      <c r="Z118" s="69">
        <v>769</v>
      </c>
      <c r="AA118" s="70">
        <v>2702463.68</v>
      </c>
      <c r="AB118" s="71">
        <v>2783</v>
      </c>
      <c r="AC118" s="71">
        <v>769</v>
      </c>
      <c r="AD118" s="68">
        <v>2676713.19</v>
      </c>
      <c r="AE118" s="69">
        <v>2696</v>
      </c>
      <c r="AF118" s="69">
        <v>768</v>
      </c>
      <c r="AG118" s="70">
        <v>2874705.8200000003</v>
      </c>
      <c r="AH118" s="71">
        <v>2799</v>
      </c>
      <c r="AI118" s="71">
        <v>765</v>
      </c>
      <c r="AJ118" s="68">
        <v>3978864.2700000005</v>
      </c>
      <c r="AK118" s="69">
        <v>3457</v>
      </c>
      <c r="AL118" s="69">
        <v>756</v>
      </c>
      <c r="AM118" s="70">
        <v>4951928.7499999991</v>
      </c>
      <c r="AN118" s="71">
        <v>4323</v>
      </c>
      <c r="AO118" s="71">
        <v>755</v>
      </c>
    </row>
    <row r="119" spans="1:41" hidden="1" outlineLevel="1" x14ac:dyDescent="0.55000000000000004">
      <c r="A119" s="58" t="s">
        <v>380</v>
      </c>
      <c r="B119" s="65">
        <v>87294600.429999992</v>
      </c>
      <c r="C119" s="66">
        <v>62909</v>
      </c>
      <c r="D119" s="66">
        <v>653</v>
      </c>
      <c r="E119" s="67">
        <v>1387.6329369406601</v>
      </c>
      <c r="F119" s="68">
        <v>5462020.9500000002</v>
      </c>
      <c r="G119" s="69">
        <v>3634</v>
      </c>
      <c r="H119" s="69">
        <v>1347</v>
      </c>
      <c r="I119" s="70">
        <v>5014173.08</v>
      </c>
      <c r="J119" s="71">
        <v>3641</v>
      </c>
      <c r="K119" s="71">
        <v>1343</v>
      </c>
      <c r="L119" s="68">
        <v>5393384.2000000002</v>
      </c>
      <c r="M119" s="69">
        <v>3847</v>
      </c>
      <c r="N119" s="69">
        <v>1317</v>
      </c>
      <c r="O119" s="70">
        <v>5191096.4400000004</v>
      </c>
      <c r="P119" s="71">
        <v>4088</v>
      </c>
      <c r="Q119" s="71">
        <v>1279</v>
      </c>
      <c r="R119" s="68">
        <v>5909934.7199999997</v>
      </c>
      <c r="S119" s="69">
        <v>4483</v>
      </c>
      <c r="T119" s="69">
        <v>1206</v>
      </c>
      <c r="U119" s="70">
        <v>7314368.1799999997</v>
      </c>
      <c r="V119" s="71">
        <v>5520</v>
      </c>
      <c r="W119" s="71">
        <v>1186</v>
      </c>
      <c r="X119" s="68">
        <v>6930721.879999999</v>
      </c>
      <c r="Y119" s="69">
        <v>5243</v>
      </c>
      <c r="Z119" s="69">
        <v>1173</v>
      </c>
      <c r="AA119" s="70">
        <v>7309230.6099999994</v>
      </c>
      <c r="AB119" s="71">
        <v>5775</v>
      </c>
      <c r="AC119" s="71">
        <v>1114</v>
      </c>
      <c r="AD119" s="68">
        <v>8580795.4800000004</v>
      </c>
      <c r="AE119" s="69">
        <v>6247</v>
      </c>
      <c r="AF119" s="69">
        <v>1001</v>
      </c>
      <c r="AG119" s="70">
        <v>9181407.0099999998</v>
      </c>
      <c r="AH119" s="71">
        <v>6616</v>
      </c>
      <c r="AI119" s="71">
        <v>739</v>
      </c>
      <c r="AJ119" s="68">
        <v>11918504.42</v>
      </c>
      <c r="AK119" s="69">
        <v>8160</v>
      </c>
      <c r="AL119" s="69">
        <v>693</v>
      </c>
      <c r="AM119" s="70">
        <v>9088963.459999999</v>
      </c>
      <c r="AN119" s="71">
        <v>5655</v>
      </c>
      <c r="AO119" s="71">
        <v>653</v>
      </c>
    </row>
    <row r="120" spans="1:41" hidden="1" outlineLevel="1" x14ac:dyDescent="0.55000000000000004">
      <c r="A120" s="58" t="s">
        <v>32</v>
      </c>
      <c r="B120" s="65">
        <v>4684663.9000000004</v>
      </c>
      <c r="C120" s="66">
        <v>4264</v>
      </c>
      <c r="D120" s="66">
        <v>547</v>
      </c>
      <c r="E120" s="67">
        <v>1098.6547607879925</v>
      </c>
      <c r="F120" s="68">
        <v>232178.55</v>
      </c>
      <c r="G120" s="69">
        <v>275</v>
      </c>
      <c r="H120" s="69">
        <v>475</v>
      </c>
      <c r="I120" s="70">
        <v>179726.24</v>
      </c>
      <c r="J120" s="71">
        <v>221</v>
      </c>
      <c r="K120" s="71">
        <v>476</v>
      </c>
      <c r="L120" s="68">
        <v>283666.15000000002</v>
      </c>
      <c r="M120" s="69">
        <v>314</v>
      </c>
      <c r="N120" s="69">
        <v>478</v>
      </c>
      <c r="O120" s="70">
        <v>286628.03999999998</v>
      </c>
      <c r="P120" s="71">
        <v>273</v>
      </c>
      <c r="Q120" s="71">
        <v>484</v>
      </c>
      <c r="R120" s="68">
        <v>251910.69</v>
      </c>
      <c r="S120" s="69">
        <v>268</v>
      </c>
      <c r="T120" s="69">
        <v>486</v>
      </c>
      <c r="U120" s="70">
        <v>329458.09999999998</v>
      </c>
      <c r="V120" s="71">
        <v>313</v>
      </c>
      <c r="W120" s="71">
        <v>500</v>
      </c>
      <c r="X120" s="68">
        <v>304049.19</v>
      </c>
      <c r="Y120" s="69">
        <v>338</v>
      </c>
      <c r="Z120" s="69">
        <v>511</v>
      </c>
      <c r="AA120" s="70">
        <v>426254.95</v>
      </c>
      <c r="AB120" s="71">
        <v>379</v>
      </c>
      <c r="AC120" s="71">
        <v>516</v>
      </c>
      <c r="AD120" s="68">
        <v>460353.24</v>
      </c>
      <c r="AE120" s="69">
        <v>367</v>
      </c>
      <c r="AF120" s="69">
        <v>522</v>
      </c>
      <c r="AG120" s="70">
        <v>481813.43</v>
      </c>
      <c r="AH120" s="71">
        <v>416</v>
      </c>
      <c r="AI120" s="71">
        <v>529</v>
      </c>
      <c r="AJ120" s="68">
        <v>872311.16</v>
      </c>
      <c r="AK120" s="69">
        <v>680</v>
      </c>
      <c r="AL120" s="69">
        <v>545</v>
      </c>
      <c r="AM120" s="70">
        <v>576314.16</v>
      </c>
      <c r="AN120" s="71">
        <v>420</v>
      </c>
      <c r="AO120" s="71">
        <v>547</v>
      </c>
    </row>
    <row r="121" spans="1:41" hidden="1" outlineLevel="1" x14ac:dyDescent="0.55000000000000004">
      <c r="A121" s="58" t="s">
        <v>37</v>
      </c>
      <c r="B121" s="65">
        <v>1585253.05</v>
      </c>
      <c r="C121" s="66">
        <v>1805</v>
      </c>
      <c r="D121" s="66">
        <v>54</v>
      </c>
      <c r="E121" s="67">
        <v>878.25653739612187</v>
      </c>
      <c r="F121" s="68">
        <v>75472.88</v>
      </c>
      <c r="G121" s="69">
        <v>106</v>
      </c>
      <c r="H121" s="69">
        <v>58</v>
      </c>
      <c r="I121" s="70">
        <v>123555.02</v>
      </c>
      <c r="J121" s="71">
        <v>141</v>
      </c>
      <c r="K121" s="71">
        <v>59</v>
      </c>
      <c r="L121" s="68">
        <v>135123.71</v>
      </c>
      <c r="M121" s="69">
        <v>151</v>
      </c>
      <c r="N121" s="69">
        <v>58</v>
      </c>
      <c r="O121" s="70">
        <v>64508.81</v>
      </c>
      <c r="P121" s="71">
        <v>101</v>
      </c>
      <c r="Q121" s="71">
        <v>57</v>
      </c>
      <c r="R121" s="68">
        <v>86781.39</v>
      </c>
      <c r="S121" s="69">
        <v>127</v>
      </c>
      <c r="T121" s="69">
        <v>57</v>
      </c>
      <c r="U121" s="70">
        <v>97581.5</v>
      </c>
      <c r="V121" s="71">
        <v>130</v>
      </c>
      <c r="W121" s="71">
        <v>56</v>
      </c>
      <c r="X121" s="68">
        <v>118665.71</v>
      </c>
      <c r="Y121" s="69">
        <v>134</v>
      </c>
      <c r="Z121" s="69">
        <v>57</v>
      </c>
      <c r="AA121" s="70">
        <v>122621.91</v>
      </c>
      <c r="AB121" s="71">
        <v>163</v>
      </c>
      <c r="AC121" s="71">
        <v>57</v>
      </c>
      <c r="AD121" s="68">
        <v>149166.96</v>
      </c>
      <c r="AE121" s="69">
        <v>171</v>
      </c>
      <c r="AF121" s="69">
        <v>58</v>
      </c>
      <c r="AG121" s="70">
        <v>157323.37</v>
      </c>
      <c r="AH121" s="71">
        <v>175</v>
      </c>
      <c r="AI121" s="71">
        <v>56</v>
      </c>
      <c r="AJ121" s="68">
        <v>206966.76</v>
      </c>
      <c r="AK121" s="69">
        <v>180</v>
      </c>
      <c r="AL121" s="69">
        <v>54</v>
      </c>
      <c r="AM121" s="70">
        <v>247485.03</v>
      </c>
      <c r="AN121" s="71">
        <v>226</v>
      </c>
      <c r="AO121" s="71">
        <v>54</v>
      </c>
    </row>
    <row r="122" spans="1:41" hidden="1" outlineLevel="1" x14ac:dyDescent="0.55000000000000004">
      <c r="A122" s="58" t="s">
        <v>33</v>
      </c>
      <c r="B122" s="65">
        <v>5453876.6699999999</v>
      </c>
      <c r="C122" s="66">
        <v>6237</v>
      </c>
      <c r="D122" s="66">
        <v>172</v>
      </c>
      <c r="E122" s="67">
        <v>874.43910052910053</v>
      </c>
      <c r="F122" s="68">
        <v>302013.49</v>
      </c>
      <c r="G122" s="69">
        <v>361</v>
      </c>
      <c r="H122" s="69">
        <v>151</v>
      </c>
      <c r="I122" s="70">
        <v>313090.11</v>
      </c>
      <c r="J122" s="71">
        <v>413</v>
      </c>
      <c r="K122" s="71">
        <v>154</v>
      </c>
      <c r="L122" s="68">
        <v>369389.41</v>
      </c>
      <c r="M122" s="69">
        <v>482</v>
      </c>
      <c r="N122" s="69">
        <v>156</v>
      </c>
      <c r="O122" s="70">
        <v>362679.41</v>
      </c>
      <c r="P122" s="71">
        <v>462</v>
      </c>
      <c r="Q122" s="71">
        <v>161</v>
      </c>
      <c r="R122" s="68">
        <v>406511.94</v>
      </c>
      <c r="S122" s="69">
        <v>481</v>
      </c>
      <c r="T122" s="69">
        <v>162</v>
      </c>
      <c r="U122" s="70">
        <v>602008.31999999995</v>
      </c>
      <c r="V122" s="71">
        <v>627</v>
      </c>
      <c r="W122" s="71">
        <v>165</v>
      </c>
      <c r="X122" s="68">
        <v>440571.68</v>
      </c>
      <c r="Y122" s="69">
        <v>516</v>
      </c>
      <c r="Z122" s="69">
        <v>165</v>
      </c>
      <c r="AA122" s="70">
        <v>362811.27</v>
      </c>
      <c r="AB122" s="71">
        <v>579</v>
      </c>
      <c r="AC122" s="71">
        <v>166</v>
      </c>
      <c r="AD122" s="68">
        <v>411690.34</v>
      </c>
      <c r="AE122" s="69">
        <v>534</v>
      </c>
      <c r="AF122" s="69">
        <v>168</v>
      </c>
      <c r="AG122" s="70">
        <v>462614.95</v>
      </c>
      <c r="AH122" s="71">
        <v>505</v>
      </c>
      <c r="AI122" s="71">
        <v>169</v>
      </c>
      <c r="AJ122" s="68">
        <v>1074686.1100000001</v>
      </c>
      <c r="AK122" s="69">
        <v>963</v>
      </c>
      <c r="AL122" s="69">
        <v>171</v>
      </c>
      <c r="AM122" s="70">
        <v>345809.64</v>
      </c>
      <c r="AN122" s="71">
        <v>314</v>
      </c>
      <c r="AO122" s="71">
        <v>172</v>
      </c>
    </row>
    <row r="123" spans="1:41" hidden="1" outlineLevel="1" x14ac:dyDescent="0.55000000000000004">
      <c r="A123" s="58" t="s">
        <v>40</v>
      </c>
      <c r="B123" s="65">
        <v>886407742.5799998</v>
      </c>
      <c r="C123" s="66">
        <v>2347245</v>
      </c>
      <c r="D123" s="66">
        <v>596112</v>
      </c>
      <c r="E123" s="67">
        <v>377.63750378848385</v>
      </c>
      <c r="F123" s="68">
        <v>67018317.439999998</v>
      </c>
      <c r="G123" s="69">
        <v>177422</v>
      </c>
      <c r="H123" s="69">
        <v>537305</v>
      </c>
      <c r="I123" s="70">
        <v>68451820.299999982</v>
      </c>
      <c r="J123" s="71">
        <v>178949</v>
      </c>
      <c r="K123" s="71">
        <v>543660</v>
      </c>
      <c r="L123" s="68">
        <v>78938240.699999988</v>
      </c>
      <c r="M123" s="69">
        <v>189849</v>
      </c>
      <c r="N123" s="69">
        <v>551796</v>
      </c>
      <c r="O123" s="70">
        <v>70072513.499999985</v>
      </c>
      <c r="P123" s="71">
        <v>175869</v>
      </c>
      <c r="Q123" s="71">
        <v>556475</v>
      </c>
      <c r="R123" s="68">
        <v>64296705.37000002</v>
      </c>
      <c r="S123" s="69">
        <v>165011</v>
      </c>
      <c r="T123" s="69">
        <v>560096</v>
      </c>
      <c r="U123" s="70">
        <v>75477987.459999993</v>
      </c>
      <c r="V123" s="71">
        <v>200283</v>
      </c>
      <c r="W123" s="71">
        <v>566266</v>
      </c>
      <c r="X123" s="68">
        <v>69433436.229999989</v>
      </c>
      <c r="Y123" s="69">
        <v>191961</v>
      </c>
      <c r="Z123" s="69">
        <v>570400</v>
      </c>
      <c r="AA123" s="70">
        <v>71021219.449999988</v>
      </c>
      <c r="AB123" s="71">
        <v>202147</v>
      </c>
      <c r="AC123" s="71">
        <v>576233</v>
      </c>
      <c r="AD123" s="68">
        <v>73598623.970000014</v>
      </c>
      <c r="AE123" s="69">
        <v>208684</v>
      </c>
      <c r="AF123" s="69">
        <v>583107</v>
      </c>
      <c r="AG123" s="70">
        <v>73048449.140000001</v>
      </c>
      <c r="AH123" s="71">
        <v>202739</v>
      </c>
      <c r="AI123" s="71">
        <v>586596</v>
      </c>
      <c r="AJ123" s="68">
        <v>87126351.930000007</v>
      </c>
      <c r="AK123" s="69">
        <v>228975</v>
      </c>
      <c r="AL123" s="69">
        <v>589786</v>
      </c>
      <c r="AM123" s="70">
        <v>87924077.090000004</v>
      </c>
      <c r="AN123" s="71">
        <v>225356</v>
      </c>
      <c r="AO123" s="71">
        <v>596112</v>
      </c>
    </row>
    <row r="124" spans="1:41" hidden="1" outlineLevel="1" x14ac:dyDescent="0.55000000000000004">
      <c r="A124" s="58" t="s">
        <v>34</v>
      </c>
      <c r="B124" s="65">
        <v>2833828.9299999997</v>
      </c>
      <c r="C124" s="66">
        <v>5354</v>
      </c>
      <c r="D124" s="66">
        <v>304</v>
      </c>
      <c r="E124" s="67">
        <v>529.29191819200594</v>
      </c>
      <c r="F124" s="68">
        <v>53369.17</v>
      </c>
      <c r="G124" s="69">
        <v>137</v>
      </c>
      <c r="H124" s="69">
        <v>279</v>
      </c>
      <c r="I124" s="70">
        <v>119839.58</v>
      </c>
      <c r="J124" s="71">
        <v>267</v>
      </c>
      <c r="K124" s="71">
        <v>281</v>
      </c>
      <c r="L124" s="68">
        <v>85297.11</v>
      </c>
      <c r="M124" s="69">
        <v>263</v>
      </c>
      <c r="N124" s="69">
        <v>282</v>
      </c>
      <c r="O124" s="70">
        <v>111282.45</v>
      </c>
      <c r="P124" s="71">
        <v>326</v>
      </c>
      <c r="Q124" s="71">
        <v>285</v>
      </c>
      <c r="R124" s="68">
        <v>162716.78</v>
      </c>
      <c r="S124" s="69">
        <v>390</v>
      </c>
      <c r="T124" s="69">
        <v>290</v>
      </c>
      <c r="U124" s="70">
        <v>284941.58</v>
      </c>
      <c r="V124" s="71">
        <v>409</v>
      </c>
      <c r="W124" s="71">
        <v>292</v>
      </c>
      <c r="X124" s="68">
        <v>196782.31</v>
      </c>
      <c r="Y124" s="69">
        <v>364</v>
      </c>
      <c r="Z124" s="69">
        <v>294</v>
      </c>
      <c r="AA124" s="70">
        <v>198256.1</v>
      </c>
      <c r="AB124" s="71">
        <v>398</v>
      </c>
      <c r="AC124" s="71">
        <v>296</v>
      </c>
      <c r="AD124" s="68">
        <v>264135.45</v>
      </c>
      <c r="AE124" s="69">
        <v>423</v>
      </c>
      <c r="AF124" s="69">
        <v>298</v>
      </c>
      <c r="AG124" s="70">
        <v>321269.2</v>
      </c>
      <c r="AH124" s="71">
        <v>509</v>
      </c>
      <c r="AI124" s="71">
        <v>301</v>
      </c>
      <c r="AJ124" s="68">
        <v>573542.38</v>
      </c>
      <c r="AK124" s="69">
        <v>1046</v>
      </c>
      <c r="AL124" s="69">
        <v>303</v>
      </c>
      <c r="AM124" s="70">
        <v>462396.82</v>
      </c>
      <c r="AN124" s="71">
        <v>822</v>
      </c>
      <c r="AO124" s="71">
        <v>304</v>
      </c>
    </row>
    <row r="125" spans="1:41" hidden="1" outlineLevel="1" x14ac:dyDescent="0.55000000000000004">
      <c r="A125" s="58" t="s">
        <v>35</v>
      </c>
      <c r="B125" s="65">
        <v>50339614.210000008</v>
      </c>
      <c r="C125" s="66">
        <v>88027</v>
      </c>
      <c r="D125" s="66">
        <v>5021</v>
      </c>
      <c r="E125" s="67">
        <v>571.86561180092485</v>
      </c>
      <c r="F125" s="68">
        <v>2835772.62</v>
      </c>
      <c r="G125" s="69">
        <v>3929</v>
      </c>
      <c r="H125" s="69">
        <v>4375</v>
      </c>
      <c r="I125" s="70">
        <v>2362732.6</v>
      </c>
      <c r="J125" s="71">
        <v>2653</v>
      </c>
      <c r="K125" s="71">
        <v>4417</v>
      </c>
      <c r="L125" s="68">
        <v>3321327.07</v>
      </c>
      <c r="M125" s="69">
        <v>3743</v>
      </c>
      <c r="N125" s="69">
        <v>4486</v>
      </c>
      <c r="O125" s="70">
        <v>2907301.79</v>
      </c>
      <c r="P125" s="71">
        <v>3814</v>
      </c>
      <c r="Q125" s="71">
        <v>4558</v>
      </c>
      <c r="R125" s="68">
        <v>3755196.01</v>
      </c>
      <c r="S125" s="69">
        <v>5021</v>
      </c>
      <c r="T125" s="69">
        <v>4614</v>
      </c>
      <c r="U125" s="70">
        <v>4529659.62</v>
      </c>
      <c r="V125" s="71">
        <v>10090</v>
      </c>
      <c r="W125" s="71">
        <v>4701</v>
      </c>
      <c r="X125" s="68">
        <v>3203110.78</v>
      </c>
      <c r="Y125" s="69">
        <v>6087</v>
      </c>
      <c r="Z125" s="69">
        <v>4766</v>
      </c>
      <c r="AA125" s="70">
        <v>3382562.1</v>
      </c>
      <c r="AB125" s="71">
        <v>5150</v>
      </c>
      <c r="AC125" s="71">
        <v>4823</v>
      </c>
      <c r="AD125" s="68">
        <v>5016490.22</v>
      </c>
      <c r="AE125" s="69">
        <v>8129</v>
      </c>
      <c r="AF125" s="69">
        <v>4891</v>
      </c>
      <c r="AG125" s="70">
        <v>5505291.9199999999</v>
      </c>
      <c r="AH125" s="71">
        <v>10433</v>
      </c>
      <c r="AI125" s="71">
        <v>4946</v>
      </c>
      <c r="AJ125" s="68">
        <v>7145424.0300000003</v>
      </c>
      <c r="AK125" s="69">
        <v>15258</v>
      </c>
      <c r="AL125" s="69">
        <v>4988</v>
      </c>
      <c r="AM125" s="70">
        <v>6374745.4500000002</v>
      </c>
      <c r="AN125" s="71">
        <v>13720</v>
      </c>
      <c r="AO125" s="71">
        <v>5021</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23002788559.640034</v>
      </c>
      <c r="C127" s="52">
        <f>SUM(C100:C125)</f>
        <v>19189181</v>
      </c>
      <c r="D127" s="52">
        <f>SUM(D100:D125)</f>
        <v>1083246</v>
      </c>
      <c r="E127" s="74">
        <f t="shared" ref="E127" si="8">IFERROR(B127/C127,0)</f>
        <v>1198.7373801747992</v>
      </c>
      <c r="F127" s="51">
        <f t="shared" ref="F127:AO127" si="9">SUM(F100:F125)</f>
        <v>1584517507.6000042</v>
      </c>
      <c r="G127" s="52">
        <f t="shared" si="9"/>
        <v>1350683</v>
      </c>
      <c r="H127" s="52">
        <f t="shared" si="9"/>
        <v>1000928</v>
      </c>
      <c r="I127" s="51">
        <f t="shared" si="9"/>
        <v>1560191250.6600015</v>
      </c>
      <c r="J127" s="52">
        <f t="shared" si="9"/>
        <v>1366721</v>
      </c>
      <c r="K127" s="52">
        <f t="shared" si="9"/>
        <v>1009554</v>
      </c>
      <c r="L127" s="51">
        <f t="shared" si="9"/>
        <v>1675822581.99</v>
      </c>
      <c r="M127" s="52">
        <f t="shared" si="9"/>
        <v>1485982</v>
      </c>
      <c r="N127" s="52">
        <f t="shared" si="9"/>
        <v>1019302</v>
      </c>
      <c r="O127" s="51">
        <f t="shared" si="9"/>
        <v>1650496909.8699861</v>
      </c>
      <c r="P127" s="52">
        <f t="shared" si="9"/>
        <v>1371986</v>
      </c>
      <c r="Q127" s="52">
        <f t="shared" si="9"/>
        <v>1026538</v>
      </c>
      <c r="R127" s="51">
        <f t="shared" si="9"/>
        <v>1639269187.6899884</v>
      </c>
      <c r="S127" s="52">
        <f t="shared" si="9"/>
        <v>1442751</v>
      </c>
      <c r="T127" s="52">
        <f t="shared" si="9"/>
        <v>1033846</v>
      </c>
      <c r="U127" s="51">
        <f t="shared" si="9"/>
        <v>1993951372.2400095</v>
      </c>
      <c r="V127" s="52">
        <f t="shared" si="9"/>
        <v>1762020</v>
      </c>
      <c r="W127" s="52">
        <f t="shared" si="9"/>
        <v>1044331</v>
      </c>
      <c r="X127" s="51">
        <f t="shared" si="9"/>
        <v>1878562844.0200119</v>
      </c>
      <c r="Y127" s="52">
        <f t="shared" si="9"/>
        <v>1627034</v>
      </c>
      <c r="Z127" s="52">
        <f t="shared" si="9"/>
        <v>1051499</v>
      </c>
      <c r="AA127" s="51">
        <f t="shared" si="9"/>
        <v>1933304589.5600019</v>
      </c>
      <c r="AB127" s="52">
        <f t="shared" si="9"/>
        <v>1674204</v>
      </c>
      <c r="AC127" s="52">
        <f t="shared" si="9"/>
        <v>1055467</v>
      </c>
      <c r="AD127" s="51">
        <f t="shared" si="9"/>
        <v>2032614876.4600124</v>
      </c>
      <c r="AE127" s="52">
        <f t="shared" si="9"/>
        <v>1670426</v>
      </c>
      <c r="AF127" s="52">
        <f t="shared" si="9"/>
        <v>1065025</v>
      </c>
      <c r="AG127" s="51">
        <f t="shared" si="9"/>
        <v>2031136857.3100038</v>
      </c>
      <c r="AH127" s="52">
        <f t="shared" si="9"/>
        <v>1625238</v>
      </c>
      <c r="AI127" s="52">
        <f t="shared" si="9"/>
        <v>1069560</v>
      </c>
      <c r="AJ127" s="51">
        <f t="shared" si="9"/>
        <v>2519453621.5600057</v>
      </c>
      <c r="AK127" s="52">
        <f t="shared" si="9"/>
        <v>2029726</v>
      </c>
      <c r="AL127" s="52">
        <f t="shared" si="9"/>
        <v>1075191</v>
      </c>
      <c r="AM127" s="51">
        <f t="shared" si="9"/>
        <v>2503466960.6800117</v>
      </c>
      <c r="AN127" s="52">
        <f t="shared" si="9"/>
        <v>1782410</v>
      </c>
      <c r="AO127" s="52">
        <f t="shared" si="9"/>
        <v>1083246</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v>3705681.9799999995</v>
      </c>
      <c r="C131" s="66">
        <v>2661</v>
      </c>
      <c r="D131" s="66">
        <v>384</v>
      </c>
      <c r="E131" s="67">
        <v>1392.5899962420142</v>
      </c>
      <c r="F131" s="68">
        <v>428546.74</v>
      </c>
      <c r="G131" s="69">
        <v>163</v>
      </c>
      <c r="H131" s="69">
        <v>344</v>
      </c>
      <c r="I131" s="70">
        <v>126323.56</v>
      </c>
      <c r="J131" s="71">
        <v>118</v>
      </c>
      <c r="K131" s="71">
        <v>344</v>
      </c>
      <c r="L131" s="68">
        <v>153565.97</v>
      </c>
      <c r="M131" s="69">
        <v>117</v>
      </c>
      <c r="N131" s="69">
        <v>345</v>
      </c>
      <c r="O131" s="70">
        <v>97870.11</v>
      </c>
      <c r="P131" s="71">
        <v>115</v>
      </c>
      <c r="Q131" s="71">
        <v>346</v>
      </c>
      <c r="R131" s="68">
        <v>189927.66</v>
      </c>
      <c r="S131" s="69">
        <v>204</v>
      </c>
      <c r="T131" s="69">
        <v>350</v>
      </c>
      <c r="U131" s="70">
        <v>342821.15</v>
      </c>
      <c r="V131" s="71">
        <v>239</v>
      </c>
      <c r="W131" s="71">
        <v>354</v>
      </c>
      <c r="X131" s="68">
        <v>364178.74</v>
      </c>
      <c r="Y131" s="69">
        <v>242</v>
      </c>
      <c r="Z131" s="69">
        <v>362</v>
      </c>
      <c r="AA131" s="70">
        <v>306389.46000000002</v>
      </c>
      <c r="AB131" s="71">
        <v>253</v>
      </c>
      <c r="AC131" s="71">
        <v>366</v>
      </c>
      <c r="AD131" s="68">
        <v>228038.51</v>
      </c>
      <c r="AE131" s="69">
        <v>190</v>
      </c>
      <c r="AF131" s="69">
        <v>370</v>
      </c>
      <c r="AG131" s="70">
        <v>410688.96</v>
      </c>
      <c r="AH131" s="71">
        <v>270</v>
      </c>
      <c r="AI131" s="71">
        <v>375</v>
      </c>
      <c r="AJ131" s="68">
        <v>350099.05</v>
      </c>
      <c r="AK131" s="69">
        <v>321</v>
      </c>
      <c r="AL131" s="69">
        <v>378</v>
      </c>
      <c r="AM131" s="70">
        <v>707232.07</v>
      </c>
      <c r="AN131" s="71">
        <v>429</v>
      </c>
      <c r="AO131" s="71">
        <v>384</v>
      </c>
    </row>
    <row r="132" spans="1:41" hidden="1" outlineLevel="1" x14ac:dyDescent="0.55000000000000004">
      <c r="A132" s="58" t="s">
        <v>18</v>
      </c>
      <c r="B132" s="65">
        <v>418126984.85000002</v>
      </c>
      <c r="C132" s="66">
        <v>752618</v>
      </c>
      <c r="D132" s="66">
        <v>11517</v>
      </c>
      <c r="E132" s="67">
        <v>555.56335996481619</v>
      </c>
      <c r="F132" s="68">
        <v>34724964.340000004</v>
      </c>
      <c r="G132" s="69">
        <v>53168</v>
      </c>
      <c r="H132" s="69">
        <v>11939</v>
      </c>
      <c r="I132" s="70">
        <v>26113101.68</v>
      </c>
      <c r="J132" s="71">
        <v>44947</v>
      </c>
      <c r="K132" s="71">
        <v>11432</v>
      </c>
      <c r="L132" s="68">
        <v>20883184.010000002</v>
      </c>
      <c r="M132" s="69">
        <v>41245</v>
      </c>
      <c r="N132" s="69">
        <v>11683</v>
      </c>
      <c r="O132" s="70">
        <v>16468867.75</v>
      </c>
      <c r="P132" s="71">
        <v>38532</v>
      </c>
      <c r="Q132" s="71">
        <v>11639</v>
      </c>
      <c r="R132" s="68">
        <v>31329618.699999999</v>
      </c>
      <c r="S132" s="69">
        <v>44186</v>
      </c>
      <c r="T132" s="69">
        <v>11705</v>
      </c>
      <c r="U132" s="70">
        <v>26374762.890000001</v>
      </c>
      <c r="V132" s="71">
        <v>61450</v>
      </c>
      <c r="W132" s="71">
        <v>11742</v>
      </c>
      <c r="X132" s="68">
        <v>30727875.539999999</v>
      </c>
      <c r="Y132" s="69">
        <v>68130</v>
      </c>
      <c r="Z132" s="69">
        <v>11756</v>
      </c>
      <c r="AA132" s="70">
        <v>36316579.560000002</v>
      </c>
      <c r="AB132" s="71">
        <v>76429</v>
      </c>
      <c r="AC132" s="71">
        <v>11834</v>
      </c>
      <c r="AD132" s="68">
        <v>37175397.119999997</v>
      </c>
      <c r="AE132" s="69">
        <v>76416</v>
      </c>
      <c r="AF132" s="69">
        <v>11724</v>
      </c>
      <c r="AG132" s="70">
        <v>42935630.299999997</v>
      </c>
      <c r="AH132" s="71">
        <v>80636</v>
      </c>
      <c r="AI132" s="71">
        <v>11719</v>
      </c>
      <c r="AJ132" s="68">
        <v>59607582.219999999</v>
      </c>
      <c r="AK132" s="69">
        <v>96497</v>
      </c>
      <c r="AL132" s="69">
        <v>11654</v>
      </c>
      <c r="AM132" s="70">
        <v>55469420.740000002</v>
      </c>
      <c r="AN132" s="71">
        <v>70982</v>
      </c>
      <c r="AO132" s="71">
        <v>11517</v>
      </c>
    </row>
    <row r="133" spans="1:41" hidden="1" outlineLevel="1" x14ac:dyDescent="0.55000000000000004">
      <c r="A133" s="58" t="s">
        <v>20</v>
      </c>
      <c r="B133" s="65">
        <v>82487246.99000001</v>
      </c>
      <c r="C133" s="66">
        <v>119235</v>
      </c>
      <c r="D133" s="66">
        <v>4688</v>
      </c>
      <c r="E133" s="67">
        <v>691.8039752589425</v>
      </c>
      <c r="F133" s="68">
        <v>4763368</v>
      </c>
      <c r="G133" s="69">
        <v>7793</v>
      </c>
      <c r="H133" s="69">
        <v>4193</v>
      </c>
      <c r="I133" s="70">
        <v>4844783.41</v>
      </c>
      <c r="J133" s="71">
        <v>7836</v>
      </c>
      <c r="K133" s="71">
        <v>4249</v>
      </c>
      <c r="L133" s="68">
        <v>5076402.18</v>
      </c>
      <c r="M133" s="69">
        <v>8379</v>
      </c>
      <c r="N133" s="69">
        <v>4294</v>
      </c>
      <c r="O133" s="70">
        <v>5056809.49</v>
      </c>
      <c r="P133" s="71">
        <v>8033</v>
      </c>
      <c r="Q133" s="71">
        <v>4318</v>
      </c>
      <c r="R133" s="68">
        <v>6061323.6399999997</v>
      </c>
      <c r="S133" s="69">
        <v>9337</v>
      </c>
      <c r="T133" s="69">
        <v>4367</v>
      </c>
      <c r="U133" s="70">
        <v>6952830.1900000004</v>
      </c>
      <c r="V133" s="71">
        <v>10970</v>
      </c>
      <c r="W133" s="71">
        <v>4434</v>
      </c>
      <c r="X133" s="68">
        <v>6648685.8499999996</v>
      </c>
      <c r="Y133" s="69">
        <v>10318</v>
      </c>
      <c r="Z133" s="69">
        <v>4483</v>
      </c>
      <c r="AA133" s="70">
        <v>6834787.4900000002</v>
      </c>
      <c r="AB133" s="71">
        <v>10305</v>
      </c>
      <c r="AC133" s="71">
        <v>4524</v>
      </c>
      <c r="AD133" s="68">
        <v>7132129.2999999998</v>
      </c>
      <c r="AE133" s="69">
        <v>9912</v>
      </c>
      <c r="AF133" s="69">
        <v>4570</v>
      </c>
      <c r="AG133" s="70">
        <v>9564354.4499999993</v>
      </c>
      <c r="AH133" s="71">
        <v>12872</v>
      </c>
      <c r="AI133" s="71">
        <v>4609</v>
      </c>
      <c r="AJ133" s="68">
        <v>12911692.699999999</v>
      </c>
      <c r="AK133" s="69">
        <v>16609</v>
      </c>
      <c r="AL133" s="69">
        <v>4654</v>
      </c>
      <c r="AM133" s="70">
        <v>6640080.29</v>
      </c>
      <c r="AN133" s="71">
        <v>6871</v>
      </c>
      <c r="AO133" s="71">
        <v>4688</v>
      </c>
    </row>
    <row r="134" spans="1:41" hidden="1" outlineLevel="1" x14ac:dyDescent="0.55000000000000004">
      <c r="A134" s="58" t="s">
        <v>510</v>
      </c>
      <c r="B134" s="65">
        <v>330165309.01999998</v>
      </c>
      <c r="C134" s="66">
        <v>269620</v>
      </c>
      <c r="D134" s="66">
        <v>32217</v>
      </c>
      <c r="E134" s="67">
        <v>1224.5579297529855</v>
      </c>
      <c r="F134" s="68">
        <v>17460223.390000001</v>
      </c>
      <c r="G134" s="69">
        <v>12414</v>
      </c>
      <c r="H134" s="69">
        <v>9030</v>
      </c>
      <c r="I134" s="70">
        <v>17941237.170000002</v>
      </c>
      <c r="J134" s="71">
        <v>15572</v>
      </c>
      <c r="K134" s="71">
        <v>31270</v>
      </c>
      <c r="L134" s="68">
        <v>19553536.559999999</v>
      </c>
      <c r="M134" s="69">
        <v>17120</v>
      </c>
      <c r="N134" s="69">
        <v>32112</v>
      </c>
      <c r="O134" s="70">
        <v>19178465.77</v>
      </c>
      <c r="P134" s="71">
        <v>16499</v>
      </c>
      <c r="Q134" s="71">
        <v>31999</v>
      </c>
      <c r="R134" s="68">
        <v>22459274.34</v>
      </c>
      <c r="S134" s="69">
        <v>18691</v>
      </c>
      <c r="T134" s="69">
        <v>31984</v>
      </c>
      <c r="U134" s="70">
        <v>29863368.559999999</v>
      </c>
      <c r="V134" s="71">
        <v>25172</v>
      </c>
      <c r="W134" s="71">
        <v>31960</v>
      </c>
      <c r="X134" s="68">
        <v>28535070.149999999</v>
      </c>
      <c r="Y134" s="69">
        <v>23541</v>
      </c>
      <c r="Z134" s="69">
        <v>31896</v>
      </c>
      <c r="AA134" s="70">
        <v>26292055.329999998</v>
      </c>
      <c r="AB134" s="71">
        <v>23000</v>
      </c>
      <c r="AC134" s="71">
        <v>32294</v>
      </c>
      <c r="AD134" s="68">
        <v>31133446.370000001</v>
      </c>
      <c r="AE134" s="69">
        <v>26023</v>
      </c>
      <c r="AF134" s="69">
        <v>32306</v>
      </c>
      <c r="AG134" s="70">
        <v>35838133.549999997</v>
      </c>
      <c r="AH134" s="71">
        <v>30270</v>
      </c>
      <c r="AI134" s="71">
        <v>32367</v>
      </c>
      <c r="AJ134" s="68">
        <v>41500919.82</v>
      </c>
      <c r="AK134" s="69">
        <v>33552</v>
      </c>
      <c r="AL134" s="69">
        <v>32209</v>
      </c>
      <c r="AM134" s="70">
        <v>40409578.009999998</v>
      </c>
      <c r="AN134" s="71">
        <v>27766</v>
      </c>
      <c r="AO134" s="71">
        <v>32217</v>
      </c>
    </row>
    <row r="135" spans="1:41" hidden="1" outlineLevel="1" x14ac:dyDescent="0.55000000000000004">
      <c r="A135" s="58" t="s">
        <v>89</v>
      </c>
      <c r="B135" s="65">
        <v>4692758409.9899979</v>
      </c>
      <c r="C135" s="66">
        <v>3417237</v>
      </c>
      <c r="D135" s="66">
        <v>82714</v>
      </c>
      <c r="E135" s="67">
        <v>1373.2610322286682</v>
      </c>
      <c r="F135" s="68">
        <v>352855835.52999997</v>
      </c>
      <c r="G135" s="69">
        <v>223678</v>
      </c>
      <c r="H135" s="69">
        <v>83332</v>
      </c>
      <c r="I135" s="70">
        <v>301470771.45999998</v>
      </c>
      <c r="J135" s="71">
        <v>221389</v>
      </c>
      <c r="K135" s="71">
        <v>83261</v>
      </c>
      <c r="L135" s="68">
        <v>314750020.91000003</v>
      </c>
      <c r="M135" s="69">
        <v>232185</v>
      </c>
      <c r="N135" s="69">
        <v>83420</v>
      </c>
      <c r="O135" s="70">
        <v>307169453.77999997</v>
      </c>
      <c r="P135" s="71">
        <v>229856</v>
      </c>
      <c r="Q135" s="71">
        <v>83000</v>
      </c>
      <c r="R135" s="68">
        <v>346797668.30000001</v>
      </c>
      <c r="S135" s="69">
        <v>259028</v>
      </c>
      <c r="T135" s="69">
        <v>82713</v>
      </c>
      <c r="U135" s="70">
        <v>420214234.72000003</v>
      </c>
      <c r="V135" s="71">
        <v>334707</v>
      </c>
      <c r="W135" s="71">
        <v>82731</v>
      </c>
      <c r="X135" s="68">
        <v>407964384.20999998</v>
      </c>
      <c r="Y135" s="69">
        <v>317029</v>
      </c>
      <c r="Z135" s="69">
        <v>83893</v>
      </c>
      <c r="AA135" s="70">
        <v>404767015.28999996</v>
      </c>
      <c r="AB135" s="71">
        <v>307437</v>
      </c>
      <c r="AC135" s="71">
        <v>83678</v>
      </c>
      <c r="AD135" s="68">
        <v>388612988.75999987</v>
      </c>
      <c r="AE135" s="69">
        <v>293329</v>
      </c>
      <c r="AF135" s="69">
        <v>83588</v>
      </c>
      <c r="AG135" s="70">
        <v>412429671.12</v>
      </c>
      <c r="AH135" s="71">
        <v>312885</v>
      </c>
      <c r="AI135" s="71">
        <v>83417</v>
      </c>
      <c r="AJ135" s="68">
        <v>497798155.22000003</v>
      </c>
      <c r="AK135" s="69">
        <v>358983</v>
      </c>
      <c r="AL135" s="69">
        <v>83133</v>
      </c>
      <c r="AM135" s="70">
        <v>537928210.68999898</v>
      </c>
      <c r="AN135" s="71">
        <v>326731</v>
      </c>
      <c r="AO135" s="71">
        <v>82714</v>
      </c>
    </row>
    <row r="136" spans="1:41" hidden="1" outlineLevel="1" x14ac:dyDescent="0.55000000000000004">
      <c r="A136" s="58" t="s">
        <v>21</v>
      </c>
      <c r="B136" s="65">
        <v>3071069.8200000003</v>
      </c>
      <c r="C136" s="66">
        <v>3732</v>
      </c>
      <c r="D136" s="66">
        <v>74</v>
      </c>
      <c r="E136" s="67">
        <v>822.90188102893899</v>
      </c>
      <c r="F136" s="68">
        <v>135460.79</v>
      </c>
      <c r="G136" s="69">
        <v>144</v>
      </c>
      <c r="H136" s="69">
        <v>82</v>
      </c>
      <c r="I136" s="70">
        <v>101750.82</v>
      </c>
      <c r="J136" s="71">
        <v>181</v>
      </c>
      <c r="K136" s="71">
        <v>82</v>
      </c>
      <c r="L136" s="68">
        <v>88922.91</v>
      </c>
      <c r="M136" s="69">
        <v>198</v>
      </c>
      <c r="N136" s="69">
        <v>78</v>
      </c>
      <c r="O136" s="70">
        <v>125267.39</v>
      </c>
      <c r="P136" s="71">
        <v>219</v>
      </c>
      <c r="Q136" s="71">
        <v>78</v>
      </c>
      <c r="R136" s="68">
        <v>190484.2</v>
      </c>
      <c r="S136" s="69">
        <v>274</v>
      </c>
      <c r="T136" s="69">
        <v>78</v>
      </c>
      <c r="U136" s="70">
        <v>265699</v>
      </c>
      <c r="V136" s="71">
        <v>386</v>
      </c>
      <c r="W136" s="71">
        <v>78</v>
      </c>
      <c r="X136" s="68">
        <v>286105.40000000002</v>
      </c>
      <c r="Y136" s="69">
        <v>403</v>
      </c>
      <c r="Z136" s="69">
        <v>78</v>
      </c>
      <c r="AA136" s="70">
        <v>232193.21</v>
      </c>
      <c r="AB136" s="71">
        <v>323</v>
      </c>
      <c r="AC136" s="71">
        <v>78</v>
      </c>
      <c r="AD136" s="68">
        <v>302531.57</v>
      </c>
      <c r="AE136" s="69">
        <v>325</v>
      </c>
      <c r="AF136" s="69">
        <v>78</v>
      </c>
      <c r="AG136" s="70">
        <v>328540.98</v>
      </c>
      <c r="AH136" s="71">
        <v>337</v>
      </c>
      <c r="AI136" s="71">
        <v>75</v>
      </c>
      <c r="AJ136" s="68">
        <v>379834.83</v>
      </c>
      <c r="AK136" s="69">
        <v>380</v>
      </c>
      <c r="AL136" s="69">
        <v>75</v>
      </c>
      <c r="AM136" s="70">
        <v>634278.72</v>
      </c>
      <c r="AN136" s="71">
        <v>562</v>
      </c>
      <c r="AO136" s="71">
        <v>74</v>
      </c>
    </row>
    <row r="137" spans="1:41" hidden="1" outlineLevel="1" x14ac:dyDescent="0.55000000000000004">
      <c r="A137" s="58" t="s">
        <v>90</v>
      </c>
      <c r="B137" s="65">
        <v>66404691.86999999</v>
      </c>
      <c r="C137" s="66">
        <v>95435</v>
      </c>
      <c r="D137" s="66">
        <v>2504</v>
      </c>
      <c r="E137" s="67">
        <v>695.81067606224121</v>
      </c>
      <c r="F137" s="68">
        <v>5390587.6200000001</v>
      </c>
      <c r="G137" s="69">
        <v>8095</v>
      </c>
      <c r="H137" s="69">
        <v>2176</v>
      </c>
      <c r="I137" s="70">
        <v>4250442.0599999996</v>
      </c>
      <c r="J137" s="71">
        <v>6947</v>
      </c>
      <c r="K137" s="71">
        <v>2201</v>
      </c>
      <c r="L137" s="68">
        <v>4824829.45</v>
      </c>
      <c r="M137" s="69">
        <v>7131</v>
      </c>
      <c r="N137" s="69">
        <v>2224</v>
      </c>
      <c r="O137" s="70">
        <v>4269221.91</v>
      </c>
      <c r="P137" s="71">
        <v>7154</v>
      </c>
      <c r="Q137" s="71">
        <v>2243</v>
      </c>
      <c r="R137" s="68">
        <v>5047268.33</v>
      </c>
      <c r="S137" s="69">
        <v>7552</v>
      </c>
      <c r="T137" s="69">
        <v>2271</v>
      </c>
      <c r="U137" s="70">
        <v>6022557.6500000004</v>
      </c>
      <c r="V137" s="71">
        <v>8692</v>
      </c>
      <c r="W137" s="71">
        <v>2348</v>
      </c>
      <c r="X137" s="68">
        <v>5431825.29</v>
      </c>
      <c r="Y137" s="69">
        <v>8385</v>
      </c>
      <c r="Z137" s="69">
        <v>2383</v>
      </c>
      <c r="AA137" s="70">
        <v>5690318.9699999997</v>
      </c>
      <c r="AB137" s="71">
        <v>8364</v>
      </c>
      <c r="AC137" s="71">
        <v>2408</v>
      </c>
      <c r="AD137" s="68">
        <v>5435295.7999999998</v>
      </c>
      <c r="AE137" s="69">
        <v>7774</v>
      </c>
      <c r="AF137" s="69">
        <v>2434</v>
      </c>
      <c r="AG137" s="70">
        <v>5810764.96</v>
      </c>
      <c r="AH137" s="71">
        <v>8186</v>
      </c>
      <c r="AI137" s="71">
        <v>2459</v>
      </c>
      <c r="AJ137" s="68">
        <v>7357905.5099999998</v>
      </c>
      <c r="AK137" s="69">
        <v>8754</v>
      </c>
      <c r="AL137" s="69">
        <v>2483</v>
      </c>
      <c r="AM137" s="70">
        <v>6873674.3200000003</v>
      </c>
      <c r="AN137" s="71">
        <v>8401</v>
      </c>
      <c r="AO137" s="71">
        <v>2504</v>
      </c>
    </row>
    <row r="138" spans="1:41" hidden="1" outlineLevel="1" x14ac:dyDescent="0.55000000000000004">
      <c r="A138" s="58" t="s">
        <v>22</v>
      </c>
      <c r="B138" s="65">
        <v>520375645.72999996</v>
      </c>
      <c r="C138" s="66">
        <v>1199296</v>
      </c>
      <c r="D138" s="66">
        <v>160659</v>
      </c>
      <c r="E138" s="67">
        <v>433.90092665196914</v>
      </c>
      <c r="F138" s="68">
        <v>37120936.899999999</v>
      </c>
      <c r="G138" s="69">
        <v>92973</v>
      </c>
      <c r="H138" s="69">
        <v>144409</v>
      </c>
      <c r="I138" s="70">
        <v>33871942.380000003</v>
      </c>
      <c r="J138" s="71">
        <v>88911</v>
      </c>
      <c r="K138" s="71">
        <v>145043</v>
      </c>
      <c r="L138" s="68">
        <v>35519243.049999997</v>
      </c>
      <c r="M138" s="69">
        <v>92884</v>
      </c>
      <c r="N138" s="69">
        <v>146359</v>
      </c>
      <c r="O138" s="70">
        <v>33273174.23</v>
      </c>
      <c r="P138" s="71">
        <v>87946</v>
      </c>
      <c r="Q138" s="71">
        <v>147124</v>
      </c>
      <c r="R138" s="68">
        <v>35574359.450000003</v>
      </c>
      <c r="S138" s="69">
        <v>90134</v>
      </c>
      <c r="T138" s="69">
        <v>148142</v>
      </c>
      <c r="U138" s="70">
        <v>45678331.909999996</v>
      </c>
      <c r="V138" s="71">
        <v>109551</v>
      </c>
      <c r="W138" s="71">
        <v>149439</v>
      </c>
      <c r="X138" s="68">
        <v>44233358.939999998</v>
      </c>
      <c r="Y138" s="69">
        <v>102256</v>
      </c>
      <c r="Z138" s="69">
        <v>151134</v>
      </c>
      <c r="AA138" s="70">
        <v>44534621.869999997</v>
      </c>
      <c r="AB138" s="71">
        <v>101449</v>
      </c>
      <c r="AC138" s="71">
        <v>152655</v>
      </c>
      <c r="AD138" s="68">
        <v>45842132.740000002</v>
      </c>
      <c r="AE138" s="69">
        <v>101408</v>
      </c>
      <c r="AF138" s="69">
        <v>154538</v>
      </c>
      <c r="AG138" s="70">
        <v>54948696.5</v>
      </c>
      <c r="AH138" s="71">
        <v>109621</v>
      </c>
      <c r="AI138" s="71">
        <v>156299</v>
      </c>
      <c r="AJ138" s="68">
        <v>68018018.700000003</v>
      </c>
      <c r="AK138" s="69">
        <v>127785</v>
      </c>
      <c r="AL138" s="69">
        <v>158889</v>
      </c>
      <c r="AM138" s="70">
        <v>41760829.060000002</v>
      </c>
      <c r="AN138" s="71">
        <v>94378</v>
      </c>
      <c r="AO138" s="71">
        <v>160659</v>
      </c>
    </row>
    <row r="139" spans="1:41" hidden="1" outlineLevel="1" x14ac:dyDescent="0.55000000000000004">
      <c r="A139" s="58" t="s">
        <v>91</v>
      </c>
      <c r="B139" s="65">
        <v>502706484.22999996</v>
      </c>
      <c r="C139" s="66">
        <v>653137</v>
      </c>
      <c r="D139" s="66">
        <v>18659</v>
      </c>
      <c r="E139" s="67">
        <v>769.67999704503029</v>
      </c>
      <c r="F139" s="68">
        <v>30973518.530000001</v>
      </c>
      <c r="G139" s="69">
        <v>39636</v>
      </c>
      <c r="H139" s="69">
        <v>15907</v>
      </c>
      <c r="I139" s="70">
        <v>24202386.710000001</v>
      </c>
      <c r="J139" s="71">
        <v>38136</v>
      </c>
      <c r="K139" s="71">
        <v>16126</v>
      </c>
      <c r="L139" s="68">
        <v>25957929.449999999</v>
      </c>
      <c r="M139" s="69">
        <v>40573</v>
      </c>
      <c r="N139" s="69">
        <v>16293</v>
      </c>
      <c r="O139" s="70">
        <v>26425012.239999998</v>
      </c>
      <c r="P139" s="71">
        <v>41251</v>
      </c>
      <c r="Q139" s="71">
        <v>16464</v>
      </c>
      <c r="R139" s="68">
        <v>28722512.859999999</v>
      </c>
      <c r="S139" s="69">
        <v>44437</v>
      </c>
      <c r="T139" s="69">
        <v>16665</v>
      </c>
      <c r="U139" s="70">
        <v>41341714.020000003</v>
      </c>
      <c r="V139" s="71">
        <v>58800</v>
      </c>
      <c r="W139" s="71">
        <v>16944</v>
      </c>
      <c r="X139" s="68">
        <v>41811377.770000003</v>
      </c>
      <c r="Y139" s="69">
        <v>57013</v>
      </c>
      <c r="Z139" s="69">
        <v>17221</v>
      </c>
      <c r="AA139" s="70">
        <v>42226191.009999998</v>
      </c>
      <c r="AB139" s="71">
        <v>57821</v>
      </c>
      <c r="AC139" s="71">
        <v>17469</v>
      </c>
      <c r="AD139" s="68">
        <v>43730587.409999996</v>
      </c>
      <c r="AE139" s="69">
        <v>57329</v>
      </c>
      <c r="AF139" s="69">
        <v>17763</v>
      </c>
      <c r="AG139" s="70">
        <v>51067316.890000001</v>
      </c>
      <c r="AH139" s="71">
        <v>63927</v>
      </c>
      <c r="AI139" s="71">
        <v>18179</v>
      </c>
      <c r="AJ139" s="68">
        <v>73524494.900000006</v>
      </c>
      <c r="AK139" s="69">
        <v>81915</v>
      </c>
      <c r="AL139" s="69">
        <v>18525</v>
      </c>
      <c r="AM139" s="70">
        <v>72723442.439999998</v>
      </c>
      <c r="AN139" s="71">
        <v>72299</v>
      </c>
      <c r="AO139" s="71">
        <v>18659</v>
      </c>
    </row>
    <row r="140" spans="1:41" hidden="1" outlineLevel="1" x14ac:dyDescent="0.55000000000000004">
      <c r="A140" s="58" t="s">
        <v>23</v>
      </c>
      <c r="B140" s="65">
        <v>4487983.2799999993</v>
      </c>
      <c r="C140" s="66">
        <v>5162</v>
      </c>
      <c r="D140" s="66">
        <v>274</v>
      </c>
      <c r="E140" s="67">
        <v>869.42721425803938</v>
      </c>
      <c r="F140" s="68">
        <v>237291.55</v>
      </c>
      <c r="G140" s="69">
        <v>290</v>
      </c>
      <c r="H140" s="69">
        <v>243</v>
      </c>
      <c r="I140" s="70">
        <v>284997.46000000002</v>
      </c>
      <c r="J140" s="71">
        <v>346</v>
      </c>
      <c r="K140" s="71">
        <v>245</v>
      </c>
      <c r="L140" s="68">
        <v>221187.47</v>
      </c>
      <c r="M140" s="69">
        <v>300</v>
      </c>
      <c r="N140" s="69">
        <v>246</v>
      </c>
      <c r="O140" s="70">
        <v>206953.81</v>
      </c>
      <c r="P140" s="71">
        <v>280</v>
      </c>
      <c r="Q140" s="71">
        <v>250</v>
      </c>
      <c r="R140" s="68">
        <v>323716.55</v>
      </c>
      <c r="S140" s="69">
        <v>385</v>
      </c>
      <c r="T140" s="69">
        <v>253</v>
      </c>
      <c r="U140" s="70">
        <v>317557.21999999997</v>
      </c>
      <c r="V140" s="71">
        <v>392</v>
      </c>
      <c r="W140" s="71">
        <v>255</v>
      </c>
      <c r="X140" s="68">
        <v>427852.47</v>
      </c>
      <c r="Y140" s="69">
        <v>508</v>
      </c>
      <c r="Z140" s="69">
        <v>259</v>
      </c>
      <c r="AA140" s="70">
        <v>433967.81</v>
      </c>
      <c r="AB140" s="71">
        <v>501</v>
      </c>
      <c r="AC140" s="71">
        <v>260</v>
      </c>
      <c r="AD140" s="68">
        <v>376639.47</v>
      </c>
      <c r="AE140" s="69">
        <v>489</v>
      </c>
      <c r="AF140" s="69">
        <v>262</v>
      </c>
      <c r="AG140" s="70">
        <v>527754.53</v>
      </c>
      <c r="AH140" s="71">
        <v>558</v>
      </c>
      <c r="AI140" s="71">
        <v>267</v>
      </c>
      <c r="AJ140" s="68">
        <v>521256.23</v>
      </c>
      <c r="AK140" s="69">
        <v>565</v>
      </c>
      <c r="AL140" s="69">
        <v>270</v>
      </c>
      <c r="AM140" s="70">
        <v>608808.71</v>
      </c>
      <c r="AN140" s="71">
        <v>548</v>
      </c>
      <c r="AO140" s="71">
        <v>274</v>
      </c>
    </row>
    <row r="141" spans="1:41" hidden="1" outlineLevel="1" x14ac:dyDescent="0.55000000000000004">
      <c r="A141" s="58" t="s">
        <v>24</v>
      </c>
      <c r="B141" s="65">
        <v>494032600.64999992</v>
      </c>
      <c r="C141" s="66">
        <v>976108</v>
      </c>
      <c r="D141" s="66">
        <v>34947</v>
      </c>
      <c r="E141" s="67">
        <v>506.12493766058662</v>
      </c>
      <c r="F141" s="68">
        <v>31998228.920000002</v>
      </c>
      <c r="G141" s="69">
        <v>70798</v>
      </c>
      <c r="H141" s="69">
        <v>31401</v>
      </c>
      <c r="I141" s="70">
        <v>26139166.859999999</v>
      </c>
      <c r="J141" s="71">
        <v>63327</v>
      </c>
      <c r="K141" s="71">
        <v>31645</v>
      </c>
      <c r="L141" s="68">
        <v>27642687</v>
      </c>
      <c r="M141" s="69">
        <v>62205</v>
      </c>
      <c r="N141" s="69">
        <v>31953</v>
      </c>
      <c r="O141" s="70">
        <v>26146148.699999999</v>
      </c>
      <c r="P141" s="71">
        <v>61599</v>
      </c>
      <c r="Q141" s="71">
        <v>32332</v>
      </c>
      <c r="R141" s="68">
        <v>28590791.620000001</v>
      </c>
      <c r="S141" s="69">
        <v>64398</v>
      </c>
      <c r="T141" s="69">
        <v>32638</v>
      </c>
      <c r="U141" s="70">
        <v>37477263.479999997</v>
      </c>
      <c r="V141" s="71">
        <v>81790</v>
      </c>
      <c r="W141" s="71">
        <v>32991</v>
      </c>
      <c r="X141" s="68">
        <v>37793432</v>
      </c>
      <c r="Y141" s="69">
        <v>83064</v>
      </c>
      <c r="Z141" s="69">
        <v>33341</v>
      </c>
      <c r="AA141" s="70">
        <v>40010176.25</v>
      </c>
      <c r="AB141" s="71">
        <v>87070</v>
      </c>
      <c r="AC141" s="71">
        <v>33647</v>
      </c>
      <c r="AD141" s="68">
        <v>42779859.579999998</v>
      </c>
      <c r="AE141" s="69">
        <v>90653</v>
      </c>
      <c r="AF141" s="69">
        <v>33997</v>
      </c>
      <c r="AG141" s="70">
        <v>53017230.770000003</v>
      </c>
      <c r="AH141" s="71">
        <v>101765</v>
      </c>
      <c r="AI141" s="71">
        <v>34368</v>
      </c>
      <c r="AJ141" s="68">
        <v>75840200.209999993</v>
      </c>
      <c r="AK141" s="69">
        <v>119279</v>
      </c>
      <c r="AL141" s="69">
        <v>34706</v>
      </c>
      <c r="AM141" s="70">
        <v>66597415.259999998</v>
      </c>
      <c r="AN141" s="71">
        <v>90160</v>
      </c>
      <c r="AO141" s="71">
        <v>34947</v>
      </c>
    </row>
    <row r="142" spans="1:41" hidden="1" outlineLevel="1" x14ac:dyDescent="0.55000000000000004">
      <c r="A142" s="58" t="s">
        <v>92</v>
      </c>
      <c r="B142" s="65">
        <v>747349203.42999995</v>
      </c>
      <c r="C142" s="66">
        <v>1592569</v>
      </c>
      <c r="D142" s="66">
        <v>65691</v>
      </c>
      <c r="E142" s="67">
        <v>469.27273068231261</v>
      </c>
      <c r="F142" s="68">
        <v>54437728.25</v>
      </c>
      <c r="G142" s="69">
        <v>117688</v>
      </c>
      <c r="H142" s="69">
        <v>59909</v>
      </c>
      <c r="I142" s="70">
        <v>48327316.390000001</v>
      </c>
      <c r="J142" s="71">
        <v>105567</v>
      </c>
      <c r="K142" s="71">
        <v>60308</v>
      </c>
      <c r="L142" s="68">
        <v>46079572.899999999</v>
      </c>
      <c r="M142" s="69">
        <v>97129</v>
      </c>
      <c r="N142" s="69">
        <v>60698</v>
      </c>
      <c r="O142" s="70">
        <v>43786527.5</v>
      </c>
      <c r="P142" s="71">
        <v>103629</v>
      </c>
      <c r="Q142" s="71">
        <v>61111</v>
      </c>
      <c r="R142" s="68">
        <v>49033666.260000005</v>
      </c>
      <c r="S142" s="69">
        <v>113164</v>
      </c>
      <c r="T142" s="69">
        <v>61650</v>
      </c>
      <c r="U142" s="70">
        <v>64499943.190000005</v>
      </c>
      <c r="V142" s="71">
        <v>147532</v>
      </c>
      <c r="W142" s="71">
        <v>62246</v>
      </c>
      <c r="X142" s="68">
        <v>69001908.159999996</v>
      </c>
      <c r="Y142" s="69">
        <v>147068</v>
      </c>
      <c r="Z142" s="69">
        <v>62820</v>
      </c>
      <c r="AA142" s="70">
        <v>68598845.950000003</v>
      </c>
      <c r="AB142" s="71">
        <v>152126</v>
      </c>
      <c r="AC142" s="71">
        <v>63295</v>
      </c>
      <c r="AD142" s="68">
        <v>67064412.309999995</v>
      </c>
      <c r="AE142" s="69">
        <v>141581</v>
      </c>
      <c r="AF142" s="69">
        <v>63944</v>
      </c>
      <c r="AG142" s="70">
        <v>75449942.659999996</v>
      </c>
      <c r="AH142" s="71">
        <v>149137</v>
      </c>
      <c r="AI142" s="71">
        <v>64560</v>
      </c>
      <c r="AJ142" s="68">
        <v>91998654.900000006</v>
      </c>
      <c r="AK142" s="69">
        <v>173601</v>
      </c>
      <c r="AL142" s="69">
        <v>65044</v>
      </c>
      <c r="AM142" s="70">
        <v>69070684.960000008</v>
      </c>
      <c r="AN142" s="71">
        <v>144347</v>
      </c>
      <c r="AO142" s="71">
        <v>65691</v>
      </c>
    </row>
    <row r="143" spans="1:41" hidden="1" outlineLevel="1" x14ac:dyDescent="0.55000000000000004">
      <c r="A143" s="58" t="s">
        <v>25</v>
      </c>
      <c r="B143" s="65">
        <v>16063294.51</v>
      </c>
      <c r="C143" s="66">
        <v>27853</v>
      </c>
      <c r="D143" s="66">
        <v>1261</v>
      </c>
      <c r="E143" s="67">
        <v>576.71685312174634</v>
      </c>
      <c r="F143" s="68">
        <v>1127775.8700000001</v>
      </c>
      <c r="G143" s="69">
        <v>1854</v>
      </c>
      <c r="H143" s="69">
        <v>1153</v>
      </c>
      <c r="I143" s="70">
        <v>782736.92</v>
      </c>
      <c r="J143" s="71">
        <v>1889</v>
      </c>
      <c r="K143" s="71">
        <v>1162</v>
      </c>
      <c r="L143" s="68">
        <v>985327.19</v>
      </c>
      <c r="M143" s="69">
        <v>1776</v>
      </c>
      <c r="N143" s="69">
        <v>1179</v>
      </c>
      <c r="O143" s="70">
        <v>845317.31</v>
      </c>
      <c r="P143" s="71">
        <v>1880</v>
      </c>
      <c r="Q143" s="71">
        <v>1190</v>
      </c>
      <c r="R143" s="68">
        <v>1110522.02</v>
      </c>
      <c r="S143" s="69">
        <v>2055</v>
      </c>
      <c r="T143" s="69">
        <v>1207</v>
      </c>
      <c r="U143" s="70">
        <v>1406246.73</v>
      </c>
      <c r="V143" s="71">
        <v>2500</v>
      </c>
      <c r="W143" s="71">
        <v>1223</v>
      </c>
      <c r="X143" s="68">
        <v>1187261.45</v>
      </c>
      <c r="Y143" s="69">
        <v>2191</v>
      </c>
      <c r="Z143" s="69">
        <v>1229</v>
      </c>
      <c r="AA143" s="70">
        <v>1347196.9</v>
      </c>
      <c r="AB143" s="71">
        <v>2314</v>
      </c>
      <c r="AC143" s="71">
        <v>1234</v>
      </c>
      <c r="AD143" s="68">
        <v>1373312.75</v>
      </c>
      <c r="AE143" s="69">
        <v>2274</v>
      </c>
      <c r="AF143" s="69">
        <v>1243</v>
      </c>
      <c r="AG143" s="70">
        <v>1622520.36</v>
      </c>
      <c r="AH143" s="71">
        <v>2622</v>
      </c>
      <c r="AI143" s="71">
        <v>1250</v>
      </c>
      <c r="AJ143" s="68">
        <v>2109721.7599999998</v>
      </c>
      <c r="AK143" s="69">
        <v>3550</v>
      </c>
      <c r="AL143" s="69">
        <v>1254</v>
      </c>
      <c r="AM143" s="70">
        <v>2165355.25</v>
      </c>
      <c r="AN143" s="71">
        <v>2948</v>
      </c>
      <c r="AO143" s="71">
        <v>1261</v>
      </c>
    </row>
    <row r="144" spans="1:41" hidden="1" outlineLevel="1" x14ac:dyDescent="0.55000000000000004">
      <c r="A144" s="58" t="s">
        <v>93</v>
      </c>
      <c r="B144" s="65">
        <v>131712601.94</v>
      </c>
      <c r="C144" s="66">
        <v>161797</v>
      </c>
      <c r="D144" s="66">
        <v>4519</v>
      </c>
      <c r="E144" s="67">
        <v>814.06084130113663</v>
      </c>
      <c r="F144" s="68">
        <v>11269958.76</v>
      </c>
      <c r="G144" s="69">
        <v>12917</v>
      </c>
      <c r="H144" s="69">
        <v>3951</v>
      </c>
      <c r="I144" s="70">
        <v>8304776.3200000003</v>
      </c>
      <c r="J144" s="71">
        <v>9635</v>
      </c>
      <c r="K144" s="71">
        <v>3991</v>
      </c>
      <c r="L144" s="68">
        <v>7349433.1699999999</v>
      </c>
      <c r="M144" s="69">
        <v>9867</v>
      </c>
      <c r="N144" s="69">
        <v>4052</v>
      </c>
      <c r="O144" s="70">
        <v>7459429.7699999996</v>
      </c>
      <c r="P144" s="71">
        <v>9060</v>
      </c>
      <c r="Q144" s="71">
        <v>4101</v>
      </c>
      <c r="R144" s="68">
        <v>8536722.1699999999</v>
      </c>
      <c r="S144" s="69">
        <v>10672</v>
      </c>
      <c r="T144" s="69">
        <v>4150</v>
      </c>
      <c r="U144" s="70">
        <v>10885299.439999999</v>
      </c>
      <c r="V144" s="71">
        <v>13685</v>
      </c>
      <c r="W144" s="71">
        <v>4203</v>
      </c>
      <c r="X144" s="68">
        <v>9332929.4700000007</v>
      </c>
      <c r="Y144" s="69">
        <v>12573</v>
      </c>
      <c r="Z144" s="69">
        <v>4256</v>
      </c>
      <c r="AA144" s="70">
        <v>9891469.4800000004</v>
      </c>
      <c r="AB144" s="71">
        <v>12428</v>
      </c>
      <c r="AC144" s="71">
        <v>4313</v>
      </c>
      <c r="AD144" s="68">
        <v>10368914.42</v>
      </c>
      <c r="AE144" s="69">
        <v>13410</v>
      </c>
      <c r="AF144" s="69">
        <v>4366</v>
      </c>
      <c r="AG144" s="70">
        <v>11736567.18</v>
      </c>
      <c r="AH144" s="71">
        <v>14811</v>
      </c>
      <c r="AI144" s="71">
        <v>4414</v>
      </c>
      <c r="AJ144" s="68">
        <v>15611523.789999999</v>
      </c>
      <c r="AK144" s="69">
        <v>18090</v>
      </c>
      <c r="AL144" s="69">
        <v>4467</v>
      </c>
      <c r="AM144" s="70">
        <v>20965577.969999999</v>
      </c>
      <c r="AN144" s="71">
        <v>24649</v>
      </c>
      <c r="AO144" s="71">
        <v>4519</v>
      </c>
    </row>
    <row r="145" spans="1:41" hidden="1" outlineLevel="1" x14ac:dyDescent="0.55000000000000004">
      <c r="A145" s="58" t="s">
        <v>26</v>
      </c>
      <c r="B145" s="65">
        <v>166812110.50000003</v>
      </c>
      <c r="C145" s="66">
        <v>179419</v>
      </c>
      <c r="D145" s="66">
        <v>5369</v>
      </c>
      <c r="E145" s="67">
        <v>929.73492495220705</v>
      </c>
      <c r="F145" s="68">
        <v>9050324.8699999992</v>
      </c>
      <c r="G145" s="69">
        <v>7884</v>
      </c>
      <c r="H145" s="69">
        <v>5296</v>
      </c>
      <c r="I145" s="70">
        <v>8523289.8399999999</v>
      </c>
      <c r="J145" s="71">
        <v>9973</v>
      </c>
      <c r="K145" s="71">
        <v>5329</v>
      </c>
      <c r="L145" s="68">
        <v>10441519.15</v>
      </c>
      <c r="M145" s="69">
        <v>11461</v>
      </c>
      <c r="N145" s="69">
        <v>5334</v>
      </c>
      <c r="O145" s="70">
        <v>10297283.210000001</v>
      </c>
      <c r="P145" s="71">
        <v>11619</v>
      </c>
      <c r="Q145" s="71">
        <v>5250</v>
      </c>
      <c r="R145" s="68">
        <v>10152493.08</v>
      </c>
      <c r="S145" s="69">
        <v>12369</v>
      </c>
      <c r="T145" s="69">
        <v>5280</v>
      </c>
      <c r="U145" s="70">
        <v>13820510.279999999</v>
      </c>
      <c r="V145" s="71">
        <v>16113</v>
      </c>
      <c r="W145" s="71">
        <v>5268</v>
      </c>
      <c r="X145" s="68">
        <v>14098813.880000001</v>
      </c>
      <c r="Y145" s="69">
        <v>15992</v>
      </c>
      <c r="Z145" s="69">
        <v>5293</v>
      </c>
      <c r="AA145" s="70">
        <v>12917183.34</v>
      </c>
      <c r="AB145" s="71">
        <v>15709</v>
      </c>
      <c r="AC145" s="71">
        <v>5300</v>
      </c>
      <c r="AD145" s="68">
        <v>16769136.210000001</v>
      </c>
      <c r="AE145" s="69">
        <v>17776</v>
      </c>
      <c r="AF145" s="69">
        <v>5326</v>
      </c>
      <c r="AG145" s="70">
        <v>18059507.609999999</v>
      </c>
      <c r="AH145" s="71">
        <v>19347</v>
      </c>
      <c r="AI145" s="71">
        <v>5334</v>
      </c>
      <c r="AJ145" s="68">
        <v>22751494.879999999</v>
      </c>
      <c r="AK145" s="69">
        <v>23194</v>
      </c>
      <c r="AL145" s="69">
        <v>5338</v>
      </c>
      <c r="AM145" s="70">
        <v>19930554.149999999</v>
      </c>
      <c r="AN145" s="71">
        <v>17982</v>
      </c>
      <c r="AO145" s="71">
        <v>5369</v>
      </c>
    </row>
    <row r="146" spans="1:41" hidden="1" outlineLevel="1" x14ac:dyDescent="0.55000000000000004">
      <c r="A146" s="58" t="s">
        <v>94</v>
      </c>
      <c r="B146" s="65">
        <v>42841595.710000001</v>
      </c>
      <c r="C146" s="66">
        <v>80748</v>
      </c>
      <c r="D146" s="66">
        <v>5599</v>
      </c>
      <c r="E146" s="67">
        <v>530.55921768960218</v>
      </c>
      <c r="F146" s="68">
        <v>2401211.37</v>
      </c>
      <c r="G146" s="69">
        <v>3918</v>
      </c>
      <c r="H146" s="69">
        <v>5047</v>
      </c>
      <c r="I146" s="70">
        <v>2302397</v>
      </c>
      <c r="J146" s="71">
        <v>4938</v>
      </c>
      <c r="K146" s="71">
        <v>5100</v>
      </c>
      <c r="L146" s="68">
        <v>2434132</v>
      </c>
      <c r="M146" s="69">
        <v>5080</v>
      </c>
      <c r="N146" s="69">
        <v>5133</v>
      </c>
      <c r="O146" s="70">
        <v>2781753.17</v>
      </c>
      <c r="P146" s="71">
        <v>4984</v>
      </c>
      <c r="Q146" s="71">
        <v>5176</v>
      </c>
      <c r="R146" s="68">
        <v>3241371.3</v>
      </c>
      <c r="S146" s="69">
        <v>6394</v>
      </c>
      <c r="T146" s="69">
        <v>5223</v>
      </c>
      <c r="U146" s="70">
        <v>4172931.35</v>
      </c>
      <c r="V146" s="71">
        <v>8281</v>
      </c>
      <c r="W146" s="71">
        <v>5270</v>
      </c>
      <c r="X146" s="68">
        <v>3817239.12</v>
      </c>
      <c r="Y146" s="69">
        <v>7769</v>
      </c>
      <c r="Z146" s="69">
        <v>5346</v>
      </c>
      <c r="AA146" s="70">
        <v>3934310.31</v>
      </c>
      <c r="AB146" s="71">
        <v>7093</v>
      </c>
      <c r="AC146" s="71">
        <v>5390</v>
      </c>
      <c r="AD146" s="68">
        <v>3604382.85</v>
      </c>
      <c r="AE146" s="69">
        <v>6742</v>
      </c>
      <c r="AF146" s="69">
        <v>5431</v>
      </c>
      <c r="AG146" s="70">
        <v>4435705.46</v>
      </c>
      <c r="AH146" s="71">
        <v>8233</v>
      </c>
      <c r="AI146" s="71">
        <v>5492</v>
      </c>
      <c r="AJ146" s="68">
        <v>5626832.8499999996</v>
      </c>
      <c r="AK146" s="69">
        <v>11387</v>
      </c>
      <c r="AL146" s="69">
        <v>5555</v>
      </c>
      <c r="AM146" s="70">
        <v>4089328.93</v>
      </c>
      <c r="AN146" s="71">
        <v>5929</v>
      </c>
      <c r="AO146" s="71">
        <v>5599</v>
      </c>
    </row>
    <row r="147" spans="1:41" hidden="1" outlineLevel="1" x14ac:dyDescent="0.55000000000000004">
      <c r="A147" s="58" t="s">
        <v>462</v>
      </c>
      <c r="B147" s="65">
        <v>12800288631.490005</v>
      </c>
      <c r="C147" s="66">
        <v>7562057</v>
      </c>
      <c r="D147" s="66">
        <v>21538</v>
      </c>
      <c r="E147" s="67">
        <v>1692.6993054257598</v>
      </c>
      <c r="F147" s="68">
        <v>1017992729.259993</v>
      </c>
      <c r="G147" s="69">
        <v>594914</v>
      </c>
      <c r="H147" s="69">
        <v>21710</v>
      </c>
      <c r="I147" s="70">
        <v>908989078.61999702</v>
      </c>
      <c r="J147" s="71">
        <v>557453</v>
      </c>
      <c r="K147" s="71">
        <v>21921</v>
      </c>
      <c r="L147" s="68">
        <v>1039453393.800011</v>
      </c>
      <c r="M147" s="69">
        <v>632569</v>
      </c>
      <c r="N147" s="69">
        <v>21895</v>
      </c>
      <c r="O147" s="70">
        <v>982288420.40000296</v>
      </c>
      <c r="P147" s="71">
        <v>574176</v>
      </c>
      <c r="Q147" s="71">
        <v>21912</v>
      </c>
      <c r="R147" s="68">
        <v>948285187.00000906</v>
      </c>
      <c r="S147" s="69">
        <v>589914</v>
      </c>
      <c r="T147" s="69">
        <v>22064</v>
      </c>
      <c r="U147" s="70">
        <v>1126096157.6800032</v>
      </c>
      <c r="V147" s="71">
        <v>726108</v>
      </c>
      <c r="W147" s="71">
        <v>22058</v>
      </c>
      <c r="X147" s="68">
        <v>1103563060.2200069</v>
      </c>
      <c r="Y147" s="69">
        <v>669993</v>
      </c>
      <c r="Z147" s="69">
        <v>21962</v>
      </c>
      <c r="AA147" s="70">
        <v>1042042359.89</v>
      </c>
      <c r="AB147" s="71">
        <v>654763</v>
      </c>
      <c r="AC147" s="71">
        <v>21850</v>
      </c>
      <c r="AD147" s="68">
        <v>1098037195.3999979</v>
      </c>
      <c r="AE147" s="69">
        <v>626827</v>
      </c>
      <c r="AF147" s="69">
        <v>21867</v>
      </c>
      <c r="AG147" s="70">
        <v>1049105299.3400059</v>
      </c>
      <c r="AH147" s="71">
        <v>630350</v>
      </c>
      <c r="AI147" s="71">
        <v>21821</v>
      </c>
      <c r="AJ147" s="68">
        <v>1209048782.1399879</v>
      </c>
      <c r="AK147" s="69">
        <v>673615</v>
      </c>
      <c r="AL147" s="69">
        <v>21898</v>
      </c>
      <c r="AM147" s="70">
        <v>1275386967.7399909</v>
      </c>
      <c r="AN147" s="71">
        <v>631375</v>
      </c>
      <c r="AO147" s="71">
        <v>21538</v>
      </c>
    </row>
    <row r="148" spans="1:41" hidden="1" outlineLevel="1" x14ac:dyDescent="0.55000000000000004">
      <c r="A148" s="58" t="s">
        <v>27</v>
      </c>
      <c r="B148" s="65">
        <v>24742940.400000002</v>
      </c>
      <c r="C148" s="66">
        <v>29344</v>
      </c>
      <c r="D148" s="66">
        <v>1729</v>
      </c>
      <c r="E148" s="67">
        <v>843.20271264994551</v>
      </c>
      <c r="F148" s="68">
        <v>2118443.71</v>
      </c>
      <c r="G148" s="69">
        <v>2366</v>
      </c>
      <c r="H148" s="69">
        <v>1578</v>
      </c>
      <c r="I148" s="70">
        <v>1714117.98</v>
      </c>
      <c r="J148" s="71">
        <v>1969</v>
      </c>
      <c r="K148" s="71">
        <v>1588</v>
      </c>
      <c r="L148" s="68">
        <v>1851005.31</v>
      </c>
      <c r="M148" s="69">
        <v>2097</v>
      </c>
      <c r="N148" s="69">
        <v>1599</v>
      </c>
      <c r="O148" s="70">
        <v>1435051.88</v>
      </c>
      <c r="P148" s="71">
        <v>1882</v>
      </c>
      <c r="Q148" s="71">
        <v>1608</v>
      </c>
      <c r="R148" s="68">
        <v>1667425.27</v>
      </c>
      <c r="S148" s="69">
        <v>2139</v>
      </c>
      <c r="T148" s="69">
        <v>1626</v>
      </c>
      <c r="U148" s="70">
        <v>1965185.86</v>
      </c>
      <c r="V148" s="71">
        <v>2550</v>
      </c>
      <c r="W148" s="71">
        <v>1653</v>
      </c>
      <c r="X148" s="68">
        <v>1994844.62</v>
      </c>
      <c r="Y148" s="69">
        <v>2501</v>
      </c>
      <c r="Z148" s="69">
        <v>1672</v>
      </c>
      <c r="AA148" s="70">
        <v>2097957.9</v>
      </c>
      <c r="AB148" s="71">
        <v>2556</v>
      </c>
      <c r="AC148" s="71">
        <v>1689</v>
      </c>
      <c r="AD148" s="68">
        <v>1906579.79</v>
      </c>
      <c r="AE148" s="69">
        <v>2334</v>
      </c>
      <c r="AF148" s="69">
        <v>1696</v>
      </c>
      <c r="AG148" s="70">
        <v>2159286.0699999998</v>
      </c>
      <c r="AH148" s="71">
        <v>2740</v>
      </c>
      <c r="AI148" s="71">
        <v>1705</v>
      </c>
      <c r="AJ148" s="68">
        <v>3025759.99</v>
      </c>
      <c r="AK148" s="69">
        <v>3194</v>
      </c>
      <c r="AL148" s="69">
        <v>1718</v>
      </c>
      <c r="AM148" s="70">
        <v>2807282.02</v>
      </c>
      <c r="AN148" s="71">
        <v>3016</v>
      </c>
      <c r="AO148" s="71">
        <v>1729</v>
      </c>
    </row>
    <row r="149" spans="1:41" hidden="1" outlineLevel="1" x14ac:dyDescent="0.55000000000000004">
      <c r="A149" s="58" t="s">
        <v>95</v>
      </c>
      <c r="B149" s="65">
        <v>32480309.84</v>
      </c>
      <c r="C149" s="66">
        <v>29262</v>
      </c>
      <c r="D149" s="66">
        <v>780</v>
      </c>
      <c r="E149" s="67">
        <v>1109.9825657849772</v>
      </c>
      <c r="F149" s="68">
        <v>2590352.4700000002</v>
      </c>
      <c r="G149" s="69">
        <v>2113</v>
      </c>
      <c r="H149" s="69">
        <v>790</v>
      </c>
      <c r="I149" s="70">
        <v>2252293.39</v>
      </c>
      <c r="J149" s="71">
        <v>1928</v>
      </c>
      <c r="K149" s="71">
        <v>796</v>
      </c>
      <c r="L149" s="68">
        <v>2759347.93</v>
      </c>
      <c r="M149" s="69">
        <v>2333</v>
      </c>
      <c r="N149" s="69">
        <v>790</v>
      </c>
      <c r="O149" s="70">
        <v>3055610.25</v>
      </c>
      <c r="P149" s="71">
        <v>2598</v>
      </c>
      <c r="Q149" s="71">
        <v>791</v>
      </c>
      <c r="R149" s="68">
        <v>2477204.15</v>
      </c>
      <c r="S149" s="69">
        <v>2444</v>
      </c>
      <c r="T149" s="69">
        <v>798</v>
      </c>
      <c r="U149" s="70">
        <v>2807504.93</v>
      </c>
      <c r="V149" s="71">
        <v>2692</v>
      </c>
      <c r="W149" s="71">
        <v>793</v>
      </c>
      <c r="X149" s="68">
        <v>2550922.62</v>
      </c>
      <c r="Y149" s="69">
        <v>2466</v>
      </c>
      <c r="Z149" s="69">
        <v>795</v>
      </c>
      <c r="AA149" s="70">
        <v>2267979.2200000002</v>
      </c>
      <c r="AB149" s="71">
        <v>2310</v>
      </c>
      <c r="AC149" s="71">
        <v>787</v>
      </c>
      <c r="AD149" s="68">
        <v>2217104.2200000002</v>
      </c>
      <c r="AE149" s="69">
        <v>2099</v>
      </c>
      <c r="AF149" s="69">
        <v>790</v>
      </c>
      <c r="AG149" s="70">
        <v>2589090.96</v>
      </c>
      <c r="AH149" s="71">
        <v>2336</v>
      </c>
      <c r="AI149" s="71">
        <v>789</v>
      </c>
      <c r="AJ149" s="68">
        <v>2984483.61</v>
      </c>
      <c r="AK149" s="69">
        <v>2574</v>
      </c>
      <c r="AL149" s="69">
        <v>783</v>
      </c>
      <c r="AM149" s="70">
        <v>3928416.09</v>
      </c>
      <c r="AN149" s="71">
        <v>3369</v>
      </c>
      <c r="AO149" s="71">
        <v>780</v>
      </c>
    </row>
    <row r="150" spans="1:41" hidden="1" outlineLevel="1" x14ac:dyDescent="0.55000000000000004">
      <c r="A150" s="58" t="s">
        <v>380</v>
      </c>
      <c r="B150" s="65">
        <v>61150233.919999994</v>
      </c>
      <c r="C150" s="66">
        <v>40649</v>
      </c>
      <c r="D150" s="66">
        <v>1356</v>
      </c>
      <c r="E150" s="67">
        <v>1504.3478048660481</v>
      </c>
      <c r="F150" s="68">
        <v>2459433</v>
      </c>
      <c r="G150" s="69">
        <v>1031</v>
      </c>
      <c r="H150" s="69">
        <v>1567</v>
      </c>
      <c r="I150" s="70">
        <v>1945204.84</v>
      </c>
      <c r="J150" s="71">
        <v>1317</v>
      </c>
      <c r="K150" s="71">
        <v>1550</v>
      </c>
      <c r="L150" s="68">
        <v>2129474.1800000002</v>
      </c>
      <c r="M150" s="69">
        <v>1430</v>
      </c>
      <c r="N150" s="69">
        <v>1513</v>
      </c>
      <c r="O150" s="70">
        <v>2300364.87</v>
      </c>
      <c r="P150" s="71">
        <v>1569</v>
      </c>
      <c r="Q150" s="71">
        <v>1548</v>
      </c>
      <c r="R150" s="68">
        <v>3242673.39</v>
      </c>
      <c r="S150" s="69">
        <v>2577</v>
      </c>
      <c r="T150" s="69">
        <v>1485</v>
      </c>
      <c r="U150" s="70">
        <v>5336032.09</v>
      </c>
      <c r="V150" s="71">
        <v>3780</v>
      </c>
      <c r="W150" s="71">
        <v>1421</v>
      </c>
      <c r="X150" s="68">
        <v>5564909.6699999999</v>
      </c>
      <c r="Y150" s="69">
        <v>3885</v>
      </c>
      <c r="Z150" s="69">
        <v>1415</v>
      </c>
      <c r="AA150" s="70">
        <v>6292727.96</v>
      </c>
      <c r="AB150" s="71">
        <v>4314</v>
      </c>
      <c r="AC150" s="71">
        <v>1409</v>
      </c>
      <c r="AD150" s="68">
        <v>6264717.5199999996</v>
      </c>
      <c r="AE150" s="69">
        <v>4326</v>
      </c>
      <c r="AF150" s="69">
        <v>1400</v>
      </c>
      <c r="AG150" s="70">
        <v>8270880.5300000003</v>
      </c>
      <c r="AH150" s="71">
        <v>5320</v>
      </c>
      <c r="AI150" s="71">
        <v>1387</v>
      </c>
      <c r="AJ150" s="68">
        <v>9628239.7899999991</v>
      </c>
      <c r="AK150" s="69">
        <v>6327</v>
      </c>
      <c r="AL150" s="69">
        <v>1366</v>
      </c>
      <c r="AM150" s="70">
        <v>7715576.0800000001</v>
      </c>
      <c r="AN150" s="71">
        <v>4773</v>
      </c>
      <c r="AO150" s="71">
        <v>1356</v>
      </c>
    </row>
    <row r="151" spans="1:41" hidden="1" outlineLevel="1" x14ac:dyDescent="0.55000000000000004">
      <c r="A151" s="58" t="s">
        <v>32</v>
      </c>
      <c r="B151" s="65">
        <v>4223494.3900000006</v>
      </c>
      <c r="C151" s="66">
        <v>3843</v>
      </c>
      <c r="D151" s="66">
        <v>469</v>
      </c>
      <c r="E151" s="67">
        <v>1099.0097293780902</v>
      </c>
      <c r="F151" s="68">
        <v>232475.7</v>
      </c>
      <c r="G151" s="69">
        <v>275</v>
      </c>
      <c r="H151" s="69">
        <v>395</v>
      </c>
      <c r="I151" s="70">
        <v>203393.63</v>
      </c>
      <c r="J151" s="71">
        <v>255</v>
      </c>
      <c r="K151" s="71">
        <v>399</v>
      </c>
      <c r="L151" s="68">
        <v>240998</v>
      </c>
      <c r="M151" s="69">
        <v>250</v>
      </c>
      <c r="N151" s="69">
        <v>408</v>
      </c>
      <c r="O151" s="70">
        <v>268146.69</v>
      </c>
      <c r="P151" s="71">
        <v>282</v>
      </c>
      <c r="Q151" s="71">
        <v>415</v>
      </c>
      <c r="R151" s="68">
        <v>287676.14</v>
      </c>
      <c r="S151" s="69">
        <v>288</v>
      </c>
      <c r="T151" s="69">
        <v>420</v>
      </c>
      <c r="U151" s="70">
        <v>330814.3</v>
      </c>
      <c r="V151" s="71">
        <v>316</v>
      </c>
      <c r="W151" s="71">
        <v>427</v>
      </c>
      <c r="X151" s="68">
        <v>290383.09999999998</v>
      </c>
      <c r="Y151" s="69">
        <v>280</v>
      </c>
      <c r="Z151" s="69">
        <v>430</v>
      </c>
      <c r="AA151" s="70">
        <v>291010.19</v>
      </c>
      <c r="AB151" s="71">
        <v>270</v>
      </c>
      <c r="AC151" s="71">
        <v>431</v>
      </c>
      <c r="AD151" s="68">
        <v>329988.19</v>
      </c>
      <c r="AE151" s="69">
        <v>308</v>
      </c>
      <c r="AF151" s="69">
        <v>459</v>
      </c>
      <c r="AG151" s="70">
        <v>511757.79</v>
      </c>
      <c r="AH151" s="71">
        <v>421</v>
      </c>
      <c r="AI151" s="71">
        <v>461</v>
      </c>
      <c r="AJ151" s="68">
        <v>805282.39</v>
      </c>
      <c r="AK151" s="69">
        <v>562</v>
      </c>
      <c r="AL151" s="69">
        <v>467</v>
      </c>
      <c r="AM151" s="70">
        <v>431568.27</v>
      </c>
      <c r="AN151" s="71">
        <v>336</v>
      </c>
      <c r="AO151" s="71">
        <v>469</v>
      </c>
    </row>
    <row r="152" spans="1:41" hidden="1" outlineLevel="1" x14ac:dyDescent="0.55000000000000004">
      <c r="A152" s="58" t="s">
        <v>37</v>
      </c>
      <c r="B152" s="65">
        <v>1441641.24</v>
      </c>
      <c r="C152" s="66">
        <v>1767</v>
      </c>
      <c r="D152" s="66">
        <v>58</v>
      </c>
      <c r="E152" s="67">
        <v>815.86940577249572</v>
      </c>
      <c r="F152" s="68">
        <v>96331.73</v>
      </c>
      <c r="G152" s="69">
        <v>84</v>
      </c>
      <c r="H152" s="69">
        <v>63</v>
      </c>
      <c r="I152" s="70">
        <v>103921.36</v>
      </c>
      <c r="J152" s="71">
        <v>129</v>
      </c>
      <c r="K152" s="71">
        <v>64</v>
      </c>
      <c r="L152" s="68">
        <v>67766.42</v>
      </c>
      <c r="M152" s="69">
        <v>98</v>
      </c>
      <c r="N152" s="69">
        <v>64</v>
      </c>
      <c r="O152" s="70">
        <v>92736.85</v>
      </c>
      <c r="P152" s="71">
        <v>119</v>
      </c>
      <c r="Q152" s="71">
        <v>63</v>
      </c>
      <c r="R152" s="68">
        <v>100211.38</v>
      </c>
      <c r="S152" s="69">
        <v>135</v>
      </c>
      <c r="T152" s="69">
        <v>63</v>
      </c>
      <c r="U152" s="70">
        <v>126893.94</v>
      </c>
      <c r="V152" s="71">
        <v>144</v>
      </c>
      <c r="W152" s="71">
        <v>63</v>
      </c>
      <c r="X152" s="68">
        <v>101975.87</v>
      </c>
      <c r="Y152" s="69">
        <v>154</v>
      </c>
      <c r="Z152" s="69">
        <v>64</v>
      </c>
      <c r="AA152" s="70">
        <v>145313.38</v>
      </c>
      <c r="AB152" s="71">
        <v>202</v>
      </c>
      <c r="AC152" s="71">
        <v>64</v>
      </c>
      <c r="AD152" s="68">
        <v>125244.69</v>
      </c>
      <c r="AE152" s="69">
        <v>144</v>
      </c>
      <c r="AF152" s="69">
        <v>59</v>
      </c>
      <c r="AG152" s="70">
        <v>138722.29999999999</v>
      </c>
      <c r="AH152" s="71">
        <v>165</v>
      </c>
      <c r="AI152" s="71">
        <v>59</v>
      </c>
      <c r="AJ152" s="68">
        <v>157364.31</v>
      </c>
      <c r="AK152" s="69">
        <v>184</v>
      </c>
      <c r="AL152" s="69">
        <v>59</v>
      </c>
      <c r="AM152" s="70">
        <v>185159.01</v>
      </c>
      <c r="AN152" s="71">
        <v>209</v>
      </c>
      <c r="AO152" s="71">
        <v>58</v>
      </c>
    </row>
    <row r="153" spans="1:41" hidden="1" outlineLevel="1" x14ac:dyDescent="0.55000000000000004">
      <c r="A153" s="58" t="s">
        <v>33</v>
      </c>
      <c r="B153" s="65">
        <v>5437053.8799999999</v>
      </c>
      <c r="C153" s="66">
        <v>6358</v>
      </c>
      <c r="D153" s="66">
        <v>150</v>
      </c>
      <c r="E153" s="67">
        <v>855.15160113243155</v>
      </c>
      <c r="F153" s="68">
        <v>399701.77</v>
      </c>
      <c r="G153" s="69">
        <v>484</v>
      </c>
      <c r="H153" s="69">
        <v>135</v>
      </c>
      <c r="I153" s="70">
        <v>308533.84999999998</v>
      </c>
      <c r="J153" s="71">
        <v>435</v>
      </c>
      <c r="K153" s="71">
        <v>136</v>
      </c>
      <c r="L153" s="68">
        <v>344657.36</v>
      </c>
      <c r="M153" s="69">
        <v>526</v>
      </c>
      <c r="N153" s="69">
        <v>136</v>
      </c>
      <c r="O153" s="70">
        <v>376245.73</v>
      </c>
      <c r="P153" s="71">
        <v>459</v>
      </c>
      <c r="Q153" s="71">
        <v>136</v>
      </c>
      <c r="R153" s="68">
        <v>440649.92</v>
      </c>
      <c r="S153" s="69">
        <v>567</v>
      </c>
      <c r="T153" s="69">
        <v>136</v>
      </c>
      <c r="U153" s="70">
        <v>503374.75</v>
      </c>
      <c r="V153" s="71">
        <v>639</v>
      </c>
      <c r="W153" s="71">
        <v>137</v>
      </c>
      <c r="X153" s="68">
        <v>514100.63</v>
      </c>
      <c r="Y153" s="69">
        <v>605</v>
      </c>
      <c r="Z153" s="69">
        <v>139</v>
      </c>
      <c r="AA153" s="70">
        <v>442171.09</v>
      </c>
      <c r="AB153" s="71">
        <v>482</v>
      </c>
      <c r="AC153" s="71">
        <v>141</v>
      </c>
      <c r="AD153" s="68">
        <v>405976.08</v>
      </c>
      <c r="AE153" s="69">
        <v>469</v>
      </c>
      <c r="AF153" s="69">
        <v>144</v>
      </c>
      <c r="AG153" s="70">
        <v>492687.73</v>
      </c>
      <c r="AH153" s="71">
        <v>496</v>
      </c>
      <c r="AI153" s="71">
        <v>147</v>
      </c>
      <c r="AJ153" s="68">
        <v>780977</v>
      </c>
      <c r="AK153" s="69">
        <v>740</v>
      </c>
      <c r="AL153" s="69">
        <v>149</v>
      </c>
      <c r="AM153" s="70">
        <v>427977.97</v>
      </c>
      <c r="AN153" s="71">
        <v>456</v>
      </c>
      <c r="AO153" s="71">
        <v>150</v>
      </c>
    </row>
    <row r="154" spans="1:41" hidden="1" outlineLevel="1" x14ac:dyDescent="0.55000000000000004">
      <c r="A154" s="58" t="s">
        <v>40</v>
      </c>
      <c r="B154" s="65">
        <v>772445951.96999991</v>
      </c>
      <c r="C154" s="66">
        <v>2071450</v>
      </c>
      <c r="D154" s="66">
        <v>524903</v>
      </c>
      <c r="E154" s="67">
        <v>372.9010847329165</v>
      </c>
      <c r="F154" s="68">
        <v>64141162.969999991</v>
      </c>
      <c r="G154" s="69">
        <v>178090</v>
      </c>
      <c r="H154" s="69">
        <v>504455</v>
      </c>
      <c r="I154" s="70">
        <v>60324667.479999997</v>
      </c>
      <c r="J154" s="71">
        <v>168974</v>
      </c>
      <c r="K154" s="71">
        <v>504336</v>
      </c>
      <c r="L154" s="68">
        <v>70155937.120000005</v>
      </c>
      <c r="M154" s="69">
        <v>183565</v>
      </c>
      <c r="N154" s="69">
        <v>506530</v>
      </c>
      <c r="O154" s="70">
        <v>63041398.170000002</v>
      </c>
      <c r="P154" s="71">
        <v>164562</v>
      </c>
      <c r="Q154" s="71">
        <v>507768</v>
      </c>
      <c r="R154" s="68">
        <v>59746153.710000001</v>
      </c>
      <c r="S154" s="69">
        <v>162215</v>
      </c>
      <c r="T154" s="69">
        <v>508770</v>
      </c>
      <c r="U154" s="70">
        <v>69650707.650000006</v>
      </c>
      <c r="V154" s="71">
        <v>184444</v>
      </c>
      <c r="W154" s="71">
        <v>512069</v>
      </c>
      <c r="X154" s="68">
        <v>62063620.550000004</v>
      </c>
      <c r="Y154" s="69">
        <v>166881</v>
      </c>
      <c r="Z154" s="69">
        <v>515309</v>
      </c>
      <c r="AA154" s="70">
        <v>61839210.210000008</v>
      </c>
      <c r="AB154" s="71">
        <v>167521</v>
      </c>
      <c r="AC154" s="71">
        <v>519061</v>
      </c>
      <c r="AD154" s="68">
        <v>61259365.420000002</v>
      </c>
      <c r="AE154" s="69">
        <v>167899</v>
      </c>
      <c r="AF154" s="69">
        <v>520048</v>
      </c>
      <c r="AG154" s="70">
        <v>65813843.209999993</v>
      </c>
      <c r="AH154" s="71">
        <v>174504</v>
      </c>
      <c r="AI154" s="71">
        <v>522066</v>
      </c>
      <c r="AJ154" s="68">
        <v>71373408.939999983</v>
      </c>
      <c r="AK154" s="69">
        <v>180887</v>
      </c>
      <c r="AL154" s="69">
        <v>529026</v>
      </c>
      <c r="AM154" s="70">
        <v>63036476.539999999</v>
      </c>
      <c r="AN154" s="71">
        <v>171908</v>
      </c>
      <c r="AO154" s="71">
        <v>524903</v>
      </c>
    </row>
    <row r="155" spans="1:41" hidden="1" outlineLevel="1" x14ac:dyDescent="0.55000000000000004">
      <c r="A155" s="58" t="s">
        <v>34</v>
      </c>
      <c r="B155" s="65">
        <v>2551303.4700000002</v>
      </c>
      <c r="C155" s="66">
        <v>4926</v>
      </c>
      <c r="D155" s="66">
        <v>276</v>
      </c>
      <c r="E155" s="67">
        <v>517.92599878197325</v>
      </c>
      <c r="F155" s="68">
        <v>87568.94</v>
      </c>
      <c r="G155" s="69">
        <v>149</v>
      </c>
      <c r="H155" s="69">
        <v>245</v>
      </c>
      <c r="I155" s="70">
        <v>89812.5</v>
      </c>
      <c r="J155" s="71">
        <v>301</v>
      </c>
      <c r="K155" s="71">
        <v>248</v>
      </c>
      <c r="L155" s="68">
        <v>124203.26</v>
      </c>
      <c r="M155" s="69">
        <v>347</v>
      </c>
      <c r="N155" s="69">
        <v>251</v>
      </c>
      <c r="O155" s="70">
        <v>103975.46</v>
      </c>
      <c r="P155" s="71">
        <v>342</v>
      </c>
      <c r="Q155" s="71">
        <v>255</v>
      </c>
      <c r="R155" s="68">
        <v>114746.07</v>
      </c>
      <c r="S155" s="69">
        <v>303</v>
      </c>
      <c r="T155" s="69">
        <v>260</v>
      </c>
      <c r="U155" s="70">
        <v>218632.33</v>
      </c>
      <c r="V155" s="71">
        <v>342</v>
      </c>
      <c r="W155" s="71">
        <v>263</v>
      </c>
      <c r="X155" s="68">
        <v>127843.98</v>
      </c>
      <c r="Y155" s="69">
        <v>307</v>
      </c>
      <c r="Z155" s="69">
        <v>265</v>
      </c>
      <c r="AA155" s="70">
        <v>188762.19</v>
      </c>
      <c r="AB155" s="71">
        <v>337</v>
      </c>
      <c r="AC155" s="71">
        <v>268</v>
      </c>
      <c r="AD155" s="68">
        <v>177066.32</v>
      </c>
      <c r="AE155" s="69">
        <v>393</v>
      </c>
      <c r="AF155" s="69">
        <v>270</v>
      </c>
      <c r="AG155" s="70">
        <v>287993.11</v>
      </c>
      <c r="AH155" s="71">
        <v>521</v>
      </c>
      <c r="AI155" s="71">
        <v>273</v>
      </c>
      <c r="AJ155" s="68">
        <v>559827.1</v>
      </c>
      <c r="AK155" s="69">
        <v>951</v>
      </c>
      <c r="AL155" s="69">
        <v>276</v>
      </c>
      <c r="AM155" s="70">
        <v>470872.21</v>
      </c>
      <c r="AN155" s="71">
        <v>633</v>
      </c>
      <c r="AO155" s="71">
        <v>276</v>
      </c>
    </row>
    <row r="156" spans="1:41" hidden="1" outlineLevel="1" x14ac:dyDescent="0.55000000000000004">
      <c r="A156" s="58" t="s">
        <v>35</v>
      </c>
      <c r="B156" s="65">
        <v>49479592.719999999</v>
      </c>
      <c r="C156" s="66">
        <v>80338</v>
      </c>
      <c r="D156" s="66">
        <v>4340</v>
      </c>
      <c r="E156" s="67">
        <v>615.89276208021113</v>
      </c>
      <c r="F156" s="68">
        <v>3364955.44</v>
      </c>
      <c r="G156" s="69">
        <v>6357</v>
      </c>
      <c r="H156" s="69">
        <v>3891</v>
      </c>
      <c r="I156" s="70">
        <v>2000692.38</v>
      </c>
      <c r="J156" s="71">
        <v>3289</v>
      </c>
      <c r="K156" s="71">
        <v>3918</v>
      </c>
      <c r="L156" s="68">
        <v>2190001.42</v>
      </c>
      <c r="M156" s="69">
        <v>3275</v>
      </c>
      <c r="N156" s="69">
        <v>3956</v>
      </c>
      <c r="O156" s="70">
        <v>2261622.36</v>
      </c>
      <c r="P156" s="71">
        <v>3390</v>
      </c>
      <c r="Q156" s="71">
        <v>3993</v>
      </c>
      <c r="R156" s="68">
        <v>2371161.4300000002</v>
      </c>
      <c r="S156" s="69">
        <v>3783</v>
      </c>
      <c r="T156" s="69">
        <v>4037</v>
      </c>
      <c r="U156" s="70">
        <v>4103392.25</v>
      </c>
      <c r="V156" s="71">
        <v>6086</v>
      </c>
      <c r="W156" s="71">
        <v>4110</v>
      </c>
      <c r="X156" s="68">
        <v>4885830.97</v>
      </c>
      <c r="Y156" s="69">
        <v>6900</v>
      </c>
      <c r="Z156" s="69">
        <v>4163</v>
      </c>
      <c r="AA156" s="70">
        <v>4551482.01</v>
      </c>
      <c r="AB156" s="71">
        <v>6489</v>
      </c>
      <c r="AC156" s="71">
        <v>4215</v>
      </c>
      <c r="AD156" s="68">
        <v>5193175.96</v>
      </c>
      <c r="AE156" s="69">
        <v>7915</v>
      </c>
      <c r="AF156" s="69">
        <v>4246</v>
      </c>
      <c r="AG156" s="70">
        <v>5312775.26</v>
      </c>
      <c r="AH156" s="71">
        <v>9428</v>
      </c>
      <c r="AI156" s="71">
        <v>4291</v>
      </c>
      <c r="AJ156" s="68">
        <v>5944899.46</v>
      </c>
      <c r="AK156" s="69">
        <v>11604</v>
      </c>
      <c r="AL156" s="69">
        <v>4317</v>
      </c>
      <c r="AM156" s="70">
        <v>7299603.7800000003</v>
      </c>
      <c r="AN156" s="71">
        <v>11822</v>
      </c>
      <c r="AO156" s="71">
        <v>4340</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21977342067.820007</v>
      </c>
      <c r="C158" s="52">
        <f>SUM(C131:C156)</f>
        <v>19366621</v>
      </c>
      <c r="D158" s="52">
        <f>SUM(D131:D156)</f>
        <v>986675</v>
      </c>
      <c r="E158" s="74">
        <f t="shared" ref="E158" si="10">IFERROR(B158/C158,0)</f>
        <v>1134.8051922852214</v>
      </c>
      <c r="F158" s="51">
        <f t="shared" ref="F158:AO158" si="11">SUM(F131:F156)</f>
        <v>1687859116.4199932</v>
      </c>
      <c r="G158" s="52">
        <f t="shared" si="11"/>
        <v>1439276</v>
      </c>
      <c r="H158" s="52">
        <f t="shared" si="11"/>
        <v>913241</v>
      </c>
      <c r="I158" s="51">
        <f t="shared" si="11"/>
        <v>1485519136.0699971</v>
      </c>
      <c r="J158" s="52">
        <f t="shared" si="11"/>
        <v>1355762</v>
      </c>
      <c r="K158" s="52">
        <f t="shared" si="11"/>
        <v>936744</v>
      </c>
      <c r="L158" s="51">
        <f t="shared" si="11"/>
        <v>1641278278.1700113</v>
      </c>
      <c r="M158" s="52">
        <f t="shared" si="11"/>
        <v>1454140</v>
      </c>
      <c r="N158" s="52">
        <f t="shared" si="11"/>
        <v>942545</v>
      </c>
      <c r="O158" s="51">
        <f t="shared" si="11"/>
        <v>1558811128.8000028</v>
      </c>
      <c r="P158" s="52">
        <f t="shared" si="11"/>
        <v>1372035</v>
      </c>
      <c r="Q158" s="52">
        <f t="shared" si="11"/>
        <v>945110</v>
      </c>
      <c r="R158" s="51">
        <f t="shared" si="11"/>
        <v>1596094808.9400096</v>
      </c>
      <c r="S158" s="52">
        <f t="shared" si="11"/>
        <v>1447645</v>
      </c>
      <c r="T158" s="52">
        <f t="shared" si="11"/>
        <v>948335</v>
      </c>
      <c r="U158" s="51">
        <f t="shared" si="11"/>
        <v>1920774767.5600033</v>
      </c>
      <c r="V158" s="52">
        <f t="shared" si="11"/>
        <v>1807361</v>
      </c>
      <c r="W158" s="52">
        <f t="shared" si="11"/>
        <v>954480</v>
      </c>
      <c r="X158" s="51">
        <f t="shared" si="11"/>
        <v>1883319790.6700068</v>
      </c>
      <c r="Y158" s="52">
        <f t="shared" si="11"/>
        <v>1710454</v>
      </c>
      <c r="Z158" s="52">
        <f t="shared" si="11"/>
        <v>961964</v>
      </c>
      <c r="AA158" s="51">
        <f t="shared" si="11"/>
        <v>1824492276.2700002</v>
      </c>
      <c r="AB158" s="52">
        <f t="shared" si="11"/>
        <v>1701866</v>
      </c>
      <c r="AC158" s="52">
        <f t="shared" si="11"/>
        <v>968660</v>
      </c>
      <c r="AD158" s="51">
        <f t="shared" si="11"/>
        <v>1877845618.7599978</v>
      </c>
      <c r="AE158" s="52">
        <f t="shared" si="11"/>
        <v>1658345</v>
      </c>
      <c r="AF158" s="52">
        <f t="shared" si="11"/>
        <v>972919</v>
      </c>
      <c r="AG158" s="51">
        <f t="shared" si="11"/>
        <v>1912865362.5800054</v>
      </c>
      <c r="AH158" s="52">
        <f t="shared" si="11"/>
        <v>1741758</v>
      </c>
      <c r="AI158" s="52">
        <f t="shared" si="11"/>
        <v>978183</v>
      </c>
      <c r="AJ158" s="51">
        <f t="shared" si="11"/>
        <v>2280217412.2999878</v>
      </c>
      <c r="AK158" s="52">
        <f t="shared" si="11"/>
        <v>1955100</v>
      </c>
      <c r="AL158" s="52">
        <f t="shared" si="11"/>
        <v>988693</v>
      </c>
      <c r="AM158" s="51">
        <f t="shared" si="11"/>
        <v>2308264371.2799902</v>
      </c>
      <c r="AN158" s="52">
        <f t="shared" si="11"/>
        <v>1722879</v>
      </c>
      <c r="AO158" s="52">
        <f t="shared" si="11"/>
        <v>986675</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v>5655768.5999999996</v>
      </c>
      <c r="C162" s="66">
        <v>4129</v>
      </c>
      <c r="D162" s="66">
        <v>344</v>
      </c>
      <c r="E162" s="67">
        <v>1369.7671591184305</v>
      </c>
      <c r="F162" s="68">
        <v>963525.63</v>
      </c>
      <c r="G162" s="69">
        <v>532</v>
      </c>
      <c r="H162" s="69">
        <v>318</v>
      </c>
      <c r="I162" s="70">
        <v>400825.19</v>
      </c>
      <c r="J162" s="71">
        <v>400</v>
      </c>
      <c r="K162" s="71">
        <v>321</v>
      </c>
      <c r="L162" s="68">
        <v>438092.77</v>
      </c>
      <c r="M162" s="69">
        <v>281</v>
      </c>
      <c r="N162" s="69">
        <v>322</v>
      </c>
      <c r="O162" s="70">
        <v>341237.88</v>
      </c>
      <c r="P162" s="71">
        <v>304</v>
      </c>
      <c r="Q162" s="71">
        <v>326</v>
      </c>
      <c r="R162" s="68">
        <v>570236.81000000006</v>
      </c>
      <c r="S162" s="69">
        <v>422</v>
      </c>
      <c r="T162" s="69">
        <v>329</v>
      </c>
      <c r="U162" s="70">
        <v>359095.2</v>
      </c>
      <c r="V162" s="71">
        <v>344</v>
      </c>
      <c r="W162" s="71">
        <v>331</v>
      </c>
      <c r="X162" s="68">
        <v>234640.72</v>
      </c>
      <c r="Y162" s="69">
        <v>381</v>
      </c>
      <c r="Z162" s="69">
        <v>334</v>
      </c>
      <c r="AA162" s="70">
        <v>130161.57</v>
      </c>
      <c r="AB162" s="71">
        <v>401</v>
      </c>
      <c r="AC162" s="71">
        <v>338</v>
      </c>
      <c r="AD162" s="68">
        <v>447661.59</v>
      </c>
      <c r="AE162" s="69">
        <v>242</v>
      </c>
      <c r="AF162" s="69">
        <v>339</v>
      </c>
      <c r="AG162" s="70">
        <v>597717.66</v>
      </c>
      <c r="AH162" s="71">
        <v>275</v>
      </c>
      <c r="AI162" s="71">
        <v>342</v>
      </c>
      <c r="AJ162" s="68">
        <v>658914.98</v>
      </c>
      <c r="AK162" s="69">
        <v>330</v>
      </c>
      <c r="AL162" s="69">
        <v>343</v>
      </c>
      <c r="AM162" s="70">
        <v>513658.6</v>
      </c>
      <c r="AN162" s="71">
        <v>217</v>
      </c>
      <c r="AO162" s="71">
        <v>344</v>
      </c>
    </row>
    <row r="163" spans="1:41" hidden="1" outlineLevel="1" x14ac:dyDescent="0.55000000000000004">
      <c r="A163" s="58" t="s">
        <v>18</v>
      </c>
      <c r="B163" s="65">
        <v>389878571.5</v>
      </c>
      <c r="C163" s="66">
        <v>835424</v>
      </c>
      <c r="D163" s="66">
        <v>11965</v>
      </c>
      <c r="E163" s="67">
        <v>466.68347030968704</v>
      </c>
      <c r="F163" s="68">
        <v>29189476.050000001</v>
      </c>
      <c r="G163" s="69">
        <v>63280</v>
      </c>
      <c r="H163" s="69">
        <v>11407</v>
      </c>
      <c r="I163" s="70">
        <v>22491299.02</v>
      </c>
      <c r="J163" s="71">
        <v>57881</v>
      </c>
      <c r="K163" s="71">
        <v>11531</v>
      </c>
      <c r="L163" s="68">
        <v>18584515.809999999</v>
      </c>
      <c r="M163" s="69">
        <v>50694</v>
      </c>
      <c r="N163" s="69">
        <v>11608</v>
      </c>
      <c r="O163" s="70">
        <v>21704488.079999998</v>
      </c>
      <c r="P163" s="71">
        <v>60196</v>
      </c>
      <c r="Q163" s="71">
        <v>11569</v>
      </c>
      <c r="R163" s="68">
        <v>23129454.329999998</v>
      </c>
      <c r="S163" s="69">
        <v>62173</v>
      </c>
      <c r="T163" s="69">
        <v>11625</v>
      </c>
      <c r="U163" s="70">
        <v>26166839.850000001</v>
      </c>
      <c r="V163" s="71">
        <v>69203</v>
      </c>
      <c r="W163" s="71">
        <v>11823</v>
      </c>
      <c r="X163" s="68">
        <v>23973690.93</v>
      </c>
      <c r="Y163" s="69">
        <v>55680</v>
      </c>
      <c r="Z163" s="69">
        <v>11819</v>
      </c>
      <c r="AA163" s="70">
        <v>28785590.550000001</v>
      </c>
      <c r="AB163" s="71">
        <v>65056</v>
      </c>
      <c r="AC163" s="71">
        <v>11860</v>
      </c>
      <c r="AD163" s="68">
        <v>38791037.049999997</v>
      </c>
      <c r="AE163" s="69">
        <v>81961</v>
      </c>
      <c r="AF163" s="69">
        <v>11897</v>
      </c>
      <c r="AG163" s="70">
        <v>42966451.280000001</v>
      </c>
      <c r="AH163" s="71">
        <v>87543</v>
      </c>
      <c r="AI163" s="71">
        <v>11922</v>
      </c>
      <c r="AJ163" s="68">
        <v>57551047.030000001</v>
      </c>
      <c r="AK163" s="69">
        <v>102558</v>
      </c>
      <c r="AL163" s="69">
        <v>11951</v>
      </c>
      <c r="AM163" s="70">
        <v>56544681.520000003</v>
      </c>
      <c r="AN163" s="71">
        <v>79199</v>
      </c>
      <c r="AO163" s="71">
        <v>11965</v>
      </c>
    </row>
    <row r="164" spans="1:41" hidden="1" outlineLevel="1" x14ac:dyDescent="0.55000000000000004">
      <c r="A164" s="58" t="s">
        <v>20</v>
      </c>
      <c r="B164" s="65">
        <v>83820770.960000008</v>
      </c>
      <c r="C164" s="66">
        <v>137033</v>
      </c>
      <c r="D164" s="66">
        <v>4137</v>
      </c>
      <c r="E164" s="67">
        <v>611.68310523742457</v>
      </c>
      <c r="F164" s="68">
        <v>5907525.8300000001</v>
      </c>
      <c r="G164" s="69">
        <v>11163</v>
      </c>
      <c r="H164" s="69">
        <v>3604</v>
      </c>
      <c r="I164" s="70">
        <v>6378321.6600000001</v>
      </c>
      <c r="J164" s="71">
        <v>11976</v>
      </c>
      <c r="K164" s="71">
        <v>3653</v>
      </c>
      <c r="L164" s="68">
        <v>5958772.9900000002</v>
      </c>
      <c r="M164" s="69">
        <v>10373</v>
      </c>
      <c r="N164" s="69">
        <v>3695</v>
      </c>
      <c r="O164" s="70">
        <v>7061885.0099999998</v>
      </c>
      <c r="P164" s="71">
        <v>13058</v>
      </c>
      <c r="Q164" s="71">
        <v>3748</v>
      </c>
      <c r="R164" s="68">
        <v>7650039.3700000001</v>
      </c>
      <c r="S164" s="69">
        <v>13305</v>
      </c>
      <c r="T164" s="69">
        <v>3811</v>
      </c>
      <c r="U164" s="70">
        <v>6661204.0800000001</v>
      </c>
      <c r="V164" s="71">
        <v>12314</v>
      </c>
      <c r="W164" s="71">
        <v>3878</v>
      </c>
      <c r="X164" s="68">
        <v>3763029.07</v>
      </c>
      <c r="Y164" s="69">
        <v>7119</v>
      </c>
      <c r="Z164" s="69">
        <v>3918</v>
      </c>
      <c r="AA164" s="70">
        <v>4122719.1</v>
      </c>
      <c r="AB164" s="71">
        <v>7711</v>
      </c>
      <c r="AC164" s="71">
        <v>3959</v>
      </c>
      <c r="AD164" s="68">
        <v>6188608.5999999996</v>
      </c>
      <c r="AE164" s="69">
        <v>9664</v>
      </c>
      <c r="AF164" s="69">
        <v>4014</v>
      </c>
      <c r="AG164" s="70">
        <v>8966259.0199999996</v>
      </c>
      <c r="AH164" s="71">
        <v>13478</v>
      </c>
      <c r="AI164" s="71">
        <v>4059</v>
      </c>
      <c r="AJ164" s="68">
        <v>14106317.83</v>
      </c>
      <c r="AK164" s="69">
        <v>18592</v>
      </c>
      <c r="AL164" s="69">
        <v>4096</v>
      </c>
      <c r="AM164" s="70">
        <v>7056088.4000000004</v>
      </c>
      <c r="AN164" s="71">
        <v>8280</v>
      </c>
      <c r="AO164" s="71">
        <v>4137</v>
      </c>
    </row>
    <row r="165" spans="1:41" hidden="1" outlineLevel="1" x14ac:dyDescent="0.55000000000000004">
      <c r="A165" s="58" t="s">
        <v>510</v>
      </c>
      <c r="B165" s="65">
        <v>298487545.06</v>
      </c>
      <c r="C165" s="66">
        <v>242051</v>
      </c>
      <c r="D165" s="66">
        <v>8969</v>
      </c>
      <c r="E165" s="67">
        <v>1233.1597269170547</v>
      </c>
      <c r="F165" s="68">
        <v>21019857.57</v>
      </c>
      <c r="G165" s="69">
        <v>15321</v>
      </c>
      <c r="H165" s="69">
        <v>8515</v>
      </c>
      <c r="I165" s="70">
        <v>20618857.120000001</v>
      </c>
      <c r="J165" s="71">
        <v>18386</v>
      </c>
      <c r="K165" s="71">
        <v>8582</v>
      </c>
      <c r="L165" s="68">
        <v>17888843.920000002</v>
      </c>
      <c r="M165" s="69">
        <v>17600</v>
      </c>
      <c r="N165" s="69">
        <v>8624</v>
      </c>
      <c r="O165" s="70">
        <v>22361228.719999999</v>
      </c>
      <c r="P165" s="71">
        <v>21022</v>
      </c>
      <c r="Q165" s="71">
        <v>8674</v>
      </c>
      <c r="R165" s="68">
        <v>25161816.420000002</v>
      </c>
      <c r="S165" s="69">
        <v>22807</v>
      </c>
      <c r="T165" s="69">
        <v>8723</v>
      </c>
      <c r="U165" s="70">
        <v>25435406.629999999</v>
      </c>
      <c r="V165" s="71">
        <v>23259</v>
      </c>
      <c r="W165" s="71">
        <v>8930</v>
      </c>
      <c r="X165" s="68">
        <v>21175440.940000001</v>
      </c>
      <c r="Y165" s="69">
        <v>15826</v>
      </c>
      <c r="Z165" s="69">
        <v>8904</v>
      </c>
      <c r="AA165" s="70">
        <v>21274639.280000001</v>
      </c>
      <c r="AB165" s="71">
        <v>16771</v>
      </c>
      <c r="AC165" s="71">
        <v>8894</v>
      </c>
      <c r="AD165" s="68">
        <v>26609477.949999999</v>
      </c>
      <c r="AE165" s="69">
        <v>21113</v>
      </c>
      <c r="AF165" s="69">
        <v>9033</v>
      </c>
      <c r="AG165" s="70">
        <v>32920316.510000002</v>
      </c>
      <c r="AH165" s="71">
        <v>24559</v>
      </c>
      <c r="AI165" s="71">
        <v>8973</v>
      </c>
      <c r="AJ165" s="68">
        <v>34159080.32</v>
      </c>
      <c r="AK165" s="69">
        <v>25580</v>
      </c>
      <c r="AL165" s="69">
        <v>8828</v>
      </c>
      <c r="AM165" s="70">
        <v>29862579.68</v>
      </c>
      <c r="AN165" s="71">
        <v>19807</v>
      </c>
      <c r="AO165" s="71">
        <v>8969</v>
      </c>
    </row>
    <row r="166" spans="1:41" hidden="1" outlineLevel="1" x14ac:dyDescent="0.55000000000000004">
      <c r="A166" s="58" t="s">
        <v>89</v>
      </c>
      <c r="B166" s="65">
        <v>5039123974.8700008</v>
      </c>
      <c r="C166" s="66">
        <v>3783257</v>
      </c>
      <c r="D166" s="66">
        <v>83971</v>
      </c>
      <c r="E166" s="67">
        <v>1331.953915599707</v>
      </c>
      <c r="F166" s="68">
        <v>347984749.95999998</v>
      </c>
      <c r="G166" s="69">
        <v>263567</v>
      </c>
      <c r="H166" s="69">
        <v>80730</v>
      </c>
      <c r="I166" s="70">
        <v>321748459.06</v>
      </c>
      <c r="J166" s="71">
        <v>273498</v>
      </c>
      <c r="K166" s="71">
        <v>80749</v>
      </c>
      <c r="L166" s="68">
        <v>305786625.87</v>
      </c>
      <c r="M166" s="69">
        <v>255885</v>
      </c>
      <c r="N166" s="69">
        <v>80762</v>
      </c>
      <c r="O166" s="70">
        <v>360984325.69</v>
      </c>
      <c r="P166" s="71">
        <v>312659</v>
      </c>
      <c r="Q166" s="71">
        <v>80760</v>
      </c>
      <c r="R166" s="68">
        <v>355468638.03000003</v>
      </c>
      <c r="S166" s="69">
        <v>320691</v>
      </c>
      <c r="T166" s="69">
        <v>81075</v>
      </c>
      <c r="U166" s="70">
        <v>427261890.16000098</v>
      </c>
      <c r="V166" s="71">
        <v>347143</v>
      </c>
      <c r="W166" s="71">
        <v>83455</v>
      </c>
      <c r="X166" s="68">
        <v>377086148.41000003</v>
      </c>
      <c r="Y166" s="69">
        <v>254510</v>
      </c>
      <c r="Z166" s="69">
        <v>83465</v>
      </c>
      <c r="AA166" s="70">
        <v>367343349.70000005</v>
      </c>
      <c r="AB166" s="71">
        <v>259246</v>
      </c>
      <c r="AC166" s="71">
        <v>83585</v>
      </c>
      <c r="AD166" s="68">
        <v>449602910.38</v>
      </c>
      <c r="AE166" s="69">
        <v>338002</v>
      </c>
      <c r="AF166" s="69">
        <v>84194</v>
      </c>
      <c r="AG166" s="70">
        <v>507928765.20999998</v>
      </c>
      <c r="AH166" s="71">
        <v>367522</v>
      </c>
      <c r="AI166" s="71">
        <v>84301</v>
      </c>
      <c r="AJ166" s="68">
        <v>563726132.40999997</v>
      </c>
      <c r="AK166" s="69">
        <v>404765</v>
      </c>
      <c r="AL166" s="69">
        <v>84420</v>
      </c>
      <c r="AM166" s="70">
        <v>654201979.99000001</v>
      </c>
      <c r="AN166" s="71">
        <v>385769</v>
      </c>
      <c r="AO166" s="71">
        <v>83971</v>
      </c>
    </row>
    <row r="167" spans="1:41" hidden="1" outlineLevel="1" x14ac:dyDescent="0.55000000000000004">
      <c r="A167" s="58" t="s">
        <v>21</v>
      </c>
      <c r="B167" s="65">
        <v>2994761.18</v>
      </c>
      <c r="C167" s="66">
        <v>4531</v>
      </c>
      <c r="D167" s="66">
        <v>78</v>
      </c>
      <c r="E167" s="67">
        <v>660.94927830501001</v>
      </c>
      <c r="F167" s="68">
        <v>178677.94</v>
      </c>
      <c r="G167" s="69">
        <v>361</v>
      </c>
      <c r="H167" s="69">
        <v>75</v>
      </c>
      <c r="I167" s="70">
        <v>157591.62</v>
      </c>
      <c r="J167" s="71">
        <v>339</v>
      </c>
      <c r="K167" s="71">
        <v>75</v>
      </c>
      <c r="L167" s="68">
        <v>122088.48</v>
      </c>
      <c r="M167" s="69">
        <v>259</v>
      </c>
      <c r="N167" s="69">
        <v>75</v>
      </c>
      <c r="O167" s="70">
        <v>190467.54</v>
      </c>
      <c r="P167" s="71">
        <v>402</v>
      </c>
      <c r="Q167" s="71">
        <v>75</v>
      </c>
      <c r="R167" s="68">
        <v>264654.08000000002</v>
      </c>
      <c r="S167" s="69">
        <v>438</v>
      </c>
      <c r="T167" s="69">
        <v>73</v>
      </c>
      <c r="U167" s="70">
        <v>201690.57</v>
      </c>
      <c r="V167" s="71">
        <v>437</v>
      </c>
      <c r="W167" s="71">
        <v>77</v>
      </c>
      <c r="X167" s="68">
        <v>157409.41</v>
      </c>
      <c r="Y167" s="69">
        <v>250</v>
      </c>
      <c r="Z167" s="69">
        <v>77</v>
      </c>
      <c r="AA167" s="70">
        <v>244034.93</v>
      </c>
      <c r="AB167" s="71">
        <v>235</v>
      </c>
      <c r="AC167" s="71">
        <v>75</v>
      </c>
      <c r="AD167" s="68">
        <v>227203.57</v>
      </c>
      <c r="AE167" s="69">
        <v>315</v>
      </c>
      <c r="AF167" s="69">
        <v>75</v>
      </c>
      <c r="AG167" s="70">
        <v>323564.07</v>
      </c>
      <c r="AH167" s="71">
        <v>369</v>
      </c>
      <c r="AI167" s="71">
        <v>75</v>
      </c>
      <c r="AJ167" s="68">
        <v>465046.08</v>
      </c>
      <c r="AK167" s="69">
        <v>540</v>
      </c>
      <c r="AL167" s="69">
        <v>77</v>
      </c>
      <c r="AM167" s="70">
        <v>462332.89</v>
      </c>
      <c r="AN167" s="71">
        <v>586</v>
      </c>
      <c r="AO167" s="71">
        <v>78</v>
      </c>
    </row>
    <row r="168" spans="1:41" hidden="1" outlineLevel="1" x14ac:dyDescent="0.55000000000000004">
      <c r="A168" s="58" t="s">
        <v>90</v>
      </c>
      <c r="B168" s="65">
        <v>69818779.210000008</v>
      </c>
      <c r="C168" s="66">
        <v>99896</v>
      </c>
      <c r="D168" s="66">
        <v>2156</v>
      </c>
      <c r="E168" s="67">
        <v>698.91466334988399</v>
      </c>
      <c r="F168" s="68">
        <v>6224567.46</v>
      </c>
      <c r="G168" s="69">
        <v>9911</v>
      </c>
      <c r="H168" s="69">
        <v>1819</v>
      </c>
      <c r="I168" s="70">
        <v>5407413.21</v>
      </c>
      <c r="J168" s="71">
        <v>8762</v>
      </c>
      <c r="K168" s="71">
        <v>1841</v>
      </c>
      <c r="L168" s="68">
        <v>5199091.49</v>
      </c>
      <c r="M168" s="69">
        <v>7886</v>
      </c>
      <c r="N168" s="69">
        <v>1859</v>
      </c>
      <c r="O168" s="70">
        <v>6382024.0700000003</v>
      </c>
      <c r="P168" s="71">
        <v>9623</v>
      </c>
      <c r="Q168" s="71">
        <v>1898</v>
      </c>
      <c r="R168" s="68">
        <v>6456585.2599999998</v>
      </c>
      <c r="S168" s="69">
        <v>9458</v>
      </c>
      <c r="T168" s="69">
        <v>1938</v>
      </c>
      <c r="U168" s="70">
        <v>6180566.75</v>
      </c>
      <c r="V168" s="71">
        <v>9446</v>
      </c>
      <c r="W168" s="71">
        <v>1978</v>
      </c>
      <c r="X168" s="68">
        <v>4512180.1900000004</v>
      </c>
      <c r="Y168" s="69">
        <v>5797</v>
      </c>
      <c r="Z168" s="69">
        <v>2014</v>
      </c>
      <c r="AA168" s="70">
        <v>4421930.45</v>
      </c>
      <c r="AB168" s="71">
        <v>5983</v>
      </c>
      <c r="AC168" s="71">
        <v>2036</v>
      </c>
      <c r="AD168" s="68">
        <v>5506013.25</v>
      </c>
      <c r="AE168" s="69">
        <v>7543</v>
      </c>
      <c r="AF168" s="69">
        <v>2064</v>
      </c>
      <c r="AG168" s="70">
        <v>5954716.7400000002</v>
      </c>
      <c r="AH168" s="71">
        <v>8247</v>
      </c>
      <c r="AI168" s="71">
        <v>2093</v>
      </c>
      <c r="AJ168" s="68">
        <v>6328800.6200000001</v>
      </c>
      <c r="AK168" s="69">
        <v>8485</v>
      </c>
      <c r="AL168" s="69">
        <v>2131</v>
      </c>
      <c r="AM168" s="70">
        <v>7244889.7199999997</v>
      </c>
      <c r="AN168" s="71">
        <v>8755</v>
      </c>
      <c r="AO168" s="71">
        <v>2156</v>
      </c>
    </row>
    <row r="169" spans="1:41" hidden="1" outlineLevel="1" x14ac:dyDescent="0.55000000000000004">
      <c r="A169" s="58" t="s">
        <v>22</v>
      </c>
      <c r="B169" s="65">
        <v>540596954.86000001</v>
      </c>
      <c r="C169" s="66">
        <v>1380340</v>
      </c>
      <c r="D169" s="66">
        <v>143586</v>
      </c>
      <c r="E169" s="67">
        <v>391.64043269049654</v>
      </c>
      <c r="F169" s="68">
        <v>44339803.909999996</v>
      </c>
      <c r="G169" s="69">
        <v>140197</v>
      </c>
      <c r="H169" s="69">
        <v>128971</v>
      </c>
      <c r="I169" s="70">
        <v>42078765.590000004</v>
      </c>
      <c r="J169" s="71">
        <v>122891</v>
      </c>
      <c r="K169" s="71">
        <v>131037</v>
      </c>
      <c r="L169" s="68">
        <v>41147967.579999998</v>
      </c>
      <c r="M169" s="69">
        <v>141307</v>
      </c>
      <c r="N169" s="69">
        <v>133180</v>
      </c>
      <c r="O169" s="70">
        <v>45248776.539999999</v>
      </c>
      <c r="P169" s="71">
        <v>142344</v>
      </c>
      <c r="Q169" s="71">
        <v>135645</v>
      </c>
      <c r="R169" s="68">
        <v>46678836.350000001</v>
      </c>
      <c r="S169" s="69">
        <v>136899</v>
      </c>
      <c r="T169" s="69">
        <v>137582</v>
      </c>
      <c r="U169" s="70">
        <v>47187229.490000002</v>
      </c>
      <c r="V169" s="71">
        <v>128009</v>
      </c>
      <c r="W169" s="71">
        <v>139218</v>
      </c>
      <c r="X169" s="68">
        <v>31149473.010000002</v>
      </c>
      <c r="Y169" s="69">
        <v>79232</v>
      </c>
      <c r="Z169" s="69">
        <v>140007</v>
      </c>
      <c r="AA169" s="70">
        <v>30110806.760000002</v>
      </c>
      <c r="AB169" s="71">
        <v>76017</v>
      </c>
      <c r="AC169" s="71">
        <v>140596</v>
      </c>
      <c r="AD169" s="68">
        <v>41021410.259999998</v>
      </c>
      <c r="AE169" s="69">
        <v>93325</v>
      </c>
      <c r="AF169" s="69">
        <v>141333</v>
      </c>
      <c r="AG169" s="70">
        <v>56663745.960000001</v>
      </c>
      <c r="AH169" s="71">
        <v>107594</v>
      </c>
      <c r="AI169" s="71">
        <v>142092</v>
      </c>
      <c r="AJ169" s="68">
        <v>69133076.560000002</v>
      </c>
      <c r="AK169" s="69">
        <v>118931</v>
      </c>
      <c r="AL169" s="69">
        <v>142771</v>
      </c>
      <c r="AM169" s="70">
        <v>45837062.850000001</v>
      </c>
      <c r="AN169" s="71">
        <v>93594</v>
      </c>
      <c r="AO169" s="71">
        <v>143586</v>
      </c>
    </row>
    <row r="170" spans="1:41" hidden="1" outlineLevel="1" x14ac:dyDescent="0.55000000000000004">
      <c r="A170" s="58" t="s">
        <v>91</v>
      </c>
      <c r="B170" s="65">
        <v>527127422.03999996</v>
      </c>
      <c r="C170" s="66">
        <v>689096</v>
      </c>
      <c r="D170" s="66">
        <v>15660</v>
      </c>
      <c r="E170" s="67">
        <v>764.95498746183398</v>
      </c>
      <c r="F170" s="68">
        <v>34317695.340000004</v>
      </c>
      <c r="G170" s="69">
        <v>46071</v>
      </c>
      <c r="H170" s="69">
        <v>12700</v>
      </c>
      <c r="I170" s="70">
        <v>28537412.539999999</v>
      </c>
      <c r="J170" s="71">
        <v>46160</v>
      </c>
      <c r="K170" s="71">
        <v>12891</v>
      </c>
      <c r="L170" s="68">
        <v>26173386.399999999</v>
      </c>
      <c r="M170" s="69">
        <v>42684</v>
      </c>
      <c r="N170" s="69">
        <v>13054</v>
      </c>
      <c r="O170" s="70">
        <v>33083682.77</v>
      </c>
      <c r="P170" s="71">
        <v>52951</v>
      </c>
      <c r="Q170" s="71">
        <v>13292</v>
      </c>
      <c r="R170" s="68">
        <v>35884084.390000001</v>
      </c>
      <c r="S170" s="69">
        <v>55385</v>
      </c>
      <c r="T170" s="69">
        <v>13526</v>
      </c>
      <c r="U170" s="70">
        <v>45131431.149999999</v>
      </c>
      <c r="V170" s="71">
        <v>63627</v>
      </c>
      <c r="W170" s="71">
        <v>13776</v>
      </c>
      <c r="X170" s="68">
        <v>47217125.68</v>
      </c>
      <c r="Y170" s="69">
        <v>51379</v>
      </c>
      <c r="Z170" s="69">
        <v>14029</v>
      </c>
      <c r="AA170" s="70">
        <v>46372603.049999997</v>
      </c>
      <c r="AB170" s="71">
        <v>51047</v>
      </c>
      <c r="AC170" s="71">
        <v>14319</v>
      </c>
      <c r="AD170" s="68">
        <v>46768799.079999998</v>
      </c>
      <c r="AE170" s="69">
        <v>61244</v>
      </c>
      <c r="AF170" s="69">
        <v>14683</v>
      </c>
      <c r="AG170" s="70">
        <v>50102842.969999999</v>
      </c>
      <c r="AH170" s="71">
        <v>65385</v>
      </c>
      <c r="AI170" s="71">
        <v>15158</v>
      </c>
      <c r="AJ170" s="68">
        <v>61747384.640000001</v>
      </c>
      <c r="AK170" s="69">
        <v>76622</v>
      </c>
      <c r="AL170" s="69">
        <v>15446</v>
      </c>
      <c r="AM170" s="70">
        <v>71790974.030000001</v>
      </c>
      <c r="AN170" s="71">
        <v>76541</v>
      </c>
      <c r="AO170" s="71">
        <v>15660</v>
      </c>
    </row>
    <row r="171" spans="1:41" hidden="1" outlineLevel="1" x14ac:dyDescent="0.55000000000000004">
      <c r="A171" s="58" t="s">
        <v>23</v>
      </c>
      <c r="B171" s="65">
        <v>4822809.4200000009</v>
      </c>
      <c r="C171" s="66">
        <v>7291</v>
      </c>
      <c r="D171" s="66">
        <v>239</v>
      </c>
      <c r="E171" s="67">
        <v>661.47434096831716</v>
      </c>
      <c r="F171" s="68">
        <v>287974.01</v>
      </c>
      <c r="G171" s="69">
        <v>430</v>
      </c>
      <c r="H171" s="69">
        <v>178</v>
      </c>
      <c r="I171" s="70">
        <v>340374.24</v>
      </c>
      <c r="J171" s="71">
        <v>537</v>
      </c>
      <c r="K171" s="71">
        <v>178</v>
      </c>
      <c r="L171" s="68">
        <v>236274.6</v>
      </c>
      <c r="M171" s="69">
        <v>454</v>
      </c>
      <c r="N171" s="69">
        <v>180</v>
      </c>
      <c r="O171" s="70">
        <v>328870.18</v>
      </c>
      <c r="P171" s="71">
        <v>660</v>
      </c>
      <c r="Q171" s="71">
        <v>183</v>
      </c>
      <c r="R171" s="68">
        <v>502813.8</v>
      </c>
      <c r="S171" s="69">
        <v>747</v>
      </c>
      <c r="T171" s="69">
        <v>186</v>
      </c>
      <c r="U171" s="70">
        <v>416040.45</v>
      </c>
      <c r="V171" s="71">
        <v>734</v>
      </c>
      <c r="W171" s="71">
        <v>197</v>
      </c>
      <c r="X171" s="68">
        <v>231430.91</v>
      </c>
      <c r="Y171" s="69">
        <v>397</v>
      </c>
      <c r="Z171" s="69">
        <v>210</v>
      </c>
      <c r="AA171" s="70">
        <v>352390.45</v>
      </c>
      <c r="AB171" s="71">
        <v>503</v>
      </c>
      <c r="AC171" s="71">
        <v>217</v>
      </c>
      <c r="AD171" s="68">
        <v>463807.93</v>
      </c>
      <c r="AE171" s="69">
        <v>662</v>
      </c>
      <c r="AF171" s="69">
        <v>228</v>
      </c>
      <c r="AG171" s="70">
        <v>550134.66</v>
      </c>
      <c r="AH171" s="71">
        <v>656</v>
      </c>
      <c r="AI171" s="71">
        <v>230</v>
      </c>
      <c r="AJ171" s="68">
        <v>550641.43000000005</v>
      </c>
      <c r="AK171" s="69">
        <v>901</v>
      </c>
      <c r="AL171" s="69">
        <v>235</v>
      </c>
      <c r="AM171" s="70">
        <v>562056.76</v>
      </c>
      <c r="AN171" s="71">
        <v>610</v>
      </c>
      <c r="AO171" s="71">
        <v>239</v>
      </c>
    </row>
    <row r="172" spans="1:41" hidden="1" outlineLevel="1" x14ac:dyDescent="0.55000000000000004">
      <c r="A172" s="58" t="s">
        <v>24</v>
      </c>
      <c r="B172" s="65">
        <v>498331645.63999999</v>
      </c>
      <c r="C172" s="66">
        <v>1003977</v>
      </c>
      <c r="D172" s="66">
        <v>31064</v>
      </c>
      <c r="E172" s="67">
        <v>496.3576313401602</v>
      </c>
      <c r="F172" s="68">
        <v>36306155.549999997</v>
      </c>
      <c r="G172" s="69">
        <v>85375</v>
      </c>
      <c r="H172" s="69">
        <v>27672</v>
      </c>
      <c r="I172" s="70">
        <v>31399963.149999999</v>
      </c>
      <c r="J172" s="71">
        <v>75869</v>
      </c>
      <c r="K172" s="71">
        <v>27970</v>
      </c>
      <c r="L172" s="68">
        <v>29740898.91</v>
      </c>
      <c r="M172" s="69">
        <v>69337</v>
      </c>
      <c r="N172" s="69">
        <v>28246</v>
      </c>
      <c r="O172" s="70">
        <v>34794072.850000001</v>
      </c>
      <c r="P172" s="71">
        <v>81435</v>
      </c>
      <c r="Q172" s="71">
        <v>28558</v>
      </c>
      <c r="R172" s="68">
        <v>33608005.600000001</v>
      </c>
      <c r="S172" s="69">
        <v>76760</v>
      </c>
      <c r="T172" s="69">
        <v>28858</v>
      </c>
      <c r="U172" s="70">
        <v>35153777.840000004</v>
      </c>
      <c r="V172" s="71">
        <v>82183</v>
      </c>
      <c r="W172" s="71">
        <v>29184</v>
      </c>
      <c r="X172" s="68">
        <v>30070358.739999998</v>
      </c>
      <c r="Y172" s="69">
        <v>59177</v>
      </c>
      <c r="Z172" s="69">
        <v>29452</v>
      </c>
      <c r="AA172" s="70">
        <v>33322580.66</v>
      </c>
      <c r="AB172" s="71">
        <v>70340</v>
      </c>
      <c r="AC172" s="71">
        <v>29714</v>
      </c>
      <c r="AD172" s="68">
        <v>43004517.079999998</v>
      </c>
      <c r="AE172" s="69">
        <v>93658</v>
      </c>
      <c r="AF172" s="69">
        <v>30035</v>
      </c>
      <c r="AG172" s="70">
        <v>52101255.640000001</v>
      </c>
      <c r="AH172" s="71">
        <v>102100</v>
      </c>
      <c r="AI172" s="71">
        <v>30410</v>
      </c>
      <c r="AJ172" s="68">
        <v>71185253.689999998</v>
      </c>
      <c r="AK172" s="69">
        <v>115863</v>
      </c>
      <c r="AL172" s="69">
        <v>30769</v>
      </c>
      <c r="AM172" s="70">
        <v>67644805.930000007</v>
      </c>
      <c r="AN172" s="71">
        <v>91880</v>
      </c>
      <c r="AO172" s="71">
        <v>31064</v>
      </c>
    </row>
    <row r="173" spans="1:41" hidden="1" outlineLevel="1" x14ac:dyDescent="0.55000000000000004">
      <c r="A173" s="58" t="s">
        <v>92</v>
      </c>
      <c r="B173" s="65">
        <v>787923311.05999994</v>
      </c>
      <c r="C173" s="66">
        <v>1543266</v>
      </c>
      <c r="D173" s="66">
        <v>59228</v>
      </c>
      <c r="E173" s="67">
        <v>510.55573767581217</v>
      </c>
      <c r="F173" s="68">
        <v>76233165.319999993</v>
      </c>
      <c r="G173" s="69">
        <v>156894</v>
      </c>
      <c r="H173" s="69">
        <v>54126</v>
      </c>
      <c r="I173" s="70">
        <v>63425795.030000001</v>
      </c>
      <c r="J173" s="71">
        <v>150378</v>
      </c>
      <c r="K173" s="71">
        <v>54521</v>
      </c>
      <c r="L173" s="68">
        <v>55956048.140000001</v>
      </c>
      <c r="M173" s="69">
        <v>126777</v>
      </c>
      <c r="N173" s="69">
        <v>55044</v>
      </c>
      <c r="O173" s="70">
        <v>63153279.82</v>
      </c>
      <c r="P173" s="71">
        <v>145583</v>
      </c>
      <c r="Q173" s="71">
        <v>55591</v>
      </c>
      <c r="R173" s="68">
        <v>58189385.560000002</v>
      </c>
      <c r="S173" s="69">
        <v>151421</v>
      </c>
      <c r="T173" s="69">
        <v>56170</v>
      </c>
      <c r="U173" s="70">
        <v>67057746.630000003</v>
      </c>
      <c r="V173" s="71">
        <v>143081</v>
      </c>
      <c r="W173" s="71">
        <v>56798</v>
      </c>
      <c r="X173" s="68">
        <v>63830040.140000001</v>
      </c>
      <c r="Y173" s="69">
        <v>79042</v>
      </c>
      <c r="Z173" s="69">
        <v>57149</v>
      </c>
      <c r="AA173" s="70">
        <v>56455198.5</v>
      </c>
      <c r="AB173" s="71">
        <v>83795</v>
      </c>
      <c r="AC173" s="71">
        <v>57575</v>
      </c>
      <c r="AD173" s="68">
        <v>58241126.93</v>
      </c>
      <c r="AE173" s="69">
        <v>113471</v>
      </c>
      <c r="AF173" s="69">
        <v>58004</v>
      </c>
      <c r="AG173" s="70">
        <v>70015543.210000008</v>
      </c>
      <c r="AH173" s="71">
        <v>123857</v>
      </c>
      <c r="AI173" s="71">
        <v>58485</v>
      </c>
      <c r="AJ173" s="68">
        <v>79894241.400000006</v>
      </c>
      <c r="AK173" s="69">
        <v>140836</v>
      </c>
      <c r="AL173" s="69">
        <v>58859</v>
      </c>
      <c r="AM173" s="70">
        <v>75471740.379999995</v>
      </c>
      <c r="AN173" s="71">
        <v>128131</v>
      </c>
      <c r="AO173" s="71">
        <v>59228</v>
      </c>
    </row>
    <row r="174" spans="1:41" hidden="1" outlineLevel="1" x14ac:dyDescent="0.55000000000000004">
      <c r="A174" s="58" t="s">
        <v>25</v>
      </c>
      <c r="B174" s="65">
        <v>18739709.649999999</v>
      </c>
      <c r="C174" s="66">
        <v>34464</v>
      </c>
      <c r="D174" s="66">
        <v>1142</v>
      </c>
      <c r="E174" s="67">
        <v>543.74737842386253</v>
      </c>
      <c r="F174" s="68">
        <v>1249602.82</v>
      </c>
      <c r="G174" s="69">
        <v>2308</v>
      </c>
      <c r="H174" s="69">
        <v>1026</v>
      </c>
      <c r="I174" s="70">
        <v>1095650.1499999999</v>
      </c>
      <c r="J174" s="71">
        <v>2332</v>
      </c>
      <c r="K174" s="71">
        <v>1036</v>
      </c>
      <c r="L174" s="68">
        <v>1015579.25</v>
      </c>
      <c r="M174" s="69">
        <v>2162</v>
      </c>
      <c r="N174" s="69">
        <v>1048</v>
      </c>
      <c r="O174" s="70">
        <v>1278393.22</v>
      </c>
      <c r="P174" s="71">
        <v>2746</v>
      </c>
      <c r="Q174" s="71">
        <v>1060</v>
      </c>
      <c r="R174" s="68">
        <v>1466575.1</v>
      </c>
      <c r="S174" s="69">
        <v>2898</v>
      </c>
      <c r="T174" s="69">
        <v>1069</v>
      </c>
      <c r="U174" s="70">
        <v>1413330.06</v>
      </c>
      <c r="V174" s="71">
        <v>2875</v>
      </c>
      <c r="W174" s="71">
        <v>1077</v>
      </c>
      <c r="X174" s="68">
        <v>1531524.77</v>
      </c>
      <c r="Y174" s="69">
        <v>2368</v>
      </c>
      <c r="Z174" s="69">
        <v>1095</v>
      </c>
      <c r="AA174" s="70">
        <v>1221418.1499999999</v>
      </c>
      <c r="AB174" s="71">
        <v>2567</v>
      </c>
      <c r="AC174" s="71">
        <v>1104</v>
      </c>
      <c r="AD174" s="68">
        <v>1637032.66</v>
      </c>
      <c r="AE174" s="69">
        <v>2997</v>
      </c>
      <c r="AF174" s="69">
        <v>1111</v>
      </c>
      <c r="AG174" s="70">
        <v>2112944.89</v>
      </c>
      <c r="AH174" s="71">
        <v>3544</v>
      </c>
      <c r="AI174" s="71">
        <v>1119</v>
      </c>
      <c r="AJ174" s="68">
        <v>2416480.42</v>
      </c>
      <c r="AK174" s="69">
        <v>3976</v>
      </c>
      <c r="AL174" s="69">
        <v>1129</v>
      </c>
      <c r="AM174" s="70">
        <v>2301178.16</v>
      </c>
      <c r="AN174" s="71">
        <v>3691</v>
      </c>
      <c r="AO174" s="71">
        <v>1142</v>
      </c>
    </row>
    <row r="175" spans="1:41" hidden="1" outlineLevel="1" x14ac:dyDescent="0.55000000000000004">
      <c r="A175" s="58" t="s">
        <v>93</v>
      </c>
      <c r="B175" s="65">
        <v>127433277.05</v>
      </c>
      <c r="C175" s="66">
        <v>167575</v>
      </c>
      <c r="D175" s="66">
        <v>3911</v>
      </c>
      <c r="E175" s="67">
        <v>760.45518156049525</v>
      </c>
      <c r="F175" s="68">
        <v>13194002.41</v>
      </c>
      <c r="G175" s="69">
        <v>16053</v>
      </c>
      <c r="H175" s="69">
        <v>3288</v>
      </c>
      <c r="I175" s="70">
        <v>8831509.3800000008</v>
      </c>
      <c r="J175" s="71">
        <v>13228</v>
      </c>
      <c r="K175" s="71">
        <v>3349</v>
      </c>
      <c r="L175" s="68">
        <v>8554841.2400000002</v>
      </c>
      <c r="M175" s="69">
        <v>12390</v>
      </c>
      <c r="N175" s="69">
        <v>3415</v>
      </c>
      <c r="O175" s="70">
        <v>9546927.1899999995</v>
      </c>
      <c r="P175" s="71">
        <v>14350</v>
      </c>
      <c r="Q175" s="71">
        <v>3487</v>
      </c>
      <c r="R175" s="68">
        <v>10418920.24</v>
      </c>
      <c r="S175" s="69">
        <v>14968</v>
      </c>
      <c r="T175" s="69">
        <v>3557</v>
      </c>
      <c r="U175" s="70">
        <v>10717921.109999999</v>
      </c>
      <c r="V175" s="71">
        <v>15187</v>
      </c>
      <c r="W175" s="71">
        <v>3615</v>
      </c>
      <c r="X175" s="68">
        <v>6845195.4100000001</v>
      </c>
      <c r="Y175" s="69">
        <v>8122</v>
      </c>
      <c r="Z175" s="69">
        <v>3651</v>
      </c>
      <c r="AA175" s="70">
        <v>6886735.0800000001</v>
      </c>
      <c r="AB175" s="71">
        <v>8734</v>
      </c>
      <c r="AC175" s="71">
        <v>3695</v>
      </c>
      <c r="AD175" s="68">
        <v>8777296.1099999994</v>
      </c>
      <c r="AE175" s="69">
        <v>11019</v>
      </c>
      <c r="AF175" s="69">
        <v>3746</v>
      </c>
      <c r="AG175" s="70">
        <v>11235102.860000001</v>
      </c>
      <c r="AH175" s="71">
        <v>14194</v>
      </c>
      <c r="AI175" s="71">
        <v>3811</v>
      </c>
      <c r="AJ175" s="68">
        <v>13397227.890000001</v>
      </c>
      <c r="AK175" s="69">
        <v>16641</v>
      </c>
      <c r="AL175" s="69">
        <v>3853</v>
      </c>
      <c r="AM175" s="70">
        <v>19027598.129999999</v>
      </c>
      <c r="AN175" s="71">
        <v>22689</v>
      </c>
      <c r="AO175" s="71">
        <v>3911</v>
      </c>
    </row>
    <row r="176" spans="1:41" hidden="1" outlineLevel="1" x14ac:dyDescent="0.55000000000000004">
      <c r="A176" s="58" t="s">
        <v>26</v>
      </c>
      <c r="B176" s="65">
        <v>176558225.87</v>
      </c>
      <c r="C176" s="66">
        <v>196026</v>
      </c>
      <c r="D176" s="66">
        <v>5383</v>
      </c>
      <c r="E176" s="67">
        <v>900.68779585361131</v>
      </c>
      <c r="F176" s="68">
        <v>11445943.07</v>
      </c>
      <c r="G176" s="69">
        <v>13324</v>
      </c>
      <c r="H176" s="69">
        <v>5165</v>
      </c>
      <c r="I176" s="70">
        <v>11919907.359999999</v>
      </c>
      <c r="J176" s="71">
        <v>16786</v>
      </c>
      <c r="K176" s="71">
        <v>5177</v>
      </c>
      <c r="L176" s="68">
        <v>10767121.210000001</v>
      </c>
      <c r="M176" s="69">
        <v>14949</v>
      </c>
      <c r="N176" s="69">
        <v>5178</v>
      </c>
      <c r="O176" s="70">
        <v>12611905.029999999</v>
      </c>
      <c r="P176" s="71">
        <v>17873</v>
      </c>
      <c r="Q176" s="71">
        <v>5023</v>
      </c>
      <c r="R176" s="68">
        <v>13390082.140000001</v>
      </c>
      <c r="S176" s="69">
        <v>18156</v>
      </c>
      <c r="T176" s="69">
        <v>5158</v>
      </c>
      <c r="U176" s="70">
        <v>13631818.039999999</v>
      </c>
      <c r="V176" s="71">
        <v>18948</v>
      </c>
      <c r="W176" s="71">
        <v>5317</v>
      </c>
      <c r="X176" s="68">
        <v>13221733.779999999</v>
      </c>
      <c r="Y176" s="69">
        <v>12092</v>
      </c>
      <c r="Z176" s="69">
        <v>5315</v>
      </c>
      <c r="AA176" s="70">
        <v>11468297.380000001</v>
      </c>
      <c r="AB176" s="71">
        <v>11308</v>
      </c>
      <c r="AC176" s="71">
        <v>5327</v>
      </c>
      <c r="AD176" s="68">
        <v>14210934.550000001</v>
      </c>
      <c r="AE176" s="69">
        <v>14839</v>
      </c>
      <c r="AF176" s="69">
        <v>5351</v>
      </c>
      <c r="AG176" s="70">
        <v>17851484.260000002</v>
      </c>
      <c r="AH176" s="71">
        <v>17662</v>
      </c>
      <c r="AI176" s="71">
        <v>5370</v>
      </c>
      <c r="AJ176" s="68">
        <v>23412528.420000002</v>
      </c>
      <c r="AK176" s="69">
        <v>22053</v>
      </c>
      <c r="AL176" s="69">
        <v>5371</v>
      </c>
      <c r="AM176" s="70">
        <v>22626470.629999999</v>
      </c>
      <c r="AN176" s="71">
        <v>18036</v>
      </c>
      <c r="AO176" s="71">
        <v>5383</v>
      </c>
    </row>
    <row r="177" spans="1:41" hidden="1" outlineLevel="1" x14ac:dyDescent="0.55000000000000004">
      <c r="A177" s="58" t="s">
        <v>94</v>
      </c>
      <c r="B177" s="65">
        <v>48053790.280000001</v>
      </c>
      <c r="C177" s="66">
        <v>81822</v>
      </c>
      <c r="D177" s="66">
        <v>4993</v>
      </c>
      <c r="E177" s="67">
        <v>587.29669624306428</v>
      </c>
      <c r="F177" s="68">
        <v>2929326.69</v>
      </c>
      <c r="G177" s="69">
        <v>4743</v>
      </c>
      <c r="H177" s="69">
        <v>4182</v>
      </c>
      <c r="I177" s="70">
        <v>3160911.46</v>
      </c>
      <c r="J177" s="71">
        <v>5239</v>
      </c>
      <c r="K177" s="71">
        <v>4243</v>
      </c>
      <c r="L177" s="68">
        <v>2788359.6399999997</v>
      </c>
      <c r="M177" s="69">
        <v>5073</v>
      </c>
      <c r="N177" s="69">
        <v>4309</v>
      </c>
      <c r="O177" s="70">
        <v>3999160.1599999997</v>
      </c>
      <c r="P177" s="71">
        <v>6782</v>
      </c>
      <c r="Q177" s="71">
        <v>4349</v>
      </c>
      <c r="R177" s="68">
        <v>4535887.1399999997</v>
      </c>
      <c r="S177" s="69">
        <v>7497</v>
      </c>
      <c r="T177" s="69">
        <v>4451</v>
      </c>
      <c r="U177" s="70">
        <v>4274996.32</v>
      </c>
      <c r="V177" s="71">
        <v>7382</v>
      </c>
      <c r="W177" s="71">
        <v>4543</v>
      </c>
      <c r="X177" s="68">
        <v>3504207.48</v>
      </c>
      <c r="Y177" s="69">
        <v>4770</v>
      </c>
      <c r="Z177" s="69">
        <v>4631</v>
      </c>
      <c r="AA177" s="70">
        <v>3145503.03</v>
      </c>
      <c r="AB177" s="71">
        <v>5584</v>
      </c>
      <c r="AC177" s="71">
        <v>4693</v>
      </c>
      <c r="AD177" s="68">
        <v>3920784.78</v>
      </c>
      <c r="AE177" s="69">
        <v>6519</v>
      </c>
      <c r="AF177" s="69">
        <v>4778</v>
      </c>
      <c r="AG177" s="70">
        <v>4564157.7</v>
      </c>
      <c r="AH177" s="71">
        <v>8613</v>
      </c>
      <c r="AI177" s="71">
        <v>4844</v>
      </c>
      <c r="AJ177" s="68">
        <v>6198175.0800000001</v>
      </c>
      <c r="AK177" s="69">
        <v>11866</v>
      </c>
      <c r="AL177" s="69">
        <v>4928</v>
      </c>
      <c r="AM177" s="70">
        <v>5032320.8</v>
      </c>
      <c r="AN177" s="71">
        <v>7754</v>
      </c>
      <c r="AO177" s="71">
        <v>4993</v>
      </c>
    </row>
    <row r="178" spans="1:41" hidden="1" outlineLevel="1" x14ac:dyDescent="0.55000000000000004">
      <c r="A178" s="58" t="s">
        <v>462</v>
      </c>
      <c r="B178" s="65">
        <v>12127364320.060009</v>
      </c>
      <c r="C178" s="66">
        <v>7101183</v>
      </c>
      <c r="D178" s="66">
        <v>21854</v>
      </c>
      <c r="E178" s="67">
        <v>1707.7949293885272</v>
      </c>
      <c r="F178" s="68">
        <v>1086509587.95</v>
      </c>
      <c r="G178" s="69">
        <v>679942</v>
      </c>
      <c r="H178" s="69">
        <v>22403</v>
      </c>
      <c r="I178" s="70">
        <v>893977093.5</v>
      </c>
      <c r="J178" s="71">
        <v>627344</v>
      </c>
      <c r="K178" s="71">
        <v>22422</v>
      </c>
      <c r="L178" s="68">
        <v>930539123.15999997</v>
      </c>
      <c r="M178" s="69">
        <v>621443</v>
      </c>
      <c r="N178" s="69">
        <v>22526</v>
      </c>
      <c r="O178" s="70">
        <v>1031349732.4299999</v>
      </c>
      <c r="P178" s="71">
        <v>691386</v>
      </c>
      <c r="Q178" s="71">
        <v>22329</v>
      </c>
      <c r="R178" s="68">
        <v>949207720.18999898</v>
      </c>
      <c r="S178" s="69">
        <v>651121</v>
      </c>
      <c r="T178" s="69">
        <v>22200</v>
      </c>
      <c r="U178" s="70">
        <v>1136185916.26</v>
      </c>
      <c r="V178" s="71">
        <v>714335</v>
      </c>
      <c r="W178" s="71">
        <v>21969</v>
      </c>
      <c r="X178" s="68">
        <v>978303005.79999995</v>
      </c>
      <c r="Y178" s="69">
        <v>492520</v>
      </c>
      <c r="Z178" s="69">
        <v>21952</v>
      </c>
      <c r="AA178" s="70">
        <v>824223607.21000004</v>
      </c>
      <c r="AB178" s="71">
        <v>410578</v>
      </c>
      <c r="AC178" s="71">
        <v>22055</v>
      </c>
      <c r="AD178" s="68">
        <v>976793388.74000001</v>
      </c>
      <c r="AE178" s="69">
        <v>496888</v>
      </c>
      <c r="AF178" s="69">
        <v>21976</v>
      </c>
      <c r="AG178" s="70">
        <v>1012443324.98</v>
      </c>
      <c r="AH178" s="71">
        <v>542090</v>
      </c>
      <c r="AI178" s="71">
        <v>22054</v>
      </c>
      <c r="AJ178" s="68">
        <v>1023480272.88</v>
      </c>
      <c r="AK178" s="69">
        <v>577035</v>
      </c>
      <c r="AL178" s="69">
        <v>21972</v>
      </c>
      <c r="AM178" s="70">
        <v>1284351546.960011</v>
      </c>
      <c r="AN178" s="71">
        <v>596501</v>
      </c>
      <c r="AO178" s="71">
        <v>21854</v>
      </c>
    </row>
    <row r="179" spans="1:41" hidden="1" outlineLevel="1" x14ac:dyDescent="0.55000000000000004">
      <c r="A179" s="58" t="s">
        <v>27</v>
      </c>
      <c r="B179" s="65">
        <v>25401278.839999996</v>
      </c>
      <c r="C179" s="66">
        <v>32652</v>
      </c>
      <c r="D179" s="66">
        <v>1561</v>
      </c>
      <c r="E179" s="67">
        <v>777.93944750704384</v>
      </c>
      <c r="F179" s="68">
        <v>2529831.73</v>
      </c>
      <c r="G179" s="69">
        <v>3536</v>
      </c>
      <c r="H179" s="69">
        <v>1374</v>
      </c>
      <c r="I179" s="70">
        <v>2082585.38</v>
      </c>
      <c r="J179" s="71">
        <v>3086</v>
      </c>
      <c r="K179" s="71">
        <v>1400</v>
      </c>
      <c r="L179" s="68">
        <v>1813101.77</v>
      </c>
      <c r="M179" s="69">
        <v>2739</v>
      </c>
      <c r="N179" s="69">
        <v>1415</v>
      </c>
      <c r="O179" s="70">
        <v>2052650.69</v>
      </c>
      <c r="P179" s="71">
        <v>3144</v>
      </c>
      <c r="Q179" s="71">
        <v>1428</v>
      </c>
      <c r="R179" s="68">
        <v>2658308.6</v>
      </c>
      <c r="S179" s="69">
        <v>3554</v>
      </c>
      <c r="T179" s="69">
        <v>1442</v>
      </c>
      <c r="U179" s="70">
        <v>2092262.88</v>
      </c>
      <c r="V179" s="71">
        <v>2955</v>
      </c>
      <c r="W179" s="71">
        <v>1467</v>
      </c>
      <c r="X179" s="68">
        <v>1285201.44</v>
      </c>
      <c r="Y179" s="69">
        <v>1619</v>
      </c>
      <c r="Z179" s="69">
        <v>1485</v>
      </c>
      <c r="AA179" s="70">
        <v>1543984.39</v>
      </c>
      <c r="AB179" s="71">
        <v>1666</v>
      </c>
      <c r="AC179" s="71">
        <v>1500</v>
      </c>
      <c r="AD179" s="68">
        <v>1892977.65</v>
      </c>
      <c r="AE179" s="69">
        <v>2198</v>
      </c>
      <c r="AF179" s="69">
        <v>1516</v>
      </c>
      <c r="AG179" s="70">
        <v>2246635.54</v>
      </c>
      <c r="AH179" s="71">
        <v>2458</v>
      </c>
      <c r="AI179" s="71">
        <v>1542</v>
      </c>
      <c r="AJ179" s="68">
        <v>2224884.25</v>
      </c>
      <c r="AK179" s="69">
        <v>2647</v>
      </c>
      <c r="AL179" s="69">
        <v>1555</v>
      </c>
      <c r="AM179" s="70">
        <v>2978854.52</v>
      </c>
      <c r="AN179" s="71">
        <v>3050</v>
      </c>
      <c r="AO179" s="71">
        <v>1561</v>
      </c>
    </row>
    <row r="180" spans="1:41" hidden="1" outlineLevel="1" x14ac:dyDescent="0.55000000000000004">
      <c r="A180" s="58" t="s">
        <v>95</v>
      </c>
      <c r="B180" s="65">
        <v>32844989.509999998</v>
      </c>
      <c r="C180" s="66">
        <v>31430</v>
      </c>
      <c r="D180" s="66">
        <v>812</v>
      </c>
      <c r="E180" s="67">
        <v>1045.0203471205853</v>
      </c>
      <c r="F180" s="68">
        <v>2423138.11</v>
      </c>
      <c r="G180" s="69">
        <v>2535</v>
      </c>
      <c r="H180" s="69">
        <v>803</v>
      </c>
      <c r="I180" s="70">
        <v>2022297.15</v>
      </c>
      <c r="J180" s="71">
        <v>2253</v>
      </c>
      <c r="K180" s="71">
        <v>809</v>
      </c>
      <c r="L180" s="68">
        <v>1959519.33</v>
      </c>
      <c r="M180" s="69">
        <v>2271</v>
      </c>
      <c r="N180" s="69">
        <v>809</v>
      </c>
      <c r="O180" s="70">
        <v>2699370.56</v>
      </c>
      <c r="P180" s="71">
        <v>2773</v>
      </c>
      <c r="Q180" s="71">
        <v>813</v>
      </c>
      <c r="R180" s="68">
        <v>2785434.99</v>
      </c>
      <c r="S180" s="69">
        <v>2759</v>
      </c>
      <c r="T180" s="69">
        <v>810</v>
      </c>
      <c r="U180" s="70">
        <v>2563690.88</v>
      </c>
      <c r="V180" s="71">
        <v>2868</v>
      </c>
      <c r="W180" s="71">
        <v>808</v>
      </c>
      <c r="X180" s="68">
        <v>2376443.5699999998</v>
      </c>
      <c r="Y180" s="69">
        <v>2223</v>
      </c>
      <c r="Z180" s="69">
        <v>808</v>
      </c>
      <c r="AA180" s="70">
        <v>2397754.7400000002</v>
      </c>
      <c r="AB180" s="71">
        <v>2092</v>
      </c>
      <c r="AC180" s="71">
        <v>812</v>
      </c>
      <c r="AD180" s="68">
        <v>3200350.09</v>
      </c>
      <c r="AE180" s="69">
        <v>2798</v>
      </c>
      <c r="AF180" s="69">
        <v>814</v>
      </c>
      <c r="AG180" s="70">
        <v>3189489.66</v>
      </c>
      <c r="AH180" s="71">
        <v>2797</v>
      </c>
      <c r="AI180" s="71">
        <v>809</v>
      </c>
      <c r="AJ180" s="68">
        <v>3130425.34</v>
      </c>
      <c r="AK180" s="69">
        <v>2686</v>
      </c>
      <c r="AL180" s="69">
        <v>807</v>
      </c>
      <c r="AM180" s="70">
        <v>4097075.09</v>
      </c>
      <c r="AN180" s="71">
        <v>3375</v>
      </c>
      <c r="AO180" s="71">
        <v>812</v>
      </c>
    </row>
    <row r="181" spans="1:41" hidden="1" outlineLevel="1" x14ac:dyDescent="0.55000000000000004">
      <c r="A181" s="58" t="s">
        <v>380</v>
      </c>
      <c r="B181" s="65">
        <v>93009136.810000002</v>
      </c>
      <c r="C181" s="66">
        <v>77439</v>
      </c>
      <c r="D181" s="66">
        <v>1664</v>
      </c>
      <c r="E181" s="67">
        <v>1201.0632473301566</v>
      </c>
      <c r="F181" s="68">
        <v>8968739.0199999996</v>
      </c>
      <c r="G181" s="69">
        <v>7942</v>
      </c>
      <c r="H181" s="69">
        <v>1702</v>
      </c>
      <c r="I181" s="70">
        <v>8167559.75</v>
      </c>
      <c r="J181" s="71">
        <v>7889</v>
      </c>
      <c r="K181" s="71">
        <v>1714</v>
      </c>
      <c r="L181" s="68">
        <v>7336298.54</v>
      </c>
      <c r="M181" s="69">
        <v>6973</v>
      </c>
      <c r="N181" s="69">
        <v>1720</v>
      </c>
      <c r="O181" s="70">
        <v>7817751.46</v>
      </c>
      <c r="P181" s="71">
        <v>8239</v>
      </c>
      <c r="Q181" s="71">
        <v>1725</v>
      </c>
      <c r="R181" s="68">
        <v>9294076.5700000003</v>
      </c>
      <c r="S181" s="69">
        <v>9092</v>
      </c>
      <c r="T181" s="69">
        <v>1713</v>
      </c>
      <c r="U181" s="70">
        <v>8711880.3100000005</v>
      </c>
      <c r="V181" s="71">
        <v>7643</v>
      </c>
      <c r="W181" s="71">
        <v>1694</v>
      </c>
      <c r="X181" s="68">
        <v>5676895.3200000003</v>
      </c>
      <c r="Y181" s="69">
        <v>3946</v>
      </c>
      <c r="Z181" s="69">
        <v>1694</v>
      </c>
      <c r="AA181" s="70">
        <v>5756484.8399999999</v>
      </c>
      <c r="AB181" s="71">
        <v>4084</v>
      </c>
      <c r="AC181" s="71">
        <v>1691</v>
      </c>
      <c r="AD181" s="68">
        <v>7346225.3799999999</v>
      </c>
      <c r="AE181" s="69">
        <v>5109</v>
      </c>
      <c r="AF181" s="69">
        <v>1688</v>
      </c>
      <c r="AG181" s="70">
        <v>8734468.6500000004</v>
      </c>
      <c r="AH181" s="71">
        <v>6414</v>
      </c>
      <c r="AI181" s="71">
        <v>1678</v>
      </c>
      <c r="AJ181" s="68">
        <v>10246770.539999999</v>
      </c>
      <c r="AK181" s="69">
        <v>7397</v>
      </c>
      <c r="AL181" s="69">
        <v>1673</v>
      </c>
      <c r="AM181" s="70">
        <v>4951986.43</v>
      </c>
      <c r="AN181" s="71">
        <v>2711</v>
      </c>
      <c r="AO181" s="71">
        <v>1664</v>
      </c>
    </row>
    <row r="182" spans="1:41" hidden="1" outlineLevel="1" x14ac:dyDescent="0.55000000000000004">
      <c r="A182" s="58" t="s">
        <v>32</v>
      </c>
      <c r="B182" s="65">
        <v>5259564.9099999992</v>
      </c>
      <c r="C182" s="66">
        <v>6355</v>
      </c>
      <c r="D182" s="66">
        <v>381</v>
      </c>
      <c r="E182" s="67">
        <v>827.62626435877246</v>
      </c>
      <c r="F182" s="68">
        <v>418189.5</v>
      </c>
      <c r="G182" s="69">
        <v>733</v>
      </c>
      <c r="H182" s="69">
        <v>339</v>
      </c>
      <c r="I182" s="70">
        <v>304120.06</v>
      </c>
      <c r="J182" s="71">
        <v>604</v>
      </c>
      <c r="K182" s="71">
        <v>341</v>
      </c>
      <c r="L182" s="68">
        <v>279801.15999999997</v>
      </c>
      <c r="M182" s="69">
        <v>459</v>
      </c>
      <c r="N182" s="69">
        <v>342</v>
      </c>
      <c r="O182" s="70">
        <v>391316.33</v>
      </c>
      <c r="P182" s="71">
        <v>626</v>
      </c>
      <c r="Q182" s="71">
        <v>345</v>
      </c>
      <c r="R182" s="68">
        <v>481311.28</v>
      </c>
      <c r="S182" s="69">
        <v>779</v>
      </c>
      <c r="T182" s="69">
        <v>353</v>
      </c>
      <c r="U182" s="70">
        <v>333387.44</v>
      </c>
      <c r="V182" s="71">
        <v>548</v>
      </c>
      <c r="W182" s="71">
        <v>355</v>
      </c>
      <c r="X182" s="68">
        <v>194300.74</v>
      </c>
      <c r="Y182" s="69">
        <v>225</v>
      </c>
      <c r="Z182" s="69">
        <v>358</v>
      </c>
      <c r="AA182" s="70">
        <v>243902</v>
      </c>
      <c r="AB182" s="71">
        <v>231</v>
      </c>
      <c r="AC182" s="71">
        <v>358</v>
      </c>
      <c r="AD182" s="68">
        <v>441455.52</v>
      </c>
      <c r="AE182" s="69">
        <v>474</v>
      </c>
      <c r="AF182" s="69">
        <v>367</v>
      </c>
      <c r="AG182" s="70">
        <v>642969.88</v>
      </c>
      <c r="AH182" s="71">
        <v>561</v>
      </c>
      <c r="AI182" s="71">
        <v>369</v>
      </c>
      <c r="AJ182" s="68">
        <v>838117.58</v>
      </c>
      <c r="AK182" s="69">
        <v>669</v>
      </c>
      <c r="AL182" s="69">
        <v>379</v>
      </c>
      <c r="AM182" s="70">
        <v>690693.42</v>
      </c>
      <c r="AN182" s="71">
        <v>446</v>
      </c>
      <c r="AO182" s="71">
        <v>381</v>
      </c>
    </row>
    <row r="183" spans="1:41" hidden="1" outlineLevel="1" x14ac:dyDescent="0.55000000000000004">
      <c r="A183" s="58" t="s">
        <v>37</v>
      </c>
      <c r="B183" s="65">
        <v>2020225.8399999999</v>
      </c>
      <c r="C183" s="66">
        <v>2211</v>
      </c>
      <c r="D183" s="66">
        <v>63</v>
      </c>
      <c r="E183" s="67">
        <v>913.71589326096785</v>
      </c>
      <c r="F183" s="68">
        <v>158267.35999999999</v>
      </c>
      <c r="G183" s="69">
        <v>193</v>
      </c>
      <c r="H183" s="69">
        <v>60</v>
      </c>
      <c r="I183" s="70">
        <v>100810.71</v>
      </c>
      <c r="J183" s="71">
        <v>181</v>
      </c>
      <c r="K183" s="71">
        <v>61</v>
      </c>
      <c r="L183" s="68">
        <v>96329.279999999999</v>
      </c>
      <c r="M183" s="69">
        <v>156</v>
      </c>
      <c r="N183" s="69">
        <v>59</v>
      </c>
      <c r="O183" s="70">
        <v>148457.76</v>
      </c>
      <c r="P183" s="71">
        <v>182</v>
      </c>
      <c r="Q183" s="71">
        <v>60</v>
      </c>
      <c r="R183" s="68">
        <v>129024.69</v>
      </c>
      <c r="S183" s="69">
        <v>180</v>
      </c>
      <c r="T183" s="69">
        <v>61</v>
      </c>
      <c r="U183" s="70">
        <v>115317.5</v>
      </c>
      <c r="V183" s="71">
        <v>203</v>
      </c>
      <c r="W183" s="71">
        <v>60</v>
      </c>
      <c r="X183" s="68">
        <v>180892.33</v>
      </c>
      <c r="Y183" s="69">
        <v>145</v>
      </c>
      <c r="Z183" s="69">
        <v>60</v>
      </c>
      <c r="AA183" s="70">
        <v>187195.49</v>
      </c>
      <c r="AB183" s="71">
        <v>153</v>
      </c>
      <c r="AC183" s="71">
        <v>61</v>
      </c>
      <c r="AD183" s="68">
        <v>192296.63</v>
      </c>
      <c r="AE183" s="69">
        <v>167</v>
      </c>
      <c r="AF183" s="69">
        <v>61</v>
      </c>
      <c r="AG183" s="70">
        <v>160108.01</v>
      </c>
      <c r="AH183" s="71">
        <v>204</v>
      </c>
      <c r="AI183" s="71">
        <v>61</v>
      </c>
      <c r="AJ183" s="68">
        <v>284018.64</v>
      </c>
      <c r="AK183" s="69">
        <v>200</v>
      </c>
      <c r="AL183" s="69">
        <v>63</v>
      </c>
      <c r="AM183" s="70">
        <v>267507.44</v>
      </c>
      <c r="AN183" s="71">
        <v>247</v>
      </c>
      <c r="AO183" s="71">
        <v>63</v>
      </c>
    </row>
    <row r="184" spans="1:41" hidden="1" outlineLevel="1" x14ac:dyDescent="0.55000000000000004">
      <c r="A184" s="58" t="s">
        <v>33</v>
      </c>
      <c r="B184" s="65">
        <v>6783208.3600000003</v>
      </c>
      <c r="C184" s="66">
        <v>8378</v>
      </c>
      <c r="D184" s="66">
        <v>135</v>
      </c>
      <c r="E184" s="67">
        <v>809.64530436858445</v>
      </c>
      <c r="F184" s="68">
        <v>687659.52000000002</v>
      </c>
      <c r="G184" s="69">
        <v>818</v>
      </c>
      <c r="H184" s="69">
        <v>116</v>
      </c>
      <c r="I184" s="70">
        <v>501513.41</v>
      </c>
      <c r="J184" s="71">
        <v>726</v>
      </c>
      <c r="K184" s="71">
        <v>117</v>
      </c>
      <c r="L184" s="68">
        <v>511023.22</v>
      </c>
      <c r="M184" s="69">
        <v>672</v>
      </c>
      <c r="N184" s="69">
        <v>117</v>
      </c>
      <c r="O184" s="70">
        <v>617214.29</v>
      </c>
      <c r="P184" s="71">
        <v>811</v>
      </c>
      <c r="Q184" s="71">
        <v>121</v>
      </c>
      <c r="R184" s="68">
        <v>713515.06</v>
      </c>
      <c r="S184" s="69">
        <v>809</v>
      </c>
      <c r="T184" s="69">
        <v>121</v>
      </c>
      <c r="U184" s="70">
        <v>659586.48</v>
      </c>
      <c r="V184" s="71">
        <v>792</v>
      </c>
      <c r="W184" s="71">
        <v>124</v>
      </c>
      <c r="X184" s="68">
        <v>359741.17</v>
      </c>
      <c r="Y184" s="69">
        <v>528</v>
      </c>
      <c r="Z184" s="69">
        <v>127</v>
      </c>
      <c r="AA184" s="70">
        <v>487472.71</v>
      </c>
      <c r="AB184" s="71">
        <v>613</v>
      </c>
      <c r="AC184" s="71">
        <v>127</v>
      </c>
      <c r="AD184" s="68">
        <v>506048.25</v>
      </c>
      <c r="AE184" s="69">
        <v>636</v>
      </c>
      <c r="AF184" s="69">
        <v>128</v>
      </c>
      <c r="AG184" s="70">
        <v>561030.09</v>
      </c>
      <c r="AH184" s="71">
        <v>648</v>
      </c>
      <c r="AI184" s="71">
        <v>132</v>
      </c>
      <c r="AJ184" s="68">
        <v>803642.57</v>
      </c>
      <c r="AK184" s="69">
        <v>843</v>
      </c>
      <c r="AL184" s="69">
        <v>134</v>
      </c>
      <c r="AM184" s="70">
        <v>374761.59</v>
      </c>
      <c r="AN184" s="71">
        <v>482</v>
      </c>
      <c r="AO184" s="71">
        <v>135</v>
      </c>
    </row>
    <row r="185" spans="1:41" hidden="1" outlineLevel="1" x14ac:dyDescent="0.55000000000000004">
      <c r="A185" s="58" t="s">
        <v>40</v>
      </c>
      <c r="B185" s="65">
        <v>827343766.69999993</v>
      </c>
      <c r="C185" s="66">
        <v>2574912</v>
      </c>
      <c r="D185" s="66">
        <v>438104</v>
      </c>
      <c r="E185" s="67">
        <v>321.30953084998629</v>
      </c>
      <c r="F185" s="68">
        <v>72928162.260000005</v>
      </c>
      <c r="G185" s="69">
        <v>232925</v>
      </c>
      <c r="H185" s="69">
        <v>447776</v>
      </c>
      <c r="I185" s="70">
        <v>71322011.38000001</v>
      </c>
      <c r="J185" s="71">
        <v>248975</v>
      </c>
      <c r="K185" s="71">
        <v>454761</v>
      </c>
      <c r="L185" s="68">
        <v>73058962.149999991</v>
      </c>
      <c r="M185" s="69">
        <v>256283</v>
      </c>
      <c r="N185" s="69">
        <v>455073</v>
      </c>
      <c r="O185" s="70">
        <v>77634374.120000005</v>
      </c>
      <c r="P185" s="71">
        <v>271838</v>
      </c>
      <c r="Q185" s="71">
        <v>454866</v>
      </c>
      <c r="R185" s="68">
        <v>72514509.140000001</v>
      </c>
      <c r="S185" s="69">
        <v>253167</v>
      </c>
      <c r="T185" s="69">
        <v>453338</v>
      </c>
      <c r="U185" s="70">
        <v>72946466.849999994</v>
      </c>
      <c r="V185" s="71">
        <v>249649</v>
      </c>
      <c r="W185" s="71">
        <v>450023</v>
      </c>
      <c r="X185" s="68">
        <v>66144458.95000001</v>
      </c>
      <c r="Y185" s="69">
        <v>184804</v>
      </c>
      <c r="Z185" s="69">
        <v>449960</v>
      </c>
      <c r="AA185" s="70">
        <v>56529705.599999987</v>
      </c>
      <c r="AB185" s="71">
        <v>157827</v>
      </c>
      <c r="AC185" s="71">
        <v>447436</v>
      </c>
      <c r="AD185" s="68">
        <v>64071260.289999992</v>
      </c>
      <c r="AE185" s="69">
        <v>179401</v>
      </c>
      <c r="AF185" s="69">
        <v>445961</v>
      </c>
      <c r="AG185" s="70">
        <v>65197690.579999991</v>
      </c>
      <c r="AH185" s="71">
        <v>182150</v>
      </c>
      <c r="AI185" s="71">
        <v>442854</v>
      </c>
      <c r="AJ185" s="68">
        <v>62417284.870000005</v>
      </c>
      <c r="AK185" s="69">
        <v>174833</v>
      </c>
      <c r="AL185" s="69">
        <v>439653</v>
      </c>
      <c r="AM185" s="70">
        <v>72578880.51000002</v>
      </c>
      <c r="AN185" s="71">
        <v>183060</v>
      </c>
      <c r="AO185" s="71">
        <v>438104</v>
      </c>
    </row>
    <row r="186" spans="1:41" hidden="1" outlineLevel="1" x14ac:dyDescent="0.55000000000000004">
      <c r="A186" s="58" t="s">
        <v>34</v>
      </c>
      <c r="B186" s="65">
        <v>3553116.7100000004</v>
      </c>
      <c r="C186" s="66">
        <v>8500</v>
      </c>
      <c r="D186" s="66">
        <v>239</v>
      </c>
      <c r="E186" s="67">
        <v>418.01373058823532</v>
      </c>
      <c r="F186" s="68">
        <v>149211.1</v>
      </c>
      <c r="G186" s="69">
        <v>468</v>
      </c>
      <c r="H186" s="69">
        <v>215</v>
      </c>
      <c r="I186" s="70">
        <v>180537.69</v>
      </c>
      <c r="J186" s="71">
        <v>530</v>
      </c>
      <c r="K186" s="71">
        <v>219</v>
      </c>
      <c r="L186" s="68">
        <v>127619.09</v>
      </c>
      <c r="M186" s="69">
        <v>500</v>
      </c>
      <c r="N186" s="69">
        <v>219</v>
      </c>
      <c r="O186" s="70">
        <v>216330.25</v>
      </c>
      <c r="P186" s="71">
        <v>609</v>
      </c>
      <c r="Q186" s="71">
        <v>219</v>
      </c>
      <c r="R186" s="68">
        <v>229730.99</v>
      </c>
      <c r="S186" s="69">
        <v>669</v>
      </c>
      <c r="T186" s="69">
        <v>221</v>
      </c>
      <c r="U186" s="70">
        <v>258455.89</v>
      </c>
      <c r="V186" s="71">
        <v>644</v>
      </c>
      <c r="W186" s="71">
        <v>223</v>
      </c>
      <c r="X186" s="68">
        <v>219187.33</v>
      </c>
      <c r="Y186" s="69">
        <v>359</v>
      </c>
      <c r="Z186" s="69">
        <v>225</v>
      </c>
      <c r="AA186" s="70">
        <v>206297.79</v>
      </c>
      <c r="AB186" s="71">
        <v>474</v>
      </c>
      <c r="AC186" s="71">
        <v>227</v>
      </c>
      <c r="AD186" s="68">
        <v>303340.5</v>
      </c>
      <c r="AE186" s="69">
        <v>636</v>
      </c>
      <c r="AF186" s="69">
        <v>232</v>
      </c>
      <c r="AG186" s="70">
        <v>363914.52</v>
      </c>
      <c r="AH186" s="71">
        <v>863</v>
      </c>
      <c r="AI186" s="71">
        <v>237</v>
      </c>
      <c r="AJ186" s="68">
        <v>777469.83</v>
      </c>
      <c r="AK186" s="69">
        <v>1824</v>
      </c>
      <c r="AL186" s="69">
        <v>237</v>
      </c>
      <c r="AM186" s="70">
        <v>521021.73</v>
      </c>
      <c r="AN186" s="71">
        <v>924</v>
      </c>
      <c r="AO186" s="71">
        <v>239</v>
      </c>
    </row>
    <row r="187" spans="1:41" hidden="1" outlineLevel="1" x14ac:dyDescent="0.55000000000000004">
      <c r="A187" s="58" t="s">
        <v>35</v>
      </c>
      <c r="B187" s="65">
        <v>57974643.799999997</v>
      </c>
      <c r="C187" s="66">
        <v>102805</v>
      </c>
      <c r="D187" s="66">
        <v>3869</v>
      </c>
      <c r="E187" s="67">
        <v>563.92825057147024</v>
      </c>
      <c r="F187" s="68">
        <v>3550587.4699999997</v>
      </c>
      <c r="G187" s="69">
        <v>7240</v>
      </c>
      <c r="H187" s="69">
        <v>3377</v>
      </c>
      <c r="I187" s="70">
        <v>2622100.96</v>
      </c>
      <c r="J187" s="71">
        <v>4772</v>
      </c>
      <c r="K187" s="71">
        <v>3422</v>
      </c>
      <c r="L187" s="68">
        <v>2467870.02</v>
      </c>
      <c r="M187" s="69">
        <v>4367</v>
      </c>
      <c r="N187" s="69">
        <v>3452</v>
      </c>
      <c r="O187" s="70">
        <v>3027102.73</v>
      </c>
      <c r="P187" s="71">
        <v>5661</v>
      </c>
      <c r="Q187" s="71">
        <v>3524</v>
      </c>
      <c r="R187" s="68">
        <v>3439578.95</v>
      </c>
      <c r="S187" s="69">
        <v>6166</v>
      </c>
      <c r="T187" s="69">
        <v>3572</v>
      </c>
      <c r="U187" s="70">
        <v>5125517.1399999997</v>
      </c>
      <c r="V187" s="71">
        <v>9589</v>
      </c>
      <c r="W187" s="71">
        <v>3640</v>
      </c>
      <c r="X187" s="68">
        <v>3703293.59</v>
      </c>
      <c r="Y187" s="69">
        <v>6240</v>
      </c>
      <c r="Z187" s="69">
        <v>3671</v>
      </c>
      <c r="AA187" s="70">
        <v>4268553.99</v>
      </c>
      <c r="AB187" s="71">
        <v>6808</v>
      </c>
      <c r="AC187" s="71">
        <v>3698</v>
      </c>
      <c r="AD187" s="68">
        <v>5557794.8099999996</v>
      </c>
      <c r="AE187" s="69">
        <v>9645</v>
      </c>
      <c r="AF187" s="69">
        <v>3735</v>
      </c>
      <c r="AG187" s="70">
        <v>6746262.0899999999</v>
      </c>
      <c r="AH187" s="71">
        <v>11527</v>
      </c>
      <c r="AI187" s="71">
        <v>3787</v>
      </c>
      <c r="AJ187" s="68">
        <v>8216456.71</v>
      </c>
      <c r="AK187" s="69">
        <v>14661</v>
      </c>
      <c r="AL187" s="69">
        <v>3841</v>
      </c>
      <c r="AM187" s="70">
        <v>9249525.3399999999</v>
      </c>
      <c r="AN187" s="71">
        <v>16129</v>
      </c>
      <c r="AO187" s="71">
        <v>3869</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21800921568.790012</v>
      </c>
      <c r="C189" s="52">
        <f>SUM(C162:C187)</f>
        <v>20156043</v>
      </c>
      <c r="D189" s="52">
        <f>SUM(D162:D187)</f>
        <v>845508</v>
      </c>
      <c r="E189" s="74">
        <f t="shared" ref="E189" si="12">IFERROR(B189/C189,0)</f>
        <v>1081.6072166937734</v>
      </c>
      <c r="F189" s="51">
        <f t="shared" ref="F189:AO189" si="13">SUM(F162:F187)</f>
        <v>1810095423.5799999</v>
      </c>
      <c r="G189" s="52">
        <f t="shared" si="13"/>
        <v>1765862</v>
      </c>
      <c r="H189" s="52">
        <f t="shared" si="13"/>
        <v>821941</v>
      </c>
      <c r="I189" s="51">
        <f t="shared" si="13"/>
        <v>1549273685.7700007</v>
      </c>
      <c r="J189" s="52">
        <f t="shared" si="13"/>
        <v>1701022</v>
      </c>
      <c r="K189" s="52">
        <f t="shared" si="13"/>
        <v>832420</v>
      </c>
      <c r="L189" s="51">
        <f t="shared" si="13"/>
        <v>1548548156.02</v>
      </c>
      <c r="M189" s="52">
        <f t="shared" si="13"/>
        <v>1653974</v>
      </c>
      <c r="N189" s="52">
        <f t="shared" si="13"/>
        <v>836331</v>
      </c>
      <c r="O189" s="51">
        <f t="shared" si="13"/>
        <v>1749025025.3699999</v>
      </c>
      <c r="P189" s="52">
        <f t="shared" si="13"/>
        <v>1867257</v>
      </c>
      <c r="Q189" s="52">
        <f t="shared" si="13"/>
        <v>839668</v>
      </c>
      <c r="R189" s="51">
        <f t="shared" si="13"/>
        <v>1664829225.079999</v>
      </c>
      <c r="S189" s="52">
        <f t="shared" si="13"/>
        <v>1822321</v>
      </c>
      <c r="T189" s="52">
        <f t="shared" si="13"/>
        <v>841962</v>
      </c>
      <c r="U189" s="51">
        <f t="shared" si="13"/>
        <v>1946243465.9600015</v>
      </c>
      <c r="V189" s="52">
        <f t="shared" si="13"/>
        <v>1913398</v>
      </c>
      <c r="W189" s="52">
        <f t="shared" si="13"/>
        <v>844560</v>
      </c>
      <c r="X189" s="51">
        <f t="shared" si="13"/>
        <v>1686947049.8299997</v>
      </c>
      <c r="Y189" s="52">
        <f t="shared" si="13"/>
        <v>1328751</v>
      </c>
      <c r="Z189" s="52">
        <f t="shared" si="13"/>
        <v>846410</v>
      </c>
      <c r="AA189" s="51">
        <f t="shared" si="13"/>
        <v>1511502917.3999999</v>
      </c>
      <c r="AB189" s="52">
        <f t="shared" si="13"/>
        <v>1249824</v>
      </c>
      <c r="AC189" s="52">
        <f t="shared" si="13"/>
        <v>845952</v>
      </c>
      <c r="AD189" s="51">
        <f t="shared" si="13"/>
        <v>1805723759.6299999</v>
      </c>
      <c r="AE189" s="52">
        <f t="shared" si="13"/>
        <v>1554526</v>
      </c>
      <c r="AF189" s="52">
        <f t="shared" si="13"/>
        <v>847363</v>
      </c>
      <c r="AG189" s="51">
        <f t="shared" si="13"/>
        <v>1965140896.6400001</v>
      </c>
      <c r="AH189" s="52">
        <f t="shared" si="13"/>
        <v>1695310</v>
      </c>
      <c r="AI189" s="52">
        <f t="shared" si="13"/>
        <v>846807</v>
      </c>
      <c r="AJ189" s="51">
        <f t="shared" si="13"/>
        <v>2117349692.0099998</v>
      </c>
      <c r="AK189" s="52">
        <f t="shared" si="13"/>
        <v>1851334</v>
      </c>
      <c r="AL189" s="52">
        <f t="shared" si="13"/>
        <v>845521</v>
      </c>
      <c r="AM189" s="51">
        <f t="shared" si="13"/>
        <v>2446242271.5000114</v>
      </c>
      <c r="AN189" s="52">
        <f t="shared" si="13"/>
        <v>1752464</v>
      </c>
      <c r="AO189" s="52">
        <f t="shared" si="13"/>
        <v>845508</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v>9301449.0999999996</v>
      </c>
      <c r="C193" s="66">
        <v>5551</v>
      </c>
      <c r="D193" s="66">
        <v>318</v>
      </c>
      <c r="E193" s="67">
        <v>1675.6348585840387</v>
      </c>
      <c r="F193" s="68">
        <v>900153.71</v>
      </c>
      <c r="G193" s="69">
        <v>581</v>
      </c>
      <c r="H193" s="69">
        <v>183</v>
      </c>
      <c r="I193" s="70">
        <v>670878.34</v>
      </c>
      <c r="J193" s="71">
        <v>413</v>
      </c>
      <c r="K193" s="71">
        <v>181</v>
      </c>
      <c r="L193" s="68">
        <v>442992.27999999997</v>
      </c>
      <c r="M193" s="69">
        <v>317</v>
      </c>
      <c r="N193" s="69">
        <v>499</v>
      </c>
      <c r="O193" s="70">
        <v>277186.51</v>
      </c>
      <c r="P193" s="71">
        <v>149</v>
      </c>
      <c r="Q193" s="71">
        <v>485</v>
      </c>
      <c r="R193" s="68">
        <v>465729.31</v>
      </c>
      <c r="S193" s="69">
        <v>412</v>
      </c>
      <c r="T193" s="69">
        <v>484</v>
      </c>
      <c r="U193" s="70">
        <v>828925.55999999994</v>
      </c>
      <c r="V193" s="71">
        <v>467</v>
      </c>
      <c r="W193" s="71">
        <v>319</v>
      </c>
      <c r="X193" s="68">
        <v>802900.5</v>
      </c>
      <c r="Y193" s="69">
        <v>456</v>
      </c>
      <c r="Z193" s="69">
        <v>319</v>
      </c>
      <c r="AA193" s="70">
        <v>1050309.3799999999</v>
      </c>
      <c r="AB193" s="71">
        <v>552</v>
      </c>
      <c r="AC193" s="71">
        <v>319</v>
      </c>
      <c r="AD193" s="68">
        <v>951398.87</v>
      </c>
      <c r="AE193" s="69">
        <v>441</v>
      </c>
      <c r="AF193" s="69">
        <v>318</v>
      </c>
      <c r="AG193" s="70">
        <v>812232.10000000009</v>
      </c>
      <c r="AH193" s="71">
        <v>525</v>
      </c>
      <c r="AI193" s="71">
        <v>318</v>
      </c>
      <c r="AJ193" s="68">
        <v>827104.8</v>
      </c>
      <c r="AK193" s="69">
        <v>506</v>
      </c>
      <c r="AL193" s="69">
        <v>318</v>
      </c>
      <c r="AM193" s="70">
        <v>1271637.74</v>
      </c>
      <c r="AN193" s="71">
        <v>732</v>
      </c>
      <c r="AO193" s="71">
        <v>318</v>
      </c>
    </row>
    <row r="194" spans="1:41" hidden="1" outlineLevel="1" x14ac:dyDescent="0.55000000000000004">
      <c r="A194" s="58" t="s">
        <v>18</v>
      </c>
      <c r="B194" s="65">
        <v>378329199.19999963</v>
      </c>
      <c r="C194" s="66">
        <v>866544</v>
      </c>
      <c r="D194" s="66">
        <v>10930</v>
      </c>
      <c r="E194" s="67">
        <v>436.59548643808006</v>
      </c>
      <c r="F194" s="68">
        <v>31397807.459999796</v>
      </c>
      <c r="G194" s="69">
        <v>67260</v>
      </c>
      <c r="H194" s="69">
        <v>11887</v>
      </c>
      <c r="I194" s="70">
        <v>21430915.289999884</v>
      </c>
      <c r="J194" s="71">
        <v>57065</v>
      </c>
      <c r="K194" s="71">
        <v>11935</v>
      </c>
      <c r="L194" s="68">
        <v>16349571.269999966</v>
      </c>
      <c r="M194" s="69">
        <v>46772</v>
      </c>
      <c r="N194" s="69">
        <v>11874</v>
      </c>
      <c r="O194" s="70">
        <v>5554878.9600000046</v>
      </c>
      <c r="P194" s="71">
        <v>15652</v>
      </c>
      <c r="Q194" s="71">
        <v>11935</v>
      </c>
      <c r="R194" s="68">
        <v>25930532.489999998</v>
      </c>
      <c r="S194" s="69">
        <v>60063</v>
      </c>
      <c r="T194" s="69">
        <v>11821</v>
      </c>
      <c r="U194" s="70">
        <v>26242533.129999999</v>
      </c>
      <c r="V194" s="71">
        <v>71236</v>
      </c>
      <c r="W194" s="71">
        <v>11758</v>
      </c>
      <c r="X194" s="68">
        <v>29706180.959999993</v>
      </c>
      <c r="Y194" s="69">
        <v>79492</v>
      </c>
      <c r="Z194" s="69">
        <v>11818</v>
      </c>
      <c r="AA194" s="70">
        <v>33815905.450000003</v>
      </c>
      <c r="AB194" s="71">
        <v>86212</v>
      </c>
      <c r="AC194" s="71">
        <v>11772</v>
      </c>
      <c r="AD194" s="68">
        <v>37169296.68</v>
      </c>
      <c r="AE194" s="69">
        <v>86603</v>
      </c>
      <c r="AF194" s="69">
        <v>11846</v>
      </c>
      <c r="AG194" s="70">
        <v>43383032.039999999</v>
      </c>
      <c r="AH194" s="71">
        <v>97672</v>
      </c>
      <c r="AI194" s="71">
        <v>11745</v>
      </c>
      <c r="AJ194" s="68">
        <v>59023689.149999999</v>
      </c>
      <c r="AK194" s="69">
        <v>116976</v>
      </c>
      <c r="AL194" s="69">
        <v>11873</v>
      </c>
      <c r="AM194" s="70">
        <v>48324856.32</v>
      </c>
      <c r="AN194" s="71">
        <v>81541</v>
      </c>
      <c r="AO194" s="71">
        <v>10930</v>
      </c>
    </row>
    <row r="195" spans="1:41" hidden="1" outlineLevel="1" x14ac:dyDescent="0.55000000000000004">
      <c r="A195" s="58" t="s">
        <v>20</v>
      </c>
      <c r="B195" s="65">
        <v>90978378.150000021</v>
      </c>
      <c r="C195" s="66">
        <v>157726</v>
      </c>
      <c r="D195" s="66">
        <v>3604</v>
      </c>
      <c r="E195" s="67">
        <v>576.81281557891543</v>
      </c>
      <c r="F195" s="68">
        <v>5898427.1100000003</v>
      </c>
      <c r="G195" s="69">
        <v>11771</v>
      </c>
      <c r="H195" s="69">
        <v>3121</v>
      </c>
      <c r="I195" s="70">
        <v>5637780.1900000004</v>
      </c>
      <c r="J195" s="71">
        <v>11657</v>
      </c>
      <c r="K195" s="71">
        <v>3110</v>
      </c>
      <c r="L195" s="68">
        <v>5344480.22</v>
      </c>
      <c r="M195" s="69">
        <v>10646</v>
      </c>
      <c r="N195" s="69">
        <v>6644</v>
      </c>
      <c r="O195" s="70">
        <v>809372.95000000007</v>
      </c>
      <c r="P195" s="71">
        <v>1298</v>
      </c>
      <c r="Q195" s="71">
        <v>6643</v>
      </c>
      <c r="R195" s="68">
        <v>6875397.7400000002</v>
      </c>
      <c r="S195" s="69">
        <v>13114</v>
      </c>
      <c r="T195" s="69">
        <v>6601</v>
      </c>
      <c r="U195" s="70">
        <v>7847016.71</v>
      </c>
      <c r="V195" s="71">
        <v>15347</v>
      </c>
      <c r="W195" s="71">
        <v>6594</v>
      </c>
      <c r="X195" s="68">
        <v>8521748.9600000009</v>
      </c>
      <c r="Y195" s="69">
        <v>15923</v>
      </c>
      <c r="Z195" s="69">
        <v>6561</v>
      </c>
      <c r="AA195" s="70">
        <v>8466038.3000000007</v>
      </c>
      <c r="AB195" s="71">
        <v>14419</v>
      </c>
      <c r="AC195" s="71">
        <v>3604</v>
      </c>
      <c r="AD195" s="68">
        <v>8428625.8600000013</v>
      </c>
      <c r="AE195" s="69">
        <v>14269</v>
      </c>
      <c r="AF195" s="69">
        <v>3604</v>
      </c>
      <c r="AG195" s="70">
        <v>10704936.540000001</v>
      </c>
      <c r="AH195" s="71">
        <v>17340</v>
      </c>
      <c r="AI195" s="71">
        <v>3604</v>
      </c>
      <c r="AJ195" s="68">
        <v>16014934.560000001</v>
      </c>
      <c r="AK195" s="69">
        <v>23874</v>
      </c>
      <c r="AL195" s="69">
        <v>3604</v>
      </c>
      <c r="AM195" s="70">
        <v>6429619.0099999998</v>
      </c>
      <c r="AN195" s="71">
        <v>8068</v>
      </c>
      <c r="AO195" s="71">
        <v>3604</v>
      </c>
    </row>
    <row r="196" spans="1:41" hidden="1" outlineLevel="1" x14ac:dyDescent="0.55000000000000004">
      <c r="A196" s="58" t="s">
        <v>510</v>
      </c>
      <c r="B196" s="65">
        <v>325916814.81</v>
      </c>
      <c r="C196" s="66">
        <v>273074</v>
      </c>
      <c r="D196" s="66">
        <v>8425</v>
      </c>
      <c r="E196" s="67">
        <v>1193.5109706892638</v>
      </c>
      <c r="F196" s="68">
        <v>22433803.359999966</v>
      </c>
      <c r="G196" s="69">
        <v>17627</v>
      </c>
      <c r="H196" s="69">
        <v>7886</v>
      </c>
      <c r="I196" s="70">
        <v>19173211.259999994</v>
      </c>
      <c r="J196" s="71">
        <v>14832</v>
      </c>
      <c r="K196" s="71">
        <v>7600</v>
      </c>
      <c r="L196" s="68">
        <v>16935687.98</v>
      </c>
      <c r="M196" s="69">
        <v>13948</v>
      </c>
      <c r="N196" s="69">
        <v>7876</v>
      </c>
      <c r="O196" s="70">
        <v>26443303.130000003</v>
      </c>
      <c r="P196" s="71">
        <v>23174</v>
      </c>
      <c r="Q196" s="71">
        <v>8442</v>
      </c>
      <c r="R196" s="68">
        <v>27042537.120000016</v>
      </c>
      <c r="S196" s="69">
        <v>23728</v>
      </c>
      <c r="T196" s="69">
        <v>8525</v>
      </c>
      <c r="U196" s="70">
        <v>28313922.050000001</v>
      </c>
      <c r="V196" s="71">
        <v>26575</v>
      </c>
      <c r="W196" s="71">
        <v>8577</v>
      </c>
      <c r="X196" s="68">
        <v>30226304.900000002</v>
      </c>
      <c r="Y196" s="69">
        <v>26027</v>
      </c>
      <c r="Z196" s="69">
        <v>8592</v>
      </c>
      <c r="AA196" s="70">
        <v>32436366.870000001</v>
      </c>
      <c r="AB196" s="71">
        <v>27001</v>
      </c>
      <c r="AC196" s="71">
        <v>8633</v>
      </c>
      <c r="AD196" s="68">
        <v>27605025.690000001</v>
      </c>
      <c r="AE196" s="69">
        <v>23824</v>
      </c>
      <c r="AF196" s="69">
        <v>8659</v>
      </c>
      <c r="AG196" s="70">
        <v>32948251.630000003</v>
      </c>
      <c r="AH196" s="71">
        <v>26770</v>
      </c>
      <c r="AI196" s="71">
        <v>8554</v>
      </c>
      <c r="AJ196" s="68">
        <v>35351706.630000003</v>
      </c>
      <c r="AK196" s="69">
        <v>29070</v>
      </c>
      <c r="AL196" s="69">
        <v>8370</v>
      </c>
      <c r="AM196" s="70">
        <v>27006694.190000001</v>
      </c>
      <c r="AN196" s="71">
        <v>20498</v>
      </c>
      <c r="AO196" s="71">
        <v>8425</v>
      </c>
    </row>
    <row r="197" spans="1:41" hidden="1" outlineLevel="1" x14ac:dyDescent="0.55000000000000004">
      <c r="A197" s="58" t="s">
        <v>89</v>
      </c>
      <c r="B197" s="65">
        <v>5186287442.1399994</v>
      </c>
      <c r="C197" s="66">
        <v>4340733</v>
      </c>
      <c r="D197" s="66">
        <v>81033</v>
      </c>
      <c r="E197" s="67">
        <v>1194.7953127133135</v>
      </c>
      <c r="F197" s="68">
        <v>394566722.6299994</v>
      </c>
      <c r="G197" s="69">
        <v>311732</v>
      </c>
      <c r="H197" s="69">
        <v>75229</v>
      </c>
      <c r="I197" s="70">
        <v>314635355.60999942</v>
      </c>
      <c r="J197" s="71">
        <v>276886</v>
      </c>
      <c r="K197" s="71">
        <v>73660</v>
      </c>
      <c r="L197" s="68">
        <v>250211422.38999996</v>
      </c>
      <c r="M197" s="69">
        <v>242932</v>
      </c>
      <c r="N197" s="69">
        <v>83299</v>
      </c>
      <c r="O197" s="70">
        <v>371712992.26000023</v>
      </c>
      <c r="P197" s="71">
        <v>346190</v>
      </c>
      <c r="Q197" s="71">
        <v>76240</v>
      </c>
      <c r="R197" s="68">
        <v>387232537.67000008</v>
      </c>
      <c r="S197" s="69">
        <v>349677</v>
      </c>
      <c r="T197" s="69">
        <v>77145</v>
      </c>
      <c r="U197" s="70">
        <v>449147976.31</v>
      </c>
      <c r="V197" s="71">
        <v>388966</v>
      </c>
      <c r="W197" s="71">
        <v>78074</v>
      </c>
      <c r="X197" s="68">
        <v>458988486.51000029</v>
      </c>
      <c r="Y197" s="69">
        <v>403158</v>
      </c>
      <c r="Z197" s="69">
        <v>78940</v>
      </c>
      <c r="AA197" s="70">
        <v>465455186.78000003</v>
      </c>
      <c r="AB197" s="71">
        <v>397413</v>
      </c>
      <c r="AC197" s="71">
        <v>79283</v>
      </c>
      <c r="AD197" s="68">
        <v>422883177.86000001</v>
      </c>
      <c r="AE197" s="69">
        <v>363181</v>
      </c>
      <c r="AF197" s="69">
        <v>79511</v>
      </c>
      <c r="AG197" s="70">
        <v>481101205.24000007</v>
      </c>
      <c r="AH197" s="71">
        <v>396418</v>
      </c>
      <c r="AI197" s="71">
        <v>79684</v>
      </c>
      <c r="AJ197" s="68">
        <v>569115083.98000002</v>
      </c>
      <c r="AK197" s="69">
        <v>450767</v>
      </c>
      <c r="AL197" s="69">
        <v>81135</v>
      </c>
      <c r="AM197" s="70">
        <v>621237294.89999998</v>
      </c>
      <c r="AN197" s="71">
        <v>413413</v>
      </c>
      <c r="AO197" s="71">
        <v>81033</v>
      </c>
    </row>
    <row r="198" spans="1:41" hidden="1" outlineLevel="1" x14ac:dyDescent="0.55000000000000004">
      <c r="A198" s="58" t="s">
        <v>21</v>
      </c>
      <c r="B198" s="65">
        <v>3833099.2499999995</v>
      </c>
      <c r="C198" s="66">
        <v>6296</v>
      </c>
      <c r="D198" s="66">
        <v>74</v>
      </c>
      <c r="E198" s="67">
        <v>608.81500158831</v>
      </c>
      <c r="F198" s="68">
        <v>236250.83</v>
      </c>
      <c r="G198" s="69">
        <v>376</v>
      </c>
      <c r="H198" s="69">
        <v>121</v>
      </c>
      <c r="I198" s="70">
        <v>151036.67000000001</v>
      </c>
      <c r="J198" s="71">
        <v>308</v>
      </c>
      <c r="K198" s="71">
        <v>117</v>
      </c>
      <c r="L198" s="68">
        <v>149651.37</v>
      </c>
      <c r="M198" s="69">
        <v>284</v>
      </c>
      <c r="N198" s="69">
        <v>73</v>
      </c>
      <c r="O198" s="70">
        <v>206130.52999999997</v>
      </c>
      <c r="P198" s="71">
        <v>439</v>
      </c>
      <c r="Q198" s="71">
        <v>74</v>
      </c>
      <c r="R198" s="68">
        <v>211467.09</v>
      </c>
      <c r="S198" s="69">
        <v>419</v>
      </c>
      <c r="T198" s="69">
        <v>75</v>
      </c>
      <c r="U198" s="70">
        <v>265336.12</v>
      </c>
      <c r="V198" s="71">
        <v>486</v>
      </c>
      <c r="W198" s="71">
        <v>75</v>
      </c>
      <c r="X198" s="68">
        <v>264969.19</v>
      </c>
      <c r="Y198" s="69">
        <v>533</v>
      </c>
      <c r="Z198" s="69">
        <v>78</v>
      </c>
      <c r="AA198" s="70">
        <v>286050.49</v>
      </c>
      <c r="AB198" s="71">
        <v>534</v>
      </c>
      <c r="AC198" s="71">
        <v>78</v>
      </c>
      <c r="AD198" s="68">
        <v>331485.62</v>
      </c>
      <c r="AE198" s="69">
        <v>528</v>
      </c>
      <c r="AF198" s="69">
        <v>77</v>
      </c>
      <c r="AG198" s="70">
        <v>392026.79</v>
      </c>
      <c r="AH198" s="71">
        <v>662</v>
      </c>
      <c r="AI198" s="71">
        <v>76</v>
      </c>
      <c r="AJ198" s="68">
        <v>560860.56999999995</v>
      </c>
      <c r="AK198" s="69">
        <v>761</v>
      </c>
      <c r="AL198" s="69">
        <v>76</v>
      </c>
      <c r="AM198" s="70">
        <v>777833.98</v>
      </c>
      <c r="AN198" s="71">
        <v>966</v>
      </c>
      <c r="AO198" s="71">
        <v>74</v>
      </c>
    </row>
    <row r="199" spans="1:41" hidden="1" outlineLevel="1" x14ac:dyDescent="0.55000000000000004">
      <c r="A199" s="58" t="s">
        <v>90</v>
      </c>
      <c r="B199" s="65">
        <v>76155209.079999998</v>
      </c>
      <c r="C199" s="66">
        <v>113425</v>
      </c>
      <c r="D199" s="66">
        <v>1819</v>
      </c>
      <c r="E199" s="67">
        <v>671.41467119241793</v>
      </c>
      <c r="F199" s="68">
        <v>5873223.7800000003</v>
      </c>
      <c r="G199" s="69">
        <v>9677</v>
      </c>
      <c r="H199" s="69">
        <v>1454</v>
      </c>
      <c r="I199" s="70">
        <v>4628517.9400000004</v>
      </c>
      <c r="J199" s="71">
        <v>7941</v>
      </c>
      <c r="K199" s="71">
        <v>1334</v>
      </c>
      <c r="L199" s="68">
        <v>4509238.6399999997</v>
      </c>
      <c r="M199" s="69">
        <v>7221</v>
      </c>
      <c r="N199" s="69">
        <v>1819</v>
      </c>
      <c r="O199" s="70">
        <v>5490805.0700000003</v>
      </c>
      <c r="P199" s="71">
        <v>9208</v>
      </c>
      <c r="Q199" s="71">
        <v>1819</v>
      </c>
      <c r="R199" s="68">
        <v>5843329.2599999998</v>
      </c>
      <c r="S199" s="69">
        <v>9034</v>
      </c>
      <c r="T199" s="69">
        <v>1819</v>
      </c>
      <c r="U199" s="70">
        <v>6714163.79</v>
      </c>
      <c r="V199" s="71">
        <v>9746</v>
      </c>
      <c r="W199" s="71">
        <v>1819</v>
      </c>
      <c r="X199" s="68">
        <v>6683310.25</v>
      </c>
      <c r="Y199" s="69">
        <v>10102</v>
      </c>
      <c r="Z199" s="69">
        <v>1820</v>
      </c>
      <c r="AA199" s="70">
        <v>6742282.3300000001</v>
      </c>
      <c r="AB199" s="71">
        <v>10234</v>
      </c>
      <c r="AC199" s="71">
        <v>1819</v>
      </c>
      <c r="AD199" s="68">
        <v>6220142.3000000007</v>
      </c>
      <c r="AE199" s="69">
        <v>9157</v>
      </c>
      <c r="AF199" s="69">
        <v>1819</v>
      </c>
      <c r="AG199" s="70">
        <v>6887734.04</v>
      </c>
      <c r="AH199" s="71">
        <v>10100</v>
      </c>
      <c r="AI199" s="71">
        <v>1819</v>
      </c>
      <c r="AJ199" s="68">
        <v>8356222.0800000001</v>
      </c>
      <c r="AK199" s="69">
        <v>10917</v>
      </c>
      <c r="AL199" s="69">
        <v>1819</v>
      </c>
      <c r="AM199" s="70">
        <v>8206239.5999999996</v>
      </c>
      <c r="AN199" s="71">
        <v>10088</v>
      </c>
      <c r="AO199" s="71">
        <v>1819</v>
      </c>
    </row>
    <row r="200" spans="1:41" hidden="1" outlineLevel="1" x14ac:dyDescent="0.55000000000000004">
      <c r="A200" s="58" t="s">
        <v>22</v>
      </c>
      <c r="B200" s="65">
        <v>585437990.29000008</v>
      </c>
      <c r="C200" s="66">
        <v>1680785</v>
      </c>
      <c r="D200" s="66">
        <v>128971</v>
      </c>
      <c r="E200" s="67">
        <v>348.31224117897295</v>
      </c>
      <c r="F200" s="68">
        <v>43130731.340000004</v>
      </c>
      <c r="G200" s="69">
        <v>164752</v>
      </c>
      <c r="H200" s="69">
        <v>86606</v>
      </c>
      <c r="I200" s="70">
        <v>40179427.979999997</v>
      </c>
      <c r="J200" s="71">
        <v>137862</v>
      </c>
      <c r="K200" s="71">
        <v>83813</v>
      </c>
      <c r="L200" s="68">
        <v>33863743.850000001</v>
      </c>
      <c r="M200" s="69">
        <v>90573</v>
      </c>
      <c r="N200" s="69">
        <v>130155</v>
      </c>
      <c r="O200" s="70">
        <v>36457477.299999997</v>
      </c>
      <c r="P200" s="71">
        <v>126360</v>
      </c>
      <c r="Q200" s="71">
        <v>128975</v>
      </c>
      <c r="R200" s="68">
        <v>42034970.409999996</v>
      </c>
      <c r="S200" s="69">
        <v>127615</v>
      </c>
      <c r="T200" s="69">
        <v>128975</v>
      </c>
      <c r="U200" s="70">
        <v>49498116.670000002</v>
      </c>
      <c r="V200" s="71">
        <v>146709</v>
      </c>
      <c r="W200" s="71">
        <v>128972</v>
      </c>
      <c r="X200" s="68">
        <v>49972052.229999997</v>
      </c>
      <c r="Y200" s="69">
        <v>146190</v>
      </c>
      <c r="Z200" s="69">
        <v>128971</v>
      </c>
      <c r="AA200" s="70">
        <v>51622674.019999996</v>
      </c>
      <c r="AB200" s="71">
        <v>148087</v>
      </c>
      <c r="AC200" s="71">
        <v>128971</v>
      </c>
      <c r="AD200" s="68">
        <v>52602819.640000001</v>
      </c>
      <c r="AE200" s="69">
        <v>138140</v>
      </c>
      <c r="AF200" s="69">
        <v>128973</v>
      </c>
      <c r="AG200" s="70">
        <v>61914461.539999999</v>
      </c>
      <c r="AH200" s="71">
        <v>158117</v>
      </c>
      <c r="AI200" s="71">
        <v>128973</v>
      </c>
      <c r="AJ200" s="68">
        <v>76736869.74000001</v>
      </c>
      <c r="AK200" s="69">
        <v>163867</v>
      </c>
      <c r="AL200" s="69">
        <v>128971</v>
      </c>
      <c r="AM200" s="70">
        <v>47424645.57</v>
      </c>
      <c r="AN200" s="71">
        <v>132513</v>
      </c>
      <c r="AO200" s="71">
        <v>128971</v>
      </c>
    </row>
    <row r="201" spans="1:41" hidden="1" outlineLevel="1" x14ac:dyDescent="0.55000000000000004">
      <c r="A201" s="58" t="s">
        <v>91</v>
      </c>
      <c r="B201" s="65">
        <v>524200048.25999999</v>
      </c>
      <c r="C201" s="66">
        <v>729176</v>
      </c>
      <c r="D201" s="66">
        <v>12701</v>
      </c>
      <c r="E201" s="67">
        <v>718.89372148836492</v>
      </c>
      <c r="F201" s="68">
        <v>35080337.340000004</v>
      </c>
      <c r="G201" s="69">
        <v>49408</v>
      </c>
      <c r="H201" s="69">
        <v>8774</v>
      </c>
      <c r="I201" s="70">
        <v>29353450.420000002</v>
      </c>
      <c r="J201" s="71">
        <v>48530</v>
      </c>
      <c r="K201" s="71">
        <v>8665</v>
      </c>
      <c r="L201" s="68">
        <v>26762238.57</v>
      </c>
      <c r="M201" s="69">
        <v>44443</v>
      </c>
      <c r="N201" s="69">
        <v>21370</v>
      </c>
      <c r="O201" s="70">
        <v>16801667.27</v>
      </c>
      <c r="P201" s="71">
        <v>24702</v>
      </c>
      <c r="Q201" s="71">
        <v>21328</v>
      </c>
      <c r="R201" s="68">
        <v>37271584.299999997</v>
      </c>
      <c r="S201" s="69">
        <v>59868</v>
      </c>
      <c r="T201" s="69">
        <v>21275</v>
      </c>
      <c r="U201" s="70">
        <v>39106003.810000002</v>
      </c>
      <c r="V201" s="71">
        <v>62354</v>
      </c>
      <c r="W201" s="71">
        <v>21246</v>
      </c>
      <c r="X201" s="68">
        <v>43386945.950000003</v>
      </c>
      <c r="Y201" s="69">
        <v>66530</v>
      </c>
      <c r="Z201" s="69">
        <v>21211</v>
      </c>
      <c r="AA201" s="70">
        <v>45044827.719999999</v>
      </c>
      <c r="AB201" s="71">
        <v>61798</v>
      </c>
      <c r="AC201" s="71">
        <v>12700</v>
      </c>
      <c r="AD201" s="68">
        <v>47587969.100000001</v>
      </c>
      <c r="AE201" s="69">
        <v>64626</v>
      </c>
      <c r="AF201" s="69">
        <v>12700</v>
      </c>
      <c r="AG201" s="70">
        <v>57010320.089999996</v>
      </c>
      <c r="AH201" s="71">
        <v>74994</v>
      </c>
      <c r="AI201" s="71">
        <v>12700</v>
      </c>
      <c r="AJ201" s="68">
        <v>73295717.069999993</v>
      </c>
      <c r="AK201" s="69">
        <v>88393</v>
      </c>
      <c r="AL201" s="69">
        <v>12700</v>
      </c>
      <c r="AM201" s="70">
        <v>73498986.620000005</v>
      </c>
      <c r="AN201" s="71">
        <v>83530</v>
      </c>
      <c r="AO201" s="71">
        <v>12701</v>
      </c>
    </row>
    <row r="202" spans="1:41" hidden="1" outlineLevel="1" x14ac:dyDescent="0.55000000000000004">
      <c r="A202" s="58" t="s">
        <v>23</v>
      </c>
      <c r="B202" s="65">
        <v>5305407.0100000007</v>
      </c>
      <c r="C202" s="66">
        <v>9024</v>
      </c>
      <c r="D202" s="66">
        <v>178</v>
      </c>
      <c r="E202" s="67">
        <v>587.92187610815608</v>
      </c>
      <c r="F202" s="68">
        <v>346968.46</v>
      </c>
      <c r="G202" s="69">
        <v>652</v>
      </c>
      <c r="H202" s="69">
        <v>144</v>
      </c>
      <c r="I202" s="70">
        <v>210341.79</v>
      </c>
      <c r="J202" s="71">
        <v>513</v>
      </c>
      <c r="K202" s="71">
        <v>137</v>
      </c>
      <c r="L202" s="68">
        <v>176049.53</v>
      </c>
      <c r="M202" s="69">
        <v>421</v>
      </c>
      <c r="N202" s="69">
        <v>315</v>
      </c>
      <c r="O202" s="70">
        <v>32508.27</v>
      </c>
      <c r="P202" s="71">
        <v>59</v>
      </c>
      <c r="Q202" s="71">
        <v>308</v>
      </c>
      <c r="R202" s="68">
        <v>258002.28</v>
      </c>
      <c r="S202" s="69">
        <v>607</v>
      </c>
      <c r="T202" s="69">
        <v>315</v>
      </c>
      <c r="U202" s="70">
        <v>428922.81</v>
      </c>
      <c r="V202" s="71">
        <v>861</v>
      </c>
      <c r="W202" s="71">
        <v>311</v>
      </c>
      <c r="X202" s="68">
        <v>619695.37</v>
      </c>
      <c r="Y202" s="69">
        <v>921</v>
      </c>
      <c r="Z202" s="69">
        <v>312</v>
      </c>
      <c r="AA202" s="70">
        <v>613865.88</v>
      </c>
      <c r="AB202" s="71">
        <v>941</v>
      </c>
      <c r="AC202" s="71">
        <v>301</v>
      </c>
      <c r="AD202" s="68">
        <v>559296.71000000008</v>
      </c>
      <c r="AE202" s="69">
        <v>902</v>
      </c>
      <c r="AF202" s="69">
        <v>178</v>
      </c>
      <c r="AG202" s="70">
        <v>719849.62</v>
      </c>
      <c r="AH202" s="71">
        <v>1091</v>
      </c>
      <c r="AI202" s="71">
        <v>178</v>
      </c>
      <c r="AJ202" s="68">
        <v>673075.59</v>
      </c>
      <c r="AK202" s="69">
        <v>1138</v>
      </c>
      <c r="AL202" s="69">
        <v>178</v>
      </c>
      <c r="AM202" s="70">
        <v>666830.69999999995</v>
      </c>
      <c r="AN202" s="71">
        <v>918</v>
      </c>
      <c r="AO202" s="71">
        <v>178</v>
      </c>
    </row>
    <row r="203" spans="1:41" hidden="1" outlineLevel="1" x14ac:dyDescent="0.55000000000000004">
      <c r="A203" s="58" t="s">
        <v>24</v>
      </c>
      <c r="B203" s="65">
        <v>525113827.89000022</v>
      </c>
      <c r="C203" s="66">
        <v>1097775</v>
      </c>
      <c r="D203" s="66">
        <v>27672</v>
      </c>
      <c r="E203" s="67">
        <v>478.3437661542668</v>
      </c>
      <c r="F203" s="68">
        <v>37546070.959999532</v>
      </c>
      <c r="G203" s="69">
        <v>92012</v>
      </c>
      <c r="H203" s="69">
        <v>0</v>
      </c>
      <c r="I203" s="70">
        <v>32714882.810000721</v>
      </c>
      <c r="J203" s="71">
        <v>80504</v>
      </c>
      <c r="K203" s="71">
        <v>0</v>
      </c>
      <c r="L203" s="68">
        <v>27241295.18</v>
      </c>
      <c r="M203" s="69">
        <v>62355</v>
      </c>
      <c r="N203" s="69">
        <v>27672</v>
      </c>
      <c r="O203" s="70">
        <v>15552150.66</v>
      </c>
      <c r="P203" s="71">
        <v>32740</v>
      </c>
      <c r="Q203" s="71">
        <v>27914</v>
      </c>
      <c r="R203" s="68">
        <v>33631626.459999993</v>
      </c>
      <c r="S203" s="69">
        <v>80487</v>
      </c>
      <c r="T203" s="69">
        <v>27797</v>
      </c>
      <c r="U203" s="70">
        <v>38909508.939999998</v>
      </c>
      <c r="V203" s="71">
        <v>91398</v>
      </c>
      <c r="W203" s="71">
        <v>27727</v>
      </c>
      <c r="X203" s="68">
        <v>41924966.339999996</v>
      </c>
      <c r="Y203" s="69">
        <v>99214</v>
      </c>
      <c r="Z203" s="69">
        <v>27723</v>
      </c>
      <c r="AA203" s="70">
        <v>45459093.310000002</v>
      </c>
      <c r="AB203" s="71">
        <v>104693</v>
      </c>
      <c r="AC203" s="71">
        <v>27672</v>
      </c>
      <c r="AD203" s="68">
        <v>44870914.25</v>
      </c>
      <c r="AE203" s="69">
        <v>100886</v>
      </c>
      <c r="AF203" s="69">
        <v>27691</v>
      </c>
      <c r="AG203" s="70">
        <v>56584206.93</v>
      </c>
      <c r="AH203" s="71">
        <v>117121</v>
      </c>
      <c r="AI203" s="71">
        <v>27690</v>
      </c>
      <c r="AJ203" s="68">
        <v>80312122.989999995</v>
      </c>
      <c r="AK203" s="69">
        <v>134476</v>
      </c>
      <c r="AL203" s="69">
        <v>27672</v>
      </c>
      <c r="AM203" s="70">
        <v>70366989.060000002</v>
      </c>
      <c r="AN203" s="71">
        <v>101889</v>
      </c>
      <c r="AO203" s="71">
        <v>27672</v>
      </c>
    </row>
    <row r="204" spans="1:41" hidden="1" outlineLevel="1" x14ac:dyDescent="0.55000000000000004">
      <c r="A204" s="58" t="s">
        <v>92</v>
      </c>
      <c r="B204" s="65">
        <v>803994775.15000021</v>
      </c>
      <c r="C204" s="66">
        <v>1562691</v>
      </c>
      <c r="D204" s="66">
        <v>54126</v>
      </c>
      <c r="E204" s="67">
        <v>514.49376437824253</v>
      </c>
      <c r="F204" s="68">
        <v>55914724.689999998</v>
      </c>
      <c r="G204" s="69">
        <v>39426</v>
      </c>
      <c r="H204" s="69">
        <v>9401</v>
      </c>
      <c r="I204" s="70">
        <v>47221412.710000001</v>
      </c>
      <c r="J204" s="71">
        <v>37305</v>
      </c>
      <c r="K204" s="71">
        <v>9366</v>
      </c>
      <c r="L204" s="68">
        <v>41169058.079999998</v>
      </c>
      <c r="M204" s="69">
        <v>32950</v>
      </c>
      <c r="N204" s="69">
        <v>63447</v>
      </c>
      <c r="O204" s="70">
        <v>39607664.810000002</v>
      </c>
      <c r="P204" s="71">
        <v>24552</v>
      </c>
      <c r="Q204" s="71">
        <v>63371</v>
      </c>
      <c r="R204" s="68">
        <v>49032445.420000002</v>
      </c>
      <c r="S204" s="69">
        <v>118458</v>
      </c>
      <c r="T204" s="69">
        <v>54126</v>
      </c>
      <c r="U204" s="70">
        <v>65266878.369999997</v>
      </c>
      <c r="V204" s="71">
        <v>172108</v>
      </c>
      <c r="W204" s="71">
        <v>54126</v>
      </c>
      <c r="X204" s="68">
        <v>75552007.859999999</v>
      </c>
      <c r="Y204" s="69">
        <v>181269</v>
      </c>
      <c r="Z204" s="69">
        <v>54126</v>
      </c>
      <c r="AA204" s="70">
        <v>76376055.960000008</v>
      </c>
      <c r="AB204" s="71">
        <v>191484</v>
      </c>
      <c r="AC204" s="71">
        <v>54126</v>
      </c>
      <c r="AD204" s="68">
        <v>70967645.170000002</v>
      </c>
      <c r="AE204" s="69">
        <v>175856</v>
      </c>
      <c r="AF204" s="69">
        <v>54126</v>
      </c>
      <c r="AG204" s="70">
        <v>83495880.63000001</v>
      </c>
      <c r="AH204" s="71">
        <v>183611</v>
      </c>
      <c r="AI204" s="71">
        <v>54126</v>
      </c>
      <c r="AJ204" s="68">
        <v>95309181.500000015</v>
      </c>
      <c r="AK204" s="69">
        <v>207182</v>
      </c>
      <c r="AL204" s="69">
        <v>54126</v>
      </c>
      <c r="AM204" s="70">
        <v>104081819.95</v>
      </c>
      <c r="AN204" s="71">
        <v>198490</v>
      </c>
      <c r="AO204" s="71">
        <v>54126</v>
      </c>
    </row>
    <row r="205" spans="1:41" hidden="1" outlineLevel="1" x14ac:dyDescent="0.55000000000000004">
      <c r="A205" s="58" t="s">
        <v>25</v>
      </c>
      <c r="B205" s="65">
        <v>18090571.599999998</v>
      </c>
      <c r="C205" s="66">
        <v>38201</v>
      </c>
      <c r="D205" s="66">
        <v>1026</v>
      </c>
      <c r="E205" s="67">
        <v>473.56277584356422</v>
      </c>
      <c r="F205" s="68">
        <v>892350.57</v>
      </c>
      <c r="G205" s="69">
        <v>2380</v>
      </c>
      <c r="H205" s="69">
        <v>789</v>
      </c>
      <c r="I205" s="70">
        <v>862965.96</v>
      </c>
      <c r="J205" s="71">
        <v>2294</v>
      </c>
      <c r="K205" s="71">
        <v>764</v>
      </c>
      <c r="L205" s="68">
        <v>763177.8</v>
      </c>
      <c r="M205" s="69">
        <v>2110</v>
      </c>
      <c r="N205" s="69">
        <v>1785</v>
      </c>
      <c r="O205" s="70">
        <v>1056712.3999999999</v>
      </c>
      <c r="P205" s="71">
        <v>2975</v>
      </c>
      <c r="Q205" s="71">
        <v>1027</v>
      </c>
      <c r="R205" s="68">
        <v>1149224.6000000001</v>
      </c>
      <c r="S205" s="69">
        <v>2996</v>
      </c>
      <c r="T205" s="69">
        <v>1028</v>
      </c>
      <c r="U205" s="70">
        <v>1316480.6000000001</v>
      </c>
      <c r="V205" s="71">
        <v>3208</v>
      </c>
      <c r="W205" s="71">
        <v>1026</v>
      </c>
      <c r="X205" s="68">
        <v>1465461.9</v>
      </c>
      <c r="Y205" s="69">
        <v>3363</v>
      </c>
      <c r="Z205" s="69">
        <v>1026</v>
      </c>
      <c r="AA205" s="70">
        <v>1503109.78</v>
      </c>
      <c r="AB205" s="71">
        <v>3405</v>
      </c>
      <c r="AC205" s="71">
        <v>1026</v>
      </c>
      <c r="AD205" s="68">
        <v>1530168.1099999999</v>
      </c>
      <c r="AE205" s="69">
        <v>3038</v>
      </c>
      <c r="AF205" s="69">
        <v>1026</v>
      </c>
      <c r="AG205" s="70">
        <v>2238552.6999999997</v>
      </c>
      <c r="AH205" s="71">
        <v>4011</v>
      </c>
      <c r="AI205" s="71">
        <v>1026</v>
      </c>
      <c r="AJ205" s="68">
        <v>2700251.18</v>
      </c>
      <c r="AK205" s="69">
        <v>4605</v>
      </c>
      <c r="AL205" s="69">
        <v>1026</v>
      </c>
      <c r="AM205" s="70">
        <v>2612116</v>
      </c>
      <c r="AN205" s="71">
        <v>3816</v>
      </c>
      <c r="AO205" s="71">
        <v>1026</v>
      </c>
    </row>
    <row r="206" spans="1:41" hidden="1" outlineLevel="1" x14ac:dyDescent="0.55000000000000004">
      <c r="A206" s="58" t="s">
        <v>93</v>
      </c>
      <c r="B206" s="65">
        <v>143596736.49000001</v>
      </c>
      <c r="C206" s="66">
        <v>196462</v>
      </c>
      <c r="D206" s="66">
        <v>3289</v>
      </c>
      <c r="E206" s="67">
        <v>730.91354302613229</v>
      </c>
      <c r="F206" s="68">
        <v>11810740.41</v>
      </c>
      <c r="G206" s="69">
        <v>17523</v>
      </c>
      <c r="H206" s="69">
        <v>1952</v>
      </c>
      <c r="I206" s="70">
        <v>6496147.9000000004</v>
      </c>
      <c r="J206" s="71">
        <v>11582</v>
      </c>
      <c r="K206" s="71">
        <v>1901</v>
      </c>
      <c r="L206" s="68">
        <v>7076412.6299999999</v>
      </c>
      <c r="M206" s="69">
        <v>10422</v>
      </c>
      <c r="N206" s="69">
        <v>5186</v>
      </c>
      <c r="O206" s="70">
        <v>5588933.7199999997</v>
      </c>
      <c r="P206" s="71">
        <v>7012</v>
      </c>
      <c r="Q206" s="71">
        <v>3290</v>
      </c>
      <c r="R206" s="68">
        <v>10286018.1</v>
      </c>
      <c r="S206" s="69">
        <v>15439</v>
      </c>
      <c r="T206" s="69">
        <v>3290</v>
      </c>
      <c r="U206" s="70">
        <v>11938245.09</v>
      </c>
      <c r="V206" s="71">
        <v>15667</v>
      </c>
      <c r="W206" s="71">
        <v>3289</v>
      </c>
      <c r="X206" s="68">
        <v>12598896.059999999</v>
      </c>
      <c r="Y206" s="69">
        <v>16651</v>
      </c>
      <c r="Z206" s="69">
        <v>3289</v>
      </c>
      <c r="AA206" s="70">
        <v>12037576.439999999</v>
      </c>
      <c r="AB206" s="71">
        <v>16808</v>
      </c>
      <c r="AC206" s="71">
        <v>3289</v>
      </c>
      <c r="AD206" s="68">
        <v>11737707.68</v>
      </c>
      <c r="AE206" s="69">
        <v>15704</v>
      </c>
      <c r="AF206" s="69">
        <v>3289</v>
      </c>
      <c r="AG206" s="70">
        <v>13726552.119999999</v>
      </c>
      <c r="AH206" s="71">
        <v>18468</v>
      </c>
      <c r="AI206" s="71">
        <v>3289</v>
      </c>
      <c r="AJ206" s="68">
        <v>16077486.109999999</v>
      </c>
      <c r="AK206" s="69">
        <v>21025</v>
      </c>
      <c r="AL206" s="69">
        <v>3289</v>
      </c>
      <c r="AM206" s="70">
        <v>24222020.23</v>
      </c>
      <c r="AN206" s="71">
        <v>30161</v>
      </c>
      <c r="AO206" s="71">
        <v>3289</v>
      </c>
    </row>
    <row r="207" spans="1:41" hidden="1" outlineLevel="1" x14ac:dyDescent="0.55000000000000004">
      <c r="A207" s="58" t="s">
        <v>26</v>
      </c>
      <c r="B207" s="65">
        <v>177834441.91999993</v>
      </c>
      <c r="C207" s="66">
        <v>224405</v>
      </c>
      <c r="D207" s="66">
        <v>5126</v>
      </c>
      <c r="E207" s="67">
        <v>792.4709428043044</v>
      </c>
      <c r="F207" s="68">
        <v>12054143.859999968</v>
      </c>
      <c r="G207" s="69">
        <v>14741</v>
      </c>
      <c r="H207" s="69">
        <v>5569</v>
      </c>
      <c r="I207" s="70">
        <v>11397169.829999974</v>
      </c>
      <c r="J207" s="71">
        <v>15912</v>
      </c>
      <c r="K207" s="71">
        <v>5467</v>
      </c>
      <c r="L207" s="68">
        <v>9881576.3400000017</v>
      </c>
      <c r="M207" s="69">
        <v>14258</v>
      </c>
      <c r="N207" s="69">
        <v>10824</v>
      </c>
      <c r="O207" s="70">
        <v>5735828.0199999996</v>
      </c>
      <c r="P207" s="71">
        <v>6401</v>
      </c>
      <c r="Q207" s="71">
        <v>5441</v>
      </c>
      <c r="R207" s="68">
        <v>12080197.940000001</v>
      </c>
      <c r="S207" s="69">
        <v>16795</v>
      </c>
      <c r="T207" s="69">
        <v>5356</v>
      </c>
      <c r="U207" s="70">
        <v>13175965.83</v>
      </c>
      <c r="V207" s="71">
        <v>20631</v>
      </c>
      <c r="W207" s="71">
        <v>5333</v>
      </c>
      <c r="X207" s="68">
        <v>14531948.709999997</v>
      </c>
      <c r="Y207" s="69">
        <v>19905</v>
      </c>
      <c r="Z207" s="69">
        <v>5139</v>
      </c>
      <c r="AA207" s="70">
        <v>15762504.949999999</v>
      </c>
      <c r="AB207" s="71">
        <v>20865</v>
      </c>
      <c r="AC207" s="71">
        <v>5018</v>
      </c>
      <c r="AD207" s="68">
        <v>15456575.91</v>
      </c>
      <c r="AE207" s="69">
        <v>20091</v>
      </c>
      <c r="AF207" s="69">
        <v>5028</v>
      </c>
      <c r="AG207" s="70">
        <v>19747280.440000001</v>
      </c>
      <c r="AH207" s="71">
        <v>22977</v>
      </c>
      <c r="AI207" s="71">
        <v>5070</v>
      </c>
      <c r="AJ207" s="68">
        <v>23335432.600000001</v>
      </c>
      <c r="AK207" s="69">
        <v>26759</v>
      </c>
      <c r="AL207" s="69">
        <v>5104</v>
      </c>
      <c r="AM207" s="70">
        <v>24675817.489999998</v>
      </c>
      <c r="AN207" s="71">
        <v>25070</v>
      </c>
      <c r="AO207" s="71">
        <v>5126</v>
      </c>
    </row>
    <row r="208" spans="1:41" hidden="1" outlineLevel="1" x14ac:dyDescent="0.55000000000000004">
      <c r="A208" s="58" t="s">
        <v>94</v>
      </c>
      <c r="B208" s="65">
        <v>48029174.670000002</v>
      </c>
      <c r="C208" s="66">
        <v>88062</v>
      </c>
      <c r="D208" s="66">
        <v>4184</v>
      </c>
      <c r="E208" s="67">
        <v>545.40181542549567</v>
      </c>
      <c r="F208" s="68">
        <v>3165743.2</v>
      </c>
      <c r="G208" s="69">
        <v>5438</v>
      </c>
      <c r="H208" s="69">
        <v>3266</v>
      </c>
      <c r="I208" s="70">
        <v>2627040.42</v>
      </c>
      <c r="J208" s="71">
        <v>5678</v>
      </c>
      <c r="K208" s="71">
        <v>3005</v>
      </c>
      <c r="L208" s="68">
        <v>2779364.96</v>
      </c>
      <c r="M208" s="69">
        <v>5580</v>
      </c>
      <c r="N208" s="69">
        <v>7196</v>
      </c>
      <c r="O208" s="70">
        <v>1620528.7</v>
      </c>
      <c r="P208" s="71">
        <v>3114</v>
      </c>
      <c r="Q208" s="71">
        <v>6948</v>
      </c>
      <c r="R208" s="68">
        <v>3572525.05</v>
      </c>
      <c r="S208" s="69">
        <v>6537</v>
      </c>
      <c r="T208" s="69">
        <v>7210</v>
      </c>
      <c r="U208" s="70">
        <v>4457410.5600000005</v>
      </c>
      <c r="V208" s="71">
        <v>8487</v>
      </c>
      <c r="W208" s="71">
        <v>7190</v>
      </c>
      <c r="X208" s="68">
        <v>4586519.41</v>
      </c>
      <c r="Y208" s="69">
        <v>8854</v>
      </c>
      <c r="Z208" s="69">
        <v>7193</v>
      </c>
      <c r="AA208" s="70">
        <v>4066043.96</v>
      </c>
      <c r="AB208" s="71">
        <v>7689</v>
      </c>
      <c r="AC208" s="71">
        <v>7068</v>
      </c>
      <c r="AD208" s="68">
        <v>4489093.25</v>
      </c>
      <c r="AE208" s="69">
        <v>8046</v>
      </c>
      <c r="AF208" s="69">
        <v>4184</v>
      </c>
      <c r="AG208" s="70">
        <v>5546800.3799999999</v>
      </c>
      <c r="AH208" s="71">
        <v>9832</v>
      </c>
      <c r="AI208" s="71">
        <v>4184</v>
      </c>
      <c r="AJ208" s="68">
        <v>6110650.9900000002</v>
      </c>
      <c r="AK208" s="69">
        <v>11422</v>
      </c>
      <c r="AL208" s="69">
        <v>4184</v>
      </c>
      <c r="AM208" s="70">
        <v>5007453.79</v>
      </c>
      <c r="AN208" s="71">
        <v>7385</v>
      </c>
      <c r="AO208" s="71">
        <v>4184</v>
      </c>
    </row>
    <row r="209" spans="1:41" hidden="1" outlineLevel="1" x14ac:dyDescent="0.55000000000000004">
      <c r="A209" s="58" t="s">
        <v>462</v>
      </c>
      <c r="B209" s="65">
        <v>11986661526.649998</v>
      </c>
      <c r="C209" s="66">
        <v>7894967</v>
      </c>
      <c r="D209" s="66">
        <v>22476</v>
      </c>
      <c r="E209" s="67">
        <v>1518.2661975217879</v>
      </c>
      <c r="F209" s="68">
        <v>1024774671.0899982</v>
      </c>
      <c r="G209" s="69">
        <v>682981</v>
      </c>
      <c r="H209" s="69">
        <v>22000</v>
      </c>
      <c r="I209" s="70">
        <v>857444610.169999</v>
      </c>
      <c r="J209" s="71">
        <v>614755</v>
      </c>
      <c r="K209" s="71">
        <v>21784</v>
      </c>
      <c r="L209" s="68">
        <v>853439475.59999967</v>
      </c>
      <c r="M209" s="69">
        <v>595159</v>
      </c>
      <c r="N209" s="69">
        <v>42674</v>
      </c>
      <c r="O209" s="70">
        <v>1003188622.4499997</v>
      </c>
      <c r="P209" s="71">
        <v>641579</v>
      </c>
      <c r="Q209" s="71">
        <v>21758</v>
      </c>
      <c r="R209" s="68">
        <v>897717613.39999986</v>
      </c>
      <c r="S209" s="69">
        <v>614329</v>
      </c>
      <c r="T209" s="69">
        <v>21980</v>
      </c>
      <c r="U209" s="70">
        <v>973944793.00999999</v>
      </c>
      <c r="V209" s="71">
        <v>681425</v>
      </c>
      <c r="W209" s="71">
        <v>22191</v>
      </c>
      <c r="X209" s="68">
        <v>1055574849.6000004</v>
      </c>
      <c r="Y209" s="69">
        <v>689584</v>
      </c>
      <c r="Z209" s="69">
        <v>22174</v>
      </c>
      <c r="AA209" s="70">
        <v>1057853250.5600001</v>
      </c>
      <c r="AB209" s="71">
        <v>697511</v>
      </c>
      <c r="AC209" s="71">
        <v>22363</v>
      </c>
      <c r="AD209" s="68">
        <v>936854152.88000011</v>
      </c>
      <c r="AE209" s="69">
        <v>625968</v>
      </c>
      <c r="AF209" s="69">
        <v>22346</v>
      </c>
      <c r="AG209" s="70">
        <v>1098727999.47</v>
      </c>
      <c r="AH209" s="71">
        <v>679759</v>
      </c>
      <c r="AI209" s="71">
        <v>22452</v>
      </c>
      <c r="AJ209" s="68">
        <v>1071116710.21</v>
      </c>
      <c r="AK209" s="69">
        <v>707377</v>
      </c>
      <c r="AL209" s="69">
        <v>22528</v>
      </c>
      <c r="AM209" s="70">
        <v>1156024778.21</v>
      </c>
      <c r="AN209" s="71">
        <v>664540</v>
      </c>
      <c r="AO209" s="71">
        <v>22476</v>
      </c>
    </row>
    <row r="210" spans="1:41" hidden="1" outlineLevel="1" x14ac:dyDescent="0.55000000000000004">
      <c r="A210" s="58" t="s">
        <v>27</v>
      </c>
      <c r="B210" s="65">
        <v>29660996.730000004</v>
      </c>
      <c r="C210" s="66">
        <v>42999</v>
      </c>
      <c r="D210" s="66">
        <v>1374</v>
      </c>
      <c r="E210" s="67">
        <v>689.80666364334058</v>
      </c>
      <c r="F210" s="68">
        <v>2702673.54</v>
      </c>
      <c r="G210" s="69">
        <v>4993</v>
      </c>
      <c r="H210" s="69">
        <v>2141</v>
      </c>
      <c r="I210" s="70">
        <v>2332777.35</v>
      </c>
      <c r="J210" s="71">
        <v>4230</v>
      </c>
      <c r="K210" s="71">
        <v>2125</v>
      </c>
      <c r="L210" s="68">
        <v>1498400.1099999999</v>
      </c>
      <c r="M210" s="69">
        <v>2081</v>
      </c>
      <c r="N210" s="69">
        <v>1374</v>
      </c>
      <c r="O210" s="70">
        <v>349285.6</v>
      </c>
      <c r="P210" s="71">
        <v>494</v>
      </c>
      <c r="Q210" s="71">
        <v>1374</v>
      </c>
      <c r="R210" s="68">
        <v>1652313.31</v>
      </c>
      <c r="S210" s="69">
        <v>2678</v>
      </c>
      <c r="T210" s="69">
        <v>1374</v>
      </c>
      <c r="U210" s="70">
        <v>2409048.3099999996</v>
      </c>
      <c r="V210" s="71">
        <v>3746</v>
      </c>
      <c r="W210" s="71">
        <v>1374</v>
      </c>
      <c r="X210" s="68">
        <v>2661364.12</v>
      </c>
      <c r="Y210" s="69">
        <v>3974</v>
      </c>
      <c r="Z210" s="69">
        <v>1374</v>
      </c>
      <c r="AA210" s="70">
        <v>2530512.4500000002</v>
      </c>
      <c r="AB210" s="71">
        <v>3864</v>
      </c>
      <c r="AC210" s="71">
        <v>1374</v>
      </c>
      <c r="AD210" s="68">
        <v>2429252.2799999998</v>
      </c>
      <c r="AE210" s="69">
        <v>3481</v>
      </c>
      <c r="AF210" s="69">
        <v>1374</v>
      </c>
      <c r="AG210" s="70">
        <v>3035227.98</v>
      </c>
      <c r="AH210" s="71">
        <v>4029</v>
      </c>
      <c r="AI210" s="71">
        <v>1374</v>
      </c>
      <c r="AJ210" s="68">
        <v>4051306.6700000004</v>
      </c>
      <c r="AK210" s="69">
        <v>4660</v>
      </c>
      <c r="AL210" s="69">
        <v>1374</v>
      </c>
      <c r="AM210" s="70">
        <v>4008835.01</v>
      </c>
      <c r="AN210" s="71">
        <v>4769</v>
      </c>
      <c r="AO210" s="71">
        <v>1374</v>
      </c>
    </row>
    <row r="211" spans="1:41" hidden="1" outlineLevel="1" x14ac:dyDescent="0.55000000000000004">
      <c r="A211" s="58" t="s">
        <v>95</v>
      </c>
      <c r="B211" s="65">
        <v>31361683.68</v>
      </c>
      <c r="C211" s="66">
        <v>34911</v>
      </c>
      <c r="D211" s="66">
        <v>803</v>
      </c>
      <c r="E211" s="67">
        <v>898.33243619489554</v>
      </c>
      <c r="F211" s="68">
        <v>2605794.87</v>
      </c>
      <c r="G211" s="69">
        <v>2787</v>
      </c>
      <c r="H211" s="69">
        <v>796</v>
      </c>
      <c r="I211" s="70">
        <v>1899879.46</v>
      </c>
      <c r="J211" s="71">
        <v>2332</v>
      </c>
      <c r="K211" s="71">
        <v>784</v>
      </c>
      <c r="L211" s="68">
        <v>1612587.4899999991</v>
      </c>
      <c r="M211" s="69">
        <v>1980</v>
      </c>
      <c r="N211" s="69">
        <v>1572</v>
      </c>
      <c r="O211" s="70">
        <v>1538124.4899999991</v>
      </c>
      <c r="P211" s="71">
        <v>1592</v>
      </c>
      <c r="Q211" s="71">
        <v>794</v>
      </c>
      <c r="R211" s="68">
        <v>2223848.0000000014</v>
      </c>
      <c r="S211" s="69">
        <v>2639</v>
      </c>
      <c r="T211" s="69">
        <v>796</v>
      </c>
      <c r="U211" s="70">
        <v>2556235.8699999996</v>
      </c>
      <c r="V211" s="71">
        <v>3040</v>
      </c>
      <c r="W211" s="71">
        <v>794</v>
      </c>
      <c r="X211" s="68">
        <v>2707634.9000000018</v>
      </c>
      <c r="Y211" s="69">
        <v>3148</v>
      </c>
      <c r="Z211" s="69">
        <v>805</v>
      </c>
      <c r="AA211" s="70">
        <v>2884087.62</v>
      </c>
      <c r="AB211" s="71">
        <v>3235</v>
      </c>
      <c r="AC211" s="71">
        <v>797</v>
      </c>
      <c r="AD211" s="68">
        <v>2646040.86</v>
      </c>
      <c r="AE211" s="69">
        <v>3036</v>
      </c>
      <c r="AF211" s="69">
        <v>799</v>
      </c>
      <c r="AG211" s="70">
        <v>3028386.69</v>
      </c>
      <c r="AH211" s="71">
        <v>3362</v>
      </c>
      <c r="AI211" s="71">
        <v>802</v>
      </c>
      <c r="AJ211" s="68">
        <v>3216137.42</v>
      </c>
      <c r="AK211" s="69">
        <v>3567</v>
      </c>
      <c r="AL211" s="69">
        <v>812</v>
      </c>
      <c r="AM211" s="70">
        <v>4442926.01</v>
      </c>
      <c r="AN211" s="71">
        <v>4193</v>
      </c>
      <c r="AO211" s="71">
        <v>803</v>
      </c>
    </row>
    <row r="212" spans="1:41" hidden="1" outlineLevel="1" x14ac:dyDescent="0.55000000000000004">
      <c r="A212" s="58" t="s">
        <v>380</v>
      </c>
      <c r="B212" s="65">
        <v>110246854.08</v>
      </c>
      <c r="C212" s="66">
        <v>104325</v>
      </c>
      <c r="D212" s="66">
        <v>1709</v>
      </c>
      <c r="E212" s="67">
        <v>1056.7635186196981</v>
      </c>
      <c r="F212" s="68">
        <v>8502886.3499999996</v>
      </c>
      <c r="G212" s="69">
        <v>8296</v>
      </c>
      <c r="H212" s="69">
        <v>1758</v>
      </c>
      <c r="I212" s="70">
        <v>7168805.8600000003</v>
      </c>
      <c r="J212" s="71">
        <v>7726</v>
      </c>
      <c r="K212" s="71">
        <v>1702</v>
      </c>
      <c r="L212" s="68">
        <v>6233845.0800000001</v>
      </c>
      <c r="M212" s="69">
        <v>6214</v>
      </c>
      <c r="N212" s="69">
        <v>1720</v>
      </c>
      <c r="O212" s="70">
        <v>1641885.7999999998</v>
      </c>
      <c r="P212" s="71">
        <v>1520</v>
      </c>
      <c r="Q212" s="71">
        <v>1726</v>
      </c>
      <c r="R212" s="68">
        <v>7367418.9100000001</v>
      </c>
      <c r="S212" s="69">
        <v>7845</v>
      </c>
      <c r="T212" s="69">
        <v>1722</v>
      </c>
      <c r="U212" s="70">
        <v>8598943.0900000017</v>
      </c>
      <c r="V212" s="71">
        <v>9194</v>
      </c>
      <c r="W212" s="71">
        <v>1721</v>
      </c>
      <c r="X212" s="68">
        <v>9752012.6599999983</v>
      </c>
      <c r="Y212" s="69">
        <v>9788</v>
      </c>
      <c r="Z212" s="69">
        <v>1719</v>
      </c>
      <c r="AA212" s="70">
        <v>10572478.07</v>
      </c>
      <c r="AB212" s="71">
        <v>10301</v>
      </c>
      <c r="AC212" s="71">
        <v>1722</v>
      </c>
      <c r="AD212" s="68">
        <v>11106247.619999999</v>
      </c>
      <c r="AE212" s="69">
        <v>10013</v>
      </c>
      <c r="AF212" s="69">
        <v>1702</v>
      </c>
      <c r="AG212" s="70">
        <v>12792711.810000001</v>
      </c>
      <c r="AH212" s="71">
        <v>11428</v>
      </c>
      <c r="AI212" s="71">
        <v>1710</v>
      </c>
      <c r="AJ212" s="68">
        <v>14683233.279999999</v>
      </c>
      <c r="AK212" s="69">
        <v>12377</v>
      </c>
      <c r="AL212" s="69">
        <v>1698</v>
      </c>
      <c r="AM212" s="70">
        <v>11826385.549999999</v>
      </c>
      <c r="AN212" s="71">
        <v>9623</v>
      </c>
      <c r="AO212" s="71">
        <v>1709</v>
      </c>
    </row>
    <row r="213" spans="1:41" hidden="1" outlineLevel="1" x14ac:dyDescent="0.55000000000000004">
      <c r="A213" s="58" t="s">
        <v>32</v>
      </c>
      <c r="B213" s="65">
        <v>5964370.4499999993</v>
      </c>
      <c r="C213" s="66">
        <v>7745</v>
      </c>
      <c r="D213" s="66">
        <v>339</v>
      </c>
      <c r="E213" s="67">
        <v>770.09302130406707</v>
      </c>
      <c r="F213" s="68">
        <v>386663.98</v>
      </c>
      <c r="G213" s="69">
        <v>558</v>
      </c>
      <c r="H213" s="69">
        <v>260</v>
      </c>
      <c r="I213" s="70">
        <v>259266.82</v>
      </c>
      <c r="J213" s="71">
        <v>439</v>
      </c>
      <c r="K213" s="71">
        <v>252</v>
      </c>
      <c r="L213" s="68">
        <v>219596.35</v>
      </c>
      <c r="M213" s="69">
        <v>463</v>
      </c>
      <c r="N213" s="69">
        <v>339</v>
      </c>
      <c r="O213" s="70">
        <v>14118.66</v>
      </c>
      <c r="P213" s="71">
        <v>34</v>
      </c>
      <c r="Q213" s="71">
        <v>339</v>
      </c>
      <c r="R213" s="68">
        <v>339744.21</v>
      </c>
      <c r="S213" s="69">
        <v>503</v>
      </c>
      <c r="T213" s="69">
        <v>339</v>
      </c>
      <c r="U213" s="70">
        <v>401569.96</v>
      </c>
      <c r="V213" s="71">
        <v>705</v>
      </c>
      <c r="W213" s="71">
        <v>339</v>
      </c>
      <c r="X213" s="68">
        <v>448982.12</v>
      </c>
      <c r="Y213" s="69">
        <v>857</v>
      </c>
      <c r="Z213" s="69">
        <v>339</v>
      </c>
      <c r="AA213" s="70">
        <v>519470.82</v>
      </c>
      <c r="AB213" s="71">
        <v>869</v>
      </c>
      <c r="AC213" s="71">
        <v>339</v>
      </c>
      <c r="AD213" s="68">
        <v>457327.48</v>
      </c>
      <c r="AE213" s="69">
        <v>707</v>
      </c>
      <c r="AF213" s="69">
        <v>339</v>
      </c>
      <c r="AG213" s="70">
        <v>692960.06</v>
      </c>
      <c r="AH213" s="71">
        <v>705</v>
      </c>
      <c r="AI213" s="71">
        <v>339</v>
      </c>
      <c r="AJ213" s="68">
        <v>1208211.6399999999</v>
      </c>
      <c r="AK213" s="69">
        <v>987</v>
      </c>
      <c r="AL213" s="69">
        <v>339</v>
      </c>
      <c r="AM213" s="70">
        <v>1016458.35</v>
      </c>
      <c r="AN213" s="71">
        <v>918</v>
      </c>
      <c r="AO213" s="71">
        <v>339</v>
      </c>
    </row>
    <row r="214" spans="1:41" hidden="1" outlineLevel="1" x14ac:dyDescent="0.55000000000000004">
      <c r="A214" s="58" t="s">
        <v>37</v>
      </c>
      <c r="B214" s="65">
        <v>1883593.82</v>
      </c>
      <c r="C214" s="66">
        <v>2651</v>
      </c>
      <c r="D214" s="66">
        <v>60</v>
      </c>
      <c r="E214" s="67">
        <v>710.52199924556771</v>
      </c>
      <c r="F214" s="68">
        <v>134487.88</v>
      </c>
      <c r="G214" s="69">
        <v>165</v>
      </c>
      <c r="H214" s="69">
        <v>63</v>
      </c>
      <c r="I214" s="70">
        <v>91124.83</v>
      </c>
      <c r="J214" s="71">
        <v>147</v>
      </c>
      <c r="K214" s="71">
        <v>59</v>
      </c>
      <c r="L214" s="68">
        <v>78200.800000000003</v>
      </c>
      <c r="M214" s="69">
        <v>132</v>
      </c>
      <c r="N214" s="69">
        <v>117</v>
      </c>
      <c r="O214" s="70">
        <v>132926.32</v>
      </c>
      <c r="P214" s="71">
        <v>197</v>
      </c>
      <c r="Q214" s="71">
        <v>60</v>
      </c>
      <c r="R214" s="68">
        <v>146171.85</v>
      </c>
      <c r="S214" s="69">
        <v>197</v>
      </c>
      <c r="T214" s="69">
        <v>60</v>
      </c>
      <c r="U214" s="70">
        <v>191137.27</v>
      </c>
      <c r="V214" s="71">
        <v>249</v>
      </c>
      <c r="W214" s="71">
        <v>58</v>
      </c>
      <c r="X214" s="68">
        <v>222800.89</v>
      </c>
      <c r="Y214" s="69">
        <v>259</v>
      </c>
      <c r="Z214" s="69">
        <v>59</v>
      </c>
      <c r="AA214" s="70">
        <v>172186.49</v>
      </c>
      <c r="AB214" s="71">
        <v>261</v>
      </c>
      <c r="AC214" s="71">
        <v>59</v>
      </c>
      <c r="AD214" s="68">
        <v>143837.22</v>
      </c>
      <c r="AE214" s="69">
        <v>225</v>
      </c>
      <c r="AF214" s="69">
        <v>60</v>
      </c>
      <c r="AG214" s="70">
        <v>178227.81</v>
      </c>
      <c r="AH214" s="71">
        <v>259</v>
      </c>
      <c r="AI214" s="71">
        <v>61</v>
      </c>
      <c r="AJ214" s="68">
        <v>145135.14000000001</v>
      </c>
      <c r="AK214" s="69">
        <v>266</v>
      </c>
      <c r="AL214" s="69">
        <v>60</v>
      </c>
      <c r="AM214" s="70">
        <v>247357.32</v>
      </c>
      <c r="AN214" s="71">
        <v>294</v>
      </c>
      <c r="AO214" s="71">
        <v>60</v>
      </c>
    </row>
    <row r="215" spans="1:41" hidden="1" outlineLevel="1" x14ac:dyDescent="0.55000000000000004">
      <c r="A215" s="58" t="s">
        <v>33</v>
      </c>
      <c r="B215" s="65">
        <v>11194164.399999999</v>
      </c>
      <c r="C215" s="66">
        <v>15082</v>
      </c>
      <c r="D215" s="66">
        <v>116</v>
      </c>
      <c r="E215" s="67">
        <v>742.22015647792057</v>
      </c>
      <c r="F215" s="68">
        <v>726927</v>
      </c>
      <c r="G215" s="69">
        <v>1177</v>
      </c>
      <c r="H215" s="69">
        <v>95</v>
      </c>
      <c r="I215" s="70">
        <v>641835.85</v>
      </c>
      <c r="J215" s="71">
        <v>1149</v>
      </c>
      <c r="K215" s="71">
        <v>88</v>
      </c>
      <c r="L215" s="68">
        <v>582261.52</v>
      </c>
      <c r="M215" s="69">
        <v>859</v>
      </c>
      <c r="N215" s="69">
        <v>116</v>
      </c>
      <c r="O215" s="70">
        <v>810302.44</v>
      </c>
      <c r="P215" s="71">
        <v>1151</v>
      </c>
      <c r="Q215" s="71">
        <v>116</v>
      </c>
      <c r="R215" s="68">
        <v>820847.1100000001</v>
      </c>
      <c r="S215" s="69">
        <v>1285</v>
      </c>
      <c r="T215" s="69">
        <v>116</v>
      </c>
      <c r="U215" s="70">
        <v>969823.21</v>
      </c>
      <c r="V215" s="71">
        <v>1349</v>
      </c>
      <c r="W215" s="71">
        <v>116</v>
      </c>
      <c r="X215" s="68">
        <v>1226325.22</v>
      </c>
      <c r="Y215" s="69">
        <v>1392</v>
      </c>
      <c r="Z215" s="69">
        <v>116</v>
      </c>
      <c r="AA215" s="70">
        <v>982661.52</v>
      </c>
      <c r="AB215" s="71">
        <v>1464</v>
      </c>
      <c r="AC215" s="71">
        <v>116</v>
      </c>
      <c r="AD215" s="68">
        <v>982548</v>
      </c>
      <c r="AE215" s="69">
        <v>1190</v>
      </c>
      <c r="AF215" s="69">
        <v>116</v>
      </c>
      <c r="AG215" s="70">
        <v>1055393.8</v>
      </c>
      <c r="AH215" s="71">
        <v>1395</v>
      </c>
      <c r="AI215" s="71">
        <v>116</v>
      </c>
      <c r="AJ215" s="68">
        <v>1720859.96</v>
      </c>
      <c r="AK215" s="69">
        <v>1797</v>
      </c>
      <c r="AL215" s="69">
        <v>116</v>
      </c>
      <c r="AM215" s="70">
        <v>674378.77</v>
      </c>
      <c r="AN215" s="71">
        <v>874</v>
      </c>
      <c r="AO215" s="71">
        <v>116</v>
      </c>
    </row>
    <row r="216" spans="1:41" hidden="1" outlineLevel="1" x14ac:dyDescent="0.55000000000000004">
      <c r="A216" s="58" t="s">
        <v>40</v>
      </c>
      <c r="B216" s="65">
        <v>736642890.10999978</v>
      </c>
      <c r="C216" s="66">
        <v>1713303</v>
      </c>
      <c r="D216" s="66">
        <v>446544</v>
      </c>
      <c r="E216" s="67">
        <v>429.95482416712036</v>
      </c>
      <c r="F216" s="68">
        <v>61301230.909999877</v>
      </c>
      <c r="G216" s="69">
        <v>117802</v>
      </c>
      <c r="H216" s="69">
        <v>40226</v>
      </c>
      <c r="I216" s="70">
        <v>54538019.999999903</v>
      </c>
      <c r="J216" s="71">
        <v>103343</v>
      </c>
      <c r="K216" s="71">
        <v>39681</v>
      </c>
      <c r="L216" s="68">
        <v>56167890.420000017</v>
      </c>
      <c r="M216" s="69">
        <v>125548</v>
      </c>
      <c r="N216" s="69">
        <v>370789</v>
      </c>
      <c r="O216" s="70">
        <v>57388624.590000004</v>
      </c>
      <c r="P216" s="71">
        <v>128732</v>
      </c>
      <c r="Q216" s="71">
        <v>336323</v>
      </c>
      <c r="R216" s="68">
        <v>55497724.980000012</v>
      </c>
      <c r="S216" s="69">
        <v>124396</v>
      </c>
      <c r="T216" s="69">
        <v>334826</v>
      </c>
      <c r="U216" s="70">
        <v>60352250.849999994</v>
      </c>
      <c r="V216" s="71">
        <v>138974</v>
      </c>
      <c r="W216" s="71">
        <v>334405</v>
      </c>
      <c r="X216" s="68">
        <v>62876959.339999996</v>
      </c>
      <c r="Y216" s="69">
        <v>142649</v>
      </c>
      <c r="Z216" s="69">
        <v>346036</v>
      </c>
      <c r="AA216" s="70">
        <v>63572888.439999998</v>
      </c>
      <c r="AB216" s="71">
        <v>151922</v>
      </c>
      <c r="AC216" s="71">
        <v>347595</v>
      </c>
      <c r="AD216" s="68">
        <v>59784407.999999993</v>
      </c>
      <c r="AE216" s="69">
        <v>146874</v>
      </c>
      <c r="AF216" s="69">
        <v>360151</v>
      </c>
      <c r="AG216" s="70">
        <v>62427103.469999999</v>
      </c>
      <c r="AH216" s="71">
        <v>160851</v>
      </c>
      <c r="AI216" s="71">
        <v>359596</v>
      </c>
      <c r="AJ216" s="68">
        <v>69584850.120000005</v>
      </c>
      <c r="AK216" s="69">
        <v>179143</v>
      </c>
      <c r="AL216" s="69">
        <v>422207</v>
      </c>
      <c r="AM216" s="70">
        <v>73150938.99000001</v>
      </c>
      <c r="AN216" s="71">
        <v>193069</v>
      </c>
      <c r="AO216" s="71">
        <v>446544</v>
      </c>
    </row>
    <row r="217" spans="1:41" hidden="1" outlineLevel="1" x14ac:dyDescent="0.55000000000000004">
      <c r="A217" s="58" t="s">
        <v>34</v>
      </c>
      <c r="B217" s="65">
        <v>3943644.48</v>
      </c>
      <c r="C217" s="66">
        <v>8074</v>
      </c>
      <c r="D217" s="66">
        <v>215</v>
      </c>
      <c r="E217" s="67">
        <v>488.43751300470649</v>
      </c>
      <c r="F217" s="68">
        <v>170753.98</v>
      </c>
      <c r="G217" s="69">
        <v>404</v>
      </c>
      <c r="H217" s="69">
        <v>146</v>
      </c>
      <c r="I217" s="70">
        <v>212953.68</v>
      </c>
      <c r="J217" s="71">
        <v>478</v>
      </c>
      <c r="K217" s="71">
        <v>136</v>
      </c>
      <c r="L217" s="68">
        <v>137519.63</v>
      </c>
      <c r="M217" s="69">
        <v>307</v>
      </c>
      <c r="N217" s="69">
        <v>215</v>
      </c>
      <c r="O217" s="70">
        <v>45257.2</v>
      </c>
      <c r="P217" s="71">
        <v>115</v>
      </c>
      <c r="Q217" s="71">
        <v>215</v>
      </c>
      <c r="R217" s="68">
        <v>221045.19</v>
      </c>
      <c r="S217" s="69">
        <v>558</v>
      </c>
      <c r="T217" s="69">
        <v>215</v>
      </c>
      <c r="U217" s="70">
        <v>229028.06</v>
      </c>
      <c r="V217" s="71">
        <v>601</v>
      </c>
      <c r="W217" s="71">
        <v>215</v>
      </c>
      <c r="X217" s="68">
        <v>354698.23999999999</v>
      </c>
      <c r="Y217" s="69">
        <v>785</v>
      </c>
      <c r="Z217" s="69">
        <v>215</v>
      </c>
      <c r="AA217" s="70">
        <v>341805.85000000003</v>
      </c>
      <c r="AB217" s="71">
        <v>801</v>
      </c>
      <c r="AC217" s="71">
        <v>215</v>
      </c>
      <c r="AD217" s="68">
        <v>395847.07</v>
      </c>
      <c r="AE217" s="69">
        <v>790</v>
      </c>
      <c r="AF217" s="69">
        <v>215</v>
      </c>
      <c r="AG217" s="70">
        <v>432171.83</v>
      </c>
      <c r="AH217" s="71">
        <v>855</v>
      </c>
      <c r="AI217" s="71">
        <v>215</v>
      </c>
      <c r="AJ217" s="68">
        <v>844291.96</v>
      </c>
      <c r="AK217" s="69">
        <v>1604</v>
      </c>
      <c r="AL217" s="69">
        <v>215</v>
      </c>
      <c r="AM217" s="70">
        <v>558271.79</v>
      </c>
      <c r="AN217" s="71">
        <v>776</v>
      </c>
      <c r="AO217" s="71">
        <v>215</v>
      </c>
    </row>
    <row r="218" spans="1:41" hidden="1" outlineLevel="1" x14ac:dyDescent="0.55000000000000004">
      <c r="A218" s="58" t="s">
        <v>35</v>
      </c>
      <c r="B218" s="65">
        <v>61816106.780000001</v>
      </c>
      <c r="C218" s="66">
        <v>122160</v>
      </c>
      <c r="D218" s="66">
        <v>3378</v>
      </c>
      <c r="E218" s="67">
        <v>506.02575949574327</v>
      </c>
      <c r="F218" s="68">
        <v>4129561.39</v>
      </c>
      <c r="G218" s="69">
        <v>8838</v>
      </c>
      <c r="H218" s="69">
        <v>2676</v>
      </c>
      <c r="I218" s="70">
        <v>2387760.08</v>
      </c>
      <c r="J218" s="71">
        <v>4729</v>
      </c>
      <c r="K218" s="71">
        <v>2682</v>
      </c>
      <c r="L218" s="68">
        <v>2900120.76</v>
      </c>
      <c r="M218" s="69">
        <v>5440</v>
      </c>
      <c r="N218" s="69">
        <v>6039</v>
      </c>
      <c r="O218" s="70">
        <v>3847593.47</v>
      </c>
      <c r="P218" s="71">
        <v>7840</v>
      </c>
      <c r="Q218" s="71">
        <v>5885</v>
      </c>
      <c r="R218" s="68">
        <v>4356376.1500000004</v>
      </c>
      <c r="S218" s="69">
        <v>8919</v>
      </c>
      <c r="T218" s="69">
        <v>5991</v>
      </c>
      <c r="U218" s="70">
        <v>5792006.3399999999</v>
      </c>
      <c r="V218" s="71">
        <v>10324</v>
      </c>
      <c r="W218" s="71">
        <v>5968</v>
      </c>
      <c r="X218" s="68">
        <v>4908481.07</v>
      </c>
      <c r="Y218" s="69">
        <v>9224</v>
      </c>
      <c r="Z218" s="69">
        <v>3383</v>
      </c>
      <c r="AA218" s="70">
        <v>5639820.7599999998</v>
      </c>
      <c r="AB218" s="71">
        <v>10914</v>
      </c>
      <c r="AC218" s="71">
        <v>3381</v>
      </c>
      <c r="AD218" s="68">
        <v>5996464.0800000001</v>
      </c>
      <c r="AE218" s="69">
        <v>10524</v>
      </c>
      <c r="AF218" s="69">
        <v>3378</v>
      </c>
      <c r="AG218" s="70">
        <v>6424082.6900000004</v>
      </c>
      <c r="AH218" s="71">
        <v>12950</v>
      </c>
      <c r="AI218" s="71">
        <v>3378</v>
      </c>
      <c r="AJ218" s="68">
        <v>7441039.0800000001</v>
      </c>
      <c r="AK218" s="69">
        <v>15542</v>
      </c>
      <c r="AL218" s="69">
        <v>3378</v>
      </c>
      <c r="AM218" s="70">
        <v>7992800.9100000001</v>
      </c>
      <c r="AN218" s="71">
        <v>16916</v>
      </c>
      <c r="AO218" s="71">
        <v>3378</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21881780396.190002</v>
      </c>
      <c r="C220" s="52">
        <f>SUM(C193:C218)</f>
        <v>21336147</v>
      </c>
      <c r="D220" s="52">
        <f>SUM(D193:D218)</f>
        <v>820490</v>
      </c>
      <c r="E220" s="74">
        <f t="shared" ref="E220" si="14">IFERROR(B220/C220,0)</f>
        <v>1025.5731925820535</v>
      </c>
      <c r="F220" s="51">
        <f t="shared" ref="F220:AO220" si="15">SUM(F193:F218)</f>
        <v>1766683850.6999967</v>
      </c>
      <c r="G220" s="52">
        <f t="shared" si="15"/>
        <v>1633357</v>
      </c>
      <c r="H220" s="52">
        <f t="shared" si="15"/>
        <v>286543</v>
      </c>
      <c r="I220" s="51">
        <f t="shared" si="15"/>
        <v>1464367569.2199986</v>
      </c>
      <c r="J220" s="52">
        <f t="shared" si="15"/>
        <v>1448610</v>
      </c>
      <c r="K220" s="52">
        <f t="shared" si="15"/>
        <v>280348</v>
      </c>
      <c r="L220" s="51">
        <f t="shared" si="15"/>
        <v>1366525858.8499994</v>
      </c>
      <c r="M220" s="52">
        <f t="shared" si="15"/>
        <v>1323415</v>
      </c>
      <c r="N220" s="52">
        <f t="shared" si="15"/>
        <v>804989</v>
      </c>
      <c r="O220" s="51">
        <f t="shared" si="15"/>
        <v>1601904881.5799997</v>
      </c>
      <c r="P220" s="52">
        <f t="shared" si="15"/>
        <v>1407279</v>
      </c>
      <c r="Q220" s="52">
        <f t="shared" si="15"/>
        <v>732830</v>
      </c>
      <c r="R220" s="51">
        <f t="shared" si="15"/>
        <v>1613261228.3499999</v>
      </c>
      <c r="S220" s="52">
        <f t="shared" si="15"/>
        <v>1648598</v>
      </c>
      <c r="T220" s="52">
        <f t="shared" si="15"/>
        <v>723261</v>
      </c>
      <c r="U220" s="51">
        <f t="shared" si="15"/>
        <v>1798902242.3199997</v>
      </c>
      <c r="V220" s="52">
        <f t="shared" si="15"/>
        <v>1883853</v>
      </c>
      <c r="W220" s="52">
        <f t="shared" si="15"/>
        <v>723617</v>
      </c>
      <c r="X220" s="51">
        <f t="shared" si="15"/>
        <v>1920566503.2600007</v>
      </c>
      <c r="Y220" s="52">
        <f t="shared" si="15"/>
        <v>1940248</v>
      </c>
      <c r="Z220" s="52">
        <f t="shared" si="15"/>
        <v>733338</v>
      </c>
      <c r="AA220" s="51">
        <f t="shared" si="15"/>
        <v>1945807054.2</v>
      </c>
      <c r="AB220" s="52">
        <f t="shared" si="15"/>
        <v>1973277</v>
      </c>
      <c r="AC220" s="52">
        <f t="shared" si="15"/>
        <v>723640</v>
      </c>
      <c r="AD220" s="51">
        <f t="shared" si="15"/>
        <v>1774187468.1899998</v>
      </c>
      <c r="AE220" s="52">
        <f t="shared" si="15"/>
        <v>1828100</v>
      </c>
      <c r="AF220" s="52">
        <f t="shared" si="15"/>
        <v>733509</v>
      </c>
      <c r="AG220" s="51">
        <f t="shared" si="15"/>
        <v>2066007588.4400001</v>
      </c>
      <c r="AH220" s="52">
        <f t="shared" si="15"/>
        <v>2015302</v>
      </c>
      <c r="AI220" s="52">
        <f t="shared" si="15"/>
        <v>733079</v>
      </c>
      <c r="AJ220" s="51">
        <f t="shared" si="15"/>
        <v>2237812165.02</v>
      </c>
      <c r="AK220" s="52">
        <f t="shared" si="15"/>
        <v>2219058</v>
      </c>
      <c r="AL220" s="52">
        <f t="shared" si="15"/>
        <v>797172</v>
      </c>
      <c r="AM220" s="51">
        <f t="shared" si="15"/>
        <v>2325753986.0600004</v>
      </c>
      <c r="AN220" s="52">
        <f t="shared" si="15"/>
        <v>2015050</v>
      </c>
      <c r="AO220" s="52">
        <f t="shared" si="15"/>
        <v>820490</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v>9563102.6600000001</v>
      </c>
      <c r="C224" s="66">
        <v>5760</v>
      </c>
      <c r="D224" s="66">
        <v>189</v>
      </c>
      <c r="E224" s="67">
        <v>1660.2608784722222</v>
      </c>
      <c r="F224" s="68">
        <v>1024055.67</v>
      </c>
      <c r="G224" s="69">
        <v>622</v>
      </c>
      <c r="H224" s="69">
        <v>195</v>
      </c>
      <c r="I224" s="70">
        <v>484925.18</v>
      </c>
      <c r="J224" s="71">
        <v>439</v>
      </c>
      <c r="K224" s="71">
        <v>194</v>
      </c>
      <c r="L224" s="68">
        <v>417042.69</v>
      </c>
      <c r="M224" s="69">
        <v>367</v>
      </c>
      <c r="N224" s="69">
        <v>195</v>
      </c>
      <c r="O224" s="70">
        <v>329432.68</v>
      </c>
      <c r="P224" s="71">
        <v>401</v>
      </c>
      <c r="Q224" s="71">
        <v>195</v>
      </c>
      <c r="R224" s="68">
        <v>519320.64</v>
      </c>
      <c r="S224" s="69">
        <v>411</v>
      </c>
      <c r="T224" s="69">
        <v>195</v>
      </c>
      <c r="U224" s="70">
        <v>629707.39</v>
      </c>
      <c r="V224" s="71">
        <v>426</v>
      </c>
      <c r="W224" s="71">
        <v>192</v>
      </c>
      <c r="X224" s="68">
        <v>515865.9</v>
      </c>
      <c r="Y224" s="69">
        <v>399</v>
      </c>
      <c r="Z224" s="69">
        <v>196</v>
      </c>
      <c r="AA224" s="70">
        <v>660234.18999999994</v>
      </c>
      <c r="AB224" s="71">
        <v>441</v>
      </c>
      <c r="AC224" s="71">
        <v>190</v>
      </c>
      <c r="AD224" s="68">
        <v>546638.69999999995</v>
      </c>
      <c r="AE224" s="69">
        <v>438</v>
      </c>
      <c r="AF224" s="69">
        <v>188</v>
      </c>
      <c r="AG224" s="70">
        <v>565716.32999999996</v>
      </c>
      <c r="AH224" s="71">
        <v>385</v>
      </c>
      <c r="AI224" s="71">
        <v>187</v>
      </c>
      <c r="AJ224" s="68">
        <v>2009599.06</v>
      </c>
      <c r="AK224" s="69">
        <v>686</v>
      </c>
      <c r="AL224" s="69">
        <v>190</v>
      </c>
      <c r="AM224" s="70">
        <v>1860564.23</v>
      </c>
      <c r="AN224" s="71">
        <v>745</v>
      </c>
      <c r="AO224" s="71">
        <v>189</v>
      </c>
    </row>
    <row r="225" spans="1:41" hidden="1" outlineLevel="1" x14ac:dyDescent="0.55000000000000004">
      <c r="A225" s="58" t="s">
        <v>18</v>
      </c>
      <c r="B225" s="65">
        <v>396636186.25999725</v>
      </c>
      <c r="C225" s="66">
        <v>948355</v>
      </c>
      <c r="D225" s="66">
        <v>11960</v>
      </c>
      <c r="E225" s="67">
        <v>418.23598363481739</v>
      </c>
      <c r="F225" s="68">
        <v>29748066.129999813</v>
      </c>
      <c r="G225" s="69">
        <v>62359</v>
      </c>
      <c r="H225" s="69">
        <v>12241</v>
      </c>
      <c r="I225" s="70">
        <v>24759811.789999895</v>
      </c>
      <c r="J225" s="71">
        <v>57890</v>
      </c>
      <c r="K225" s="71">
        <v>12132</v>
      </c>
      <c r="L225" s="68">
        <v>20489404.179999888</v>
      </c>
      <c r="M225" s="69">
        <v>55985</v>
      </c>
      <c r="N225" s="69">
        <v>11933</v>
      </c>
      <c r="O225" s="70">
        <v>18763391.139999922</v>
      </c>
      <c r="P225" s="71">
        <v>59659</v>
      </c>
      <c r="Q225" s="71">
        <v>11775</v>
      </c>
      <c r="R225" s="68">
        <v>18970751.849999923</v>
      </c>
      <c r="S225" s="69">
        <v>59550</v>
      </c>
      <c r="T225" s="69">
        <v>11820</v>
      </c>
      <c r="U225" s="70">
        <v>24911058.229999863</v>
      </c>
      <c r="V225" s="71">
        <v>72921</v>
      </c>
      <c r="W225" s="71">
        <v>12032</v>
      </c>
      <c r="X225" s="68">
        <v>27360918.52999983</v>
      </c>
      <c r="Y225" s="69">
        <v>77200</v>
      </c>
      <c r="Z225" s="69">
        <v>12002</v>
      </c>
      <c r="AA225" s="70">
        <v>31762035.689999744</v>
      </c>
      <c r="AB225" s="71">
        <v>89806</v>
      </c>
      <c r="AC225" s="71">
        <v>11969</v>
      </c>
      <c r="AD225" s="68">
        <v>35243377.92999965</v>
      </c>
      <c r="AE225" s="69">
        <v>92921</v>
      </c>
      <c r="AF225" s="69">
        <v>12021</v>
      </c>
      <c r="AG225" s="70">
        <v>44566884.099999584</v>
      </c>
      <c r="AH225" s="71">
        <v>102081</v>
      </c>
      <c r="AI225" s="71">
        <v>12001</v>
      </c>
      <c r="AJ225" s="68">
        <v>71826424.889999449</v>
      </c>
      <c r="AK225" s="69">
        <v>137338</v>
      </c>
      <c r="AL225" s="69">
        <v>11986</v>
      </c>
      <c r="AM225" s="70">
        <v>48234061.799999654</v>
      </c>
      <c r="AN225" s="71">
        <v>80645</v>
      </c>
      <c r="AO225" s="71">
        <v>11960</v>
      </c>
    </row>
    <row r="226" spans="1:41" hidden="1" outlineLevel="1" x14ac:dyDescent="0.55000000000000004">
      <c r="A226" s="58" t="s">
        <v>20</v>
      </c>
      <c r="B226" s="65">
        <v>97961928.829999998</v>
      </c>
      <c r="C226" s="66">
        <v>179812</v>
      </c>
      <c r="D226" s="66">
        <v>3158</v>
      </c>
      <c r="E226" s="67">
        <v>544.80195331790981</v>
      </c>
      <c r="F226" s="68">
        <v>5564451.7999999998</v>
      </c>
      <c r="G226" s="69">
        <v>11489</v>
      </c>
      <c r="H226" s="69">
        <v>3286</v>
      </c>
      <c r="I226" s="70">
        <v>5731907.7599999998</v>
      </c>
      <c r="J226" s="71">
        <v>11909</v>
      </c>
      <c r="K226" s="71">
        <v>3281</v>
      </c>
      <c r="L226" s="68">
        <v>5638663.6600000001</v>
      </c>
      <c r="M226" s="69">
        <v>11730</v>
      </c>
      <c r="N226" s="69">
        <v>3268</v>
      </c>
      <c r="O226" s="70">
        <v>6286241.9500000002</v>
      </c>
      <c r="P226" s="71">
        <v>13027</v>
      </c>
      <c r="Q226" s="71">
        <v>3248</v>
      </c>
      <c r="R226" s="68">
        <v>6834088.5599999996</v>
      </c>
      <c r="S226" s="69">
        <v>13653</v>
      </c>
      <c r="T226" s="69">
        <v>3253</v>
      </c>
      <c r="U226" s="70">
        <v>7678856.7999999998</v>
      </c>
      <c r="V226" s="71">
        <v>15675</v>
      </c>
      <c r="W226" s="71">
        <v>3243</v>
      </c>
      <c r="X226" s="68">
        <v>7673082.2800000003</v>
      </c>
      <c r="Y226" s="69">
        <v>15534</v>
      </c>
      <c r="Z226" s="69">
        <v>3235</v>
      </c>
      <c r="AA226" s="70">
        <v>7846481.6100000003</v>
      </c>
      <c r="AB226" s="71">
        <v>15597</v>
      </c>
      <c r="AC226" s="71">
        <v>3227</v>
      </c>
      <c r="AD226" s="68">
        <v>8680316.8699999992</v>
      </c>
      <c r="AE226" s="69">
        <v>16229</v>
      </c>
      <c r="AF226" s="69">
        <v>3217</v>
      </c>
      <c r="AG226" s="70">
        <v>9596421.9299999997</v>
      </c>
      <c r="AH226" s="71">
        <v>17036</v>
      </c>
      <c r="AI226" s="71">
        <v>3189</v>
      </c>
      <c r="AJ226" s="68">
        <v>15294829.27</v>
      </c>
      <c r="AK226" s="69">
        <v>23211</v>
      </c>
      <c r="AL226" s="69">
        <v>3189</v>
      </c>
      <c r="AM226" s="70">
        <v>11136586.34</v>
      </c>
      <c r="AN226" s="71">
        <v>14722</v>
      </c>
      <c r="AO226" s="71">
        <v>3158</v>
      </c>
    </row>
    <row r="227" spans="1:41" hidden="1" outlineLevel="1" x14ac:dyDescent="0.55000000000000004">
      <c r="A227" s="58" t="s">
        <v>510</v>
      </c>
      <c r="B227" s="65">
        <v>314920763.8799997</v>
      </c>
      <c r="C227" s="66">
        <v>293552</v>
      </c>
      <c r="D227" s="66">
        <v>7859</v>
      </c>
      <c r="E227" s="67">
        <v>1072.7937942170372</v>
      </c>
      <c r="F227" s="68">
        <v>20336644.889999986</v>
      </c>
      <c r="G227" s="69">
        <v>17258</v>
      </c>
      <c r="H227" s="69">
        <v>7745</v>
      </c>
      <c r="I227" s="70">
        <v>21154323.539999969</v>
      </c>
      <c r="J227" s="71">
        <v>21213</v>
      </c>
      <c r="K227" s="71">
        <v>7833</v>
      </c>
      <c r="L227" s="68">
        <v>21150833.599999975</v>
      </c>
      <c r="M227" s="69">
        <v>21354</v>
      </c>
      <c r="N227" s="69">
        <v>7872</v>
      </c>
      <c r="O227" s="70">
        <v>23053809.169999983</v>
      </c>
      <c r="P227" s="71">
        <v>22712</v>
      </c>
      <c r="Q227" s="71">
        <v>8384</v>
      </c>
      <c r="R227" s="68">
        <v>24275338.409999985</v>
      </c>
      <c r="S227" s="69">
        <v>24396</v>
      </c>
      <c r="T227" s="69">
        <v>8402</v>
      </c>
      <c r="U227" s="70">
        <v>28520581.279999975</v>
      </c>
      <c r="V227" s="71">
        <v>27840</v>
      </c>
      <c r="W227" s="71">
        <v>8336</v>
      </c>
      <c r="X227" s="68">
        <v>26381810.699999969</v>
      </c>
      <c r="Y227" s="69">
        <v>25720</v>
      </c>
      <c r="Z227" s="69">
        <v>8350</v>
      </c>
      <c r="AA227" s="70">
        <v>27132232.279999979</v>
      </c>
      <c r="AB227" s="71">
        <v>26699</v>
      </c>
      <c r="AC227" s="71">
        <v>8387</v>
      </c>
      <c r="AD227" s="68">
        <v>28632847.809999965</v>
      </c>
      <c r="AE227" s="69">
        <v>26383</v>
      </c>
      <c r="AF227" s="69">
        <v>8387</v>
      </c>
      <c r="AG227" s="70">
        <v>29572150.619999982</v>
      </c>
      <c r="AH227" s="71">
        <v>25964</v>
      </c>
      <c r="AI227" s="71">
        <v>8363</v>
      </c>
      <c r="AJ227" s="68">
        <v>36610738.569999941</v>
      </c>
      <c r="AK227" s="69">
        <v>32808</v>
      </c>
      <c r="AL227" s="69">
        <v>8049</v>
      </c>
      <c r="AM227" s="70">
        <v>28099453.009999983</v>
      </c>
      <c r="AN227" s="71">
        <v>21205</v>
      </c>
      <c r="AO227" s="71">
        <v>7859</v>
      </c>
    </row>
    <row r="228" spans="1:41" hidden="1" outlineLevel="1" x14ac:dyDescent="0.55000000000000004">
      <c r="A228" s="58" t="s">
        <v>89</v>
      </c>
      <c r="B228" s="65">
        <v>4755854240.3699923</v>
      </c>
      <c r="C228" s="66">
        <v>4516899</v>
      </c>
      <c r="D228" s="66">
        <v>75974</v>
      </c>
      <c r="E228" s="67">
        <v>1052.902498012462</v>
      </c>
      <c r="F228" s="68">
        <v>347422885.00999922</v>
      </c>
      <c r="G228" s="69">
        <v>300792</v>
      </c>
      <c r="H228" s="69">
        <v>77288</v>
      </c>
      <c r="I228" s="70">
        <v>300840766.21999961</v>
      </c>
      <c r="J228" s="71">
        <v>311097</v>
      </c>
      <c r="K228" s="71">
        <v>77190</v>
      </c>
      <c r="L228" s="68">
        <v>297894514.12999958</v>
      </c>
      <c r="M228" s="69">
        <v>307894</v>
      </c>
      <c r="N228" s="69">
        <v>77147</v>
      </c>
      <c r="O228" s="70">
        <v>310629320.10999966</v>
      </c>
      <c r="P228" s="71">
        <v>326283</v>
      </c>
      <c r="Q228" s="71">
        <v>77376</v>
      </c>
      <c r="R228" s="68">
        <v>333715882.00999969</v>
      </c>
      <c r="S228" s="69">
        <v>344459</v>
      </c>
      <c r="T228" s="69">
        <v>77475</v>
      </c>
      <c r="U228" s="70">
        <v>406313388.20999944</v>
      </c>
      <c r="V228" s="71">
        <v>406033</v>
      </c>
      <c r="W228" s="71">
        <v>77413</v>
      </c>
      <c r="X228" s="68">
        <v>395596475.8599993</v>
      </c>
      <c r="Y228" s="69">
        <v>396474</v>
      </c>
      <c r="Z228" s="69">
        <v>77763</v>
      </c>
      <c r="AA228" s="70">
        <v>407847301.59999949</v>
      </c>
      <c r="AB228" s="71">
        <v>404224</v>
      </c>
      <c r="AC228" s="71">
        <v>77809</v>
      </c>
      <c r="AD228" s="68">
        <v>407948341.26999921</v>
      </c>
      <c r="AE228" s="69">
        <v>402692</v>
      </c>
      <c r="AF228" s="69">
        <v>77670</v>
      </c>
      <c r="AG228" s="70">
        <v>424167873.66999972</v>
      </c>
      <c r="AH228" s="71">
        <v>402582</v>
      </c>
      <c r="AI228" s="71">
        <v>77615</v>
      </c>
      <c r="AJ228" s="68">
        <v>571999161.8799988</v>
      </c>
      <c r="AK228" s="69">
        <v>503134</v>
      </c>
      <c r="AL228" s="69">
        <v>77581</v>
      </c>
      <c r="AM228" s="70">
        <v>551478330.3999989</v>
      </c>
      <c r="AN228" s="71">
        <v>411235</v>
      </c>
      <c r="AO228" s="71">
        <v>75974</v>
      </c>
    </row>
    <row r="229" spans="1:41" hidden="1" outlineLevel="1" x14ac:dyDescent="0.55000000000000004">
      <c r="A229" s="58" t="s">
        <v>21</v>
      </c>
      <c r="B229" s="65">
        <v>3193587.49</v>
      </c>
      <c r="C229" s="66">
        <v>5933</v>
      </c>
      <c r="D229" s="66">
        <v>119</v>
      </c>
      <c r="E229" s="67">
        <v>538.27532277094224</v>
      </c>
      <c r="F229" s="68">
        <v>153930.47</v>
      </c>
      <c r="G229" s="69">
        <v>422</v>
      </c>
      <c r="H229" s="69">
        <v>130</v>
      </c>
      <c r="I229" s="70">
        <v>126830.33</v>
      </c>
      <c r="J229" s="71">
        <v>330</v>
      </c>
      <c r="K229" s="71">
        <v>129</v>
      </c>
      <c r="L229" s="68">
        <v>100593.60000000001</v>
      </c>
      <c r="M229" s="69">
        <v>296</v>
      </c>
      <c r="N229" s="69">
        <v>124</v>
      </c>
      <c r="O229" s="70">
        <v>145336.25</v>
      </c>
      <c r="P229" s="71">
        <v>354</v>
      </c>
      <c r="Q229" s="71">
        <v>123</v>
      </c>
      <c r="R229" s="68">
        <v>192527.04</v>
      </c>
      <c r="S229" s="69">
        <v>395</v>
      </c>
      <c r="T229" s="69">
        <v>125</v>
      </c>
      <c r="U229" s="70">
        <v>201476.04</v>
      </c>
      <c r="V229" s="71">
        <v>448</v>
      </c>
      <c r="W229" s="71">
        <v>126</v>
      </c>
      <c r="X229" s="68">
        <v>254840.48</v>
      </c>
      <c r="Y229" s="69">
        <v>541</v>
      </c>
      <c r="Z229" s="69">
        <v>131</v>
      </c>
      <c r="AA229" s="70">
        <v>274199.83</v>
      </c>
      <c r="AB229" s="71">
        <v>515</v>
      </c>
      <c r="AC229" s="71">
        <v>124</v>
      </c>
      <c r="AD229" s="68">
        <v>358949.11</v>
      </c>
      <c r="AE229" s="69">
        <v>565</v>
      </c>
      <c r="AF229" s="69">
        <v>124</v>
      </c>
      <c r="AG229" s="70">
        <v>372182.69</v>
      </c>
      <c r="AH229" s="71">
        <v>596</v>
      </c>
      <c r="AI229" s="71">
        <v>124</v>
      </c>
      <c r="AJ229" s="68">
        <v>504853.34</v>
      </c>
      <c r="AK229" s="69">
        <v>799</v>
      </c>
      <c r="AL229" s="69">
        <v>119</v>
      </c>
      <c r="AM229" s="70">
        <v>507868.31</v>
      </c>
      <c r="AN229" s="71">
        <v>672</v>
      </c>
      <c r="AO229" s="71">
        <v>119</v>
      </c>
    </row>
    <row r="230" spans="1:41" hidden="1" outlineLevel="1" x14ac:dyDescent="0.55000000000000004">
      <c r="A230" s="58" t="s">
        <v>90</v>
      </c>
      <c r="B230" s="65">
        <v>63132695.380000003</v>
      </c>
      <c r="C230" s="66">
        <v>107371</v>
      </c>
      <c r="D230" s="66">
        <v>1463</v>
      </c>
      <c r="E230" s="67">
        <v>587.98647102103928</v>
      </c>
      <c r="F230" s="68">
        <v>4573220.04</v>
      </c>
      <c r="G230" s="69">
        <v>8302</v>
      </c>
      <c r="H230" s="69">
        <v>1486</v>
      </c>
      <c r="I230" s="70">
        <v>4029120.93</v>
      </c>
      <c r="J230" s="71">
        <v>7976</v>
      </c>
      <c r="K230" s="71">
        <v>1488</v>
      </c>
      <c r="L230" s="68">
        <v>3843666.05</v>
      </c>
      <c r="M230" s="69">
        <v>7646</v>
      </c>
      <c r="N230" s="69">
        <v>1468</v>
      </c>
      <c r="O230" s="70">
        <v>4815647.42</v>
      </c>
      <c r="P230" s="71">
        <v>8702</v>
      </c>
      <c r="Q230" s="71">
        <v>1473</v>
      </c>
      <c r="R230" s="68">
        <v>4385594.28</v>
      </c>
      <c r="S230" s="69">
        <v>8445</v>
      </c>
      <c r="T230" s="69">
        <v>1481</v>
      </c>
      <c r="U230" s="70">
        <v>5415005.7999999998</v>
      </c>
      <c r="V230" s="71">
        <v>9818</v>
      </c>
      <c r="W230" s="71">
        <v>1467</v>
      </c>
      <c r="X230" s="68">
        <v>5526384.1299999999</v>
      </c>
      <c r="Y230" s="69">
        <v>9213</v>
      </c>
      <c r="Z230" s="69">
        <v>1463</v>
      </c>
      <c r="AA230" s="70">
        <v>5689801.71</v>
      </c>
      <c r="AB230" s="71">
        <v>9540</v>
      </c>
      <c r="AC230" s="71">
        <v>1447</v>
      </c>
      <c r="AD230" s="68">
        <v>5562866.1399999997</v>
      </c>
      <c r="AE230" s="69">
        <v>9045</v>
      </c>
      <c r="AF230" s="69">
        <v>1451</v>
      </c>
      <c r="AG230" s="70">
        <v>5229991.8099999996</v>
      </c>
      <c r="AH230" s="71">
        <v>8871</v>
      </c>
      <c r="AI230" s="71">
        <v>1457</v>
      </c>
      <c r="AJ230" s="68">
        <v>7634881.9500000002</v>
      </c>
      <c r="AK230" s="69">
        <v>11212</v>
      </c>
      <c r="AL230" s="69">
        <v>1456</v>
      </c>
      <c r="AM230" s="70">
        <v>6426515.1200000001</v>
      </c>
      <c r="AN230" s="71">
        <v>8601</v>
      </c>
      <c r="AO230" s="71">
        <v>1463</v>
      </c>
    </row>
    <row r="231" spans="1:41" hidden="1" outlineLevel="1" x14ac:dyDescent="0.55000000000000004">
      <c r="A231" s="58" t="s">
        <v>22</v>
      </c>
      <c r="B231" s="65">
        <v>536708119.16000003</v>
      </c>
      <c r="C231" s="66">
        <v>1688596</v>
      </c>
      <c r="D231" s="66">
        <v>86630</v>
      </c>
      <c r="E231" s="67">
        <v>317.84282277110691</v>
      </c>
      <c r="F231" s="68">
        <v>36875265.939999998</v>
      </c>
      <c r="G231" s="69">
        <v>131729</v>
      </c>
      <c r="H231" s="69">
        <v>85689</v>
      </c>
      <c r="I231" s="70">
        <v>37079477.479999997</v>
      </c>
      <c r="J231" s="71">
        <v>130224</v>
      </c>
      <c r="K231" s="71">
        <v>86422</v>
      </c>
      <c r="L231" s="68">
        <v>35902267.799999997</v>
      </c>
      <c r="M231" s="69">
        <v>123904</v>
      </c>
      <c r="N231" s="69">
        <v>87015</v>
      </c>
      <c r="O231" s="70">
        <v>37771376.840000004</v>
      </c>
      <c r="P231" s="71">
        <v>139717</v>
      </c>
      <c r="Q231" s="71">
        <v>86005</v>
      </c>
      <c r="R231" s="68">
        <v>38243859.490000002</v>
      </c>
      <c r="S231" s="69">
        <v>126862</v>
      </c>
      <c r="T231" s="69">
        <v>86607</v>
      </c>
      <c r="U231" s="70">
        <v>43297442.850000001</v>
      </c>
      <c r="V231" s="71">
        <v>144629</v>
      </c>
      <c r="W231" s="71">
        <v>87748</v>
      </c>
      <c r="X231" s="68">
        <v>42591621.340000004</v>
      </c>
      <c r="Y231" s="69">
        <v>141086</v>
      </c>
      <c r="Z231" s="69">
        <v>87361</v>
      </c>
      <c r="AA231" s="70">
        <v>43751057.450000003</v>
      </c>
      <c r="AB231" s="71">
        <v>144427</v>
      </c>
      <c r="AC231" s="71">
        <v>87828</v>
      </c>
      <c r="AD231" s="68">
        <v>47790632.600000001</v>
      </c>
      <c r="AE231" s="69">
        <v>144998</v>
      </c>
      <c r="AF231" s="69">
        <v>88408</v>
      </c>
      <c r="AG231" s="70">
        <v>55198499.18</v>
      </c>
      <c r="AH231" s="71">
        <v>155094</v>
      </c>
      <c r="AI231" s="71">
        <v>89179</v>
      </c>
      <c r="AJ231" s="68">
        <v>74386282.980000004</v>
      </c>
      <c r="AK231" s="69">
        <v>175629</v>
      </c>
      <c r="AL231" s="69">
        <v>89411</v>
      </c>
      <c r="AM231" s="70">
        <v>43820335.210000001</v>
      </c>
      <c r="AN231" s="71">
        <v>130297</v>
      </c>
      <c r="AO231" s="71">
        <v>86630</v>
      </c>
    </row>
    <row r="232" spans="1:41" hidden="1" outlineLevel="1" x14ac:dyDescent="0.55000000000000004">
      <c r="A232" s="58" t="s">
        <v>91</v>
      </c>
      <c r="B232" s="65">
        <v>468787429.84999996</v>
      </c>
      <c r="C232" s="66">
        <v>767325</v>
      </c>
      <c r="D232" s="66">
        <v>8686</v>
      </c>
      <c r="E232" s="67">
        <v>610.93725585638413</v>
      </c>
      <c r="F232" s="68">
        <v>35027826.670000002</v>
      </c>
      <c r="G232" s="69">
        <v>50417</v>
      </c>
      <c r="H232" s="69">
        <v>8860</v>
      </c>
      <c r="I232" s="70">
        <v>27595893.699999999</v>
      </c>
      <c r="J232" s="71">
        <v>50876</v>
      </c>
      <c r="K232" s="71">
        <v>8885</v>
      </c>
      <c r="L232" s="68">
        <v>25348279.02</v>
      </c>
      <c r="M232" s="69">
        <v>48019</v>
      </c>
      <c r="N232" s="69">
        <v>8959</v>
      </c>
      <c r="O232" s="70">
        <v>28495516.640000001</v>
      </c>
      <c r="P232" s="71">
        <v>54034</v>
      </c>
      <c r="Q232" s="71">
        <v>8937</v>
      </c>
      <c r="R232" s="68">
        <v>28736525.050000001</v>
      </c>
      <c r="S232" s="69">
        <v>53315</v>
      </c>
      <c r="T232" s="69">
        <v>8977</v>
      </c>
      <c r="U232" s="70">
        <v>35368952.420000002</v>
      </c>
      <c r="V232" s="71">
        <v>64586</v>
      </c>
      <c r="W232" s="71">
        <v>8997</v>
      </c>
      <c r="X232" s="68">
        <v>33186021.010000002</v>
      </c>
      <c r="Y232" s="69">
        <v>61705</v>
      </c>
      <c r="Z232" s="69">
        <v>8983</v>
      </c>
      <c r="AA232" s="70">
        <v>37795420.009999998</v>
      </c>
      <c r="AB232" s="71">
        <v>66906</v>
      </c>
      <c r="AC232" s="71">
        <v>8869</v>
      </c>
      <c r="AD232" s="68">
        <v>41917623.479999997</v>
      </c>
      <c r="AE232" s="69">
        <v>71102</v>
      </c>
      <c r="AF232" s="69">
        <v>8693</v>
      </c>
      <c r="AG232" s="70">
        <v>46644741.520000003</v>
      </c>
      <c r="AH232" s="71">
        <v>73744</v>
      </c>
      <c r="AI232" s="71">
        <v>8620</v>
      </c>
      <c r="AJ232" s="68">
        <v>64291379.450000003</v>
      </c>
      <c r="AK232" s="69">
        <v>93077</v>
      </c>
      <c r="AL232" s="69">
        <v>8580</v>
      </c>
      <c r="AM232" s="70">
        <v>64379250.880000003</v>
      </c>
      <c r="AN232" s="71">
        <v>79544</v>
      </c>
      <c r="AO232" s="71">
        <v>8686</v>
      </c>
    </row>
    <row r="233" spans="1:41" hidden="1" outlineLevel="1" x14ac:dyDescent="0.55000000000000004">
      <c r="A233" s="58" t="s">
        <v>23</v>
      </c>
      <c r="B233" s="65">
        <v>6279039.7799999993</v>
      </c>
      <c r="C233" s="66">
        <v>11448</v>
      </c>
      <c r="D233" s="66">
        <v>183</v>
      </c>
      <c r="E233" s="67">
        <v>548.48355870020964</v>
      </c>
      <c r="F233" s="68">
        <v>698751.61</v>
      </c>
      <c r="G233" s="69">
        <v>1137</v>
      </c>
      <c r="H233" s="69">
        <v>230</v>
      </c>
      <c r="I233" s="70">
        <v>422344.34</v>
      </c>
      <c r="J233" s="71">
        <v>834</v>
      </c>
      <c r="K233" s="71">
        <v>232</v>
      </c>
      <c r="L233" s="68">
        <v>461345.16</v>
      </c>
      <c r="M233" s="69">
        <v>822</v>
      </c>
      <c r="N233" s="69">
        <v>230</v>
      </c>
      <c r="O233" s="70">
        <v>365272.88</v>
      </c>
      <c r="P233" s="71">
        <v>624</v>
      </c>
      <c r="Q233" s="71">
        <v>231</v>
      </c>
      <c r="R233" s="68">
        <v>343344.4</v>
      </c>
      <c r="S233" s="69">
        <v>660</v>
      </c>
      <c r="T233" s="69">
        <v>226</v>
      </c>
      <c r="U233" s="70">
        <v>378957.07</v>
      </c>
      <c r="V233" s="71">
        <v>922</v>
      </c>
      <c r="W233" s="71">
        <v>225</v>
      </c>
      <c r="X233" s="68">
        <v>490894.94</v>
      </c>
      <c r="Y233" s="69">
        <v>947</v>
      </c>
      <c r="Z233" s="69">
        <v>225</v>
      </c>
      <c r="AA233" s="70">
        <v>501334.21</v>
      </c>
      <c r="AB233" s="71">
        <v>979</v>
      </c>
      <c r="AC233" s="71">
        <v>223</v>
      </c>
      <c r="AD233" s="68">
        <v>650438.21</v>
      </c>
      <c r="AE233" s="69">
        <v>1079</v>
      </c>
      <c r="AF233" s="69">
        <v>223</v>
      </c>
      <c r="AG233" s="70">
        <v>657332.69999999995</v>
      </c>
      <c r="AH233" s="71">
        <v>1088</v>
      </c>
      <c r="AI233" s="71">
        <v>220</v>
      </c>
      <c r="AJ233" s="68">
        <v>666574.29</v>
      </c>
      <c r="AK233" s="69">
        <v>1204</v>
      </c>
      <c r="AL233" s="69">
        <v>220</v>
      </c>
      <c r="AM233" s="70">
        <v>642449.97</v>
      </c>
      <c r="AN233" s="71">
        <v>1152</v>
      </c>
      <c r="AO233" s="71">
        <v>183</v>
      </c>
    </row>
    <row r="234" spans="1:41" hidden="1" outlineLevel="1" x14ac:dyDescent="0.55000000000000004">
      <c r="A234" s="58" t="s">
        <v>24</v>
      </c>
      <c r="B234" s="65">
        <v>536374968.26999718</v>
      </c>
      <c r="C234" s="66">
        <v>1312016</v>
      </c>
      <c r="D234" s="66">
        <v>0</v>
      </c>
      <c r="E234" s="67">
        <v>408.81739877409819</v>
      </c>
      <c r="F234" s="68">
        <v>60956124.649997473</v>
      </c>
      <c r="G234" s="69">
        <v>175719</v>
      </c>
      <c r="H234" s="69">
        <v>0</v>
      </c>
      <c r="I234" s="70">
        <v>27476027.879999999</v>
      </c>
      <c r="J234" s="71">
        <v>83647</v>
      </c>
      <c r="K234" s="71">
        <v>0</v>
      </c>
      <c r="L234" s="68">
        <v>26169679.140000001</v>
      </c>
      <c r="M234" s="69">
        <v>78943</v>
      </c>
      <c r="N234" s="69">
        <v>0</v>
      </c>
      <c r="O234" s="70">
        <v>28688719.330000617</v>
      </c>
      <c r="P234" s="71">
        <v>85434</v>
      </c>
      <c r="Q234" s="71">
        <v>0</v>
      </c>
      <c r="R234" s="68">
        <v>27831011.440000001</v>
      </c>
      <c r="S234" s="69">
        <v>84027</v>
      </c>
      <c r="T234" s="69">
        <v>0</v>
      </c>
      <c r="U234" s="70">
        <v>33619791.829999998</v>
      </c>
      <c r="V234" s="71">
        <v>99361</v>
      </c>
      <c r="W234" s="71">
        <v>0</v>
      </c>
      <c r="X234" s="68">
        <v>35491287.28999991</v>
      </c>
      <c r="Y234" s="69">
        <v>111409</v>
      </c>
      <c r="Z234" s="69">
        <v>0</v>
      </c>
      <c r="AA234" s="70">
        <v>39876823.629999831</v>
      </c>
      <c r="AB234" s="71">
        <v>110724</v>
      </c>
      <c r="AC234" s="71">
        <v>0</v>
      </c>
      <c r="AD234" s="68">
        <v>46402001.829999857</v>
      </c>
      <c r="AE234" s="69">
        <v>113806</v>
      </c>
      <c r="AF234" s="69">
        <v>0</v>
      </c>
      <c r="AG234" s="70">
        <v>55056122.680000037</v>
      </c>
      <c r="AH234" s="71">
        <v>117913</v>
      </c>
      <c r="AI234" s="71">
        <v>0</v>
      </c>
      <c r="AJ234" s="68">
        <v>85835014.219999656</v>
      </c>
      <c r="AK234" s="69">
        <v>147634</v>
      </c>
      <c r="AL234" s="69">
        <v>0</v>
      </c>
      <c r="AM234" s="70">
        <v>68972364.349999845</v>
      </c>
      <c r="AN234" s="71">
        <v>103399</v>
      </c>
      <c r="AO234" s="71">
        <v>0</v>
      </c>
    </row>
    <row r="235" spans="1:41" hidden="1" outlineLevel="1" x14ac:dyDescent="0.55000000000000004">
      <c r="A235" s="58" t="s">
        <v>92</v>
      </c>
      <c r="B235" s="65">
        <v>576284016.92000008</v>
      </c>
      <c r="C235" s="66">
        <v>558437</v>
      </c>
      <c r="D235" s="66">
        <v>9437</v>
      </c>
      <c r="E235" s="67">
        <v>1031.9588725675412</v>
      </c>
      <c r="F235" s="68">
        <v>45364964.07</v>
      </c>
      <c r="G235" s="69">
        <v>37316</v>
      </c>
      <c r="H235" s="69">
        <v>9789</v>
      </c>
      <c r="I235" s="70">
        <v>40779978.030000001</v>
      </c>
      <c r="J235" s="71">
        <v>37502</v>
      </c>
      <c r="K235" s="71">
        <v>9786</v>
      </c>
      <c r="L235" s="68">
        <v>37270994.780000001</v>
      </c>
      <c r="M235" s="69">
        <v>35300</v>
      </c>
      <c r="N235" s="69">
        <v>9726</v>
      </c>
      <c r="O235" s="70">
        <v>40809046.710000001</v>
      </c>
      <c r="P235" s="71">
        <v>38833</v>
      </c>
      <c r="Q235" s="71">
        <v>9624</v>
      </c>
      <c r="R235" s="68">
        <v>35295176.43</v>
      </c>
      <c r="S235" s="69">
        <v>37850</v>
      </c>
      <c r="T235" s="69">
        <v>9579</v>
      </c>
      <c r="U235" s="70">
        <v>43195909.789999999</v>
      </c>
      <c r="V235" s="71">
        <v>43641</v>
      </c>
      <c r="W235" s="71">
        <v>9572</v>
      </c>
      <c r="X235" s="68">
        <v>46523959.149999999</v>
      </c>
      <c r="Y235" s="69">
        <v>45585</v>
      </c>
      <c r="Z235" s="69">
        <v>9570</v>
      </c>
      <c r="AA235" s="70">
        <v>48121728.799999997</v>
      </c>
      <c r="AB235" s="71">
        <v>48679</v>
      </c>
      <c r="AC235" s="71">
        <v>9668</v>
      </c>
      <c r="AD235" s="68">
        <v>47877831.049999997</v>
      </c>
      <c r="AE235" s="69">
        <v>50200</v>
      </c>
      <c r="AF235" s="69">
        <v>9607</v>
      </c>
      <c r="AG235" s="70">
        <v>52713791.119999997</v>
      </c>
      <c r="AH235" s="71">
        <v>54003</v>
      </c>
      <c r="AI235" s="71">
        <v>9574</v>
      </c>
      <c r="AJ235" s="68">
        <v>72731361.549999997</v>
      </c>
      <c r="AK235" s="69">
        <v>71692</v>
      </c>
      <c r="AL235" s="69">
        <v>9542</v>
      </c>
      <c r="AM235" s="70">
        <v>65599275.439999998</v>
      </c>
      <c r="AN235" s="71">
        <v>57836</v>
      </c>
      <c r="AO235" s="71">
        <v>9437</v>
      </c>
    </row>
    <row r="236" spans="1:41" hidden="1" outlineLevel="1" x14ac:dyDescent="0.55000000000000004">
      <c r="A236" s="58" t="s">
        <v>25</v>
      </c>
      <c r="B236" s="65">
        <v>14423016.790000001</v>
      </c>
      <c r="C236" s="66">
        <v>40251</v>
      </c>
      <c r="D236" s="66">
        <v>807</v>
      </c>
      <c r="E236" s="67">
        <v>358.32691833743263</v>
      </c>
      <c r="F236" s="68">
        <v>998673.33</v>
      </c>
      <c r="G236" s="69">
        <v>2953</v>
      </c>
      <c r="H236" s="69">
        <v>903</v>
      </c>
      <c r="I236" s="70">
        <v>838533.92</v>
      </c>
      <c r="J236" s="71">
        <v>2572</v>
      </c>
      <c r="K236" s="71">
        <v>819</v>
      </c>
      <c r="L236" s="68">
        <v>712264.23</v>
      </c>
      <c r="M236" s="69">
        <v>2363</v>
      </c>
      <c r="N236" s="69">
        <v>811</v>
      </c>
      <c r="O236" s="70">
        <v>841928.86</v>
      </c>
      <c r="P236" s="71">
        <v>2684</v>
      </c>
      <c r="Q236" s="71">
        <v>809</v>
      </c>
      <c r="R236" s="68">
        <v>814333.32</v>
      </c>
      <c r="S236" s="69">
        <v>2788</v>
      </c>
      <c r="T236" s="69">
        <v>811</v>
      </c>
      <c r="U236" s="70">
        <v>955073.86</v>
      </c>
      <c r="V236" s="71">
        <v>3189</v>
      </c>
      <c r="W236" s="71">
        <v>799</v>
      </c>
      <c r="X236" s="68">
        <v>1137929.99</v>
      </c>
      <c r="Y236" s="69">
        <v>3275</v>
      </c>
      <c r="Z236" s="69">
        <v>799</v>
      </c>
      <c r="AA236" s="70">
        <v>1177048.5900000001</v>
      </c>
      <c r="AB236" s="71">
        <v>3264</v>
      </c>
      <c r="AC236" s="71">
        <v>793</v>
      </c>
      <c r="AD236" s="68">
        <v>1416335.65</v>
      </c>
      <c r="AE236" s="69">
        <v>3641</v>
      </c>
      <c r="AF236" s="69">
        <v>794</v>
      </c>
      <c r="AG236" s="70">
        <v>1577901.23</v>
      </c>
      <c r="AH236" s="71">
        <v>4009</v>
      </c>
      <c r="AI236" s="71">
        <v>799</v>
      </c>
      <c r="AJ236" s="68">
        <v>2141515.9</v>
      </c>
      <c r="AK236" s="69">
        <v>5359</v>
      </c>
      <c r="AL236" s="69">
        <v>805</v>
      </c>
      <c r="AM236" s="70">
        <v>1811477.91</v>
      </c>
      <c r="AN236" s="71">
        <v>4154</v>
      </c>
      <c r="AO236" s="71">
        <v>807</v>
      </c>
    </row>
    <row r="237" spans="1:41" hidden="1" outlineLevel="1" x14ac:dyDescent="0.55000000000000004">
      <c r="A237" s="58" t="s">
        <v>93</v>
      </c>
      <c r="B237" s="65">
        <v>112383987.72</v>
      </c>
      <c r="C237" s="66">
        <v>189526</v>
      </c>
      <c r="D237" s="66">
        <v>1974</v>
      </c>
      <c r="E237" s="67">
        <v>592.97398626046026</v>
      </c>
      <c r="F237" s="68">
        <v>11280740.59</v>
      </c>
      <c r="G237" s="69">
        <v>17438</v>
      </c>
      <c r="H237" s="69">
        <v>1988</v>
      </c>
      <c r="I237" s="70">
        <v>7035550.9000000004</v>
      </c>
      <c r="J237" s="71">
        <v>12577</v>
      </c>
      <c r="K237" s="71">
        <v>1991</v>
      </c>
      <c r="L237" s="68">
        <v>6210276.29</v>
      </c>
      <c r="M237" s="69">
        <v>11548</v>
      </c>
      <c r="N237" s="69">
        <v>1988</v>
      </c>
      <c r="O237" s="70">
        <v>6779675.0099999998</v>
      </c>
      <c r="P237" s="71">
        <v>12199</v>
      </c>
      <c r="Q237" s="71">
        <v>1976</v>
      </c>
      <c r="R237" s="68">
        <v>6397045.5700000003</v>
      </c>
      <c r="S237" s="69">
        <v>12064</v>
      </c>
      <c r="T237" s="69">
        <v>1983</v>
      </c>
      <c r="U237" s="70">
        <v>7812094.1799999997</v>
      </c>
      <c r="V237" s="71">
        <v>14441</v>
      </c>
      <c r="W237" s="71">
        <v>1977</v>
      </c>
      <c r="X237" s="68">
        <v>8128460.9299999997</v>
      </c>
      <c r="Y237" s="69">
        <v>14331</v>
      </c>
      <c r="Z237" s="69">
        <v>1970</v>
      </c>
      <c r="AA237" s="70">
        <v>8196574.9900000002</v>
      </c>
      <c r="AB237" s="71">
        <v>14465</v>
      </c>
      <c r="AC237" s="71">
        <v>1966</v>
      </c>
      <c r="AD237" s="68">
        <v>8815942.0899999999</v>
      </c>
      <c r="AE237" s="69">
        <v>15444</v>
      </c>
      <c r="AF237" s="69">
        <v>1960</v>
      </c>
      <c r="AG237" s="70">
        <v>9121569.9100000001</v>
      </c>
      <c r="AH237" s="71">
        <v>15515</v>
      </c>
      <c r="AI237" s="71">
        <v>1973</v>
      </c>
      <c r="AJ237" s="68">
        <v>13365715.5</v>
      </c>
      <c r="AK237" s="69">
        <v>21139</v>
      </c>
      <c r="AL237" s="69">
        <v>1981</v>
      </c>
      <c r="AM237" s="70">
        <v>19240341.760000002</v>
      </c>
      <c r="AN237" s="71">
        <v>28365</v>
      </c>
      <c r="AO237" s="71">
        <v>1974</v>
      </c>
    </row>
    <row r="238" spans="1:41" hidden="1" outlineLevel="1" x14ac:dyDescent="0.55000000000000004">
      <c r="A238" s="58" t="s">
        <v>26</v>
      </c>
      <c r="B238" s="65">
        <v>165807257.59999952</v>
      </c>
      <c r="C238" s="66">
        <v>234062</v>
      </c>
      <c r="D238" s="66">
        <v>5534</v>
      </c>
      <c r="E238" s="67">
        <v>708.39033076705971</v>
      </c>
      <c r="F238" s="68">
        <v>10603145.629999971</v>
      </c>
      <c r="G238" s="69">
        <v>13728</v>
      </c>
      <c r="H238" s="69">
        <v>5715</v>
      </c>
      <c r="I238" s="70">
        <v>10087485.459999979</v>
      </c>
      <c r="J238" s="71">
        <v>15318</v>
      </c>
      <c r="K238" s="71">
        <v>5716</v>
      </c>
      <c r="L238" s="68">
        <v>9868914.6399999782</v>
      </c>
      <c r="M238" s="69">
        <v>15812</v>
      </c>
      <c r="N238" s="69">
        <v>5620</v>
      </c>
      <c r="O238" s="70">
        <v>10635453.389999973</v>
      </c>
      <c r="P238" s="71">
        <v>16604</v>
      </c>
      <c r="Q238" s="71">
        <v>5620</v>
      </c>
      <c r="R238" s="68">
        <v>10414540.839999979</v>
      </c>
      <c r="S238" s="69">
        <v>17305</v>
      </c>
      <c r="T238" s="69">
        <v>5629</v>
      </c>
      <c r="U238" s="70">
        <v>11679641.749999972</v>
      </c>
      <c r="V238" s="71">
        <v>19971</v>
      </c>
      <c r="W238" s="71">
        <v>5609</v>
      </c>
      <c r="X238" s="68">
        <v>13587189.769999962</v>
      </c>
      <c r="Y238" s="69">
        <v>19882</v>
      </c>
      <c r="Z238" s="69">
        <v>5596</v>
      </c>
      <c r="AA238" s="70">
        <v>13933269.119999962</v>
      </c>
      <c r="AB238" s="71">
        <v>20305</v>
      </c>
      <c r="AC238" s="71">
        <v>5569</v>
      </c>
      <c r="AD238" s="68">
        <v>14113986.629999964</v>
      </c>
      <c r="AE238" s="69">
        <v>20606</v>
      </c>
      <c r="AF238" s="69">
        <v>5569</v>
      </c>
      <c r="AG238" s="70">
        <v>15216097.519999955</v>
      </c>
      <c r="AH238" s="71">
        <v>21438</v>
      </c>
      <c r="AI238" s="71">
        <v>5525</v>
      </c>
      <c r="AJ238" s="68">
        <v>22578379.349999912</v>
      </c>
      <c r="AK238" s="69">
        <v>29187</v>
      </c>
      <c r="AL238" s="69">
        <v>5557</v>
      </c>
      <c r="AM238" s="70">
        <v>23089153.499999914</v>
      </c>
      <c r="AN238" s="71">
        <v>23906</v>
      </c>
      <c r="AO238" s="71">
        <v>5534</v>
      </c>
    </row>
    <row r="239" spans="1:41" hidden="1" outlineLevel="1" x14ac:dyDescent="0.55000000000000004">
      <c r="A239" s="58" t="s">
        <v>94</v>
      </c>
      <c r="B239" s="65">
        <v>45833751.219999999</v>
      </c>
      <c r="C239" s="66">
        <v>95790</v>
      </c>
      <c r="D239" s="66">
        <v>3286</v>
      </c>
      <c r="E239" s="67">
        <v>478.48158701325815</v>
      </c>
      <c r="F239" s="68">
        <v>2010969.07</v>
      </c>
      <c r="G239" s="69">
        <v>4215</v>
      </c>
      <c r="H239" s="69">
        <v>3555</v>
      </c>
      <c r="I239" s="70">
        <v>2398727.6800000002</v>
      </c>
      <c r="J239" s="71">
        <v>5308</v>
      </c>
      <c r="K239" s="71">
        <v>3386</v>
      </c>
      <c r="L239" s="68">
        <v>2432271.87</v>
      </c>
      <c r="M239" s="69">
        <v>6247</v>
      </c>
      <c r="N239" s="69">
        <v>3385</v>
      </c>
      <c r="O239" s="70">
        <v>3090459.18</v>
      </c>
      <c r="P239" s="71">
        <v>6899</v>
      </c>
      <c r="Q239" s="71">
        <v>3374</v>
      </c>
      <c r="R239" s="68">
        <v>3114123.83</v>
      </c>
      <c r="S239" s="69">
        <v>7185</v>
      </c>
      <c r="T239" s="69">
        <v>3375</v>
      </c>
      <c r="U239" s="70">
        <v>3943981.62</v>
      </c>
      <c r="V239" s="71">
        <v>8239</v>
      </c>
      <c r="W239" s="71">
        <v>3362</v>
      </c>
      <c r="X239" s="68">
        <v>4268723.43</v>
      </c>
      <c r="Y239" s="69">
        <v>8594</v>
      </c>
      <c r="Z239" s="69">
        <v>3351</v>
      </c>
      <c r="AA239" s="70">
        <v>4019710.69</v>
      </c>
      <c r="AB239" s="71">
        <v>8444</v>
      </c>
      <c r="AC239" s="71">
        <v>3335</v>
      </c>
      <c r="AD239" s="68">
        <v>4178635.17</v>
      </c>
      <c r="AE239" s="69">
        <v>8653</v>
      </c>
      <c r="AF239" s="69">
        <v>3321</v>
      </c>
      <c r="AG239" s="70">
        <v>4903107.0599999996</v>
      </c>
      <c r="AH239" s="71">
        <v>10239</v>
      </c>
      <c r="AI239" s="71">
        <v>3312</v>
      </c>
      <c r="AJ239" s="68">
        <v>6570596.1399999997</v>
      </c>
      <c r="AK239" s="69">
        <v>13306</v>
      </c>
      <c r="AL239" s="69">
        <v>3305</v>
      </c>
      <c r="AM239" s="70">
        <v>4902445.4800000004</v>
      </c>
      <c r="AN239" s="71">
        <v>8461</v>
      </c>
      <c r="AO239" s="71">
        <v>3286</v>
      </c>
    </row>
    <row r="240" spans="1:41" hidden="1" outlineLevel="1" x14ac:dyDescent="0.55000000000000004">
      <c r="A240" s="58" t="s">
        <v>462</v>
      </c>
      <c r="B240" s="65">
        <v>10886665841.049984</v>
      </c>
      <c r="C240" s="66">
        <v>7809851</v>
      </c>
      <c r="D240" s="66">
        <v>22214</v>
      </c>
      <c r="E240" s="67">
        <v>1393.9658824540934</v>
      </c>
      <c r="F240" s="68">
        <v>875509747.55999899</v>
      </c>
      <c r="G240" s="69">
        <v>640300</v>
      </c>
      <c r="H240" s="69">
        <v>22324</v>
      </c>
      <c r="I240" s="70">
        <v>756855586.49999928</v>
      </c>
      <c r="J240" s="71">
        <v>603063</v>
      </c>
      <c r="K240" s="71">
        <v>22404</v>
      </c>
      <c r="L240" s="68">
        <v>777686394.8199985</v>
      </c>
      <c r="M240" s="69">
        <v>608924</v>
      </c>
      <c r="N240" s="69">
        <v>22209</v>
      </c>
      <c r="O240" s="70">
        <v>862015844.61999834</v>
      </c>
      <c r="P240" s="71">
        <v>642701</v>
      </c>
      <c r="Q240" s="71">
        <v>22308</v>
      </c>
      <c r="R240" s="68">
        <v>815344611.61999869</v>
      </c>
      <c r="S240" s="69">
        <v>612128</v>
      </c>
      <c r="T240" s="69">
        <v>22186</v>
      </c>
      <c r="U240" s="70">
        <v>926198049.66999805</v>
      </c>
      <c r="V240" s="71">
        <v>687607</v>
      </c>
      <c r="W240" s="71">
        <v>21937</v>
      </c>
      <c r="X240" s="68">
        <v>910687732.00999832</v>
      </c>
      <c r="Y240" s="69">
        <v>669681</v>
      </c>
      <c r="Z240" s="69">
        <v>22069</v>
      </c>
      <c r="AA240" s="70">
        <v>944514025.58999813</v>
      </c>
      <c r="AB240" s="71">
        <v>689856</v>
      </c>
      <c r="AC240" s="71">
        <v>22101</v>
      </c>
      <c r="AD240" s="68">
        <v>883993471.1599983</v>
      </c>
      <c r="AE240" s="69">
        <v>657158</v>
      </c>
      <c r="AF240" s="69">
        <v>21860</v>
      </c>
      <c r="AG240" s="70">
        <v>965180425.75999904</v>
      </c>
      <c r="AH240" s="71">
        <v>649021</v>
      </c>
      <c r="AI240" s="71">
        <v>22027</v>
      </c>
      <c r="AJ240" s="68">
        <v>1104146477.1999984</v>
      </c>
      <c r="AK240" s="69">
        <v>728834</v>
      </c>
      <c r="AL240" s="69">
        <v>22160</v>
      </c>
      <c r="AM240" s="70">
        <v>1064533474.5399984</v>
      </c>
      <c r="AN240" s="71">
        <v>620578</v>
      </c>
      <c r="AO240" s="71">
        <v>22214</v>
      </c>
    </row>
    <row r="241" spans="1:41" hidden="1" outlineLevel="1" x14ac:dyDescent="0.55000000000000004">
      <c r="A241" s="58" t="s">
        <v>27</v>
      </c>
      <c r="B241" s="65">
        <v>26470996.289999999</v>
      </c>
      <c r="C241" s="66">
        <v>56301</v>
      </c>
      <c r="D241" s="66">
        <v>2162</v>
      </c>
      <c r="E241" s="67">
        <v>470.16920285607716</v>
      </c>
      <c r="F241" s="68">
        <v>1887690.95</v>
      </c>
      <c r="G241" s="69">
        <v>4591</v>
      </c>
      <c r="H241" s="69">
        <v>2202</v>
      </c>
      <c r="I241" s="70">
        <v>1655494.84</v>
      </c>
      <c r="J241" s="71">
        <v>4329</v>
      </c>
      <c r="K241" s="71">
        <v>2190</v>
      </c>
      <c r="L241" s="68">
        <v>1452107.83</v>
      </c>
      <c r="M241" s="69">
        <v>3741</v>
      </c>
      <c r="N241" s="69">
        <v>2187</v>
      </c>
      <c r="O241" s="70">
        <v>1433868.17</v>
      </c>
      <c r="P241" s="71">
        <v>4047</v>
      </c>
      <c r="Q241" s="71">
        <v>2172</v>
      </c>
      <c r="R241" s="68">
        <v>1706086.89</v>
      </c>
      <c r="S241" s="69">
        <v>4287</v>
      </c>
      <c r="T241" s="69">
        <v>2177</v>
      </c>
      <c r="U241" s="70">
        <v>1986324.08</v>
      </c>
      <c r="V241" s="71">
        <v>4812</v>
      </c>
      <c r="W241" s="71">
        <v>2178</v>
      </c>
      <c r="X241" s="68">
        <v>1973089.04</v>
      </c>
      <c r="Y241" s="69">
        <v>4658</v>
      </c>
      <c r="Z241" s="69">
        <v>2180</v>
      </c>
      <c r="AA241" s="70">
        <v>2089475.26</v>
      </c>
      <c r="AB241" s="71">
        <v>4703</v>
      </c>
      <c r="AC241" s="71">
        <v>2175</v>
      </c>
      <c r="AD241" s="68">
        <v>2634655.19</v>
      </c>
      <c r="AE241" s="69">
        <v>5060</v>
      </c>
      <c r="AF241" s="69">
        <v>2168</v>
      </c>
      <c r="AG241" s="70">
        <v>2722021.02</v>
      </c>
      <c r="AH241" s="71">
        <v>4927</v>
      </c>
      <c r="AI241" s="71">
        <v>2172</v>
      </c>
      <c r="AJ241" s="68">
        <v>3690937.95</v>
      </c>
      <c r="AK241" s="69">
        <v>5987</v>
      </c>
      <c r="AL241" s="69">
        <v>2167</v>
      </c>
      <c r="AM241" s="70">
        <v>3239245.07</v>
      </c>
      <c r="AN241" s="71">
        <v>5159</v>
      </c>
      <c r="AO241" s="71">
        <v>2162</v>
      </c>
    </row>
    <row r="242" spans="1:41" hidden="1" outlineLevel="1" x14ac:dyDescent="0.55000000000000004">
      <c r="A242" s="58" t="s">
        <v>95</v>
      </c>
      <c r="B242" s="65">
        <v>28594994.790000003</v>
      </c>
      <c r="C242" s="66">
        <v>36117</v>
      </c>
      <c r="D242" s="66">
        <v>800</v>
      </c>
      <c r="E242" s="67">
        <v>791.7322809203423</v>
      </c>
      <c r="F242" s="68">
        <v>2186264.48</v>
      </c>
      <c r="G242" s="69">
        <v>2737</v>
      </c>
      <c r="H242" s="69">
        <v>819</v>
      </c>
      <c r="I242" s="70">
        <v>1865557.36</v>
      </c>
      <c r="J242" s="71">
        <v>2367</v>
      </c>
      <c r="K242" s="71">
        <v>822</v>
      </c>
      <c r="L242" s="68">
        <v>1623757.16</v>
      </c>
      <c r="M242" s="69">
        <v>2289</v>
      </c>
      <c r="N242" s="69">
        <v>811</v>
      </c>
      <c r="O242" s="70">
        <v>2035346.19</v>
      </c>
      <c r="P242" s="71">
        <v>2701</v>
      </c>
      <c r="Q242" s="71">
        <v>818</v>
      </c>
      <c r="R242" s="68">
        <v>1721493.47</v>
      </c>
      <c r="S242" s="69">
        <v>2497</v>
      </c>
      <c r="T242" s="69">
        <v>793</v>
      </c>
      <c r="U242" s="70">
        <v>2191545.87</v>
      </c>
      <c r="V242" s="71">
        <v>3130</v>
      </c>
      <c r="W242" s="71">
        <v>800</v>
      </c>
      <c r="X242" s="68">
        <v>2264474.71</v>
      </c>
      <c r="Y242" s="69">
        <v>3113</v>
      </c>
      <c r="Z242" s="69">
        <v>798</v>
      </c>
      <c r="AA242" s="70">
        <v>2297732.98</v>
      </c>
      <c r="AB242" s="71">
        <v>3009</v>
      </c>
      <c r="AC242" s="71">
        <v>796</v>
      </c>
      <c r="AD242" s="68">
        <v>2566380.4900000002</v>
      </c>
      <c r="AE242" s="69">
        <v>3166</v>
      </c>
      <c r="AF242" s="69">
        <v>798</v>
      </c>
      <c r="AG242" s="70">
        <v>2470708.11</v>
      </c>
      <c r="AH242" s="71">
        <v>3059</v>
      </c>
      <c r="AI242" s="71">
        <v>794</v>
      </c>
      <c r="AJ242" s="68">
        <v>3357094.42</v>
      </c>
      <c r="AK242" s="69">
        <v>4003</v>
      </c>
      <c r="AL242" s="69">
        <v>798</v>
      </c>
      <c r="AM242" s="70">
        <v>4014639.55</v>
      </c>
      <c r="AN242" s="71">
        <v>4046</v>
      </c>
      <c r="AO242" s="71">
        <v>800</v>
      </c>
    </row>
    <row r="243" spans="1:41" hidden="1" outlineLevel="1" x14ac:dyDescent="0.55000000000000004">
      <c r="A243" s="58" t="s">
        <v>380</v>
      </c>
      <c r="B243" s="65">
        <v>103295573.38000001</v>
      </c>
      <c r="C243" s="66">
        <v>113701</v>
      </c>
      <c r="D243" s="66">
        <v>1761</v>
      </c>
      <c r="E243" s="67">
        <v>908.48429987423162</v>
      </c>
      <c r="F243" s="68">
        <v>5399492.2599999998</v>
      </c>
      <c r="G243" s="69">
        <v>7570</v>
      </c>
      <c r="H243" s="69">
        <v>1990</v>
      </c>
      <c r="I243" s="70">
        <v>5295125.7</v>
      </c>
      <c r="J243" s="71">
        <v>7494</v>
      </c>
      <c r="K243" s="71">
        <v>1979</v>
      </c>
      <c r="L243" s="68">
        <v>4759259.0199999996</v>
      </c>
      <c r="M243" s="69">
        <v>7056</v>
      </c>
      <c r="N243" s="69">
        <v>1929</v>
      </c>
      <c r="O243" s="70">
        <v>4543008.3499999996</v>
      </c>
      <c r="P243" s="71">
        <v>6811</v>
      </c>
      <c r="Q243" s="71">
        <v>1901</v>
      </c>
      <c r="R243" s="68">
        <v>5930035.1699999999</v>
      </c>
      <c r="S243" s="69">
        <v>8410</v>
      </c>
      <c r="T243" s="69">
        <v>1882</v>
      </c>
      <c r="U243" s="70">
        <v>9156836</v>
      </c>
      <c r="V243" s="71">
        <v>10162</v>
      </c>
      <c r="W243" s="71">
        <v>1842</v>
      </c>
      <c r="X243" s="68">
        <v>8835382.4199999999</v>
      </c>
      <c r="Y243" s="69">
        <v>9699</v>
      </c>
      <c r="Z243" s="69">
        <v>1817</v>
      </c>
      <c r="AA243" s="70">
        <v>10319670.539999999</v>
      </c>
      <c r="AB243" s="71">
        <v>10216</v>
      </c>
      <c r="AC243" s="71">
        <v>1789</v>
      </c>
      <c r="AD243" s="68">
        <v>11367414.74</v>
      </c>
      <c r="AE243" s="69">
        <v>11139</v>
      </c>
      <c r="AF243" s="69">
        <v>1779</v>
      </c>
      <c r="AG243" s="70">
        <v>12539004.9</v>
      </c>
      <c r="AH243" s="71">
        <v>12140</v>
      </c>
      <c r="AI243" s="71">
        <v>1768</v>
      </c>
      <c r="AJ243" s="68">
        <v>14897894.810000001</v>
      </c>
      <c r="AK243" s="69">
        <v>13893</v>
      </c>
      <c r="AL243" s="69">
        <v>1762</v>
      </c>
      <c r="AM243" s="70">
        <v>10252449.470000001</v>
      </c>
      <c r="AN243" s="71">
        <v>9111</v>
      </c>
      <c r="AO243" s="71">
        <v>1761</v>
      </c>
    </row>
    <row r="244" spans="1:41" hidden="1" outlineLevel="1" x14ac:dyDescent="0.55000000000000004">
      <c r="A244" s="58" t="s">
        <v>32</v>
      </c>
      <c r="B244" s="65">
        <v>5538017.2599999998</v>
      </c>
      <c r="C244" s="66">
        <v>8391</v>
      </c>
      <c r="D244" s="66">
        <v>267</v>
      </c>
      <c r="E244" s="67">
        <v>659.9949064473841</v>
      </c>
      <c r="F244" s="68">
        <v>285361.40000000002</v>
      </c>
      <c r="G244" s="69">
        <v>607</v>
      </c>
      <c r="H244" s="69">
        <v>263</v>
      </c>
      <c r="I244" s="70">
        <v>296154.17</v>
      </c>
      <c r="J244" s="71">
        <v>634</v>
      </c>
      <c r="K244" s="71">
        <v>272</v>
      </c>
      <c r="L244" s="68">
        <v>170239.94</v>
      </c>
      <c r="M244" s="69">
        <v>510</v>
      </c>
      <c r="N244" s="69">
        <v>274</v>
      </c>
      <c r="O244" s="70">
        <v>242824.38</v>
      </c>
      <c r="P244" s="71">
        <v>475</v>
      </c>
      <c r="Q244" s="71">
        <v>279</v>
      </c>
      <c r="R244" s="68">
        <v>261224.49</v>
      </c>
      <c r="S244" s="69">
        <v>586</v>
      </c>
      <c r="T244" s="69">
        <v>273</v>
      </c>
      <c r="U244" s="70">
        <v>445272.19</v>
      </c>
      <c r="V244" s="71">
        <v>867</v>
      </c>
      <c r="W244" s="71">
        <v>269</v>
      </c>
      <c r="X244" s="68">
        <v>462089.64</v>
      </c>
      <c r="Y244" s="69">
        <v>788</v>
      </c>
      <c r="Z244" s="69">
        <v>275</v>
      </c>
      <c r="AA244" s="70">
        <v>518660.46</v>
      </c>
      <c r="AB244" s="71">
        <v>780</v>
      </c>
      <c r="AC244" s="71">
        <v>273</v>
      </c>
      <c r="AD244" s="68">
        <v>460168.98</v>
      </c>
      <c r="AE244" s="69">
        <v>638</v>
      </c>
      <c r="AF244" s="69">
        <v>274</v>
      </c>
      <c r="AG244" s="70">
        <v>428555.69</v>
      </c>
      <c r="AH244" s="71">
        <v>671</v>
      </c>
      <c r="AI244" s="71">
        <v>274</v>
      </c>
      <c r="AJ244" s="68">
        <v>1212870.77</v>
      </c>
      <c r="AK244" s="69">
        <v>1023</v>
      </c>
      <c r="AL244" s="69">
        <v>275</v>
      </c>
      <c r="AM244" s="70">
        <v>754595.15</v>
      </c>
      <c r="AN244" s="71">
        <v>812</v>
      </c>
      <c r="AO244" s="71">
        <v>267</v>
      </c>
    </row>
    <row r="245" spans="1:41" hidden="1" outlineLevel="1" x14ac:dyDescent="0.55000000000000004">
      <c r="A245" s="58" t="s">
        <v>37</v>
      </c>
      <c r="B245" s="65">
        <v>2160987.17</v>
      </c>
      <c r="C245" s="66">
        <v>2863</v>
      </c>
      <c r="D245" s="66">
        <v>65</v>
      </c>
      <c r="E245" s="67">
        <v>754.79817324484804</v>
      </c>
      <c r="F245" s="68">
        <v>180319.47</v>
      </c>
      <c r="G245" s="69">
        <v>172</v>
      </c>
      <c r="H245" s="69">
        <v>67</v>
      </c>
      <c r="I245" s="70">
        <v>177481.21</v>
      </c>
      <c r="J245" s="71">
        <v>192</v>
      </c>
      <c r="K245" s="71">
        <v>67</v>
      </c>
      <c r="L245" s="68">
        <v>98229.23</v>
      </c>
      <c r="M245" s="69">
        <v>148</v>
      </c>
      <c r="N245" s="69">
        <v>67</v>
      </c>
      <c r="O245" s="70">
        <v>121449.85</v>
      </c>
      <c r="P245" s="71">
        <v>208</v>
      </c>
      <c r="Q245" s="71">
        <v>67</v>
      </c>
      <c r="R245" s="68">
        <v>138550.04</v>
      </c>
      <c r="S245" s="69">
        <v>187</v>
      </c>
      <c r="T245" s="69">
        <v>66</v>
      </c>
      <c r="U245" s="70">
        <v>136665.84</v>
      </c>
      <c r="V245" s="71">
        <v>222</v>
      </c>
      <c r="W245" s="71">
        <v>64</v>
      </c>
      <c r="X245" s="68">
        <v>135462.51</v>
      </c>
      <c r="Y245" s="69">
        <v>243</v>
      </c>
      <c r="Z245" s="69">
        <v>65</v>
      </c>
      <c r="AA245" s="70">
        <v>188319.79</v>
      </c>
      <c r="AB245" s="71">
        <v>291</v>
      </c>
      <c r="AC245" s="71">
        <v>65</v>
      </c>
      <c r="AD245" s="68">
        <v>213145.29</v>
      </c>
      <c r="AE245" s="69">
        <v>264</v>
      </c>
      <c r="AF245" s="69">
        <v>65</v>
      </c>
      <c r="AG245" s="70">
        <v>243919.09</v>
      </c>
      <c r="AH245" s="71">
        <v>282</v>
      </c>
      <c r="AI245" s="71">
        <v>66</v>
      </c>
      <c r="AJ245" s="68">
        <v>196603.95</v>
      </c>
      <c r="AK245" s="69">
        <v>330</v>
      </c>
      <c r="AL245" s="69">
        <v>63</v>
      </c>
      <c r="AM245" s="70">
        <v>330840.90000000002</v>
      </c>
      <c r="AN245" s="71">
        <v>324</v>
      </c>
      <c r="AO245" s="71">
        <v>65</v>
      </c>
    </row>
    <row r="246" spans="1:41" hidden="1" outlineLevel="1" x14ac:dyDescent="0.55000000000000004">
      <c r="A246" s="58" t="s">
        <v>33</v>
      </c>
      <c r="B246" s="65">
        <v>9932461.9800000004</v>
      </c>
      <c r="C246" s="66">
        <v>17060</v>
      </c>
      <c r="D246" s="66">
        <v>98</v>
      </c>
      <c r="E246" s="67">
        <v>582.20761899179365</v>
      </c>
      <c r="F246" s="68">
        <v>911932.18</v>
      </c>
      <c r="G246" s="69">
        <v>1503</v>
      </c>
      <c r="H246" s="69">
        <v>90</v>
      </c>
      <c r="I246" s="70">
        <v>755740.78</v>
      </c>
      <c r="J246" s="71">
        <v>1328</v>
      </c>
      <c r="K246" s="71">
        <v>90</v>
      </c>
      <c r="L246" s="68">
        <v>699198.99</v>
      </c>
      <c r="M246" s="69">
        <v>1275</v>
      </c>
      <c r="N246" s="69">
        <v>90</v>
      </c>
      <c r="O246" s="70">
        <v>797339.31</v>
      </c>
      <c r="P246" s="71">
        <v>1462</v>
      </c>
      <c r="Q246" s="71">
        <v>90</v>
      </c>
      <c r="R246" s="68">
        <v>705164.11</v>
      </c>
      <c r="S246" s="69">
        <v>1216</v>
      </c>
      <c r="T246" s="69">
        <v>93</v>
      </c>
      <c r="U246" s="70">
        <v>883271.15</v>
      </c>
      <c r="V246" s="71">
        <v>1414</v>
      </c>
      <c r="W246" s="71">
        <v>90</v>
      </c>
      <c r="X246" s="68">
        <v>833094.16</v>
      </c>
      <c r="Y246" s="69">
        <v>1506</v>
      </c>
      <c r="Z246" s="69">
        <v>91</v>
      </c>
      <c r="AA246" s="70">
        <v>844369.98</v>
      </c>
      <c r="AB246" s="71">
        <v>1600</v>
      </c>
      <c r="AC246" s="71">
        <v>92</v>
      </c>
      <c r="AD246" s="68">
        <v>790971.21</v>
      </c>
      <c r="AE246" s="69">
        <v>1360</v>
      </c>
      <c r="AF246" s="69">
        <v>94</v>
      </c>
      <c r="AG246" s="70">
        <v>878944.07</v>
      </c>
      <c r="AH246" s="71">
        <v>1458</v>
      </c>
      <c r="AI246" s="71">
        <v>97</v>
      </c>
      <c r="AJ246" s="68">
        <v>1403148.77</v>
      </c>
      <c r="AK246" s="69">
        <v>2072</v>
      </c>
      <c r="AL246" s="69">
        <v>96</v>
      </c>
      <c r="AM246" s="70">
        <v>429287.27</v>
      </c>
      <c r="AN246" s="71">
        <v>866</v>
      </c>
      <c r="AO246" s="71">
        <v>98</v>
      </c>
    </row>
    <row r="247" spans="1:41" hidden="1" outlineLevel="1" x14ac:dyDescent="0.55000000000000004">
      <c r="A247" s="58" t="s">
        <v>40</v>
      </c>
      <c r="B247" s="65">
        <v>734812478.96999872</v>
      </c>
      <c r="C247" s="66">
        <v>1421998</v>
      </c>
      <c r="D247" s="66">
        <v>39725</v>
      </c>
      <c r="E247" s="67">
        <v>516.74649259000273</v>
      </c>
      <c r="F247" s="68">
        <v>57964011.379999898</v>
      </c>
      <c r="G247" s="69">
        <v>116893</v>
      </c>
      <c r="H247" s="69">
        <v>39301</v>
      </c>
      <c r="I247" s="70">
        <v>54277461.829999901</v>
      </c>
      <c r="J247" s="71">
        <v>109670</v>
      </c>
      <c r="K247" s="71">
        <v>39743</v>
      </c>
      <c r="L247" s="68">
        <v>58321667.519999892</v>
      </c>
      <c r="M247" s="69">
        <v>113761</v>
      </c>
      <c r="N247" s="69">
        <v>39913</v>
      </c>
      <c r="O247" s="70">
        <v>62284707.129999898</v>
      </c>
      <c r="P247" s="71">
        <v>124544</v>
      </c>
      <c r="Q247" s="71">
        <v>40076</v>
      </c>
      <c r="R247" s="68">
        <v>55969013.889999911</v>
      </c>
      <c r="S247" s="69">
        <v>111159</v>
      </c>
      <c r="T247" s="69">
        <v>39955</v>
      </c>
      <c r="U247" s="70">
        <v>65444827.979999907</v>
      </c>
      <c r="V247" s="71">
        <v>125976</v>
      </c>
      <c r="W247" s="71">
        <v>40012</v>
      </c>
      <c r="X247" s="68">
        <v>60149563.989999913</v>
      </c>
      <c r="Y247" s="69">
        <v>117708</v>
      </c>
      <c r="Z247" s="69">
        <v>39457</v>
      </c>
      <c r="AA247" s="70">
        <v>60253033.759999886</v>
      </c>
      <c r="AB247" s="71">
        <v>120383</v>
      </c>
      <c r="AC247" s="71">
        <v>39636</v>
      </c>
      <c r="AD247" s="68">
        <v>61269646.109999917</v>
      </c>
      <c r="AE247" s="69">
        <v>117466</v>
      </c>
      <c r="AF247" s="69">
        <v>39669</v>
      </c>
      <c r="AG247" s="70">
        <v>60633530.1599999</v>
      </c>
      <c r="AH247" s="71">
        <v>118997</v>
      </c>
      <c r="AI247" s="71">
        <v>39617</v>
      </c>
      <c r="AJ247" s="68">
        <v>70881562.819999889</v>
      </c>
      <c r="AK247" s="69">
        <v>129061</v>
      </c>
      <c r="AL247" s="69">
        <v>39667</v>
      </c>
      <c r="AM247" s="70">
        <v>67363452.399999902</v>
      </c>
      <c r="AN247" s="71">
        <v>116380</v>
      </c>
      <c r="AO247" s="71">
        <v>39725</v>
      </c>
    </row>
    <row r="248" spans="1:41" hidden="1" outlineLevel="1" x14ac:dyDescent="0.55000000000000004">
      <c r="A248" s="58" t="s">
        <v>34</v>
      </c>
      <c r="B248" s="65">
        <v>4943521.78</v>
      </c>
      <c r="C248" s="66">
        <v>9499</v>
      </c>
      <c r="D248" s="66">
        <v>147</v>
      </c>
      <c r="E248" s="67">
        <v>520.42549531529642</v>
      </c>
      <c r="F248" s="68">
        <v>444898.94</v>
      </c>
      <c r="G248" s="69">
        <v>494</v>
      </c>
      <c r="H248" s="69">
        <v>156</v>
      </c>
      <c r="I248" s="70">
        <v>313509.44</v>
      </c>
      <c r="J248" s="71">
        <v>468</v>
      </c>
      <c r="K248" s="71">
        <v>156</v>
      </c>
      <c r="L248" s="68">
        <v>249813.55</v>
      </c>
      <c r="M248" s="69">
        <v>488</v>
      </c>
      <c r="N248" s="69">
        <v>156</v>
      </c>
      <c r="O248" s="70">
        <v>215137.43</v>
      </c>
      <c r="P248" s="71">
        <v>540</v>
      </c>
      <c r="Q248" s="71">
        <v>155</v>
      </c>
      <c r="R248" s="68">
        <v>178237.89</v>
      </c>
      <c r="S248" s="69">
        <v>537</v>
      </c>
      <c r="T248" s="69">
        <v>156</v>
      </c>
      <c r="U248" s="70">
        <v>215412.56</v>
      </c>
      <c r="V248" s="71">
        <v>577</v>
      </c>
      <c r="W248" s="71">
        <v>156</v>
      </c>
      <c r="X248" s="68">
        <v>277203.89</v>
      </c>
      <c r="Y248" s="69">
        <v>711</v>
      </c>
      <c r="Z248" s="69">
        <v>153</v>
      </c>
      <c r="AA248" s="70">
        <v>386306.94</v>
      </c>
      <c r="AB248" s="71">
        <v>850</v>
      </c>
      <c r="AC248" s="71">
        <v>153</v>
      </c>
      <c r="AD248" s="68">
        <v>443971.64</v>
      </c>
      <c r="AE248" s="69">
        <v>942</v>
      </c>
      <c r="AF248" s="69">
        <v>148</v>
      </c>
      <c r="AG248" s="70">
        <v>538927.27</v>
      </c>
      <c r="AH248" s="71">
        <v>1000</v>
      </c>
      <c r="AI248" s="71">
        <v>152</v>
      </c>
      <c r="AJ248" s="68">
        <v>877287.95</v>
      </c>
      <c r="AK248" s="69">
        <v>1582</v>
      </c>
      <c r="AL248" s="69">
        <v>150</v>
      </c>
      <c r="AM248" s="70">
        <v>802814.28</v>
      </c>
      <c r="AN248" s="71">
        <v>1310</v>
      </c>
      <c r="AO248" s="71">
        <v>147</v>
      </c>
    </row>
    <row r="249" spans="1:41" hidden="1" outlineLevel="1" x14ac:dyDescent="0.55000000000000004">
      <c r="A249" s="58" t="s">
        <v>35</v>
      </c>
      <c r="B249" s="65">
        <v>54202956.719999999</v>
      </c>
      <c r="C249" s="66">
        <v>125635</v>
      </c>
      <c r="D249" s="66">
        <v>2708</v>
      </c>
      <c r="E249" s="67">
        <v>431.43197930512991</v>
      </c>
      <c r="F249" s="68">
        <v>3968901.15</v>
      </c>
      <c r="G249" s="69">
        <v>9843</v>
      </c>
      <c r="H249" s="69">
        <v>2673</v>
      </c>
      <c r="I249" s="70">
        <v>2188261.54</v>
      </c>
      <c r="J249" s="71">
        <v>4859</v>
      </c>
      <c r="K249" s="71">
        <v>2704</v>
      </c>
      <c r="L249" s="68">
        <v>2056488.93</v>
      </c>
      <c r="M249" s="69">
        <v>4599</v>
      </c>
      <c r="N249" s="69">
        <v>2691</v>
      </c>
      <c r="O249" s="70">
        <v>2377576.67</v>
      </c>
      <c r="P249" s="71">
        <v>5194</v>
      </c>
      <c r="Q249" s="71">
        <v>2683</v>
      </c>
      <c r="R249" s="68">
        <v>2395683.7799999998</v>
      </c>
      <c r="S249" s="69">
        <v>5632</v>
      </c>
      <c r="T249" s="69">
        <v>2698</v>
      </c>
      <c r="U249" s="70">
        <v>3459295.64</v>
      </c>
      <c r="V249" s="71">
        <v>7876</v>
      </c>
      <c r="W249" s="71">
        <v>2720</v>
      </c>
      <c r="X249" s="68">
        <v>3051489.33</v>
      </c>
      <c r="Y249" s="69">
        <v>7429</v>
      </c>
      <c r="Z249" s="69">
        <v>2703</v>
      </c>
      <c r="AA249" s="70">
        <v>4217701.58</v>
      </c>
      <c r="AB249" s="71">
        <v>9342</v>
      </c>
      <c r="AC249" s="71">
        <v>2702</v>
      </c>
      <c r="AD249" s="68">
        <v>5948675.0599999996</v>
      </c>
      <c r="AE249" s="69">
        <v>13462</v>
      </c>
      <c r="AF249" s="69">
        <v>2719</v>
      </c>
      <c r="AG249" s="70">
        <v>7655171.7000000002</v>
      </c>
      <c r="AH249" s="71">
        <v>17029</v>
      </c>
      <c r="AI249" s="71">
        <v>2717</v>
      </c>
      <c r="AJ249" s="68">
        <v>9125290.7799999993</v>
      </c>
      <c r="AK249" s="69">
        <v>21674</v>
      </c>
      <c r="AL249" s="69">
        <v>2701</v>
      </c>
      <c r="AM249" s="70">
        <v>7758420.5599999996</v>
      </c>
      <c r="AN249" s="71">
        <v>18696</v>
      </c>
      <c r="AO249" s="71">
        <v>2708</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19960761921.569969</v>
      </c>
      <c r="C251" s="52">
        <f>SUM(C224:C249)</f>
        <v>20556549</v>
      </c>
      <c r="D251" s="52">
        <f>SUM(D224:D249)</f>
        <v>287206</v>
      </c>
      <c r="E251" s="74">
        <f t="shared" ref="E251" si="16">IFERROR(B251/C251,0)</f>
        <v>971.01716448465982</v>
      </c>
      <c r="F251" s="51">
        <f t="shared" ref="F251:AO251" si="17">SUM(F224:F249)</f>
        <v>1561378335.3399961</v>
      </c>
      <c r="G251" s="52">
        <f t="shared" si="17"/>
        <v>1620606</v>
      </c>
      <c r="H251" s="52">
        <f t="shared" si="17"/>
        <v>288985</v>
      </c>
      <c r="I251" s="51">
        <f t="shared" si="17"/>
        <v>1334522078.5099986</v>
      </c>
      <c r="J251" s="52">
        <f t="shared" si="17"/>
        <v>1484116</v>
      </c>
      <c r="K251" s="52">
        <f t="shared" si="17"/>
        <v>289911</v>
      </c>
      <c r="L251" s="51">
        <f t="shared" si="17"/>
        <v>1341028167.829998</v>
      </c>
      <c r="M251" s="52">
        <f t="shared" si="17"/>
        <v>1471021</v>
      </c>
      <c r="N251" s="52">
        <f t="shared" si="17"/>
        <v>290068</v>
      </c>
      <c r="O251" s="51">
        <f t="shared" si="17"/>
        <v>1457567729.6599984</v>
      </c>
      <c r="P251" s="52">
        <f t="shared" si="17"/>
        <v>1576849</v>
      </c>
      <c r="Q251" s="52">
        <f t="shared" si="17"/>
        <v>289699</v>
      </c>
      <c r="R251" s="51">
        <f t="shared" si="17"/>
        <v>1424433564.5099983</v>
      </c>
      <c r="S251" s="52">
        <f t="shared" si="17"/>
        <v>1540004</v>
      </c>
      <c r="T251" s="52">
        <f t="shared" si="17"/>
        <v>290217</v>
      </c>
      <c r="U251" s="51">
        <f t="shared" si="17"/>
        <v>1664039420.0999973</v>
      </c>
      <c r="V251" s="52">
        <f t="shared" si="17"/>
        <v>1774783</v>
      </c>
      <c r="W251" s="52">
        <f t="shared" si="17"/>
        <v>291166</v>
      </c>
      <c r="X251" s="51">
        <f t="shared" si="17"/>
        <v>1637385047.4299977</v>
      </c>
      <c r="Y251" s="52">
        <f t="shared" si="17"/>
        <v>1747431</v>
      </c>
      <c r="Z251" s="52">
        <f t="shared" si="17"/>
        <v>290603</v>
      </c>
      <c r="AA251" s="51">
        <f t="shared" si="17"/>
        <v>1704214551.2799973</v>
      </c>
      <c r="AB251" s="52">
        <f t="shared" si="17"/>
        <v>1806045</v>
      </c>
      <c r="AC251" s="52">
        <f t="shared" si="17"/>
        <v>291186</v>
      </c>
      <c r="AD251" s="51">
        <f t="shared" si="17"/>
        <v>1669825264.409997</v>
      </c>
      <c r="AE251" s="52">
        <f t="shared" si="17"/>
        <v>1788457</v>
      </c>
      <c r="AF251" s="52">
        <f t="shared" si="17"/>
        <v>291207</v>
      </c>
      <c r="AG251" s="51">
        <f t="shared" si="17"/>
        <v>1808451591.839998</v>
      </c>
      <c r="AH251" s="52">
        <f t="shared" si="17"/>
        <v>1819142</v>
      </c>
      <c r="AI251" s="52">
        <f t="shared" si="17"/>
        <v>291822</v>
      </c>
      <c r="AJ251" s="51">
        <f t="shared" si="17"/>
        <v>2258236477.7599955</v>
      </c>
      <c r="AK251" s="52">
        <f t="shared" si="17"/>
        <v>2175874</v>
      </c>
      <c r="AL251" s="52">
        <f t="shared" si="17"/>
        <v>291810</v>
      </c>
      <c r="AM251" s="51">
        <f t="shared" si="17"/>
        <v>2099679692.8999965</v>
      </c>
      <c r="AN251" s="52">
        <f t="shared" si="17"/>
        <v>1752221</v>
      </c>
      <c r="AO251" s="52">
        <f t="shared" si="17"/>
        <v>287206</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v>9259260.1999999993</v>
      </c>
      <c r="C255" s="66">
        <v>6348</v>
      </c>
      <c r="D255" s="66">
        <v>196</v>
      </c>
      <c r="E255" s="67">
        <v>1458.6106175173281</v>
      </c>
      <c r="F255" s="68">
        <v>903756.48</v>
      </c>
      <c r="G255" s="69">
        <v>775</v>
      </c>
      <c r="H255" s="69">
        <v>188</v>
      </c>
      <c r="I255" s="70">
        <v>667868.56999999995</v>
      </c>
      <c r="J255" s="71">
        <v>514</v>
      </c>
      <c r="K255" s="71">
        <v>290</v>
      </c>
      <c r="L255" s="68">
        <v>534585.43000000005</v>
      </c>
      <c r="M255" s="69">
        <v>464</v>
      </c>
      <c r="N255" s="69">
        <v>188</v>
      </c>
      <c r="O255" s="70">
        <v>635691.06999999995</v>
      </c>
      <c r="P255" s="71">
        <v>406</v>
      </c>
      <c r="Q255" s="71">
        <v>189</v>
      </c>
      <c r="R255" s="68">
        <v>551344.87</v>
      </c>
      <c r="S255" s="69">
        <v>383</v>
      </c>
      <c r="T255" s="69">
        <v>289</v>
      </c>
      <c r="U255" s="70">
        <v>669651.14</v>
      </c>
      <c r="V255" s="71">
        <v>563</v>
      </c>
      <c r="W255" s="71">
        <v>196</v>
      </c>
      <c r="X255" s="68">
        <v>472325.4</v>
      </c>
      <c r="Y255" s="69">
        <v>480</v>
      </c>
      <c r="Z255" s="69">
        <v>196</v>
      </c>
      <c r="AA255" s="70">
        <v>585879.78</v>
      </c>
      <c r="AB255" s="71">
        <v>494</v>
      </c>
      <c r="AC255" s="71">
        <v>197</v>
      </c>
      <c r="AD255" s="68">
        <v>1006657.37</v>
      </c>
      <c r="AE255" s="69">
        <v>471</v>
      </c>
      <c r="AF255" s="69">
        <v>198</v>
      </c>
      <c r="AG255" s="70">
        <v>798646.73</v>
      </c>
      <c r="AH255" s="71">
        <v>435</v>
      </c>
      <c r="AI255" s="71">
        <v>198</v>
      </c>
      <c r="AJ255" s="68">
        <v>1111422.23</v>
      </c>
      <c r="AK255" s="69">
        <v>625</v>
      </c>
      <c r="AL255" s="69">
        <v>198</v>
      </c>
      <c r="AM255" s="70">
        <v>1321431.1299999999</v>
      </c>
      <c r="AN255" s="71">
        <v>738</v>
      </c>
      <c r="AO255" s="71">
        <v>196</v>
      </c>
    </row>
    <row r="256" spans="1:41" hidden="1" outlineLevel="1" x14ac:dyDescent="0.55000000000000004">
      <c r="A256" s="58" t="s">
        <v>18</v>
      </c>
      <c r="B256" s="65">
        <v>407402471.92999691</v>
      </c>
      <c r="C256" s="66">
        <v>1033082</v>
      </c>
      <c r="D256" s="66">
        <v>12321</v>
      </c>
      <c r="E256" s="67">
        <v>394.35637435363014</v>
      </c>
      <c r="F256" s="68">
        <v>28381712.319999781</v>
      </c>
      <c r="G256" s="69">
        <v>70107</v>
      </c>
      <c r="H256" s="69">
        <v>13401</v>
      </c>
      <c r="I256" s="70">
        <v>22468687.699999847</v>
      </c>
      <c r="J256" s="71">
        <v>63828</v>
      </c>
      <c r="K256" s="71">
        <v>13299</v>
      </c>
      <c r="L256" s="68">
        <v>20936925.23999992</v>
      </c>
      <c r="M256" s="69">
        <v>61054</v>
      </c>
      <c r="N256" s="69">
        <v>13329</v>
      </c>
      <c r="O256" s="70">
        <v>20365961.599999908</v>
      </c>
      <c r="P256" s="71">
        <v>63805</v>
      </c>
      <c r="Q256" s="71">
        <v>12029</v>
      </c>
      <c r="R256" s="68">
        <v>22968176.849999864</v>
      </c>
      <c r="S256" s="69">
        <v>68717</v>
      </c>
      <c r="T256" s="69">
        <v>12104</v>
      </c>
      <c r="U256" s="70">
        <v>29996097.82999979</v>
      </c>
      <c r="V256" s="71">
        <v>86068</v>
      </c>
      <c r="W256" s="71">
        <v>12297</v>
      </c>
      <c r="X256" s="68">
        <v>26857878.409999821</v>
      </c>
      <c r="Y256" s="69">
        <v>77513</v>
      </c>
      <c r="Z256" s="69">
        <v>12408</v>
      </c>
      <c r="AA256" s="70">
        <v>32506052.679999713</v>
      </c>
      <c r="AB256" s="71">
        <v>91859</v>
      </c>
      <c r="AC256" s="71">
        <v>12498</v>
      </c>
      <c r="AD256" s="68">
        <v>40122254.309999608</v>
      </c>
      <c r="AE256" s="69">
        <v>105710</v>
      </c>
      <c r="AF256" s="69">
        <v>12517</v>
      </c>
      <c r="AG256" s="70">
        <v>42089169.319999635</v>
      </c>
      <c r="AH256" s="71">
        <v>106718</v>
      </c>
      <c r="AI256" s="71">
        <v>12385</v>
      </c>
      <c r="AJ256" s="68">
        <v>62670951.549999498</v>
      </c>
      <c r="AK256" s="69">
        <v>133183</v>
      </c>
      <c r="AL256" s="69">
        <v>12364</v>
      </c>
      <c r="AM256" s="70">
        <v>58038604.119999602</v>
      </c>
      <c r="AN256" s="71">
        <v>104520</v>
      </c>
      <c r="AO256" s="71">
        <v>12321</v>
      </c>
    </row>
    <row r="257" spans="1:41" hidden="1" outlineLevel="1" x14ac:dyDescent="0.55000000000000004">
      <c r="A257" s="58" t="s">
        <v>20</v>
      </c>
      <c r="B257" s="65">
        <v>101277023.16999999</v>
      </c>
      <c r="C257" s="66">
        <v>187258</v>
      </c>
      <c r="D257" s="66">
        <v>3295</v>
      </c>
      <c r="E257" s="67">
        <v>540.84217053477016</v>
      </c>
      <c r="F257" s="68">
        <v>5945908.71</v>
      </c>
      <c r="G257" s="69">
        <v>12451</v>
      </c>
      <c r="H257" s="69">
        <v>3382</v>
      </c>
      <c r="I257" s="70">
        <v>6216113.1699999999</v>
      </c>
      <c r="J257" s="71">
        <v>12650</v>
      </c>
      <c r="K257" s="71">
        <v>3383</v>
      </c>
      <c r="L257" s="68">
        <v>6346782.4100000001</v>
      </c>
      <c r="M257" s="69">
        <v>13252</v>
      </c>
      <c r="N257" s="69">
        <v>3381</v>
      </c>
      <c r="O257" s="70">
        <v>6838615.29</v>
      </c>
      <c r="P257" s="71">
        <v>14049</v>
      </c>
      <c r="Q257" s="71">
        <v>3368</v>
      </c>
      <c r="R257" s="68">
        <v>7834992.2800000003</v>
      </c>
      <c r="S257" s="69">
        <v>14565</v>
      </c>
      <c r="T257" s="69">
        <v>3380</v>
      </c>
      <c r="U257" s="70">
        <v>8421370.75</v>
      </c>
      <c r="V257" s="71">
        <v>17260</v>
      </c>
      <c r="W257" s="71">
        <v>3377</v>
      </c>
      <c r="X257" s="68">
        <v>7736435.4199999999</v>
      </c>
      <c r="Y257" s="69">
        <v>15048</v>
      </c>
      <c r="Z257" s="69">
        <v>3362</v>
      </c>
      <c r="AA257" s="70">
        <v>8351334.0199999996</v>
      </c>
      <c r="AB257" s="71">
        <v>16286</v>
      </c>
      <c r="AC257" s="71">
        <v>3356</v>
      </c>
      <c r="AD257" s="68">
        <v>9144138.6600000001</v>
      </c>
      <c r="AE257" s="69">
        <v>16684</v>
      </c>
      <c r="AF257" s="69">
        <v>3345</v>
      </c>
      <c r="AG257" s="70">
        <v>9719541.5199999996</v>
      </c>
      <c r="AH257" s="71">
        <v>16696</v>
      </c>
      <c r="AI257" s="71">
        <v>3333</v>
      </c>
      <c r="AJ257" s="68">
        <v>14256267.060000001</v>
      </c>
      <c r="AK257" s="69">
        <v>23063</v>
      </c>
      <c r="AL257" s="69">
        <v>3314</v>
      </c>
      <c r="AM257" s="70">
        <v>10465523.880000001</v>
      </c>
      <c r="AN257" s="71">
        <v>15254</v>
      </c>
      <c r="AO257" s="71">
        <v>3295</v>
      </c>
    </row>
    <row r="258" spans="1:41" hidden="1" outlineLevel="1" x14ac:dyDescent="0.55000000000000004">
      <c r="A258" s="58" t="s">
        <v>510</v>
      </c>
      <c r="B258" s="65">
        <v>326737790.57999963</v>
      </c>
      <c r="C258" s="66">
        <v>326702</v>
      </c>
      <c r="D258" s="66">
        <v>7651</v>
      </c>
      <c r="E258" s="67">
        <v>1000.1095511505887</v>
      </c>
      <c r="F258" s="68">
        <v>19666323.679999985</v>
      </c>
      <c r="G258" s="69">
        <v>18541</v>
      </c>
      <c r="H258" s="69">
        <v>7838</v>
      </c>
      <c r="I258" s="70">
        <v>20665219.389999986</v>
      </c>
      <c r="J258" s="71">
        <v>22227</v>
      </c>
      <c r="K258" s="71">
        <v>7869</v>
      </c>
      <c r="L258" s="68">
        <v>21950047.699999958</v>
      </c>
      <c r="M258" s="69">
        <v>24646</v>
      </c>
      <c r="N258" s="69">
        <v>7924</v>
      </c>
      <c r="O258" s="70">
        <v>25068088.639999967</v>
      </c>
      <c r="P258" s="71">
        <v>25992</v>
      </c>
      <c r="Q258" s="71">
        <v>7935</v>
      </c>
      <c r="R258" s="68">
        <v>25025401.53999998</v>
      </c>
      <c r="S258" s="69">
        <v>27877</v>
      </c>
      <c r="T258" s="69">
        <v>7933</v>
      </c>
      <c r="U258" s="70">
        <v>31663985.049999967</v>
      </c>
      <c r="V258" s="71">
        <v>33119</v>
      </c>
      <c r="W258" s="71">
        <v>7933</v>
      </c>
      <c r="X258" s="68">
        <v>25468828.639999975</v>
      </c>
      <c r="Y258" s="69">
        <v>26467</v>
      </c>
      <c r="Z258" s="69">
        <v>7968</v>
      </c>
      <c r="AA258" s="70">
        <v>28039651.589999951</v>
      </c>
      <c r="AB258" s="71">
        <v>29333</v>
      </c>
      <c r="AC258" s="71">
        <v>7946</v>
      </c>
      <c r="AD258" s="68">
        <v>30622972.999999978</v>
      </c>
      <c r="AE258" s="69">
        <v>29971</v>
      </c>
      <c r="AF258" s="69">
        <v>7890</v>
      </c>
      <c r="AG258" s="70">
        <v>29973555.249999989</v>
      </c>
      <c r="AH258" s="71">
        <v>27805</v>
      </c>
      <c r="AI258" s="71">
        <v>7882</v>
      </c>
      <c r="AJ258" s="68">
        <v>38609136.949999936</v>
      </c>
      <c r="AK258" s="69">
        <v>35315</v>
      </c>
      <c r="AL258" s="69">
        <v>7739</v>
      </c>
      <c r="AM258" s="70">
        <v>29984579.149999958</v>
      </c>
      <c r="AN258" s="71">
        <v>25409</v>
      </c>
      <c r="AO258" s="71">
        <v>7651</v>
      </c>
    </row>
    <row r="259" spans="1:41" hidden="1" outlineLevel="1" x14ac:dyDescent="0.55000000000000004">
      <c r="A259" s="58" t="s">
        <v>89</v>
      </c>
      <c r="B259" s="65">
        <v>4525404877.5899935</v>
      </c>
      <c r="C259" s="66">
        <v>4638531</v>
      </c>
      <c r="D259" s="66">
        <v>77680</v>
      </c>
      <c r="E259" s="67">
        <v>975.61164894445972</v>
      </c>
      <c r="F259" s="68">
        <v>325665861.4399997</v>
      </c>
      <c r="G259" s="69">
        <v>290958</v>
      </c>
      <c r="H259" s="69">
        <v>77524</v>
      </c>
      <c r="I259" s="70">
        <v>290997275.06000006</v>
      </c>
      <c r="J259" s="71">
        <v>308089</v>
      </c>
      <c r="K259" s="71">
        <v>82334</v>
      </c>
      <c r="L259" s="68">
        <v>292891284.53999949</v>
      </c>
      <c r="M259" s="69">
        <v>326639</v>
      </c>
      <c r="N259" s="69">
        <v>77439</v>
      </c>
      <c r="O259" s="70">
        <v>301373562.39999944</v>
      </c>
      <c r="P259" s="71">
        <v>342074</v>
      </c>
      <c r="Q259" s="71">
        <v>77383</v>
      </c>
      <c r="R259" s="68">
        <v>328633835.05999959</v>
      </c>
      <c r="S259" s="69">
        <v>367979</v>
      </c>
      <c r="T259" s="69">
        <v>82303</v>
      </c>
      <c r="U259" s="70">
        <v>414207150.78999937</v>
      </c>
      <c r="V259" s="71">
        <v>445491</v>
      </c>
      <c r="W259" s="71">
        <v>78128</v>
      </c>
      <c r="X259" s="68">
        <v>347026526.73999941</v>
      </c>
      <c r="Y259" s="69">
        <v>373716</v>
      </c>
      <c r="Z259" s="69">
        <v>78121</v>
      </c>
      <c r="AA259" s="70">
        <v>362259327.69999939</v>
      </c>
      <c r="AB259" s="71">
        <v>400079</v>
      </c>
      <c r="AC259" s="71">
        <v>78039</v>
      </c>
      <c r="AD259" s="68">
        <v>382907067.11999941</v>
      </c>
      <c r="AE259" s="69">
        <v>414506</v>
      </c>
      <c r="AF259" s="69">
        <v>77957</v>
      </c>
      <c r="AG259" s="70">
        <v>392831928.57999933</v>
      </c>
      <c r="AH259" s="71">
        <v>400611</v>
      </c>
      <c r="AI259" s="71">
        <v>77957</v>
      </c>
      <c r="AJ259" s="68">
        <v>522479097.66999894</v>
      </c>
      <c r="AK259" s="69">
        <v>512836</v>
      </c>
      <c r="AL259" s="69">
        <v>77898</v>
      </c>
      <c r="AM259" s="70">
        <v>564131960.48999918</v>
      </c>
      <c r="AN259" s="71">
        <v>455553</v>
      </c>
      <c r="AO259" s="71">
        <v>77680</v>
      </c>
    </row>
    <row r="260" spans="1:41" hidden="1" outlineLevel="1" x14ac:dyDescent="0.55000000000000004">
      <c r="A260" s="58" t="s">
        <v>21</v>
      </c>
      <c r="B260" s="65">
        <v>2547481.2200000002</v>
      </c>
      <c r="C260" s="66">
        <v>5593</v>
      </c>
      <c r="D260" s="66">
        <v>127</v>
      </c>
      <c r="E260" s="67">
        <v>455.47670659753265</v>
      </c>
      <c r="F260" s="68">
        <v>187712.98</v>
      </c>
      <c r="G260" s="69">
        <v>380</v>
      </c>
      <c r="H260" s="69">
        <v>120</v>
      </c>
      <c r="I260" s="70">
        <v>134435.96</v>
      </c>
      <c r="J260" s="71">
        <v>403</v>
      </c>
      <c r="K260" s="71">
        <v>120</v>
      </c>
      <c r="L260" s="68">
        <v>154012.03</v>
      </c>
      <c r="M260" s="69">
        <v>334</v>
      </c>
      <c r="N260" s="69">
        <v>127</v>
      </c>
      <c r="O260" s="70">
        <v>159929.14000000001</v>
      </c>
      <c r="P260" s="71">
        <v>343</v>
      </c>
      <c r="Q260" s="71">
        <v>132</v>
      </c>
      <c r="R260" s="68">
        <v>169272.03</v>
      </c>
      <c r="S260" s="69">
        <v>454</v>
      </c>
      <c r="T260" s="69">
        <v>128</v>
      </c>
      <c r="U260" s="70">
        <v>154543.37</v>
      </c>
      <c r="V260" s="71">
        <v>434</v>
      </c>
      <c r="W260" s="71">
        <v>129</v>
      </c>
      <c r="X260" s="68">
        <v>154187.82999999999</v>
      </c>
      <c r="Y260" s="69">
        <v>367</v>
      </c>
      <c r="Z260" s="69">
        <v>127</v>
      </c>
      <c r="AA260" s="70">
        <v>197456.78</v>
      </c>
      <c r="AB260" s="71">
        <v>432</v>
      </c>
      <c r="AC260" s="71">
        <v>127</v>
      </c>
      <c r="AD260" s="68">
        <v>251852.01</v>
      </c>
      <c r="AE260" s="69">
        <v>534</v>
      </c>
      <c r="AF260" s="69">
        <v>125</v>
      </c>
      <c r="AG260" s="70">
        <v>176380.91</v>
      </c>
      <c r="AH260" s="71">
        <v>419</v>
      </c>
      <c r="AI260" s="71">
        <v>125</v>
      </c>
      <c r="AJ260" s="68">
        <v>379810.93</v>
      </c>
      <c r="AK260" s="69">
        <v>733</v>
      </c>
      <c r="AL260" s="69">
        <v>126</v>
      </c>
      <c r="AM260" s="70">
        <v>427887.25</v>
      </c>
      <c r="AN260" s="71">
        <v>760</v>
      </c>
      <c r="AO260" s="71">
        <v>127</v>
      </c>
    </row>
    <row r="261" spans="1:41" hidden="1" outlineLevel="1" x14ac:dyDescent="0.55000000000000004">
      <c r="A261" s="58" t="s">
        <v>90</v>
      </c>
      <c r="B261" s="65">
        <v>59948868.350000001</v>
      </c>
      <c r="C261" s="66">
        <v>107485</v>
      </c>
      <c r="D261" s="66">
        <v>1492</v>
      </c>
      <c r="E261" s="67">
        <v>557.7417160534028</v>
      </c>
      <c r="F261" s="68">
        <v>4517913.07</v>
      </c>
      <c r="G261" s="69">
        <v>8035</v>
      </c>
      <c r="H261" s="69">
        <v>1495</v>
      </c>
      <c r="I261" s="70">
        <v>4270156.66</v>
      </c>
      <c r="J261" s="71">
        <v>8146</v>
      </c>
      <c r="K261" s="71">
        <v>1489</v>
      </c>
      <c r="L261" s="68">
        <v>4462653.6399999997</v>
      </c>
      <c r="M261" s="69">
        <v>8450</v>
      </c>
      <c r="N261" s="69">
        <v>1489</v>
      </c>
      <c r="O261" s="70">
        <v>4635804.6900000004</v>
      </c>
      <c r="P261" s="71">
        <v>8635</v>
      </c>
      <c r="Q261" s="71">
        <v>1496</v>
      </c>
      <c r="R261" s="68">
        <v>4579932.83</v>
      </c>
      <c r="S261" s="69">
        <v>8704</v>
      </c>
      <c r="T261" s="69">
        <v>1505</v>
      </c>
      <c r="U261" s="70">
        <v>5605136.4100000001</v>
      </c>
      <c r="V261" s="71">
        <v>10366</v>
      </c>
      <c r="W261" s="71">
        <v>1496</v>
      </c>
      <c r="X261" s="68">
        <v>4672458.67</v>
      </c>
      <c r="Y261" s="69">
        <v>8480</v>
      </c>
      <c r="Z261" s="69">
        <v>1482</v>
      </c>
      <c r="AA261" s="70">
        <v>5320997.03</v>
      </c>
      <c r="AB261" s="71">
        <v>9365</v>
      </c>
      <c r="AC261" s="71">
        <v>1483</v>
      </c>
      <c r="AD261" s="68">
        <v>5222693.0999999996</v>
      </c>
      <c r="AE261" s="69">
        <v>9241</v>
      </c>
      <c r="AF261" s="69">
        <v>1483</v>
      </c>
      <c r="AG261" s="70">
        <v>4627099.4000000004</v>
      </c>
      <c r="AH261" s="71">
        <v>8259</v>
      </c>
      <c r="AI261" s="71">
        <v>1488</v>
      </c>
      <c r="AJ261" s="68">
        <v>6076751.1500000004</v>
      </c>
      <c r="AK261" s="69">
        <v>10335</v>
      </c>
      <c r="AL261" s="69">
        <v>1495</v>
      </c>
      <c r="AM261" s="70">
        <v>5957271.7000000002</v>
      </c>
      <c r="AN261" s="71">
        <v>9469</v>
      </c>
      <c r="AO261" s="71">
        <v>1492</v>
      </c>
    </row>
    <row r="262" spans="1:41" hidden="1" outlineLevel="1" x14ac:dyDescent="0.55000000000000004">
      <c r="A262" s="58" t="s">
        <v>22</v>
      </c>
      <c r="B262" s="65">
        <v>533417492.11999995</v>
      </c>
      <c r="C262" s="66">
        <v>1720544</v>
      </c>
      <c r="D262" s="66">
        <v>88690</v>
      </c>
      <c r="E262" s="67">
        <v>310.02839341510588</v>
      </c>
      <c r="F262" s="68">
        <v>35099567.030000001</v>
      </c>
      <c r="G262" s="69">
        <v>155350</v>
      </c>
      <c r="H262" s="69">
        <v>87036</v>
      </c>
      <c r="I262" s="70">
        <v>35926112.049999997</v>
      </c>
      <c r="J262" s="71">
        <v>142190</v>
      </c>
      <c r="K262" s="71">
        <v>90194</v>
      </c>
      <c r="L262" s="68">
        <v>40098853.759999998</v>
      </c>
      <c r="M262" s="69">
        <v>150438</v>
      </c>
      <c r="N262" s="69">
        <v>86550</v>
      </c>
      <c r="O262" s="70">
        <v>38285413.329999998</v>
      </c>
      <c r="P262" s="71">
        <v>136294</v>
      </c>
      <c r="Q262" s="71">
        <v>89114</v>
      </c>
      <c r="R262" s="68">
        <v>40411032.43</v>
      </c>
      <c r="S262" s="69">
        <v>129933</v>
      </c>
      <c r="T262" s="69">
        <v>89925</v>
      </c>
      <c r="U262" s="70">
        <v>48597724.380000003</v>
      </c>
      <c r="V262" s="71">
        <v>156406</v>
      </c>
      <c r="W262" s="71">
        <v>89553</v>
      </c>
      <c r="X262" s="68">
        <v>40571947.329999998</v>
      </c>
      <c r="Y262" s="69">
        <v>132876</v>
      </c>
      <c r="Z262" s="69">
        <v>90029</v>
      </c>
      <c r="AA262" s="70">
        <v>44678192.840000004</v>
      </c>
      <c r="AB262" s="71">
        <v>148419</v>
      </c>
      <c r="AC262" s="71">
        <v>89040</v>
      </c>
      <c r="AD262" s="68">
        <v>48573067.609999999</v>
      </c>
      <c r="AE262" s="69">
        <v>145703</v>
      </c>
      <c r="AF262" s="69">
        <v>88807</v>
      </c>
      <c r="AG262" s="70">
        <v>51429177.759999998</v>
      </c>
      <c r="AH262" s="71">
        <v>146411</v>
      </c>
      <c r="AI262" s="71">
        <v>89583</v>
      </c>
      <c r="AJ262" s="68">
        <v>67775397.959999993</v>
      </c>
      <c r="AK262" s="69">
        <v>167724</v>
      </c>
      <c r="AL262" s="69">
        <v>88889</v>
      </c>
      <c r="AM262" s="70">
        <v>41971005.640000001</v>
      </c>
      <c r="AN262" s="71">
        <v>108800</v>
      </c>
      <c r="AO262" s="71">
        <v>88690</v>
      </c>
    </row>
    <row r="263" spans="1:41" hidden="1" outlineLevel="1" x14ac:dyDescent="0.55000000000000004">
      <c r="A263" s="58" t="s">
        <v>91</v>
      </c>
      <c r="B263" s="65">
        <v>424722672.74000001</v>
      </c>
      <c r="C263" s="66">
        <v>756540</v>
      </c>
      <c r="D263" s="66">
        <v>8853</v>
      </c>
      <c r="E263" s="67">
        <v>561.40147611494433</v>
      </c>
      <c r="F263" s="68">
        <v>26479942.199999999</v>
      </c>
      <c r="G263" s="69">
        <v>45979</v>
      </c>
      <c r="H263" s="69">
        <v>9223</v>
      </c>
      <c r="I263" s="70">
        <v>25520657.789999999</v>
      </c>
      <c r="J263" s="71">
        <v>49636</v>
      </c>
      <c r="K263" s="71">
        <v>9233</v>
      </c>
      <c r="L263" s="68">
        <v>26112395.84</v>
      </c>
      <c r="M263" s="69">
        <v>51976</v>
      </c>
      <c r="N263" s="69">
        <v>9182</v>
      </c>
      <c r="O263" s="70">
        <v>30710738.690000001</v>
      </c>
      <c r="P263" s="71">
        <v>58892</v>
      </c>
      <c r="Q263" s="71">
        <v>9181</v>
      </c>
      <c r="R263" s="68">
        <v>30546464.359999999</v>
      </c>
      <c r="S263" s="69">
        <v>58536</v>
      </c>
      <c r="T263" s="69">
        <v>9199</v>
      </c>
      <c r="U263" s="70">
        <v>35546530.57</v>
      </c>
      <c r="V263" s="71">
        <v>67672</v>
      </c>
      <c r="W263" s="71">
        <v>9081</v>
      </c>
      <c r="X263" s="68">
        <v>27938663.030000001</v>
      </c>
      <c r="Y263" s="69">
        <v>54156</v>
      </c>
      <c r="Z263" s="69">
        <v>9068</v>
      </c>
      <c r="AA263" s="70">
        <v>30110729.559999999</v>
      </c>
      <c r="AB263" s="71">
        <v>59316</v>
      </c>
      <c r="AC263" s="71">
        <v>8883</v>
      </c>
      <c r="AD263" s="68">
        <v>37197994.020000003</v>
      </c>
      <c r="AE263" s="69">
        <v>67793</v>
      </c>
      <c r="AF263" s="69">
        <v>8807</v>
      </c>
      <c r="AG263" s="70">
        <v>40013403.969999999</v>
      </c>
      <c r="AH263" s="71">
        <v>69612</v>
      </c>
      <c r="AI263" s="71">
        <v>8833</v>
      </c>
      <c r="AJ263" s="68">
        <v>57861651.229999997</v>
      </c>
      <c r="AK263" s="69">
        <v>92106</v>
      </c>
      <c r="AL263" s="69">
        <v>8929</v>
      </c>
      <c r="AM263" s="70">
        <v>56683501.479999997</v>
      </c>
      <c r="AN263" s="71">
        <v>80866</v>
      </c>
      <c r="AO263" s="71">
        <v>8853</v>
      </c>
    </row>
    <row r="264" spans="1:41" hidden="1" outlineLevel="1" x14ac:dyDescent="0.55000000000000004">
      <c r="A264" s="58" t="s">
        <v>23</v>
      </c>
      <c r="B264" s="65">
        <v>9832910.5300000012</v>
      </c>
      <c r="C264" s="66">
        <v>19627</v>
      </c>
      <c r="D264" s="66">
        <v>230</v>
      </c>
      <c r="E264" s="67">
        <v>500.98897080552308</v>
      </c>
      <c r="F264" s="68">
        <v>754604.34</v>
      </c>
      <c r="G264" s="69">
        <v>1859</v>
      </c>
      <c r="H264" s="69">
        <v>229</v>
      </c>
      <c r="I264" s="70">
        <v>595086.98</v>
      </c>
      <c r="J264" s="71">
        <v>1372</v>
      </c>
      <c r="K264" s="71">
        <v>236</v>
      </c>
      <c r="L264" s="68">
        <v>644904.81000000006</v>
      </c>
      <c r="M264" s="69">
        <v>1491</v>
      </c>
      <c r="N264" s="69">
        <v>234</v>
      </c>
      <c r="O264" s="70">
        <v>596974.41</v>
      </c>
      <c r="P264" s="71">
        <v>1347</v>
      </c>
      <c r="Q264" s="71">
        <v>232</v>
      </c>
      <c r="R264" s="68">
        <v>717303.9</v>
      </c>
      <c r="S264" s="69">
        <v>1530</v>
      </c>
      <c r="T264" s="69">
        <v>238</v>
      </c>
      <c r="U264" s="70">
        <v>877677.73</v>
      </c>
      <c r="V264" s="71">
        <v>1805</v>
      </c>
      <c r="W264" s="71">
        <v>229</v>
      </c>
      <c r="X264" s="68">
        <v>708838.58</v>
      </c>
      <c r="Y264" s="69">
        <v>1430</v>
      </c>
      <c r="Z264" s="69">
        <v>230</v>
      </c>
      <c r="AA264" s="70">
        <v>811033.27</v>
      </c>
      <c r="AB264" s="71">
        <v>1490</v>
      </c>
      <c r="AC264" s="71">
        <v>229</v>
      </c>
      <c r="AD264" s="68">
        <v>850502.9</v>
      </c>
      <c r="AE264" s="69">
        <v>1587</v>
      </c>
      <c r="AF264" s="69">
        <v>231</v>
      </c>
      <c r="AG264" s="70">
        <v>806748.33</v>
      </c>
      <c r="AH264" s="71">
        <v>1342</v>
      </c>
      <c r="AI264" s="71">
        <v>231</v>
      </c>
      <c r="AJ264" s="68">
        <v>1294925.74</v>
      </c>
      <c r="AK264" s="69">
        <v>2312</v>
      </c>
      <c r="AL264" s="69">
        <v>230</v>
      </c>
      <c r="AM264" s="70">
        <v>1174309.54</v>
      </c>
      <c r="AN264" s="71">
        <v>2062</v>
      </c>
      <c r="AO264" s="71">
        <v>230</v>
      </c>
    </row>
    <row r="265" spans="1:41" hidden="1" outlineLevel="1" x14ac:dyDescent="0.55000000000000004">
      <c r="A265" s="58" t="s">
        <v>24</v>
      </c>
      <c r="B265" s="65">
        <v>456384864.74999893</v>
      </c>
      <c r="C265" s="66">
        <v>1274358</v>
      </c>
      <c r="D265" s="66">
        <v>0</v>
      </c>
      <c r="E265" s="67">
        <v>358.12924213603941</v>
      </c>
      <c r="F265" s="68">
        <v>29953268.68</v>
      </c>
      <c r="G265" s="69">
        <v>94081</v>
      </c>
      <c r="H265" s="69">
        <v>0</v>
      </c>
      <c r="I265" s="70">
        <v>27933042.780000001</v>
      </c>
      <c r="J265" s="71">
        <v>88318</v>
      </c>
      <c r="K265" s="71">
        <v>0</v>
      </c>
      <c r="L265" s="68">
        <v>29196711.670000002</v>
      </c>
      <c r="M265" s="69">
        <v>88879</v>
      </c>
      <c r="N265" s="69">
        <v>0</v>
      </c>
      <c r="O265" s="70">
        <v>29495502.230000004</v>
      </c>
      <c r="P265" s="71">
        <v>90267</v>
      </c>
      <c r="Q265" s="71">
        <v>0</v>
      </c>
      <c r="R265" s="68">
        <v>30813304.579999998</v>
      </c>
      <c r="S265" s="69">
        <v>91991</v>
      </c>
      <c r="T265" s="69">
        <v>0</v>
      </c>
      <c r="U265" s="70">
        <v>36715239.989999995</v>
      </c>
      <c r="V265" s="71">
        <v>109534</v>
      </c>
      <c r="W265" s="71">
        <v>0</v>
      </c>
      <c r="X265" s="68">
        <v>32004654.140000001</v>
      </c>
      <c r="Y265" s="69">
        <v>98057</v>
      </c>
      <c r="Z265" s="69">
        <v>0</v>
      </c>
      <c r="AA265" s="70">
        <v>36977071.350000001</v>
      </c>
      <c r="AB265" s="71">
        <v>114416</v>
      </c>
      <c r="AC265" s="71">
        <v>0</v>
      </c>
      <c r="AD265" s="68">
        <v>40445012.030000001</v>
      </c>
      <c r="AE265" s="69">
        <v>119612</v>
      </c>
      <c r="AF265" s="69">
        <v>0</v>
      </c>
      <c r="AG265" s="70">
        <v>44511142.119999729</v>
      </c>
      <c r="AH265" s="71">
        <v>118934</v>
      </c>
      <c r="AI265" s="71">
        <v>0</v>
      </c>
      <c r="AJ265" s="68">
        <v>65333108.759999543</v>
      </c>
      <c r="AK265" s="69">
        <v>149483</v>
      </c>
      <c r="AL265" s="69">
        <v>0</v>
      </c>
      <c r="AM265" s="70">
        <v>53006806.419999726</v>
      </c>
      <c r="AN265" s="71">
        <v>110786</v>
      </c>
      <c r="AO265" s="71">
        <v>0</v>
      </c>
    </row>
    <row r="266" spans="1:41" hidden="1" outlineLevel="1" x14ac:dyDescent="0.55000000000000004">
      <c r="A266" s="58" t="s">
        <v>92</v>
      </c>
      <c r="B266" s="65">
        <v>545596799.32999992</v>
      </c>
      <c r="C266" s="66">
        <v>556184</v>
      </c>
      <c r="D266" s="66">
        <v>9849</v>
      </c>
      <c r="E266" s="67">
        <v>980.9645716705262</v>
      </c>
      <c r="F266" s="68">
        <v>44583115.700000003</v>
      </c>
      <c r="G266" s="69">
        <v>37881</v>
      </c>
      <c r="H266" s="69">
        <v>10017</v>
      </c>
      <c r="I266" s="70">
        <v>39753263.990000002</v>
      </c>
      <c r="J266" s="71">
        <v>38213</v>
      </c>
      <c r="K266" s="71">
        <v>10057</v>
      </c>
      <c r="L266" s="68">
        <v>40467766.670000002</v>
      </c>
      <c r="M266" s="69">
        <v>40081</v>
      </c>
      <c r="N266" s="69">
        <v>9933</v>
      </c>
      <c r="O266" s="70">
        <v>41952972.649999999</v>
      </c>
      <c r="P266" s="71">
        <v>41765</v>
      </c>
      <c r="Q266" s="71">
        <v>9927</v>
      </c>
      <c r="R266" s="68">
        <v>35375818.210000001</v>
      </c>
      <c r="S266" s="69">
        <v>40807</v>
      </c>
      <c r="T266" s="69">
        <v>9912</v>
      </c>
      <c r="U266" s="70">
        <v>44609798.759999998</v>
      </c>
      <c r="V266" s="71">
        <v>48041</v>
      </c>
      <c r="W266" s="71">
        <v>9873</v>
      </c>
      <c r="X266" s="68">
        <v>41363858.289999999</v>
      </c>
      <c r="Y266" s="69">
        <v>41798</v>
      </c>
      <c r="Z266" s="69">
        <v>9892</v>
      </c>
      <c r="AA266" s="70">
        <v>43669937.399999999</v>
      </c>
      <c r="AB266" s="71">
        <v>45479</v>
      </c>
      <c r="AC266" s="71">
        <v>9916</v>
      </c>
      <c r="AD266" s="68">
        <v>44768545.380000003</v>
      </c>
      <c r="AE266" s="69">
        <v>47924</v>
      </c>
      <c r="AF266" s="69">
        <v>10064</v>
      </c>
      <c r="AG266" s="70">
        <v>48202402.469999999</v>
      </c>
      <c r="AH266" s="71">
        <v>50624</v>
      </c>
      <c r="AI266" s="71">
        <v>10398</v>
      </c>
      <c r="AJ266" s="68">
        <v>62518755.159999996</v>
      </c>
      <c r="AK266" s="69">
        <v>68122</v>
      </c>
      <c r="AL266" s="69">
        <v>10459</v>
      </c>
      <c r="AM266" s="70">
        <v>58330564.649999999</v>
      </c>
      <c r="AN266" s="71">
        <v>55449</v>
      </c>
      <c r="AO266" s="71">
        <v>9849</v>
      </c>
    </row>
    <row r="267" spans="1:41" hidden="1" outlineLevel="1" x14ac:dyDescent="0.55000000000000004">
      <c r="A267" s="58" t="s">
        <v>25</v>
      </c>
      <c r="B267" s="65">
        <v>16372448.23</v>
      </c>
      <c r="C267" s="66">
        <v>47537</v>
      </c>
      <c r="D267" s="66">
        <v>908</v>
      </c>
      <c r="E267" s="67">
        <v>344.41483959862842</v>
      </c>
      <c r="F267" s="68">
        <v>1203935.8799999999</v>
      </c>
      <c r="G267" s="69">
        <v>3525</v>
      </c>
      <c r="H267" s="69">
        <v>961</v>
      </c>
      <c r="I267" s="70">
        <v>997388.89</v>
      </c>
      <c r="J267" s="71">
        <v>3229</v>
      </c>
      <c r="K267" s="71">
        <v>1047</v>
      </c>
      <c r="L267" s="68">
        <v>975543.43</v>
      </c>
      <c r="M267" s="69">
        <v>3462</v>
      </c>
      <c r="N267" s="69">
        <v>961</v>
      </c>
      <c r="O267" s="70">
        <v>1047787.63</v>
      </c>
      <c r="P267" s="71">
        <v>3456</v>
      </c>
      <c r="Q267" s="71">
        <v>950</v>
      </c>
      <c r="R267" s="68">
        <v>1164203.77</v>
      </c>
      <c r="S267" s="69">
        <v>3544</v>
      </c>
      <c r="T267" s="69">
        <v>1041</v>
      </c>
      <c r="U267" s="70">
        <v>1375667.27</v>
      </c>
      <c r="V267" s="71">
        <v>4302</v>
      </c>
      <c r="W267" s="71">
        <v>941</v>
      </c>
      <c r="X267" s="68">
        <v>1019299.19</v>
      </c>
      <c r="Y267" s="69">
        <v>3401</v>
      </c>
      <c r="Z267" s="69">
        <v>916</v>
      </c>
      <c r="AA267" s="70">
        <v>1174837.52</v>
      </c>
      <c r="AB267" s="71">
        <v>3535</v>
      </c>
      <c r="AC267" s="71">
        <v>914</v>
      </c>
      <c r="AD267" s="68">
        <v>1267109.8899999999</v>
      </c>
      <c r="AE267" s="69">
        <v>3602</v>
      </c>
      <c r="AF267" s="69">
        <v>913</v>
      </c>
      <c r="AG267" s="70">
        <v>1683915.89</v>
      </c>
      <c r="AH267" s="71">
        <v>4433</v>
      </c>
      <c r="AI267" s="71">
        <v>915</v>
      </c>
      <c r="AJ267" s="68">
        <v>2558741.73</v>
      </c>
      <c r="AK267" s="69">
        <v>6306</v>
      </c>
      <c r="AL267" s="69">
        <v>911</v>
      </c>
      <c r="AM267" s="70">
        <v>1904017.14</v>
      </c>
      <c r="AN267" s="71">
        <v>4742</v>
      </c>
      <c r="AO267" s="71">
        <v>908</v>
      </c>
    </row>
    <row r="268" spans="1:41" hidden="1" outlineLevel="1" x14ac:dyDescent="0.55000000000000004">
      <c r="A268" s="58" t="s">
        <v>93</v>
      </c>
      <c r="B268" s="65">
        <v>108626028.64</v>
      </c>
      <c r="C268" s="66">
        <v>191830</v>
      </c>
      <c r="D268" s="66">
        <v>1981</v>
      </c>
      <c r="E268" s="67">
        <v>566.26194359589215</v>
      </c>
      <c r="F268" s="68">
        <v>9735206.6699999999</v>
      </c>
      <c r="G268" s="69">
        <v>17622</v>
      </c>
      <c r="H268" s="69">
        <v>1875</v>
      </c>
      <c r="I268" s="70">
        <v>7013811.5700000003</v>
      </c>
      <c r="J268" s="71">
        <v>12838</v>
      </c>
      <c r="K268" s="71">
        <v>2081</v>
      </c>
      <c r="L268" s="68">
        <v>6820963.4900000002</v>
      </c>
      <c r="M268" s="69">
        <v>12597</v>
      </c>
      <c r="N268" s="69">
        <v>1872</v>
      </c>
      <c r="O268" s="70">
        <v>6632402.3799999999</v>
      </c>
      <c r="P268" s="71">
        <v>12436</v>
      </c>
      <c r="Q268" s="71">
        <v>1890</v>
      </c>
      <c r="R268" s="68">
        <v>7350380.75</v>
      </c>
      <c r="S268" s="69">
        <v>13477</v>
      </c>
      <c r="T268" s="69">
        <v>2119</v>
      </c>
      <c r="U268" s="70">
        <v>8438189.3100000005</v>
      </c>
      <c r="V268" s="71">
        <v>15053</v>
      </c>
      <c r="W268" s="71">
        <v>1928</v>
      </c>
      <c r="X268" s="68">
        <v>7223462.1699999999</v>
      </c>
      <c r="Y268" s="69">
        <v>13447</v>
      </c>
      <c r="Z268" s="69">
        <v>1940</v>
      </c>
      <c r="AA268" s="70">
        <v>7678245.6600000001</v>
      </c>
      <c r="AB268" s="71">
        <v>14316</v>
      </c>
      <c r="AC268" s="71">
        <v>1954</v>
      </c>
      <c r="AD268" s="68">
        <v>8155443.6200000001</v>
      </c>
      <c r="AE268" s="69">
        <v>14794</v>
      </c>
      <c r="AF268" s="69">
        <v>1964</v>
      </c>
      <c r="AG268" s="70">
        <v>8510824.6400000006</v>
      </c>
      <c r="AH268" s="71">
        <v>14610</v>
      </c>
      <c r="AI268" s="71">
        <v>1969</v>
      </c>
      <c r="AJ268" s="68">
        <v>12108137.41</v>
      </c>
      <c r="AK268" s="69">
        <v>20723</v>
      </c>
      <c r="AL268" s="69">
        <v>1972</v>
      </c>
      <c r="AM268" s="70">
        <v>18958960.969999999</v>
      </c>
      <c r="AN268" s="71">
        <v>29917</v>
      </c>
      <c r="AO268" s="71">
        <v>1981</v>
      </c>
    </row>
    <row r="269" spans="1:41" hidden="1" outlineLevel="1" x14ac:dyDescent="0.55000000000000004">
      <c r="A269" s="58" t="s">
        <v>26</v>
      </c>
      <c r="B269" s="65">
        <v>151881981.56999952</v>
      </c>
      <c r="C269" s="66">
        <v>225857</v>
      </c>
      <c r="D269" s="66">
        <v>5720</v>
      </c>
      <c r="E269" s="67">
        <v>672.469666957409</v>
      </c>
      <c r="F269" s="68">
        <v>9124333.4299999811</v>
      </c>
      <c r="G269" s="69">
        <v>14841</v>
      </c>
      <c r="H269" s="69">
        <v>5751</v>
      </c>
      <c r="I269" s="70">
        <v>7767840.0499999821</v>
      </c>
      <c r="J269" s="71">
        <v>13966</v>
      </c>
      <c r="K269" s="71">
        <v>5757</v>
      </c>
      <c r="L269" s="68">
        <v>9597646.289999973</v>
      </c>
      <c r="M269" s="69">
        <v>16593</v>
      </c>
      <c r="N269" s="69">
        <v>5712</v>
      </c>
      <c r="O269" s="70">
        <v>9892751.4899999723</v>
      </c>
      <c r="P269" s="71">
        <v>17036</v>
      </c>
      <c r="Q269" s="71">
        <v>5644</v>
      </c>
      <c r="R269" s="68">
        <v>8726777.7199999783</v>
      </c>
      <c r="S269" s="69">
        <v>15597</v>
      </c>
      <c r="T269" s="69">
        <v>5637</v>
      </c>
      <c r="U269" s="70">
        <v>10786827.219999967</v>
      </c>
      <c r="V269" s="71">
        <v>19245</v>
      </c>
      <c r="W269" s="71">
        <v>5646</v>
      </c>
      <c r="X269" s="68">
        <v>11532417.519999972</v>
      </c>
      <c r="Y269" s="69">
        <v>17818</v>
      </c>
      <c r="Z269" s="69">
        <v>5666</v>
      </c>
      <c r="AA269" s="70">
        <v>12049060.049999965</v>
      </c>
      <c r="AB269" s="71">
        <v>19180</v>
      </c>
      <c r="AC269" s="71">
        <v>5696</v>
      </c>
      <c r="AD269" s="68">
        <v>13586094.939999966</v>
      </c>
      <c r="AE269" s="69">
        <v>20028</v>
      </c>
      <c r="AF269" s="69">
        <v>5675</v>
      </c>
      <c r="AG269" s="70">
        <v>13610700.429999964</v>
      </c>
      <c r="AH269" s="71">
        <v>19377</v>
      </c>
      <c r="AI269" s="71">
        <v>5726</v>
      </c>
      <c r="AJ269" s="68">
        <v>21505770.399999917</v>
      </c>
      <c r="AK269" s="69">
        <v>26393</v>
      </c>
      <c r="AL269" s="69">
        <v>5708</v>
      </c>
      <c r="AM269" s="70">
        <v>23701762.029999893</v>
      </c>
      <c r="AN269" s="71">
        <v>25783</v>
      </c>
      <c r="AO269" s="71">
        <v>5720</v>
      </c>
    </row>
    <row r="270" spans="1:41" hidden="1" outlineLevel="1" x14ac:dyDescent="0.55000000000000004">
      <c r="A270" s="58" t="s">
        <v>94</v>
      </c>
      <c r="B270" s="65">
        <v>50062652.490000002</v>
      </c>
      <c r="C270" s="66">
        <v>109753</v>
      </c>
      <c r="D270" s="66">
        <v>3584</v>
      </c>
      <c r="E270" s="67">
        <v>456.13926261696719</v>
      </c>
      <c r="F270" s="68">
        <v>3003905.77</v>
      </c>
      <c r="G270" s="69">
        <v>5775</v>
      </c>
      <c r="H270" s="69">
        <v>3791</v>
      </c>
      <c r="I270" s="70">
        <v>2864820.5100000002</v>
      </c>
      <c r="J270" s="71">
        <v>6783</v>
      </c>
      <c r="K270" s="71">
        <v>3755</v>
      </c>
      <c r="L270" s="68">
        <v>3276916.74</v>
      </c>
      <c r="M270" s="69">
        <v>7870</v>
      </c>
      <c r="N270" s="69">
        <v>3612</v>
      </c>
      <c r="O270" s="70">
        <v>3751101.55</v>
      </c>
      <c r="P270" s="71">
        <v>8331</v>
      </c>
      <c r="Q270" s="71">
        <v>3623</v>
      </c>
      <c r="R270" s="68">
        <v>3699644.44</v>
      </c>
      <c r="S270" s="69">
        <v>8398</v>
      </c>
      <c r="T270" s="69">
        <v>3775</v>
      </c>
      <c r="U270" s="70">
        <v>4613554.7300000004</v>
      </c>
      <c r="V270" s="71">
        <v>9633</v>
      </c>
      <c r="W270" s="71">
        <v>3641</v>
      </c>
      <c r="X270" s="68">
        <v>3839710.21</v>
      </c>
      <c r="Y270" s="69">
        <v>8681</v>
      </c>
      <c r="Z270" s="69">
        <v>3649</v>
      </c>
      <c r="AA270" s="70">
        <v>4021767.1</v>
      </c>
      <c r="AB270" s="71">
        <v>8799</v>
      </c>
      <c r="AC270" s="71">
        <v>3645</v>
      </c>
      <c r="AD270" s="68">
        <v>4607797.84</v>
      </c>
      <c r="AE270" s="69">
        <v>9648</v>
      </c>
      <c r="AF270" s="69">
        <v>3638</v>
      </c>
      <c r="AG270" s="70">
        <v>4637502.4800000004</v>
      </c>
      <c r="AH270" s="71">
        <v>10817</v>
      </c>
      <c r="AI270" s="71">
        <v>3627</v>
      </c>
      <c r="AJ270" s="68">
        <v>6638438.25</v>
      </c>
      <c r="AK270" s="69">
        <v>14782</v>
      </c>
      <c r="AL270" s="69">
        <v>3611</v>
      </c>
      <c r="AM270" s="70">
        <v>5107492.87</v>
      </c>
      <c r="AN270" s="71">
        <v>10236</v>
      </c>
      <c r="AO270" s="71">
        <v>3584</v>
      </c>
    </row>
    <row r="271" spans="1:41" hidden="1" outlineLevel="1" x14ac:dyDescent="0.55000000000000004">
      <c r="A271" s="58" t="s">
        <v>462</v>
      </c>
      <c r="B271" s="65">
        <v>10198182977.289986</v>
      </c>
      <c r="C271" s="66">
        <v>7363586</v>
      </c>
      <c r="D271" s="66">
        <v>22150</v>
      </c>
      <c r="E271" s="67">
        <v>1384.9479013744099</v>
      </c>
      <c r="F271" s="68">
        <v>714897659.69999909</v>
      </c>
      <c r="G271" s="69">
        <v>571797</v>
      </c>
      <c r="H271" s="69">
        <v>21962</v>
      </c>
      <c r="I271" s="70">
        <v>712878833.67999911</v>
      </c>
      <c r="J271" s="71">
        <v>547995</v>
      </c>
      <c r="K271" s="71">
        <v>22001</v>
      </c>
      <c r="L271" s="68">
        <v>758007716.77999878</v>
      </c>
      <c r="M271" s="69">
        <v>590741</v>
      </c>
      <c r="N271" s="69">
        <v>21759</v>
      </c>
      <c r="O271" s="70">
        <v>787664850.95999837</v>
      </c>
      <c r="P271" s="71">
        <v>575538</v>
      </c>
      <c r="Q271" s="71">
        <v>21679</v>
      </c>
      <c r="R271" s="68">
        <v>766286119.17999887</v>
      </c>
      <c r="S271" s="69">
        <v>573938</v>
      </c>
      <c r="T271" s="69">
        <v>21943</v>
      </c>
      <c r="U271" s="70">
        <v>912408141.30999851</v>
      </c>
      <c r="V271" s="71">
        <v>680112</v>
      </c>
      <c r="W271" s="71">
        <v>22030</v>
      </c>
      <c r="X271" s="68">
        <v>808286575.88999903</v>
      </c>
      <c r="Y271" s="69">
        <v>584384</v>
      </c>
      <c r="Z271" s="69">
        <v>22170</v>
      </c>
      <c r="AA271" s="70">
        <v>904377257.98999882</v>
      </c>
      <c r="AB271" s="71">
        <v>661265</v>
      </c>
      <c r="AC271" s="71">
        <v>21888</v>
      </c>
      <c r="AD271" s="68">
        <v>914194436.11999917</v>
      </c>
      <c r="AE271" s="69">
        <v>661440</v>
      </c>
      <c r="AF271" s="69">
        <v>21937</v>
      </c>
      <c r="AG271" s="70">
        <v>869228261.15999866</v>
      </c>
      <c r="AH271" s="71">
        <v>607418</v>
      </c>
      <c r="AI271" s="71">
        <v>22030</v>
      </c>
      <c r="AJ271" s="68">
        <v>991656433.91999888</v>
      </c>
      <c r="AK271" s="69">
        <v>689049</v>
      </c>
      <c r="AL271" s="69">
        <v>22235</v>
      </c>
      <c r="AM271" s="70">
        <v>1058296690.5999987</v>
      </c>
      <c r="AN271" s="71">
        <v>619909</v>
      </c>
      <c r="AO271" s="71">
        <v>22150</v>
      </c>
    </row>
    <row r="272" spans="1:41" hidden="1" outlineLevel="1" x14ac:dyDescent="0.55000000000000004">
      <c r="A272" s="58" t="s">
        <v>27</v>
      </c>
      <c r="B272" s="65">
        <v>26354673.009999998</v>
      </c>
      <c r="C272" s="66">
        <v>60688</v>
      </c>
      <c r="D272" s="66">
        <v>2218</v>
      </c>
      <c r="E272" s="67">
        <v>434.26497841418399</v>
      </c>
      <c r="F272" s="68">
        <v>2212658.96</v>
      </c>
      <c r="G272" s="69">
        <v>4577</v>
      </c>
      <c r="H272" s="69">
        <v>1902</v>
      </c>
      <c r="I272" s="70">
        <v>1711221.55</v>
      </c>
      <c r="J272" s="71">
        <v>3863</v>
      </c>
      <c r="K272" s="71">
        <v>2056</v>
      </c>
      <c r="L272" s="68">
        <v>2098828.25</v>
      </c>
      <c r="M272" s="69">
        <v>4114</v>
      </c>
      <c r="N272" s="69">
        <v>2239</v>
      </c>
      <c r="O272" s="70">
        <v>1819663.56</v>
      </c>
      <c r="P272" s="71">
        <v>4511</v>
      </c>
      <c r="Q272" s="71">
        <v>2255</v>
      </c>
      <c r="R272" s="68">
        <v>2073105.54</v>
      </c>
      <c r="S272" s="69">
        <v>4924</v>
      </c>
      <c r="T272" s="69">
        <v>2267</v>
      </c>
      <c r="U272" s="70">
        <v>2581263.7799999998</v>
      </c>
      <c r="V272" s="71">
        <v>6049</v>
      </c>
      <c r="W272" s="71">
        <v>2270</v>
      </c>
      <c r="X272" s="68">
        <v>2080189.84</v>
      </c>
      <c r="Y272" s="69">
        <v>4863</v>
      </c>
      <c r="Z272" s="69">
        <v>2261</v>
      </c>
      <c r="AA272" s="70">
        <v>2148988.9</v>
      </c>
      <c r="AB272" s="71">
        <v>5652</v>
      </c>
      <c r="AC272" s="71">
        <v>2249</v>
      </c>
      <c r="AD272" s="68">
        <v>2106361.4700000002</v>
      </c>
      <c r="AE272" s="69">
        <v>5086</v>
      </c>
      <c r="AF272" s="69">
        <v>2245</v>
      </c>
      <c r="AG272" s="70">
        <v>1987478.85</v>
      </c>
      <c r="AH272" s="71">
        <v>4865</v>
      </c>
      <c r="AI272" s="71">
        <v>2241</v>
      </c>
      <c r="AJ272" s="68">
        <v>2724260.66</v>
      </c>
      <c r="AK272" s="69">
        <v>6319</v>
      </c>
      <c r="AL272" s="69">
        <v>2227</v>
      </c>
      <c r="AM272" s="70">
        <v>2810651.65</v>
      </c>
      <c r="AN272" s="71">
        <v>5865</v>
      </c>
      <c r="AO272" s="71">
        <v>2218</v>
      </c>
    </row>
    <row r="273" spans="1:41" hidden="1" outlineLevel="1" x14ac:dyDescent="0.55000000000000004">
      <c r="A273" s="58" t="s">
        <v>95</v>
      </c>
      <c r="B273" s="65">
        <v>29387239.09</v>
      </c>
      <c r="C273" s="66">
        <v>39408</v>
      </c>
      <c r="D273" s="66">
        <v>819</v>
      </c>
      <c r="E273" s="67">
        <v>745.71759769589926</v>
      </c>
      <c r="F273" s="68">
        <v>1860206.29</v>
      </c>
      <c r="G273" s="69">
        <v>2585</v>
      </c>
      <c r="H273" s="69">
        <v>769</v>
      </c>
      <c r="I273" s="70">
        <v>1739555.3800000001</v>
      </c>
      <c r="J273" s="71">
        <v>2300</v>
      </c>
      <c r="K273" s="71">
        <v>778</v>
      </c>
      <c r="L273" s="68">
        <v>1693418.47</v>
      </c>
      <c r="M273" s="69">
        <v>2497</v>
      </c>
      <c r="N273" s="69">
        <v>778</v>
      </c>
      <c r="O273" s="70">
        <v>2021181.49</v>
      </c>
      <c r="P273" s="71">
        <v>2821</v>
      </c>
      <c r="Q273" s="71">
        <v>772</v>
      </c>
      <c r="R273" s="68">
        <v>2207128.33</v>
      </c>
      <c r="S273" s="69">
        <v>2991</v>
      </c>
      <c r="T273" s="69">
        <v>785</v>
      </c>
      <c r="U273" s="70">
        <v>2749232.78</v>
      </c>
      <c r="V273" s="71">
        <v>3860</v>
      </c>
      <c r="W273" s="71">
        <v>768</v>
      </c>
      <c r="X273" s="68">
        <v>2431248.62</v>
      </c>
      <c r="Y273" s="69">
        <v>3131</v>
      </c>
      <c r="Z273" s="69">
        <v>800</v>
      </c>
      <c r="AA273" s="70">
        <v>2503684.04</v>
      </c>
      <c r="AB273" s="71">
        <v>3310</v>
      </c>
      <c r="AC273" s="71">
        <v>809</v>
      </c>
      <c r="AD273" s="68">
        <v>2562992.92</v>
      </c>
      <c r="AE273" s="69">
        <v>3494</v>
      </c>
      <c r="AF273" s="69">
        <v>809</v>
      </c>
      <c r="AG273" s="70">
        <v>2435280.11</v>
      </c>
      <c r="AH273" s="71">
        <v>3426</v>
      </c>
      <c r="AI273" s="71">
        <v>814</v>
      </c>
      <c r="AJ273" s="68">
        <v>2905019.52</v>
      </c>
      <c r="AK273" s="69">
        <v>4050</v>
      </c>
      <c r="AL273" s="69">
        <v>809</v>
      </c>
      <c r="AM273" s="70">
        <v>4278291.1399999997</v>
      </c>
      <c r="AN273" s="71">
        <v>4943</v>
      </c>
      <c r="AO273" s="71">
        <v>819</v>
      </c>
    </row>
    <row r="274" spans="1:41" hidden="1" outlineLevel="1" x14ac:dyDescent="0.55000000000000004">
      <c r="A274" s="58" t="s">
        <v>380</v>
      </c>
      <c r="B274" s="65">
        <v>75629068.049999997</v>
      </c>
      <c r="C274" s="66">
        <v>112222</v>
      </c>
      <c r="D274" s="66">
        <v>2000</v>
      </c>
      <c r="E274" s="67">
        <v>673.92372306677828</v>
      </c>
      <c r="F274" s="68">
        <v>4540875.29</v>
      </c>
      <c r="G274" s="69">
        <v>6954</v>
      </c>
      <c r="H274" s="69">
        <v>2091</v>
      </c>
      <c r="I274" s="70">
        <v>4631519.3499999996</v>
      </c>
      <c r="J274" s="71">
        <v>7412</v>
      </c>
      <c r="K274" s="71">
        <v>2089</v>
      </c>
      <c r="L274" s="68">
        <v>4690354.08</v>
      </c>
      <c r="M274" s="69">
        <v>7624</v>
      </c>
      <c r="N274" s="69">
        <v>2083</v>
      </c>
      <c r="O274" s="70">
        <v>4773276.9000000004</v>
      </c>
      <c r="P274" s="71">
        <v>7805</v>
      </c>
      <c r="Q274" s="71">
        <v>2078</v>
      </c>
      <c r="R274" s="68">
        <v>5452045.6399999997</v>
      </c>
      <c r="S274" s="69">
        <v>8923</v>
      </c>
      <c r="T274" s="69">
        <v>2066</v>
      </c>
      <c r="U274" s="70">
        <v>7090004.4699999997</v>
      </c>
      <c r="V274" s="71">
        <v>10980</v>
      </c>
      <c r="W274" s="71">
        <v>2058</v>
      </c>
      <c r="X274" s="68">
        <v>5929797.79</v>
      </c>
      <c r="Y274" s="69">
        <v>8989</v>
      </c>
      <c r="Z274" s="69">
        <v>2059</v>
      </c>
      <c r="AA274" s="70">
        <v>6843121.7599999998</v>
      </c>
      <c r="AB274" s="71">
        <v>9985</v>
      </c>
      <c r="AC274" s="71">
        <v>2050</v>
      </c>
      <c r="AD274" s="68">
        <v>7707614.1799999997</v>
      </c>
      <c r="AE274" s="69">
        <v>10951</v>
      </c>
      <c r="AF274" s="69">
        <v>2051</v>
      </c>
      <c r="AG274" s="70">
        <v>7588918.7999999998</v>
      </c>
      <c r="AH274" s="71">
        <v>11340</v>
      </c>
      <c r="AI274" s="71">
        <v>2049</v>
      </c>
      <c r="AJ274" s="68">
        <v>9367944.1799999997</v>
      </c>
      <c r="AK274" s="69">
        <v>12315</v>
      </c>
      <c r="AL274" s="69">
        <v>2047</v>
      </c>
      <c r="AM274" s="70">
        <v>7013595.6100000003</v>
      </c>
      <c r="AN274" s="71">
        <v>8944</v>
      </c>
      <c r="AO274" s="71">
        <v>2000</v>
      </c>
    </row>
    <row r="275" spans="1:41" hidden="1" outlineLevel="1" x14ac:dyDescent="0.55000000000000004">
      <c r="A275" s="58" t="s">
        <v>32</v>
      </c>
      <c r="B275" s="65">
        <v>3906240.4099999997</v>
      </c>
      <c r="C275" s="66">
        <v>7504</v>
      </c>
      <c r="D275" s="66">
        <v>261</v>
      </c>
      <c r="E275" s="67">
        <v>520.5544256396588</v>
      </c>
      <c r="F275" s="68">
        <v>239802.57</v>
      </c>
      <c r="G275" s="69">
        <v>580</v>
      </c>
      <c r="H275" s="69">
        <v>257</v>
      </c>
      <c r="I275" s="70">
        <v>287624.96999999997</v>
      </c>
      <c r="J275" s="71">
        <v>644</v>
      </c>
      <c r="K275" s="71">
        <v>252</v>
      </c>
      <c r="L275" s="68">
        <v>214432.95</v>
      </c>
      <c r="M275" s="69">
        <v>555</v>
      </c>
      <c r="N275" s="69">
        <v>249</v>
      </c>
      <c r="O275" s="70">
        <v>208202.12</v>
      </c>
      <c r="P275" s="71">
        <v>472</v>
      </c>
      <c r="Q275" s="71">
        <v>256</v>
      </c>
      <c r="R275" s="68">
        <v>306051.65999999997</v>
      </c>
      <c r="S275" s="69">
        <v>619</v>
      </c>
      <c r="T275" s="69">
        <v>264</v>
      </c>
      <c r="U275" s="70">
        <v>453489.42</v>
      </c>
      <c r="V275" s="71">
        <v>886</v>
      </c>
      <c r="W275" s="71">
        <v>267</v>
      </c>
      <c r="X275" s="68">
        <v>331502.84999999998</v>
      </c>
      <c r="Y275" s="69">
        <v>770</v>
      </c>
      <c r="Z275" s="69">
        <v>268</v>
      </c>
      <c r="AA275" s="70">
        <v>289231.7</v>
      </c>
      <c r="AB275" s="71">
        <v>612</v>
      </c>
      <c r="AC275" s="71">
        <v>268</v>
      </c>
      <c r="AD275" s="68">
        <v>316984.32000000001</v>
      </c>
      <c r="AE275" s="69">
        <v>597</v>
      </c>
      <c r="AF275" s="69">
        <v>270</v>
      </c>
      <c r="AG275" s="70">
        <v>261548.24</v>
      </c>
      <c r="AH275" s="71">
        <v>388</v>
      </c>
      <c r="AI275" s="71">
        <v>270</v>
      </c>
      <c r="AJ275" s="68">
        <v>489573.55</v>
      </c>
      <c r="AK275" s="69">
        <v>701</v>
      </c>
      <c r="AL275" s="69">
        <v>269</v>
      </c>
      <c r="AM275" s="70">
        <v>507796.06</v>
      </c>
      <c r="AN275" s="71">
        <v>680</v>
      </c>
      <c r="AO275" s="71">
        <v>261</v>
      </c>
    </row>
    <row r="276" spans="1:41" hidden="1" outlineLevel="1" x14ac:dyDescent="0.55000000000000004">
      <c r="A276" s="58" t="s">
        <v>37</v>
      </c>
      <c r="B276" s="65">
        <v>2653568.25</v>
      </c>
      <c r="C276" s="66">
        <v>3309</v>
      </c>
      <c r="D276" s="66">
        <v>67</v>
      </c>
      <c r="E276" s="67">
        <v>801.92452402538527</v>
      </c>
      <c r="F276" s="68">
        <v>67653.990000000005</v>
      </c>
      <c r="G276" s="69">
        <v>211</v>
      </c>
      <c r="H276" s="69">
        <v>76</v>
      </c>
      <c r="I276" s="70">
        <v>115744.72</v>
      </c>
      <c r="J276" s="71">
        <v>183</v>
      </c>
      <c r="K276" s="71">
        <v>77</v>
      </c>
      <c r="L276" s="68">
        <v>151115.48000000001</v>
      </c>
      <c r="M276" s="69">
        <v>273</v>
      </c>
      <c r="N276" s="69">
        <v>76</v>
      </c>
      <c r="O276" s="70">
        <v>234100.7</v>
      </c>
      <c r="P276" s="71">
        <v>204</v>
      </c>
      <c r="Q276" s="71">
        <v>73</v>
      </c>
      <c r="R276" s="68">
        <v>192410</v>
      </c>
      <c r="S276" s="69">
        <v>258</v>
      </c>
      <c r="T276" s="69">
        <v>72</v>
      </c>
      <c r="U276" s="70">
        <v>230186.58</v>
      </c>
      <c r="V276" s="71">
        <v>313</v>
      </c>
      <c r="W276" s="71">
        <v>70</v>
      </c>
      <c r="X276" s="68">
        <v>181129.68</v>
      </c>
      <c r="Y276" s="69">
        <v>250</v>
      </c>
      <c r="Z276" s="69">
        <v>71</v>
      </c>
      <c r="AA276" s="70">
        <v>252103.7</v>
      </c>
      <c r="AB276" s="71">
        <v>330</v>
      </c>
      <c r="AC276" s="71">
        <v>69</v>
      </c>
      <c r="AD276" s="68">
        <v>303228.51</v>
      </c>
      <c r="AE276" s="69">
        <v>328</v>
      </c>
      <c r="AF276" s="69">
        <v>70</v>
      </c>
      <c r="AG276" s="70">
        <v>236163.35</v>
      </c>
      <c r="AH276" s="71">
        <v>269</v>
      </c>
      <c r="AI276" s="71">
        <v>69</v>
      </c>
      <c r="AJ276" s="68">
        <v>369366.14</v>
      </c>
      <c r="AK276" s="69">
        <v>379</v>
      </c>
      <c r="AL276" s="69">
        <v>69</v>
      </c>
      <c r="AM276" s="70">
        <v>320365.40000000002</v>
      </c>
      <c r="AN276" s="71">
        <v>311</v>
      </c>
      <c r="AO276" s="71">
        <v>67</v>
      </c>
    </row>
    <row r="277" spans="1:41" hidden="1" outlineLevel="1" x14ac:dyDescent="0.55000000000000004">
      <c r="A277" s="58" t="s">
        <v>33</v>
      </c>
      <c r="B277" s="65">
        <v>10426167.73</v>
      </c>
      <c r="C277" s="66">
        <v>17673</v>
      </c>
      <c r="D277" s="66">
        <v>91</v>
      </c>
      <c r="E277" s="67">
        <v>589.94894641543601</v>
      </c>
      <c r="F277" s="68">
        <v>827612.63</v>
      </c>
      <c r="G277" s="69">
        <v>1570</v>
      </c>
      <c r="H277" s="69">
        <v>105</v>
      </c>
      <c r="I277" s="70">
        <v>708890.17</v>
      </c>
      <c r="J277" s="71">
        <v>1390</v>
      </c>
      <c r="K277" s="71">
        <v>105</v>
      </c>
      <c r="L277" s="68">
        <v>726254.86</v>
      </c>
      <c r="M277" s="69">
        <v>1376</v>
      </c>
      <c r="N277" s="69">
        <v>105</v>
      </c>
      <c r="O277" s="70">
        <v>798938.52</v>
      </c>
      <c r="P277" s="71">
        <v>1407</v>
      </c>
      <c r="Q277" s="71">
        <v>104</v>
      </c>
      <c r="R277" s="68">
        <v>832527.37</v>
      </c>
      <c r="S277" s="69">
        <v>1483</v>
      </c>
      <c r="T277" s="69">
        <v>105</v>
      </c>
      <c r="U277" s="70">
        <v>1004163.02</v>
      </c>
      <c r="V277" s="71">
        <v>1674</v>
      </c>
      <c r="W277" s="71">
        <v>103</v>
      </c>
      <c r="X277" s="68">
        <v>826582.93</v>
      </c>
      <c r="Y277" s="69">
        <v>1410</v>
      </c>
      <c r="Z277" s="69">
        <v>102</v>
      </c>
      <c r="AA277" s="70">
        <v>966433.93</v>
      </c>
      <c r="AB277" s="71">
        <v>1627</v>
      </c>
      <c r="AC277" s="71">
        <v>101</v>
      </c>
      <c r="AD277" s="68">
        <v>987716.06</v>
      </c>
      <c r="AE277" s="69">
        <v>1550</v>
      </c>
      <c r="AF277" s="69">
        <v>99</v>
      </c>
      <c r="AG277" s="70">
        <v>972624.73</v>
      </c>
      <c r="AH277" s="71">
        <v>1462</v>
      </c>
      <c r="AI277" s="71">
        <v>96</v>
      </c>
      <c r="AJ277" s="68">
        <v>1426374.57</v>
      </c>
      <c r="AK277" s="69">
        <v>2017</v>
      </c>
      <c r="AL277" s="69">
        <v>91</v>
      </c>
      <c r="AM277" s="70">
        <v>348048.94</v>
      </c>
      <c r="AN277" s="71">
        <v>707</v>
      </c>
      <c r="AO277" s="71">
        <v>91</v>
      </c>
    </row>
    <row r="278" spans="1:41" hidden="1" outlineLevel="1" x14ac:dyDescent="0.55000000000000004">
      <c r="A278" s="58" t="s">
        <v>40</v>
      </c>
      <c r="B278" s="65">
        <v>726618320.70999885</v>
      </c>
      <c r="C278" s="66">
        <v>1451479</v>
      </c>
      <c r="D278" s="66">
        <v>40205</v>
      </c>
      <c r="E278" s="67">
        <v>500.60546567328834</v>
      </c>
      <c r="F278" s="68">
        <v>57546053.709999941</v>
      </c>
      <c r="G278" s="69">
        <v>118855</v>
      </c>
      <c r="H278" s="69">
        <v>39992</v>
      </c>
      <c r="I278" s="70">
        <v>57600452.509999901</v>
      </c>
      <c r="J278" s="71">
        <v>109554</v>
      </c>
      <c r="K278" s="71">
        <v>41268</v>
      </c>
      <c r="L278" s="68">
        <v>61136115.619999886</v>
      </c>
      <c r="M278" s="69">
        <v>119643</v>
      </c>
      <c r="N278" s="69">
        <v>40320</v>
      </c>
      <c r="O278" s="70">
        <v>60993009.279999897</v>
      </c>
      <c r="P278" s="71">
        <v>118286</v>
      </c>
      <c r="Q278" s="71">
        <v>40354</v>
      </c>
      <c r="R278" s="68">
        <v>57625263.7999999</v>
      </c>
      <c r="S278" s="69">
        <v>113534</v>
      </c>
      <c r="T278" s="69">
        <v>41586</v>
      </c>
      <c r="U278" s="70">
        <v>65892757.639999904</v>
      </c>
      <c r="V278" s="71">
        <v>130727</v>
      </c>
      <c r="W278" s="71">
        <v>40567</v>
      </c>
      <c r="X278" s="68">
        <v>52420581.49999994</v>
      </c>
      <c r="Y278" s="69">
        <v>110482</v>
      </c>
      <c r="Z278" s="69">
        <v>40490</v>
      </c>
      <c r="AA278" s="70">
        <v>57328626.59999992</v>
      </c>
      <c r="AB278" s="71">
        <v>125612</v>
      </c>
      <c r="AC278" s="71">
        <v>40196</v>
      </c>
      <c r="AD278" s="68">
        <v>59739671.129999898</v>
      </c>
      <c r="AE278" s="69">
        <v>126001</v>
      </c>
      <c r="AF278" s="69">
        <v>40224</v>
      </c>
      <c r="AG278" s="70">
        <v>56017320.839999914</v>
      </c>
      <c r="AH278" s="71">
        <v>116134</v>
      </c>
      <c r="AI278" s="71">
        <v>40088</v>
      </c>
      <c r="AJ278" s="68">
        <v>68961315.149999902</v>
      </c>
      <c r="AK278" s="69">
        <v>134495</v>
      </c>
      <c r="AL278" s="69">
        <v>40129</v>
      </c>
      <c r="AM278" s="70">
        <v>71357152.929999888</v>
      </c>
      <c r="AN278" s="71">
        <v>128156</v>
      </c>
      <c r="AO278" s="71">
        <v>40205</v>
      </c>
    </row>
    <row r="279" spans="1:41" hidden="1" outlineLevel="1" x14ac:dyDescent="0.55000000000000004">
      <c r="A279" s="58" t="s">
        <v>34</v>
      </c>
      <c r="B279" s="65">
        <v>4474744.1500000004</v>
      </c>
      <c r="C279" s="66">
        <v>10080</v>
      </c>
      <c r="D279" s="66">
        <v>154</v>
      </c>
      <c r="E279" s="67">
        <v>443.92303075396831</v>
      </c>
      <c r="F279" s="68">
        <v>170006.01</v>
      </c>
      <c r="G279" s="69">
        <v>316</v>
      </c>
      <c r="H279" s="69">
        <v>156</v>
      </c>
      <c r="I279" s="70">
        <v>163619.94</v>
      </c>
      <c r="J279" s="71">
        <v>411</v>
      </c>
      <c r="K279" s="71">
        <v>156</v>
      </c>
      <c r="L279" s="68">
        <v>163253.21</v>
      </c>
      <c r="M279" s="69">
        <v>500</v>
      </c>
      <c r="N279" s="69">
        <v>159</v>
      </c>
      <c r="O279" s="70">
        <v>165173.64000000001</v>
      </c>
      <c r="P279" s="71">
        <v>537</v>
      </c>
      <c r="Q279" s="71">
        <v>159</v>
      </c>
      <c r="R279" s="68">
        <v>219618.51</v>
      </c>
      <c r="S279" s="69">
        <v>645</v>
      </c>
      <c r="T279" s="69">
        <v>158</v>
      </c>
      <c r="U279" s="70">
        <v>258710.93</v>
      </c>
      <c r="V279" s="71">
        <v>795</v>
      </c>
      <c r="W279" s="71">
        <v>158</v>
      </c>
      <c r="X279" s="68">
        <v>230398.59</v>
      </c>
      <c r="Y279" s="69">
        <v>711</v>
      </c>
      <c r="Z279" s="69">
        <v>158</v>
      </c>
      <c r="AA279" s="70">
        <v>271025.64</v>
      </c>
      <c r="AB279" s="71">
        <v>716</v>
      </c>
      <c r="AC279" s="71">
        <v>157</v>
      </c>
      <c r="AD279" s="68">
        <v>394036.83</v>
      </c>
      <c r="AE279" s="69">
        <v>880</v>
      </c>
      <c r="AF279" s="69">
        <v>157</v>
      </c>
      <c r="AG279" s="70">
        <v>607241.17000000004</v>
      </c>
      <c r="AH279" s="71">
        <v>1175</v>
      </c>
      <c r="AI279" s="71">
        <v>156</v>
      </c>
      <c r="AJ279" s="68">
        <v>903230.04</v>
      </c>
      <c r="AK279" s="69">
        <v>1858</v>
      </c>
      <c r="AL279" s="69">
        <v>158</v>
      </c>
      <c r="AM279" s="70">
        <v>928429.64</v>
      </c>
      <c r="AN279" s="71">
        <v>1536</v>
      </c>
      <c r="AO279" s="71">
        <v>154</v>
      </c>
    </row>
    <row r="280" spans="1:41" hidden="1" outlineLevel="1" x14ac:dyDescent="0.55000000000000004">
      <c r="A280" s="58" t="s">
        <v>35</v>
      </c>
      <c r="B280" s="65">
        <v>54219811.109999999</v>
      </c>
      <c r="C280" s="66">
        <v>124996</v>
      </c>
      <c r="D280" s="66">
        <v>2688</v>
      </c>
      <c r="E280" s="67">
        <v>433.77236959582706</v>
      </c>
      <c r="F280" s="68">
        <v>3858660.58</v>
      </c>
      <c r="G280" s="69">
        <v>9941</v>
      </c>
      <c r="H280" s="69">
        <v>2704</v>
      </c>
      <c r="I280" s="70">
        <v>2247318.8099999996</v>
      </c>
      <c r="J280" s="71">
        <v>4772</v>
      </c>
      <c r="K280" s="71">
        <v>2709</v>
      </c>
      <c r="L280" s="68">
        <v>2230527.36</v>
      </c>
      <c r="M280" s="69">
        <v>4957</v>
      </c>
      <c r="N280" s="69">
        <v>2667</v>
      </c>
      <c r="O280" s="70">
        <v>2485578.59</v>
      </c>
      <c r="P280" s="71">
        <v>5589</v>
      </c>
      <c r="Q280" s="71">
        <v>2655</v>
      </c>
      <c r="R280" s="68">
        <v>4601735.42</v>
      </c>
      <c r="S280" s="69">
        <v>6267</v>
      </c>
      <c r="T280" s="69">
        <v>2671</v>
      </c>
      <c r="U280" s="70">
        <v>3822336.15</v>
      </c>
      <c r="V280" s="71">
        <v>9010</v>
      </c>
      <c r="W280" s="71">
        <v>2658</v>
      </c>
      <c r="X280" s="68">
        <v>3613940.75</v>
      </c>
      <c r="Y280" s="69">
        <v>8949</v>
      </c>
      <c r="Z280" s="69">
        <v>2672</v>
      </c>
      <c r="AA280" s="70">
        <v>3352287.45</v>
      </c>
      <c r="AB280" s="71">
        <v>8220</v>
      </c>
      <c r="AC280" s="71">
        <v>2680</v>
      </c>
      <c r="AD280" s="68">
        <v>4715909.58</v>
      </c>
      <c r="AE280" s="69">
        <v>10226</v>
      </c>
      <c r="AF280" s="69">
        <v>2688</v>
      </c>
      <c r="AG280" s="70">
        <v>5921740.7800000003</v>
      </c>
      <c r="AH280" s="71">
        <v>13926</v>
      </c>
      <c r="AI280" s="71">
        <v>2697</v>
      </c>
      <c r="AJ280" s="68">
        <v>8409154.1999999993</v>
      </c>
      <c r="AK280" s="69">
        <v>20387</v>
      </c>
      <c r="AL280" s="69">
        <v>2700</v>
      </c>
      <c r="AM280" s="70">
        <v>8960621.4399999995</v>
      </c>
      <c r="AN280" s="71">
        <v>22752</v>
      </c>
      <c r="AO280" s="71">
        <v>2688</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18861328433.239971</v>
      </c>
      <c r="C282" s="52">
        <f>SUM(C255:C280)</f>
        <v>20398174</v>
      </c>
      <c r="D282" s="52">
        <f>SUM(D255:D280)</f>
        <v>293230</v>
      </c>
      <c r="E282" s="74">
        <f t="shared" ref="E282" si="18">IFERROR(B282/C282,0)</f>
        <v>924.65768912648605</v>
      </c>
      <c r="F282" s="51">
        <f t="shared" ref="F282:AO282" si="19">SUM(F255:F280)</f>
        <v>1331428258.1099985</v>
      </c>
      <c r="G282" s="52">
        <f t="shared" si="19"/>
        <v>1495546</v>
      </c>
      <c r="H282" s="52">
        <f t="shared" si="19"/>
        <v>292845</v>
      </c>
      <c r="I282" s="51">
        <f t="shared" si="19"/>
        <v>1275876562.1999991</v>
      </c>
      <c r="J282" s="52">
        <f t="shared" si="19"/>
        <v>1450926</v>
      </c>
      <c r="K282" s="52">
        <f t="shared" si="19"/>
        <v>302635</v>
      </c>
      <c r="L282" s="51">
        <f t="shared" si="19"/>
        <v>1335580010.7499979</v>
      </c>
      <c r="M282" s="52">
        <f t="shared" si="19"/>
        <v>1540506</v>
      </c>
      <c r="N282" s="52">
        <f t="shared" si="19"/>
        <v>292368</v>
      </c>
      <c r="O282" s="51">
        <f t="shared" si="19"/>
        <v>1382607272.9499977</v>
      </c>
      <c r="P282" s="52">
        <f t="shared" si="19"/>
        <v>1542298</v>
      </c>
      <c r="Q282" s="52">
        <f t="shared" si="19"/>
        <v>293478</v>
      </c>
      <c r="R282" s="51">
        <f t="shared" si="19"/>
        <v>1388363891.0699983</v>
      </c>
      <c r="S282" s="52">
        <f t="shared" si="19"/>
        <v>1566074</v>
      </c>
      <c r="T282" s="52">
        <f t="shared" si="19"/>
        <v>301405</v>
      </c>
      <c r="U282" s="51">
        <f t="shared" si="19"/>
        <v>1678769431.3799977</v>
      </c>
      <c r="V282" s="52">
        <f t="shared" si="19"/>
        <v>1869398</v>
      </c>
      <c r="W282" s="52">
        <f t="shared" si="19"/>
        <v>295397</v>
      </c>
      <c r="X282" s="51">
        <f t="shared" si="19"/>
        <v>1454923440.0099978</v>
      </c>
      <c r="Y282" s="52">
        <f t="shared" si="19"/>
        <v>1597674</v>
      </c>
      <c r="Z282" s="52">
        <f t="shared" si="19"/>
        <v>296105</v>
      </c>
      <c r="AA282" s="51">
        <f t="shared" si="19"/>
        <v>1596764336.0399981</v>
      </c>
      <c r="AB282" s="52">
        <f t="shared" si="19"/>
        <v>1780127</v>
      </c>
      <c r="AC282" s="52">
        <f t="shared" si="19"/>
        <v>294390</v>
      </c>
      <c r="AD282" s="51">
        <f t="shared" si="19"/>
        <v>1661758154.9199979</v>
      </c>
      <c r="AE282" s="52">
        <f t="shared" si="19"/>
        <v>1828361</v>
      </c>
      <c r="AF282" s="52">
        <f t="shared" si="19"/>
        <v>294164</v>
      </c>
      <c r="AG282" s="51">
        <f t="shared" si="19"/>
        <v>1638878717.8299971</v>
      </c>
      <c r="AH282" s="52">
        <f t="shared" si="19"/>
        <v>1757506</v>
      </c>
      <c r="AI282" s="52">
        <f t="shared" si="19"/>
        <v>295160</v>
      </c>
      <c r="AJ282" s="51">
        <f t="shared" si="19"/>
        <v>2030391036.1099966</v>
      </c>
      <c r="AK282" s="52">
        <f t="shared" si="19"/>
        <v>2135611</v>
      </c>
      <c r="AL282" s="52">
        <f t="shared" si="19"/>
        <v>294577</v>
      </c>
      <c r="AM282" s="51">
        <f t="shared" si="19"/>
        <v>2085987321.8699973</v>
      </c>
      <c r="AN282" s="52">
        <f t="shared" si="19"/>
        <v>1834147</v>
      </c>
      <c r="AO282" s="52">
        <f t="shared" si="19"/>
        <v>293230</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v>10937488.860000001</v>
      </c>
      <c r="C286" s="66">
        <v>7144</v>
      </c>
      <c r="D286" s="66">
        <v>189</v>
      </c>
      <c r="E286" s="67">
        <v>1531.0034798432253</v>
      </c>
      <c r="F286" s="68">
        <v>970934.03</v>
      </c>
      <c r="G286" s="69">
        <v>637</v>
      </c>
      <c r="H286" s="69">
        <v>181</v>
      </c>
      <c r="I286" s="70">
        <v>665130.01</v>
      </c>
      <c r="J286" s="71">
        <v>557</v>
      </c>
      <c r="K286" s="71">
        <v>183</v>
      </c>
      <c r="L286" s="68">
        <v>847584.31</v>
      </c>
      <c r="M286" s="69">
        <v>443</v>
      </c>
      <c r="N286" s="69">
        <v>187</v>
      </c>
      <c r="O286" s="70">
        <v>466676.32</v>
      </c>
      <c r="P286" s="71">
        <v>412</v>
      </c>
      <c r="Q286" s="71">
        <v>190</v>
      </c>
      <c r="R286" s="68">
        <v>587051.49</v>
      </c>
      <c r="S286" s="69">
        <v>568</v>
      </c>
      <c r="T286" s="69">
        <v>182</v>
      </c>
      <c r="U286" s="70">
        <v>620112.71</v>
      </c>
      <c r="V286" s="71">
        <v>543</v>
      </c>
      <c r="W286" s="71">
        <v>185</v>
      </c>
      <c r="X286" s="68">
        <v>844136.5</v>
      </c>
      <c r="Y286" s="69">
        <v>569</v>
      </c>
      <c r="Z286" s="69">
        <v>185</v>
      </c>
      <c r="AA286" s="70">
        <v>967428.41</v>
      </c>
      <c r="AB286" s="71">
        <v>619</v>
      </c>
      <c r="AC286" s="71">
        <v>291</v>
      </c>
      <c r="AD286" s="68">
        <v>840404.7</v>
      </c>
      <c r="AE286" s="69">
        <v>554</v>
      </c>
      <c r="AF286" s="69">
        <v>291</v>
      </c>
      <c r="AG286" s="70">
        <v>1026927.54</v>
      </c>
      <c r="AH286" s="71">
        <v>571</v>
      </c>
      <c r="AI286" s="71">
        <v>188</v>
      </c>
      <c r="AJ286" s="68">
        <v>1046672.7</v>
      </c>
      <c r="AK286" s="69">
        <v>748</v>
      </c>
      <c r="AL286" s="69">
        <v>190</v>
      </c>
      <c r="AM286" s="70">
        <v>2054430.14</v>
      </c>
      <c r="AN286" s="71">
        <v>923</v>
      </c>
      <c r="AO286" s="71">
        <v>189</v>
      </c>
    </row>
    <row r="287" spans="1:41" hidden="1" outlineLevel="1" x14ac:dyDescent="0.55000000000000004">
      <c r="A287" s="58" t="s">
        <v>18</v>
      </c>
      <c r="B287" s="65">
        <v>405797696.83999711</v>
      </c>
      <c r="C287" s="66">
        <v>1034986</v>
      </c>
      <c r="D287" s="66">
        <v>13462</v>
      </c>
      <c r="E287" s="67">
        <v>392.080372913254</v>
      </c>
      <c r="F287" s="68">
        <v>34461298.839999743</v>
      </c>
      <c r="G287" s="69">
        <v>71049</v>
      </c>
      <c r="H287" s="69">
        <v>13864</v>
      </c>
      <c r="I287" s="70">
        <v>21657691.299999885</v>
      </c>
      <c r="J287" s="71">
        <v>61959</v>
      </c>
      <c r="K287" s="71">
        <v>13762</v>
      </c>
      <c r="L287" s="68">
        <v>21618633.829999879</v>
      </c>
      <c r="M287" s="69">
        <v>61881</v>
      </c>
      <c r="N287" s="69">
        <v>13730</v>
      </c>
      <c r="O287" s="70">
        <v>21164633.239999898</v>
      </c>
      <c r="P287" s="71">
        <v>63882</v>
      </c>
      <c r="Q287" s="71">
        <v>13298</v>
      </c>
      <c r="R287" s="68">
        <v>25171128.799999867</v>
      </c>
      <c r="S287" s="69">
        <v>75278</v>
      </c>
      <c r="T287" s="69">
        <v>13603</v>
      </c>
      <c r="U287" s="70">
        <v>27935748.449999813</v>
      </c>
      <c r="V287" s="71">
        <v>83820</v>
      </c>
      <c r="W287" s="71">
        <v>13530</v>
      </c>
      <c r="X287" s="68">
        <v>29515102.759999789</v>
      </c>
      <c r="Y287" s="69">
        <v>86097</v>
      </c>
      <c r="Z287" s="69">
        <v>13502</v>
      </c>
      <c r="AA287" s="70">
        <v>32404467.809999734</v>
      </c>
      <c r="AB287" s="71">
        <v>95526</v>
      </c>
      <c r="AC287" s="71">
        <v>13408</v>
      </c>
      <c r="AD287" s="68">
        <v>38245702.189999677</v>
      </c>
      <c r="AE287" s="69">
        <v>104386</v>
      </c>
      <c r="AF287" s="69">
        <v>13509</v>
      </c>
      <c r="AG287" s="70">
        <v>39779779.939999677</v>
      </c>
      <c r="AH287" s="71">
        <v>102600</v>
      </c>
      <c r="AI287" s="71">
        <v>13496</v>
      </c>
      <c r="AJ287" s="68">
        <v>64525899.149999507</v>
      </c>
      <c r="AK287" s="69">
        <v>143899</v>
      </c>
      <c r="AL287" s="69">
        <v>13482</v>
      </c>
      <c r="AM287" s="70">
        <v>49317610.529999688</v>
      </c>
      <c r="AN287" s="71">
        <v>84609</v>
      </c>
      <c r="AO287" s="71">
        <v>13462</v>
      </c>
    </row>
    <row r="288" spans="1:41" hidden="1" outlineLevel="1" x14ac:dyDescent="0.55000000000000004">
      <c r="A288" s="58" t="s">
        <v>20</v>
      </c>
      <c r="B288" s="65">
        <v>109410760.70999999</v>
      </c>
      <c r="C288" s="66">
        <v>208493</v>
      </c>
      <c r="D288" s="66">
        <v>3391</v>
      </c>
      <c r="E288" s="67">
        <v>524.76946808765763</v>
      </c>
      <c r="F288" s="68">
        <v>6124260.6799999997</v>
      </c>
      <c r="G288" s="69">
        <v>12958</v>
      </c>
      <c r="H288" s="69">
        <v>3451</v>
      </c>
      <c r="I288" s="70">
        <v>6264729.4500000002</v>
      </c>
      <c r="J288" s="71">
        <v>13820</v>
      </c>
      <c r="K288" s="71">
        <v>3430</v>
      </c>
      <c r="L288" s="68">
        <v>7060207.4800000004</v>
      </c>
      <c r="M288" s="69">
        <v>14383</v>
      </c>
      <c r="N288" s="69">
        <v>3414</v>
      </c>
      <c r="O288" s="70">
        <v>6921401.7000000002</v>
      </c>
      <c r="P288" s="71">
        <v>14471</v>
      </c>
      <c r="Q288" s="71">
        <v>3405</v>
      </c>
      <c r="R288" s="68">
        <v>8905226.1699999999</v>
      </c>
      <c r="S288" s="69">
        <v>17283</v>
      </c>
      <c r="T288" s="69">
        <v>3413</v>
      </c>
      <c r="U288" s="70">
        <v>9767450.9299999997</v>
      </c>
      <c r="V288" s="71">
        <v>19624</v>
      </c>
      <c r="W288" s="71">
        <v>3411</v>
      </c>
      <c r="X288" s="68">
        <v>8741396.9700000007</v>
      </c>
      <c r="Y288" s="69">
        <v>17982</v>
      </c>
      <c r="Z288" s="69">
        <v>3418</v>
      </c>
      <c r="AA288" s="70">
        <v>9577590.5899999999</v>
      </c>
      <c r="AB288" s="71">
        <v>18404</v>
      </c>
      <c r="AC288" s="71">
        <v>3415</v>
      </c>
      <c r="AD288" s="68">
        <v>9341073.9199999999</v>
      </c>
      <c r="AE288" s="69">
        <v>18256</v>
      </c>
      <c r="AF288" s="69">
        <v>3424</v>
      </c>
      <c r="AG288" s="70">
        <v>10319971.35</v>
      </c>
      <c r="AH288" s="71">
        <v>18765</v>
      </c>
      <c r="AI288" s="71">
        <v>3397</v>
      </c>
      <c r="AJ288" s="68">
        <v>14511879.720000001</v>
      </c>
      <c r="AK288" s="69">
        <v>25075</v>
      </c>
      <c r="AL288" s="69">
        <v>3385</v>
      </c>
      <c r="AM288" s="70">
        <v>11875571.75</v>
      </c>
      <c r="AN288" s="71">
        <v>17472</v>
      </c>
      <c r="AO288" s="71">
        <v>3391</v>
      </c>
    </row>
    <row r="289" spans="1:41" hidden="1" outlineLevel="1" x14ac:dyDescent="0.55000000000000004">
      <c r="A289" s="58" t="s">
        <v>510</v>
      </c>
      <c r="B289" s="65">
        <v>350596565.77999955</v>
      </c>
      <c r="C289" s="66">
        <v>362606</v>
      </c>
      <c r="D289" s="66">
        <v>7754</v>
      </c>
      <c r="E289" s="67">
        <v>966.88021097279022</v>
      </c>
      <c r="F289" s="68">
        <v>23114724.499999978</v>
      </c>
      <c r="G289" s="69">
        <v>20644</v>
      </c>
      <c r="H289" s="69">
        <v>7583</v>
      </c>
      <c r="I289" s="70">
        <v>20908604.059999958</v>
      </c>
      <c r="J289" s="71">
        <v>24512</v>
      </c>
      <c r="K289" s="71">
        <v>7629</v>
      </c>
      <c r="L289" s="68">
        <v>24698357.939999972</v>
      </c>
      <c r="M289" s="69">
        <v>26784</v>
      </c>
      <c r="N289" s="69">
        <v>7688</v>
      </c>
      <c r="O289" s="70">
        <v>22791482.959999971</v>
      </c>
      <c r="P289" s="71">
        <v>24645</v>
      </c>
      <c r="Q289" s="71">
        <v>7740</v>
      </c>
      <c r="R289" s="68">
        <v>30200351.249999978</v>
      </c>
      <c r="S289" s="69">
        <v>31711</v>
      </c>
      <c r="T289" s="69">
        <v>7838</v>
      </c>
      <c r="U289" s="70">
        <v>32765505.099999938</v>
      </c>
      <c r="V289" s="71">
        <v>34857</v>
      </c>
      <c r="W289" s="71">
        <v>7848</v>
      </c>
      <c r="X289" s="68">
        <v>30513385.879999973</v>
      </c>
      <c r="Y289" s="69">
        <v>32994</v>
      </c>
      <c r="Z289" s="69">
        <v>8021</v>
      </c>
      <c r="AA289" s="70">
        <v>31481765.669999983</v>
      </c>
      <c r="AB289" s="71">
        <v>32526</v>
      </c>
      <c r="AC289" s="71">
        <v>8014</v>
      </c>
      <c r="AD289" s="68">
        <v>31010126.249999963</v>
      </c>
      <c r="AE289" s="69">
        <v>32527</v>
      </c>
      <c r="AF289" s="69">
        <v>8021</v>
      </c>
      <c r="AG289" s="70">
        <v>29996974.999999952</v>
      </c>
      <c r="AH289" s="71">
        <v>30586</v>
      </c>
      <c r="AI289" s="71">
        <v>8005</v>
      </c>
      <c r="AJ289" s="68">
        <v>39785096.129999913</v>
      </c>
      <c r="AK289" s="69">
        <v>40528</v>
      </c>
      <c r="AL289" s="69">
        <v>7864</v>
      </c>
      <c r="AM289" s="70">
        <v>33330191.039999966</v>
      </c>
      <c r="AN289" s="71">
        <v>30292</v>
      </c>
      <c r="AO289" s="71">
        <v>7754</v>
      </c>
    </row>
    <row r="290" spans="1:41" hidden="1" outlineLevel="1" x14ac:dyDescent="0.55000000000000004">
      <c r="A290" s="58" t="s">
        <v>89</v>
      </c>
      <c r="B290" s="65">
        <v>4634055854.5299921</v>
      </c>
      <c r="C290" s="66">
        <v>4901323</v>
      </c>
      <c r="D290" s="66">
        <v>77811</v>
      </c>
      <c r="E290" s="67">
        <v>945.47040758790888</v>
      </c>
      <c r="F290" s="68">
        <v>339493998.94999963</v>
      </c>
      <c r="G290" s="69">
        <v>306971</v>
      </c>
      <c r="H290" s="69">
        <v>77354</v>
      </c>
      <c r="I290" s="70">
        <v>285708615.47999954</v>
      </c>
      <c r="J290" s="71">
        <v>315465</v>
      </c>
      <c r="K290" s="71">
        <v>77227</v>
      </c>
      <c r="L290" s="68">
        <v>304216101.59999967</v>
      </c>
      <c r="M290" s="69">
        <v>337080</v>
      </c>
      <c r="N290" s="69">
        <v>77433</v>
      </c>
      <c r="O290" s="70">
        <v>276987295.71999967</v>
      </c>
      <c r="P290" s="71">
        <v>331002</v>
      </c>
      <c r="Q290" s="71">
        <v>77611</v>
      </c>
      <c r="R290" s="68">
        <v>357019650.53999949</v>
      </c>
      <c r="S290" s="69">
        <v>406073</v>
      </c>
      <c r="T290" s="69">
        <v>77706</v>
      </c>
      <c r="U290" s="70">
        <v>399639152.9199993</v>
      </c>
      <c r="V290" s="71">
        <v>451176</v>
      </c>
      <c r="W290" s="71">
        <v>78006</v>
      </c>
      <c r="X290" s="68">
        <v>382411368.55999935</v>
      </c>
      <c r="Y290" s="69">
        <v>427468</v>
      </c>
      <c r="Z290" s="69">
        <v>78181</v>
      </c>
      <c r="AA290" s="70">
        <v>384613718.96999907</v>
      </c>
      <c r="AB290" s="71">
        <v>434399</v>
      </c>
      <c r="AC290" s="71">
        <v>83168</v>
      </c>
      <c r="AD290" s="68">
        <v>410111777.7199989</v>
      </c>
      <c r="AE290" s="69">
        <v>442385</v>
      </c>
      <c r="AF290" s="69">
        <v>83246</v>
      </c>
      <c r="AG290" s="70">
        <v>390777339.64999938</v>
      </c>
      <c r="AH290" s="71">
        <v>416991</v>
      </c>
      <c r="AI290" s="71">
        <v>78365</v>
      </c>
      <c r="AJ290" s="68">
        <v>517903781.13999903</v>
      </c>
      <c r="AK290" s="69">
        <v>530879</v>
      </c>
      <c r="AL290" s="69">
        <v>78190</v>
      </c>
      <c r="AM290" s="70">
        <v>585173053.27999926</v>
      </c>
      <c r="AN290" s="71">
        <v>501434</v>
      </c>
      <c r="AO290" s="71">
        <v>77811</v>
      </c>
    </row>
    <row r="291" spans="1:41" hidden="1" outlineLevel="1" x14ac:dyDescent="0.55000000000000004">
      <c r="A291" s="58" t="s">
        <v>21</v>
      </c>
      <c r="B291" s="65">
        <v>3221251.76</v>
      </c>
      <c r="C291" s="66">
        <v>7201</v>
      </c>
      <c r="D291" s="66">
        <v>120</v>
      </c>
      <c r="E291" s="67">
        <v>447.33394806276903</v>
      </c>
      <c r="F291" s="68">
        <v>153505.59</v>
      </c>
      <c r="G291" s="69">
        <v>364</v>
      </c>
      <c r="H291" s="69">
        <v>131</v>
      </c>
      <c r="I291" s="70">
        <v>142450.06</v>
      </c>
      <c r="J291" s="71">
        <v>396</v>
      </c>
      <c r="K291" s="71">
        <v>128</v>
      </c>
      <c r="L291" s="68">
        <v>133131.34</v>
      </c>
      <c r="M291" s="69">
        <v>371</v>
      </c>
      <c r="N291" s="69">
        <v>129</v>
      </c>
      <c r="O291" s="70">
        <v>111446.79</v>
      </c>
      <c r="P291" s="71">
        <v>344</v>
      </c>
      <c r="Q291" s="71">
        <v>127</v>
      </c>
      <c r="R291" s="68">
        <v>195554.89</v>
      </c>
      <c r="S291" s="69">
        <v>543</v>
      </c>
      <c r="T291" s="69">
        <v>126</v>
      </c>
      <c r="U291" s="70">
        <v>274159.3</v>
      </c>
      <c r="V291" s="71">
        <v>705</v>
      </c>
      <c r="W291" s="71">
        <v>125</v>
      </c>
      <c r="X291" s="68">
        <v>308674.33</v>
      </c>
      <c r="Y291" s="69">
        <v>637</v>
      </c>
      <c r="Z291" s="69">
        <v>126</v>
      </c>
      <c r="AA291" s="70">
        <v>315447.7</v>
      </c>
      <c r="AB291" s="71">
        <v>636</v>
      </c>
      <c r="AC291" s="71">
        <v>122</v>
      </c>
      <c r="AD291" s="68">
        <v>329953.88</v>
      </c>
      <c r="AE291" s="69">
        <v>653</v>
      </c>
      <c r="AF291" s="69">
        <v>123</v>
      </c>
      <c r="AG291" s="70">
        <v>302244.46000000002</v>
      </c>
      <c r="AH291" s="71">
        <v>641</v>
      </c>
      <c r="AI291" s="71">
        <v>124</v>
      </c>
      <c r="AJ291" s="68">
        <v>532149.86</v>
      </c>
      <c r="AK291" s="69">
        <v>1024</v>
      </c>
      <c r="AL291" s="69">
        <v>122</v>
      </c>
      <c r="AM291" s="70">
        <v>422533.56</v>
      </c>
      <c r="AN291" s="71">
        <v>887</v>
      </c>
      <c r="AO291" s="71">
        <v>120</v>
      </c>
    </row>
    <row r="292" spans="1:41" hidden="1" outlineLevel="1" x14ac:dyDescent="0.55000000000000004">
      <c r="A292" s="58" t="s">
        <v>90</v>
      </c>
      <c r="B292" s="65">
        <v>66097075.310000002</v>
      </c>
      <c r="C292" s="66">
        <v>115511</v>
      </c>
      <c r="D292" s="66">
        <v>1506</v>
      </c>
      <c r="E292" s="67">
        <v>572.2145536788704</v>
      </c>
      <c r="F292" s="68">
        <v>5098704.66</v>
      </c>
      <c r="G292" s="69">
        <v>9488</v>
      </c>
      <c r="H292" s="69">
        <v>1611</v>
      </c>
      <c r="I292" s="70">
        <v>4790823.6399999997</v>
      </c>
      <c r="J292" s="71">
        <v>8811</v>
      </c>
      <c r="K292" s="71">
        <v>1598</v>
      </c>
      <c r="L292" s="68">
        <v>4789654.46</v>
      </c>
      <c r="M292" s="69">
        <v>8700</v>
      </c>
      <c r="N292" s="69">
        <v>1585</v>
      </c>
      <c r="O292" s="70">
        <v>4811664.12</v>
      </c>
      <c r="P292" s="71">
        <v>8973</v>
      </c>
      <c r="Q292" s="71">
        <v>1572</v>
      </c>
      <c r="R292" s="68">
        <v>5965165.5999999996</v>
      </c>
      <c r="S292" s="69">
        <v>10271</v>
      </c>
      <c r="T292" s="69">
        <v>1570</v>
      </c>
      <c r="U292" s="70">
        <v>6079054.79</v>
      </c>
      <c r="V292" s="71">
        <v>10559</v>
      </c>
      <c r="W292" s="71">
        <v>1567</v>
      </c>
      <c r="X292" s="68">
        <v>5645113.79</v>
      </c>
      <c r="Y292" s="69">
        <v>9892</v>
      </c>
      <c r="Z292" s="69">
        <v>1539</v>
      </c>
      <c r="AA292" s="70">
        <v>5839359.0700000003</v>
      </c>
      <c r="AB292" s="71">
        <v>9838</v>
      </c>
      <c r="AC292" s="71">
        <v>1535</v>
      </c>
      <c r="AD292" s="68">
        <v>5595594.3499999996</v>
      </c>
      <c r="AE292" s="69">
        <v>9664</v>
      </c>
      <c r="AF292" s="69">
        <v>1487</v>
      </c>
      <c r="AG292" s="70">
        <v>5193573.79</v>
      </c>
      <c r="AH292" s="71">
        <v>9075</v>
      </c>
      <c r="AI292" s="71">
        <v>1495</v>
      </c>
      <c r="AJ292" s="68">
        <v>6351172.9400000004</v>
      </c>
      <c r="AK292" s="69">
        <v>10933</v>
      </c>
      <c r="AL292" s="69">
        <v>1498</v>
      </c>
      <c r="AM292" s="70">
        <v>5937194.0999999996</v>
      </c>
      <c r="AN292" s="71">
        <v>9307</v>
      </c>
      <c r="AO292" s="71">
        <v>1506</v>
      </c>
    </row>
    <row r="293" spans="1:41" hidden="1" outlineLevel="1" x14ac:dyDescent="0.55000000000000004">
      <c r="A293" s="58" t="s">
        <v>22</v>
      </c>
      <c r="B293" s="65">
        <v>501444199.07999992</v>
      </c>
      <c r="C293" s="66">
        <v>1399392</v>
      </c>
      <c r="D293" s="66">
        <v>84493</v>
      </c>
      <c r="E293" s="67">
        <v>358.33004553406045</v>
      </c>
      <c r="F293" s="68">
        <v>34680485.119999997</v>
      </c>
      <c r="G293" s="69">
        <v>92124</v>
      </c>
      <c r="H293" s="69">
        <v>30234</v>
      </c>
      <c r="I293" s="70">
        <v>33288318.850000001</v>
      </c>
      <c r="J293" s="71">
        <v>94814</v>
      </c>
      <c r="K293" s="71">
        <v>34853</v>
      </c>
      <c r="L293" s="68">
        <v>35469755.219999999</v>
      </c>
      <c r="M293" s="69">
        <v>95572</v>
      </c>
      <c r="N293" s="69">
        <v>40393</v>
      </c>
      <c r="O293" s="70">
        <v>30724391.399999999</v>
      </c>
      <c r="P293" s="71">
        <v>87170</v>
      </c>
      <c r="Q293" s="71">
        <v>43875</v>
      </c>
      <c r="R293" s="68">
        <v>39682549.329999998</v>
      </c>
      <c r="S293" s="69">
        <v>104516</v>
      </c>
      <c r="T293" s="69">
        <v>50199</v>
      </c>
      <c r="U293" s="70">
        <v>44230588.039999999</v>
      </c>
      <c r="V293" s="71">
        <v>125891</v>
      </c>
      <c r="W293" s="71">
        <v>54562</v>
      </c>
      <c r="X293" s="68">
        <v>40619108.479999997</v>
      </c>
      <c r="Y293" s="69">
        <v>119327</v>
      </c>
      <c r="Z293" s="69">
        <v>57231</v>
      </c>
      <c r="AA293" s="70">
        <v>41914264.43</v>
      </c>
      <c r="AB293" s="71">
        <v>132295</v>
      </c>
      <c r="AC293" s="71">
        <v>56920</v>
      </c>
      <c r="AD293" s="68">
        <v>45038259.369999997</v>
      </c>
      <c r="AE293" s="69">
        <v>131102</v>
      </c>
      <c r="AF293" s="69">
        <v>57676</v>
      </c>
      <c r="AG293" s="70">
        <v>49235195.030000001</v>
      </c>
      <c r="AH293" s="71">
        <v>134027</v>
      </c>
      <c r="AI293" s="71">
        <v>58293</v>
      </c>
      <c r="AJ293" s="68">
        <v>62829192.409999996</v>
      </c>
      <c r="AK293" s="69">
        <v>156893</v>
      </c>
      <c r="AL293" s="69">
        <v>57950</v>
      </c>
      <c r="AM293" s="70">
        <v>43732091.399999999</v>
      </c>
      <c r="AN293" s="71">
        <v>125661</v>
      </c>
      <c r="AO293" s="71">
        <v>84493</v>
      </c>
    </row>
    <row r="294" spans="1:41" hidden="1" outlineLevel="1" x14ac:dyDescent="0.55000000000000004">
      <c r="A294" s="58" t="s">
        <v>91</v>
      </c>
      <c r="B294" s="65">
        <v>431578215</v>
      </c>
      <c r="C294" s="66">
        <v>796401</v>
      </c>
      <c r="D294" s="66">
        <v>9206</v>
      </c>
      <c r="E294" s="67">
        <v>541.91068946422718</v>
      </c>
      <c r="F294" s="68">
        <v>28015500.34</v>
      </c>
      <c r="G294" s="69">
        <v>52346</v>
      </c>
      <c r="H294" s="69">
        <v>9017</v>
      </c>
      <c r="I294" s="70">
        <v>24736770.899999999</v>
      </c>
      <c r="J294" s="71">
        <v>51563</v>
      </c>
      <c r="K294" s="71">
        <v>9039</v>
      </c>
      <c r="L294" s="68">
        <v>25366351.129999999</v>
      </c>
      <c r="M294" s="69">
        <v>54171</v>
      </c>
      <c r="N294" s="69">
        <v>9025</v>
      </c>
      <c r="O294" s="70">
        <v>25593729.969999999</v>
      </c>
      <c r="P294" s="71">
        <v>53694</v>
      </c>
      <c r="Q294" s="71">
        <v>8969</v>
      </c>
      <c r="R294" s="68">
        <v>31840958.68</v>
      </c>
      <c r="S294" s="69">
        <v>64516</v>
      </c>
      <c r="T294" s="69">
        <v>8987</v>
      </c>
      <c r="U294" s="70">
        <v>37360235.170000002</v>
      </c>
      <c r="V294" s="71">
        <v>73087</v>
      </c>
      <c r="W294" s="71">
        <v>9212</v>
      </c>
      <c r="X294" s="68">
        <v>35676187.100000001</v>
      </c>
      <c r="Y294" s="69">
        <v>67182</v>
      </c>
      <c r="Z294" s="69">
        <v>9197</v>
      </c>
      <c r="AA294" s="70">
        <v>38469897.240000002</v>
      </c>
      <c r="AB294" s="71">
        <v>70505</v>
      </c>
      <c r="AC294" s="71">
        <v>9057</v>
      </c>
      <c r="AD294" s="68">
        <v>40728775</v>
      </c>
      <c r="AE294" s="69">
        <v>72048</v>
      </c>
      <c r="AF294" s="69">
        <v>9003</v>
      </c>
      <c r="AG294" s="70">
        <v>39272283.880000003</v>
      </c>
      <c r="AH294" s="71">
        <v>69139</v>
      </c>
      <c r="AI294" s="71">
        <v>9010</v>
      </c>
      <c r="AJ294" s="68">
        <v>53539081.420000002</v>
      </c>
      <c r="AK294" s="69">
        <v>88769</v>
      </c>
      <c r="AL294" s="69">
        <v>9045</v>
      </c>
      <c r="AM294" s="70">
        <v>50978444.170000002</v>
      </c>
      <c r="AN294" s="71">
        <v>79381</v>
      </c>
      <c r="AO294" s="71">
        <v>9206</v>
      </c>
    </row>
    <row r="295" spans="1:41" hidden="1" outlineLevel="1" x14ac:dyDescent="0.55000000000000004">
      <c r="A295" s="58" t="s">
        <v>23</v>
      </c>
      <c r="B295" s="65">
        <v>9569905.2599999998</v>
      </c>
      <c r="C295" s="66">
        <v>22506</v>
      </c>
      <c r="D295" s="66">
        <v>230</v>
      </c>
      <c r="E295" s="67">
        <v>425.21573180485206</v>
      </c>
      <c r="F295" s="68">
        <v>846261.94</v>
      </c>
      <c r="G295" s="69">
        <v>2221</v>
      </c>
      <c r="H295" s="69">
        <v>226</v>
      </c>
      <c r="I295" s="70">
        <v>672841.81</v>
      </c>
      <c r="J295" s="71">
        <v>1879</v>
      </c>
      <c r="K295" s="71">
        <v>228</v>
      </c>
      <c r="L295" s="68">
        <v>652605.56999999995</v>
      </c>
      <c r="M295" s="69">
        <v>1667</v>
      </c>
      <c r="N295" s="69">
        <v>225</v>
      </c>
      <c r="O295" s="70">
        <v>439278.41</v>
      </c>
      <c r="P295" s="71">
        <v>1134</v>
      </c>
      <c r="Q295" s="71">
        <v>222</v>
      </c>
      <c r="R295" s="68">
        <v>762580.66</v>
      </c>
      <c r="S295" s="69">
        <v>1862</v>
      </c>
      <c r="T295" s="69">
        <v>226</v>
      </c>
      <c r="U295" s="70">
        <v>899884.58</v>
      </c>
      <c r="V295" s="71">
        <v>2322</v>
      </c>
      <c r="W295" s="71">
        <v>229</v>
      </c>
      <c r="X295" s="68">
        <v>787647.3</v>
      </c>
      <c r="Y295" s="69">
        <v>1799</v>
      </c>
      <c r="Z295" s="69">
        <v>227</v>
      </c>
      <c r="AA295" s="70">
        <v>996896.25</v>
      </c>
      <c r="AB295" s="71">
        <v>2095</v>
      </c>
      <c r="AC295" s="71">
        <v>232</v>
      </c>
      <c r="AD295" s="68">
        <v>886210.51</v>
      </c>
      <c r="AE295" s="69">
        <v>1849</v>
      </c>
      <c r="AF295" s="69">
        <v>234</v>
      </c>
      <c r="AG295" s="70">
        <v>691971.48</v>
      </c>
      <c r="AH295" s="71">
        <v>1438</v>
      </c>
      <c r="AI295" s="71">
        <v>229</v>
      </c>
      <c r="AJ295" s="68">
        <v>914755.69</v>
      </c>
      <c r="AK295" s="69">
        <v>1963</v>
      </c>
      <c r="AL295" s="69">
        <v>229</v>
      </c>
      <c r="AM295" s="70">
        <v>1018971.06</v>
      </c>
      <c r="AN295" s="71">
        <v>2277</v>
      </c>
      <c r="AO295" s="71">
        <v>230</v>
      </c>
    </row>
    <row r="296" spans="1:41" hidden="1" outlineLevel="1" x14ac:dyDescent="0.55000000000000004">
      <c r="A296" s="58" t="s">
        <v>24</v>
      </c>
      <c r="B296" s="65">
        <v>464410944.17999995</v>
      </c>
      <c r="C296" s="66">
        <v>1325725</v>
      </c>
      <c r="D296" s="66">
        <v>0</v>
      </c>
      <c r="E296" s="67">
        <v>350.30714829998675</v>
      </c>
      <c r="F296" s="68">
        <v>30669950.219999999</v>
      </c>
      <c r="G296" s="69">
        <v>94776</v>
      </c>
      <c r="H296" s="69">
        <v>0</v>
      </c>
      <c r="I296" s="70">
        <v>26697444.800000001</v>
      </c>
      <c r="J296" s="71">
        <v>85958</v>
      </c>
      <c r="K296" s="71">
        <v>0</v>
      </c>
      <c r="L296" s="68">
        <v>29248271.719999898</v>
      </c>
      <c r="M296" s="69">
        <v>89782</v>
      </c>
      <c r="N296" s="69">
        <v>0</v>
      </c>
      <c r="O296" s="70">
        <v>27834750.989999998</v>
      </c>
      <c r="P296" s="71">
        <v>87428</v>
      </c>
      <c r="Q296" s="71">
        <v>0</v>
      </c>
      <c r="R296" s="68">
        <v>31713013.949999999</v>
      </c>
      <c r="S296" s="69">
        <v>97657</v>
      </c>
      <c r="T296" s="69">
        <v>0</v>
      </c>
      <c r="U296" s="70">
        <v>36816399.159999996</v>
      </c>
      <c r="V296" s="71">
        <v>111454</v>
      </c>
      <c r="W296" s="71">
        <v>0</v>
      </c>
      <c r="X296" s="68">
        <v>36056728.740000002</v>
      </c>
      <c r="Y296" s="69">
        <v>109871</v>
      </c>
      <c r="Z296" s="69">
        <v>0</v>
      </c>
      <c r="AA296" s="70">
        <v>38773325.460000001</v>
      </c>
      <c r="AB296" s="71">
        <v>117751</v>
      </c>
      <c r="AC296" s="71">
        <v>0</v>
      </c>
      <c r="AD296" s="68">
        <v>42556968.25</v>
      </c>
      <c r="AE296" s="69">
        <v>126698</v>
      </c>
      <c r="AF296" s="69">
        <v>0</v>
      </c>
      <c r="AG296" s="70">
        <v>44406110.039999999</v>
      </c>
      <c r="AH296" s="71">
        <v>123460</v>
      </c>
      <c r="AI296" s="71">
        <v>0</v>
      </c>
      <c r="AJ296" s="68">
        <v>65790615.130000003</v>
      </c>
      <c r="AK296" s="69">
        <v>161754</v>
      </c>
      <c r="AL296" s="69">
        <v>0</v>
      </c>
      <c r="AM296" s="70">
        <v>53847365.719999999</v>
      </c>
      <c r="AN296" s="71">
        <v>119136</v>
      </c>
      <c r="AO296" s="71">
        <v>0</v>
      </c>
    </row>
    <row r="297" spans="1:41" hidden="1" outlineLevel="1" x14ac:dyDescent="0.55000000000000004">
      <c r="A297" s="58" t="s">
        <v>92</v>
      </c>
      <c r="B297" s="65">
        <v>600290417.79999995</v>
      </c>
      <c r="C297" s="66">
        <v>610522</v>
      </c>
      <c r="D297" s="66">
        <v>10083</v>
      </c>
      <c r="E297" s="67">
        <v>983.24125551577163</v>
      </c>
      <c r="F297" s="68">
        <v>51189204.07</v>
      </c>
      <c r="G297" s="69">
        <v>40691</v>
      </c>
      <c r="H297" s="69">
        <v>10314</v>
      </c>
      <c r="I297" s="70">
        <v>45076893.079999998</v>
      </c>
      <c r="J297" s="71">
        <v>40654</v>
      </c>
      <c r="K297" s="71">
        <v>10332</v>
      </c>
      <c r="L297" s="68">
        <v>47272628.93</v>
      </c>
      <c r="M297" s="69">
        <v>42146</v>
      </c>
      <c r="N297" s="69">
        <v>10269</v>
      </c>
      <c r="O297" s="70">
        <v>42580019.670000002</v>
      </c>
      <c r="P297" s="71">
        <v>41566</v>
      </c>
      <c r="Q297" s="71">
        <v>10283</v>
      </c>
      <c r="R297" s="68">
        <v>46892091.899999999</v>
      </c>
      <c r="S297" s="69">
        <v>49827</v>
      </c>
      <c r="T297" s="69">
        <v>10430</v>
      </c>
      <c r="U297" s="70">
        <v>51346289.18</v>
      </c>
      <c r="V297" s="71">
        <v>54411</v>
      </c>
      <c r="W297" s="71">
        <v>10408</v>
      </c>
      <c r="X297" s="68">
        <v>51934248.020000003</v>
      </c>
      <c r="Y297" s="69">
        <v>53043</v>
      </c>
      <c r="Z297" s="69">
        <v>10378</v>
      </c>
      <c r="AA297" s="70">
        <v>49273045.210000001</v>
      </c>
      <c r="AB297" s="71">
        <v>53348</v>
      </c>
      <c r="AC297" s="71">
        <v>10204</v>
      </c>
      <c r="AD297" s="68">
        <v>47959911.93</v>
      </c>
      <c r="AE297" s="69">
        <v>52855</v>
      </c>
      <c r="AF297" s="69">
        <v>10231</v>
      </c>
      <c r="AG297" s="70">
        <v>48434114.600000001</v>
      </c>
      <c r="AH297" s="71">
        <v>53908</v>
      </c>
      <c r="AI297" s="71">
        <v>10195</v>
      </c>
      <c r="AJ297" s="68">
        <v>61419196.210000001</v>
      </c>
      <c r="AK297" s="69">
        <v>71074</v>
      </c>
      <c r="AL297" s="69">
        <v>10153</v>
      </c>
      <c r="AM297" s="70">
        <v>56912775</v>
      </c>
      <c r="AN297" s="71">
        <v>56999</v>
      </c>
      <c r="AO297" s="71">
        <v>10083</v>
      </c>
    </row>
    <row r="298" spans="1:41" hidden="1" outlineLevel="1" x14ac:dyDescent="0.55000000000000004">
      <c r="A298" s="58" t="s">
        <v>25</v>
      </c>
      <c r="B298" s="65">
        <v>19482047.18</v>
      </c>
      <c r="C298" s="66">
        <v>55636</v>
      </c>
      <c r="D298" s="66">
        <v>933</v>
      </c>
      <c r="E298" s="67">
        <v>350.16980336472784</v>
      </c>
      <c r="F298" s="68">
        <v>1074663.8700000001</v>
      </c>
      <c r="G298" s="69">
        <v>3458</v>
      </c>
      <c r="H298" s="69">
        <v>891</v>
      </c>
      <c r="I298" s="70">
        <v>1042214.78</v>
      </c>
      <c r="J298" s="71">
        <v>3348</v>
      </c>
      <c r="K298" s="71">
        <v>901</v>
      </c>
      <c r="L298" s="68">
        <v>1165647.1499999999</v>
      </c>
      <c r="M298" s="69">
        <v>3644</v>
      </c>
      <c r="N298" s="69">
        <v>903</v>
      </c>
      <c r="O298" s="70">
        <v>1240365.31</v>
      </c>
      <c r="P298" s="71">
        <v>3657</v>
      </c>
      <c r="Q298" s="71">
        <v>903</v>
      </c>
      <c r="R298" s="68">
        <v>1582229.58</v>
      </c>
      <c r="S298" s="69">
        <v>4759</v>
      </c>
      <c r="T298" s="69">
        <v>909</v>
      </c>
      <c r="U298" s="70">
        <v>1596501.93</v>
      </c>
      <c r="V298" s="71">
        <v>4878</v>
      </c>
      <c r="W298" s="71">
        <v>923</v>
      </c>
      <c r="X298" s="68">
        <v>1669084.12</v>
      </c>
      <c r="Y298" s="69">
        <v>4790</v>
      </c>
      <c r="Z298" s="69">
        <v>926</v>
      </c>
      <c r="AA298" s="70">
        <v>1683181.22</v>
      </c>
      <c r="AB298" s="71">
        <v>4875</v>
      </c>
      <c r="AC298" s="71">
        <v>1028</v>
      </c>
      <c r="AD298" s="68">
        <v>1741051.18</v>
      </c>
      <c r="AE298" s="69">
        <v>5003</v>
      </c>
      <c r="AF298" s="69">
        <v>1031</v>
      </c>
      <c r="AG298" s="70">
        <v>1870058.59</v>
      </c>
      <c r="AH298" s="71">
        <v>5021</v>
      </c>
      <c r="AI298" s="71">
        <v>931</v>
      </c>
      <c r="AJ298" s="68">
        <v>2385979.31</v>
      </c>
      <c r="AK298" s="69">
        <v>6241</v>
      </c>
      <c r="AL298" s="69">
        <v>935</v>
      </c>
      <c r="AM298" s="70">
        <v>2431070.14</v>
      </c>
      <c r="AN298" s="71">
        <v>5962</v>
      </c>
      <c r="AO298" s="71">
        <v>933</v>
      </c>
    </row>
    <row r="299" spans="1:41" hidden="1" outlineLevel="1" x14ac:dyDescent="0.55000000000000004">
      <c r="A299" s="58" t="s">
        <v>93</v>
      </c>
      <c r="B299" s="65">
        <v>115103691.77000001</v>
      </c>
      <c r="C299" s="66">
        <v>210316</v>
      </c>
      <c r="D299" s="66">
        <v>1888</v>
      </c>
      <c r="E299" s="67">
        <v>547.28927789611828</v>
      </c>
      <c r="F299" s="68">
        <v>10829632.449999999</v>
      </c>
      <c r="G299" s="69">
        <v>19254</v>
      </c>
      <c r="H299" s="69">
        <v>1718</v>
      </c>
      <c r="I299" s="70">
        <v>7172040.21</v>
      </c>
      <c r="J299" s="71">
        <v>13503</v>
      </c>
      <c r="K299" s="71">
        <v>1747</v>
      </c>
      <c r="L299" s="68">
        <v>7143243.3799999999</v>
      </c>
      <c r="M299" s="69">
        <v>14011</v>
      </c>
      <c r="N299" s="69">
        <v>1762</v>
      </c>
      <c r="O299" s="70">
        <v>6148258.5099999998</v>
      </c>
      <c r="P299" s="71">
        <v>12423</v>
      </c>
      <c r="Q299" s="71">
        <v>1772</v>
      </c>
      <c r="R299" s="68">
        <v>7813802.7000000002</v>
      </c>
      <c r="S299" s="69">
        <v>15551</v>
      </c>
      <c r="T299" s="69">
        <v>1781</v>
      </c>
      <c r="U299" s="70">
        <v>8620966.7400000002</v>
      </c>
      <c r="V299" s="71">
        <v>16269</v>
      </c>
      <c r="W299" s="71">
        <v>1812</v>
      </c>
      <c r="X299" s="68">
        <v>8579582.8800000008</v>
      </c>
      <c r="Y299" s="69">
        <v>15713</v>
      </c>
      <c r="Z299" s="69">
        <v>1809</v>
      </c>
      <c r="AA299" s="70">
        <v>8656678.8100000005</v>
      </c>
      <c r="AB299" s="71">
        <v>15872</v>
      </c>
      <c r="AC299" s="71">
        <v>2061</v>
      </c>
      <c r="AD299" s="68">
        <v>9244412.5800000001</v>
      </c>
      <c r="AE299" s="69">
        <v>16956</v>
      </c>
      <c r="AF299" s="69">
        <v>2055</v>
      </c>
      <c r="AG299" s="70">
        <v>8500247.0399999991</v>
      </c>
      <c r="AH299" s="71">
        <v>15129</v>
      </c>
      <c r="AI299" s="71">
        <v>1847</v>
      </c>
      <c r="AJ299" s="68">
        <v>12470639.619999999</v>
      </c>
      <c r="AK299" s="69">
        <v>22261</v>
      </c>
      <c r="AL299" s="69">
        <v>1880</v>
      </c>
      <c r="AM299" s="70">
        <v>19924186.850000001</v>
      </c>
      <c r="AN299" s="71">
        <v>33374</v>
      </c>
      <c r="AO299" s="71">
        <v>1888</v>
      </c>
    </row>
    <row r="300" spans="1:41" hidden="1" outlineLevel="1" x14ac:dyDescent="0.55000000000000004">
      <c r="A300" s="58" t="s">
        <v>26</v>
      </c>
      <c r="B300" s="65">
        <v>148826956.75999951</v>
      </c>
      <c r="C300" s="66">
        <v>263180</v>
      </c>
      <c r="D300" s="66">
        <v>5785</v>
      </c>
      <c r="E300" s="67">
        <v>565.49493411353262</v>
      </c>
      <c r="F300" s="68">
        <v>8886684.6699999738</v>
      </c>
      <c r="G300" s="69">
        <v>16419</v>
      </c>
      <c r="H300" s="69">
        <v>5834</v>
      </c>
      <c r="I300" s="70">
        <v>8634162.7399999741</v>
      </c>
      <c r="J300" s="71">
        <v>17389</v>
      </c>
      <c r="K300" s="71">
        <v>5792</v>
      </c>
      <c r="L300" s="68">
        <v>8837803.7299999781</v>
      </c>
      <c r="M300" s="69">
        <v>17757</v>
      </c>
      <c r="N300" s="69">
        <v>5845</v>
      </c>
      <c r="O300" s="70">
        <v>8692648.1399999727</v>
      </c>
      <c r="P300" s="71">
        <v>17773</v>
      </c>
      <c r="Q300" s="71">
        <v>5684</v>
      </c>
      <c r="R300" s="68">
        <v>10036435.169999974</v>
      </c>
      <c r="S300" s="69">
        <v>20554</v>
      </c>
      <c r="T300" s="69">
        <v>5797</v>
      </c>
      <c r="U300" s="70">
        <v>11898021.58999997</v>
      </c>
      <c r="V300" s="71">
        <v>23106</v>
      </c>
      <c r="W300" s="71">
        <v>5657</v>
      </c>
      <c r="X300" s="68">
        <v>10966640.969999971</v>
      </c>
      <c r="Y300" s="69">
        <v>21064</v>
      </c>
      <c r="Z300" s="69">
        <v>5623</v>
      </c>
      <c r="AA300" s="70">
        <v>12187728.839999963</v>
      </c>
      <c r="AB300" s="71">
        <v>23025</v>
      </c>
      <c r="AC300" s="71">
        <v>5745</v>
      </c>
      <c r="AD300" s="68">
        <v>13870535.559999961</v>
      </c>
      <c r="AE300" s="69">
        <v>23905</v>
      </c>
      <c r="AF300" s="69">
        <v>5753</v>
      </c>
      <c r="AG300" s="70">
        <v>13765766.939999957</v>
      </c>
      <c r="AH300" s="71">
        <v>23201</v>
      </c>
      <c r="AI300" s="71">
        <v>5773</v>
      </c>
      <c r="AJ300" s="68">
        <v>19651016.869999927</v>
      </c>
      <c r="AK300" s="69">
        <v>30652</v>
      </c>
      <c r="AL300" s="69">
        <v>5756</v>
      </c>
      <c r="AM300" s="70">
        <v>21399511.539999906</v>
      </c>
      <c r="AN300" s="71">
        <v>28335</v>
      </c>
      <c r="AO300" s="71">
        <v>5785</v>
      </c>
    </row>
    <row r="301" spans="1:41" hidden="1" outlineLevel="1" x14ac:dyDescent="0.55000000000000004">
      <c r="A301" s="58" t="s">
        <v>94</v>
      </c>
      <c r="B301" s="65">
        <v>50595879.889999993</v>
      </c>
      <c r="C301" s="66">
        <v>115379</v>
      </c>
      <c r="D301" s="66">
        <v>3798</v>
      </c>
      <c r="E301" s="67">
        <v>438.5189669697258</v>
      </c>
      <c r="F301" s="68">
        <v>2837494</v>
      </c>
      <c r="G301" s="69">
        <v>6022</v>
      </c>
      <c r="H301" s="69">
        <v>3942</v>
      </c>
      <c r="I301" s="70">
        <v>2762796.11</v>
      </c>
      <c r="J301" s="71">
        <v>6785</v>
      </c>
      <c r="K301" s="71">
        <v>3832</v>
      </c>
      <c r="L301" s="68">
        <v>3000153.08</v>
      </c>
      <c r="M301" s="69">
        <v>7512</v>
      </c>
      <c r="N301" s="69">
        <v>3835</v>
      </c>
      <c r="O301" s="70">
        <v>3454905.4</v>
      </c>
      <c r="P301" s="71">
        <v>8055</v>
      </c>
      <c r="Q301" s="71">
        <v>3852</v>
      </c>
      <c r="R301" s="68">
        <v>4055700.38</v>
      </c>
      <c r="S301" s="69">
        <v>9611</v>
      </c>
      <c r="T301" s="69">
        <v>3861</v>
      </c>
      <c r="U301" s="70">
        <v>4658715.82</v>
      </c>
      <c r="V301" s="71">
        <v>10638</v>
      </c>
      <c r="W301" s="71">
        <v>3864</v>
      </c>
      <c r="X301" s="68">
        <v>4414000.7300000004</v>
      </c>
      <c r="Y301" s="69">
        <v>9516</v>
      </c>
      <c r="Z301" s="69">
        <v>3859</v>
      </c>
      <c r="AA301" s="70">
        <v>4717968.93</v>
      </c>
      <c r="AB301" s="71">
        <v>9789</v>
      </c>
      <c r="AC301" s="71">
        <v>3984</v>
      </c>
      <c r="AD301" s="68">
        <v>4887147.21</v>
      </c>
      <c r="AE301" s="69">
        <v>10821</v>
      </c>
      <c r="AF301" s="69">
        <v>3977</v>
      </c>
      <c r="AG301" s="70">
        <v>4613726.93</v>
      </c>
      <c r="AH301" s="71">
        <v>10684</v>
      </c>
      <c r="AI301" s="71">
        <v>3836</v>
      </c>
      <c r="AJ301" s="68">
        <v>6130529.75</v>
      </c>
      <c r="AK301" s="69">
        <v>14438</v>
      </c>
      <c r="AL301" s="69">
        <v>3825</v>
      </c>
      <c r="AM301" s="70">
        <v>5062741.55</v>
      </c>
      <c r="AN301" s="71">
        <v>11508</v>
      </c>
      <c r="AO301" s="71">
        <v>3798</v>
      </c>
    </row>
    <row r="302" spans="1:41" hidden="1" outlineLevel="1" x14ac:dyDescent="0.55000000000000004">
      <c r="A302" s="58" t="s">
        <v>462</v>
      </c>
      <c r="B302" s="65">
        <v>10185899161.769987</v>
      </c>
      <c r="C302" s="66">
        <v>7159511</v>
      </c>
      <c r="D302" s="66">
        <v>21766</v>
      </c>
      <c r="E302" s="67">
        <v>1422.7087802183678</v>
      </c>
      <c r="F302" s="68">
        <v>795296423.99999952</v>
      </c>
      <c r="G302" s="69">
        <v>581785</v>
      </c>
      <c r="H302" s="69">
        <v>42598</v>
      </c>
      <c r="I302" s="70">
        <v>659169214.06999922</v>
      </c>
      <c r="J302" s="71">
        <v>555671</v>
      </c>
      <c r="K302" s="71">
        <v>42457</v>
      </c>
      <c r="L302" s="68">
        <v>768160676.30999875</v>
      </c>
      <c r="M302" s="69">
        <v>584325</v>
      </c>
      <c r="N302" s="69">
        <v>42782</v>
      </c>
      <c r="O302" s="70">
        <v>730308656.36999893</v>
      </c>
      <c r="P302" s="71">
        <v>531090</v>
      </c>
      <c r="Q302" s="71">
        <v>42554</v>
      </c>
      <c r="R302" s="68">
        <v>803927105.40999889</v>
      </c>
      <c r="S302" s="69">
        <v>592052</v>
      </c>
      <c r="T302" s="69">
        <v>42636</v>
      </c>
      <c r="U302" s="70">
        <v>900983571.8199991</v>
      </c>
      <c r="V302" s="71">
        <v>645387</v>
      </c>
      <c r="W302" s="71">
        <v>42691</v>
      </c>
      <c r="X302" s="68">
        <v>852499278.46999872</v>
      </c>
      <c r="Y302" s="69">
        <v>601208</v>
      </c>
      <c r="Z302" s="69">
        <v>42766</v>
      </c>
      <c r="AA302" s="70">
        <v>862518266.76999903</v>
      </c>
      <c r="AB302" s="71">
        <v>619911</v>
      </c>
      <c r="AC302" s="71">
        <v>42418</v>
      </c>
      <c r="AD302" s="68">
        <v>898469660.83999908</v>
      </c>
      <c r="AE302" s="69">
        <v>605306</v>
      </c>
      <c r="AF302" s="69">
        <v>42360</v>
      </c>
      <c r="AG302" s="70">
        <v>840015764.56999838</v>
      </c>
      <c r="AH302" s="71">
        <v>562835</v>
      </c>
      <c r="AI302" s="71">
        <v>42305</v>
      </c>
      <c r="AJ302" s="68">
        <v>988057867.97999907</v>
      </c>
      <c r="AK302" s="69">
        <v>652035</v>
      </c>
      <c r="AL302" s="69">
        <v>42609</v>
      </c>
      <c r="AM302" s="70">
        <v>1086492675.1599984</v>
      </c>
      <c r="AN302" s="71">
        <v>627906</v>
      </c>
      <c r="AO302" s="71">
        <v>21766</v>
      </c>
    </row>
    <row r="303" spans="1:41" hidden="1" outlineLevel="1" x14ac:dyDescent="0.55000000000000004">
      <c r="A303" s="58" t="s">
        <v>27</v>
      </c>
      <c r="B303" s="65">
        <v>27749808.229999993</v>
      </c>
      <c r="C303" s="66">
        <v>57155</v>
      </c>
      <c r="D303" s="66">
        <v>1818</v>
      </c>
      <c r="E303" s="67">
        <v>485.51847134983802</v>
      </c>
      <c r="F303" s="68">
        <v>1972935.44</v>
      </c>
      <c r="G303" s="69">
        <v>4478</v>
      </c>
      <c r="H303" s="69">
        <v>1885</v>
      </c>
      <c r="I303" s="70">
        <v>1726203.51</v>
      </c>
      <c r="J303" s="71">
        <v>4052</v>
      </c>
      <c r="K303" s="71">
        <v>1856</v>
      </c>
      <c r="L303" s="68">
        <v>1659377.52</v>
      </c>
      <c r="M303" s="69">
        <v>3884</v>
      </c>
      <c r="N303" s="69">
        <v>1840</v>
      </c>
      <c r="O303" s="70">
        <v>1804776.75</v>
      </c>
      <c r="P303" s="71">
        <v>3813</v>
      </c>
      <c r="Q303" s="71">
        <v>1828</v>
      </c>
      <c r="R303" s="68">
        <v>1962548.09</v>
      </c>
      <c r="S303" s="69">
        <v>4273</v>
      </c>
      <c r="T303" s="69">
        <v>1826</v>
      </c>
      <c r="U303" s="70">
        <v>2647484.3199999998</v>
      </c>
      <c r="V303" s="71">
        <v>5341</v>
      </c>
      <c r="W303" s="71">
        <v>1817</v>
      </c>
      <c r="X303" s="68">
        <v>2395223.7999999998</v>
      </c>
      <c r="Y303" s="69">
        <v>4999</v>
      </c>
      <c r="Z303" s="69">
        <v>1806</v>
      </c>
      <c r="AA303" s="70">
        <v>2370440.75</v>
      </c>
      <c r="AB303" s="71">
        <v>5101</v>
      </c>
      <c r="AC303" s="71">
        <v>1806</v>
      </c>
      <c r="AD303" s="68">
        <v>2649611.5099999998</v>
      </c>
      <c r="AE303" s="69">
        <v>4937</v>
      </c>
      <c r="AF303" s="69">
        <v>1813</v>
      </c>
      <c r="AG303" s="70">
        <v>2513199.15</v>
      </c>
      <c r="AH303" s="71">
        <v>4901</v>
      </c>
      <c r="AI303" s="71">
        <v>1823</v>
      </c>
      <c r="AJ303" s="68">
        <v>3096446.08</v>
      </c>
      <c r="AK303" s="69">
        <v>6059</v>
      </c>
      <c r="AL303" s="69">
        <v>1817</v>
      </c>
      <c r="AM303" s="70">
        <v>2951561.31</v>
      </c>
      <c r="AN303" s="71">
        <v>5317</v>
      </c>
      <c r="AO303" s="71">
        <v>1818</v>
      </c>
    </row>
    <row r="304" spans="1:41" hidden="1" outlineLevel="1" x14ac:dyDescent="0.55000000000000004">
      <c r="A304" s="58" t="s">
        <v>95</v>
      </c>
      <c r="B304" s="65">
        <v>27548287.240000002</v>
      </c>
      <c r="C304" s="66">
        <v>38825</v>
      </c>
      <c r="D304" s="66">
        <v>776</v>
      </c>
      <c r="E304" s="67">
        <v>709.55021867353514</v>
      </c>
      <c r="F304" s="68">
        <v>1939060.78</v>
      </c>
      <c r="G304" s="69">
        <v>2780</v>
      </c>
      <c r="H304" s="69">
        <v>797</v>
      </c>
      <c r="I304" s="70">
        <v>1643880.12</v>
      </c>
      <c r="J304" s="71">
        <v>2408</v>
      </c>
      <c r="K304" s="71">
        <v>795</v>
      </c>
      <c r="L304" s="68">
        <v>1699830.72</v>
      </c>
      <c r="M304" s="69">
        <v>2615</v>
      </c>
      <c r="N304" s="69">
        <v>757</v>
      </c>
      <c r="O304" s="70">
        <v>1696061.2</v>
      </c>
      <c r="P304" s="71">
        <v>2540</v>
      </c>
      <c r="Q304" s="71">
        <v>748</v>
      </c>
      <c r="R304" s="68">
        <v>2165844.94</v>
      </c>
      <c r="S304" s="69">
        <v>3184</v>
      </c>
      <c r="T304" s="69">
        <v>774</v>
      </c>
      <c r="U304" s="70">
        <v>2546997.5699999998</v>
      </c>
      <c r="V304" s="71">
        <v>3787</v>
      </c>
      <c r="W304" s="71">
        <v>775</v>
      </c>
      <c r="X304" s="68">
        <v>2492681.73</v>
      </c>
      <c r="Y304" s="69">
        <v>3367</v>
      </c>
      <c r="Z304" s="69">
        <v>785</v>
      </c>
      <c r="AA304" s="70">
        <v>2364117.1800000002</v>
      </c>
      <c r="AB304" s="71">
        <v>3365</v>
      </c>
      <c r="AC304" s="71">
        <v>807</v>
      </c>
      <c r="AD304" s="68">
        <v>2542981.9500000002</v>
      </c>
      <c r="AE304" s="69">
        <v>3457</v>
      </c>
      <c r="AF304" s="69">
        <v>756</v>
      </c>
      <c r="AG304" s="70">
        <v>2337883.1</v>
      </c>
      <c r="AH304" s="71">
        <v>3213</v>
      </c>
      <c r="AI304" s="71">
        <v>735</v>
      </c>
      <c r="AJ304" s="68">
        <v>2832398.46</v>
      </c>
      <c r="AK304" s="69">
        <v>3759</v>
      </c>
      <c r="AL304" s="69">
        <v>769</v>
      </c>
      <c r="AM304" s="70">
        <v>3286549.49</v>
      </c>
      <c r="AN304" s="71">
        <v>4350</v>
      </c>
      <c r="AO304" s="71">
        <v>776</v>
      </c>
    </row>
    <row r="305" spans="1:41" hidden="1" outlineLevel="1" x14ac:dyDescent="0.55000000000000004">
      <c r="A305" s="58" t="s">
        <v>380</v>
      </c>
      <c r="B305" s="65">
        <v>74694854.829999998</v>
      </c>
      <c r="C305" s="66">
        <v>113169</v>
      </c>
      <c r="D305" s="66">
        <v>2090</v>
      </c>
      <c r="E305" s="67">
        <v>660.02929097190929</v>
      </c>
      <c r="F305" s="68">
        <v>4231357.95</v>
      </c>
      <c r="G305" s="69">
        <v>6803</v>
      </c>
      <c r="H305" s="69">
        <v>2117</v>
      </c>
      <c r="I305" s="70">
        <v>4495203.51</v>
      </c>
      <c r="J305" s="71">
        <v>7423</v>
      </c>
      <c r="K305" s="71">
        <v>2118</v>
      </c>
      <c r="L305" s="68">
        <v>4514404.22</v>
      </c>
      <c r="M305" s="69">
        <v>7113</v>
      </c>
      <c r="N305" s="69">
        <v>2110</v>
      </c>
      <c r="O305" s="70">
        <v>4517212.5199999996</v>
      </c>
      <c r="P305" s="71">
        <v>7124</v>
      </c>
      <c r="Q305" s="71">
        <v>2107</v>
      </c>
      <c r="R305" s="68">
        <v>5867652.5300000003</v>
      </c>
      <c r="S305" s="69">
        <v>9314</v>
      </c>
      <c r="T305" s="69">
        <v>2113</v>
      </c>
      <c r="U305" s="70">
        <v>6646819.1600000001</v>
      </c>
      <c r="V305" s="71">
        <v>9958</v>
      </c>
      <c r="W305" s="71">
        <v>2107</v>
      </c>
      <c r="X305" s="68">
        <v>6340521.1900000004</v>
      </c>
      <c r="Y305" s="69">
        <v>9703</v>
      </c>
      <c r="Z305" s="69">
        <v>2105</v>
      </c>
      <c r="AA305" s="70">
        <v>6692009.5599999996</v>
      </c>
      <c r="AB305" s="71">
        <v>10276</v>
      </c>
      <c r="AC305" s="71">
        <v>2114</v>
      </c>
      <c r="AD305" s="68">
        <v>7246194.75</v>
      </c>
      <c r="AE305" s="69">
        <v>11156</v>
      </c>
      <c r="AF305" s="69">
        <v>2114</v>
      </c>
      <c r="AG305" s="70">
        <v>7750770.6900000004</v>
      </c>
      <c r="AH305" s="71">
        <v>11410</v>
      </c>
      <c r="AI305" s="71">
        <v>2125</v>
      </c>
      <c r="AJ305" s="68">
        <v>9335084.5800000001</v>
      </c>
      <c r="AK305" s="69">
        <v>13183</v>
      </c>
      <c r="AL305" s="69">
        <v>2097</v>
      </c>
      <c r="AM305" s="70">
        <v>7057624.1699999999</v>
      </c>
      <c r="AN305" s="71">
        <v>9706</v>
      </c>
      <c r="AO305" s="71">
        <v>2090</v>
      </c>
    </row>
    <row r="306" spans="1:41" hidden="1" outlineLevel="1" x14ac:dyDescent="0.55000000000000004">
      <c r="A306" s="58" t="s">
        <v>32</v>
      </c>
      <c r="B306" s="65">
        <v>3500377.6799999997</v>
      </c>
      <c r="C306" s="66">
        <v>7219</v>
      </c>
      <c r="D306" s="66">
        <v>257</v>
      </c>
      <c r="E306" s="67">
        <v>484.88401163596063</v>
      </c>
      <c r="F306" s="68">
        <v>296425.37</v>
      </c>
      <c r="G306" s="69">
        <v>573</v>
      </c>
      <c r="H306" s="69">
        <v>254</v>
      </c>
      <c r="I306" s="70">
        <v>215644.14</v>
      </c>
      <c r="J306" s="71">
        <v>499</v>
      </c>
      <c r="K306" s="71">
        <v>259</v>
      </c>
      <c r="L306" s="68">
        <v>223255.38</v>
      </c>
      <c r="M306" s="69">
        <v>546</v>
      </c>
      <c r="N306" s="69">
        <v>259</v>
      </c>
      <c r="O306" s="70">
        <v>177318.73</v>
      </c>
      <c r="P306" s="71">
        <v>443</v>
      </c>
      <c r="Q306" s="71">
        <v>258</v>
      </c>
      <c r="R306" s="68">
        <v>294517.67</v>
      </c>
      <c r="S306" s="69">
        <v>648</v>
      </c>
      <c r="T306" s="69">
        <v>251</v>
      </c>
      <c r="U306" s="70">
        <v>343321.13</v>
      </c>
      <c r="V306" s="71">
        <v>768</v>
      </c>
      <c r="W306" s="71">
        <v>252</v>
      </c>
      <c r="X306" s="68">
        <v>387040.89</v>
      </c>
      <c r="Y306" s="69">
        <v>800</v>
      </c>
      <c r="Z306" s="69">
        <v>252</v>
      </c>
      <c r="AA306" s="70">
        <v>264800.83</v>
      </c>
      <c r="AB306" s="71">
        <v>684</v>
      </c>
      <c r="AC306" s="71">
        <v>262</v>
      </c>
      <c r="AD306" s="68">
        <v>248946.38</v>
      </c>
      <c r="AE306" s="69">
        <v>510</v>
      </c>
      <c r="AF306" s="69">
        <v>262</v>
      </c>
      <c r="AG306" s="70">
        <v>196594.32</v>
      </c>
      <c r="AH306" s="71">
        <v>416</v>
      </c>
      <c r="AI306" s="71">
        <v>256</v>
      </c>
      <c r="AJ306" s="68">
        <v>387605.63</v>
      </c>
      <c r="AK306" s="69">
        <v>620</v>
      </c>
      <c r="AL306" s="69">
        <v>258</v>
      </c>
      <c r="AM306" s="70">
        <v>464907.21</v>
      </c>
      <c r="AN306" s="71">
        <v>712</v>
      </c>
      <c r="AO306" s="71">
        <v>257</v>
      </c>
    </row>
    <row r="307" spans="1:41" hidden="1" outlineLevel="1" x14ac:dyDescent="0.55000000000000004">
      <c r="A307" s="58" t="s">
        <v>37</v>
      </c>
      <c r="B307" s="65">
        <v>3490424.5</v>
      </c>
      <c r="C307" s="66">
        <v>4151</v>
      </c>
      <c r="D307" s="66">
        <v>76</v>
      </c>
      <c r="E307" s="67">
        <v>840.86352686099735</v>
      </c>
      <c r="F307" s="68">
        <v>219275.86</v>
      </c>
      <c r="G307" s="69">
        <v>272</v>
      </c>
      <c r="H307" s="69">
        <v>77</v>
      </c>
      <c r="I307" s="70">
        <v>251526.85</v>
      </c>
      <c r="J307" s="71">
        <v>304</v>
      </c>
      <c r="K307" s="71">
        <v>77</v>
      </c>
      <c r="L307" s="68">
        <v>166992.97</v>
      </c>
      <c r="M307" s="69">
        <v>268</v>
      </c>
      <c r="N307" s="69">
        <v>77</v>
      </c>
      <c r="O307" s="70">
        <v>265685.34999999998</v>
      </c>
      <c r="P307" s="71">
        <v>293</v>
      </c>
      <c r="Q307" s="71">
        <v>78</v>
      </c>
      <c r="R307" s="68">
        <v>203666.57</v>
      </c>
      <c r="S307" s="69">
        <v>320</v>
      </c>
      <c r="T307" s="69">
        <v>79</v>
      </c>
      <c r="U307" s="70">
        <v>247168.69</v>
      </c>
      <c r="V307" s="71">
        <v>395</v>
      </c>
      <c r="W307" s="71">
        <v>80</v>
      </c>
      <c r="X307" s="68">
        <v>312794.74</v>
      </c>
      <c r="Y307" s="69">
        <v>319</v>
      </c>
      <c r="Z307" s="69">
        <v>80</v>
      </c>
      <c r="AA307" s="70">
        <v>301640.25</v>
      </c>
      <c r="AB307" s="71">
        <v>373</v>
      </c>
      <c r="AC307" s="71">
        <v>85</v>
      </c>
      <c r="AD307" s="68">
        <v>284681.14</v>
      </c>
      <c r="AE307" s="69">
        <v>395</v>
      </c>
      <c r="AF307" s="69">
        <v>85</v>
      </c>
      <c r="AG307" s="70">
        <v>384131.79</v>
      </c>
      <c r="AH307" s="71">
        <v>330</v>
      </c>
      <c r="AI307" s="71">
        <v>85</v>
      </c>
      <c r="AJ307" s="68">
        <v>531128.1</v>
      </c>
      <c r="AK307" s="69">
        <v>465</v>
      </c>
      <c r="AL307" s="69">
        <v>81</v>
      </c>
      <c r="AM307" s="70">
        <v>321732.19</v>
      </c>
      <c r="AN307" s="71">
        <v>417</v>
      </c>
      <c r="AO307" s="71">
        <v>76</v>
      </c>
    </row>
    <row r="308" spans="1:41" hidden="1" outlineLevel="1" x14ac:dyDescent="0.55000000000000004">
      <c r="A308" s="58" t="s">
        <v>33</v>
      </c>
      <c r="B308" s="65">
        <v>10417079.66</v>
      </c>
      <c r="C308" s="66">
        <v>18339</v>
      </c>
      <c r="D308" s="66">
        <v>104</v>
      </c>
      <c r="E308" s="67">
        <v>568.02877256120837</v>
      </c>
      <c r="F308" s="68">
        <v>842864.23</v>
      </c>
      <c r="G308" s="69">
        <v>1500</v>
      </c>
      <c r="H308" s="69">
        <v>136</v>
      </c>
      <c r="I308" s="70">
        <v>824611.55</v>
      </c>
      <c r="J308" s="71">
        <v>1446</v>
      </c>
      <c r="K308" s="71">
        <v>136</v>
      </c>
      <c r="L308" s="68">
        <v>836075.79</v>
      </c>
      <c r="M308" s="69">
        <v>1492</v>
      </c>
      <c r="N308" s="69">
        <v>139</v>
      </c>
      <c r="O308" s="70">
        <v>691704.09</v>
      </c>
      <c r="P308" s="71">
        <v>1347</v>
      </c>
      <c r="Q308" s="71">
        <v>135</v>
      </c>
      <c r="R308" s="68">
        <v>955660.06</v>
      </c>
      <c r="S308" s="69">
        <v>1607</v>
      </c>
      <c r="T308" s="69">
        <v>139</v>
      </c>
      <c r="U308" s="70">
        <v>998789.77</v>
      </c>
      <c r="V308" s="71">
        <v>1838</v>
      </c>
      <c r="W308" s="71">
        <v>139</v>
      </c>
      <c r="X308" s="68">
        <v>891777.15</v>
      </c>
      <c r="Y308" s="69">
        <v>1582</v>
      </c>
      <c r="Z308" s="69">
        <v>139</v>
      </c>
      <c r="AA308" s="70">
        <v>1056475.72</v>
      </c>
      <c r="AB308" s="71">
        <v>1686</v>
      </c>
      <c r="AC308" s="71">
        <v>132</v>
      </c>
      <c r="AD308" s="68">
        <v>787106.52</v>
      </c>
      <c r="AE308" s="69">
        <v>1523</v>
      </c>
      <c r="AF308" s="69">
        <v>104</v>
      </c>
      <c r="AG308" s="70">
        <v>842384.76</v>
      </c>
      <c r="AH308" s="71">
        <v>1552</v>
      </c>
      <c r="AI308" s="71">
        <v>106</v>
      </c>
      <c r="AJ308" s="68">
        <v>1273790.78</v>
      </c>
      <c r="AK308" s="69">
        <v>2082</v>
      </c>
      <c r="AL308" s="69">
        <v>104</v>
      </c>
      <c r="AM308" s="70">
        <v>415839.24</v>
      </c>
      <c r="AN308" s="71">
        <v>684</v>
      </c>
      <c r="AO308" s="71">
        <v>104</v>
      </c>
    </row>
    <row r="309" spans="1:41" hidden="1" outlineLevel="1" x14ac:dyDescent="0.55000000000000004">
      <c r="A309" s="58" t="s">
        <v>40</v>
      </c>
      <c r="B309" s="65">
        <v>768855654.78999889</v>
      </c>
      <c r="C309" s="66">
        <v>1493669</v>
      </c>
      <c r="D309" s="66">
        <v>39457</v>
      </c>
      <c r="E309" s="67">
        <v>514.7429951281033</v>
      </c>
      <c r="F309" s="68">
        <v>61764032.399999917</v>
      </c>
      <c r="G309" s="69">
        <v>121262</v>
      </c>
      <c r="H309" s="69">
        <v>42467</v>
      </c>
      <c r="I309" s="70">
        <v>56575881.599999897</v>
      </c>
      <c r="J309" s="71">
        <v>109712</v>
      </c>
      <c r="K309" s="71">
        <v>42531</v>
      </c>
      <c r="L309" s="68">
        <v>61003451.649999887</v>
      </c>
      <c r="M309" s="69">
        <v>123112</v>
      </c>
      <c r="N309" s="69">
        <v>42700</v>
      </c>
      <c r="O309" s="70">
        <v>53331781.199999906</v>
      </c>
      <c r="P309" s="71">
        <v>111021</v>
      </c>
      <c r="Q309" s="71">
        <v>42790</v>
      </c>
      <c r="R309" s="68">
        <v>74308395.559999898</v>
      </c>
      <c r="S309" s="69">
        <v>124768</v>
      </c>
      <c r="T309" s="69">
        <v>42767</v>
      </c>
      <c r="U309" s="70">
        <v>70867448.669999912</v>
      </c>
      <c r="V309" s="71">
        <v>130186</v>
      </c>
      <c r="W309" s="71">
        <v>42372</v>
      </c>
      <c r="X309" s="68">
        <v>60739826.109999925</v>
      </c>
      <c r="Y309" s="69">
        <v>122367</v>
      </c>
      <c r="Z309" s="69">
        <v>42304</v>
      </c>
      <c r="AA309" s="70">
        <v>60781603.359999932</v>
      </c>
      <c r="AB309" s="71">
        <v>125979</v>
      </c>
      <c r="AC309" s="71">
        <v>43424</v>
      </c>
      <c r="AD309" s="68">
        <v>63207150.949999899</v>
      </c>
      <c r="AE309" s="69">
        <v>128801</v>
      </c>
      <c r="AF309" s="69">
        <v>43560</v>
      </c>
      <c r="AG309" s="70">
        <v>59569269.729999915</v>
      </c>
      <c r="AH309" s="71">
        <v>121065</v>
      </c>
      <c r="AI309" s="71">
        <v>41947</v>
      </c>
      <c r="AJ309" s="68">
        <v>72403301.449999884</v>
      </c>
      <c r="AK309" s="69">
        <v>138602</v>
      </c>
      <c r="AL309" s="69">
        <v>38632</v>
      </c>
      <c r="AM309" s="70">
        <v>74303512.109999895</v>
      </c>
      <c r="AN309" s="71">
        <v>136794</v>
      </c>
      <c r="AO309" s="71">
        <v>39457</v>
      </c>
    </row>
    <row r="310" spans="1:41" hidden="1" outlineLevel="1" x14ac:dyDescent="0.55000000000000004">
      <c r="A310" s="58" t="s">
        <v>34</v>
      </c>
      <c r="B310" s="65">
        <v>4336403.3100000005</v>
      </c>
      <c r="C310" s="66">
        <v>10727</v>
      </c>
      <c r="D310" s="66">
        <v>157</v>
      </c>
      <c r="E310" s="67">
        <v>404.25126409993482</v>
      </c>
      <c r="F310" s="68">
        <v>109649.96</v>
      </c>
      <c r="G310" s="69">
        <v>399</v>
      </c>
      <c r="H310" s="69">
        <v>167</v>
      </c>
      <c r="I310" s="70">
        <v>147356.07</v>
      </c>
      <c r="J310" s="71">
        <v>543</v>
      </c>
      <c r="K310" s="71">
        <v>168</v>
      </c>
      <c r="L310" s="68">
        <v>167810.15</v>
      </c>
      <c r="M310" s="69">
        <v>537</v>
      </c>
      <c r="N310" s="69">
        <v>169</v>
      </c>
      <c r="O310" s="70">
        <v>136525.29</v>
      </c>
      <c r="P310" s="71">
        <v>501</v>
      </c>
      <c r="Q310" s="71">
        <v>165</v>
      </c>
      <c r="R310" s="68">
        <v>272640.53999999998</v>
      </c>
      <c r="S310" s="69">
        <v>791</v>
      </c>
      <c r="T310" s="69">
        <v>165</v>
      </c>
      <c r="U310" s="70">
        <v>296287.81</v>
      </c>
      <c r="V310" s="71">
        <v>928</v>
      </c>
      <c r="W310" s="71">
        <v>166</v>
      </c>
      <c r="X310" s="68">
        <v>336544.75</v>
      </c>
      <c r="Y310" s="69">
        <v>952</v>
      </c>
      <c r="Z310" s="69">
        <v>159</v>
      </c>
      <c r="AA310" s="70">
        <v>337364.05</v>
      </c>
      <c r="AB310" s="71">
        <v>942</v>
      </c>
      <c r="AC310" s="71">
        <v>154</v>
      </c>
      <c r="AD310" s="68">
        <v>379693.28</v>
      </c>
      <c r="AE310" s="69">
        <v>886</v>
      </c>
      <c r="AF310" s="69">
        <v>158</v>
      </c>
      <c r="AG310" s="70">
        <v>391873.97</v>
      </c>
      <c r="AH310" s="71">
        <v>890</v>
      </c>
      <c r="AI310" s="71">
        <v>161</v>
      </c>
      <c r="AJ310" s="68">
        <v>948364.66</v>
      </c>
      <c r="AK310" s="69">
        <v>1894</v>
      </c>
      <c r="AL310" s="69">
        <v>160</v>
      </c>
      <c r="AM310" s="70">
        <v>812292.78</v>
      </c>
      <c r="AN310" s="71">
        <v>1464</v>
      </c>
      <c r="AO310" s="71">
        <v>157</v>
      </c>
    </row>
    <row r="311" spans="1:41" hidden="1" outlineLevel="1" x14ac:dyDescent="0.55000000000000004">
      <c r="A311" s="58" t="s">
        <v>35</v>
      </c>
      <c r="B311" s="65">
        <v>64830810.310000002</v>
      </c>
      <c r="C311" s="66">
        <v>146266</v>
      </c>
      <c r="D311" s="66">
        <v>2698</v>
      </c>
      <c r="E311" s="67">
        <v>443.23910074795236</v>
      </c>
      <c r="F311" s="68">
        <v>4590818.82</v>
      </c>
      <c r="G311" s="69">
        <v>12553</v>
      </c>
      <c r="H311" s="69">
        <v>2638</v>
      </c>
      <c r="I311" s="70">
        <v>2264175.2400000002</v>
      </c>
      <c r="J311" s="71">
        <v>5491</v>
      </c>
      <c r="K311" s="71">
        <v>2664</v>
      </c>
      <c r="L311" s="68">
        <v>3707622.79</v>
      </c>
      <c r="M311" s="69">
        <v>5900</v>
      </c>
      <c r="N311" s="69">
        <v>2638</v>
      </c>
      <c r="O311" s="70">
        <v>2470981.9300000002</v>
      </c>
      <c r="P311" s="71">
        <v>5768</v>
      </c>
      <c r="Q311" s="71">
        <v>2652</v>
      </c>
      <c r="R311" s="68">
        <v>4632018.67</v>
      </c>
      <c r="S311" s="69">
        <v>7505</v>
      </c>
      <c r="T311" s="69">
        <v>2655</v>
      </c>
      <c r="U311" s="70">
        <v>5282233.6399999997</v>
      </c>
      <c r="V311" s="71">
        <v>11140</v>
      </c>
      <c r="W311" s="71">
        <v>2666</v>
      </c>
      <c r="X311" s="68">
        <v>5379430.2400000002</v>
      </c>
      <c r="Y311" s="69">
        <v>11201</v>
      </c>
      <c r="Z311" s="69">
        <v>2697</v>
      </c>
      <c r="AA311" s="70">
        <v>5808643.9400000004</v>
      </c>
      <c r="AB311" s="71">
        <v>13691</v>
      </c>
      <c r="AC311" s="71">
        <v>2728</v>
      </c>
      <c r="AD311" s="68">
        <v>6454004.0499999998</v>
      </c>
      <c r="AE311" s="69">
        <v>14691</v>
      </c>
      <c r="AF311" s="69">
        <v>2714</v>
      </c>
      <c r="AG311" s="70">
        <v>6447191.2999999998</v>
      </c>
      <c r="AH311" s="71">
        <v>14346</v>
      </c>
      <c r="AI311" s="71">
        <v>2687</v>
      </c>
      <c r="AJ311" s="68">
        <v>8691928.6300000008</v>
      </c>
      <c r="AK311" s="69">
        <v>20444</v>
      </c>
      <c r="AL311" s="69">
        <v>2707</v>
      </c>
      <c r="AM311" s="70">
        <v>9101761.0600000005</v>
      </c>
      <c r="AN311" s="71">
        <v>23536</v>
      </c>
      <c r="AO311" s="71">
        <v>2698</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19092741813.02998</v>
      </c>
      <c r="C313" s="52">
        <f>SUM(C286:C311)</f>
        <v>20485352</v>
      </c>
      <c r="D313" s="52">
        <f>SUM(D286:D311)</f>
        <v>289848</v>
      </c>
      <c r="E313" s="74">
        <f t="shared" ref="E313" si="20">IFERROR(B313/C313,0)</f>
        <v>932.0192210038656</v>
      </c>
      <c r="F313" s="51">
        <f t="shared" ref="F313:AO313" si="21">SUM(F286:F311)</f>
        <v>1449710148.7399986</v>
      </c>
      <c r="G313" s="52">
        <f t="shared" si="21"/>
        <v>1481827</v>
      </c>
      <c r="H313" s="52">
        <f t="shared" si="21"/>
        <v>259487</v>
      </c>
      <c r="I313" s="51">
        <f t="shared" si="21"/>
        <v>1217535223.9399981</v>
      </c>
      <c r="J313" s="52">
        <f t="shared" si="21"/>
        <v>1428962</v>
      </c>
      <c r="K313" s="52">
        <f t="shared" si="21"/>
        <v>263742</v>
      </c>
      <c r="L313" s="51">
        <f t="shared" si="21"/>
        <v>1363659628.369998</v>
      </c>
      <c r="M313" s="52">
        <f t="shared" si="21"/>
        <v>1505696</v>
      </c>
      <c r="N313" s="52">
        <f t="shared" si="21"/>
        <v>269894</v>
      </c>
      <c r="O313" s="51">
        <f t="shared" si="21"/>
        <v>1275363652.0799983</v>
      </c>
      <c r="P313" s="52">
        <f t="shared" si="21"/>
        <v>1420569</v>
      </c>
      <c r="Q313" s="52">
        <f t="shared" si="21"/>
        <v>272818</v>
      </c>
      <c r="R313" s="51">
        <f t="shared" si="21"/>
        <v>1497013541.1299982</v>
      </c>
      <c r="S313" s="52">
        <f t="shared" si="21"/>
        <v>1655042</v>
      </c>
      <c r="T313" s="52">
        <f t="shared" si="21"/>
        <v>280033</v>
      </c>
      <c r="U313" s="51">
        <f t="shared" si="21"/>
        <v>1665368908.9899981</v>
      </c>
      <c r="V313" s="52">
        <f t="shared" si="21"/>
        <v>1833068</v>
      </c>
      <c r="W313" s="52">
        <f t="shared" si="21"/>
        <v>284404</v>
      </c>
      <c r="X313" s="51">
        <f t="shared" si="21"/>
        <v>1580457526.1999981</v>
      </c>
      <c r="Y313" s="52">
        <f t="shared" si="21"/>
        <v>1734442</v>
      </c>
      <c r="Z313" s="52">
        <f t="shared" si="21"/>
        <v>287315</v>
      </c>
      <c r="AA313" s="51">
        <f t="shared" si="21"/>
        <v>1604368127.0199976</v>
      </c>
      <c r="AB313" s="52">
        <f t="shared" si="21"/>
        <v>1803511</v>
      </c>
      <c r="AC313" s="52">
        <f t="shared" si="21"/>
        <v>293114</v>
      </c>
      <c r="AD313" s="51">
        <f t="shared" si="21"/>
        <v>1684657935.9699976</v>
      </c>
      <c r="AE313" s="52">
        <f t="shared" si="21"/>
        <v>1821324</v>
      </c>
      <c r="AF313" s="52">
        <f t="shared" si="21"/>
        <v>293987</v>
      </c>
      <c r="AG313" s="51">
        <f t="shared" si="21"/>
        <v>1608635349.6399972</v>
      </c>
      <c r="AH313" s="52">
        <f t="shared" si="21"/>
        <v>1736194</v>
      </c>
      <c r="AI313" s="52">
        <f t="shared" si="21"/>
        <v>287414</v>
      </c>
      <c r="AJ313" s="51">
        <f t="shared" si="21"/>
        <v>2017345574.3999972</v>
      </c>
      <c r="AK313" s="52">
        <f t="shared" si="21"/>
        <v>2146274</v>
      </c>
      <c r="AL313" s="52">
        <f t="shared" si="21"/>
        <v>283738</v>
      </c>
      <c r="AM313" s="51">
        <f t="shared" si="21"/>
        <v>2128626196.5499971</v>
      </c>
      <c r="AN313" s="52">
        <f t="shared" si="21"/>
        <v>1918443</v>
      </c>
      <c r="AO313" s="52">
        <f t="shared" si="21"/>
        <v>289848</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v>12087316.99</v>
      </c>
      <c r="C317" s="66">
        <v>7908</v>
      </c>
      <c r="D317" s="66">
        <v>179</v>
      </c>
      <c r="E317" s="67">
        <v>1528.4922850278199</v>
      </c>
      <c r="F317" s="68">
        <v>1957951.85</v>
      </c>
      <c r="G317" s="69">
        <v>897</v>
      </c>
      <c r="H317" s="69">
        <v>203</v>
      </c>
      <c r="I317" s="70">
        <v>676347.03</v>
      </c>
      <c r="J317" s="71">
        <v>505</v>
      </c>
      <c r="K317" s="71">
        <v>199</v>
      </c>
      <c r="L317" s="68">
        <v>780243.97</v>
      </c>
      <c r="M317" s="69">
        <v>476</v>
      </c>
      <c r="N317" s="69">
        <v>198</v>
      </c>
      <c r="O317" s="70">
        <v>608400.68000000005</v>
      </c>
      <c r="P317" s="71">
        <v>477</v>
      </c>
      <c r="Q317" s="71">
        <v>199</v>
      </c>
      <c r="R317" s="68">
        <v>975718.78</v>
      </c>
      <c r="S317" s="69">
        <v>576</v>
      </c>
      <c r="T317" s="69">
        <v>195</v>
      </c>
      <c r="U317" s="70">
        <v>685394.88</v>
      </c>
      <c r="V317" s="71">
        <v>583</v>
      </c>
      <c r="W317" s="71">
        <v>194</v>
      </c>
      <c r="X317" s="68">
        <v>827850.23999999999</v>
      </c>
      <c r="Y317" s="69">
        <v>644</v>
      </c>
      <c r="Z317" s="69">
        <v>189</v>
      </c>
      <c r="AA317" s="70">
        <v>818583.54</v>
      </c>
      <c r="AB317" s="71">
        <v>588</v>
      </c>
      <c r="AC317" s="71">
        <v>190</v>
      </c>
      <c r="AD317" s="68">
        <v>709116.49</v>
      </c>
      <c r="AE317" s="69">
        <v>615</v>
      </c>
      <c r="AF317" s="69">
        <v>188</v>
      </c>
      <c r="AG317" s="70">
        <v>631164.93000000005</v>
      </c>
      <c r="AH317" s="71">
        <v>698</v>
      </c>
      <c r="AI317" s="71">
        <v>183</v>
      </c>
      <c r="AJ317" s="68">
        <v>1172701.6000000001</v>
      </c>
      <c r="AK317" s="69">
        <v>829</v>
      </c>
      <c r="AL317" s="69">
        <v>184</v>
      </c>
      <c r="AM317" s="70">
        <v>2243843</v>
      </c>
      <c r="AN317" s="71">
        <v>1020</v>
      </c>
      <c r="AO317" s="71">
        <v>179</v>
      </c>
    </row>
    <row r="318" spans="1:41" hidden="1" outlineLevel="1" x14ac:dyDescent="0.55000000000000004">
      <c r="A318" s="58" t="s">
        <v>18</v>
      </c>
      <c r="B318" s="65">
        <v>401001771.19999719</v>
      </c>
      <c r="C318" s="66">
        <v>1047780</v>
      </c>
      <c r="D318" s="66">
        <v>13917</v>
      </c>
      <c r="E318" s="67">
        <v>382.71561892763481</v>
      </c>
      <c r="F318" s="68">
        <v>31079108.299999807</v>
      </c>
      <c r="G318" s="69">
        <v>73045</v>
      </c>
      <c r="H318" s="69">
        <v>14108</v>
      </c>
      <c r="I318" s="70">
        <v>21933712.219999883</v>
      </c>
      <c r="J318" s="71">
        <v>60664</v>
      </c>
      <c r="K318" s="71">
        <v>13896</v>
      </c>
      <c r="L318" s="68">
        <v>20829455.609999903</v>
      </c>
      <c r="M318" s="69">
        <v>60102</v>
      </c>
      <c r="N318" s="69">
        <v>13823</v>
      </c>
      <c r="O318" s="70">
        <v>20659741.869999915</v>
      </c>
      <c r="P318" s="71">
        <v>65457</v>
      </c>
      <c r="Q318" s="71">
        <v>13878</v>
      </c>
      <c r="R318" s="68">
        <v>22242429.579999898</v>
      </c>
      <c r="S318" s="69">
        <v>68388</v>
      </c>
      <c r="T318" s="69">
        <v>13842</v>
      </c>
      <c r="U318" s="70">
        <v>26330622.759999853</v>
      </c>
      <c r="V318" s="71">
        <v>83572</v>
      </c>
      <c r="W318" s="71">
        <v>13894</v>
      </c>
      <c r="X318" s="68">
        <v>28859981.989999808</v>
      </c>
      <c r="Y318" s="69">
        <v>94437</v>
      </c>
      <c r="Z318" s="69">
        <v>13892</v>
      </c>
      <c r="AA318" s="70">
        <v>28355883.7799998</v>
      </c>
      <c r="AB318" s="71">
        <v>87456</v>
      </c>
      <c r="AC318" s="71">
        <v>13961</v>
      </c>
      <c r="AD318" s="68">
        <v>35496213.579999723</v>
      </c>
      <c r="AE318" s="69">
        <v>104378</v>
      </c>
      <c r="AF318" s="69">
        <v>13962</v>
      </c>
      <c r="AG318" s="70">
        <v>46235995.059999518</v>
      </c>
      <c r="AH318" s="71">
        <v>115452</v>
      </c>
      <c r="AI318" s="71">
        <v>14069</v>
      </c>
      <c r="AJ318" s="68">
        <v>62433568.679999471</v>
      </c>
      <c r="AK318" s="69">
        <v>140615</v>
      </c>
      <c r="AL318" s="69">
        <v>13938</v>
      </c>
      <c r="AM318" s="70">
        <v>56545057.769999653</v>
      </c>
      <c r="AN318" s="71">
        <v>94214</v>
      </c>
      <c r="AO318" s="71">
        <v>13917</v>
      </c>
    </row>
    <row r="319" spans="1:41" hidden="1" outlineLevel="1" x14ac:dyDescent="0.55000000000000004">
      <c r="A319" s="58" t="s">
        <v>20</v>
      </c>
      <c r="B319" s="65">
        <v>110487455.57000001</v>
      </c>
      <c r="C319" s="66">
        <v>222500</v>
      </c>
      <c r="D319" s="66">
        <v>3472</v>
      </c>
      <c r="E319" s="67">
        <v>496.57283402247197</v>
      </c>
      <c r="F319" s="68">
        <v>6626927.080000001</v>
      </c>
      <c r="G319" s="69">
        <v>14272</v>
      </c>
      <c r="H319" s="69">
        <v>3555</v>
      </c>
      <c r="I319" s="70">
        <v>6310132.8300000001</v>
      </c>
      <c r="J319" s="71">
        <v>13722</v>
      </c>
      <c r="K319" s="71">
        <v>3529</v>
      </c>
      <c r="L319" s="68">
        <v>6687166.6900000004</v>
      </c>
      <c r="M319" s="69">
        <v>15044</v>
      </c>
      <c r="N319" s="69">
        <v>3529</v>
      </c>
      <c r="O319" s="70">
        <v>7189925.6200000001</v>
      </c>
      <c r="P319" s="71">
        <v>16043</v>
      </c>
      <c r="Q319" s="71">
        <v>3534</v>
      </c>
      <c r="R319" s="68">
        <v>7853476.9100000001</v>
      </c>
      <c r="S319" s="69">
        <v>17008</v>
      </c>
      <c r="T319" s="69">
        <v>3542</v>
      </c>
      <c r="U319" s="70">
        <v>9124430.5899999999</v>
      </c>
      <c r="V319" s="71">
        <v>19700</v>
      </c>
      <c r="W319" s="71">
        <v>3515</v>
      </c>
      <c r="X319" s="68">
        <v>9574002.1300000008</v>
      </c>
      <c r="Y319" s="69">
        <v>20126</v>
      </c>
      <c r="Z319" s="69">
        <v>3502</v>
      </c>
      <c r="AA319" s="70">
        <v>9142679.0700000003</v>
      </c>
      <c r="AB319" s="71">
        <v>18895</v>
      </c>
      <c r="AC319" s="71">
        <v>3493</v>
      </c>
      <c r="AD319" s="68">
        <v>10721404.949999999</v>
      </c>
      <c r="AE319" s="69">
        <v>21012</v>
      </c>
      <c r="AF319" s="69">
        <v>3486</v>
      </c>
      <c r="AG319" s="70">
        <v>11372059.27</v>
      </c>
      <c r="AH319" s="71">
        <v>21808</v>
      </c>
      <c r="AI319" s="71">
        <v>3479</v>
      </c>
      <c r="AJ319" s="68">
        <v>13688949.26</v>
      </c>
      <c r="AK319" s="69">
        <v>25141</v>
      </c>
      <c r="AL319" s="69">
        <v>3483</v>
      </c>
      <c r="AM319" s="70">
        <v>12196301.17</v>
      </c>
      <c r="AN319" s="71">
        <v>19729</v>
      </c>
      <c r="AO319" s="71">
        <v>3472</v>
      </c>
    </row>
    <row r="320" spans="1:41" hidden="1" outlineLevel="1" x14ac:dyDescent="0.55000000000000004">
      <c r="A320" s="58" t="s">
        <v>510</v>
      </c>
      <c r="B320" s="65">
        <v>355586807.33999968</v>
      </c>
      <c r="C320" s="66">
        <v>369969</v>
      </c>
      <c r="D320" s="66">
        <v>7572</v>
      </c>
      <c r="E320" s="67">
        <v>961.12595201219472</v>
      </c>
      <c r="F320" s="68">
        <v>27769461.239999987</v>
      </c>
      <c r="G320" s="69">
        <v>23460</v>
      </c>
      <c r="H320" s="69">
        <v>7369</v>
      </c>
      <c r="I320" s="70">
        <v>22836903.940000013</v>
      </c>
      <c r="J320" s="71">
        <v>24162</v>
      </c>
      <c r="K320" s="71">
        <v>7381</v>
      </c>
      <c r="L320" s="68">
        <v>23805208.139999993</v>
      </c>
      <c r="M320" s="69">
        <v>25446</v>
      </c>
      <c r="N320" s="69">
        <v>7547</v>
      </c>
      <c r="O320" s="70">
        <v>25591499.929999985</v>
      </c>
      <c r="P320" s="71">
        <v>26124</v>
      </c>
      <c r="Q320" s="71">
        <v>7556</v>
      </c>
      <c r="R320" s="68">
        <v>25258861.759999979</v>
      </c>
      <c r="S320" s="69">
        <v>28049</v>
      </c>
      <c r="T320" s="69">
        <v>7629</v>
      </c>
      <c r="U320" s="70">
        <v>29991276.349999975</v>
      </c>
      <c r="V320" s="71">
        <v>33832</v>
      </c>
      <c r="W320" s="71">
        <v>7744</v>
      </c>
      <c r="X320" s="68">
        <v>31741257.969999976</v>
      </c>
      <c r="Y320" s="69">
        <v>34121</v>
      </c>
      <c r="Z320" s="69">
        <v>7749</v>
      </c>
      <c r="AA320" s="70">
        <v>29648410.309999976</v>
      </c>
      <c r="AB320" s="71">
        <v>31545</v>
      </c>
      <c r="AC320" s="71">
        <v>7744</v>
      </c>
      <c r="AD320" s="68">
        <v>34962971.879999951</v>
      </c>
      <c r="AE320" s="69">
        <v>35977</v>
      </c>
      <c r="AF320" s="69">
        <v>7830</v>
      </c>
      <c r="AG320" s="70">
        <v>33281424.089999966</v>
      </c>
      <c r="AH320" s="71">
        <v>35449</v>
      </c>
      <c r="AI320" s="71">
        <v>7903</v>
      </c>
      <c r="AJ320" s="68">
        <v>37508491.589999959</v>
      </c>
      <c r="AK320" s="69">
        <v>39778</v>
      </c>
      <c r="AL320" s="69">
        <v>7721</v>
      </c>
      <c r="AM320" s="70">
        <v>33191040.139999952</v>
      </c>
      <c r="AN320" s="71">
        <v>32026</v>
      </c>
      <c r="AO320" s="71">
        <v>7572</v>
      </c>
    </row>
    <row r="321" spans="1:41" hidden="1" outlineLevel="1" x14ac:dyDescent="0.55000000000000004">
      <c r="A321" s="58" t="s">
        <v>89</v>
      </c>
      <c r="B321" s="65">
        <v>4612755028.4899931</v>
      </c>
      <c r="C321" s="66">
        <v>5064586</v>
      </c>
      <c r="D321" s="66">
        <v>77931</v>
      </c>
      <c r="E321" s="67">
        <v>910.78619821837231</v>
      </c>
      <c r="F321" s="68">
        <v>371788425.859999</v>
      </c>
      <c r="G321" s="69">
        <v>350994</v>
      </c>
      <c r="H321" s="69">
        <v>78169</v>
      </c>
      <c r="I321" s="70">
        <v>297609356.38999951</v>
      </c>
      <c r="J321" s="71">
        <v>327374</v>
      </c>
      <c r="K321" s="71">
        <v>77790</v>
      </c>
      <c r="L321" s="68">
        <v>292141013.0699994</v>
      </c>
      <c r="M321" s="69">
        <v>337617</v>
      </c>
      <c r="N321" s="69">
        <v>77988</v>
      </c>
      <c r="O321" s="70">
        <v>300852412.08999974</v>
      </c>
      <c r="P321" s="71">
        <v>357043</v>
      </c>
      <c r="Q321" s="71">
        <v>77959</v>
      </c>
      <c r="R321" s="68">
        <v>318526996.53999949</v>
      </c>
      <c r="S321" s="69">
        <v>381932</v>
      </c>
      <c r="T321" s="69">
        <v>78139</v>
      </c>
      <c r="U321" s="70">
        <v>398582990.82000017</v>
      </c>
      <c r="V321" s="71">
        <v>462416</v>
      </c>
      <c r="W321" s="71">
        <v>79054</v>
      </c>
      <c r="X321" s="68">
        <v>400374761.70000005</v>
      </c>
      <c r="Y321" s="69">
        <v>462097</v>
      </c>
      <c r="Z321" s="69">
        <v>79444</v>
      </c>
      <c r="AA321" s="70">
        <v>363882569.11999917</v>
      </c>
      <c r="AB321" s="71">
        <v>417373</v>
      </c>
      <c r="AC321" s="71">
        <v>79495</v>
      </c>
      <c r="AD321" s="68">
        <v>402584244.92999947</v>
      </c>
      <c r="AE321" s="69">
        <v>466607</v>
      </c>
      <c r="AF321" s="69">
        <v>79394</v>
      </c>
      <c r="AG321" s="70">
        <v>425345433.60999942</v>
      </c>
      <c r="AH321" s="71">
        <v>477799</v>
      </c>
      <c r="AI321" s="71">
        <v>79044</v>
      </c>
      <c r="AJ321" s="68">
        <v>486706095.77999902</v>
      </c>
      <c r="AK321" s="69">
        <v>520279</v>
      </c>
      <c r="AL321" s="69">
        <v>78343</v>
      </c>
      <c r="AM321" s="70">
        <v>554360728.57999885</v>
      </c>
      <c r="AN321" s="71">
        <v>503055</v>
      </c>
      <c r="AO321" s="71">
        <v>77931</v>
      </c>
    </row>
    <row r="322" spans="1:41" hidden="1" outlineLevel="1" x14ac:dyDescent="0.55000000000000004">
      <c r="A322" s="58" t="s">
        <v>21</v>
      </c>
      <c r="B322" s="65">
        <v>3043401.17</v>
      </c>
      <c r="C322" s="66">
        <v>7258</v>
      </c>
      <c r="D322" s="66">
        <v>133</v>
      </c>
      <c r="E322" s="67">
        <v>419.316777349132</v>
      </c>
      <c r="F322" s="68">
        <v>204634.65</v>
      </c>
      <c r="G322" s="69">
        <v>521</v>
      </c>
      <c r="H322" s="69">
        <v>124</v>
      </c>
      <c r="I322" s="70">
        <v>135258.63</v>
      </c>
      <c r="J322" s="71">
        <v>430</v>
      </c>
      <c r="K322" s="71">
        <v>125</v>
      </c>
      <c r="L322" s="68">
        <v>133906.65</v>
      </c>
      <c r="M322" s="69">
        <v>365</v>
      </c>
      <c r="N322" s="69">
        <v>125</v>
      </c>
      <c r="O322" s="70">
        <v>137112.20000000001</v>
      </c>
      <c r="P322" s="71">
        <v>390</v>
      </c>
      <c r="Q322" s="71">
        <v>133</v>
      </c>
      <c r="R322" s="68">
        <v>209223.63</v>
      </c>
      <c r="S322" s="69">
        <v>560</v>
      </c>
      <c r="T322" s="69">
        <v>133</v>
      </c>
      <c r="U322" s="70">
        <v>182300.46</v>
      </c>
      <c r="V322" s="71">
        <v>509</v>
      </c>
      <c r="W322" s="71">
        <v>133</v>
      </c>
      <c r="X322" s="68">
        <v>232977.72</v>
      </c>
      <c r="Y322" s="69">
        <v>548</v>
      </c>
      <c r="Z322" s="69">
        <v>134</v>
      </c>
      <c r="AA322" s="70">
        <v>233182.2</v>
      </c>
      <c r="AB322" s="71">
        <v>548</v>
      </c>
      <c r="AC322" s="71">
        <v>133</v>
      </c>
      <c r="AD322" s="68">
        <v>308889.78999999998</v>
      </c>
      <c r="AE322" s="69">
        <v>713</v>
      </c>
      <c r="AF322" s="69">
        <v>132</v>
      </c>
      <c r="AG322" s="70">
        <v>371912.82</v>
      </c>
      <c r="AH322" s="71">
        <v>768</v>
      </c>
      <c r="AI322" s="71">
        <v>132</v>
      </c>
      <c r="AJ322" s="68">
        <v>460783.64</v>
      </c>
      <c r="AK322" s="69">
        <v>955</v>
      </c>
      <c r="AL322" s="69">
        <v>136</v>
      </c>
      <c r="AM322" s="70">
        <v>433218.78</v>
      </c>
      <c r="AN322" s="71">
        <v>951</v>
      </c>
      <c r="AO322" s="71">
        <v>133</v>
      </c>
    </row>
    <row r="323" spans="1:41" hidden="1" outlineLevel="1" x14ac:dyDescent="0.55000000000000004">
      <c r="A323" s="58" t="s">
        <v>90</v>
      </c>
      <c r="B323" s="65">
        <v>70464632.299999997</v>
      </c>
      <c r="C323" s="66">
        <v>121372</v>
      </c>
      <c r="D323" s="66">
        <v>1632</v>
      </c>
      <c r="E323" s="67">
        <v>580.56744801107334</v>
      </c>
      <c r="F323" s="68">
        <v>5749836.5699999994</v>
      </c>
      <c r="G323" s="69">
        <v>10559</v>
      </c>
      <c r="H323" s="69">
        <v>1636</v>
      </c>
      <c r="I323" s="70">
        <v>4970287.0200000005</v>
      </c>
      <c r="J323" s="71">
        <v>9141</v>
      </c>
      <c r="K323" s="71">
        <v>1628</v>
      </c>
      <c r="L323" s="68">
        <v>5052201.7</v>
      </c>
      <c r="M323" s="69">
        <v>8806</v>
      </c>
      <c r="N323" s="69">
        <v>1629</v>
      </c>
      <c r="O323" s="70">
        <v>5193323.68</v>
      </c>
      <c r="P323" s="71">
        <v>9569</v>
      </c>
      <c r="Q323" s="71">
        <v>1658</v>
      </c>
      <c r="R323" s="68">
        <v>5282111.38</v>
      </c>
      <c r="S323" s="69">
        <v>9518</v>
      </c>
      <c r="T323" s="69">
        <v>1651</v>
      </c>
      <c r="U323" s="70">
        <v>6315350.0899999999</v>
      </c>
      <c r="V323" s="71">
        <v>10736</v>
      </c>
      <c r="W323" s="71">
        <v>1646</v>
      </c>
      <c r="X323" s="68">
        <v>6478089.0499999998</v>
      </c>
      <c r="Y323" s="69">
        <v>10764</v>
      </c>
      <c r="Z323" s="69">
        <v>1650</v>
      </c>
      <c r="AA323" s="70">
        <v>5828792.5800000001</v>
      </c>
      <c r="AB323" s="71">
        <v>10079</v>
      </c>
      <c r="AC323" s="71">
        <v>1648</v>
      </c>
      <c r="AD323" s="68">
        <v>6411788.1500000004</v>
      </c>
      <c r="AE323" s="69">
        <v>10999</v>
      </c>
      <c r="AF323" s="69">
        <v>1638</v>
      </c>
      <c r="AG323" s="70">
        <v>6150065.7000000002</v>
      </c>
      <c r="AH323" s="71">
        <v>10537</v>
      </c>
      <c r="AI323" s="71">
        <v>1628</v>
      </c>
      <c r="AJ323" s="68">
        <v>6734249.6900000004</v>
      </c>
      <c r="AK323" s="69">
        <v>10898</v>
      </c>
      <c r="AL323" s="69">
        <v>1617</v>
      </c>
      <c r="AM323" s="70">
        <v>6298536.6900000004</v>
      </c>
      <c r="AN323" s="71">
        <v>9766</v>
      </c>
      <c r="AO323" s="71">
        <v>1632</v>
      </c>
    </row>
    <row r="324" spans="1:41" hidden="1" outlineLevel="1" x14ac:dyDescent="0.55000000000000004">
      <c r="A324" s="58" t="s">
        <v>22</v>
      </c>
      <c r="B324" s="65">
        <v>492329160.88000005</v>
      </c>
      <c r="C324" s="66">
        <v>1138365</v>
      </c>
      <c r="D324" s="66">
        <v>30164</v>
      </c>
      <c r="E324" s="67">
        <v>432.48796377260373</v>
      </c>
      <c r="F324" s="68">
        <v>36501539.879999995</v>
      </c>
      <c r="G324" s="69">
        <v>83429</v>
      </c>
      <c r="H324" s="69">
        <v>30694</v>
      </c>
      <c r="I324" s="70">
        <v>32382163.129999995</v>
      </c>
      <c r="J324" s="71">
        <v>73758</v>
      </c>
      <c r="K324" s="71">
        <v>30650</v>
      </c>
      <c r="L324" s="68">
        <v>33576190.82</v>
      </c>
      <c r="M324" s="69">
        <v>79178</v>
      </c>
      <c r="N324" s="69">
        <v>30650</v>
      </c>
      <c r="O324" s="70">
        <v>34844190.75</v>
      </c>
      <c r="P324" s="71">
        <v>79143</v>
      </c>
      <c r="Q324" s="71">
        <v>30378</v>
      </c>
      <c r="R324" s="68">
        <v>34037950.979999997</v>
      </c>
      <c r="S324" s="69">
        <v>83214</v>
      </c>
      <c r="T324" s="69">
        <v>30033</v>
      </c>
      <c r="U324" s="70">
        <v>40768229.140000001</v>
      </c>
      <c r="V324" s="71">
        <v>102212</v>
      </c>
      <c r="W324" s="71">
        <v>30020</v>
      </c>
      <c r="X324" s="68">
        <v>41281720.479999997</v>
      </c>
      <c r="Y324" s="69">
        <v>103204</v>
      </c>
      <c r="Z324" s="69">
        <v>30138</v>
      </c>
      <c r="AA324" s="70">
        <v>39203816.880000003</v>
      </c>
      <c r="AB324" s="71">
        <v>96492</v>
      </c>
      <c r="AC324" s="71">
        <v>30227</v>
      </c>
      <c r="AD324" s="68">
        <v>45529351.479999997</v>
      </c>
      <c r="AE324" s="69">
        <v>108373</v>
      </c>
      <c r="AF324" s="69">
        <v>30404</v>
      </c>
      <c r="AG324" s="70">
        <v>52439802.280000001</v>
      </c>
      <c r="AH324" s="71">
        <v>116539</v>
      </c>
      <c r="AI324" s="71">
        <v>30618</v>
      </c>
      <c r="AJ324" s="68">
        <v>58869296.93</v>
      </c>
      <c r="AK324" s="69">
        <v>118598</v>
      </c>
      <c r="AL324" s="69">
        <v>30622</v>
      </c>
      <c r="AM324" s="70">
        <v>42894908.130000003</v>
      </c>
      <c r="AN324" s="71">
        <v>94225</v>
      </c>
      <c r="AO324" s="71">
        <v>30164</v>
      </c>
    </row>
    <row r="325" spans="1:41" hidden="1" outlineLevel="1" x14ac:dyDescent="0.55000000000000004">
      <c r="A325" s="58" t="s">
        <v>91</v>
      </c>
      <c r="B325" s="65">
        <v>420892796.56999993</v>
      </c>
      <c r="C325" s="66">
        <v>829786</v>
      </c>
      <c r="D325" s="66">
        <v>9029</v>
      </c>
      <c r="E325" s="67">
        <v>507.23053482464144</v>
      </c>
      <c r="F325" s="68">
        <v>31974701.349999994</v>
      </c>
      <c r="G325" s="69">
        <v>59700</v>
      </c>
      <c r="H325" s="69">
        <v>8871</v>
      </c>
      <c r="I325" s="70">
        <v>23185824.280000005</v>
      </c>
      <c r="J325" s="71">
        <v>51460</v>
      </c>
      <c r="K325" s="71">
        <v>8931</v>
      </c>
      <c r="L325" s="68">
        <v>24232587.329999998</v>
      </c>
      <c r="M325" s="69">
        <v>53970</v>
      </c>
      <c r="N325" s="69">
        <v>8931</v>
      </c>
      <c r="O325" s="70">
        <v>27057321.140000001</v>
      </c>
      <c r="P325" s="71">
        <v>60108</v>
      </c>
      <c r="Q325" s="71">
        <v>9035</v>
      </c>
      <c r="R325" s="68">
        <v>28564830.09</v>
      </c>
      <c r="S325" s="69">
        <v>62136</v>
      </c>
      <c r="T325" s="69">
        <v>9113</v>
      </c>
      <c r="U325" s="70">
        <v>30203513.379999999</v>
      </c>
      <c r="V325" s="71">
        <v>66849</v>
      </c>
      <c r="W325" s="71">
        <v>9103</v>
      </c>
      <c r="X325" s="68">
        <v>30828936.379999999</v>
      </c>
      <c r="Y325" s="69">
        <v>66357</v>
      </c>
      <c r="Z325" s="69">
        <v>9130</v>
      </c>
      <c r="AA325" s="70">
        <v>32169090.789999999</v>
      </c>
      <c r="AB325" s="71">
        <v>67155</v>
      </c>
      <c r="AC325" s="71">
        <v>9025</v>
      </c>
      <c r="AD325" s="68">
        <v>40695343.810000002</v>
      </c>
      <c r="AE325" s="69">
        <v>78043</v>
      </c>
      <c r="AF325" s="69">
        <v>8847</v>
      </c>
      <c r="AG325" s="70">
        <v>44024014.560000002</v>
      </c>
      <c r="AH325" s="71">
        <v>81781</v>
      </c>
      <c r="AI325" s="71">
        <v>8873</v>
      </c>
      <c r="AJ325" s="68">
        <v>52040803.57</v>
      </c>
      <c r="AK325" s="69">
        <v>91255</v>
      </c>
      <c r="AL325" s="69">
        <v>9028</v>
      </c>
      <c r="AM325" s="70">
        <v>55915829.890000001</v>
      </c>
      <c r="AN325" s="71">
        <v>90972</v>
      </c>
      <c r="AO325" s="71">
        <v>9029</v>
      </c>
    </row>
    <row r="326" spans="1:41" hidden="1" outlineLevel="1" x14ac:dyDescent="0.55000000000000004">
      <c r="A326" s="58" t="s">
        <v>23</v>
      </c>
      <c r="B326" s="65">
        <v>10492933.620000001</v>
      </c>
      <c r="C326" s="66">
        <v>24946</v>
      </c>
      <c r="D326" s="66">
        <v>225</v>
      </c>
      <c r="E326" s="67">
        <v>420.62589673695186</v>
      </c>
      <c r="F326" s="68">
        <v>1241838.44</v>
      </c>
      <c r="G326" s="69">
        <v>2528</v>
      </c>
      <c r="H326" s="69">
        <v>233</v>
      </c>
      <c r="I326" s="70">
        <v>968521.79</v>
      </c>
      <c r="J326" s="71">
        <v>2048</v>
      </c>
      <c r="K326" s="71">
        <v>235</v>
      </c>
      <c r="L326" s="68">
        <v>888225.38</v>
      </c>
      <c r="M326" s="69">
        <v>1942</v>
      </c>
      <c r="N326" s="69">
        <v>229</v>
      </c>
      <c r="O326" s="70">
        <v>780401.17</v>
      </c>
      <c r="P326" s="71">
        <v>1629</v>
      </c>
      <c r="Q326" s="71">
        <v>228</v>
      </c>
      <c r="R326" s="68">
        <v>728824.61</v>
      </c>
      <c r="S326" s="69">
        <v>1620</v>
      </c>
      <c r="T326" s="69">
        <v>224</v>
      </c>
      <c r="U326" s="70">
        <v>768655.08</v>
      </c>
      <c r="V326" s="71">
        <v>1757</v>
      </c>
      <c r="W326" s="71">
        <v>227</v>
      </c>
      <c r="X326" s="68">
        <v>904216.82</v>
      </c>
      <c r="Y326" s="69">
        <v>1988</v>
      </c>
      <c r="Z326" s="69">
        <v>231</v>
      </c>
      <c r="AA326" s="70">
        <v>721052.39</v>
      </c>
      <c r="AB326" s="71">
        <v>1813</v>
      </c>
      <c r="AC326" s="71">
        <v>231</v>
      </c>
      <c r="AD326" s="68">
        <v>774016.71</v>
      </c>
      <c r="AE326" s="69">
        <v>2061</v>
      </c>
      <c r="AF326" s="69">
        <v>231</v>
      </c>
      <c r="AG326" s="70">
        <v>816607.44</v>
      </c>
      <c r="AH326" s="71">
        <v>2166</v>
      </c>
      <c r="AI326" s="71">
        <v>234</v>
      </c>
      <c r="AJ326" s="68">
        <v>902696.57</v>
      </c>
      <c r="AK326" s="69">
        <v>2800</v>
      </c>
      <c r="AL326" s="69">
        <v>230</v>
      </c>
      <c r="AM326" s="70">
        <v>997877.22</v>
      </c>
      <c r="AN326" s="71">
        <v>2594</v>
      </c>
      <c r="AO326" s="71">
        <v>225</v>
      </c>
    </row>
    <row r="327" spans="1:41" hidden="1" outlineLevel="1" x14ac:dyDescent="0.55000000000000004">
      <c r="A327" s="58" t="s">
        <v>24</v>
      </c>
      <c r="B327" s="65">
        <v>444812853.08999979</v>
      </c>
      <c r="C327" s="66">
        <v>1301985</v>
      </c>
      <c r="D327" s="66">
        <v>0</v>
      </c>
      <c r="E327" s="67">
        <v>341.64207198239598</v>
      </c>
      <c r="F327" s="68">
        <v>30394535.59</v>
      </c>
      <c r="G327" s="69">
        <v>98209</v>
      </c>
      <c r="H327" s="69">
        <v>0</v>
      </c>
      <c r="I327" s="70">
        <v>25334788</v>
      </c>
      <c r="J327" s="71">
        <v>82344</v>
      </c>
      <c r="K327" s="71">
        <v>0</v>
      </c>
      <c r="L327" s="68">
        <v>26742414.48</v>
      </c>
      <c r="M327" s="69">
        <v>85589</v>
      </c>
      <c r="N327" s="69">
        <v>0</v>
      </c>
      <c r="O327" s="70">
        <v>27314205.879999999</v>
      </c>
      <c r="P327" s="71">
        <v>88234</v>
      </c>
      <c r="Q327" s="71">
        <v>0</v>
      </c>
      <c r="R327" s="68">
        <v>28097442.989999998</v>
      </c>
      <c r="S327" s="69">
        <v>89221</v>
      </c>
      <c r="T327" s="69">
        <v>0</v>
      </c>
      <c r="U327" s="70">
        <v>34049837.399999999</v>
      </c>
      <c r="V327" s="71">
        <v>107656</v>
      </c>
      <c r="W327" s="71">
        <v>0</v>
      </c>
      <c r="X327" s="68">
        <v>36106519.810000002</v>
      </c>
      <c r="Y327" s="69">
        <v>113529</v>
      </c>
      <c r="Z327" s="69">
        <v>0</v>
      </c>
      <c r="AA327" s="70">
        <v>35362617.399999999</v>
      </c>
      <c r="AB327" s="71">
        <v>110457</v>
      </c>
      <c r="AC327" s="71">
        <v>0</v>
      </c>
      <c r="AD327" s="68">
        <v>41714252.93</v>
      </c>
      <c r="AE327" s="69">
        <v>128997</v>
      </c>
      <c r="AF327" s="69">
        <v>0</v>
      </c>
      <c r="AG327" s="70">
        <v>47453855.359999999</v>
      </c>
      <c r="AH327" s="71">
        <v>134317</v>
      </c>
      <c r="AI327" s="71">
        <v>0</v>
      </c>
      <c r="AJ327" s="68">
        <v>59381511.559999898</v>
      </c>
      <c r="AK327" s="69">
        <v>147252</v>
      </c>
      <c r="AL327" s="69">
        <v>0</v>
      </c>
      <c r="AM327" s="70">
        <v>52860871.689999901</v>
      </c>
      <c r="AN327" s="71">
        <v>116180</v>
      </c>
      <c r="AO327" s="71">
        <v>0</v>
      </c>
    </row>
    <row r="328" spans="1:41" hidden="1" outlineLevel="1" x14ac:dyDescent="0.55000000000000004">
      <c r="A328" s="58" t="s">
        <v>92</v>
      </c>
      <c r="B328" s="65">
        <v>677001124.12</v>
      </c>
      <c r="C328" s="66">
        <v>655128</v>
      </c>
      <c r="D328" s="66">
        <v>10249</v>
      </c>
      <c r="E328" s="67">
        <v>1033.3875580344604</v>
      </c>
      <c r="F328" s="68">
        <v>61187198.720000006</v>
      </c>
      <c r="G328" s="69">
        <v>47162</v>
      </c>
      <c r="H328" s="69">
        <v>10101</v>
      </c>
      <c r="I328" s="70">
        <v>47241084.479999997</v>
      </c>
      <c r="J328" s="71">
        <v>41321</v>
      </c>
      <c r="K328" s="71">
        <v>10038</v>
      </c>
      <c r="L328" s="68">
        <v>45936367.090000004</v>
      </c>
      <c r="M328" s="69">
        <v>42893</v>
      </c>
      <c r="N328" s="69">
        <v>10038</v>
      </c>
      <c r="O328" s="70">
        <v>48540680.5</v>
      </c>
      <c r="P328" s="71">
        <v>46718</v>
      </c>
      <c r="Q328" s="71">
        <v>10313</v>
      </c>
      <c r="R328" s="68">
        <v>47024728.310000002</v>
      </c>
      <c r="S328" s="69">
        <v>47783</v>
      </c>
      <c r="T328" s="69">
        <v>10315</v>
      </c>
      <c r="U328" s="70">
        <v>58108610.490000002</v>
      </c>
      <c r="V328" s="71">
        <v>58668</v>
      </c>
      <c r="W328" s="71">
        <v>10336</v>
      </c>
      <c r="X328" s="68">
        <v>62240931.009999998</v>
      </c>
      <c r="Y328" s="69">
        <v>61296</v>
      </c>
      <c r="Z328" s="69">
        <v>10397</v>
      </c>
      <c r="AA328" s="70">
        <v>52964525.689999998</v>
      </c>
      <c r="AB328" s="71">
        <v>53839</v>
      </c>
      <c r="AC328" s="71">
        <v>10374</v>
      </c>
      <c r="AD328" s="68">
        <v>59044526.219999999</v>
      </c>
      <c r="AE328" s="69">
        <v>60057</v>
      </c>
      <c r="AF328" s="69">
        <v>10379</v>
      </c>
      <c r="AG328" s="70">
        <v>63206636.579999998</v>
      </c>
      <c r="AH328" s="71">
        <v>64019</v>
      </c>
      <c r="AI328" s="71">
        <v>10375</v>
      </c>
      <c r="AJ328" s="68">
        <v>66222689.43</v>
      </c>
      <c r="AK328" s="69">
        <v>70548</v>
      </c>
      <c r="AL328" s="69">
        <v>10365</v>
      </c>
      <c r="AM328" s="70">
        <v>65283145.600000001</v>
      </c>
      <c r="AN328" s="71">
        <v>60824</v>
      </c>
      <c r="AO328" s="71">
        <v>10249</v>
      </c>
    </row>
    <row r="329" spans="1:41" hidden="1" outlineLevel="1" x14ac:dyDescent="0.55000000000000004">
      <c r="A329" s="58" t="s">
        <v>25</v>
      </c>
      <c r="B329" s="65">
        <v>20866254.580000002</v>
      </c>
      <c r="C329" s="66">
        <v>59861</v>
      </c>
      <c r="D329" s="66">
        <v>985</v>
      </c>
      <c r="E329" s="67">
        <v>348.57844974190209</v>
      </c>
      <c r="F329" s="68">
        <v>1351420.88</v>
      </c>
      <c r="G329" s="69">
        <v>4020</v>
      </c>
      <c r="H329" s="69">
        <v>1055</v>
      </c>
      <c r="I329" s="70">
        <v>1183046.77</v>
      </c>
      <c r="J329" s="71">
        <v>3684</v>
      </c>
      <c r="K329" s="71">
        <v>1059</v>
      </c>
      <c r="L329" s="68">
        <v>1161236.58</v>
      </c>
      <c r="M329" s="69">
        <v>3891</v>
      </c>
      <c r="N329" s="69">
        <v>1056</v>
      </c>
      <c r="O329" s="70">
        <v>1341300.56</v>
      </c>
      <c r="P329" s="71">
        <v>4295</v>
      </c>
      <c r="Q329" s="71">
        <v>1041</v>
      </c>
      <c r="R329" s="68">
        <v>1461749.92</v>
      </c>
      <c r="S329" s="69">
        <v>4498</v>
      </c>
      <c r="T329" s="69">
        <v>1041</v>
      </c>
      <c r="U329" s="70">
        <v>1736509.38</v>
      </c>
      <c r="V329" s="71">
        <v>5473</v>
      </c>
      <c r="W329" s="71">
        <v>1049</v>
      </c>
      <c r="X329" s="68">
        <v>1854592.87</v>
      </c>
      <c r="Y329" s="69">
        <v>5439</v>
      </c>
      <c r="Z329" s="69">
        <v>1032</v>
      </c>
      <c r="AA329" s="70">
        <v>1841974.12</v>
      </c>
      <c r="AB329" s="71">
        <v>5058</v>
      </c>
      <c r="AC329" s="71">
        <v>1035</v>
      </c>
      <c r="AD329" s="68">
        <v>1955879</v>
      </c>
      <c r="AE329" s="69">
        <v>5409</v>
      </c>
      <c r="AF329" s="69">
        <v>1026</v>
      </c>
      <c r="AG329" s="70">
        <v>1892186.12</v>
      </c>
      <c r="AH329" s="71">
        <v>5325</v>
      </c>
      <c r="AI329" s="71">
        <v>1012</v>
      </c>
      <c r="AJ329" s="68">
        <v>2629614.86</v>
      </c>
      <c r="AK329" s="69">
        <v>6797</v>
      </c>
      <c r="AL329" s="69">
        <v>998</v>
      </c>
      <c r="AM329" s="70">
        <v>2456743.52</v>
      </c>
      <c r="AN329" s="71">
        <v>5972</v>
      </c>
      <c r="AO329" s="71">
        <v>985</v>
      </c>
    </row>
    <row r="330" spans="1:41" hidden="1" outlineLevel="1" x14ac:dyDescent="0.55000000000000004">
      <c r="A330" s="58" t="s">
        <v>93</v>
      </c>
      <c r="B330" s="65">
        <v>111179638.50999999</v>
      </c>
      <c r="C330" s="66">
        <v>207812</v>
      </c>
      <c r="D330" s="66">
        <v>1823</v>
      </c>
      <c r="E330" s="67">
        <v>535.00105147922159</v>
      </c>
      <c r="F330" s="68">
        <v>11702774.01</v>
      </c>
      <c r="G330" s="69">
        <v>21127</v>
      </c>
      <c r="H330" s="69">
        <v>1806</v>
      </c>
      <c r="I330" s="70">
        <v>6746632.2999999998</v>
      </c>
      <c r="J330" s="71">
        <v>11892</v>
      </c>
      <c r="K330" s="71">
        <v>1817</v>
      </c>
      <c r="L330" s="68">
        <v>5847687.5099999998</v>
      </c>
      <c r="M330" s="69">
        <v>12701</v>
      </c>
      <c r="N330" s="69">
        <v>1834</v>
      </c>
      <c r="O330" s="70">
        <v>6359046.7599999998</v>
      </c>
      <c r="P330" s="71">
        <v>13153</v>
      </c>
      <c r="Q330" s="71">
        <v>1836</v>
      </c>
      <c r="R330" s="68">
        <v>7049772.9400000004</v>
      </c>
      <c r="S330" s="69">
        <v>13273</v>
      </c>
      <c r="T330" s="69">
        <v>1821</v>
      </c>
      <c r="U330" s="70">
        <v>8122677.75</v>
      </c>
      <c r="V330" s="71">
        <v>15862</v>
      </c>
      <c r="W330" s="71">
        <v>1800</v>
      </c>
      <c r="X330" s="68">
        <v>8196499.3200000003</v>
      </c>
      <c r="Y330" s="69">
        <v>15339</v>
      </c>
      <c r="Z330" s="69">
        <v>1832</v>
      </c>
      <c r="AA330" s="70">
        <v>7991156.5999999996</v>
      </c>
      <c r="AB330" s="71">
        <v>16949</v>
      </c>
      <c r="AC330" s="71">
        <v>1856</v>
      </c>
      <c r="AD330" s="68">
        <v>9487831.8200000003</v>
      </c>
      <c r="AE330" s="69">
        <v>17750</v>
      </c>
      <c r="AF330" s="69">
        <v>1855</v>
      </c>
      <c r="AG330" s="70">
        <v>9539111.9399999995</v>
      </c>
      <c r="AH330" s="71">
        <v>16763</v>
      </c>
      <c r="AI330" s="71">
        <v>1827</v>
      </c>
      <c r="AJ330" s="68">
        <v>11701224.02</v>
      </c>
      <c r="AK330" s="69">
        <v>20525</v>
      </c>
      <c r="AL330" s="69">
        <v>1822</v>
      </c>
      <c r="AM330" s="70">
        <v>18435223.539999999</v>
      </c>
      <c r="AN330" s="71">
        <v>32478</v>
      </c>
      <c r="AO330" s="71">
        <v>1823</v>
      </c>
    </row>
    <row r="331" spans="1:41" hidden="1" outlineLevel="1" x14ac:dyDescent="0.55000000000000004">
      <c r="A331" s="58" t="s">
        <v>26</v>
      </c>
      <c r="B331" s="65">
        <v>144199880.49999958</v>
      </c>
      <c r="C331" s="66">
        <v>258527</v>
      </c>
      <c r="D331" s="66">
        <v>5859</v>
      </c>
      <c r="E331" s="67">
        <v>557.77493453294858</v>
      </c>
      <c r="F331" s="68">
        <v>8982606.7299999818</v>
      </c>
      <c r="G331" s="69">
        <v>16425</v>
      </c>
      <c r="H331" s="69">
        <v>5941</v>
      </c>
      <c r="I331" s="70">
        <v>7726574.4499999806</v>
      </c>
      <c r="J331" s="71">
        <v>17236</v>
      </c>
      <c r="K331" s="71">
        <v>5931</v>
      </c>
      <c r="L331" s="68">
        <v>8492896.9099999778</v>
      </c>
      <c r="M331" s="69">
        <v>16684</v>
      </c>
      <c r="N331" s="69">
        <v>5891</v>
      </c>
      <c r="O331" s="70">
        <v>8492747.9599999785</v>
      </c>
      <c r="P331" s="71">
        <v>17900</v>
      </c>
      <c r="Q331" s="71">
        <v>5733</v>
      </c>
      <c r="R331" s="68">
        <v>8916944.7699999753</v>
      </c>
      <c r="S331" s="69">
        <v>18131</v>
      </c>
      <c r="T331" s="69">
        <v>5926</v>
      </c>
      <c r="U331" s="70">
        <v>11956732.089999968</v>
      </c>
      <c r="V331" s="71">
        <v>22448</v>
      </c>
      <c r="W331" s="71">
        <v>5913</v>
      </c>
      <c r="X331" s="68">
        <v>11305582.459999975</v>
      </c>
      <c r="Y331" s="69">
        <v>23346</v>
      </c>
      <c r="Z331" s="69">
        <v>5913</v>
      </c>
      <c r="AA331" s="70">
        <v>10780596.229999971</v>
      </c>
      <c r="AB331" s="71">
        <v>21163</v>
      </c>
      <c r="AC331" s="71">
        <v>5872</v>
      </c>
      <c r="AD331" s="68">
        <v>13482801.079999965</v>
      </c>
      <c r="AE331" s="69">
        <v>23753</v>
      </c>
      <c r="AF331" s="69">
        <v>5899</v>
      </c>
      <c r="AG331" s="70">
        <v>15059742.379999958</v>
      </c>
      <c r="AH331" s="71">
        <v>25709</v>
      </c>
      <c r="AI331" s="71">
        <v>5909</v>
      </c>
      <c r="AJ331" s="68">
        <v>16918056.809999947</v>
      </c>
      <c r="AK331" s="69">
        <v>28485</v>
      </c>
      <c r="AL331" s="69">
        <v>5914</v>
      </c>
      <c r="AM331" s="70">
        <v>22084598.629999902</v>
      </c>
      <c r="AN331" s="71">
        <v>27247</v>
      </c>
      <c r="AO331" s="71">
        <v>5859</v>
      </c>
    </row>
    <row r="332" spans="1:41" hidden="1" outlineLevel="1" x14ac:dyDescent="0.55000000000000004">
      <c r="A332" s="58" t="s">
        <v>94</v>
      </c>
      <c r="B332" s="65">
        <v>50703012.659999996</v>
      </c>
      <c r="C332" s="66">
        <v>118729</v>
      </c>
      <c r="D332" s="66">
        <v>3991</v>
      </c>
      <c r="E332" s="67">
        <v>427.04825830252082</v>
      </c>
      <c r="F332" s="68">
        <v>3135849.58</v>
      </c>
      <c r="G332" s="69">
        <v>6522</v>
      </c>
      <c r="H332" s="69">
        <v>4221</v>
      </c>
      <c r="I332" s="70">
        <v>2612438.62</v>
      </c>
      <c r="J332" s="71">
        <v>6428</v>
      </c>
      <c r="K332" s="71">
        <v>4040</v>
      </c>
      <c r="L332" s="68">
        <v>2975195.93</v>
      </c>
      <c r="M332" s="69">
        <v>7326</v>
      </c>
      <c r="N332" s="69">
        <v>4030</v>
      </c>
      <c r="O332" s="70">
        <v>3401358.38</v>
      </c>
      <c r="P332" s="71">
        <v>8496</v>
      </c>
      <c r="Q332" s="71">
        <v>4049</v>
      </c>
      <c r="R332" s="68">
        <v>3814066.17</v>
      </c>
      <c r="S332" s="69">
        <v>8793</v>
      </c>
      <c r="T332" s="69">
        <v>4064</v>
      </c>
      <c r="U332" s="70">
        <v>4487373.9400000004</v>
      </c>
      <c r="V332" s="71">
        <v>10453</v>
      </c>
      <c r="W332" s="71">
        <v>4059</v>
      </c>
      <c r="X332" s="68">
        <v>4734893.71</v>
      </c>
      <c r="Y332" s="69">
        <v>11004</v>
      </c>
      <c r="Z332" s="69">
        <v>4041</v>
      </c>
      <c r="AA332" s="70">
        <v>4384659.17</v>
      </c>
      <c r="AB332" s="71">
        <v>9810</v>
      </c>
      <c r="AC332" s="71">
        <v>4027</v>
      </c>
      <c r="AD332" s="68">
        <v>4816118.33</v>
      </c>
      <c r="AE332" s="69">
        <v>11226</v>
      </c>
      <c r="AF332" s="69">
        <v>4029</v>
      </c>
      <c r="AG332" s="70">
        <v>5415049.4900000002</v>
      </c>
      <c r="AH332" s="71">
        <v>12370</v>
      </c>
      <c r="AI332" s="71">
        <v>4007</v>
      </c>
      <c r="AJ332" s="68">
        <v>6244789</v>
      </c>
      <c r="AK332" s="69">
        <v>15497</v>
      </c>
      <c r="AL332" s="69">
        <v>4011</v>
      </c>
      <c r="AM332" s="70">
        <v>4681220.34</v>
      </c>
      <c r="AN332" s="71">
        <v>10804</v>
      </c>
      <c r="AO332" s="71">
        <v>3991</v>
      </c>
    </row>
    <row r="333" spans="1:41" hidden="1" outlineLevel="1" x14ac:dyDescent="0.55000000000000004">
      <c r="A333" s="58" t="s">
        <v>462</v>
      </c>
      <c r="B333" s="65">
        <v>10088038857.809986</v>
      </c>
      <c r="C333" s="66">
        <v>7014172</v>
      </c>
      <c r="D333" s="66">
        <v>43330</v>
      </c>
      <c r="E333" s="67">
        <v>1438.2365955397138</v>
      </c>
      <c r="F333" s="68">
        <v>751960088.46999884</v>
      </c>
      <c r="G333" s="69">
        <v>615395</v>
      </c>
      <c r="H333" s="69">
        <v>46285</v>
      </c>
      <c r="I333" s="70">
        <v>685803643.36999881</v>
      </c>
      <c r="J333" s="71">
        <v>531324</v>
      </c>
      <c r="K333" s="71">
        <v>45134</v>
      </c>
      <c r="L333" s="68">
        <v>734519771.10999823</v>
      </c>
      <c r="M333" s="69">
        <v>557038</v>
      </c>
      <c r="N333" s="69">
        <v>45140</v>
      </c>
      <c r="O333" s="70">
        <v>759493867.54999924</v>
      </c>
      <c r="P333" s="71">
        <v>548366</v>
      </c>
      <c r="Q333" s="71">
        <v>44778</v>
      </c>
      <c r="R333" s="68">
        <v>753405158.15999842</v>
      </c>
      <c r="S333" s="69">
        <v>533643</v>
      </c>
      <c r="T333" s="69">
        <v>44887</v>
      </c>
      <c r="U333" s="70">
        <v>884983382.11999857</v>
      </c>
      <c r="V333" s="71">
        <v>626877</v>
      </c>
      <c r="W333" s="71">
        <v>44625</v>
      </c>
      <c r="X333" s="68">
        <v>881597143.69999933</v>
      </c>
      <c r="Y333" s="69">
        <v>621688</v>
      </c>
      <c r="Z333" s="69">
        <v>44282</v>
      </c>
      <c r="AA333" s="70">
        <v>790159738.26999819</v>
      </c>
      <c r="AB333" s="71">
        <v>567806</v>
      </c>
      <c r="AC333" s="71">
        <v>43846</v>
      </c>
      <c r="AD333" s="68">
        <v>833687883.18999887</v>
      </c>
      <c r="AE333" s="69">
        <v>603858</v>
      </c>
      <c r="AF333" s="69">
        <v>43730</v>
      </c>
      <c r="AG333" s="70">
        <v>808323033.86999857</v>
      </c>
      <c r="AH333" s="71">
        <v>601357</v>
      </c>
      <c r="AI333" s="71">
        <v>43706</v>
      </c>
      <c r="AJ333" s="68">
        <v>960803668.13999856</v>
      </c>
      <c r="AK333" s="69">
        <v>596212</v>
      </c>
      <c r="AL333" s="69">
        <v>43548</v>
      </c>
      <c r="AM333" s="70">
        <v>1243301479.8599987</v>
      </c>
      <c r="AN333" s="71">
        <v>610608</v>
      </c>
      <c r="AO333" s="71">
        <v>43330</v>
      </c>
    </row>
    <row r="334" spans="1:41" hidden="1" outlineLevel="1" x14ac:dyDescent="0.55000000000000004">
      <c r="A334" s="58" t="s">
        <v>27</v>
      </c>
      <c r="B334" s="65">
        <v>24929646.619999997</v>
      </c>
      <c r="C334" s="66">
        <v>55160</v>
      </c>
      <c r="D334" s="66">
        <v>1878</v>
      </c>
      <c r="E334" s="67">
        <v>451.95153408266856</v>
      </c>
      <c r="F334" s="68">
        <v>1935933.68</v>
      </c>
      <c r="G334" s="69">
        <v>4386</v>
      </c>
      <c r="H334" s="69">
        <v>1479</v>
      </c>
      <c r="I334" s="70">
        <v>1560014.59</v>
      </c>
      <c r="J334" s="71">
        <v>3598</v>
      </c>
      <c r="K334" s="71">
        <v>1610</v>
      </c>
      <c r="L334" s="68">
        <v>1610237.85</v>
      </c>
      <c r="M334" s="69">
        <v>3845</v>
      </c>
      <c r="N334" s="69">
        <v>1610</v>
      </c>
      <c r="O334" s="70">
        <v>1695876.06</v>
      </c>
      <c r="P334" s="71">
        <v>3901</v>
      </c>
      <c r="Q334" s="71">
        <v>1897</v>
      </c>
      <c r="R334" s="68">
        <v>1700313.94</v>
      </c>
      <c r="S334" s="69">
        <v>3916</v>
      </c>
      <c r="T334" s="69">
        <v>1905</v>
      </c>
      <c r="U334" s="70">
        <v>2130282.12</v>
      </c>
      <c r="V334" s="71">
        <v>4965</v>
      </c>
      <c r="W334" s="71">
        <v>1902</v>
      </c>
      <c r="X334" s="68">
        <v>2124314.89</v>
      </c>
      <c r="Y334" s="69">
        <v>4845</v>
      </c>
      <c r="Z334" s="69">
        <v>1895</v>
      </c>
      <c r="AA334" s="70">
        <v>2054552.37</v>
      </c>
      <c r="AB334" s="71">
        <v>4561</v>
      </c>
      <c r="AC334" s="71">
        <v>1906</v>
      </c>
      <c r="AD334" s="68">
        <v>2302760.2000000002</v>
      </c>
      <c r="AE334" s="69">
        <v>4948</v>
      </c>
      <c r="AF334" s="69">
        <v>1903</v>
      </c>
      <c r="AG334" s="70">
        <v>2467144.84</v>
      </c>
      <c r="AH334" s="71">
        <v>5331</v>
      </c>
      <c r="AI334" s="71">
        <v>1890</v>
      </c>
      <c r="AJ334" s="68">
        <v>2645371.5</v>
      </c>
      <c r="AK334" s="69">
        <v>5540</v>
      </c>
      <c r="AL334" s="69">
        <v>1883</v>
      </c>
      <c r="AM334" s="70">
        <v>2702844.58</v>
      </c>
      <c r="AN334" s="71">
        <v>5324</v>
      </c>
      <c r="AO334" s="71">
        <v>1878</v>
      </c>
    </row>
    <row r="335" spans="1:41" hidden="1" outlineLevel="1" x14ac:dyDescent="0.55000000000000004">
      <c r="A335" s="58" t="s">
        <v>95</v>
      </c>
      <c r="B335" s="65">
        <v>27480186.57</v>
      </c>
      <c r="C335" s="66">
        <v>40694</v>
      </c>
      <c r="D335" s="66">
        <v>819</v>
      </c>
      <c r="E335" s="67">
        <v>675.28841033076128</v>
      </c>
      <c r="F335" s="68">
        <v>1840025.09</v>
      </c>
      <c r="G335" s="69">
        <v>2927</v>
      </c>
      <c r="H335" s="69">
        <v>912</v>
      </c>
      <c r="I335" s="70">
        <v>1483833.4</v>
      </c>
      <c r="J335" s="71">
        <v>2392</v>
      </c>
      <c r="K335" s="71">
        <v>889</v>
      </c>
      <c r="L335" s="68">
        <v>1663336.08</v>
      </c>
      <c r="M335" s="69">
        <v>2794</v>
      </c>
      <c r="N335" s="69">
        <v>878</v>
      </c>
      <c r="O335" s="70">
        <v>1827927.52</v>
      </c>
      <c r="P335" s="71">
        <v>2807</v>
      </c>
      <c r="Q335" s="71">
        <v>888</v>
      </c>
      <c r="R335" s="68">
        <v>2082183.39</v>
      </c>
      <c r="S335" s="69">
        <v>3188</v>
      </c>
      <c r="T335" s="69">
        <v>876</v>
      </c>
      <c r="U335" s="70">
        <v>2443644.89</v>
      </c>
      <c r="V335" s="71">
        <v>3741</v>
      </c>
      <c r="W335" s="71">
        <v>858</v>
      </c>
      <c r="X335" s="68">
        <v>2711117.21</v>
      </c>
      <c r="Y335" s="69">
        <v>3655</v>
      </c>
      <c r="Z335" s="69">
        <v>828</v>
      </c>
      <c r="AA335" s="70">
        <v>2084866.48</v>
      </c>
      <c r="AB335" s="71">
        <v>3284</v>
      </c>
      <c r="AC335" s="71">
        <v>841</v>
      </c>
      <c r="AD335" s="68">
        <v>2403243.0699999998</v>
      </c>
      <c r="AE335" s="69">
        <v>3652</v>
      </c>
      <c r="AF335" s="69">
        <v>842</v>
      </c>
      <c r="AG335" s="70">
        <v>2454787.1800000002</v>
      </c>
      <c r="AH335" s="71">
        <v>3611</v>
      </c>
      <c r="AI335" s="71">
        <v>796</v>
      </c>
      <c r="AJ335" s="68">
        <v>2837354.54</v>
      </c>
      <c r="AK335" s="69">
        <v>3892</v>
      </c>
      <c r="AL335" s="69">
        <v>799</v>
      </c>
      <c r="AM335" s="70">
        <v>3647867.72</v>
      </c>
      <c r="AN335" s="71">
        <v>4751</v>
      </c>
      <c r="AO335" s="71">
        <v>819</v>
      </c>
    </row>
    <row r="336" spans="1:41" hidden="1" outlineLevel="1" x14ac:dyDescent="0.55000000000000004">
      <c r="A336" s="58" t="s">
        <v>380</v>
      </c>
      <c r="B336" s="65">
        <v>71726063.700000003</v>
      </c>
      <c r="C336" s="66">
        <v>110401</v>
      </c>
      <c r="D336" s="66">
        <v>2117</v>
      </c>
      <c r="E336" s="67">
        <v>649.68672113477237</v>
      </c>
      <c r="F336" s="68">
        <v>4788544.6100000003</v>
      </c>
      <c r="G336" s="69">
        <v>7172</v>
      </c>
      <c r="H336" s="69">
        <v>2104</v>
      </c>
      <c r="I336" s="70">
        <v>4066367.15</v>
      </c>
      <c r="J336" s="71">
        <v>6960</v>
      </c>
      <c r="K336" s="71">
        <v>2106</v>
      </c>
      <c r="L336" s="68">
        <v>4535570.1100000003</v>
      </c>
      <c r="M336" s="69">
        <v>6846</v>
      </c>
      <c r="N336" s="69">
        <v>2106</v>
      </c>
      <c r="O336" s="70">
        <v>4383425.0199999996</v>
      </c>
      <c r="P336" s="71">
        <v>7194</v>
      </c>
      <c r="Q336" s="71">
        <v>2119</v>
      </c>
      <c r="R336" s="68">
        <v>4792442.8600000003</v>
      </c>
      <c r="S336" s="69">
        <v>8056</v>
      </c>
      <c r="T336" s="69">
        <v>2129</v>
      </c>
      <c r="U336" s="70">
        <v>5705059.5099999998</v>
      </c>
      <c r="V336" s="71">
        <v>9471</v>
      </c>
      <c r="W336" s="71">
        <v>2144</v>
      </c>
      <c r="X336" s="68">
        <v>6405076.0199999996</v>
      </c>
      <c r="Y336" s="69">
        <v>9895</v>
      </c>
      <c r="Z336" s="69">
        <v>2124</v>
      </c>
      <c r="AA336" s="70">
        <v>6106612.6799999997</v>
      </c>
      <c r="AB336" s="71">
        <v>9531</v>
      </c>
      <c r="AC336" s="71">
        <v>2118</v>
      </c>
      <c r="AD336" s="68">
        <v>7357825.75</v>
      </c>
      <c r="AE336" s="69">
        <v>11346</v>
      </c>
      <c r="AF336" s="69">
        <v>2120</v>
      </c>
      <c r="AG336" s="70">
        <v>8448108.6400000006</v>
      </c>
      <c r="AH336" s="71">
        <v>12649</v>
      </c>
      <c r="AI336" s="71">
        <v>2125</v>
      </c>
      <c r="AJ336" s="68">
        <v>8409658.8200000003</v>
      </c>
      <c r="AK336" s="69">
        <v>12213</v>
      </c>
      <c r="AL336" s="69">
        <v>2120</v>
      </c>
      <c r="AM336" s="70">
        <v>6727372.5300000003</v>
      </c>
      <c r="AN336" s="71">
        <v>9068</v>
      </c>
      <c r="AO336" s="71">
        <v>2117</v>
      </c>
    </row>
    <row r="337" spans="1:41" hidden="1" outlineLevel="1" x14ac:dyDescent="0.55000000000000004">
      <c r="A337" s="58" t="s">
        <v>32</v>
      </c>
      <c r="B337" s="65">
        <v>3340079.7699999996</v>
      </c>
      <c r="C337" s="66">
        <v>6962</v>
      </c>
      <c r="D337" s="66">
        <v>238</v>
      </c>
      <c r="E337" s="67">
        <v>479.75865699511627</v>
      </c>
      <c r="F337" s="68">
        <v>192753.53</v>
      </c>
      <c r="G337" s="69">
        <v>439</v>
      </c>
      <c r="H337" s="69">
        <v>236</v>
      </c>
      <c r="I337" s="70">
        <v>254979.86</v>
      </c>
      <c r="J337" s="71">
        <v>557</v>
      </c>
      <c r="K337" s="71">
        <v>235</v>
      </c>
      <c r="L337" s="68">
        <v>166621.07999999999</v>
      </c>
      <c r="M337" s="69">
        <v>432</v>
      </c>
      <c r="N337" s="69">
        <v>235</v>
      </c>
      <c r="O337" s="70">
        <v>214880.92</v>
      </c>
      <c r="P337" s="71">
        <v>501</v>
      </c>
      <c r="Q337" s="71">
        <v>233</v>
      </c>
      <c r="R337" s="68">
        <v>247301.3</v>
      </c>
      <c r="S337" s="69">
        <v>572</v>
      </c>
      <c r="T337" s="69">
        <v>235</v>
      </c>
      <c r="U337" s="70">
        <v>330219.56</v>
      </c>
      <c r="V337" s="71">
        <v>678</v>
      </c>
      <c r="W337" s="71">
        <v>246</v>
      </c>
      <c r="X337" s="68">
        <v>321881.48</v>
      </c>
      <c r="Y337" s="69">
        <v>718</v>
      </c>
      <c r="Z337" s="69">
        <v>250</v>
      </c>
      <c r="AA337" s="70">
        <v>327544.56</v>
      </c>
      <c r="AB337" s="71">
        <v>714</v>
      </c>
      <c r="AC337" s="71">
        <v>246</v>
      </c>
      <c r="AD337" s="68">
        <v>325528.44</v>
      </c>
      <c r="AE337" s="69">
        <v>651</v>
      </c>
      <c r="AF337" s="69">
        <v>246</v>
      </c>
      <c r="AG337" s="70">
        <v>241265</v>
      </c>
      <c r="AH337" s="71">
        <v>519</v>
      </c>
      <c r="AI337" s="71">
        <v>244</v>
      </c>
      <c r="AJ337" s="68">
        <v>293603.99</v>
      </c>
      <c r="AK337" s="69">
        <v>552</v>
      </c>
      <c r="AL337" s="69">
        <v>247</v>
      </c>
      <c r="AM337" s="70">
        <v>423500.05</v>
      </c>
      <c r="AN337" s="71">
        <v>629</v>
      </c>
      <c r="AO337" s="71">
        <v>238</v>
      </c>
    </row>
    <row r="338" spans="1:41" hidden="1" outlineLevel="1" x14ac:dyDescent="0.55000000000000004">
      <c r="A338" s="58" t="s">
        <v>37</v>
      </c>
      <c r="B338" s="65">
        <v>3632748.4800000004</v>
      </c>
      <c r="C338" s="66">
        <v>5012</v>
      </c>
      <c r="D338" s="66">
        <v>93</v>
      </c>
      <c r="E338" s="67">
        <v>724.81015163607356</v>
      </c>
      <c r="F338" s="68">
        <v>260405.9</v>
      </c>
      <c r="G338" s="69">
        <v>406</v>
      </c>
      <c r="H338" s="69">
        <v>100</v>
      </c>
      <c r="I338" s="70">
        <v>197561.5</v>
      </c>
      <c r="J338" s="71">
        <v>336</v>
      </c>
      <c r="K338" s="71">
        <v>98</v>
      </c>
      <c r="L338" s="68">
        <v>157142.43</v>
      </c>
      <c r="M338" s="69">
        <v>314</v>
      </c>
      <c r="N338" s="69">
        <v>97</v>
      </c>
      <c r="O338" s="70">
        <v>185913.39</v>
      </c>
      <c r="P338" s="71">
        <v>357</v>
      </c>
      <c r="Q338" s="71">
        <v>96</v>
      </c>
      <c r="R338" s="68">
        <v>230562.84</v>
      </c>
      <c r="S338" s="69">
        <v>362</v>
      </c>
      <c r="T338" s="69">
        <v>93</v>
      </c>
      <c r="U338" s="70">
        <v>320820.8</v>
      </c>
      <c r="V338" s="71">
        <v>486</v>
      </c>
      <c r="W338" s="71">
        <v>95</v>
      </c>
      <c r="X338" s="68">
        <v>370101.95</v>
      </c>
      <c r="Y338" s="69">
        <v>535</v>
      </c>
      <c r="Z338" s="69">
        <v>93</v>
      </c>
      <c r="AA338" s="70">
        <v>245826.5</v>
      </c>
      <c r="AB338" s="71">
        <v>396</v>
      </c>
      <c r="AC338" s="71">
        <v>93</v>
      </c>
      <c r="AD338" s="68">
        <v>371078.83</v>
      </c>
      <c r="AE338" s="69">
        <v>430</v>
      </c>
      <c r="AF338" s="69">
        <v>92</v>
      </c>
      <c r="AG338" s="70">
        <v>333739.68</v>
      </c>
      <c r="AH338" s="71">
        <v>382</v>
      </c>
      <c r="AI338" s="71">
        <v>91</v>
      </c>
      <c r="AJ338" s="68">
        <v>360595</v>
      </c>
      <c r="AK338" s="69">
        <v>487</v>
      </c>
      <c r="AL338" s="69">
        <v>90</v>
      </c>
      <c r="AM338" s="70">
        <v>598999.66</v>
      </c>
      <c r="AN338" s="71">
        <v>521</v>
      </c>
      <c r="AO338" s="71">
        <v>93</v>
      </c>
    </row>
    <row r="339" spans="1:41" hidden="1" outlineLevel="1" x14ac:dyDescent="0.55000000000000004">
      <c r="A339" s="58" t="s">
        <v>33</v>
      </c>
      <c r="B339" s="65">
        <v>10572573.67</v>
      </c>
      <c r="C339" s="66">
        <v>18698</v>
      </c>
      <c r="D339" s="66">
        <v>136</v>
      </c>
      <c r="E339" s="67">
        <v>565.43874585517165</v>
      </c>
      <c r="F339" s="68">
        <v>816097.45</v>
      </c>
      <c r="G339" s="69">
        <v>1460</v>
      </c>
      <c r="H339" s="69">
        <v>137</v>
      </c>
      <c r="I339" s="70">
        <v>731678.8</v>
      </c>
      <c r="J339" s="71">
        <v>1335</v>
      </c>
      <c r="K339" s="71">
        <v>138</v>
      </c>
      <c r="L339" s="68">
        <v>797110.29</v>
      </c>
      <c r="M339" s="69">
        <v>1430</v>
      </c>
      <c r="N339" s="69">
        <v>138</v>
      </c>
      <c r="O339" s="70">
        <v>744977.5</v>
      </c>
      <c r="P339" s="71">
        <v>1404</v>
      </c>
      <c r="Q339" s="71">
        <v>141</v>
      </c>
      <c r="R339" s="68">
        <v>731452.77</v>
      </c>
      <c r="S339" s="69">
        <v>1367</v>
      </c>
      <c r="T339" s="69">
        <v>141</v>
      </c>
      <c r="U339" s="70">
        <v>1076839.05</v>
      </c>
      <c r="V339" s="71">
        <v>1721</v>
      </c>
      <c r="W339" s="71">
        <v>142</v>
      </c>
      <c r="X339" s="68">
        <v>1090895.03</v>
      </c>
      <c r="Y339" s="69">
        <v>1902</v>
      </c>
      <c r="Z339" s="69">
        <v>140</v>
      </c>
      <c r="AA339" s="70">
        <v>906113.12</v>
      </c>
      <c r="AB339" s="71">
        <v>1569</v>
      </c>
      <c r="AC339" s="71">
        <v>137</v>
      </c>
      <c r="AD339" s="68">
        <v>944222.14</v>
      </c>
      <c r="AE339" s="69">
        <v>1720</v>
      </c>
      <c r="AF339" s="69">
        <v>136</v>
      </c>
      <c r="AG339" s="70">
        <v>962379.45</v>
      </c>
      <c r="AH339" s="71">
        <v>1775</v>
      </c>
      <c r="AI339" s="71">
        <v>136</v>
      </c>
      <c r="AJ339" s="68">
        <v>1306572.73</v>
      </c>
      <c r="AK339" s="69">
        <v>2126</v>
      </c>
      <c r="AL339" s="69">
        <v>136</v>
      </c>
      <c r="AM339" s="70">
        <v>464235.34</v>
      </c>
      <c r="AN339" s="71">
        <v>889</v>
      </c>
      <c r="AO339" s="71">
        <v>136</v>
      </c>
    </row>
    <row r="340" spans="1:41" hidden="1" outlineLevel="1" x14ac:dyDescent="0.55000000000000004">
      <c r="A340" s="58" t="s">
        <v>40</v>
      </c>
      <c r="B340" s="65">
        <v>749975082.80999923</v>
      </c>
      <c r="C340" s="66">
        <v>1464794</v>
      </c>
      <c r="D340" s="66">
        <v>42733</v>
      </c>
      <c r="E340" s="67">
        <v>512.00037876315662</v>
      </c>
      <c r="F340" s="68">
        <v>62041866.149999924</v>
      </c>
      <c r="G340" s="69">
        <v>122931</v>
      </c>
      <c r="H340" s="69">
        <v>41614</v>
      </c>
      <c r="I340" s="70">
        <v>50763579.959999926</v>
      </c>
      <c r="J340" s="71">
        <v>103964</v>
      </c>
      <c r="K340" s="71">
        <v>41335</v>
      </c>
      <c r="L340" s="68">
        <v>56808016.449999936</v>
      </c>
      <c r="M340" s="69">
        <v>114384</v>
      </c>
      <c r="N340" s="69">
        <v>41190</v>
      </c>
      <c r="O340" s="70">
        <v>57670586.359999932</v>
      </c>
      <c r="P340" s="71">
        <v>113954</v>
      </c>
      <c r="Q340" s="71">
        <v>41739</v>
      </c>
      <c r="R340" s="68">
        <v>56212988.719999947</v>
      </c>
      <c r="S340" s="69">
        <v>112559</v>
      </c>
      <c r="T340" s="69">
        <v>41896</v>
      </c>
      <c r="U340" s="70">
        <v>67394798.519999921</v>
      </c>
      <c r="V340" s="71">
        <v>131978</v>
      </c>
      <c r="W340" s="71">
        <v>42113</v>
      </c>
      <c r="X340" s="68">
        <v>65019064.699999936</v>
      </c>
      <c r="Y340" s="69">
        <v>127146</v>
      </c>
      <c r="Z340" s="69">
        <v>42370</v>
      </c>
      <c r="AA340" s="70">
        <v>58233506.009999938</v>
      </c>
      <c r="AB340" s="71">
        <v>116753</v>
      </c>
      <c r="AC340" s="71">
        <v>42407</v>
      </c>
      <c r="AD340" s="68">
        <v>65143812.459999934</v>
      </c>
      <c r="AE340" s="69">
        <v>131005</v>
      </c>
      <c r="AF340" s="69">
        <v>42515</v>
      </c>
      <c r="AG340" s="70">
        <v>67248755.439999923</v>
      </c>
      <c r="AH340" s="71">
        <v>129086</v>
      </c>
      <c r="AI340" s="71">
        <v>42611</v>
      </c>
      <c r="AJ340" s="68">
        <v>67754077.7299999</v>
      </c>
      <c r="AK340" s="69">
        <v>128512</v>
      </c>
      <c r="AL340" s="69">
        <v>42639</v>
      </c>
      <c r="AM340" s="70">
        <v>75684030.309999883</v>
      </c>
      <c r="AN340" s="71">
        <v>132522</v>
      </c>
      <c r="AO340" s="71">
        <v>42733</v>
      </c>
    </row>
    <row r="341" spans="1:41" hidden="1" outlineLevel="1" x14ac:dyDescent="0.55000000000000004">
      <c r="A341" s="58" t="s">
        <v>34</v>
      </c>
      <c r="B341" s="65">
        <v>4495122.59</v>
      </c>
      <c r="C341" s="66">
        <v>11042</v>
      </c>
      <c r="D341" s="66">
        <v>174</v>
      </c>
      <c r="E341" s="67">
        <v>407.09315250860351</v>
      </c>
      <c r="F341" s="68">
        <v>176368.41</v>
      </c>
      <c r="G341" s="69">
        <v>386</v>
      </c>
      <c r="H341" s="69">
        <v>158</v>
      </c>
      <c r="I341" s="70">
        <v>135998.76999999999</v>
      </c>
      <c r="J341" s="71">
        <v>443</v>
      </c>
      <c r="K341" s="71">
        <v>162</v>
      </c>
      <c r="L341" s="68">
        <v>177659.51999999999</v>
      </c>
      <c r="M341" s="69">
        <v>572</v>
      </c>
      <c r="N341" s="69">
        <v>162</v>
      </c>
      <c r="O341" s="70">
        <v>188139.94</v>
      </c>
      <c r="P341" s="71">
        <v>591</v>
      </c>
      <c r="Q341" s="71">
        <v>172</v>
      </c>
      <c r="R341" s="68">
        <v>260219.95</v>
      </c>
      <c r="S341" s="69">
        <v>815</v>
      </c>
      <c r="T341" s="69">
        <v>170</v>
      </c>
      <c r="U341" s="70">
        <v>389034.31</v>
      </c>
      <c r="V341" s="71">
        <v>936</v>
      </c>
      <c r="W341" s="71">
        <v>172</v>
      </c>
      <c r="X341" s="68">
        <v>347051.77</v>
      </c>
      <c r="Y341" s="69">
        <v>929</v>
      </c>
      <c r="Z341" s="69">
        <v>174</v>
      </c>
      <c r="AA341" s="70">
        <v>315098.8</v>
      </c>
      <c r="AB341" s="71">
        <v>847</v>
      </c>
      <c r="AC341" s="71">
        <v>171</v>
      </c>
      <c r="AD341" s="68">
        <v>446002.62</v>
      </c>
      <c r="AE341" s="69">
        <v>1026</v>
      </c>
      <c r="AF341" s="69">
        <v>174</v>
      </c>
      <c r="AG341" s="70">
        <v>509679</v>
      </c>
      <c r="AH341" s="71">
        <v>1056</v>
      </c>
      <c r="AI341" s="71">
        <v>172</v>
      </c>
      <c r="AJ341" s="68">
        <v>706089.01</v>
      </c>
      <c r="AK341" s="69">
        <v>1648</v>
      </c>
      <c r="AL341" s="69">
        <v>174</v>
      </c>
      <c r="AM341" s="70">
        <v>843780.49</v>
      </c>
      <c r="AN341" s="71">
        <v>1793</v>
      </c>
      <c r="AO341" s="71">
        <v>174</v>
      </c>
    </row>
    <row r="342" spans="1:41" hidden="1" outlineLevel="1" x14ac:dyDescent="0.55000000000000004">
      <c r="A342" s="58" t="s">
        <v>35</v>
      </c>
      <c r="B342" s="65">
        <v>61691417.630000003</v>
      </c>
      <c r="C342" s="66">
        <v>161174</v>
      </c>
      <c r="D342" s="66">
        <v>2688</v>
      </c>
      <c r="E342" s="67">
        <v>382.76283786466803</v>
      </c>
      <c r="F342" s="68">
        <v>4573934.1100000003</v>
      </c>
      <c r="G342" s="69">
        <v>12894</v>
      </c>
      <c r="H342" s="69">
        <v>2799</v>
      </c>
      <c r="I342" s="70">
        <v>2011920.63</v>
      </c>
      <c r="J342" s="71">
        <v>5591</v>
      </c>
      <c r="K342" s="71">
        <v>2753</v>
      </c>
      <c r="L342" s="68">
        <v>2030783.83</v>
      </c>
      <c r="M342" s="69">
        <v>5767</v>
      </c>
      <c r="N342" s="69">
        <v>2749</v>
      </c>
      <c r="O342" s="70">
        <v>2285258.7999999998</v>
      </c>
      <c r="P342" s="71">
        <v>6413</v>
      </c>
      <c r="Q342" s="71">
        <v>2751</v>
      </c>
      <c r="R342" s="68">
        <v>2750732.06</v>
      </c>
      <c r="S342" s="69">
        <v>7431</v>
      </c>
      <c r="T342" s="69">
        <v>2699</v>
      </c>
      <c r="U342" s="70">
        <v>4521886.6500000004</v>
      </c>
      <c r="V342" s="71">
        <v>11864</v>
      </c>
      <c r="W342" s="71">
        <v>2722</v>
      </c>
      <c r="X342" s="68">
        <v>5068465.46</v>
      </c>
      <c r="Y342" s="69">
        <v>13770</v>
      </c>
      <c r="Z342" s="69">
        <v>2705</v>
      </c>
      <c r="AA342" s="70">
        <v>5001640.1399999997</v>
      </c>
      <c r="AB342" s="71">
        <v>12680</v>
      </c>
      <c r="AC342" s="71">
        <v>2714</v>
      </c>
      <c r="AD342" s="68">
        <v>6409670.1900000004</v>
      </c>
      <c r="AE342" s="69">
        <v>15839</v>
      </c>
      <c r="AF342" s="69">
        <v>2705</v>
      </c>
      <c r="AG342" s="70">
        <v>7647686.2599999998</v>
      </c>
      <c r="AH342" s="71">
        <v>18442</v>
      </c>
      <c r="AI342" s="71">
        <v>2733</v>
      </c>
      <c r="AJ342" s="68">
        <v>8818850.7100000009</v>
      </c>
      <c r="AK342" s="69">
        <v>22183</v>
      </c>
      <c r="AL342" s="69">
        <v>2707</v>
      </c>
      <c r="AM342" s="70">
        <v>10570588.789999999</v>
      </c>
      <c r="AN342" s="71">
        <v>28300</v>
      </c>
      <c r="AO342" s="71">
        <v>2688</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18983785847.239971</v>
      </c>
      <c r="C344" s="52">
        <f>SUM(C317:C342)</f>
        <v>20324621</v>
      </c>
      <c r="D344" s="52">
        <f>SUM(D317:D342)</f>
        <v>261367</v>
      </c>
      <c r="E344" s="74">
        <f t="shared" ref="E344" si="22">IFERROR(B344/C344,0)</f>
        <v>934.02902062675469</v>
      </c>
      <c r="F344" s="51">
        <f t="shared" ref="F344:AO344" si="23">SUM(F317:F342)</f>
        <v>1460234828.1299975</v>
      </c>
      <c r="G344" s="52">
        <f t="shared" si="23"/>
        <v>1581266</v>
      </c>
      <c r="H344" s="52">
        <f t="shared" si="23"/>
        <v>263910</v>
      </c>
      <c r="I344" s="51">
        <f t="shared" si="23"/>
        <v>1248862649.9099984</v>
      </c>
      <c r="J344" s="52">
        <f t="shared" si="23"/>
        <v>1382669</v>
      </c>
      <c r="K344" s="52">
        <f t="shared" si="23"/>
        <v>261709</v>
      </c>
      <c r="L344" s="51">
        <f t="shared" si="23"/>
        <v>1301748246.609997</v>
      </c>
      <c r="M344" s="52">
        <f t="shared" si="23"/>
        <v>1445452</v>
      </c>
      <c r="N344" s="52">
        <f t="shared" si="23"/>
        <v>261803</v>
      </c>
      <c r="O344" s="51">
        <f t="shared" si="23"/>
        <v>1347054522.2299988</v>
      </c>
      <c r="P344" s="52">
        <f t="shared" si="23"/>
        <v>1480267</v>
      </c>
      <c r="Q344" s="52">
        <f t="shared" si="23"/>
        <v>262344</v>
      </c>
      <c r="R344" s="51">
        <f t="shared" si="23"/>
        <v>1362458485.3499975</v>
      </c>
      <c r="S344" s="52">
        <f t="shared" si="23"/>
        <v>1506609</v>
      </c>
      <c r="T344" s="52">
        <f t="shared" si="23"/>
        <v>262699</v>
      </c>
      <c r="U344" s="51">
        <f t="shared" si="23"/>
        <v>1630710472.1299982</v>
      </c>
      <c r="V344" s="52">
        <f t="shared" si="23"/>
        <v>1795443</v>
      </c>
      <c r="W344" s="52">
        <f t="shared" si="23"/>
        <v>263706</v>
      </c>
      <c r="X344" s="51">
        <f t="shared" si="23"/>
        <v>1640597925.8699994</v>
      </c>
      <c r="Y344" s="52">
        <f t="shared" si="23"/>
        <v>1809322</v>
      </c>
      <c r="Z344" s="52">
        <f t="shared" si="23"/>
        <v>264135</v>
      </c>
      <c r="AA344" s="51">
        <f t="shared" si="23"/>
        <v>1488765088.7999971</v>
      </c>
      <c r="AB344" s="52">
        <f t="shared" si="23"/>
        <v>1667361</v>
      </c>
      <c r="AC344" s="52">
        <f t="shared" si="23"/>
        <v>263790</v>
      </c>
      <c r="AD344" s="51">
        <f t="shared" si="23"/>
        <v>1628086778.0399983</v>
      </c>
      <c r="AE344" s="52">
        <f t="shared" si="23"/>
        <v>1850445</v>
      </c>
      <c r="AF344" s="52">
        <f t="shared" si="23"/>
        <v>263763</v>
      </c>
      <c r="AG344" s="51">
        <f t="shared" si="23"/>
        <v>1661871640.9899976</v>
      </c>
      <c r="AH344" s="52">
        <f t="shared" si="23"/>
        <v>1895708</v>
      </c>
      <c r="AI344" s="52">
        <f t="shared" si="23"/>
        <v>263797</v>
      </c>
      <c r="AJ344" s="51">
        <f t="shared" si="23"/>
        <v>1937551365.1599967</v>
      </c>
      <c r="AK344" s="52">
        <f t="shared" si="23"/>
        <v>2013617</v>
      </c>
      <c r="AL344" s="52">
        <f t="shared" si="23"/>
        <v>262755</v>
      </c>
      <c r="AM344" s="51">
        <f t="shared" si="23"/>
        <v>2275843844.0199966</v>
      </c>
      <c r="AN344" s="52">
        <f t="shared" si="23"/>
        <v>1896462</v>
      </c>
      <c r="AO344" s="52">
        <f t="shared" si="23"/>
        <v>261367</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v>10783185.77</v>
      </c>
      <c r="C348" s="66">
        <v>7739</v>
      </c>
      <c r="D348" s="66">
        <v>201</v>
      </c>
      <c r="E348" s="67">
        <v>1393.3564762889262</v>
      </c>
      <c r="F348" s="68">
        <v>1310413.08</v>
      </c>
      <c r="G348" s="69">
        <v>873</v>
      </c>
      <c r="H348" s="69">
        <v>222</v>
      </c>
      <c r="I348" s="70">
        <v>648477.6</v>
      </c>
      <c r="J348" s="71">
        <v>499</v>
      </c>
      <c r="K348" s="71">
        <v>220</v>
      </c>
      <c r="L348" s="68">
        <v>403897.9</v>
      </c>
      <c r="M348" s="69">
        <v>413</v>
      </c>
      <c r="N348" s="69">
        <v>219</v>
      </c>
      <c r="O348" s="70">
        <v>548543.81000000006</v>
      </c>
      <c r="P348" s="71">
        <v>488</v>
      </c>
      <c r="Q348" s="71">
        <v>215</v>
      </c>
      <c r="R348" s="68">
        <v>737979.75</v>
      </c>
      <c r="S348" s="69">
        <v>567</v>
      </c>
      <c r="T348" s="69">
        <v>214</v>
      </c>
      <c r="U348" s="70">
        <v>728720.85</v>
      </c>
      <c r="V348" s="71">
        <v>617</v>
      </c>
      <c r="W348" s="71">
        <v>214</v>
      </c>
      <c r="X348" s="68">
        <v>575761.43000000005</v>
      </c>
      <c r="Y348" s="69">
        <v>608</v>
      </c>
      <c r="Z348" s="69">
        <v>212</v>
      </c>
      <c r="AA348" s="70">
        <v>596703.80000000005</v>
      </c>
      <c r="AB348" s="71">
        <v>612</v>
      </c>
      <c r="AC348" s="71">
        <v>214</v>
      </c>
      <c r="AD348" s="68">
        <v>647639.06999999995</v>
      </c>
      <c r="AE348" s="69">
        <v>596</v>
      </c>
      <c r="AF348" s="69">
        <v>213</v>
      </c>
      <c r="AG348" s="70">
        <v>1100737.6200000001</v>
      </c>
      <c r="AH348" s="71">
        <v>653</v>
      </c>
      <c r="AI348" s="71">
        <v>207</v>
      </c>
      <c r="AJ348" s="68">
        <v>1191458.8500000001</v>
      </c>
      <c r="AK348" s="69">
        <v>762</v>
      </c>
      <c r="AL348" s="69">
        <v>206</v>
      </c>
      <c r="AM348" s="70">
        <v>2292852.0099999998</v>
      </c>
      <c r="AN348" s="71">
        <v>1051</v>
      </c>
      <c r="AO348" s="71">
        <v>201</v>
      </c>
    </row>
    <row r="349" spans="1:41" hidden="1" outlineLevel="1" x14ac:dyDescent="0.55000000000000004">
      <c r="A349" s="58" t="s">
        <v>18</v>
      </c>
      <c r="B349" s="65">
        <v>382201773.21999717</v>
      </c>
      <c r="C349" s="66">
        <v>1004654</v>
      </c>
      <c r="D349" s="66">
        <v>14073</v>
      </c>
      <c r="E349" s="67">
        <v>380.43124620018153</v>
      </c>
      <c r="F349" s="68">
        <v>18150758.189999916</v>
      </c>
      <c r="G349" s="69">
        <v>43545</v>
      </c>
      <c r="H349" s="69">
        <v>14683</v>
      </c>
      <c r="I349" s="70">
        <v>21439433.439999875</v>
      </c>
      <c r="J349" s="71">
        <v>63225</v>
      </c>
      <c r="K349" s="71">
        <v>14597</v>
      </c>
      <c r="L349" s="68">
        <v>17159038.509999935</v>
      </c>
      <c r="M349" s="69">
        <v>54740</v>
      </c>
      <c r="N349" s="69">
        <v>14526</v>
      </c>
      <c r="O349" s="70">
        <v>21154908.91999989</v>
      </c>
      <c r="P349" s="71">
        <v>64545</v>
      </c>
      <c r="Q349" s="71">
        <v>14344</v>
      </c>
      <c r="R349" s="68">
        <v>21102352.59999989</v>
      </c>
      <c r="S349" s="69">
        <v>64911</v>
      </c>
      <c r="T349" s="69">
        <v>14233</v>
      </c>
      <c r="U349" s="70">
        <v>26219547.129999805</v>
      </c>
      <c r="V349" s="71">
        <v>79325</v>
      </c>
      <c r="W349" s="71">
        <v>14205</v>
      </c>
      <c r="X349" s="68">
        <v>28509659.599999785</v>
      </c>
      <c r="Y349" s="69">
        <v>85251</v>
      </c>
      <c r="Z349" s="69">
        <v>13242</v>
      </c>
      <c r="AA349" s="70">
        <v>32234720.689999744</v>
      </c>
      <c r="AB349" s="71">
        <v>95208</v>
      </c>
      <c r="AC349" s="71">
        <v>14209</v>
      </c>
      <c r="AD349" s="68">
        <v>39352162.67999965</v>
      </c>
      <c r="AE349" s="69">
        <v>106196</v>
      </c>
      <c r="AF349" s="69">
        <v>14198</v>
      </c>
      <c r="AG349" s="70">
        <v>43394252.919999562</v>
      </c>
      <c r="AH349" s="71">
        <v>112633</v>
      </c>
      <c r="AI349" s="71">
        <v>14198</v>
      </c>
      <c r="AJ349" s="68">
        <v>58147154.779999539</v>
      </c>
      <c r="AK349" s="69">
        <v>129393</v>
      </c>
      <c r="AL349" s="69">
        <v>14122</v>
      </c>
      <c r="AM349" s="70">
        <v>55337783.759999581</v>
      </c>
      <c r="AN349" s="71">
        <v>105682</v>
      </c>
      <c r="AO349" s="71">
        <v>14073</v>
      </c>
    </row>
    <row r="350" spans="1:41" hidden="1" outlineLevel="1" x14ac:dyDescent="0.55000000000000004">
      <c r="A350" s="58" t="s">
        <v>20</v>
      </c>
      <c r="B350" s="65">
        <v>106559402.04000001</v>
      </c>
      <c r="C350" s="66">
        <v>218284</v>
      </c>
      <c r="D350" s="66">
        <v>3575</v>
      </c>
      <c r="E350" s="67">
        <v>488.16863370654744</v>
      </c>
      <c r="F350" s="68">
        <v>3419686.02</v>
      </c>
      <c r="G350" s="69">
        <v>7536</v>
      </c>
      <c r="H350" s="69">
        <v>3767</v>
      </c>
      <c r="I350" s="70">
        <v>5877749.3800000008</v>
      </c>
      <c r="J350" s="71">
        <v>13916</v>
      </c>
      <c r="K350" s="71">
        <v>3737</v>
      </c>
      <c r="L350" s="68">
        <v>5484384.7699999996</v>
      </c>
      <c r="M350" s="69">
        <v>13366</v>
      </c>
      <c r="N350" s="69">
        <v>3714</v>
      </c>
      <c r="O350" s="70">
        <v>6904305.3600000003</v>
      </c>
      <c r="P350" s="71">
        <v>16117</v>
      </c>
      <c r="Q350" s="71">
        <v>3672</v>
      </c>
      <c r="R350" s="68">
        <v>7204945.5</v>
      </c>
      <c r="S350" s="69">
        <v>15923</v>
      </c>
      <c r="T350" s="69">
        <v>3669</v>
      </c>
      <c r="U350" s="70">
        <v>8942877.5300000012</v>
      </c>
      <c r="V350" s="71">
        <v>19135</v>
      </c>
      <c r="W350" s="71">
        <v>3629</v>
      </c>
      <c r="X350" s="68">
        <v>9636076.0500000007</v>
      </c>
      <c r="Y350" s="69">
        <v>20459</v>
      </c>
      <c r="Z350" s="69">
        <v>3629</v>
      </c>
      <c r="AA350" s="70">
        <v>9543176.6399999987</v>
      </c>
      <c r="AB350" s="71">
        <v>20066</v>
      </c>
      <c r="AC350" s="71">
        <v>3618</v>
      </c>
      <c r="AD350" s="68">
        <v>10353399.540000001</v>
      </c>
      <c r="AE350" s="69">
        <v>21210</v>
      </c>
      <c r="AF350" s="69">
        <v>3602</v>
      </c>
      <c r="AG350" s="70">
        <v>11562213.559999997</v>
      </c>
      <c r="AH350" s="71">
        <v>23152</v>
      </c>
      <c r="AI350" s="71">
        <v>3587</v>
      </c>
      <c r="AJ350" s="68">
        <v>14492661.949999999</v>
      </c>
      <c r="AK350" s="69">
        <v>26154</v>
      </c>
      <c r="AL350" s="69">
        <v>3574</v>
      </c>
      <c r="AM350" s="70">
        <v>13137925.74</v>
      </c>
      <c r="AN350" s="71">
        <v>21250</v>
      </c>
      <c r="AO350" s="71">
        <v>3575</v>
      </c>
    </row>
    <row r="351" spans="1:41" hidden="1" outlineLevel="1" x14ac:dyDescent="0.55000000000000004">
      <c r="A351" s="58" t="s">
        <v>510</v>
      </c>
      <c r="B351" s="65">
        <v>353231492.15999967</v>
      </c>
      <c r="C351" s="66">
        <v>373120</v>
      </c>
      <c r="D351" s="66">
        <v>7287</v>
      </c>
      <c r="E351" s="67">
        <v>946.69675214408142</v>
      </c>
      <c r="F351" s="68">
        <v>24041230.449999984</v>
      </c>
      <c r="G351" s="69">
        <v>19426</v>
      </c>
      <c r="H351" s="69">
        <v>8070</v>
      </c>
      <c r="I351" s="70">
        <v>23668534.679999981</v>
      </c>
      <c r="J351" s="71">
        <v>25652</v>
      </c>
      <c r="K351" s="71">
        <v>8109</v>
      </c>
      <c r="L351" s="68">
        <v>21856018.29999999</v>
      </c>
      <c r="M351" s="69">
        <v>25045</v>
      </c>
      <c r="N351" s="69">
        <v>8027</v>
      </c>
      <c r="O351" s="70">
        <v>29199184.639999971</v>
      </c>
      <c r="P351" s="71">
        <v>28428</v>
      </c>
      <c r="Q351" s="71">
        <v>7990</v>
      </c>
      <c r="R351" s="68">
        <v>22905172.469999976</v>
      </c>
      <c r="S351" s="69">
        <v>28100</v>
      </c>
      <c r="T351" s="69">
        <v>8020</v>
      </c>
      <c r="U351" s="70">
        <v>30503406.45999996</v>
      </c>
      <c r="V351" s="71">
        <v>33191</v>
      </c>
      <c r="W351" s="71">
        <v>7958</v>
      </c>
      <c r="X351" s="68">
        <v>30707606.689999957</v>
      </c>
      <c r="Y351" s="69">
        <v>33349</v>
      </c>
      <c r="Z351" s="69">
        <v>7922</v>
      </c>
      <c r="AA351" s="70">
        <v>28972191.649999965</v>
      </c>
      <c r="AB351" s="71">
        <v>33028</v>
      </c>
      <c r="AC351" s="71">
        <v>7804</v>
      </c>
      <c r="AD351" s="68">
        <v>30281543.899999965</v>
      </c>
      <c r="AE351" s="69">
        <v>34221</v>
      </c>
      <c r="AF351" s="69">
        <v>7725</v>
      </c>
      <c r="AG351" s="70">
        <v>34531335.459999964</v>
      </c>
      <c r="AH351" s="71">
        <v>35426</v>
      </c>
      <c r="AI351" s="71">
        <v>7635</v>
      </c>
      <c r="AJ351" s="68">
        <v>39001156.799999967</v>
      </c>
      <c r="AK351" s="69">
        <v>41190</v>
      </c>
      <c r="AL351" s="69">
        <v>7408</v>
      </c>
      <c r="AM351" s="70">
        <v>37564110.659999959</v>
      </c>
      <c r="AN351" s="71">
        <v>36064</v>
      </c>
      <c r="AO351" s="71">
        <v>7287</v>
      </c>
    </row>
    <row r="352" spans="1:41" hidden="1" outlineLevel="1" x14ac:dyDescent="0.55000000000000004">
      <c r="A352" s="58" t="s">
        <v>89</v>
      </c>
      <c r="B352" s="65">
        <v>4555508723.7099924</v>
      </c>
      <c r="C352" s="66">
        <v>5170047</v>
      </c>
      <c r="D352" s="66">
        <v>78418</v>
      </c>
      <c r="E352" s="67">
        <v>881.13487628062035</v>
      </c>
      <c r="F352" s="68">
        <v>283985517.96999991</v>
      </c>
      <c r="G352" s="69">
        <v>250374</v>
      </c>
      <c r="H352" s="69">
        <v>82501</v>
      </c>
      <c r="I352" s="70">
        <v>276313313.15999955</v>
      </c>
      <c r="J352" s="71">
        <v>330523</v>
      </c>
      <c r="K352" s="71">
        <v>81860</v>
      </c>
      <c r="L352" s="68">
        <v>279482602.94999963</v>
      </c>
      <c r="M352" s="69">
        <v>325202</v>
      </c>
      <c r="N352" s="69">
        <v>81168</v>
      </c>
      <c r="O352" s="70">
        <v>282116881.47999954</v>
      </c>
      <c r="P352" s="71">
        <v>364711</v>
      </c>
      <c r="Q352" s="71">
        <v>80820</v>
      </c>
      <c r="R352" s="68">
        <v>303182401.07999951</v>
      </c>
      <c r="S352" s="69">
        <v>383762</v>
      </c>
      <c r="T352" s="69">
        <v>80947</v>
      </c>
      <c r="U352" s="70">
        <v>369563264.02999949</v>
      </c>
      <c r="V352" s="71">
        <v>452983</v>
      </c>
      <c r="W352" s="71">
        <v>81564</v>
      </c>
      <c r="X352" s="68">
        <v>391236371.64999938</v>
      </c>
      <c r="Y352" s="69">
        <v>463765</v>
      </c>
      <c r="Z352" s="69">
        <v>80414</v>
      </c>
      <c r="AA352" s="70">
        <v>383475812.50999928</v>
      </c>
      <c r="AB352" s="71">
        <v>464612</v>
      </c>
      <c r="AC352" s="71">
        <v>79801</v>
      </c>
      <c r="AD352" s="68">
        <v>417934975.86999929</v>
      </c>
      <c r="AE352" s="69">
        <v>484900</v>
      </c>
      <c r="AF352" s="69">
        <v>79570</v>
      </c>
      <c r="AG352" s="70">
        <v>429381787.46999913</v>
      </c>
      <c r="AH352" s="71">
        <v>502619</v>
      </c>
      <c r="AI352" s="71">
        <v>79398</v>
      </c>
      <c r="AJ352" s="68">
        <v>522835521.37999868</v>
      </c>
      <c r="AK352" s="69">
        <v>574956</v>
      </c>
      <c r="AL352" s="69">
        <v>78741</v>
      </c>
      <c r="AM352" s="70">
        <v>616000274.15999913</v>
      </c>
      <c r="AN352" s="71">
        <v>571640</v>
      </c>
      <c r="AO352" s="71">
        <v>78418</v>
      </c>
    </row>
    <row r="353" spans="1:41" hidden="1" outlineLevel="1" x14ac:dyDescent="0.55000000000000004">
      <c r="A353" s="58" t="s">
        <v>21</v>
      </c>
      <c r="B353" s="65">
        <v>2897089.61</v>
      </c>
      <c r="C353" s="66">
        <v>6822</v>
      </c>
      <c r="D353" s="66">
        <v>136</v>
      </c>
      <c r="E353" s="67">
        <v>424.66866168279097</v>
      </c>
      <c r="F353" s="68">
        <v>83584.75</v>
      </c>
      <c r="G353" s="69">
        <v>262</v>
      </c>
      <c r="H353" s="69">
        <v>135</v>
      </c>
      <c r="I353" s="70">
        <v>86320.33</v>
      </c>
      <c r="J353" s="71">
        <v>264</v>
      </c>
      <c r="K353" s="71">
        <v>139</v>
      </c>
      <c r="L353" s="68">
        <v>72148.5</v>
      </c>
      <c r="M353" s="69">
        <v>261</v>
      </c>
      <c r="N353" s="69">
        <v>139</v>
      </c>
      <c r="O353" s="70">
        <v>121952.33</v>
      </c>
      <c r="P353" s="71">
        <v>385</v>
      </c>
      <c r="Q353" s="71">
        <v>139</v>
      </c>
      <c r="R353" s="68">
        <v>137438.85999999999</v>
      </c>
      <c r="S353" s="69">
        <v>375</v>
      </c>
      <c r="T353" s="69">
        <v>138</v>
      </c>
      <c r="U353" s="70">
        <v>170464.97</v>
      </c>
      <c r="V353" s="71">
        <v>525</v>
      </c>
      <c r="W353" s="71">
        <v>139</v>
      </c>
      <c r="X353" s="68">
        <v>207129.55</v>
      </c>
      <c r="Y353" s="69">
        <v>559</v>
      </c>
      <c r="Z353" s="69">
        <v>140</v>
      </c>
      <c r="AA353" s="70">
        <v>275468.86</v>
      </c>
      <c r="AB353" s="71">
        <v>687</v>
      </c>
      <c r="AC353" s="71">
        <v>138</v>
      </c>
      <c r="AD353" s="68">
        <v>310714.65999999997</v>
      </c>
      <c r="AE353" s="69">
        <v>623</v>
      </c>
      <c r="AF353" s="69">
        <v>139</v>
      </c>
      <c r="AG353" s="70">
        <v>366728.87</v>
      </c>
      <c r="AH353" s="71">
        <v>706</v>
      </c>
      <c r="AI353" s="71">
        <v>137</v>
      </c>
      <c r="AJ353" s="68">
        <v>436769.58</v>
      </c>
      <c r="AK353" s="69">
        <v>901</v>
      </c>
      <c r="AL353" s="69">
        <v>136</v>
      </c>
      <c r="AM353" s="70">
        <v>628368.35</v>
      </c>
      <c r="AN353" s="71">
        <v>1274</v>
      </c>
      <c r="AO353" s="71">
        <v>136</v>
      </c>
    </row>
    <row r="354" spans="1:41" hidden="1" outlineLevel="1" x14ac:dyDescent="0.55000000000000004">
      <c r="A354" s="58" t="s">
        <v>90</v>
      </c>
      <c r="B354" s="65">
        <v>70045206.269999996</v>
      </c>
      <c r="C354" s="66">
        <v>124306</v>
      </c>
      <c r="D354" s="66">
        <v>1650</v>
      </c>
      <c r="E354" s="67">
        <v>563.49014745869067</v>
      </c>
      <c r="F354" s="68">
        <v>5017507.7699999996</v>
      </c>
      <c r="G354" s="69">
        <v>8982</v>
      </c>
      <c r="H354" s="69">
        <v>1769</v>
      </c>
      <c r="I354" s="70">
        <v>5017986.32</v>
      </c>
      <c r="J354" s="71">
        <v>9554</v>
      </c>
      <c r="K354" s="71">
        <v>1774</v>
      </c>
      <c r="L354" s="68">
        <v>4552071.3899999997</v>
      </c>
      <c r="M354" s="69">
        <v>8570</v>
      </c>
      <c r="N354" s="69">
        <v>1705</v>
      </c>
      <c r="O354" s="70">
        <v>5433827.29</v>
      </c>
      <c r="P354" s="71">
        <v>10163</v>
      </c>
      <c r="Q354" s="71">
        <v>1700</v>
      </c>
      <c r="R354" s="68">
        <v>5426293.5999999996</v>
      </c>
      <c r="S354" s="69">
        <v>9936</v>
      </c>
      <c r="T354" s="69">
        <v>1697</v>
      </c>
      <c r="U354" s="70">
        <v>6305417.5099999998</v>
      </c>
      <c r="V354" s="71">
        <v>11206</v>
      </c>
      <c r="W354" s="71">
        <v>1688</v>
      </c>
      <c r="X354" s="68">
        <v>6219455.21</v>
      </c>
      <c r="Y354" s="69">
        <v>11097</v>
      </c>
      <c r="Z354" s="69">
        <v>1694</v>
      </c>
      <c r="AA354" s="70">
        <v>6372794.1299999999</v>
      </c>
      <c r="AB354" s="71">
        <v>11068</v>
      </c>
      <c r="AC354" s="71">
        <v>1682</v>
      </c>
      <c r="AD354" s="68">
        <v>6336962.75</v>
      </c>
      <c r="AE354" s="69">
        <v>10986</v>
      </c>
      <c r="AF354" s="69">
        <v>1683</v>
      </c>
      <c r="AG354" s="70">
        <v>6267867.3699999982</v>
      </c>
      <c r="AH354" s="71">
        <v>10936</v>
      </c>
      <c r="AI354" s="71">
        <v>1682</v>
      </c>
      <c r="AJ354" s="68">
        <v>6611689.0700000003</v>
      </c>
      <c r="AK354" s="69">
        <v>11304</v>
      </c>
      <c r="AL354" s="69">
        <v>1659</v>
      </c>
      <c r="AM354" s="70">
        <v>6483333.8600000013</v>
      </c>
      <c r="AN354" s="71">
        <v>10504</v>
      </c>
      <c r="AO354" s="71">
        <v>1650</v>
      </c>
    </row>
    <row r="355" spans="1:41" hidden="1" outlineLevel="1" x14ac:dyDescent="0.55000000000000004">
      <c r="A355" s="58" t="s">
        <v>22</v>
      </c>
      <c r="B355" s="65">
        <v>462169533.85000008</v>
      </c>
      <c r="C355" s="66">
        <v>1003371</v>
      </c>
      <c r="D355" s="66">
        <v>30216</v>
      </c>
      <c r="E355" s="67">
        <v>460.61679463528452</v>
      </c>
      <c r="F355" s="68">
        <v>22837574.150000002</v>
      </c>
      <c r="G355" s="69">
        <v>58506</v>
      </c>
      <c r="H355" s="69">
        <v>30117</v>
      </c>
      <c r="I355" s="70">
        <v>32548973.440000009</v>
      </c>
      <c r="J355" s="71">
        <v>77706</v>
      </c>
      <c r="K355" s="71">
        <v>30300</v>
      </c>
      <c r="L355" s="68">
        <v>29261191.079999994</v>
      </c>
      <c r="M355" s="69">
        <v>74270</v>
      </c>
      <c r="N355" s="69">
        <v>30152</v>
      </c>
      <c r="O355" s="70">
        <v>32071585.149999995</v>
      </c>
      <c r="P355" s="71">
        <v>79363</v>
      </c>
      <c r="Q355" s="71">
        <v>30468</v>
      </c>
      <c r="R355" s="68">
        <v>31127319.710000005</v>
      </c>
      <c r="S355" s="69">
        <v>74620</v>
      </c>
      <c r="T355" s="69">
        <v>29277</v>
      </c>
      <c r="U355" s="70">
        <v>37592067.170000009</v>
      </c>
      <c r="V355" s="71">
        <v>87550</v>
      </c>
      <c r="W355" s="71">
        <v>28721</v>
      </c>
      <c r="X355" s="68">
        <v>38672251.549999997</v>
      </c>
      <c r="Y355" s="69">
        <v>85953</v>
      </c>
      <c r="Z355" s="69">
        <v>29183</v>
      </c>
      <c r="AA355" s="70">
        <v>38576506.969999991</v>
      </c>
      <c r="AB355" s="71">
        <v>86446</v>
      </c>
      <c r="AC355" s="71">
        <v>29464</v>
      </c>
      <c r="AD355" s="68">
        <v>44593825.719999991</v>
      </c>
      <c r="AE355" s="69">
        <v>92338</v>
      </c>
      <c r="AF355" s="69">
        <v>29761</v>
      </c>
      <c r="AG355" s="70">
        <v>49259544.460000016</v>
      </c>
      <c r="AH355" s="71">
        <v>98206</v>
      </c>
      <c r="AI355" s="71">
        <v>29869</v>
      </c>
      <c r="AJ355" s="68">
        <v>55167112.670000002</v>
      </c>
      <c r="AK355" s="69">
        <v>99120</v>
      </c>
      <c r="AL355" s="69">
        <v>30137</v>
      </c>
      <c r="AM355" s="70">
        <v>50461581.780000016</v>
      </c>
      <c r="AN355" s="71">
        <v>89293</v>
      </c>
      <c r="AO355" s="71">
        <v>30216</v>
      </c>
    </row>
    <row r="356" spans="1:41" hidden="1" outlineLevel="1" x14ac:dyDescent="0.55000000000000004">
      <c r="A356" s="58" t="s">
        <v>91</v>
      </c>
      <c r="B356" s="65">
        <v>423306587.26999998</v>
      </c>
      <c r="C356" s="66">
        <v>866373</v>
      </c>
      <c r="D356" s="66">
        <v>8961</v>
      </c>
      <c r="E356" s="67">
        <v>488.59623657477783</v>
      </c>
      <c r="F356" s="68">
        <v>24404978.84</v>
      </c>
      <c r="G356" s="69">
        <v>44454</v>
      </c>
      <c r="H356" s="69">
        <v>9587</v>
      </c>
      <c r="I356" s="70">
        <v>25086219.520000003</v>
      </c>
      <c r="J356" s="71">
        <v>57553</v>
      </c>
      <c r="K356" s="71">
        <v>9654</v>
      </c>
      <c r="L356" s="68">
        <v>24877696.770000003</v>
      </c>
      <c r="M356" s="69">
        <v>58574</v>
      </c>
      <c r="N356" s="69">
        <v>9556</v>
      </c>
      <c r="O356" s="70">
        <v>27911590.640000004</v>
      </c>
      <c r="P356" s="71">
        <v>65051</v>
      </c>
      <c r="Q356" s="71">
        <v>9566</v>
      </c>
      <c r="R356" s="68">
        <v>26613986.879999992</v>
      </c>
      <c r="S356" s="69">
        <v>61832</v>
      </c>
      <c r="T356" s="69">
        <v>9226</v>
      </c>
      <c r="U356" s="70">
        <v>31983395.279999997</v>
      </c>
      <c r="V356" s="71">
        <v>73338</v>
      </c>
      <c r="W356" s="71">
        <v>9373</v>
      </c>
      <c r="X356" s="68">
        <v>34243485.329999998</v>
      </c>
      <c r="Y356" s="69">
        <v>73335</v>
      </c>
      <c r="Z356" s="69">
        <v>9260</v>
      </c>
      <c r="AA356" s="70">
        <v>34427211.25</v>
      </c>
      <c r="AB356" s="71">
        <v>74599</v>
      </c>
      <c r="AC356" s="71">
        <v>9166</v>
      </c>
      <c r="AD356" s="68">
        <v>38459918.810000002</v>
      </c>
      <c r="AE356" s="69">
        <v>78739</v>
      </c>
      <c r="AF356" s="69">
        <v>9082</v>
      </c>
      <c r="AG356" s="70">
        <v>42260578.460000008</v>
      </c>
      <c r="AH356" s="71">
        <v>82282</v>
      </c>
      <c r="AI356" s="71">
        <v>9096</v>
      </c>
      <c r="AJ356" s="68">
        <v>51092869.730000004</v>
      </c>
      <c r="AK356" s="69">
        <v>93745</v>
      </c>
      <c r="AL356" s="69">
        <v>9035</v>
      </c>
      <c r="AM356" s="70">
        <v>61944655.759999998</v>
      </c>
      <c r="AN356" s="71">
        <v>102871</v>
      </c>
      <c r="AO356" s="71">
        <v>8961</v>
      </c>
    </row>
    <row r="357" spans="1:41" hidden="1" outlineLevel="1" x14ac:dyDescent="0.55000000000000004">
      <c r="A357" s="58" t="s">
        <v>23</v>
      </c>
      <c r="B357" s="65">
        <v>10329395.73</v>
      </c>
      <c r="C357" s="66">
        <v>24006</v>
      </c>
      <c r="D357" s="66">
        <v>232</v>
      </c>
      <c r="E357" s="67">
        <v>430.28391777055737</v>
      </c>
      <c r="F357" s="68">
        <v>519290.76</v>
      </c>
      <c r="G357" s="69">
        <v>1042</v>
      </c>
      <c r="H357" s="69">
        <v>261</v>
      </c>
      <c r="I357" s="70">
        <v>723314</v>
      </c>
      <c r="J357" s="71">
        <v>1640</v>
      </c>
      <c r="K357" s="71">
        <v>260</v>
      </c>
      <c r="L357" s="68">
        <v>890572.53</v>
      </c>
      <c r="M357" s="69">
        <v>1977</v>
      </c>
      <c r="N357" s="69">
        <v>259</v>
      </c>
      <c r="O357" s="70">
        <v>752552.82</v>
      </c>
      <c r="P357" s="71">
        <v>1828</v>
      </c>
      <c r="Q357" s="71">
        <v>257</v>
      </c>
      <c r="R357" s="68">
        <v>839395.24</v>
      </c>
      <c r="S357" s="69">
        <v>2078</v>
      </c>
      <c r="T357" s="69">
        <v>254</v>
      </c>
      <c r="U357" s="70">
        <v>791182.5</v>
      </c>
      <c r="V357" s="71">
        <v>1866</v>
      </c>
      <c r="W357" s="71">
        <v>253</v>
      </c>
      <c r="X357" s="68">
        <v>777942.16</v>
      </c>
      <c r="Y357" s="69">
        <v>1861</v>
      </c>
      <c r="Z357" s="69">
        <v>255</v>
      </c>
      <c r="AA357" s="70">
        <v>846510.99</v>
      </c>
      <c r="AB357" s="71">
        <v>1992</v>
      </c>
      <c r="AC357" s="71">
        <v>229</v>
      </c>
      <c r="AD357" s="68">
        <v>883390.46</v>
      </c>
      <c r="AE357" s="69">
        <v>2060</v>
      </c>
      <c r="AF357" s="69">
        <v>229</v>
      </c>
      <c r="AG357" s="70">
        <v>958441.71</v>
      </c>
      <c r="AH357" s="71">
        <v>2275</v>
      </c>
      <c r="AI357" s="71">
        <v>234</v>
      </c>
      <c r="AJ357" s="68">
        <v>1093483.8500000001</v>
      </c>
      <c r="AK357" s="69">
        <v>2575</v>
      </c>
      <c r="AL357" s="69">
        <v>230</v>
      </c>
      <c r="AM357" s="70">
        <v>1253318.71</v>
      </c>
      <c r="AN357" s="71">
        <v>2812</v>
      </c>
      <c r="AO357" s="71">
        <v>232</v>
      </c>
    </row>
    <row r="358" spans="1:41" hidden="1" outlineLevel="1" x14ac:dyDescent="0.55000000000000004">
      <c r="A358" s="58" t="s">
        <v>24</v>
      </c>
      <c r="B358" s="65">
        <v>428322783.31999999</v>
      </c>
      <c r="C358" s="66">
        <v>1372294</v>
      </c>
      <c r="D358" s="66">
        <v>0</v>
      </c>
      <c r="E358" s="67">
        <v>312.12173435138533</v>
      </c>
      <c r="F358" s="68">
        <v>19250711.969999999</v>
      </c>
      <c r="G358" s="69">
        <v>60334</v>
      </c>
      <c r="H358" s="69">
        <v>0</v>
      </c>
      <c r="I358" s="70">
        <v>24856185.190000001</v>
      </c>
      <c r="J358" s="71">
        <v>92751</v>
      </c>
      <c r="K358" s="71">
        <v>0</v>
      </c>
      <c r="L358" s="68">
        <v>23661064.23</v>
      </c>
      <c r="M358" s="69">
        <v>91512</v>
      </c>
      <c r="N358" s="69">
        <v>0</v>
      </c>
      <c r="O358" s="70">
        <v>26933856.829999998</v>
      </c>
      <c r="P358" s="71">
        <v>97562</v>
      </c>
      <c r="Q358" s="71">
        <v>0</v>
      </c>
      <c r="R358" s="68">
        <v>27304069.530000001</v>
      </c>
      <c r="S358" s="69">
        <v>101215</v>
      </c>
      <c r="T358" s="69">
        <v>0</v>
      </c>
      <c r="U358" s="70">
        <v>32266076.170000002</v>
      </c>
      <c r="V358" s="71">
        <v>118177</v>
      </c>
      <c r="W358" s="71">
        <v>0</v>
      </c>
      <c r="X358" s="68">
        <v>34994192.5</v>
      </c>
      <c r="Y358" s="69">
        <v>127626</v>
      </c>
      <c r="Z358" s="69">
        <v>0</v>
      </c>
      <c r="AA358" s="70">
        <v>36739508.350000001</v>
      </c>
      <c r="AB358" s="71">
        <v>136228</v>
      </c>
      <c r="AC358" s="71">
        <v>0</v>
      </c>
      <c r="AD358" s="68">
        <v>41503656.969999999</v>
      </c>
      <c r="AE358" s="69">
        <v>144806</v>
      </c>
      <c r="AF358" s="69">
        <v>0</v>
      </c>
      <c r="AG358" s="70">
        <v>48629943.119999997</v>
      </c>
      <c r="AH358" s="71">
        <v>137086</v>
      </c>
      <c r="AI358" s="71">
        <v>0</v>
      </c>
      <c r="AJ358" s="68">
        <v>58531211.130000003</v>
      </c>
      <c r="AK358" s="69">
        <v>145768</v>
      </c>
      <c r="AL358" s="69">
        <v>0</v>
      </c>
      <c r="AM358" s="70">
        <v>53652307.329999998</v>
      </c>
      <c r="AN358" s="71">
        <v>119229</v>
      </c>
      <c r="AO358" s="71">
        <v>0</v>
      </c>
    </row>
    <row r="359" spans="1:41" hidden="1" outlineLevel="1" x14ac:dyDescent="0.55000000000000004">
      <c r="A359" s="58" t="s">
        <v>92</v>
      </c>
      <c r="B359" s="65">
        <v>691831359.41999996</v>
      </c>
      <c r="C359" s="66">
        <v>652927</v>
      </c>
      <c r="D359" s="66">
        <v>10078</v>
      </c>
      <c r="E359" s="67">
        <v>1059.5845468482694</v>
      </c>
      <c r="F359" s="68">
        <v>54933346.079999991</v>
      </c>
      <c r="G359" s="69">
        <v>36032</v>
      </c>
      <c r="H359" s="69">
        <v>10529</v>
      </c>
      <c r="I359" s="70">
        <v>50296373.959999993</v>
      </c>
      <c r="J359" s="71">
        <v>43126</v>
      </c>
      <c r="K359" s="71">
        <v>10493</v>
      </c>
      <c r="L359" s="68">
        <v>44443087.600000009</v>
      </c>
      <c r="M359" s="69">
        <v>40478</v>
      </c>
      <c r="N359" s="69">
        <v>10406</v>
      </c>
      <c r="O359" s="70">
        <v>47457227.740000002</v>
      </c>
      <c r="P359" s="71">
        <v>46898</v>
      </c>
      <c r="Q359" s="71">
        <v>10296</v>
      </c>
      <c r="R359" s="68">
        <v>43362185.850000001</v>
      </c>
      <c r="S359" s="69">
        <v>44112</v>
      </c>
      <c r="T359" s="69">
        <v>10259</v>
      </c>
      <c r="U359" s="70">
        <v>55142021.61999999</v>
      </c>
      <c r="V359" s="71">
        <v>54802</v>
      </c>
      <c r="W359" s="71">
        <v>10156</v>
      </c>
      <c r="X359" s="68">
        <v>61520250.130000003</v>
      </c>
      <c r="Y359" s="69">
        <v>59248</v>
      </c>
      <c r="Z359" s="69">
        <v>10001</v>
      </c>
      <c r="AA359" s="70">
        <v>57139501.500000007</v>
      </c>
      <c r="AB359" s="71">
        <v>58321</v>
      </c>
      <c r="AC359" s="71">
        <v>10038</v>
      </c>
      <c r="AD359" s="68">
        <v>59857895.24000001</v>
      </c>
      <c r="AE359" s="69">
        <v>58757</v>
      </c>
      <c r="AF359" s="69">
        <v>9977</v>
      </c>
      <c r="AG359" s="70">
        <v>67945017.549999997</v>
      </c>
      <c r="AH359" s="71">
        <v>62972</v>
      </c>
      <c r="AI359" s="71">
        <v>9954</v>
      </c>
      <c r="AJ359" s="68">
        <v>72282551.299999997</v>
      </c>
      <c r="AK359" s="69">
        <v>75211</v>
      </c>
      <c r="AL359" s="69">
        <v>10110</v>
      </c>
      <c r="AM359" s="70">
        <v>77451900.849999979</v>
      </c>
      <c r="AN359" s="71">
        <v>72970</v>
      </c>
      <c r="AO359" s="71">
        <v>10078</v>
      </c>
    </row>
    <row r="360" spans="1:41" hidden="1" outlineLevel="1" x14ac:dyDescent="0.55000000000000004">
      <c r="A360" s="58" t="s">
        <v>25</v>
      </c>
      <c r="B360" s="65">
        <v>20771444.629999999</v>
      </c>
      <c r="C360" s="66">
        <v>59337</v>
      </c>
      <c r="D360" s="66">
        <v>1056</v>
      </c>
      <c r="E360" s="67">
        <v>350.05889461887188</v>
      </c>
      <c r="F360" s="68">
        <v>721341.88</v>
      </c>
      <c r="G360" s="69">
        <v>2343</v>
      </c>
      <c r="H360" s="69">
        <v>1133</v>
      </c>
      <c r="I360" s="70">
        <v>1080267.8</v>
      </c>
      <c r="J360" s="71">
        <v>3635</v>
      </c>
      <c r="K360" s="71">
        <v>1134</v>
      </c>
      <c r="L360" s="68">
        <v>1125001.03</v>
      </c>
      <c r="M360" s="69">
        <v>3824</v>
      </c>
      <c r="N360" s="69">
        <v>1128</v>
      </c>
      <c r="O360" s="70">
        <v>1103306.07</v>
      </c>
      <c r="P360" s="71">
        <v>3976</v>
      </c>
      <c r="Q360" s="71">
        <v>1116</v>
      </c>
      <c r="R360" s="68">
        <v>1188968.3999999999</v>
      </c>
      <c r="S360" s="69">
        <v>4056</v>
      </c>
      <c r="T360" s="69">
        <v>1119</v>
      </c>
      <c r="U360" s="70">
        <v>1651506.57</v>
      </c>
      <c r="V360" s="71">
        <v>4768</v>
      </c>
      <c r="W360" s="71">
        <v>1102</v>
      </c>
      <c r="X360" s="68">
        <v>1721524.63</v>
      </c>
      <c r="Y360" s="69">
        <v>4950</v>
      </c>
      <c r="Z360" s="69">
        <v>1098</v>
      </c>
      <c r="AA360" s="70">
        <v>1782556.53</v>
      </c>
      <c r="AB360" s="71">
        <v>4786</v>
      </c>
      <c r="AC360" s="71">
        <v>1091</v>
      </c>
      <c r="AD360" s="68">
        <v>1946852.57</v>
      </c>
      <c r="AE360" s="69">
        <v>5532</v>
      </c>
      <c r="AF360" s="69">
        <v>1090</v>
      </c>
      <c r="AG360" s="70">
        <v>2482176.23</v>
      </c>
      <c r="AH360" s="71">
        <v>6606</v>
      </c>
      <c r="AI360" s="71">
        <v>1080</v>
      </c>
      <c r="AJ360" s="68">
        <v>2743367.77</v>
      </c>
      <c r="AK360" s="69">
        <v>7411</v>
      </c>
      <c r="AL360" s="69">
        <v>1073</v>
      </c>
      <c r="AM360" s="70">
        <v>3224575.15</v>
      </c>
      <c r="AN360" s="71">
        <v>7450</v>
      </c>
      <c r="AO360" s="71">
        <v>1056</v>
      </c>
    </row>
    <row r="361" spans="1:41" hidden="1" outlineLevel="1" x14ac:dyDescent="0.55000000000000004">
      <c r="A361" s="58" t="s">
        <v>93</v>
      </c>
      <c r="B361" s="65">
        <v>105824798.53999999</v>
      </c>
      <c r="C361" s="66">
        <v>200180</v>
      </c>
      <c r="D361" s="66">
        <v>1828</v>
      </c>
      <c r="E361" s="67">
        <v>528.64820931161955</v>
      </c>
      <c r="F361" s="68">
        <v>10963679.41</v>
      </c>
      <c r="G361" s="69">
        <v>20172</v>
      </c>
      <c r="H361" s="69">
        <v>1786</v>
      </c>
      <c r="I361" s="70">
        <v>5952580.5899999999</v>
      </c>
      <c r="J361" s="71">
        <v>11899</v>
      </c>
      <c r="K361" s="71">
        <v>1790</v>
      </c>
      <c r="L361" s="68">
        <v>6101686.54</v>
      </c>
      <c r="M361" s="69">
        <v>12381</v>
      </c>
      <c r="N361" s="69">
        <v>1792</v>
      </c>
      <c r="O361" s="70">
        <v>6350770.0199999996</v>
      </c>
      <c r="P361" s="71">
        <v>13163</v>
      </c>
      <c r="Q361" s="71">
        <v>1797</v>
      </c>
      <c r="R361" s="68">
        <v>6318043.3499999996</v>
      </c>
      <c r="S361" s="69">
        <v>13016</v>
      </c>
      <c r="T361" s="69">
        <v>1809</v>
      </c>
      <c r="U361" s="70">
        <v>7256446.8700000001</v>
      </c>
      <c r="V361" s="71">
        <v>14304</v>
      </c>
      <c r="W361" s="71">
        <v>1807</v>
      </c>
      <c r="X361" s="68">
        <v>6982517.9900000002</v>
      </c>
      <c r="Y361" s="69">
        <v>13753</v>
      </c>
      <c r="Z361" s="69">
        <v>1812</v>
      </c>
      <c r="AA361" s="70">
        <v>7635434.8499999996</v>
      </c>
      <c r="AB361" s="71">
        <v>14091</v>
      </c>
      <c r="AC361" s="71">
        <v>1831</v>
      </c>
      <c r="AD361" s="68">
        <v>8261783.0599999996</v>
      </c>
      <c r="AE361" s="69">
        <v>15580</v>
      </c>
      <c r="AF361" s="69">
        <v>1827</v>
      </c>
      <c r="AG361" s="70">
        <v>9127761.8900000006</v>
      </c>
      <c r="AH361" s="71">
        <v>16540</v>
      </c>
      <c r="AI361" s="71">
        <v>1849</v>
      </c>
      <c r="AJ361" s="68">
        <v>11048795</v>
      </c>
      <c r="AK361" s="69">
        <v>19941</v>
      </c>
      <c r="AL361" s="69">
        <v>1841</v>
      </c>
      <c r="AM361" s="70">
        <v>19825298.969999999</v>
      </c>
      <c r="AN361" s="71">
        <v>35340</v>
      </c>
      <c r="AO361" s="71">
        <v>1828</v>
      </c>
    </row>
    <row r="362" spans="1:41" hidden="1" outlineLevel="1" x14ac:dyDescent="0.55000000000000004">
      <c r="A362" s="58" t="s">
        <v>26</v>
      </c>
      <c r="B362" s="65">
        <v>138094457.47999963</v>
      </c>
      <c r="C362" s="66">
        <v>242987</v>
      </c>
      <c r="D362" s="66">
        <v>5923</v>
      </c>
      <c r="E362" s="67">
        <v>568.32035244683721</v>
      </c>
      <c r="F362" s="68">
        <v>5891112.0099999886</v>
      </c>
      <c r="G362" s="69">
        <v>9551</v>
      </c>
      <c r="H362" s="69">
        <v>6144</v>
      </c>
      <c r="I362" s="70">
        <v>8184482.2999999812</v>
      </c>
      <c r="J362" s="71">
        <v>15572</v>
      </c>
      <c r="K362" s="71">
        <v>6111</v>
      </c>
      <c r="L362" s="68">
        <v>6921064.4399999827</v>
      </c>
      <c r="M362" s="69">
        <v>15219</v>
      </c>
      <c r="N362" s="69">
        <v>6077</v>
      </c>
      <c r="O362" s="70">
        <v>9139653.8599999771</v>
      </c>
      <c r="P362" s="71">
        <v>18119</v>
      </c>
      <c r="Q362" s="71">
        <v>5909</v>
      </c>
      <c r="R362" s="68">
        <v>8869120.5099999774</v>
      </c>
      <c r="S362" s="69">
        <v>17501</v>
      </c>
      <c r="T362" s="69">
        <v>5901</v>
      </c>
      <c r="U362" s="70">
        <v>9897118.9299999736</v>
      </c>
      <c r="V362" s="71">
        <v>21047</v>
      </c>
      <c r="W362" s="71">
        <v>5945</v>
      </c>
      <c r="X362" s="68">
        <v>12842218.949999971</v>
      </c>
      <c r="Y362" s="69">
        <v>21990</v>
      </c>
      <c r="Z362" s="69">
        <v>5957</v>
      </c>
      <c r="AA362" s="70">
        <v>11862729.52999997</v>
      </c>
      <c r="AB362" s="71">
        <v>21831</v>
      </c>
      <c r="AC362" s="71">
        <v>5962</v>
      </c>
      <c r="AD362" s="68">
        <v>10648664.439999972</v>
      </c>
      <c r="AE362" s="69">
        <v>21862</v>
      </c>
      <c r="AF362" s="69">
        <v>5902</v>
      </c>
      <c r="AG362" s="70">
        <v>14975195.44999996</v>
      </c>
      <c r="AH362" s="71">
        <v>24447</v>
      </c>
      <c r="AI362" s="71">
        <v>5910</v>
      </c>
      <c r="AJ362" s="68">
        <v>17496990.709999945</v>
      </c>
      <c r="AK362" s="69">
        <v>27437</v>
      </c>
      <c r="AL362" s="69">
        <v>5904</v>
      </c>
      <c r="AM362" s="70">
        <v>21366106.349999923</v>
      </c>
      <c r="AN362" s="71">
        <v>28411</v>
      </c>
      <c r="AO362" s="71">
        <v>5923</v>
      </c>
    </row>
    <row r="363" spans="1:41" hidden="1" outlineLevel="1" x14ac:dyDescent="0.55000000000000004">
      <c r="A363" s="58" t="s">
        <v>94</v>
      </c>
      <c r="B363" s="65">
        <v>52680834.409899995</v>
      </c>
      <c r="C363" s="66">
        <v>121594</v>
      </c>
      <c r="D363" s="66">
        <v>4238</v>
      </c>
      <c r="E363" s="67">
        <v>433.25192369607049</v>
      </c>
      <c r="F363" s="68">
        <v>2229402.66</v>
      </c>
      <c r="G363" s="69">
        <v>4673</v>
      </c>
      <c r="H363" s="69">
        <v>4614</v>
      </c>
      <c r="I363" s="70">
        <v>3344561.74</v>
      </c>
      <c r="J363" s="71">
        <v>7834</v>
      </c>
      <c r="K363" s="71">
        <v>4579</v>
      </c>
      <c r="L363" s="68">
        <v>3183978.5299</v>
      </c>
      <c r="M363" s="69">
        <v>8170</v>
      </c>
      <c r="N363" s="69">
        <v>4281</v>
      </c>
      <c r="O363" s="70">
        <v>3454596.58</v>
      </c>
      <c r="P363" s="71">
        <v>8715</v>
      </c>
      <c r="Q363" s="71">
        <v>4287</v>
      </c>
      <c r="R363" s="68">
        <v>3503137.93</v>
      </c>
      <c r="S363" s="69">
        <v>8899</v>
      </c>
      <c r="T363" s="69">
        <v>4272</v>
      </c>
      <c r="U363" s="70">
        <v>4980366.95</v>
      </c>
      <c r="V363" s="71">
        <v>11369</v>
      </c>
      <c r="W363" s="71">
        <v>4294</v>
      </c>
      <c r="X363" s="68">
        <v>4903432.3</v>
      </c>
      <c r="Y363" s="69">
        <v>10894</v>
      </c>
      <c r="Z363" s="69">
        <v>4284</v>
      </c>
      <c r="AA363" s="70">
        <v>4842381.09</v>
      </c>
      <c r="AB363" s="71">
        <v>10483</v>
      </c>
      <c r="AC363" s="71">
        <v>4280</v>
      </c>
      <c r="AD363" s="68">
        <v>5404973.4699999997</v>
      </c>
      <c r="AE363" s="69">
        <v>12018</v>
      </c>
      <c r="AF363" s="69">
        <v>4288</v>
      </c>
      <c r="AG363" s="70">
        <v>6073426.3399999999</v>
      </c>
      <c r="AH363" s="71">
        <v>13852</v>
      </c>
      <c r="AI363" s="71">
        <v>4297</v>
      </c>
      <c r="AJ363" s="68">
        <v>5824002.2699999996</v>
      </c>
      <c r="AK363" s="69">
        <v>13373</v>
      </c>
      <c r="AL363" s="69">
        <v>4288</v>
      </c>
      <c r="AM363" s="70">
        <v>4936574.55</v>
      </c>
      <c r="AN363" s="71">
        <v>11314</v>
      </c>
      <c r="AO363" s="71">
        <v>4238</v>
      </c>
    </row>
    <row r="364" spans="1:41" hidden="1" outlineLevel="1" x14ac:dyDescent="0.55000000000000004">
      <c r="A364" s="58" t="s">
        <v>462</v>
      </c>
      <c r="B364" s="65">
        <v>8410942542.1499863</v>
      </c>
      <c r="C364" s="66">
        <v>6708618</v>
      </c>
      <c r="D364" s="66">
        <v>46222</v>
      </c>
      <c r="E364" s="67">
        <v>1253.7518967617452</v>
      </c>
      <c r="F364" s="68">
        <v>661223857.55999923</v>
      </c>
      <c r="G364" s="69">
        <v>549901</v>
      </c>
      <c r="H364" s="69">
        <v>53859</v>
      </c>
      <c r="I364" s="70">
        <v>556602316.04999876</v>
      </c>
      <c r="J364" s="71">
        <v>503606</v>
      </c>
      <c r="K364" s="71">
        <v>53163</v>
      </c>
      <c r="L364" s="68">
        <v>596029307.28999949</v>
      </c>
      <c r="M364" s="69">
        <v>496740</v>
      </c>
      <c r="N364" s="69">
        <v>52705</v>
      </c>
      <c r="O364" s="70">
        <v>643895622.11999893</v>
      </c>
      <c r="P364" s="71">
        <v>530138</v>
      </c>
      <c r="Q364" s="71">
        <v>50776</v>
      </c>
      <c r="R364" s="68">
        <v>601118628.70999932</v>
      </c>
      <c r="S364" s="69">
        <v>506322</v>
      </c>
      <c r="T364" s="69">
        <v>50087</v>
      </c>
      <c r="U364" s="70">
        <v>686701672.48999906</v>
      </c>
      <c r="V364" s="71">
        <v>573809</v>
      </c>
      <c r="W364" s="71">
        <v>50270</v>
      </c>
      <c r="X364" s="68">
        <v>725216623.3599987</v>
      </c>
      <c r="Y364" s="69">
        <v>581664</v>
      </c>
      <c r="Z364" s="69">
        <v>50055</v>
      </c>
      <c r="AA364" s="70">
        <v>713502972.30999923</v>
      </c>
      <c r="AB364" s="71">
        <v>564954</v>
      </c>
      <c r="AC364" s="71">
        <v>46953</v>
      </c>
      <c r="AD364" s="68">
        <v>730068636.20999861</v>
      </c>
      <c r="AE364" s="69">
        <v>580358</v>
      </c>
      <c r="AF364" s="69">
        <v>46809</v>
      </c>
      <c r="AG364" s="70">
        <v>790138060.08999848</v>
      </c>
      <c r="AH364" s="71">
        <v>595516</v>
      </c>
      <c r="AI364" s="71">
        <v>46532</v>
      </c>
      <c r="AJ364" s="68">
        <v>792426420.27999878</v>
      </c>
      <c r="AK364" s="69">
        <v>600685</v>
      </c>
      <c r="AL364" s="69">
        <v>46501</v>
      </c>
      <c r="AM364" s="70">
        <v>914018425.67999887</v>
      </c>
      <c r="AN364" s="71">
        <v>624925</v>
      </c>
      <c r="AO364" s="71">
        <v>46222</v>
      </c>
    </row>
    <row r="365" spans="1:41" hidden="1" outlineLevel="1" x14ac:dyDescent="0.55000000000000004">
      <c r="A365" s="58" t="s">
        <v>27</v>
      </c>
      <c r="B365" s="65">
        <v>23630152.640000004</v>
      </c>
      <c r="C365" s="66">
        <v>52154</v>
      </c>
      <c r="D365" s="66">
        <v>1686</v>
      </c>
      <c r="E365" s="67">
        <v>453.08418606434799</v>
      </c>
      <c r="F365" s="68">
        <v>1050438.3700000001</v>
      </c>
      <c r="G365" s="69">
        <v>2182</v>
      </c>
      <c r="H365" s="69">
        <v>1840</v>
      </c>
      <c r="I365" s="70">
        <v>1588204.98</v>
      </c>
      <c r="J365" s="71">
        <v>3665</v>
      </c>
      <c r="K365" s="71">
        <v>1815</v>
      </c>
      <c r="L365" s="68">
        <v>1535446.19</v>
      </c>
      <c r="M365" s="69">
        <v>3642</v>
      </c>
      <c r="N365" s="69">
        <v>1806</v>
      </c>
      <c r="O365" s="70">
        <v>1480029.82</v>
      </c>
      <c r="P365" s="71">
        <v>3541</v>
      </c>
      <c r="Q365" s="71">
        <v>1779</v>
      </c>
      <c r="R365" s="68">
        <v>1619454.25</v>
      </c>
      <c r="S365" s="69">
        <v>3788</v>
      </c>
      <c r="T365" s="69">
        <v>1769</v>
      </c>
      <c r="U365" s="70">
        <v>2051348.4600000002</v>
      </c>
      <c r="V365" s="71">
        <v>4704</v>
      </c>
      <c r="W365" s="71">
        <v>1760</v>
      </c>
      <c r="X365" s="68">
        <v>2047280.48</v>
      </c>
      <c r="Y365" s="69">
        <v>4632</v>
      </c>
      <c r="Z365" s="69">
        <v>1725</v>
      </c>
      <c r="AA365" s="70">
        <v>2117221.1900000004</v>
      </c>
      <c r="AB365" s="71">
        <v>4740</v>
      </c>
      <c r="AC365" s="71">
        <v>1707</v>
      </c>
      <c r="AD365" s="68">
        <v>2171326.21</v>
      </c>
      <c r="AE365" s="69">
        <v>4796</v>
      </c>
      <c r="AF365" s="69">
        <v>1698</v>
      </c>
      <c r="AG365" s="70">
        <v>2500596.67</v>
      </c>
      <c r="AH365" s="71">
        <v>5174</v>
      </c>
      <c r="AI365" s="71">
        <v>1695</v>
      </c>
      <c r="AJ365" s="68">
        <v>2772290.46</v>
      </c>
      <c r="AK365" s="69">
        <v>5823</v>
      </c>
      <c r="AL365" s="69">
        <v>1689</v>
      </c>
      <c r="AM365" s="70">
        <v>2696515.56</v>
      </c>
      <c r="AN365" s="71">
        <v>5467</v>
      </c>
      <c r="AO365" s="71">
        <v>1686</v>
      </c>
    </row>
    <row r="366" spans="1:41" hidden="1" outlineLevel="1" x14ac:dyDescent="0.55000000000000004">
      <c r="A366" s="58" t="s">
        <v>95</v>
      </c>
      <c r="B366" s="65">
        <v>29806145.090000004</v>
      </c>
      <c r="C366" s="66">
        <v>43547</v>
      </c>
      <c r="D366" s="66">
        <v>932</v>
      </c>
      <c r="E366" s="67">
        <v>684.45920706363245</v>
      </c>
      <c r="F366" s="68">
        <v>1817720.75</v>
      </c>
      <c r="G366" s="69">
        <v>2279</v>
      </c>
      <c r="H366" s="69">
        <v>1066</v>
      </c>
      <c r="I366" s="70">
        <v>2039639.2</v>
      </c>
      <c r="J366" s="71">
        <v>3178</v>
      </c>
      <c r="K366" s="71">
        <v>1055</v>
      </c>
      <c r="L366" s="68">
        <v>1915019.81</v>
      </c>
      <c r="M366" s="69">
        <v>2828</v>
      </c>
      <c r="N366" s="69">
        <v>1036</v>
      </c>
      <c r="O366" s="70">
        <v>2422075.7400000002</v>
      </c>
      <c r="P366" s="71">
        <v>3483</v>
      </c>
      <c r="Q366" s="71">
        <v>1026</v>
      </c>
      <c r="R366" s="68">
        <v>2151427.75</v>
      </c>
      <c r="S366" s="69">
        <v>3259</v>
      </c>
      <c r="T366" s="69">
        <v>1027</v>
      </c>
      <c r="U366" s="70">
        <v>2515791.02</v>
      </c>
      <c r="V366" s="71">
        <v>3878</v>
      </c>
      <c r="W366" s="71">
        <v>1022</v>
      </c>
      <c r="X366" s="68">
        <v>2460736.2599999998</v>
      </c>
      <c r="Y366" s="69">
        <v>3970</v>
      </c>
      <c r="Z366" s="69">
        <v>1020</v>
      </c>
      <c r="AA366" s="70">
        <v>2618652.9700000002</v>
      </c>
      <c r="AB366" s="71">
        <v>3851</v>
      </c>
      <c r="AC366" s="71">
        <v>1005</v>
      </c>
      <c r="AD366" s="68">
        <v>2771012.1</v>
      </c>
      <c r="AE366" s="69">
        <v>3977</v>
      </c>
      <c r="AF366" s="69">
        <v>957</v>
      </c>
      <c r="AG366" s="70">
        <v>2652193.94</v>
      </c>
      <c r="AH366" s="71">
        <v>3756</v>
      </c>
      <c r="AI366" s="71">
        <v>956</v>
      </c>
      <c r="AJ366" s="68">
        <v>2682752.08</v>
      </c>
      <c r="AK366" s="69">
        <v>3812</v>
      </c>
      <c r="AL366" s="69">
        <v>941</v>
      </c>
      <c r="AM366" s="70">
        <v>3759123.47</v>
      </c>
      <c r="AN366" s="71">
        <v>5276</v>
      </c>
      <c r="AO366" s="71">
        <v>932</v>
      </c>
    </row>
    <row r="367" spans="1:41" hidden="1" outlineLevel="1" x14ac:dyDescent="0.55000000000000004">
      <c r="A367" s="58" t="s">
        <v>380</v>
      </c>
      <c r="B367" s="65">
        <v>68710440.510000005</v>
      </c>
      <c r="C367" s="66">
        <v>107563</v>
      </c>
      <c r="D367" s="66">
        <v>2087</v>
      </c>
      <c r="E367" s="67">
        <v>638.79252633340468</v>
      </c>
      <c r="F367" s="68">
        <v>2311498.7600000002</v>
      </c>
      <c r="G367" s="69">
        <v>3421</v>
      </c>
      <c r="H367" s="69">
        <v>2125</v>
      </c>
      <c r="I367" s="70">
        <v>4427694.1800000006</v>
      </c>
      <c r="J367" s="71">
        <v>7666</v>
      </c>
      <c r="K367" s="71">
        <v>2117</v>
      </c>
      <c r="L367" s="68">
        <v>4248043.34</v>
      </c>
      <c r="M367" s="69">
        <v>7160</v>
      </c>
      <c r="N367" s="69">
        <v>2107</v>
      </c>
      <c r="O367" s="70">
        <v>4472191.03</v>
      </c>
      <c r="P367" s="71">
        <v>7448</v>
      </c>
      <c r="Q367" s="71">
        <v>2088</v>
      </c>
      <c r="R367" s="68">
        <v>4711977.209999999</v>
      </c>
      <c r="S367" s="69">
        <v>8198</v>
      </c>
      <c r="T367" s="69">
        <v>2090</v>
      </c>
      <c r="U367" s="70">
        <v>5816288.6300000018</v>
      </c>
      <c r="V367" s="71">
        <v>9415</v>
      </c>
      <c r="W367" s="71">
        <v>2084</v>
      </c>
      <c r="X367" s="68">
        <v>6368287.3799999999</v>
      </c>
      <c r="Y367" s="69">
        <v>9908</v>
      </c>
      <c r="Z367" s="69">
        <v>2088</v>
      </c>
      <c r="AA367" s="70">
        <v>6581855.1500000004</v>
      </c>
      <c r="AB367" s="71">
        <v>10012</v>
      </c>
      <c r="AC367" s="71">
        <v>2094</v>
      </c>
      <c r="AD367" s="68">
        <v>7121573.6900000004</v>
      </c>
      <c r="AE367" s="69">
        <v>11092</v>
      </c>
      <c r="AF367" s="69">
        <v>2091</v>
      </c>
      <c r="AG367" s="70">
        <v>8205096.29</v>
      </c>
      <c r="AH367" s="71">
        <v>12194</v>
      </c>
      <c r="AI367" s="71">
        <v>2099</v>
      </c>
      <c r="AJ367" s="68">
        <v>8044890.4100000001</v>
      </c>
      <c r="AK367" s="69">
        <v>12104</v>
      </c>
      <c r="AL367" s="69">
        <v>2104</v>
      </c>
      <c r="AM367" s="70">
        <v>6401044.4399999995</v>
      </c>
      <c r="AN367" s="71">
        <v>8945</v>
      </c>
      <c r="AO367" s="71">
        <v>2087</v>
      </c>
    </row>
    <row r="368" spans="1:41" hidden="1" outlineLevel="1" x14ac:dyDescent="0.55000000000000004">
      <c r="A368" s="58" t="s">
        <v>32</v>
      </c>
      <c r="B368" s="65">
        <v>3361172.12</v>
      </c>
      <c r="C368" s="66">
        <v>7257</v>
      </c>
      <c r="D368" s="66">
        <v>238</v>
      </c>
      <c r="E368" s="67">
        <v>463.16275595976299</v>
      </c>
      <c r="F368" s="68">
        <v>177772.51</v>
      </c>
      <c r="G368" s="69">
        <v>326</v>
      </c>
      <c r="H368" s="69">
        <v>272</v>
      </c>
      <c r="I368" s="70">
        <v>212507.64</v>
      </c>
      <c r="J368" s="71">
        <v>574</v>
      </c>
      <c r="K368" s="71">
        <v>269</v>
      </c>
      <c r="L368" s="68">
        <v>183249.61</v>
      </c>
      <c r="M368" s="69">
        <v>442</v>
      </c>
      <c r="N368" s="69">
        <v>267</v>
      </c>
      <c r="O368" s="70">
        <v>201337.43</v>
      </c>
      <c r="P368" s="71">
        <v>530</v>
      </c>
      <c r="Q368" s="71">
        <v>237</v>
      </c>
      <c r="R368" s="68">
        <v>270060.28999999998</v>
      </c>
      <c r="S368" s="69">
        <v>600</v>
      </c>
      <c r="T368" s="69">
        <v>236</v>
      </c>
      <c r="U368" s="70">
        <v>303144.09000000003</v>
      </c>
      <c r="V368" s="71">
        <v>627</v>
      </c>
      <c r="W368" s="71">
        <v>239</v>
      </c>
      <c r="X368" s="68">
        <v>350205.69</v>
      </c>
      <c r="Y368" s="69">
        <v>809</v>
      </c>
      <c r="Z368" s="69">
        <v>246</v>
      </c>
      <c r="AA368" s="70">
        <v>328097.93</v>
      </c>
      <c r="AB368" s="71">
        <v>754</v>
      </c>
      <c r="AC368" s="71">
        <v>244</v>
      </c>
      <c r="AD368" s="68">
        <v>300613.31</v>
      </c>
      <c r="AE368" s="69">
        <v>647</v>
      </c>
      <c r="AF368" s="69">
        <v>244</v>
      </c>
      <c r="AG368" s="70">
        <v>301855.03000000003</v>
      </c>
      <c r="AH368" s="71">
        <v>636</v>
      </c>
      <c r="AI368" s="71">
        <v>238</v>
      </c>
      <c r="AJ368" s="68">
        <v>380448</v>
      </c>
      <c r="AK368" s="69">
        <v>670</v>
      </c>
      <c r="AL368" s="69">
        <v>239</v>
      </c>
      <c r="AM368" s="70">
        <v>351880.59</v>
      </c>
      <c r="AN368" s="71">
        <v>642</v>
      </c>
      <c r="AO368" s="71">
        <v>238</v>
      </c>
    </row>
    <row r="369" spans="1:41" hidden="1" outlineLevel="1" x14ac:dyDescent="0.55000000000000004">
      <c r="A369" s="58" t="s">
        <v>37</v>
      </c>
      <c r="B369" s="65">
        <v>3743510.3199</v>
      </c>
      <c r="C369" s="66">
        <v>5539</v>
      </c>
      <c r="D369" s="66">
        <v>103</v>
      </c>
      <c r="E369" s="67">
        <v>675.84587829933196</v>
      </c>
      <c r="F369" s="68">
        <v>111708.77</v>
      </c>
      <c r="G369" s="69">
        <v>230</v>
      </c>
      <c r="H369" s="69">
        <v>113</v>
      </c>
      <c r="I369" s="70">
        <v>143374.87</v>
      </c>
      <c r="J369" s="71">
        <v>262</v>
      </c>
      <c r="K369" s="71">
        <v>111</v>
      </c>
      <c r="L369" s="68">
        <v>211706.10990000001</v>
      </c>
      <c r="M369" s="69">
        <v>323</v>
      </c>
      <c r="N369" s="69">
        <v>117</v>
      </c>
      <c r="O369" s="70">
        <v>200434.36</v>
      </c>
      <c r="P369" s="71">
        <v>321</v>
      </c>
      <c r="Q369" s="71">
        <v>120</v>
      </c>
      <c r="R369" s="68">
        <v>212034.9</v>
      </c>
      <c r="S369" s="69">
        <v>398</v>
      </c>
      <c r="T369" s="69">
        <v>112</v>
      </c>
      <c r="U369" s="70">
        <v>420796.7</v>
      </c>
      <c r="V369" s="71">
        <v>581</v>
      </c>
      <c r="W369" s="71">
        <v>108</v>
      </c>
      <c r="X369" s="68">
        <v>351228.14</v>
      </c>
      <c r="Y369" s="69">
        <v>508</v>
      </c>
      <c r="Z369" s="69">
        <v>101</v>
      </c>
      <c r="AA369" s="70">
        <v>388360.96000000002</v>
      </c>
      <c r="AB369" s="71">
        <v>553</v>
      </c>
      <c r="AC369" s="71">
        <v>102</v>
      </c>
      <c r="AD369" s="68">
        <v>440278.08</v>
      </c>
      <c r="AE369" s="69">
        <v>588</v>
      </c>
      <c r="AF369" s="69">
        <v>103</v>
      </c>
      <c r="AG369" s="70">
        <v>399457.9</v>
      </c>
      <c r="AH369" s="71">
        <v>596</v>
      </c>
      <c r="AI369" s="71">
        <v>104</v>
      </c>
      <c r="AJ369" s="68">
        <v>359893.48</v>
      </c>
      <c r="AK369" s="69">
        <v>513</v>
      </c>
      <c r="AL369" s="69">
        <v>101</v>
      </c>
      <c r="AM369" s="70">
        <v>504236.05</v>
      </c>
      <c r="AN369" s="71">
        <v>666</v>
      </c>
      <c r="AO369" s="71">
        <v>103</v>
      </c>
    </row>
    <row r="370" spans="1:41" hidden="1" outlineLevel="1" x14ac:dyDescent="0.55000000000000004">
      <c r="A370" s="58" t="s">
        <v>33</v>
      </c>
      <c r="B370" s="65">
        <v>10383605.939999999</v>
      </c>
      <c r="C370" s="66">
        <v>18098</v>
      </c>
      <c r="D370" s="66">
        <v>141</v>
      </c>
      <c r="E370" s="67">
        <v>573.7432832357166</v>
      </c>
      <c r="F370" s="68">
        <v>670697.57999999996</v>
      </c>
      <c r="G370" s="69">
        <v>1153</v>
      </c>
      <c r="H370" s="69">
        <v>158</v>
      </c>
      <c r="I370" s="70">
        <v>750063.02</v>
      </c>
      <c r="J370" s="71">
        <v>1384</v>
      </c>
      <c r="K370" s="71">
        <v>155</v>
      </c>
      <c r="L370" s="68">
        <v>739090.99</v>
      </c>
      <c r="M370" s="69">
        <v>1458</v>
      </c>
      <c r="N370" s="69">
        <v>154</v>
      </c>
      <c r="O370" s="70">
        <v>819464.31</v>
      </c>
      <c r="P370" s="71">
        <v>1402</v>
      </c>
      <c r="Q370" s="71">
        <v>152</v>
      </c>
      <c r="R370" s="68">
        <v>881757.42</v>
      </c>
      <c r="S370" s="69">
        <v>1325</v>
      </c>
      <c r="T370" s="69">
        <v>149</v>
      </c>
      <c r="U370" s="70">
        <v>861566.73</v>
      </c>
      <c r="V370" s="71">
        <v>1625</v>
      </c>
      <c r="W370" s="71">
        <v>141</v>
      </c>
      <c r="X370" s="68">
        <v>998842.46</v>
      </c>
      <c r="Y370" s="69">
        <v>1637</v>
      </c>
      <c r="Z370" s="69">
        <v>138</v>
      </c>
      <c r="AA370" s="70">
        <v>948255.9</v>
      </c>
      <c r="AB370" s="71">
        <v>1674</v>
      </c>
      <c r="AC370" s="71">
        <v>136</v>
      </c>
      <c r="AD370" s="68">
        <v>869839.79</v>
      </c>
      <c r="AE370" s="69">
        <v>1585</v>
      </c>
      <c r="AF370" s="69">
        <v>138</v>
      </c>
      <c r="AG370" s="70">
        <v>880920.39</v>
      </c>
      <c r="AH370" s="71">
        <v>1715</v>
      </c>
      <c r="AI370" s="71">
        <v>141</v>
      </c>
      <c r="AJ370" s="68">
        <v>1226393.01</v>
      </c>
      <c r="AK370" s="69">
        <v>1979</v>
      </c>
      <c r="AL370" s="69">
        <v>141</v>
      </c>
      <c r="AM370" s="70">
        <v>736714.34</v>
      </c>
      <c r="AN370" s="71">
        <v>1161</v>
      </c>
      <c r="AO370" s="71">
        <v>141</v>
      </c>
    </row>
    <row r="371" spans="1:41" hidden="1" outlineLevel="1" x14ac:dyDescent="0.55000000000000004">
      <c r="A371" s="58" t="s">
        <v>40</v>
      </c>
      <c r="B371" s="65">
        <v>662149718.827299</v>
      </c>
      <c r="C371" s="66">
        <v>1376133</v>
      </c>
      <c r="D371" s="66">
        <v>41179</v>
      </c>
      <c r="E371" s="67">
        <v>481.16695030734604</v>
      </c>
      <c r="F371" s="68">
        <v>46712489.708999939</v>
      </c>
      <c r="G371" s="69">
        <v>96406</v>
      </c>
      <c r="H371" s="69">
        <v>37472</v>
      </c>
      <c r="I371" s="70">
        <v>45374050.779199928</v>
      </c>
      <c r="J371" s="71">
        <v>98487</v>
      </c>
      <c r="K371" s="71">
        <v>39029</v>
      </c>
      <c r="L371" s="68">
        <v>45918695.709099948</v>
      </c>
      <c r="M371" s="69">
        <v>99356</v>
      </c>
      <c r="N371" s="69">
        <v>39665</v>
      </c>
      <c r="O371" s="70">
        <v>54567343.979999937</v>
      </c>
      <c r="P371" s="71">
        <v>113008</v>
      </c>
      <c r="Q371" s="71">
        <v>39973</v>
      </c>
      <c r="R371" s="68">
        <v>51615086.219999924</v>
      </c>
      <c r="S371" s="69">
        <v>109121</v>
      </c>
      <c r="T371" s="69">
        <v>40028</v>
      </c>
      <c r="U371" s="70">
        <v>58216124.97999993</v>
      </c>
      <c r="V371" s="71">
        <v>121489</v>
      </c>
      <c r="W371" s="71">
        <v>40699</v>
      </c>
      <c r="X371" s="68">
        <v>58517381.369999908</v>
      </c>
      <c r="Y371" s="69">
        <v>120420</v>
      </c>
      <c r="Z371" s="69">
        <v>40926</v>
      </c>
      <c r="AA371" s="70">
        <v>54792320.249999933</v>
      </c>
      <c r="AB371" s="71">
        <v>118076</v>
      </c>
      <c r="AC371" s="71">
        <v>41274</v>
      </c>
      <c r="AD371" s="68">
        <v>57375823.55999992</v>
      </c>
      <c r="AE371" s="69">
        <v>122183</v>
      </c>
      <c r="AF371" s="69">
        <v>41299</v>
      </c>
      <c r="AG371" s="70">
        <v>59337887.429999918</v>
      </c>
      <c r="AH371" s="71">
        <v>121457</v>
      </c>
      <c r="AI371" s="71">
        <v>41444</v>
      </c>
      <c r="AJ371" s="68">
        <v>59402424.579999939</v>
      </c>
      <c r="AK371" s="69">
        <v>122425</v>
      </c>
      <c r="AL371" s="69">
        <v>41426</v>
      </c>
      <c r="AM371" s="70">
        <v>70320090.259999916</v>
      </c>
      <c r="AN371" s="71">
        <v>133705</v>
      </c>
      <c r="AO371" s="71">
        <v>41179</v>
      </c>
    </row>
    <row r="372" spans="1:41" hidden="1" outlineLevel="1" x14ac:dyDescent="0.55000000000000004">
      <c r="A372" s="58" t="s">
        <v>34</v>
      </c>
      <c r="B372" s="65">
        <v>4558351.3099999996</v>
      </c>
      <c r="C372" s="66">
        <v>10462</v>
      </c>
      <c r="D372" s="66">
        <v>165</v>
      </c>
      <c r="E372" s="67">
        <v>435.70553527050271</v>
      </c>
      <c r="F372" s="68">
        <v>75667.92</v>
      </c>
      <c r="G372" s="69">
        <v>233</v>
      </c>
      <c r="H372" s="69">
        <v>172</v>
      </c>
      <c r="I372" s="70">
        <v>205195.86</v>
      </c>
      <c r="J372" s="71">
        <v>560</v>
      </c>
      <c r="K372" s="71">
        <v>172</v>
      </c>
      <c r="L372" s="68">
        <v>185088.81</v>
      </c>
      <c r="M372" s="69">
        <v>549</v>
      </c>
      <c r="N372" s="69">
        <v>174</v>
      </c>
      <c r="O372" s="70">
        <v>152314.38</v>
      </c>
      <c r="P372" s="71">
        <v>533</v>
      </c>
      <c r="Q372" s="71">
        <v>169</v>
      </c>
      <c r="R372" s="68">
        <v>251061.26</v>
      </c>
      <c r="S372" s="69">
        <v>709</v>
      </c>
      <c r="T372" s="69">
        <v>173</v>
      </c>
      <c r="U372" s="70">
        <v>276614.08</v>
      </c>
      <c r="V372" s="71">
        <v>855</v>
      </c>
      <c r="W372" s="71">
        <v>175</v>
      </c>
      <c r="X372" s="68">
        <v>382778.28</v>
      </c>
      <c r="Y372" s="69">
        <v>826</v>
      </c>
      <c r="Z372" s="69">
        <v>174</v>
      </c>
      <c r="AA372" s="70">
        <v>355531.09</v>
      </c>
      <c r="AB372" s="71">
        <v>855</v>
      </c>
      <c r="AC372" s="71">
        <v>171</v>
      </c>
      <c r="AD372" s="68">
        <v>404064.49</v>
      </c>
      <c r="AE372" s="69">
        <v>992</v>
      </c>
      <c r="AF372" s="69">
        <v>167</v>
      </c>
      <c r="AG372" s="70">
        <v>506947.73</v>
      </c>
      <c r="AH372" s="71">
        <v>1136</v>
      </c>
      <c r="AI372" s="71">
        <v>170</v>
      </c>
      <c r="AJ372" s="68">
        <v>788644.53</v>
      </c>
      <c r="AK372" s="69">
        <v>1512</v>
      </c>
      <c r="AL372" s="69">
        <v>170</v>
      </c>
      <c r="AM372" s="70">
        <v>974442.88</v>
      </c>
      <c r="AN372" s="71">
        <v>1702</v>
      </c>
      <c r="AO372" s="71">
        <v>165</v>
      </c>
    </row>
    <row r="373" spans="1:41" hidden="1" outlineLevel="1" x14ac:dyDescent="0.55000000000000004">
      <c r="A373" s="58" t="s">
        <v>35</v>
      </c>
      <c r="B373" s="65">
        <v>59799914.390000001</v>
      </c>
      <c r="C373" s="66">
        <v>150153</v>
      </c>
      <c r="D373" s="66">
        <v>2779</v>
      </c>
      <c r="E373" s="67">
        <v>398.25987086505097</v>
      </c>
      <c r="F373" s="68">
        <v>3832933.16</v>
      </c>
      <c r="G373" s="69">
        <v>9883</v>
      </c>
      <c r="H373" s="69">
        <v>2796</v>
      </c>
      <c r="I373" s="70">
        <v>2511017.87</v>
      </c>
      <c r="J373" s="71">
        <v>5477</v>
      </c>
      <c r="K373" s="71">
        <v>2809</v>
      </c>
      <c r="L373" s="68">
        <v>1833714.7</v>
      </c>
      <c r="M373" s="69">
        <v>5200</v>
      </c>
      <c r="N373" s="69">
        <v>2815</v>
      </c>
      <c r="O373" s="70">
        <v>2122871.5699999998</v>
      </c>
      <c r="P373" s="71">
        <v>6170</v>
      </c>
      <c r="Q373" s="71">
        <v>2794</v>
      </c>
      <c r="R373" s="68">
        <v>2154955.34</v>
      </c>
      <c r="S373" s="69">
        <v>6068</v>
      </c>
      <c r="T373" s="69">
        <v>2779</v>
      </c>
      <c r="U373" s="70">
        <v>3283835.56</v>
      </c>
      <c r="V373" s="71">
        <v>8259</v>
      </c>
      <c r="W373" s="71">
        <v>2807</v>
      </c>
      <c r="X373" s="68">
        <v>4501781.05</v>
      </c>
      <c r="Y373" s="69">
        <v>11493</v>
      </c>
      <c r="Z373" s="69">
        <v>2779</v>
      </c>
      <c r="AA373" s="70">
        <v>5046585.0999999996</v>
      </c>
      <c r="AB373" s="71">
        <v>13687</v>
      </c>
      <c r="AC373" s="71">
        <v>2837</v>
      </c>
      <c r="AD373" s="68">
        <v>6237114.1600000001</v>
      </c>
      <c r="AE373" s="69">
        <v>15552</v>
      </c>
      <c r="AF373" s="69">
        <v>2828</v>
      </c>
      <c r="AG373" s="70">
        <v>7618923.4800000004</v>
      </c>
      <c r="AH373" s="71">
        <v>17736</v>
      </c>
      <c r="AI373" s="71">
        <v>2812</v>
      </c>
      <c r="AJ373" s="68">
        <v>9939090.1099999994</v>
      </c>
      <c r="AK373" s="69">
        <v>23794</v>
      </c>
      <c r="AL373" s="69">
        <v>2776</v>
      </c>
      <c r="AM373" s="70">
        <v>10717092.289999999</v>
      </c>
      <c r="AN373" s="71">
        <v>26834</v>
      </c>
      <c r="AO373" s="71">
        <v>2779</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17091643620.727076</v>
      </c>
      <c r="C375" s="52">
        <f>SUM(C348:C373)</f>
        <v>19927565</v>
      </c>
      <c r="D375" s="52">
        <f>SUM(D348:D373)</f>
        <v>263404</v>
      </c>
      <c r="E375" s="74">
        <f t="shared" ref="E375" si="24">IFERROR(B375/C375,0)</f>
        <v>857.68851441343065</v>
      </c>
      <c r="F375" s="51">
        <f t="shared" ref="F375:AO375" si="25">SUM(F348:F373)</f>
        <v>1195744921.0789988</v>
      </c>
      <c r="G375" s="52">
        <f t="shared" si="25"/>
        <v>1234119</v>
      </c>
      <c r="H375" s="52">
        <f t="shared" si="25"/>
        <v>275191</v>
      </c>
      <c r="I375" s="51">
        <f t="shared" si="25"/>
        <v>1098978837.8991978</v>
      </c>
      <c r="J375" s="52">
        <f t="shared" si="25"/>
        <v>1380208</v>
      </c>
      <c r="K375" s="52">
        <f t="shared" si="25"/>
        <v>275452</v>
      </c>
      <c r="L375" s="51">
        <f t="shared" si="25"/>
        <v>1122274867.6288991</v>
      </c>
      <c r="M375" s="52">
        <f t="shared" si="25"/>
        <v>1351700</v>
      </c>
      <c r="N375" s="52">
        <f t="shared" si="25"/>
        <v>273995</v>
      </c>
      <c r="O375" s="51">
        <f t="shared" si="25"/>
        <v>1210988428.2799981</v>
      </c>
      <c r="P375" s="52">
        <f t="shared" si="25"/>
        <v>1486086</v>
      </c>
      <c r="Q375" s="52">
        <f t="shared" si="25"/>
        <v>271690</v>
      </c>
      <c r="R375" s="51">
        <f t="shared" si="25"/>
        <v>1174809254.6099989</v>
      </c>
      <c r="S375" s="52">
        <f t="shared" si="25"/>
        <v>1470691</v>
      </c>
      <c r="T375" s="52">
        <f t="shared" si="25"/>
        <v>269485</v>
      </c>
      <c r="U375" s="51">
        <f t="shared" si="25"/>
        <v>1384441063.2799983</v>
      </c>
      <c r="V375" s="52">
        <f t="shared" si="25"/>
        <v>1709445</v>
      </c>
      <c r="W375" s="52">
        <f t="shared" si="25"/>
        <v>270353</v>
      </c>
      <c r="X375" s="51">
        <f t="shared" si="25"/>
        <v>1464945020.1899977</v>
      </c>
      <c r="Y375" s="52">
        <f t="shared" si="25"/>
        <v>1750565</v>
      </c>
      <c r="Z375" s="52">
        <f t="shared" si="25"/>
        <v>268355</v>
      </c>
      <c r="AA375" s="51">
        <f t="shared" si="25"/>
        <v>1442003062.1899984</v>
      </c>
      <c r="AB375" s="52">
        <f t="shared" si="25"/>
        <v>1753214</v>
      </c>
      <c r="AC375" s="52">
        <f t="shared" si="25"/>
        <v>266050</v>
      </c>
      <c r="AD375" s="51">
        <f t="shared" si="25"/>
        <v>1524538640.8099973</v>
      </c>
      <c r="AE375" s="52">
        <f t="shared" si="25"/>
        <v>1832194</v>
      </c>
      <c r="AF375" s="52">
        <f t="shared" si="25"/>
        <v>265620</v>
      </c>
      <c r="AG375" s="51">
        <f t="shared" si="25"/>
        <v>1640858947.4299974</v>
      </c>
      <c r="AH375" s="52">
        <f t="shared" si="25"/>
        <v>1890307</v>
      </c>
      <c r="AI375" s="52">
        <f t="shared" si="25"/>
        <v>265324</v>
      </c>
      <c r="AJ375" s="51">
        <f t="shared" si="25"/>
        <v>1796020043.7799969</v>
      </c>
      <c r="AK375" s="52">
        <f t="shared" si="25"/>
        <v>2042558</v>
      </c>
      <c r="AL375" s="52">
        <f t="shared" si="25"/>
        <v>264552</v>
      </c>
      <c r="AM375" s="51">
        <f t="shared" si="25"/>
        <v>2036040533.5499976</v>
      </c>
      <c r="AN375" s="52">
        <f t="shared" si="25"/>
        <v>2026478</v>
      </c>
      <c r="AO375" s="52">
        <f t="shared" si="25"/>
        <v>263404</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v>10069502.620000001</v>
      </c>
      <c r="C379" s="66">
        <v>7768</v>
      </c>
      <c r="D379" s="66">
        <v>225</v>
      </c>
      <c r="E379" s="67">
        <v>1296.279945932029</v>
      </c>
      <c r="F379" s="68">
        <v>1457594.65</v>
      </c>
      <c r="G379" s="69">
        <v>895</v>
      </c>
      <c r="H379" s="69">
        <v>216</v>
      </c>
      <c r="I379" s="70">
        <v>562478.46</v>
      </c>
      <c r="J379" s="71">
        <v>544</v>
      </c>
      <c r="K379" s="71">
        <v>217</v>
      </c>
      <c r="L379" s="68">
        <v>535994.79</v>
      </c>
      <c r="M379" s="69">
        <v>487</v>
      </c>
      <c r="N379" s="69">
        <v>218</v>
      </c>
      <c r="O379" s="70">
        <v>574469.65</v>
      </c>
      <c r="P379" s="71">
        <v>593</v>
      </c>
      <c r="Q379" s="71">
        <v>220</v>
      </c>
      <c r="R379" s="68">
        <v>630893.31000000006</v>
      </c>
      <c r="S379" s="69">
        <v>519</v>
      </c>
      <c r="T379" s="69">
        <v>217</v>
      </c>
      <c r="U379" s="70">
        <v>614504.31000000006</v>
      </c>
      <c r="V379" s="71">
        <v>540</v>
      </c>
      <c r="W379" s="71">
        <v>214</v>
      </c>
      <c r="X379" s="68">
        <v>868521.34</v>
      </c>
      <c r="Y379" s="69">
        <v>645</v>
      </c>
      <c r="Z379" s="69">
        <v>1</v>
      </c>
      <c r="AA379" s="70">
        <v>575723.42000000004</v>
      </c>
      <c r="AB379" s="71">
        <v>600</v>
      </c>
      <c r="AC379" s="71">
        <v>220</v>
      </c>
      <c r="AD379" s="68">
        <v>488765.48</v>
      </c>
      <c r="AE379" s="69">
        <v>482</v>
      </c>
      <c r="AF379" s="69">
        <v>221</v>
      </c>
      <c r="AG379" s="70">
        <v>660538.24</v>
      </c>
      <c r="AH379" s="71">
        <v>633</v>
      </c>
      <c r="AI379" s="71">
        <v>226</v>
      </c>
      <c r="AJ379" s="68">
        <v>832360.09</v>
      </c>
      <c r="AK379" s="69">
        <v>574</v>
      </c>
      <c r="AL379" s="69">
        <v>225</v>
      </c>
      <c r="AM379" s="70">
        <v>2267658.88</v>
      </c>
      <c r="AN379" s="71">
        <v>1256</v>
      </c>
      <c r="AO379" s="71">
        <v>225</v>
      </c>
    </row>
    <row r="380" spans="1:41" hidden="1" outlineLevel="1" x14ac:dyDescent="0.55000000000000004">
      <c r="A380" s="58" t="s">
        <v>18</v>
      </c>
      <c r="B380" s="65">
        <v>386638445.51999712</v>
      </c>
      <c r="C380" s="66">
        <v>1038637</v>
      </c>
      <c r="D380" s="66">
        <v>17034</v>
      </c>
      <c r="E380" s="67">
        <v>372.25560568321475</v>
      </c>
      <c r="F380" s="68">
        <v>37558508.909999765</v>
      </c>
      <c r="G380" s="69">
        <v>78312</v>
      </c>
      <c r="H380" s="69">
        <v>16817</v>
      </c>
      <c r="I380" s="70">
        <v>24258219.209999837</v>
      </c>
      <c r="J380" s="71">
        <v>69297</v>
      </c>
      <c r="K380" s="71">
        <v>16811</v>
      </c>
      <c r="L380" s="68">
        <v>20820447.059999902</v>
      </c>
      <c r="M380" s="69">
        <v>64759</v>
      </c>
      <c r="N380" s="69">
        <v>16831</v>
      </c>
      <c r="O380" s="70">
        <v>22693912.859999925</v>
      </c>
      <c r="P380" s="71">
        <v>71122</v>
      </c>
      <c r="Q380" s="71">
        <v>16835</v>
      </c>
      <c r="R380" s="68">
        <v>21424830.479999878</v>
      </c>
      <c r="S380" s="69">
        <v>69778</v>
      </c>
      <c r="T380" s="69">
        <v>16807</v>
      </c>
      <c r="U380" s="70">
        <v>23272658.60999985</v>
      </c>
      <c r="V380" s="71">
        <v>74848</v>
      </c>
      <c r="W380" s="71">
        <v>16822</v>
      </c>
      <c r="X380" s="68">
        <v>24785922.299999818</v>
      </c>
      <c r="Y380" s="69">
        <v>80135</v>
      </c>
      <c r="Z380" s="69">
        <v>16656</v>
      </c>
      <c r="AA380" s="70">
        <v>26772215.229999796</v>
      </c>
      <c r="AB380" s="71">
        <v>88293</v>
      </c>
      <c r="AC380" s="71">
        <v>16674</v>
      </c>
      <c r="AD380" s="68">
        <v>30785294.969999705</v>
      </c>
      <c r="AE380" s="69">
        <v>92868</v>
      </c>
      <c r="AF380" s="69">
        <v>16709</v>
      </c>
      <c r="AG380" s="70">
        <v>42954912.30999957</v>
      </c>
      <c r="AH380" s="71">
        <v>113854</v>
      </c>
      <c r="AI380" s="71">
        <v>16833</v>
      </c>
      <c r="AJ380" s="68">
        <v>59637538.699999459</v>
      </c>
      <c r="AK380" s="69">
        <v>136715</v>
      </c>
      <c r="AL380" s="69">
        <v>16890</v>
      </c>
      <c r="AM380" s="70">
        <v>51673984.879999667</v>
      </c>
      <c r="AN380" s="71">
        <v>98656</v>
      </c>
      <c r="AO380" s="71">
        <v>17034</v>
      </c>
    </row>
    <row r="381" spans="1:41" hidden="1" outlineLevel="1" x14ac:dyDescent="0.55000000000000004">
      <c r="A381" s="58" t="s">
        <v>20</v>
      </c>
      <c r="B381" s="65">
        <v>101294563.23000002</v>
      </c>
      <c r="C381" s="66">
        <v>214432</v>
      </c>
      <c r="D381" s="66">
        <v>3781</v>
      </c>
      <c r="E381" s="67">
        <v>472.38547991904204</v>
      </c>
      <c r="F381" s="68">
        <v>7224301.9600000009</v>
      </c>
      <c r="G381" s="69">
        <v>14872</v>
      </c>
      <c r="H381" s="69">
        <v>4134</v>
      </c>
      <c r="I381" s="70">
        <v>6230741.8799999999</v>
      </c>
      <c r="J381" s="71">
        <v>14460</v>
      </c>
      <c r="K381" s="71">
        <v>4136</v>
      </c>
      <c r="L381" s="68">
        <v>6126715.9400000013</v>
      </c>
      <c r="M381" s="69">
        <v>13914</v>
      </c>
      <c r="N381" s="69">
        <v>4095</v>
      </c>
      <c r="O381" s="70">
        <v>7292878.1500000004</v>
      </c>
      <c r="P381" s="71">
        <v>16625</v>
      </c>
      <c r="Q381" s="71">
        <v>4029</v>
      </c>
      <c r="R381" s="68">
        <v>6954277.3099999996</v>
      </c>
      <c r="S381" s="69">
        <v>15908</v>
      </c>
      <c r="T381" s="69">
        <v>4008</v>
      </c>
      <c r="U381" s="70">
        <v>7247883.3600000013</v>
      </c>
      <c r="V381" s="71">
        <v>17386</v>
      </c>
      <c r="W381" s="71">
        <v>3987</v>
      </c>
      <c r="X381" s="68">
        <v>7359304.7600000016</v>
      </c>
      <c r="Y381" s="69">
        <v>17567</v>
      </c>
      <c r="Z381" s="69">
        <v>3943</v>
      </c>
      <c r="AA381" s="70">
        <v>8382074.8000000017</v>
      </c>
      <c r="AB381" s="71">
        <v>18216</v>
      </c>
      <c r="AC381" s="71">
        <v>3926</v>
      </c>
      <c r="AD381" s="68">
        <v>7745234.0300000003</v>
      </c>
      <c r="AE381" s="69">
        <v>17321</v>
      </c>
      <c r="AF381" s="69">
        <v>3905</v>
      </c>
      <c r="AG381" s="70">
        <v>9891186.7200000007</v>
      </c>
      <c r="AH381" s="71">
        <v>20579</v>
      </c>
      <c r="AI381" s="71">
        <v>3836</v>
      </c>
      <c r="AJ381" s="68">
        <v>14715745.790000001</v>
      </c>
      <c r="AK381" s="69">
        <v>27551</v>
      </c>
      <c r="AL381" s="69">
        <v>3798</v>
      </c>
      <c r="AM381" s="70">
        <v>12124218.530000001</v>
      </c>
      <c r="AN381" s="71">
        <v>20033</v>
      </c>
      <c r="AO381" s="71">
        <v>3781</v>
      </c>
    </row>
    <row r="382" spans="1:41" hidden="1" outlineLevel="1" x14ac:dyDescent="0.55000000000000004">
      <c r="A382" s="58" t="s">
        <v>510</v>
      </c>
      <c r="B382" s="65">
        <v>399855594.19999963</v>
      </c>
      <c r="C382" s="66">
        <v>416047</v>
      </c>
      <c r="D382" s="66">
        <v>9181</v>
      </c>
      <c r="E382" s="67">
        <v>961.08274834333531</v>
      </c>
      <c r="F382" s="68">
        <v>38836865.459999971</v>
      </c>
      <c r="G382" s="69">
        <v>30716</v>
      </c>
      <c r="H382" s="69">
        <v>7741</v>
      </c>
      <c r="I382" s="70">
        <v>33029753.439999968</v>
      </c>
      <c r="J382" s="71">
        <v>32747</v>
      </c>
      <c r="K382" s="71">
        <v>7698</v>
      </c>
      <c r="L382" s="68">
        <v>32768405.829999976</v>
      </c>
      <c r="M382" s="69">
        <v>34069</v>
      </c>
      <c r="N382" s="69">
        <v>7750</v>
      </c>
      <c r="O382" s="70">
        <v>38058993.23999995</v>
      </c>
      <c r="P382" s="71">
        <v>39147</v>
      </c>
      <c r="Q382" s="71">
        <v>7772</v>
      </c>
      <c r="R382" s="68">
        <v>30599839.999999959</v>
      </c>
      <c r="S382" s="69">
        <v>34428</v>
      </c>
      <c r="T382" s="69">
        <v>7863</v>
      </c>
      <c r="U382" s="70">
        <v>28860033.909999978</v>
      </c>
      <c r="V382" s="71">
        <v>32498</v>
      </c>
      <c r="W382" s="71">
        <v>7963</v>
      </c>
      <c r="X382" s="68">
        <v>31207348.76999997</v>
      </c>
      <c r="Y382" s="69">
        <v>33000</v>
      </c>
      <c r="Z382" s="69">
        <v>7992</v>
      </c>
      <c r="AA382" s="70">
        <v>31478459.809999973</v>
      </c>
      <c r="AB382" s="71">
        <v>33556</v>
      </c>
      <c r="AC382" s="71">
        <v>8074</v>
      </c>
      <c r="AD382" s="68">
        <v>30027216.819999959</v>
      </c>
      <c r="AE382" s="69">
        <v>32667</v>
      </c>
      <c r="AF382" s="69">
        <v>8018</v>
      </c>
      <c r="AG382" s="70">
        <v>31911984.609999955</v>
      </c>
      <c r="AH382" s="71">
        <v>35362</v>
      </c>
      <c r="AI382" s="71">
        <v>8571</v>
      </c>
      <c r="AJ382" s="68">
        <v>35722873.159999944</v>
      </c>
      <c r="AK382" s="69">
        <v>40976</v>
      </c>
      <c r="AL382" s="69">
        <v>8125</v>
      </c>
      <c r="AM382" s="70">
        <v>37353819.149999969</v>
      </c>
      <c r="AN382" s="71">
        <v>36881</v>
      </c>
      <c r="AO382" s="71">
        <v>9181</v>
      </c>
    </row>
    <row r="383" spans="1:41" hidden="1" outlineLevel="1" x14ac:dyDescent="0.55000000000000004">
      <c r="A383" s="58" t="s">
        <v>89</v>
      </c>
      <c r="B383" s="65">
        <v>4880150653.4398928</v>
      </c>
      <c r="C383" s="66">
        <v>5683760</v>
      </c>
      <c r="D383" s="66">
        <v>92647</v>
      </c>
      <c r="E383" s="67">
        <v>858.61307540077212</v>
      </c>
      <c r="F383" s="68">
        <v>468337020.80999959</v>
      </c>
      <c r="G383" s="69">
        <v>455039</v>
      </c>
      <c r="H383" s="69">
        <v>89664</v>
      </c>
      <c r="I383" s="70">
        <v>400056706.46999931</v>
      </c>
      <c r="J383" s="71">
        <v>462004</v>
      </c>
      <c r="K383" s="71">
        <v>89243</v>
      </c>
      <c r="L383" s="68">
        <v>374931078.86999977</v>
      </c>
      <c r="M383" s="69">
        <v>453998</v>
      </c>
      <c r="N383" s="69">
        <v>89614</v>
      </c>
      <c r="O383" s="70">
        <v>389813043.71999925</v>
      </c>
      <c r="P383" s="71">
        <v>489608</v>
      </c>
      <c r="Q383" s="71">
        <v>90240</v>
      </c>
      <c r="R383" s="68">
        <v>344425098.02999949</v>
      </c>
      <c r="S383" s="69">
        <v>437544</v>
      </c>
      <c r="T383" s="69">
        <v>90357</v>
      </c>
      <c r="U383" s="70">
        <v>364564154.09999949</v>
      </c>
      <c r="V383" s="71">
        <v>439031</v>
      </c>
      <c r="W383" s="71">
        <v>92800</v>
      </c>
      <c r="X383" s="68">
        <v>353591865.76999968</v>
      </c>
      <c r="Y383" s="69">
        <v>439048</v>
      </c>
      <c r="Z383" s="69">
        <v>93433</v>
      </c>
      <c r="AA383" s="70">
        <v>352996923.40999937</v>
      </c>
      <c r="AB383" s="71">
        <v>464527</v>
      </c>
      <c r="AC383" s="71">
        <v>92751</v>
      </c>
      <c r="AD383" s="68">
        <v>351759974.30989951</v>
      </c>
      <c r="AE383" s="69">
        <v>432944</v>
      </c>
      <c r="AF383" s="69">
        <v>91945</v>
      </c>
      <c r="AG383" s="70">
        <v>381143268.33999944</v>
      </c>
      <c r="AH383" s="71">
        <v>465564</v>
      </c>
      <c r="AI383" s="71">
        <v>94147</v>
      </c>
      <c r="AJ383" s="68">
        <v>493023460.46999884</v>
      </c>
      <c r="AK383" s="69">
        <v>563767</v>
      </c>
      <c r="AL383" s="69">
        <v>93456</v>
      </c>
      <c r="AM383" s="70">
        <v>605508059.13999856</v>
      </c>
      <c r="AN383" s="71">
        <v>580686</v>
      </c>
      <c r="AO383" s="71">
        <v>92647</v>
      </c>
    </row>
    <row r="384" spans="1:41" hidden="1" outlineLevel="1" x14ac:dyDescent="0.55000000000000004">
      <c r="A384" s="58" t="s">
        <v>21</v>
      </c>
      <c r="B384" s="65">
        <v>2606044.3199999998</v>
      </c>
      <c r="C384" s="66">
        <v>5745</v>
      </c>
      <c r="D384" s="66">
        <v>130</v>
      </c>
      <c r="E384" s="67">
        <v>453.61955091383811</v>
      </c>
      <c r="F384" s="68">
        <v>179875.74</v>
      </c>
      <c r="G384" s="69">
        <v>397</v>
      </c>
      <c r="H384" s="69">
        <v>108</v>
      </c>
      <c r="I384" s="70">
        <v>125639.56</v>
      </c>
      <c r="J384" s="71">
        <v>260</v>
      </c>
      <c r="K384" s="71">
        <v>107</v>
      </c>
      <c r="L384" s="68">
        <v>88798.74</v>
      </c>
      <c r="M384" s="69">
        <v>252</v>
      </c>
      <c r="N384" s="69">
        <v>108</v>
      </c>
      <c r="O384" s="70">
        <v>124405.75</v>
      </c>
      <c r="P384" s="71">
        <v>314</v>
      </c>
      <c r="Q384" s="71">
        <v>106</v>
      </c>
      <c r="R384" s="68">
        <v>102508.17</v>
      </c>
      <c r="S384" s="69">
        <v>318</v>
      </c>
      <c r="T384" s="69">
        <v>99</v>
      </c>
      <c r="U384" s="70">
        <v>110541.34</v>
      </c>
      <c r="V384" s="71">
        <v>316</v>
      </c>
      <c r="W384" s="71">
        <v>100</v>
      </c>
      <c r="X384" s="68">
        <v>143382.98000000001</v>
      </c>
      <c r="Y384" s="69">
        <v>351</v>
      </c>
      <c r="Z384" s="69">
        <v>100</v>
      </c>
      <c r="AA384" s="70">
        <v>181777.23</v>
      </c>
      <c r="AB384" s="71">
        <v>429</v>
      </c>
      <c r="AC384" s="71">
        <v>100</v>
      </c>
      <c r="AD384" s="68">
        <v>217787.9</v>
      </c>
      <c r="AE384" s="69">
        <v>455</v>
      </c>
      <c r="AF384" s="69">
        <v>101</v>
      </c>
      <c r="AG384" s="70">
        <v>297427.51</v>
      </c>
      <c r="AH384" s="71">
        <v>622</v>
      </c>
      <c r="AI384" s="71">
        <v>100</v>
      </c>
      <c r="AJ384" s="68">
        <v>498766.24</v>
      </c>
      <c r="AK384" s="69">
        <v>1044</v>
      </c>
      <c r="AL384" s="69">
        <v>100</v>
      </c>
      <c r="AM384" s="70">
        <v>535133.16</v>
      </c>
      <c r="AN384" s="71">
        <v>987</v>
      </c>
      <c r="AO384" s="71">
        <v>130</v>
      </c>
    </row>
    <row r="385" spans="1:41" hidden="1" outlineLevel="1" x14ac:dyDescent="0.55000000000000004">
      <c r="A385" s="58" t="s">
        <v>90</v>
      </c>
      <c r="B385" s="65">
        <v>67431361.430000007</v>
      </c>
      <c r="C385" s="66">
        <v>124611</v>
      </c>
      <c r="D385" s="66">
        <v>1776</v>
      </c>
      <c r="E385" s="67">
        <v>541.1349032589419</v>
      </c>
      <c r="F385" s="68">
        <v>5375348.21</v>
      </c>
      <c r="G385" s="69">
        <v>10698</v>
      </c>
      <c r="H385" s="69">
        <v>1742</v>
      </c>
      <c r="I385" s="70">
        <v>4640707.1899999995</v>
      </c>
      <c r="J385" s="71">
        <v>9242</v>
      </c>
      <c r="K385" s="71">
        <v>1739</v>
      </c>
      <c r="L385" s="68">
        <v>4717731.66</v>
      </c>
      <c r="M385" s="69">
        <v>8585</v>
      </c>
      <c r="N385" s="69">
        <v>1731</v>
      </c>
      <c r="O385" s="70">
        <v>5109669.2600000007</v>
      </c>
      <c r="P385" s="71">
        <v>10277</v>
      </c>
      <c r="Q385" s="71">
        <v>1733</v>
      </c>
      <c r="R385" s="68">
        <v>5067264.9099999992</v>
      </c>
      <c r="S385" s="69">
        <v>10001</v>
      </c>
      <c r="T385" s="69">
        <v>1738</v>
      </c>
      <c r="U385" s="70">
        <v>5842509.9899999993</v>
      </c>
      <c r="V385" s="71">
        <v>10781</v>
      </c>
      <c r="W385" s="71">
        <v>1759</v>
      </c>
      <c r="X385" s="68">
        <v>5976996.0900000008</v>
      </c>
      <c r="Y385" s="69">
        <v>10849</v>
      </c>
      <c r="Z385" s="69">
        <v>1754</v>
      </c>
      <c r="AA385" s="70">
        <v>6107654.1299999999</v>
      </c>
      <c r="AB385" s="71">
        <v>11225</v>
      </c>
      <c r="AC385" s="71">
        <v>1792</v>
      </c>
      <c r="AD385" s="68">
        <v>5452087.1500000013</v>
      </c>
      <c r="AE385" s="69">
        <v>10069</v>
      </c>
      <c r="AF385" s="69">
        <v>1783</v>
      </c>
      <c r="AG385" s="70">
        <v>5789557.3500000006</v>
      </c>
      <c r="AH385" s="71">
        <v>10515</v>
      </c>
      <c r="AI385" s="71">
        <v>1773</v>
      </c>
      <c r="AJ385" s="68">
        <v>6736257.29</v>
      </c>
      <c r="AK385" s="69">
        <v>11539</v>
      </c>
      <c r="AL385" s="69">
        <v>1777</v>
      </c>
      <c r="AM385" s="70">
        <v>6615578.1999999993</v>
      </c>
      <c r="AN385" s="71">
        <v>10830</v>
      </c>
      <c r="AO385" s="71">
        <v>1776</v>
      </c>
    </row>
    <row r="386" spans="1:41" hidden="1" outlineLevel="1" x14ac:dyDescent="0.55000000000000004">
      <c r="A386" s="58" t="s">
        <v>22</v>
      </c>
      <c r="B386" s="65">
        <v>477251934.87999994</v>
      </c>
      <c r="C386" s="66">
        <v>1045835</v>
      </c>
      <c r="D386" s="66">
        <v>29719</v>
      </c>
      <c r="E386" s="67">
        <v>456.3357842107024</v>
      </c>
      <c r="F386" s="68">
        <v>35195470.240000002</v>
      </c>
      <c r="G386" s="69">
        <v>77605</v>
      </c>
      <c r="H386" s="69">
        <v>29584</v>
      </c>
      <c r="I386" s="70">
        <v>33014447.459999993</v>
      </c>
      <c r="J386" s="71">
        <v>77461</v>
      </c>
      <c r="K386" s="71">
        <v>30305</v>
      </c>
      <c r="L386" s="68">
        <v>31933751.969999991</v>
      </c>
      <c r="M386" s="69">
        <v>74085</v>
      </c>
      <c r="N386" s="69">
        <v>30472</v>
      </c>
      <c r="O386" s="70">
        <v>33804837.550000004</v>
      </c>
      <c r="P386" s="71">
        <v>83300</v>
      </c>
      <c r="Q386" s="71">
        <v>28799</v>
      </c>
      <c r="R386" s="68">
        <v>34574178.740000002</v>
      </c>
      <c r="S386" s="69">
        <v>81372</v>
      </c>
      <c r="T386" s="69">
        <v>28945</v>
      </c>
      <c r="U386" s="70">
        <v>36350229.640000015</v>
      </c>
      <c r="V386" s="71">
        <v>86781</v>
      </c>
      <c r="W386" s="71">
        <v>29511</v>
      </c>
      <c r="X386" s="68">
        <v>36921694.450000003</v>
      </c>
      <c r="Y386" s="69">
        <v>88004</v>
      </c>
      <c r="Z386" s="69">
        <v>29533</v>
      </c>
      <c r="AA386" s="70">
        <v>38122916.250000007</v>
      </c>
      <c r="AB386" s="71">
        <v>90503</v>
      </c>
      <c r="AC386" s="71">
        <v>29581</v>
      </c>
      <c r="AD386" s="68">
        <v>38580736.759999998</v>
      </c>
      <c r="AE386" s="69">
        <v>85790</v>
      </c>
      <c r="AF386" s="69">
        <v>29722</v>
      </c>
      <c r="AG386" s="70">
        <v>51180020.599999994</v>
      </c>
      <c r="AH386" s="71">
        <v>106381</v>
      </c>
      <c r="AI386" s="71">
        <v>29646</v>
      </c>
      <c r="AJ386" s="68">
        <v>60785285.509999998</v>
      </c>
      <c r="AK386" s="69">
        <v>108398</v>
      </c>
      <c r="AL386" s="69">
        <v>29625</v>
      </c>
      <c r="AM386" s="70">
        <v>46788365.709999993</v>
      </c>
      <c r="AN386" s="71">
        <v>86155</v>
      </c>
      <c r="AO386" s="71">
        <v>29719</v>
      </c>
    </row>
    <row r="387" spans="1:41" hidden="1" outlineLevel="1" x14ac:dyDescent="0.55000000000000004">
      <c r="A387" s="58" t="s">
        <v>91</v>
      </c>
      <c r="B387" s="65">
        <v>438974170.84000003</v>
      </c>
      <c r="C387" s="66">
        <v>924977</v>
      </c>
      <c r="D387" s="66">
        <v>9605</v>
      </c>
      <c r="E387" s="67">
        <v>474.57847150794021</v>
      </c>
      <c r="F387" s="68">
        <v>36265401.850000001</v>
      </c>
      <c r="G387" s="69">
        <v>68708</v>
      </c>
      <c r="H387" s="69">
        <v>10460</v>
      </c>
      <c r="I387" s="70">
        <v>30236385.140000004</v>
      </c>
      <c r="J387" s="71">
        <v>65851</v>
      </c>
      <c r="K387" s="71">
        <v>10402</v>
      </c>
      <c r="L387" s="68">
        <v>29110533.350000001</v>
      </c>
      <c r="M387" s="69">
        <v>65886</v>
      </c>
      <c r="N387" s="69">
        <v>10313</v>
      </c>
      <c r="O387" s="70">
        <v>32278755.980000004</v>
      </c>
      <c r="P387" s="71">
        <v>73487</v>
      </c>
      <c r="Q387" s="71">
        <v>10205</v>
      </c>
      <c r="R387" s="68">
        <v>31943979.490000002</v>
      </c>
      <c r="S387" s="69">
        <v>72935</v>
      </c>
      <c r="T387" s="69">
        <v>10234</v>
      </c>
      <c r="U387" s="70">
        <v>30585645.919999998</v>
      </c>
      <c r="V387" s="71">
        <v>70064</v>
      </c>
      <c r="W387" s="71">
        <v>10233</v>
      </c>
      <c r="X387" s="68">
        <v>27931319.369999994</v>
      </c>
      <c r="Y387" s="69">
        <v>64935</v>
      </c>
      <c r="Z387" s="69">
        <v>10059</v>
      </c>
      <c r="AA387" s="70">
        <v>29737380.609999999</v>
      </c>
      <c r="AB387" s="71">
        <v>68088</v>
      </c>
      <c r="AC387" s="71">
        <v>9748</v>
      </c>
      <c r="AD387" s="68">
        <v>33550332.909999996</v>
      </c>
      <c r="AE387" s="69">
        <v>74045</v>
      </c>
      <c r="AF387" s="69">
        <v>9277</v>
      </c>
      <c r="AG387" s="70">
        <v>39952604.230000004</v>
      </c>
      <c r="AH387" s="71">
        <v>86126</v>
      </c>
      <c r="AI387" s="71">
        <v>9397</v>
      </c>
      <c r="AJ387" s="68">
        <v>54368931.799999997</v>
      </c>
      <c r="AK387" s="69">
        <v>104418</v>
      </c>
      <c r="AL387" s="69">
        <v>9551</v>
      </c>
      <c r="AM387" s="70">
        <v>63012900.18999999</v>
      </c>
      <c r="AN387" s="71">
        <v>110434</v>
      </c>
      <c r="AO387" s="71">
        <v>9605</v>
      </c>
    </row>
    <row r="388" spans="1:41" hidden="1" outlineLevel="1" x14ac:dyDescent="0.55000000000000004">
      <c r="A388" s="58" t="s">
        <v>23</v>
      </c>
      <c r="B388" s="65">
        <v>8098143.0700000012</v>
      </c>
      <c r="C388" s="66">
        <v>21577</v>
      </c>
      <c r="D388" s="66">
        <v>263</v>
      </c>
      <c r="E388" s="67">
        <v>375.3136705751495</v>
      </c>
      <c r="F388" s="68">
        <v>898082.01</v>
      </c>
      <c r="G388" s="69">
        <v>2118</v>
      </c>
      <c r="H388" s="69">
        <v>404</v>
      </c>
      <c r="I388" s="70">
        <v>741268.65</v>
      </c>
      <c r="J388" s="71">
        <v>2014</v>
      </c>
      <c r="K388" s="71">
        <v>402</v>
      </c>
      <c r="L388" s="68">
        <v>679190.24</v>
      </c>
      <c r="M388" s="69">
        <v>1983</v>
      </c>
      <c r="N388" s="69">
        <v>399</v>
      </c>
      <c r="O388" s="70">
        <v>778878.5</v>
      </c>
      <c r="P388" s="71">
        <v>1942</v>
      </c>
      <c r="Q388" s="71">
        <v>400</v>
      </c>
      <c r="R388" s="68">
        <v>694011.1</v>
      </c>
      <c r="S388" s="69">
        <v>1793</v>
      </c>
      <c r="T388" s="69">
        <v>268</v>
      </c>
      <c r="U388" s="70">
        <v>555344.34</v>
      </c>
      <c r="V388" s="71">
        <v>1622</v>
      </c>
      <c r="W388" s="71">
        <v>254</v>
      </c>
      <c r="X388" s="68">
        <v>406615.64</v>
      </c>
      <c r="Y388" s="69">
        <v>1379</v>
      </c>
      <c r="Z388" s="69">
        <v>254</v>
      </c>
      <c r="AA388" s="70">
        <v>421941.15</v>
      </c>
      <c r="AB388" s="71">
        <v>1185</v>
      </c>
      <c r="AC388" s="71">
        <v>255</v>
      </c>
      <c r="AD388" s="68">
        <v>396955.43</v>
      </c>
      <c r="AE388" s="69">
        <v>1203</v>
      </c>
      <c r="AF388" s="69">
        <v>259</v>
      </c>
      <c r="AG388" s="70">
        <v>705189.03</v>
      </c>
      <c r="AH388" s="71">
        <v>1760</v>
      </c>
      <c r="AI388" s="71">
        <v>264</v>
      </c>
      <c r="AJ388" s="68">
        <v>935274.52</v>
      </c>
      <c r="AK388" s="69">
        <v>2430</v>
      </c>
      <c r="AL388" s="69">
        <v>264</v>
      </c>
      <c r="AM388" s="70">
        <v>885392.46</v>
      </c>
      <c r="AN388" s="71">
        <v>2148</v>
      </c>
      <c r="AO388" s="71">
        <v>263</v>
      </c>
    </row>
    <row r="389" spans="1:41" hidden="1" outlineLevel="1" x14ac:dyDescent="0.55000000000000004">
      <c r="A389" s="58" t="s">
        <v>24</v>
      </c>
      <c r="B389" s="65">
        <v>421278677.53000003</v>
      </c>
      <c r="C389" s="66">
        <v>1275772</v>
      </c>
      <c r="D389" s="66">
        <v>0</v>
      </c>
      <c r="E389" s="67">
        <v>330.21470727528117</v>
      </c>
      <c r="F389" s="68">
        <v>31364921.879999999</v>
      </c>
      <c r="G389" s="69">
        <v>104333</v>
      </c>
      <c r="H389" s="69">
        <v>0</v>
      </c>
      <c r="I389" s="70">
        <v>29598023.649999999</v>
      </c>
      <c r="J389" s="71">
        <v>94623</v>
      </c>
      <c r="K389" s="71">
        <v>0</v>
      </c>
      <c r="L389" s="68">
        <v>28261379.399999999</v>
      </c>
      <c r="M389" s="69">
        <v>87306</v>
      </c>
      <c r="N389" s="69">
        <v>0</v>
      </c>
      <c r="O389" s="70">
        <v>30325152.789999999</v>
      </c>
      <c r="P389" s="71">
        <v>97973</v>
      </c>
      <c r="Q389" s="71">
        <v>0</v>
      </c>
      <c r="R389" s="68">
        <v>28353500.359999999</v>
      </c>
      <c r="S389" s="69">
        <v>91693</v>
      </c>
      <c r="T389" s="69">
        <v>0</v>
      </c>
      <c r="U389" s="70">
        <v>29071676.52</v>
      </c>
      <c r="V389" s="71">
        <v>93392</v>
      </c>
      <c r="W389" s="71">
        <v>0</v>
      </c>
      <c r="X389" s="68">
        <v>30991860.059999999</v>
      </c>
      <c r="Y389" s="69">
        <v>102191</v>
      </c>
      <c r="Z389" s="69">
        <v>0</v>
      </c>
      <c r="AA389" s="70">
        <v>34096990.840000004</v>
      </c>
      <c r="AB389" s="71">
        <v>113327</v>
      </c>
      <c r="AC389" s="71">
        <v>0</v>
      </c>
      <c r="AD389" s="68">
        <v>34693380.380000003</v>
      </c>
      <c r="AE389" s="69">
        <v>111279</v>
      </c>
      <c r="AF389" s="69">
        <v>0</v>
      </c>
      <c r="AG389" s="70">
        <v>42715500.240000002</v>
      </c>
      <c r="AH389" s="71">
        <v>127226</v>
      </c>
      <c r="AI389" s="71">
        <v>0</v>
      </c>
      <c r="AJ389" s="68">
        <v>54237105.840000004</v>
      </c>
      <c r="AK389" s="69">
        <v>142597</v>
      </c>
      <c r="AL389" s="69">
        <v>0</v>
      </c>
      <c r="AM389" s="70">
        <v>47569185.57</v>
      </c>
      <c r="AN389" s="71">
        <v>109832</v>
      </c>
      <c r="AO389" s="71">
        <v>0</v>
      </c>
    </row>
    <row r="390" spans="1:41" hidden="1" outlineLevel="1" x14ac:dyDescent="0.55000000000000004">
      <c r="A390" s="58" t="s">
        <v>92</v>
      </c>
      <c r="B390" s="65">
        <v>705866502.54000008</v>
      </c>
      <c r="C390" s="66">
        <v>707495</v>
      </c>
      <c r="D390" s="66">
        <v>10548</v>
      </c>
      <c r="E390" s="67">
        <v>997.69822053866119</v>
      </c>
      <c r="F390" s="68">
        <v>65975634.459999993</v>
      </c>
      <c r="G390" s="69">
        <v>54444</v>
      </c>
      <c r="H390" s="69">
        <v>10881</v>
      </c>
      <c r="I390" s="70">
        <v>52919029.669999994</v>
      </c>
      <c r="J390" s="71">
        <v>49564</v>
      </c>
      <c r="K390" s="71">
        <v>10869</v>
      </c>
      <c r="L390" s="68">
        <v>47137496.760000013</v>
      </c>
      <c r="M390" s="69">
        <v>48502</v>
      </c>
      <c r="N390" s="69">
        <v>10808</v>
      </c>
      <c r="O390" s="70">
        <v>51619685.370000005</v>
      </c>
      <c r="P390" s="71">
        <v>54454</v>
      </c>
      <c r="Q390" s="71">
        <v>10866</v>
      </c>
      <c r="R390" s="68">
        <v>45630604.090000004</v>
      </c>
      <c r="S390" s="69">
        <v>51229</v>
      </c>
      <c r="T390" s="69">
        <v>10874</v>
      </c>
      <c r="U390" s="70">
        <v>47950447.019999996</v>
      </c>
      <c r="V390" s="71">
        <v>52540</v>
      </c>
      <c r="W390" s="71">
        <v>10841</v>
      </c>
      <c r="X390" s="68">
        <v>53283502.82</v>
      </c>
      <c r="Y390" s="69">
        <v>54296</v>
      </c>
      <c r="Z390" s="69">
        <v>10849</v>
      </c>
      <c r="AA390" s="70">
        <v>54414759.269999996</v>
      </c>
      <c r="AB390" s="71">
        <v>58607</v>
      </c>
      <c r="AC390" s="71">
        <v>10480</v>
      </c>
      <c r="AD390" s="68">
        <v>53365735.180000007</v>
      </c>
      <c r="AE390" s="69">
        <v>58278</v>
      </c>
      <c r="AF390" s="69">
        <v>10953</v>
      </c>
      <c r="AG390" s="70">
        <v>69456505.960000008</v>
      </c>
      <c r="AH390" s="71">
        <v>70355</v>
      </c>
      <c r="AI390" s="71">
        <v>10791</v>
      </c>
      <c r="AJ390" s="68">
        <v>83967820.579999998</v>
      </c>
      <c r="AK390" s="69">
        <v>84741</v>
      </c>
      <c r="AL390" s="69">
        <v>10660</v>
      </c>
      <c r="AM390" s="70">
        <v>80145281.360000014</v>
      </c>
      <c r="AN390" s="71">
        <v>70485</v>
      </c>
      <c r="AO390" s="71">
        <v>10548</v>
      </c>
    </row>
    <row r="391" spans="1:41" hidden="1" outlineLevel="1" x14ac:dyDescent="0.55000000000000004">
      <c r="A391" s="58" t="s">
        <v>25</v>
      </c>
      <c r="B391" s="65">
        <v>23666527.969999999</v>
      </c>
      <c r="C391" s="66">
        <v>70527</v>
      </c>
      <c r="D391" s="66">
        <v>120</v>
      </c>
      <c r="E391" s="67">
        <v>335.56691720901216</v>
      </c>
      <c r="F391" s="68">
        <v>1964591.98</v>
      </c>
      <c r="G391" s="69">
        <v>4638</v>
      </c>
      <c r="H391" s="69">
        <v>1185</v>
      </c>
      <c r="I391" s="70">
        <v>1215187.92</v>
      </c>
      <c r="J391" s="71">
        <v>3796</v>
      </c>
      <c r="K391" s="71">
        <v>1185</v>
      </c>
      <c r="L391" s="68">
        <v>1093368.3400000001</v>
      </c>
      <c r="M391" s="69">
        <v>3715</v>
      </c>
      <c r="N391" s="69">
        <v>1193</v>
      </c>
      <c r="O391" s="70">
        <v>1283114.1599999999</v>
      </c>
      <c r="P391" s="71">
        <v>4331</v>
      </c>
      <c r="Q391" s="71">
        <v>1177</v>
      </c>
      <c r="R391" s="68">
        <v>1356742.93</v>
      </c>
      <c r="S391" s="69">
        <v>4351</v>
      </c>
      <c r="T391" s="69">
        <v>1171</v>
      </c>
      <c r="U391" s="70">
        <v>1335677.9099999999</v>
      </c>
      <c r="V391" s="71">
        <v>4324</v>
      </c>
      <c r="W391" s="71">
        <v>1190</v>
      </c>
      <c r="X391" s="68">
        <v>1257540.28</v>
      </c>
      <c r="Y391" s="69">
        <v>4171</v>
      </c>
      <c r="Z391" s="69">
        <v>1187</v>
      </c>
      <c r="AA391" s="70">
        <v>1350068.26</v>
      </c>
      <c r="AB391" s="71">
        <v>4207</v>
      </c>
      <c r="AC391" s="71">
        <v>1177</v>
      </c>
      <c r="AD391" s="68">
        <v>1553131.34</v>
      </c>
      <c r="AE391" s="69">
        <v>4581</v>
      </c>
      <c r="AF391" s="69">
        <v>1159</v>
      </c>
      <c r="AG391" s="70">
        <v>4353558.42</v>
      </c>
      <c r="AH391" s="71">
        <v>12404</v>
      </c>
      <c r="AI391" s="71">
        <v>2320</v>
      </c>
      <c r="AJ391" s="68">
        <v>4637989.5</v>
      </c>
      <c r="AK391" s="69">
        <v>14070</v>
      </c>
      <c r="AL391" s="69">
        <v>2306</v>
      </c>
      <c r="AM391" s="70">
        <v>2265556.9300000002</v>
      </c>
      <c r="AN391" s="71">
        <v>5939</v>
      </c>
      <c r="AO391" s="71">
        <v>120</v>
      </c>
    </row>
    <row r="392" spans="1:41" hidden="1" outlineLevel="1" x14ac:dyDescent="0.55000000000000004">
      <c r="A392" s="58" t="s">
        <v>93</v>
      </c>
      <c r="B392" s="65">
        <v>98552168.229699999</v>
      </c>
      <c r="C392" s="66">
        <v>195135</v>
      </c>
      <c r="D392" s="66">
        <v>1778</v>
      </c>
      <c r="E392" s="67">
        <v>505.04608722012966</v>
      </c>
      <c r="F392" s="68">
        <v>12583318.1099</v>
      </c>
      <c r="G392" s="69">
        <v>22315</v>
      </c>
      <c r="H392" s="69">
        <v>1745</v>
      </c>
      <c r="I392" s="70">
        <v>6072557.1399999997</v>
      </c>
      <c r="J392" s="71">
        <v>12262</v>
      </c>
      <c r="K392" s="71">
        <v>1743</v>
      </c>
      <c r="L392" s="68">
        <v>5666601.5300000003</v>
      </c>
      <c r="M392" s="69">
        <v>12746</v>
      </c>
      <c r="N392" s="69">
        <v>1744</v>
      </c>
      <c r="O392" s="70">
        <v>5901737.0199999996</v>
      </c>
      <c r="P392" s="71">
        <v>12193</v>
      </c>
      <c r="Q392" s="71">
        <v>1750</v>
      </c>
      <c r="R392" s="68">
        <v>6069017.8700000001</v>
      </c>
      <c r="S392" s="69">
        <v>12804</v>
      </c>
      <c r="T392" s="69">
        <v>1770</v>
      </c>
      <c r="U392" s="70">
        <v>6183273.5700000003</v>
      </c>
      <c r="V392" s="71">
        <v>13112</v>
      </c>
      <c r="W392" s="71">
        <v>1774</v>
      </c>
      <c r="X392" s="68">
        <v>6163137.8699000003</v>
      </c>
      <c r="Y392" s="69">
        <v>13135</v>
      </c>
      <c r="Z392" s="69">
        <v>1762</v>
      </c>
      <c r="AA392" s="70">
        <v>6735637.2199999997</v>
      </c>
      <c r="AB392" s="71">
        <v>13670</v>
      </c>
      <c r="AC392" s="71">
        <v>1757</v>
      </c>
      <c r="AD392" s="68">
        <v>6510794.4900000002</v>
      </c>
      <c r="AE392" s="69">
        <v>13736</v>
      </c>
      <c r="AF392" s="69">
        <v>1757</v>
      </c>
      <c r="AG392" s="70">
        <v>8647909.1999999993</v>
      </c>
      <c r="AH392" s="71">
        <v>16385</v>
      </c>
      <c r="AI392" s="71">
        <v>1762</v>
      </c>
      <c r="AJ392" s="68">
        <v>10399438.389900001</v>
      </c>
      <c r="AK392" s="69">
        <v>20105</v>
      </c>
      <c r="AL392" s="69">
        <v>1762</v>
      </c>
      <c r="AM392" s="70">
        <v>17618745.82</v>
      </c>
      <c r="AN392" s="71">
        <v>32672</v>
      </c>
      <c r="AO392" s="71">
        <v>1778</v>
      </c>
    </row>
    <row r="393" spans="1:41" hidden="1" outlineLevel="1" x14ac:dyDescent="0.55000000000000004">
      <c r="A393" s="58" t="s">
        <v>26</v>
      </c>
      <c r="B393" s="65">
        <v>140662362.51999959</v>
      </c>
      <c r="C393" s="66">
        <v>251248</v>
      </c>
      <c r="D393" s="66">
        <v>6854</v>
      </c>
      <c r="E393" s="67">
        <v>559.85465563904825</v>
      </c>
      <c r="F393" s="68">
        <v>9989534.8799999729</v>
      </c>
      <c r="G393" s="69">
        <v>17257</v>
      </c>
      <c r="H393" s="69">
        <v>6580</v>
      </c>
      <c r="I393" s="70">
        <v>9080531.9099999759</v>
      </c>
      <c r="J393" s="71">
        <v>17446</v>
      </c>
      <c r="K393" s="71">
        <v>6592</v>
      </c>
      <c r="L393" s="68">
        <v>11763238.489999972</v>
      </c>
      <c r="M393" s="69">
        <v>17478</v>
      </c>
      <c r="N393" s="69">
        <v>6608</v>
      </c>
      <c r="O393" s="70">
        <v>9417778.0499999765</v>
      </c>
      <c r="P393" s="71">
        <v>19320</v>
      </c>
      <c r="Q393" s="71">
        <v>6634</v>
      </c>
      <c r="R393" s="68">
        <v>9321464.8999999724</v>
      </c>
      <c r="S393" s="69">
        <v>18842</v>
      </c>
      <c r="T393" s="69">
        <v>6675</v>
      </c>
      <c r="U393" s="70">
        <v>10052517.449999971</v>
      </c>
      <c r="V393" s="71">
        <v>19010</v>
      </c>
      <c r="W393" s="71">
        <v>6740</v>
      </c>
      <c r="X393" s="68">
        <v>9330573.279999977</v>
      </c>
      <c r="Y393" s="69">
        <v>18608</v>
      </c>
      <c r="Z393" s="69">
        <v>6758</v>
      </c>
      <c r="AA393" s="70">
        <v>9698138.5099999756</v>
      </c>
      <c r="AB393" s="71">
        <v>20836</v>
      </c>
      <c r="AC393" s="71">
        <v>6768</v>
      </c>
      <c r="AD393" s="68">
        <v>8713937.8199999761</v>
      </c>
      <c r="AE393" s="69">
        <v>20130</v>
      </c>
      <c r="AF393" s="69">
        <v>6779</v>
      </c>
      <c r="AG393" s="70">
        <v>13817277.339999961</v>
      </c>
      <c r="AH393" s="71">
        <v>24179</v>
      </c>
      <c r="AI393" s="71">
        <v>6818</v>
      </c>
      <c r="AJ393" s="68">
        <v>18316537.679999918</v>
      </c>
      <c r="AK393" s="69">
        <v>31731</v>
      </c>
      <c r="AL393" s="69">
        <v>6840</v>
      </c>
      <c r="AM393" s="70">
        <v>21160832.209999938</v>
      </c>
      <c r="AN393" s="71">
        <v>26411</v>
      </c>
      <c r="AO393" s="71">
        <v>6854</v>
      </c>
    </row>
    <row r="394" spans="1:41" hidden="1" outlineLevel="1" x14ac:dyDescent="0.55000000000000004">
      <c r="A394" s="58" t="s">
        <v>94</v>
      </c>
      <c r="B394" s="65">
        <v>58931621.119900003</v>
      </c>
      <c r="C394" s="66">
        <v>133556</v>
      </c>
      <c r="D394" s="66">
        <v>4640</v>
      </c>
      <c r="E394" s="67">
        <v>441.25027044760253</v>
      </c>
      <c r="F394" s="68">
        <v>3953214.05</v>
      </c>
      <c r="G394" s="69">
        <v>7842</v>
      </c>
      <c r="H394" s="69">
        <v>5013</v>
      </c>
      <c r="I394" s="70">
        <v>4046060.32</v>
      </c>
      <c r="J394" s="71">
        <v>9366</v>
      </c>
      <c r="K394" s="71">
        <v>5010</v>
      </c>
      <c r="L394" s="68">
        <v>4443476.17</v>
      </c>
      <c r="M394" s="69">
        <v>10475</v>
      </c>
      <c r="N394" s="69">
        <v>5005</v>
      </c>
      <c r="O394" s="70">
        <v>4627138.8899999997</v>
      </c>
      <c r="P394" s="71">
        <v>10820</v>
      </c>
      <c r="Q394" s="71">
        <v>4968</v>
      </c>
      <c r="R394" s="68">
        <v>4801250.5999999996</v>
      </c>
      <c r="S394" s="69">
        <v>11186</v>
      </c>
      <c r="T394" s="69">
        <v>4738</v>
      </c>
      <c r="U394" s="70">
        <v>5038605.0198999997</v>
      </c>
      <c r="V394" s="71">
        <v>11058</v>
      </c>
      <c r="W394" s="71">
        <v>4710</v>
      </c>
      <c r="X394" s="68">
        <v>4644418.46</v>
      </c>
      <c r="Y394" s="69">
        <v>10640</v>
      </c>
      <c r="Z394" s="69">
        <v>4732</v>
      </c>
      <c r="AA394" s="70">
        <v>5220770.8</v>
      </c>
      <c r="AB394" s="71">
        <v>11177</v>
      </c>
      <c r="AC394" s="71">
        <v>4728</v>
      </c>
      <c r="AD394" s="68">
        <v>4834155.74</v>
      </c>
      <c r="AE394" s="69">
        <v>10306</v>
      </c>
      <c r="AF394" s="69">
        <v>4697</v>
      </c>
      <c r="AG394" s="70">
        <v>6383703.7199999997</v>
      </c>
      <c r="AH394" s="71">
        <v>14790</v>
      </c>
      <c r="AI394" s="71">
        <v>4666</v>
      </c>
      <c r="AJ394" s="68">
        <v>5964311.3799999999</v>
      </c>
      <c r="AK394" s="69">
        <v>14445</v>
      </c>
      <c r="AL394" s="69">
        <v>4666</v>
      </c>
      <c r="AM394" s="70">
        <v>4974515.97</v>
      </c>
      <c r="AN394" s="71">
        <v>11451</v>
      </c>
      <c r="AO394" s="71">
        <v>4640</v>
      </c>
    </row>
    <row r="395" spans="1:41" hidden="1" outlineLevel="1" x14ac:dyDescent="0.55000000000000004">
      <c r="A395" s="58" t="s">
        <v>462</v>
      </c>
      <c r="B395" s="65">
        <v>7880870981.3999844</v>
      </c>
      <c r="C395" s="66">
        <v>6461698</v>
      </c>
      <c r="D395" s="66">
        <v>66646</v>
      </c>
      <c r="E395" s="67">
        <v>1219.6284910560637</v>
      </c>
      <c r="F395" s="68">
        <v>789000046.79999876</v>
      </c>
      <c r="G395" s="69">
        <v>545636</v>
      </c>
      <c r="H395" s="69">
        <v>47314</v>
      </c>
      <c r="I395" s="70">
        <v>650294035.74999833</v>
      </c>
      <c r="J395" s="71">
        <v>506015</v>
      </c>
      <c r="K395" s="71">
        <v>46364</v>
      </c>
      <c r="L395" s="68">
        <v>572468141.12999892</v>
      </c>
      <c r="M395" s="69">
        <v>493449</v>
      </c>
      <c r="N395" s="69">
        <v>46684</v>
      </c>
      <c r="O395" s="70">
        <v>607090805.27999902</v>
      </c>
      <c r="P395" s="71">
        <v>522802</v>
      </c>
      <c r="Q395" s="71">
        <v>55538</v>
      </c>
      <c r="R395" s="68">
        <v>550952015.20999908</v>
      </c>
      <c r="S395" s="69">
        <v>506702</v>
      </c>
      <c r="T395" s="69">
        <v>64096</v>
      </c>
      <c r="U395" s="70">
        <v>610480162.7599988</v>
      </c>
      <c r="V395" s="71">
        <v>547565</v>
      </c>
      <c r="W395" s="71">
        <v>64753</v>
      </c>
      <c r="X395" s="68">
        <v>636545688.64999878</v>
      </c>
      <c r="Y395" s="69">
        <v>556394</v>
      </c>
      <c r="Z395" s="69">
        <v>65040</v>
      </c>
      <c r="AA395" s="70">
        <v>650229608.30999875</v>
      </c>
      <c r="AB395" s="71">
        <v>561451</v>
      </c>
      <c r="AC395" s="71">
        <v>65322</v>
      </c>
      <c r="AD395" s="68">
        <v>630257197.80999887</v>
      </c>
      <c r="AE395" s="69">
        <v>505568</v>
      </c>
      <c r="AF395" s="69">
        <v>65915</v>
      </c>
      <c r="AG395" s="70">
        <v>712760650.0099988</v>
      </c>
      <c r="AH395" s="71">
        <v>564655</v>
      </c>
      <c r="AI395" s="71">
        <v>66099</v>
      </c>
      <c r="AJ395" s="68">
        <v>690726958.98999834</v>
      </c>
      <c r="AK395" s="69">
        <v>578528</v>
      </c>
      <c r="AL395" s="69">
        <v>66305</v>
      </c>
      <c r="AM395" s="70">
        <v>780065670.69999933</v>
      </c>
      <c r="AN395" s="71">
        <v>572933</v>
      </c>
      <c r="AO395" s="71">
        <v>66646</v>
      </c>
    </row>
    <row r="396" spans="1:41" hidden="1" outlineLevel="1" x14ac:dyDescent="0.55000000000000004">
      <c r="A396" s="58" t="s">
        <v>27</v>
      </c>
      <c r="B396" s="65">
        <v>24258980.600000001</v>
      </c>
      <c r="C396" s="66">
        <v>54965</v>
      </c>
      <c r="D396" s="66">
        <v>1851</v>
      </c>
      <c r="E396" s="67">
        <v>441.35323569544261</v>
      </c>
      <c r="F396" s="68">
        <v>2182881.25</v>
      </c>
      <c r="G396" s="69">
        <v>5005</v>
      </c>
      <c r="H396" s="69">
        <v>1905</v>
      </c>
      <c r="I396" s="70">
        <v>1757328.17</v>
      </c>
      <c r="J396" s="71">
        <v>4182</v>
      </c>
      <c r="K396" s="71">
        <v>1900</v>
      </c>
      <c r="L396" s="68">
        <v>1758288.82</v>
      </c>
      <c r="M396" s="69">
        <v>4080</v>
      </c>
      <c r="N396" s="69">
        <v>1858</v>
      </c>
      <c r="O396" s="70">
        <v>1914460.05</v>
      </c>
      <c r="P396" s="71">
        <v>4451</v>
      </c>
      <c r="Q396" s="71">
        <v>1869</v>
      </c>
      <c r="R396" s="68">
        <v>1970983.67</v>
      </c>
      <c r="S396" s="69">
        <v>4625</v>
      </c>
      <c r="T396" s="69">
        <v>1868</v>
      </c>
      <c r="U396" s="70">
        <v>1644712.54</v>
      </c>
      <c r="V396" s="71">
        <v>3886</v>
      </c>
      <c r="W396" s="71">
        <v>1871</v>
      </c>
      <c r="X396" s="68">
        <v>1571352.61</v>
      </c>
      <c r="Y396" s="69">
        <v>3894</v>
      </c>
      <c r="Z396" s="69">
        <v>1864</v>
      </c>
      <c r="AA396" s="70">
        <v>1688515.83</v>
      </c>
      <c r="AB396" s="71">
        <v>4056</v>
      </c>
      <c r="AC396" s="71">
        <v>1863</v>
      </c>
      <c r="AD396" s="68">
        <v>1766145.4</v>
      </c>
      <c r="AE396" s="69">
        <v>3980</v>
      </c>
      <c r="AF396" s="69">
        <v>1865</v>
      </c>
      <c r="AG396" s="70">
        <v>2198983.7000000002</v>
      </c>
      <c r="AH396" s="71">
        <v>4946</v>
      </c>
      <c r="AI396" s="71">
        <v>1868</v>
      </c>
      <c r="AJ396" s="68">
        <v>2895475.57</v>
      </c>
      <c r="AK396" s="69">
        <v>6011</v>
      </c>
      <c r="AL396" s="69">
        <v>1861</v>
      </c>
      <c r="AM396" s="70">
        <v>2909852.99</v>
      </c>
      <c r="AN396" s="71">
        <v>5849</v>
      </c>
      <c r="AO396" s="71">
        <v>1851</v>
      </c>
    </row>
    <row r="397" spans="1:41" hidden="1" outlineLevel="1" x14ac:dyDescent="0.55000000000000004">
      <c r="A397" s="58" t="s">
        <v>95</v>
      </c>
      <c r="B397" s="65">
        <v>33574798.899800003</v>
      </c>
      <c r="C397" s="66">
        <v>48703</v>
      </c>
      <c r="D397" s="66">
        <v>1072</v>
      </c>
      <c r="E397" s="67">
        <v>689.37845512186118</v>
      </c>
      <c r="F397" s="68">
        <v>3114001.0798999998</v>
      </c>
      <c r="G397" s="69">
        <v>3655</v>
      </c>
      <c r="H397" s="69">
        <v>1309</v>
      </c>
      <c r="I397" s="70">
        <v>2530467.71</v>
      </c>
      <c r="J397" s="71">
        <v>3540</v>
      </c>
      <c r="K397" s="71">
        <v>1309</v>
      </c>
      <c r="L397" s="68">
        <v>2636524.7200000002</v>
      </c>
      <c r="M397" s="69">
        <v>3769</v>
      </c>
      <c r="N397" s="69">
        <v>1286</v>
      </c>
      <c r="O397" s="70">
        <v>2808286.89</v>
      </c>
      <c r="P397" s="71">
        <v>3990</v>
      </c>
      <c r="Q397" s="71">
        <v>1242</v>
      </c>
      <c r="R397" s="68">
        <v>2738397.99</v>
      </c>
      <c r="S397" s="69">
        <v>3932</v>
      </c>
      <c r="T397" s="69">
        <v>1221</v>
      </c>
      <c r="U397" s="70">
        <v>2673705.87</v>
      </c>
      <c r="V397" s="71">
        <v>4068</v>
      </c>
      <c r="W397" s="71">
        <v>1172</v>
      </c>
      <c r="X397" s="68">
        <v>2601813.98</v>
      </c>
      <c r="Y397" s="69">
        <v>3851</v>
      </c>
      <c r="Z397" s="69">
        <v>1160</v>
      </c>
      <c r="AA397" s="70">
        <v>2454103.71</v>
      </c>
      <c r="AB397" s="71">
        <v>3961</v>
      </c>
      <c r="AC397" s="71">
        <v>1153</v>
      </c>
      <c r="AD397" s="68">
        <v>2429427.0699999998</v>
      </c>
      <c r="AE397" s="69">
        <v>3692</v>
      </c>
      <c r="AF397" s="69">
        <v>1115</v>
      </c>
      <c r="AG397" s="70">
        <v>2477473.9300000002</v>
      </c>
      <c r="AH397" s="71">
        <v>3968</v>
      </c>
      <c r="AI397" s="71">
        <v>1108</v>
      </c>
      <c r="AJ397" s="68">
        <v>3140642.6998999999</v>
      </c>
      <c r="AK397" s="69">
        <v>4693</v>
      </c>
      <c r="AL397" s="69">
        <v>1089</v>
      </c>
      <c r="AM397" s="70">
        <v>3969953.25</v>
      </c>
      <c r="AN397" s="71">
        <v>5584</v>
      </c>
      <c r="AO397" s="71">
        <v>1072</v>
      </c>
    </row>
    <row r="398" spans="1:41" hidden="1" outlineLevel="1" x14ac:dyDescent="0.55000000000000004">
      <c r="A398" s="58" t="s">
        <v>380</v>
      </c>
      <c r="B398" s="65">
        <v>76776553.269999996</v>
      </c>
      <c r="C398" s="66">
        <v>119835</v>
      </c>
      <c r="D398" s="66">
        <v>2129</v>
      </c>
      <c r="E398" s="67">
        <v>640.68555321900942</v>
      </c>
      <c r="F398" s="68">
        <v>5262422.7399999993</v>
      </c>
      <c r="G398" s="69">
        <v>8060</v>
      </c>
      <c r="H398" s="69">
        <v>2157</v>
      </c>
      <c r="I398" s="70">
        <v>4758089.7699999986</v>
      </c>
      <c r="J398" s="71">
        <v>8225</v>
      </c>
      <c r="K398" s="71">
        <v>2158</v>
      </c>
      <c r="L398" s="68">
        <v>5079539.1100000003</v>
      </c>
      <c r="M398" s="69">
        <v>8154</v>
      </c>
      <c r="N398" s="69">
        <v>2143</v>
      </c>
      <c r="O398" s="70">
        <v>5515347.9800000004</v>
      </c>
      <c r="P398" s="71">
        <v>9077</v>
      </c>
      <c r="Q398" s="71">
        <v>2136</v>
      </c>
      <c r="R398" s="68">
        <v>5926744.4100000001</v>
      </c>
      <c r="S398" s="69">
        <v>9562</v>
      </c>
      <c r="T398" s="69">
        <v>2127</v>
      </c>
      <c r="U398" s="70">
        <v>6536077.3399999989</v>
      </c>
      <c r="V398" s="71">
        <v>10475</v>
      </c>
      <c r="W398" s="71">
        <v>2137</v>
      </c>
      <c r="X398" s="68">
        <v>6428563.4100000001</v>
      </c>
      <c r="Y398" s="69">
        <v>10368</v>
      </c>
      <c r="Z398" s="69">
        <v>2135</v>
      </c>
      <c r="AA398" s="70">
        <v>6604153.8499999996</v>
      </c>
      <c r="AB398" s="71">
        <v>10455</v>
      </c>
      <c r="AC398" s="71">
        <v>2122</v>
      </c>
      <c r="AD398" s="68">
        <v>6403150.1399999997</v>
      </c>
      <c r="AE398" s="69">
        <v>9948</v>
      </c>
      <c r="AF398" s="69">
        <v>2119</v>
      </c>
      <c r="AG398" s="70">
        <v>8131549.8100000005</v>
      </c>
      <c r="AH398" s="71">
        <v>12429</v>
      </c>
      <c r="AI398" s="71">
        <v>2120</v>
      </c>
      <c r="AJ398" s="68">
        <v>9364285.8200000003</v>
      </c>
      <c r="AK398" s="69">
        <v>13766</v>
      </c>
      <c r="AL398" s="69">
        <v>2127</v>
      </c>
      <c r="AM398" s="70">
        <v>6766628.8899999997</v>
      </c>
      <c r="AN398" s="71">
        <v>9316</v>
      </c>
      <c r="AO398" s="71">
        <v>2129</v>
      </c>
    </row>
    <row r="399" spans="1:41" hidden="1" outlineLevel="1" x14ac:dyDescent="0.55000000000000004">
      <c r="A399" s="58" t="s">
        <v>32</v>
      </c>
      <c r="B399" s="65">
        <v>3861007.0700000003</v>
      </c>
      <c r="C399" s="66">
        <v>8865</v>
      </c>
      <c r="D399" s="66">
        <v>279</v>
      </c>
      <c r="E399" s="67">
        <v>435.53379244218843</v>
      </c>
      <c r="F399" s="68">
        <v>445226.19</v>
      </c>
      <c r="G399" s="69">
        <v>952</v>
      </c>
      <c r="H399" s="69">
        <v>298</v>
      </c>
      <c r="I399" s="70">
        <v>277221.46000000002</v>
      </c>
      <c r="J399" s="71">
        <v>775</v>
      </c>
      <c r="K399" s="71">
        <v>298</v>
      </c>
      <c r="L399" s="68">
        <v>273303.81</v>
      </c>
      <c r="M399" s="69">
        <v>728</v>
      </c>
      <c r="N399" s="69">
        <v>291</v>
      </c>
      <c r="O399" s="70">
        <v>279513.94</v>
      </c>
      <c r="P399" s="71">
        <v>656</v>
      </c>
      <c r="Q399" s="71">
        <v>299</v>
      </c>
      <c r="R399" s="68">
        <v>297747.27</v>
      </c>
      <c r="S399" s="69">
        <v>685</v>
      </c>
      <c r="T399" s="69">
        <v>297</v>
      </c>
      <c r="U399" s="70">
        <v>324250.01</v>
      </c>
      <c r="V399" s="71">
        <v>754</v>
      </c>
      <c r="W399" s="71">
        <v>289</v>
      </c>
      <c r="X399" s="68">
        <v>282451.65999999997</v>
      </c>
      <c r="Y399" s="69">
        <v>779</v>
      </c>
      <c r="Z399" s="69">
        <v>285</v>
      </c>
      <c r="AA399" s="70">
        <v>296557.06</v>
      </c>
      <c r="AB399" s="71">
        <v>759</v>
      </c>
      <c r="AC399" s="71">
        <v>283</v>
      </c>
      <c r="AD399" s="68">
        <v>235443.97</v>
      </c>
      <c r="AE399" s="69">
        <v>563</v>
      </c>
      <c r="AF399" s="69">
        <v>286</v>
      </c>
      <c r="AG399" s="70">
        <v>314583.77</v>
      </c>
      <c r="AH399" s="71">
        <v>664</v>
      </c>
      <c r="AI399" s="71">
        <v>275</v>
      </c>
      <c r="AJ399" s="68">
        <v>347745.35</v>
      </c>
      <c r="AK399" s="69">
        <v>644</v>
      </c>
      <c r="AL399" s="69">
        <v>276</v>
      </c>
      <c r="AM399" s="70">
        <v>486962.58</v>
      </c>
      <c r="AN399" s="71">
        <v>906</v>
      </c>
      <c r="AO399" s="71">
        <v>279</v>
      </c>
    </row>
    <row r="400" spans="1:41" hidden="1" outlineLevel="1" x14ac:dyDescent="0.55000000000000004">
      <c r="A400" s="58" t="s">
        <v>37</v>
      </c>
      <c r="B400" s="65">
        <v>3407735.3899000003</v>
      </c>
      <c r="C400" s="66">
        <v>5995</v>
      </c>
      <c r="D400" s="66">
        <v>113</v>
      </c>
      <c r="E400" s="67">
        <v>568.4295896413679</v>
      </c>
      <c r="F400" s="68">
        <v>279016.27990000002</v>
      </c>
      <c r="G400" s="69">
        <v>491</v>
      </c>
      <c r="H400" s="69">
        <v>125</v>
      </c>
      <c r="I400" s="70">
        <v>211757.39</v>
      </c>
      <c r="J400" s="71">
        <v>383</v>
      </c>
      <c r="K400" s="71">
        <v>117</v>
      </c>
      <c r="L400" s="68">
        <v>228903.17</v>
      </c>
      <c r="M400" s="69">
        <v>373</v>
      </c>
      <c r="N400" s="69">
        <v>115</v>
      </c>
      <c r="O400" s="70">
        <v>274857.53999999998</v>
      </c>
      <c r="P400" s="71">
        <v>451</v>
      </c>
      <c r="Q400" s="71">
        <v>117</v>
      </c>
      <c r="R400" s="68">
        <v>228183.9</v>
      </c>
      <c r="S400" s="69">
        <v>444</v>
      </c>
      <c r="T400" s="69">
        <v>117</v>
      </c>
      <c r="U400" s="70">
        <v>250415.52</v>
      </c>
      <c r="V400" s="71">
        <v>473</v>
      </c>
      <c r="W400" s="71">
        <v>116</v>
      </c>
      <c r="X400" s="68">
        <v>221324.87</v>
      </c>
      <c r="Y400" s="69">
        <v>446</v>
      </c>
      <c r="Z400" s="69">
        <v>376</v>
      </c>
      <c r="AA400" s="70">
        <v>258860</v>
      </c>
      <c r="AB400" s="71">
        <v>484</v>
      </c>
      <c r="AC400" s="71">
        <v>116</v>
      </c>
      <c r="AD400" s="68">
        <v>217914.93</v>
      </c>
      <c r="AE400" s="69">
        <v>394</v>
      </c>
      <c r="AF400" s="69">
        <v>117</v>
      </c>
      <c r="AG400" s="70">
        <v>298506.61</v>
      </c>
      <c r="AH400" s="71">
        <v>495</v>
      </c>
      <c r="AI400" s="71">
        <v>118</v>
      </c>
      <c r="AJ400" s="68">
        <v>431748.16</v>
      </c>
      <c r="AK400" s="69">
        <v>605</v>
      </c>
      <c r="AL400" s="69">
        <v>114</v>
      </c>
      <c r="AM400" s="70">
        <v>506247.02</v>
      </c>
      <c r="AN400" s="71">
        <v>956</v>
      </c>
      <c r="AO400" s="71">
        <v>113</v>
      </c>
    </row>
    <row r="401" spans="1:41" hidden="1" outlineLevel="1" x14ac:dyDescent="0.55000000000000004">
      <c r="A401" s="58" t="s">
        <v>33</v>
      </c>
      <c r="B401" s="65">
        <v>13529894</v>
      </c>
      <c r="C401" s="66">
        <v>21772</v>
      </c>
      <c r="D401" s="66">
        <v>162</v>
      </c>
      <c r="E401" s="67">
        <v>621.43551350358257</v>
      </c>
      <c r="F401" s="68">
        <v>1108708.58</v>
      </c>
      <c r="G401" s="69">
        <v>1701</v>
      </c>
      <c r="H401" s="69">
        <v>183</v>
      </c>
      <c r="I401" s="70">
        <v>1191820.1200000001</v>
      </c>
      <c r="J401" s="71">
        <v>1826</v>
      </c>
      <c r="K401" s="71">
        <v>181</v>
      </c>
      <c r="L401" s="68">
        <v>878353.4</v>
      </c>
      <c r="M401" s="69">
        <v>1641</v>
      </c>
      <c r="N401" s="69">
        <v>176</v>
      </c>
      <c r="O401" s="70">
        <v>1089774.29</v>
      </c>
      <c r="P401" s="71">
        <v>1772</v>
      </c>
      <c r="Q401" s="71">
        <v>179</v>
      </c>
      <c r="R401" s="68">
        <v>1084665.8</v>
      </c>
      <c r="S401" s="69">
        <v>1756</v>
      </c>
      <c r="T401" s="69">
        <v>179</v>
      </c>
      <c r="U401" s="70">
        <v>1137326.3799999999</v>
      </c>
      <c r="V401" s="71">
        <v>1868</v>
      </c>
      <c r="W401" s="71">
        <v>179</v>
      </c>
      <c r="X401" s="68">
        <v>1137028.8700000001</v>
      </c>
      <c r="Y401" s="69">
        <v>2003</v>
      </c>
      <c r="Z401" s="69">
        <v>180</v>
      </c>
      <c r="AA401" s="70">
        <v>1277416.9099999999</v>
      </c>
      <c r="AB401" s="71">
        <v>1914</v>
      </c>
      <c r="AC401" s="71">
        <v>177</v>
      </c>
      <c r="AD401" s="68">
        <v>1151780.3500000001</v>
      </c>
      <c r="AE401" s="69">
        <v>1733</v>
      </c>
      <c r="AF401" s="69">
        <v>184</v>
      </c>
      <c r="AG401" s="70">
        <v>1042288.8</v>
      </c>
      <c r="AH401" s="71">
        <v>1830</v>
      </c>
      <c r="AI401" s="71">
        <v>173</v>
      </c>
      <c r="AJ401" s="68">
        <v>1186180.6399999999</v>
      </c>
      <c r="AK401" s="69">
        <v>1943</v>
      </c>
      <c r="AL401" s="69">
        <v>164</v>
      </c>
      <c r="AM401" s="70">
        <v>1244549.8600000001</v>
      </c>
      <c r="AN401" s="71">
        <v>1785</v>
      </c>
      <c r="AO401" s="71">
        <v>162</v>
      </c>
    </row>
    <row r="402" spans="1:41" hidden="1" outlineLevel="1" x14ac:dyDescent="0.55000000000000004">
      <c r="A402" s="58" t="s">
        <v>40</v>
      </c>
      <c r="B402" s="65">
        <v>569311742.98739934</v>
      </c>
      <c r="C402" s="66">
        <v>914609</v>
      </c>
      <c r="D402" s="66">
        <v>37357</v>
      </c>
      <c r="E402" s="67">
        <v>622.4646192934897</v>
      </c>
      <c r="F402" s="68">
        <v>47519522.648499936</v>
      </c>
      <c r="G402" s="69">
        <v>98983</v>
      </c>
      <c r="H402" s="69">
        <v>34756</v>
      </c>
      <c r="I402" s="70">
        <v>44431374.95919995</v>
      </c>
      <c r="J402" s="71">
        <v>88296</v>
      </c>
      <c r="K402" s="71">
        <v>34652</v>
      </c>
      <c r="L402" s="68">
        <v>43243698.639199957</v>
      </c>
      <c r="M402" s="69">
        <v>88163</v>
      </c>
      <c r="N402" s="69">
        <v>34717</v>
      </c>
      <c r="O402" s="70">
        <v>44121183.178599931</v>
      </c>
      <c r="P402" s="71">
        <v>95259</v>
      </c>
      <c r="Q402" s="71">
        <v>34630</v>
      </c>
      <c r="R402" s="68">
        <v>42083720.898999944</v>
      </c>
      <c r="S402" s="69">
        <v>89712</v>
      </c>
      <c r="T402" s="69">
        <v>34083</v>
      </c>
      <c r="U402" s="70">
        <v>44548264.609299943</v>
      </c>
      <c r="V402" s="71">
        <v>93008</v>
      </c>
      <c r="W402" s="71">
        <v>34115</v>
      </c>
      <c r="X402" s="68">
        <v>44111570.589399941</v>
      </c>
      <c r="Y402" s="69">
        <v>96093</v>
      </c>
      <c r="Z402" s="69">
        <v>34688</v>
      </c>
      <c r="AA402" s="70">
        <v>45923417.648499943</v>
      </c>
      <c r="AB402" s="71">
        <v>-156936</v>
      </c>
      <c r="AC402" s="71">
        <v>34431</v>
      </c>
      <c r="AD402" s="68">
        <v>43872726.338399954</v>
      </c>
      <c r="AE402" s="69">
        <v>93179</v>
      </c>
      <c r="AF402" s="69">
        <v>35293</v>
      </c>
      <c r="AG402" s="70">
        <v>49214597.679199941</v>
      </c>
      <c r="AH402" s="71">
        <v>105187</v>
      </c>
      <c r="AI402" s="71">
        <v>36008</v>
      </c>
      <c r="AJ402" s="68">
        <v>56685938.938999966</v>
      </c>
      <c r="AK402" s="69">
        <v>109684</v>
      </c>
      <c r="AL402" s="69">
        <v>36680</v>
      </c>
      <c r="AM402" s="70">
        <v>63555726.859099932</v>
      </c>
      <c r="AN402" s="71">
        <v>113981</v>
      </c>
      <c r="AO402" s="71">
        <v>37357</v>
      </c>
    </row>
    <row r="403" spans="1:41" hidden="1" outlineLevel="1" x14ac:dyDescent="0.55000000000000004">
      <c r="A403" s="58" t="s">
        <v>34</v>
      </c>
      <c r="B403" s="65">
        <v>5941782.6500000004</v>
      </c>
      <c r="C403" s="66">
        <v>11505</v>
      </c>
      <c r="D403" s="66">
        <v>171</v>
      </c>
      <c r="E403" s="67">
        <v>516.45220773576705</v>
      </c>
      <c r="F403" s="68">
        <v>139644.71</v>
      </c>
      <c r="G403" s="69">
        <v>380</v>
      </c>
      <c r="H403" s="69">
        <v>177</v>
      </c>
      <c r="I403" s="70">
        <v>294354.8</v>
      </c>
      <c r="J403" s="71">
        <v>600</v>
      </c>
      <c r="K403" s="71">
        <v>176</v>
      </c>
      <c r="L403" s="68">
        <v>260297.91</v>
      </c>
      <c r="M403" s="69">
        <v>593</v>
      </c>
      <c r="N403" s="69">
        <v>173</v>
      </c>
      <c r="O403" s="70">
        <v>530608.57999999996</v>
      </c>
      <c r="P403" s="71">
        <v>746</v>
      </c>
      <c r="Q403" s="71">
        <v>177</v>
      </c>
      <c r="R403" s="68">
        <v>355298.43</v>
      </c>
      <c r="S403" s="69">
        <v>730</v>
      </c>
      <c r="T403" s="69">
        <v>175</v>
      </c>
      <c r="U403" s="70">
        <v>334080.53999999998</v>
      </c>
      <c r="V403" s="71">
        <v>768</v>
      </c>
      <c r="W403" s="71">
        <v>176</v>
      </c>
      <c r="X403" s="68">
        <v>211272.32000000001</v>
      </c>
      <c r="Y403" s="69">
        <v>640</v>
      </c>
      <c r="Z403" s="69">
        <v>175</v>
      </c>
      <c r="AA403" s="70">
        <v>409527.78</v>
      </c>
      <c r="AB403" s="71">
        <v>940</v>
      </c>
      <c r="AC403" s="71">
        <v>172</v>
      </c>
      <c r="AD403" s="68">
        <v>560935.89</v>
      </c>
      <c r="AE403" s="69">
        <v>1062</v>
      </c>
      <c r="AF403" s="69">
        <v>169</v>
      </c>
      <c r="AG403" s="70">
        <v>717803.54</v>
      </c>
      <c r="AH403" s="71">
        <v>1237</v>
      </c>
      <c r="AI403" s="71">
        <v>172</v>
      </c>
      <c r="AJ403" s="68">
        <v>1300637.3799999999</v>
      </c>
      <c r="AK403" s="69">
        <v>2184</v>
      </c>
      <c r="AL403" s="69">
        <v>172</v>
      </c>
      <c r="AM403" s="70">
        <v>827320.77</v>
      </c>
      <c r="AN403" s="71">
        <v>1625</v>
      </c>
      <c r="AO403" s="71">
        <v>171</v>
      </c>
    </row>
    <row r="404" spans="1:41" hidden="1" outlineLevel="1" x14ac:dyDescent="0.55000000000000004">
      <c r="A404" s="58" t="s">
        <v>35</v>
      </c>
      <c r="B404" s="65">
        <v>59242263.310000002</v>
      </c>
      <c r="C404" s="66">
        <v>155098</v>
      </c>
      <c r="D404" s="66">
        <v>2835</v>
      </c>
      <c r="E404" s="67">
        <v>381.96664889295801</v>
      </c>
      <c r="F404" s="68">
        <v>4950097.03</v>
      </c>
      <c r="G404" s="69">
        <v>12968</v>
      </c>
      <c r="H404" s="69">
        <v>2906</v>
      </c>
      <c r="I404" s="70">
        <v>1957491.46</v>
      </c>
      <c r="J404" s="71">
        <v>5668</v>
      </c>
      <c r="K404" s="71">
        <v>2869</v>
      </c>
      <c r="L404" s="68">
        <v>1864523.32</v>
      </c>
      <c r="M404" s="69">
        <v>5261</v>
      </c>
      <c r="N404" s="69">
        <v>2787</v>
      </c>
      <c r="O404" s="70">
        <v>2310170.42</v>
      </c>
      <c r="P404" s="71">
        <v>6612</v>
      </c>
      <c r="Q404" s="71">
        <v>2775</v>
      </c>
      <c r="R404" s="68">
        <v>2222680.71</v>
      </c>
      <c r="S404" s="69">
        <v>6817</v>
      </c>
      <c r="T404" s="69">
        <v>2806</v>
      </c>
      <c r="U404" s="70">
        <v>2521572.5499999998</v>
      </c>
      <c r="V404" s="71">
        <v>7779</v>
      </c>
      <c r="W404" s="71">
        <v>2792</v>
      </c>
      <c r="X404" s="68">
        <v>3488372.65</v>
      </c>
      <c r="Y404" s="69">
        <v>10082</v>
      </c>
      <c r="Z404" s="69">
        <v>2812</v>
      </c>
      <c r="AA404" s="70">
        <v>3926469.18</v>
      </c>
      <c r="AB404" s="71">
        <v>10350</v>
      </c>
      <c r="AC404" s="71">
        <v>2845</v>
      </c>
      <c r="AD404" s="68">
        <v>6849328.7300000004</v>
      </c>
      <c r="AE404" s="69">
        <v>15547</v>
      </c>
      <c r="AF404" s="69">
        <v>2840</v>
      </c>
      <c r="AG404" s="70">
        <v>8198381.0499999998</v>
      </c>
      <c r="AH404" s="71">
        <v>19386</v>
      </c>
      <c r="AI404" s="71">
        <v>2849</v>
      </c>
      <c r="AJ404" s="68">
        <v>10270436.01</v>
      </c>
      <c r="AK404" s="69">
        <v>26874</v>
      </c>
      <c r="AL404" s="69">
        <v>2851</v>
      </c>
      <c r="AM404" s="70">
        <v>10682740.199999999</v>
      </c>
      <c r="AN404" s="71">
        <v>27754</v>
      </c>
      <c r="AO404" s="71">
        <v>2835</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16892104013.036573</v>
      </c>
      <c r="C406" s="52">
        <f>SUM(C379:C404)</f>
        <v>19920167</v>
      </c>
      <c r="D406" s="52">
        <f>SUM(D379:D404)</f>
        <v>300916</v>
      </c>
      <c r="E406" s="74">
        <f t="shared" ref="E406" si="26">IFERROR(B406/C406,0)</f>
        <v>847.99008025568128</v>
      </c>
      <c r="F406" s="51">
        <f t="shared" ref="F406:AO406" si="27">SUM(F379:F404)</f>
        <v>1611161252.5081983</v>
      </c>
      <c r="G406" s="52">
        <f t="shared" si="27"/>
        <v>1628020</v>
      </c>
      <c r="H406" s="52">
        <f t="shared" si="27"/>
        <v>277404</v>
      </c>
      <c r="I406" s="51">
        <f t="shared" si="27"/>
        <v>1343531679.6591973</v>
      </c>
      <c r="J406" s="52">
        <f t="shared" si="27"/>
        <v>1540447</v>
      </c>
      <c r="K406" s="52">
        <f t="shared" si="27"/>
        <v>276483</v>
      </c>
      <c r="L406" s="51">
        <f t="shared" si="27"/>
        <v>1228769783.1691985</v>
      </c>
      <c r="M406" s="52">
        <f t="shared" si="27"/>
        <v>1504451</v>
      </c>
      <c r="N406" s="52">
        <f t="shared" si="27"/>
        <v>277119</v>
      </c>
      <c r="O406" s="51">
        <f t="shared" si="27"/>
        <v>1299639459.0885978</v>
      </c>
      <c r="P406" s="52">
        <f t="shared" si="27"/>
        <v>1631322</v>
      </c>
      <c r="Q406" s="52">
        <f t="shared" si="27"/>
        <v>284696</v>
      </c>
      <c r="R406" s="51">
        <f t="shared" si="27"/>
        <v>1179809900.5789988</v>
      </c>
      <c r="S406" s="52">
        <f t="shared" si="27"/>
        <v>1539666</v>
      </c>
      <c r="T406" s="52">
        <f t="shared" si="27"/>
        <v>292733</v>
      </c>
      <c r="U406" s="51">
        <f t="shared" si="27"/>
        <v>1268086271.1291976</v>
      </c>
      <c r="V406" s="52">
        <f t="shared" si="27"/>
        <v>1597947</v>
      </c>
      <c r="W406" s="52">
        <f t="shared" si="27"/>
        <v>296498</v>
      </c>
      <c r="X406" s="51">
        <f t="shared" si="27"/>
        <v>1291463443.8492982</v>
      </c>
      <c r="Y406" s="52">
        <f t="shared" si="27"/>
        <v>1623504</v>
      </c>
      <c r="Z406" s="52">
        <f t="shared" si="27"/>
        <v>297728</v>
      </c>
      <c r="AA406" s="51">
        <f t="shared" si="27"/>
        <v>1319362061.2184978</v>
      </c>
      <c r="AB406" s="52">
        <f t="shared" si="27"/>
        <v>1435880</v>
      </c>
      <c r="AC406" s="52">
        <f t="shared" si="27"/>
        <v>296515</v>
      </c>
      <c r="AD406" s="51">
        <f t="shared" si="27"/>
        <v>1302419571.3382981</v>
      </c>
      <c r="AE406" s="52">
        <f t="shared" si="27"/>
        <v>1601820</v>
      </c>
      <c r="AF406" s="52">
        <f t="shared" si="27"/>
        <v>297188</v>
      </c>
      <c r="AG406" s="51">
        <f t="shared" si="27"/>
        <v>1495215962.7191975</v>
      </c>
      <c r="AH406" s="52">
        <f t="shared" si="27"/>
        <v>1821532</v>
      </c>
      <c r="AI406" s="52">
        <f t="shared" si="27"/>
        <v>301940</v>
      </c>
      <c r="AJ406" s="51">
        <f t="shared" si="27"/>
        <v>1681129746.4987962</v>
      </c>
      <c r="AK406" s="52">
        <f t="shared" si="27"/>
        <v>2050033</v>
      </c>
      <c r="AL406" s="52">
        <f t="shared" si="27"/>
        <v>301684</v>
      </c>
      <c r="AM406" s="51">
        <f t="shared" si="27"/>
        <v>1871514881.2790976</v>
      </c>
      <c r="AN406" s="52">
        <f t="shared" si="27"/>
        <v>1945545</v>
      </c>
      <c r="AO406" s="52">
        <f t="shared" si="27"/>
        <v>300916</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v>9681227.339999998</v>
      </c>
      <c r="C410" s="66">
        <v>7685</v>
      </c>
      <c r="D410" s="66">
        <v>218</v>
      </c>
      <c r="E410" s="67">
        <v>1259.7563227065709</v>
      </c>
      <c r="F410" s="68">
        <v>1641914.43</v>
      </c>
      <c r="G410" s="69">
        <v>918</v>
      </c>
      <c r="H410" s="69">
        <v>218</v>
      </c>
      <c r="I410" s="70">
        <v>723244.76</v>
      </c>
      <c r="J410" s="71">
        <v>498</v>
      </c>
      <c r="K410" s="71">
        <v>225</v>
      </c>
      <c r="L410" s="68">
        <v>452350.15</v>
      </c>
      <c r="M410" s="69">
        <v>448</v>
      </c>
      <c r="N410" s="69">
        <v>216</v>
      </c>
      <c r="O410" s="70">
        <v>412568.87</v>
      </c>
      <c r="P410" s="71">
        <v>500</v>
      </c>
      <c r="Q410" s="71">
        <v>216</v>
      </c>
      <c r="R410" s="68">
        <v>745161.84</v>
      </c>
      <c r="S410" s="69">
        <v>555</v>
      </c>
      <c r="T410" s="69">
        <v>221</v>
      </c>
      <c r="U410" s="70">
        <v>499911.46</v>
      </c>
      <c r="V410" s="71">
        <v>584</v>
      </c>
      <c r="W410" s="71">
        <v>220</v>
      </c>
      <c r="X410" s="68">
        <v>683850.59</v>
      </c>
      <c r="Y410" s="69">
        <v>549</v>
      </c>
      <c r="Z410" s="69">
        <v>221</v>
      </c>
      <c r="AA410" s="70">
        <v>899258.97</v>
      </c>
      <c r="AB410" s="71">
        <v>605</v>
      </c>
      <c r="AC410" s="71">
        <v>221</v>
      </c>
      <c r="AD410" s="68">
        <v>888866.98</v>
      </c>
      <c r="AE410" s="69">
        <v>708</v>
      </c>
      <c r="AF410" s="69">
        <v>220</v>
      </c>
      <c r="AG410" s="70">
        <v>692276.78</v>
      </c>
      <c r="AH410" s="71">
        <v>638</v>
      </c>
      <c r="AI410" s="71">
        <v>218</v>
      </c>
      <c r="AJ410" s="68">
        <v>790367.31</v>
      </c>
      <c r="AK410" s="69">
        <v>692</v>
      </c>
      <c r="AL410" s="69">
        <v>216</v>
      </c>
      <c r="AM410" s="70">
        <v>1251455.2</v>
      </c>
      <c r="AN410" s="71">
        <v>990</v>
      </c>
      <c r="AO410" s="71">
        <v>218</v>
      </c>
    </row>
    <row r="411" spans="1:41" hidden="1" outlineLevel="1" x14ac:dyDescent="0.55000000000000004">
      <c r="A411" s="58" t="s">
        <v>18</v>
      </c>
      <c r="B411" s="65">
        <v>426131738.58999693</v>
      </c>
      <c r="C411" s="66">
        <v>1153906</v>
      </c>
      <c r="D411" s="66">
        <v>17033</v>
      </c>
      <c r="E411" s="67">
        <v>369.29501934299407</v>
      </c>
      <c r="F411" s="68">
        <v>37178834.409999788</v>
      </c>
      <c r="G411" s="69">
        <v>84463</v>
      </c>
      <c r="H411" s="69">
        <v>17951</v>
      </c>
      <c r="I411" s="70">
        <v>24309910.039999884</v>
      </c>
      <c r="J411" s="71">
        <v>71592</v>
      </c>
      <c r="K411" s="71">
        <v>17996</v>
      </c>
      <c r="L411" s="68">
        <v>22541604.779999897</v>
      </c>
      <c r="M411" s="69">
        <v>69244</v>
      </c>
      <c r="N411" s="69">
        <v>17807</v>
      </c>
      <c r="O411" s="70">
        <v>23830318.069999855</v>
      </c>
      <c r="P411" s="71">
        <v>76037</v>
      </c>
      <c r="Q411" s="71">
        <v>17771</v>
      </c>
      <c r="R411" s="68">
        <v>24404880.889999855</v>
      </c>
      <c r="S411" s="69">
        <v>80452</v>
      </c>
      <c r="T411" s="69">
        <v>16704</v>
      </c>
      <c r="U411" s="70">
        <v>27305627.299999818</v>
      </c>
      <c r="V411" s="71">
        <v>88374</v>
      </c>
      <c r="W411" s="71">
        <v>17718</v>
      </c>
      <c r="X411" s="68">
        <v>28935337.359999776</v>
      </c>
      <c r="Y411" s="69">
        <v>91126</v>
      </c>
      <c r="Z411" s="69">
        <v>17839</v>
      </c>
      <c r="AA411" s="70">
        <v>31911980.279999748</v>
      </c>
      <c r="AB411" s="71">
        <v>99790</v>
      </c>
      <c r="AC411" s="71">
        <v>17861</v>
      </c>
      <c r="AD411" s="68">
        <v>36819842.319999628</v>
      </c>
      <c r="AE411" s="69">
        <v>107114</v>
      </c>
      <c r="AF411" s="69">
        <v>17925</v>
      </c>
      <c r="AG411" s="70">
        <v>46382616.74999956</v>
      </c>
      <c r="AH411" s="71">
        <v>122116</v>
      </c>
      <c r="AI411" s="71">
        <v>17950</v>
      </c>
      <c r="AJ411" s="68">
        <v>65097011.299999461</v>
      </c>
      <c r="AK411" s="69">
        <v>154504</v>
      </c>
      <c r="AL411" s="69">
        <v>17985</v>
      </c>
      <c r="AM411" s="70">
        <v>57413775.089999631</v>
      </c>
      <c r="AN411" s="71">
        <v>109094</v>
      </c>
      <c r="AO411" s="71">
        <v>17033</v>
      </c>
    </row>
    <row r="412" spans="1:41" hidden="1" outlineLevel="1" x14ac:dyDescent="0.55000000000000004">
      <c r="A412" s="58" t="s">
        <v>20</v>
      </c>
      <c r="B412" s="65">
        <v>113376858.16999999</v>
      </c>
      <c r="C412" s="66">
        <v>243279</v>
      </c>
      <c r="D412" s="66">
        <v>4191</v>
      </c>
      <c r="E412" s="67">
        <v>466.03635402151434</v>
      </c>
      <c r="F412" s="68">
        <v>6354366.919999999</v>
      </c>
      <c r="G412" s="69">
        <v>16396</v>
      </c>
      <c r="H412" s="69">
        <v>4481</v>
      </c>
      <c r="I412" s="70">
        <v>6255676.5499999989</v>
      </c>
      <c r="J412" s="71">
        <v>16099</v>
      </c>
      <c r="K412" s="71">
        <v>4456</v>
      </c>
      <c r="L412" s="68">
        <v>7105344.4699999979</v>
      </c>
      <c r="M412" s="69">
        <v>17057</v>
      </c>
      <c r="N412" s="69">
        <v>4439</v>
      </c>
      <c r="O412" s="70">
        <v>7569045.6000000006</v>
      </c>
      <c r="P412" s="71">
        <v>18879</v>
      </c>
      <c r="Q412" s="71">
        <v>4410</v>
      </c>
      <c r="R412" s="68">
        <v>8459575.8200000003</v>
      </c>
      <c r="S412" s="69">
        <v>19283</v>
      </c>
      <c r="T412" s="69">
        <v>4401</v>
      </c>
      <c r="U412" s="70">
        <v>9378798.1100000013</v>
      </c>
      <c r="V412" s="71">
        <v>21644</v>
      </c>
      <c r="W412" s="71">
        <v>4375</v>
      </c>
      <c r="X412" s="68">
        <v>9336624.9999999981</v>
      </c>
      <c r="Y412" s="69">
        <v>20644</v>
      </c>
      <c r="Z412" s="69">
        <v>4372</v>
      </c>
      <c r="AA412" s="70">
        <v>10112673.629999999</v>
      </c>
      <c r="AB412" s="71">
        <v>21962</v>
      </c>
      <c r="AC412" s="71">
        <v>4346</v>
      </c>
      <c r="AD412" s="68">
        <v>10350178.41</v>
      </c>
      <c r="AE412" s="69">
        <v>21531</v>
      </c>
      <c r="AF412" s="69">
        <v>4282</v>
      </c>
      <c r="AG412" s="70">
        <v>10553226.700000001</v>
      </c>
      <c r="AH412" s="71">
        <v>21962</v>
      </c>
      <c r="AI412" s="71">
        <v>4239</v>
      </c>
      <c r="AJ412" s="68">
        <v>15275703.110000001</v>
      </c>
      <c r="AK412" s="69">
        <v>28880</v>
      </c>
      <c r="AL412" s="69">
        <v>4246</v>
      </c>
      <c r="AM412" s="70">
        <v>12625643.849999998</v>
      </c>
      <c r="AN412" s="71">
        <v>18942</v>
      </c>
      <c r="AO412" s="71">
        <v>4191</v>
      </c>
    </row>
    <row r="413" spans="1:41" hidden="1" outlineLevel="1" x14ac:dyDescent="0.55000000000000004">
      <c r="A413" s="58" t="s">
        <v>510</v>
      </c>
      <c r="B413" s="65">
        <v>519457203.52999938</v>
      </c>
      <c r="C413" s="66">
        <v>509181</v>
      </c>
      <c r="D413" s="66">
        <v>8781</v>
      </c>
      <c r="E413" s="67">
        <v>1020.1818283282357</v>
      </c>
      <c r="F413" s="68">
        <v>45239039.469999939</v>
      </c>
      <c r="G413" s="69">
        <v>32122</v>
      </c>
      <c r="H413" s="69">
        <v>7025</v>
      </c>
      <c r="I413" s="70">
        <v>35877002.829999968</v>
      </c>
      <c r="J413" s="71">
        <v>33166</v>
      </c>
      <c r="K413" s="71">
        <v>6714</v>
      </c>
      <c r="L413" s="68">
        <v>38706582.479999945</v>
      </c>
      <c r="M413" s="69">
        <v>35234</v>
      </c>
      <c r="N413" s="69">
        <v>6734</v>
      </c>
      <c r="O413" s="70">
        <v>40748326.439999968</v>
      </c>
      <c r="P413" s="71">
        <v>38818</v>
      </c>
      <c r="Q413" s="71">
        <v>6776</v>
      </c>
      <c r="R413" s="68">
        <v>43803506.599999934</v>
      </c>
      <c r="S413" s="69">
        <v>42739</v>
      </c>
      <c r="T413" s="69">
        <v>7164</v>
      </c>
      <c r="U413" s="70">
        <v>44866791.449999966</v>
      </c>
      <c r="V413" s="71">
        <v>46369</v>
      </c>
      <c r="W413" s="71">
        <v>7219</v>
      </c>
      <c r="X413" s="68">
        <v>43248006.439999953</v>
      </c>
      <c r="Y413" s="69">
        <v>46044</v>
      </c>
      <c r="Z413" s="69">
        <v>7052</v>
      </c>
      <c r="AA413" s="70">
        <v>45366032.85999991</v>
      </c>
      <c r="AB413" s="71">
        <v>47185</v>
      </c>
      <c r="AC413" s="71">
        <v>6998</v>
      </c>
      <c r="AD413" s="68">
        <v>45372492.009999909</v>
      </c>
      <c r="AE413" s="69">
        <v>46784</v>
      </c>
      <c r="AF413" s="69">
        <v>7169</v>
      </c>
      <c r="AG413" s="70">
        <v>40318122.449999966</v>
      </c>
      <c r="AH413" s="71">
        <v>43682</v>
      </c>
      <c r="AI413" s="71">
        <v>7212</v>
      </c>
      <c r="AJ413" s="68">
        <v>49232135.299999967</v>
      </c>
      <c r="AK413" s="69">
        <v>55115</v>
      </c>
      <c r="AL413" s="69">
        <v>7916</v>
      </c>
      <c r="AM413" s="70">
        <v>46679165.199999951</v>
      </c>
      <c r="AN413" s="71">
        <v>41923</v>
      </c>
      <c r="AO413" s="71">
        <v>8781</v>
      </c>
    </row>
    <row r="414" spans="1:41" hidden="1" outlineLevel="1" x14ac:dyDescent="0.55000000000000004">
      <c r="A414" s="58" t="s">
        <v>89</v>
      </c>
      <c r="B414" s="65">
        <v>5981455034.5299883</v>
      </c>
      <c r="C414" s="66">
        <v>6977901</v>
      </c>
      <c r="D414" s="66">
        <v>97969</v>
      </c>
      <c r="E414" s="67">
        <v>857.1997559910908</v>
      </c>
      <c r="F414" s="68">
        <v>494033406.36999917</v>
      </c>
      <c r="G414" s="69">
        <v>456612</v>
      </c>
      <c r="H414" s="69">
        <v>92862</v>
      </c>
      <c r="I414" s="70">
        <v>387480617.84999955</v>
      </c>
      <c r="J414" s="71">
        <v>444904</v>
      </c>
      <c r="K414" s="71">
        <v>93102</v>
      </c>
      <c r="L414" s="68">
        <v>412448651.53999925</v>
      </c>
      <c r="M414" s="69">
        <v>476795</v>
      </c>
      <c r="N414" s="69">
        <v>94800</v>
      </c>
      <c r="O414" s="70">
        <v>397047136.00999933</v>
      </c>
      <c r="P414" s="71">
        <v>515699</v>
      </c>
      <c r="Q414" s="71">
        <v>95806</v>
      </c>
      <c r="R414" s="68">
        <v>438897627.24999964</v>
      </c>
      <c r="S414" s="69">
        <v>575377</v>
      </c>
      <c r="T414" s="69">
        <v>95368</v>
      </c>
      <c r="U414" s="70">
        <v>511723438.05999947</v>
      </c>
      <c r="V414" s="71">
        <v>634950</v>
      </c>
      <c r="W414" s="71">
        <v>96085</v>
      </c>
      <c r="X414" s="68">
        <v>489652148.77999896</v>
      </c>
      <c r="Y414" s="69">
        <v>612356</v>
      </c>
      <c r="Z414" s="69">
        <v>96583</v>
      </c>
      <c r="AA414" s="70">
        <v>504027747.0299992</v>
      </c>
      <c r="AB414" s="71">
        <v>628385</v>
      </c>
      <c r="AC414" s="71">
        <v>96639</v>
      </c>
      <c r="AD414" s="68">
        <v>512819486.239999</v>
      </c>
      <c r="AE414" s="69">
        <v>620465</v>
      </c>
      <c r="AF414" s="69">
        <v>98370</v>
      </c>
      <c r="AG414" s="70">
        <v>509390626.32999849</v>
      </c>
      <c r="AH414" s="71">
        <v>615799</v>
      </c>
      <c r="AI414" s="71">
        <v>99066</v>
      </c>
      <c r="AJ414" s="68">
        <v>653269288.4899981</v>
      </c>
      <c r="AK414" s="69">
        <v>761849</v>
      </c>
      <c r="AL414" s="69">
        <v>98908</v>
      </c>
      <c r="AM414" s="70">
        <v>670664860.57999909</v>
      </c>
      <c r="AN414" s="71">
        <v>634710</v>
      </c>
      <c r="AO414" s="71">
        <v>97969</v>
      </c>
    </row>
    <row r="415" spans="1:41" hidden="1" outlineLevel="1" x14ac:dyDescent="0.55000000000000004">
      <c r="A415" s="58" t="s">
        <v>21</v>
      </c>
      <c r="B415" s="65">
        <v>2875454.6</v>
      </c>
      <c r="C415" s="66">
        <v>5972</v>
      </c>
      <c r="D415" s="66">
        <v>108</v>
      </c>
      <c r="E415" s="67">
        <v>481.48938379102481</v>
      </c>
      <c r="F415" s="68">
        <v>205290.74</v>
      </c>
      <c r="G415" s="69">
        <v>408</v>
      </c>
      <c r="H415" s="69">
        <v>110</v>
      </c>
      <c r="I415" s="70">
        <v>95796.92</v>
      </c>
      <c r="J415" s="71">
        <v>239</v>
      </c>
      <c r="K415" s="71">
        <v>110</v>
      </c>
      <c r="L415" s="68">
        <v>115376.61</v>
      </c>
      <c r="M415" s="69">
        <v>293</v>
      </c>
      <c r="N415" s="69">
        <v>103</v>
      </c>
      <c r="O415" s="70">
        <v>126371.05</v>
      </c>
      <c r="P415" s="71">
        <v>293</v>
      </c>
      <c r="Q415" s="71">
        <v>105</v>
      </c>
      <c r="R415" s="68">
        <v>168502.47</v>
      </c>
      <c r="S415" s="69">
        <v>379</v>
      </c>
      <c r="T415" s="69">
        <v>109</v>
      </c>
      <c r="U415" s="70">
        <v>195576.62</v>
      </c>
      <c r="V415" s="71">
        <v>463</v>
      </c>
      <c r="W415" s="71">
        <v>107</v>
      </c>
      <c r="X415" s="68">
        <v>180708.95</v>
      </c>
      <c r="Y415" s="69">
        <v>404</v>
      </c>
      <c r="Z415" s="69">
        <v>108</v>
      </c>
      <c r="AA415" s="70">
        <v>242378.6</v>
      </c>
      <c r="AB415" s="71">
        <v>498</v>
      </c>
      <c r="AC415" s="71">
        <v>112</v>
      </c>
      <c r="AD415" s="68">
        <v>248929.56</v>
      </c>
      <c r="AE415" s="69">
        <v>494</v>
      </c>
      <c r="AF415" s="69">
        <v>109</v>
      </c>
      <c r="AG415" s="70">
        <v>332698.23999999999</v>
      </c>
      <c r="AH415" s="71">
        <v>621</v>
      </c>
      <c r="AI415" s="71">
        <v>108</v>
      </c>
      <c r="AJ415" s="68">
        <v>520010.27</v>
      </c>
      <c r="AK415" s="69">
        <v>1090</v>
      </c>
      <c r="AL415" s="69">
        <v>109</v>
      </c>
      <c r="AM415" s="70">
        <v>443814.57</v>
      </c>
      <c r="AN415" s="71">
        <v>790</v>
      </c>
      <c r="AO415" s="71">
        <v>108</v>
      </c>
    </row>
    <row r="416" spans="1:41" hidden="1" outlineLevel="1" x14ac:dyDescent="0.55000000000000004">
      <c r="A416" s="58" t="s">
        <v>90</v>
      </c>
      <c r="B416" s="65">
        <v>75700940.460000008</v>
      </c>
      <c r="C416" s="66">
        <v>134495</v>
      </c>
      <c r="D416" s="66">
        <v>1754</v>
      </c>
      <c r="E416" s="67">
        <v>562.85319498866136</v>
      </c>
      <c r="F416" s="68">
        <v>6099947.5899999999</v>
      </c>
      <c r="G416" s="69">
        <v>10621</v>
      </c>
      <c r="H416" s="69">
        <v>1785</v>
      </c>
      <c r="I416" s="70">
        <v>5613470.6400000015</v>
      </c>
      <c r="J416" s="71">
        <v>10097</v>
      </c>
      <c r="K416" s="71">
        <v>1766</v>
      </c>
      <c r="L416" s="68">
        <v>5763580.080000001</v>
      </c>
      <c r="M416" s="69">
        <v>10232</v>
      </c>
      <c r="N416" s="69">
        <v>1764</v>
      </c>
      <c r="O416" s="70">
        <v>5866306.4499999983</v>
      </c>
      <c r="P416" s="71">
        <v>10704</v>
      </c>
      <c r="Q416" s="71">
        <v>1755</v>
      </c>
      <c r="R416" s="68">
        <v>6014973.8399999999</v>
      </c>
      <c r="S416" s="69">
        <v>11047</v>
      </c>
      <c r="T416" s="69">
        <v>1759</v>
      </c>
      <c r="U416" s="70">
        <v>6858940.7400000002</v>
      </c>
      <c r="V416" s="71">
        <v>12493</v>
      </c>
      <c r="W416" s="71">
        <v>1766</v>
      </c>
      <c r="X416" s="68">
        <v>6684355.4500000011</v>
      </c>
      <c r="Y416" s="69">
        <v>11772</v>
      </c>
      <c r="Z416" s="69">
        <v>1765</v>
      </c>
      <c r="AA416" s="70">
        <v>6482428.9299999997</v>
      </c>
      <c r="AB416" s="71">
        <v>11896</v>
      </c>
      <c r="AC416" s="71">
        <v>1750</v>
      </c>
      <c r="AD416" s="68">
        <v>6008469.3199999994</v>
      </c>
      <c r="AE416" s="69">
        <v>11335</v>
      </c>
      <c r="AF416" s="69">
        <v>1724</v>
      </c>
      <c r="AG416" s="70">
        <v>6006829.0899999999</v>
      </c>
      <c r="AH416" s="71">
        <v>10684</v>
      </c>
      <c r="AI416" s="71">
        <v>1742</v>
      </c>
      <c r="AJ416" s="68">
        <v>7560838.7999999998</v>
      </c>
      <c r="AK416" s="69">
        <v>13031</v>
      </c>
      <c r="AL416" s="69">
        <v>1783</v>
      </c>
      <c r="AM416" s="70">
        <v>6740799.5300000003</v>
      </c>
      <c r="AN416" s="71">
        <v>10583</v>
      </c>
      <c r="AO416" s="71">
        <v>1754</v>
      </c>
    </row>
    <row r="417" spans="1:41" hidden="1" outlineLevel="1" x14ac:dyDescent="0.55000000000000004">
      <c r="A417" s="58" t="s">
        <v>22</v>
      </c>
      <c r="B417" s="65">
        <v>508629603.50999999</v>
      </c>
      <c r="C417" s="66">
        <v>952451</v>
      </c>
      <c r="D417" s="66">
        <v>29292</v>
      </c>
      <c r="E417" s="67">
        <v>534.02180638164066</v>
      </c>
      <c r="F417" s="68">
        <v>36545920.229999997</v>
      </c>
      <c r="G417" s="69">
        <v>63271</v>
      </c>
      <c r="H417" s="69">
        <v>13912</v>
      </c>
      <c r="I417" s="70">
        <v>32372612.199999988</v>
      </c>
      <c r="J417" s="71">
        <v>62901</v>
      </c>
      <c r="K417" s="71">
        <v>14076</v>
      </c>
      <c r="L417" s="68">
        <v>35255337.900000013</v>
      </c>
      <c r="M417" s="69">
        <v>68483</v>
      </c>
      <c r="N417" s="69">
        <v>14310</v>
      </c>
      <c r="O417" s="70">
        <v>34666727.940000005</v>
      </c>
      <c r="P417" s="71">
        <v>69775</v>
      </c>
      <c r="Q417" s="71">
        <v>15853</v>
      </c>
      <c r="R417" s="68">
        <v>37735040.419999994</v>
      </c>
      <c r="S417" s="69">
        <v>72793</v>
      </c>
      <c r="T417" s="69">
        <v>20092</v>
      </c>
      <c r="U417" s="70">
        <v>41294548.799999997</v>
      </c>
      <c r="V417" s="71">
        <v>82462</v>
      </c>
      <c r="W417" s="71">
        <v>20687</v>
      </c>
      <c r="X417" s="68">
        <v>38967743.130000003</v>
      </c>
      <c r="Y417" s="69">
        <v>78703</v>
      </c>
      <c r="Z417" s="69">
        <v>23248</v>
      </c>
      <c r="AA417" s="70">
        <v>40540688.109999999</v>
      </c>
      <c r="AB417" s="71">
        <v>82201</v>
      </c>
      <c r="AC417" s="71">
        <v>24625</v>
      </c>
      <c r="AD417" s="68">
        <v>45038614.699999996</v>
      </c>
      <c r="AE417" s="69">
        <v>85003</v>
      </c>
      <c r="AF417" s="69">
        <v>26763</v>
      </c>
      <c r="AG417" s="70">
        <v>52764392.420000017</v>
      </c>
      <c r="AH417" s="71">
        <v>97680</v>
      </c>
      <c r="AI417" s="71">
        <v>27168</v>
      </c>
      <c r="AJ417" s="68">
        <v>65823672.150000013</v>
      </c>
      <c r="AK417" s="69">
        <v>112184</v>
      </c>
      <c r="AL417" s="69">
        <v>28057</v>
      </c>
      <c r="AM417" s="70">
        <v>47624305.510000005</v>
      </c>
      <c r="AN417" s="71">
        <v>76995</v>
      </c>
      <c r="AO417" s="71">
        <v>29292</v>
      </c>
    </row>
    <row r="418" spans="1:41" hidden="1" outlineLevel="1" x14ac:dyDescent="0.55000000000000004">
      <c r="A418" s="58" t="s">
        <v>91</v>
      </c>
      <c r="B418" s="65">
        <v>481285715.11000001</v>
      </c>
      <c r="C418" s="66">
        <v>1016244</v>
      </c>
      <c r="D418" s="66">
        <v>10563</v>
      </c>
      <c r="E418" s="67">
        <v>473.59267568615411</v>
      </c>
      <c r="F418" s="68">
        <v>33250021.419999998</v>
      </c>
      <c r="G418" s="69">
        <v>66687</v>
      </c>
      <c r="H418" s="69">
        <v>11179</v>
      </c>
      <c r="I418" s="70">
        <v>26849157.440000001</v>
      </c>
      <c r="J418" s="71">
        <v>62960</v>
      </c>
      <c r="K418" s="71">
        <v>11098</v>
      </c>
      <c r="L418" s="68">
        <v>27500758.640000001</v>
      </c>
      <c r="M418" s="69">
        <v>64769</v>
      </c>
      <c r="N418" s="69">
        <v>11161</v>
      </c>
      <c r="O418" s="70">
        <v>31021079.919999994</v>
      </c>
      <c r="P418" s="71">
        <v>73292</v>
      </c>
      <c r="Q418" s="71">
        <v>11150</v>
      </c>
      <c r="R418" s="68">
        <v>34813764.659999996</v>
      </c>
      <c r="S418" s="69">
        <v>80189</v>
      </c>
      <c r="T418" s="69">
        <v>11207</v>
      </c>
      <c r="U418" s="70">
        <v>41848266.260000005</v>
      </c>
      <c r="V418" s="71">
        <v>93241</v>
      </c>
      <c r="W418" s="71">
        <v>11151</v>
      </c>
      <c r="X418" s="68">
        <v>38917255.160000004</v>
      </c>
      <c r="Y418" s="69">
        <v>85590</v>
      </c>
      <c r="Z418" s="69">
        <v>11026</v>
      </c>
      <c r="AA418" s="70">
        <v>40143986.849999994</v>
      </c>
      <c r="AB418" s="71">
        <v>86609</v>
      </c>
      <c r="AC418" s="71">
        <v>10748</v>
      </c>
      <c r="AD418" s="68">
        <v>41736597.49000001</v>
      </c>
      <c r="AE418" s="69">
        <v>87608</v>
      </c>
      <c r="AF418" s="69">
        <v>10710</v>
      </c>
      <c r="AG418" s="70">
        <v>42438005.369999997</v>
      </c>
      <c r="AH418" s="71">
        <v>87532</v>
      </c>
      <c r="AI418" s="71">
        <v>10401</v>
      </c>
      <c r="AJ418" s="68">
        <v>59566847.309999995</v>
      </c>
      <c r="AK418" s="69">
        <v>115898</v>
      </c>
      <c r="AL418" s="69">
        <v>10708</v>
      </c>
      <c r="AM418" s="70">
        <v>63199974.590000004</v>
      </c>
      <c r="AN418" s="71">
        <v>111869</v>
      </c>
      <c r="AO418" s="71">
        <v>10563</v>
      </c>
    </row>
    <row r="419" spans="1:41" hidden="1" outlineLevel="1" x14ac:dyDescent="0.55000000000000004">
      <c r="A419" s="58" t="s">
        <v>23</v>
      </c>
      <c r="B419" s="65">
        <v>10003717.370000001</v>
      </c>
      <c r="C419" s="66">
        <v>25665</v>
      </c>
      <c r="D419" s="66">
        <v>404</v>
      </c>
      <c r="E419" s="67">
        <v>389.7805326319891</v>
      </c>
      <c r="F419" s="68">
        <v>915039.1</v>
      </c>
      <c r="G419" s="69">
        <v>2252</v>
      </c>
      <c r="H419" s="69">
        <v>420</v>
      </c>
      <c r="I419" s="70">
        <v>724519.5</v>
      </c>
      <c r="J419" s="71">
        <v>1714</v>
      </c>
      <c r="K419" s="71">
        <v>416</v>
      </c>
      <c r="L419" s="68">
        <v>669331.69999999995</v>
      </c>
      <c r="M419" s="69">
        <v>1667</v>
      </c>
      <c r="N419" s="69">
        <v>417</v>
      </c>
      <c r="O419" s="70">
        <v>709067.57</v>
      </c>
      <c r="P419" s="71">
        <v>1974</v>
      </c>
      <c r="Q419" s="71">
        <v>420</v>
      </c>
      <c r="R419" s="68">
        <v>959100.45</v>
      </c>
      <c r="S419" s="69">
        <v>2226</v>
      </c>
      <c r="T419" s="69">
        <v>417</v>
      </c>
      <c r="U419" s="70">
        <v>880413.16</v>
      </c>
      <c r="V419" s="71">
        <v>2137</v>
      </c>
      <c r="W419" s="71">
        <v>411</v>
      </c>
      <c r="X419" s="68">
        <v>727908.2</v>
      </c>
      <c r="Y419" s="69">
        <v>1803</v>
      </c>
      <c r="Z419" s="69">
        <v>412</v>
      </c>
      <c r="AA419" s="70">
        <v>678576.24</v>
      </c>
      <c r="AB419" s="71">
        <v>1838</v>
      </c>
      <c r="AC419" s="71">
        <v>406</v>
      </c>
      <c r="AD419" s="68">
        <v>678376.47</v>
      </c>
      <c r="AE419" s="69">
        <v>1839</v>
      </c>
      <c r="AF419" s="69">
        <v>406</v>
      </c>
      <c r="AG419" s="70">
        <v>684032.56</v>
      </c>
      <c r="AH419" s="71">
        <v>1850</v>
      </c>
      <c r="AI419" s="71">
        <v>404</v>
      </c>
      <c r="AJ419" s="68">
        <v>1205072.6200000001</v>
      </c>
      <c r="AK419" s="69">
        <v>3448</v>
      </c>
      <c r="AL419" s="69">
        <v>403</v>
      </c>
      <c r="AM419" s="70">
        <v>1172279.8</v>
      </c>
      <c r="AN419" s="71">
        <v>2917</v>
      </c>
      <c r="AO419" s="71">
        <v>404</v>
      </c>
    </row>
    <row r="420" spans="1:41" hidden="1" outlineLevel="1" x14ac:dyDescent="0.55000000000000004">
      <c r="A420" s="58" t="s">
        <v>24</v>
      </c>
      <c r="B420" s="65">
        <v>461923998.83000004</v>
      </c>
      <c r="C420" s="66">
        <v>1429359</v>
      </c>
      <c r="D420" s="66">
        <v>0</v>
      </c>
      <c r="E420" s="67">
        <v>323.16863631180132</v>
      </c>
      <c r="F420" s="68">
        <v>30777404.48</v>
      </c>
      <c r="G420" s="69">
        <v>102338</v>
      </c>
      <c r="H420" s="69">
        <v>0</v>
      </c>
      <c r="I420" s="70">
        <v>27332432.34</v>
      </c>
      <c r="J420" s="71">
        <v>95781</v>
      </c>
      <c r="K420" s="71">
        <v>0</v>
      </c>
      <c r="L420" s="68">
        <v>27867133.940000001</v>
      </c>
      <c r="M420" s="69">
        <v>94258</v>
      </c>
      <c r="N420" s="69">
        <v>0</v>
      </c>
      <c r="O420" s="70">
        <v>29705626.859999999</v>
      </c>
      <c r="P420" s="71">
        <v>100930</v>
      </c>
      <c r="Q420" s="71">
        <v>0</v>
      </c>
      <c r="R420" s="68">
        <v>30862797.809999999</v>
      </c>
      <c r="S420" s="69">
        <v>104842</v>
      </c>
      <c r="T420" s="69">
        <v>0</v>
      </c>
      <c r="U420" s="70">
        <v>35028271.420000002</v>
      </c>
      <c r="V420" s="71">
        <v>117233</v>
      </c>
      <c r="W420" s="71">
        <v>0</v>
      </c>
      <c r="X420" s="68">
        <v>35946175.43</v>
      </c>
      <c r="Y420" s="69">
        <v>121549</v>
      </c>
      <c r="Z420" s="69">
        <v>0</v>
      </c>
      <c r="AA420" s="70">
        <v>39584560.700000003</v>
      </c>
      <c r="AB420" s="71">
        <v>132152</v>
      </c>
      <c r="AC420" s="71">
        <v>0</v>
      </c>
      <c r="AD420" s="68">
        <v>42866060.670000002</v>
      </c>
      <c r="AE420" s="69">
        <v>137714</v>
      </c>
      <c r="AF420" s="69">
        <v>0</v>
      </c>
      <c r="AG420" s="70">
        <v>47961478.859999999</v>
      </c>
      <c r="AH420" s="71">
        <v>143187</v>
      </c>
      <c r="AI420" s="71">
        <v>0</v>
      </c>
      <c r="AJ420" s="68">
        <v>63273794.32</v>
      </c>
      <c r="AK420" s="69">
        <v>165061</v>
      </c>
      <c r="AL420" s="69">
        <v>0</v>
      </c>
      <c r="AM420" s="70">
        <v>50718262</v>
      </c>
      <c r="AN420" s="71">
        <v>114314</v>
      </c>
      <c r="AO420" s="71">
        <v>0</v>
      </c>
    </row>
    <row r="421" spans="1:41" hidden="1" outlineLevel="1" x14ac:dyDescent="0.55000000000000004">
      <c r="A421" s="58" t="s">
        <v>92</v>
      </c>
      <c r="B421" s="65">
        <v>747347052.11000001</v>
      </c>
      <c r="C421" s="66">
        <v>774752</v>
      </c>
      <c r="D421" s="66">
        <v>10895</v>
      </c>
      <c r="E421" s="67">
        <v>964.62745770259392</v>
      </c>
      <c r="F421" s="68">
        <v>67498131.479999959</v>
      </c>
      <c r="G421" s="69">
        <v>54155</v>
      </c>
      <c r="H421" s="69">
        <v>11099</v>
      </c>
      <c r="I421" s="70">
        <v>49626409.519999996</v>
      </c>
      <c r="J421" s="71">
        <v>48169</v>
      </c>
      <c r="K421" s="71">
        <v>11113</v>
      </c>
      <c r="L421" s="68">
        <v>53530783.900000043</v>
      </c>
      <c r="M421" s="69">
        <v>52951</v>
      </c>
      <c r="N421" s="69">
        <v>11089</v>
      </c>
      <c r="O421" s="70">
        <v>55192975.810000002</v>
      </c>
      <c r="P421" s="71">
        <v>59408</v>
      </c>
      <c r="Q421" s="71">
        <v>10905</v>
      </c>
      <c r="R421" s="68">
        <v>53295456.780000001</v>
      </c>
      <c r="S421" s="69">
        <v>60055</v>
      </c>
      <c r="T421" s="69">
        <v>10981</v>
      </c>
      <c r="U421" s="70">
        <v>57510758.07</v>
      </c>
      <c r="V421" s="71">
        <v>65982</v>
      </c>
      <c r="W421" s="71">
        <v>10968</v>
      </c>
      <c r="X421" s="68">
        <v>61910735.519999996</v>
      </c>
      <c r="Y421" s="69">
        <v>65514</v>
      </c>
      <c r="Z421" s="69">
        <v>10919</v>
      </c>
      <c r="AA421" s="70">
        <v>59703792.950000003</v>
      </c>
      <c r="AB421" s="71">
        <v>65431</v>
      </c>
      <c r="AC421" s="71">
        <v>11004</v>
      </c>
      <c r="AD421" s="68">
        <v>57917495.370000005</v>
      </c>
      <c r="AE421" s="69">
        <v>64018</v>
      </c>
      <c r="AF421" s="69">
        <v>10941</v>
      </c>
      <c r="AG421" s="70">
        <v>66347632.68</v>
      </c>
      <c r="AH421" s="71">
        <v>69592</v>
      </c>
      <c r="AI421" s="71">
        <v>10880</v>
      </c>
      <c r="AJ421" s="68">
        <v>83029242.180000007</v>
      </c>
      <c r="AK421" s="69">
        <v>88399</v>
      </c>
      <c r="AL421" s="69">
        <v>11020</v>
      </c>
      <c r="AM421" s="70">
        <v>81783637.849999979</v>
      </c>
      <c r="AN421" s="71">
        <v>81078</v>
      </c>
      <c r="AO421" s="71">
        <v>10895</v>
      </c>
    </row>
    <row r="422" spans="1:41" hidden="1" outlineLevel="1" x14ac:dyDescent="0.55000000000000004">
      <c r="A422" s="58" t="s">
        <v>25</v>
      </c>
      <c r="B422" s="65">
        <v>23510067.859999999</v>
      </c>
      <c r="C422" s="66">
        <v>67543</v>
      </c>
      <c r="D422" s="66">
        <v>1195</v>
      </c>
      <c r="E422" s="67">
        <v>348.07556460328976</v>
      </c>
      <c r="F422" s="68">
        <v>1706995.33</v>
      </c>
      <c r="G422" s="69">
        <v>4131</v>
      </c>
      <c r="H422" s="69">
        <v>1209</v>
      </c>
      <c r="I422" s="70">
        <v>1080672.26</v>
      </c>
      <c r="J422" s="71">
        <v>3543</v>
      </c>
      <c r="K422" s="71">
        <v>1202</v>
      </c>
      <c r="L422" s="68">
        <v>1128651.72</v>
      </c>
      <c r="M422" s="69">
        <v>3962</v>
      </c>
      <c r="N422" s="69">
        <v>1194</v>
      </c>
      <c r="O422" s="70">
        <v>1319278.19</v>
      </c>
      <c r="P422" s="71">
        <v>4576</v>
      </c>
      <c r="Q422" s="71">
        <v>1191</v>
      </c>
      <c r="R422" s="68">
        <v>1539029.3</v>
      </c>
      <c r="S422" s="69">
        <v>5087</v>
      </c>
      <c r="T422" s="69">
        <v>1203</v>
      </c>
      <c r="U422" s="70">
        <v>1960373.01</v>
      </c>
      <c r="V422" s="71">
        <v>5754</v>
      </c>
      <c r="W422" s="71">
        <v>1209</v>
      </c>
      <c r="X422" s="68">
        <v>1804771.46</v>
      </c>
      <c r="Y422" s="69">
        <v>5654</v>
      </c>
      <c r="Z422" s="69">
        <v>1204</v>
      </c>
      <c r="AA422" s="70">
        <v>1930759.61</v>
      </c>
      <c r="AB422" s="71">
        <v>5839</v>
      </c>
      <c r="AC422" s="71">
        <v>1205</v>
      </c>
      <c r="AD422" s="68">
        <v>2156883.38</v>
      </c>
      <c r="AE422" s="69">
        <v>6016</v>
      </c>
      <c r="AF422" s="69">
        <v>1208</v>
      </c>
      <c r="AG422" s="70">
        <v>2724055.24</v>
      </c>
      <c r="AH422" s="71">
        <v>7290</v>
      </c>
      <c r="AI422" s="71">
        <v>1210</v>
      </c>
      <c r="AJ422" s="68">
        <v>3172936.26</v>
      </c>
      <c r="AK422" s="69">
        <v>8725</v>
      </c>
      <c r="AL422" s="69">
        <v>1198</v>
      </c>
      <c r="AM422" s="70">
        <v>2985662.1</v>
      </c>
      <c r="AN422" s="71">
        <v>6966</v>
      </c>
      <c r="AO422" s="71">
        <v>1195</v>
      </c>
    </row>
    <row r="423" spans="1:41" hidden="1" outlineLevel="1" x14ac:dyDescent="0.55000000000000004">
      <c r="A423" s="58" t="s">
        <v>93</v>
      </c>
      <c r="B423" s="65">
        <v>99548284.709999993</v>
      </c>
      <c r="C423" s="66">
        <v>189787</v>
      </c>
      <c r="D423" s="66">
        <v>1727</v>
      </c>
      <c r="E423" s="67">
        <v>524.52636223766638</v>
      </c>
      <c r="F423" s="68">
        <v>11328775.529999999</v>
      </c>
      <c r="G423" s="69">
        <v>20896</v>
      </c>
      <c r="H423" s="69">
        <v>1637</v>
      </c>
      <c r="I423" s="70">
        <v>6014612.9199999999</v>
      </c>
      <c r="J423" s="71">
        <v>11688</v>
      </c>
      <c r="K423" s="71">
        <v>1642</v>
      </c>
      <c r="L423" s="68">
        <v>6082193.0999999996</v>
      </c>
      <c r="M423" s="69">
        <v>11386</v>
      </c>
      <c r="N423" s="69">
        <v>1658</v>
      </c>
      <c r="O423" s="70">
        <v>5447956.79</v>
      </c>
      <c r="P423" s="71">
        <v>11326</v>
      </c>
      <c r="Q423" s="71">
        <v>1654</v>
      </c>
      <c r="R423" s="68">
        <v>6133612.7800000003</v>
      </c>
      <c r="S423" s="69">
        <v>12487</v>
      </c>
      <c r="T423" s="69">
        <v>1672</v>
      </c>
      <c r="U423" s="70">
        <v>6538543.2999999998</v>
      </c>
      <c r="V423" s="71">
        <v>13528</v>
      </c>
      <c r="W423" s="71">
        <v>1670</v>
      </c>
      <c r="X423" s="68">
        <v>6598323.5800000001</v>
      </c>
      <c r="Y423" s="69">
        <v>13128</v>
      </c>
      <c r="Z423" s="69">
        <v>1687</v>
      </c>
      <c r="AA423" s="70">
        <v>7320612.1399999997</v>
      </c>
      <c r="AB423" s="71">
        <v>14425</v>
      </c>
      <c r="AC423" s="71">
        <v>1703</v>
      </c>
      <c r="AD423" s="68">
        <v>7542766.3399999999</v>
      </c>
      <c r="AE423" s="69">
        <v>14395</v>
      </c>
      <c r="AF423" s="69">
        <v>1703</v>
      </c>
      <c r="AG423" s="70">
        <v>7750154.9500000002</v>
      </c>
      <c r="AH423" s="71">
        <v>15859</v>
      </c>
      <c r="AI423" s="71">
        <v>1711</v>
      </c>
      <c r="AJ423" s="68">
        <v>11595259.34</v>
      </c>
      <c r="AK423" s="69">
        <v>20423</v>
      </c>
      <c r="AL423" s="69">
        <v>1727</v>
      </c>
      <c r="AM423" s="70">
        <v>17195473.940000001</v>
      </c>
      <c r="AN423" s="71">
        <v>30246</v>
      </c>
      <c r="AO423" s="71">
        <v>1727</v>
      </c>
    </row>
    <row r="424" spans="1:41" hidden="1" outlineLevel="1" x14ac:dyDescent="0.55000000000000004">
      <c r="A424" s="58" t="s">
        <v>26</v>
      </c>
      <c r="B424" s="65">
        <v>165909360.77999946</v>
      </c>
      <c r="C424" s="66">
        <v>290450</v>
      </c>
      <c r="D424" s="66">
        <v>6855</v>
      </c>
      <c r="E424" s="67">
        <v>571.21487615768456</v>
      </c>
      <c r="F424" s="68">
        <v>11115717.139999978</v>
      </c>
      <c r="G424" s="69">
        <v>18221</v>
      </c>
      <c r="H424" s="69">
        <v>6744</v>
      </c>
      <c r="I424" s="70">
        <v>9760134.4899999723</v>
      </c>
      <c r="J424" s="71">
        <v>18744</v>
      </c>
      <c r="K424" s="71">
        <v>6774</v>
      </c>
      <c r="L424" s="68">
        <v>13632731.309999974</v>
      </c>
      <c r="M424" s="69">
        <v>21108</v>
      </c>
      <c r="N424" s="69">
        <v>6781</v>
      </c>
      <c r="O424" s="70">
        <v>10658322.429999974</v>
      </c>
      <c r="P424" s="71">
        <v>22065</v>
      </c>
      <c r="Q424" s="71">
        <v>6673</v>
      </c>
      <c r="R424" s="68">
        <v>11942091.74999997</v>
      </c>
      <c r="S424" s="69">
        <v>22892</v>
      </c>
      <c r="T424" s="69">
        <v>6695</v>
      </c>
      <c r="U424" s="70">
        <v>12616711.979999965</v>
      </c>
      <c r="V424" s="71">
        <v>25147</v>
      </c>
      <c r="W424" s="71">
        <v>6739</v>
      </c>
      <c r="X424" s="68">
        <v>12344692.73999997</v>
      </c>
      <c r="Y424" s="69">
        <v>23391</v>
      </c>
      <c r="Z424" s="69">
        <v>6770</v>
      </c>
      <c r="AA424" s="70">
        <v>11505743.399999967</v>
      </c>
      <c r="AB424" s="71">
        <v>24358</v>
      </c>
      <c r="AC424" s="71">
        <v>6795</v>
      </c>
      <c r="AD424" s="68">
        <v>11644319.909999965</v>
      </c>
      <c r="AE424" s="69">
        <v>25129</v>
      </c>
      <c r="AF424" s="69">
        <v>6804</v>
      </c>
      <c r="AG424" s="70">
        <v>14655912.139999956</v>
      </c>
      <c r="AH424" s="71">
        <v>25201</v>
      </c>
      <c r="AI424" s="71">
        <v>6825</v>
      </c>
      <c r="AJ424" s="68">
        <v>22024983.019999918</v>
      </c>
      <c r="AK424" s="69">
        <v>35245</v>
      </c>
      <c r="AL424" s="69">
        <v>6849</v>
      </c>
      <c r="AM424" s="70">
        <v>24008000.469999883</v>
      </c>
      <c r="AN424" s="71">
        <v>28949</v>
      </c>
      <c r="AO424" s="71">
        <v>6855</v>
      </c>
    </row>
    <row r="425" spans="1:41" hidden="1" outlineLevel="1" x14ac:dyDescent="0.55000000000000004">
      <c r="A425" s="58" t="s">
        <v>94</v>
      </c>
      <c r="B425" s="65">
        <v>75134034.969999999</v>
      </c>
      <c r="C425" s="66">
        <v>161257</v>
      </c>
      <c r="D425" s="66">
        <v>5045</v>
      </c>
      <c r="E425" s="67">
        <v>465.92727738950867</v>
      </c>
      <c r="F425" s="68">
        <v>4654509.9800000004</v>
      </c>
      <c r="G425" s="69">
        <v>9199</v>
      </c>
      <c r="H425" s="69">
        <v>5339</v>
      </c>
      <c r="I425" s="70">
        <v>4373941.25</v>
      </c>
      <c r="J425" s="71">
        <v>9608</v>
      </c>
      <c r="K425" s="71">
        <v>5332</v>
      </c>
      <c r="L425" s="68">
        <v>4532323.97</v>
      </c>
      <c r="M425" s="69">
        <v>10461</v>
      </c>
      <c r="N425" s="69">
        <v>5322</v>
      </c>
      <c r="O425" s="70">
        <v>5406427.4699999997</v>
      </c>
      <c r="P425" s="71">
        <v>12016</v>
      </c>
      <c r="Q425" s="71">
        <v>5250</v>
      </c>
      <c r="R425" s="68">
        <v>5602077.2199999997</v>
      </c>
      <c r="S425" s="69">
        <v>12873</v>
      </c>
      <c r="T425" s="69">
        <v>5248</v>
      </c>
      <c r="U425" s="70">
        <v>6840813.7300000004</v>
      </c>
      <c r="V425" s="71">
        <v>14666</v>
      </c>
      <c r="W425" s="71">
        <v>5263</v>
      </c>
      <c r="X425" s="68">
        <v>6561588.5300000003</v>
      </c>
      <c r="Y425" s="69">
        <v>14223</v>
      </c>
      <c r="Z425" s="69">
        <v>5201</v>
      </c>
      <c r="AA425" s="70">
        <v>6994109.96</v>
      </c>
      <c r="AB425" s="71">
        <v>14470</v>
      </c>
      <c r="AC425" s="71">
        <v>5182</v>
      </c>
      <c r="AD425" s="68">
        <v>6638845.1699999999</v>
      </c>
      <c r="AE425" s="69">
        <v>13821</v>
      </c>
      <c r="AF425" s="69">
        <v>5088</v>
      </c>
      <c r="AG425" s="70">
        <v>8084848.5999999996</v>
      </c>
      <c r="AH425" s="71">
        <v>17614</v>
      </c>
      <c r="AI425" s="71">
        <v>5075</v>
      </c>
      <c r="AJ425" s="68">
        <v>8698627.8499999996</v>
      </c>
      <c r="AK425" s="69">
        <v>18681</v>
      </c>
      <c r="AL425" s="69">
        <v>5048</v>
      </c>
      <c r="AM425" s="70">
        <v>6745921.2400000002</v>
      </c>
      <c r="AN425" s="71">
        <v>13625</v>
      </c>
      <c r="AO425" s="71">
        <v>5045</v>
      </c>
    </row>
    <row r="426" spans="1:41" hidden="1" outlineLevel="1" x14ac:dyDescent="0.55000000000000004">
      <c r="A426" s="58" t="s">
        <v>462</v>
      </c>
      <c r="B426" s="65">
        <v>8049403802.1199856</v>
      </c>
      <c r="C426" s="66">
        <v>6269865</v>
      </c>
      <c r="D426" s="66">
        <v>48255</v>
      </c>
      <c r="E426" s="67">
        <v>1283.824101813992</v>
      </c>
      <c r="F426" s="68">
        <v>660570071.96999884</v>
      </c>
      <c r="G426" s="69">
        <v>507743</v>
      </c>
      <c r="H426" s="69">
        <v>42851</v>
      </c>
      <c r="I426" s="70">
        <v>616303485.66999888</v>
      </c>
      <c r="J426" s="71">
        <v>478112</v>
      </c>
      <c r="K426" s="71">
        <v>43355</v>
      </c>
      <c r="L426" s="68">
        <v>638453886.70999885</v>
      </c>
      <c r="M426" s="69">
        <v>506663</v>
      </c>
      <c r="N426" s="69">
        <v>43666</v>
      </c>
      <c r="O426" s="70">
        <v>641589061.30999935</v>
      </c>
      <c r="P426" s="71">
        <v>494312</v>
      </c>
      <c r="Q426" s="71">
        <v>44221</v>
      </c>
      <c r="R426" s="68">
        <v>627604660.3199985</v>
      </c>
      <c r="S426" s="69">
        <v>506977</v>
      </c>
      <c r="T426" s="69">
        <v>40148</v>
      </c>
      <c r="U426" s="70">
        <v>702089540.26999831</v>
      </c>
      <c r="V426" s="71">
        <v>547315</v>
      </c>
      <c r="W426" s="71">
        <v>40979</v>
      </c>
      <c r="X426" s="68">
        <v>670572440.63999879</v>
      </c>
      <c r="Y426" s="69">
        <v>521470</v>
      </c>
      <c r="Z426" s="69">
        <v>41770</v>
      </c>
      <c r="AA426" s="70">
        <v>701476724.32999897</v>
      </c>
      <c r="AB426" s="71">
        <v>550259</v>
      </c>
      <c r="AC426" s="71">
        <v>43475</v>
      </c>
      <c r="AD426" s="68">
        <v>657391734.47999895</v>
      </c>
      <c r="AE426" s="69">
        <v>524638</v>
      </c>
      <c r="AF426" s="69">
        <v>45202</v>
      </c>
      <c r="AG426" s="70">
        <v>647257875.71999884</v>
      </c>
      <c r="AH426" s="71">
        <v>516070</v>
      </c>
      <c r="AI426" s="71">
        <v>45924</v>
      </c>
      <c r="AJ426" s="68">
        <v>737193256.92999792</v>
      </c>
      <c r="AK426" s="69">
        <v>596417</v>
      </c>
      <c r="AL426" s="69">
        <v>46912</v>
      </c>
      <c r="AM426" s="70">
        <v>748901063.76999903</v>
      </c>
      <c r="AN426" s="71">
        <v>519889</v>
      </c>
      <c r="AO426" s="71">
        <v>48255</v>
      </c>
    </row>
    <row r="427" spans="1:41" hidden="1" outlineLevel="1" x14ac:dyDescent="0.55000000000000004">
      <c r="A427" s="58" t="s">
        <v>27</v>
      </c>
      <c r="B427" s="65">
        <v>29593239.860000003</v>
      </c>
      <c r="C427" s="66">
        <v>65613</v>
      </c>
      <c r="D427" s="66">
        <v>1910</v>
      </c>
      <c r="E427" s="67">
        <v>451.02708091384335</v>
      </c>
      <c r="F427" s="68">
        <v>1318775.99</v>
      </c>
      <c r="G427" s="69">
        <v>2837</v>
      </c>
      <c r="H427" s="69">
        <v>1991</v>
      </c>
      <c r="I427" s="70">
        <v>1860482.21</v>
      </c>
      <c r="J427" s="71">
        <v>4603</v>
      </c>
      <c r="K427" s="71">
        <v>1987</v>
      </c>
      <c r="L427" s="68">
        <v>1998116.92</v>
      </c>
      <c r="M427" s="69">
        <v>4790</v>
      </c>
      <c r="N427" s="69">
        <v>1974</v>
      </c>
      <c r="O427" s="70">
        <v>2154630.06</v>
      </c>
      <c r="P427" s="71">
        <v>4982</v>
      </c>
      <c r="Q427" s="71">
        <v>1968</v>
      </c>
      <c r="R427" s="68">
        <v>2525804.48</v>
      </c>
      <c r="S427" s="69">
        <v>5682</v>
      </c>
      <c r="T427" s="69">
        <v>1972</v>
      </c>
      <c r="U427" s="70">
        <v>2695206.31</v>
      </c>
      <c r="V427" s="71">
        <v>6026</v>
      </c>
      <c r="W427" s="71">
        <v>1960</v>
      </c>
      <c r="X427" s="68">
        <v>2549112.59</v>
      </c>
      <c r="Y427" s="69">
        <v>6002</v>
      </c>
      <c r="Z427" s="69">
        <v>1956</v>
      </c>
      <c r="AA427" s="70">
        <v>2510443.73</v>
      </c>
      <c r="AB427" s="71">
        <v>5897</v>
      </c>
      <c r="AC427" s="71">
        <v>1958</v>
      </c>
      <c r="AD427" s="68">
        <v>2563436.0299999998</v>
      </c>
      <c r="AE427" s="69">
        <v>5616</v>
      </c>
      <c r="AF427" s="69">
        <v>1939</v>
      </c>
      <c r="AG427" s="70">
        <v>2801481.1</v>
      </c>
      <c r="AH427" s="71">
        <v>5922</v>
      </c>
      <c r="AI427" s="71">
        <v>1932</v>
      </c>
      <c r="AJ427" s="68">
        <v>3588059.46</v>
      </c>
      <c r="AK427" s="69">
        <v>7197</v>
      </c>
      <c r="AL427" s="69">
        <v>1911</v>
      </c>
      <c r="AM427" s="70">
        <v>3027690.98</v>
      </c>
      <c r="AN427" s="71">
        <v>6059</v>
      </c>
      <c r="AO427" s="71">
        <v>1910</v>
      </c>
    </row>
    <row r="428" spans="1:41" hidden="1" outlineLevel="1" x14ac:dyDescent="0.55000000000000004">
      <c r="A428" s="58" t="s">
        <v>95</v>
      </c>
      <c r="B428" s="65">
        <v>52781134.510000005</v>
      </c>
      <c r="C428" s="66">
        <v>68961</v>
      </c>
      <c r="D428" s="66">
        <v>1403</v>
      </c>
      <c r="E428" s="67">
        <v>765.37658256115787</v>
      </c>
      <c r="F428" s="68">
        <v>5558767.0700000003</v>
      </c>
      <c r="G428" s="69">
        <v>6276</v>
      </c>
      <c r="H428" s="69">
        <v>1730</v>
      </c>
      <c r="I428" s="70">
        <v>3883982.05</v>
      </c>
      <c r="J428" s="71">
        <v>5164</v>
      </c>
      <c r="K428" s="71">
        <v>1704</v>
      </c>
      <c r="L428" s="68">
        <v>4253563.8099999996</v>
      </c>
      <c r="M428" s="69">
        <v>5512</v>
      </c>
      <c r="N428" s="69">
        <v>1701</v>
      </c>
      <c r="O428" s="70">
        <v>4615485.03</v>
      </c>
      <c r="P428" s="71">
        <v>5472</v>
      </c>
      <c r="Q428" s="71">
        <v>1685</v>
      </c>
      <c r="R428" s="68">
        <v>4753958.8499999996</v>
      </c>
      <c r="S428" s="69">
        <v>6100</v>
      </c>
      <c r="T428" s="69">
        <v>1662</v>
      </c>
      <c r="U428" s="70">
        <v>4871748.84</v>
      </c>
      <c r="V428" s="71">
        <v>6848</v>
      </c>
      <c r="W428" s="71">
        <v>1628</v>
      </c>
      <c r="X428" s="68">
        <v>4187894.1</v>
      </c>
      <c r="Y428" s="69">
        <v>5915</v>
      </c>
      <c r="Z428" s="69">
        <v>1617</v>
      </c>
      <c r="AA428" s="70">
        <v>3902918.85</v>
      </c>
      <c r="AB428" s="71">
        <v>5586</v>
      </c>
      <c r="AC428" s="71">
        <v>1573</v>
      </c>
      <c r="AD428" s="68">
        <v>3848999.59</v>
      </c>
      <c r="AE428" s="69">
        <v>5202</v>
      </c>
      <c r="AF428" s="69">
        <v>1564</v>
      </c>
      <c r="AG428" s="70">
        <v>3736630.63</v>
      </c>
      <c r="AH428" s="71">
        <v>5162</v>
      </c>
      <c r="AI428" s="71">
        <v>1539</v>
      </c>
      <c r="AJ428" s="68">
        <v>4294552.0199999996</v>
      </c>
      <c r="AK428" s="69">
        <v>5868</v>
      </c>
      <c r="AL428" s="69">
        <v>1428</v>
      </c>
      <c r="AM428" s="70">
        <v>4872633.67</v>
      </c>
      <c r="AN428" s="71">
        <v>5856</v>
      </c>
      <c r="AO428" s="71">
        <v>1403</v>
      </c>
    </row>
    <row r="429" spans="1:41" hidden="1" outlineLevel="1" x14ac:dyDescent="0.55000000000000004">
      <c r="A429" s="58" t="s">
        <v>380</v>
      </c>
      <c r="B429" s="65">
        <v>82160931.140000015</v>
      </c>
      <c r="C429" s="66">
        <v>127254</v>
      </c>
      <c r="D429" s="66">
        <v>2179</v>
      </c>
      <c r="E429" s="67">
        <v>645.6451753186542</v>
      </c>
      <c r="F429" s="68">
        <v>4464765.5299999993</v>
      </c>
      <c r="G429" s="69">
        <v>6462</v>
      </c>
      <c r="H429" s="69">
        <v>2258</v>
      </c>
      <c r="I429" s="70">
        <v>5079346.7499999991</v>
      </c>
      <c r="J429" s="71">
        <v>7729</v>
      </c>
      <c r="K429" s="71">
        <v>2259</v>
      </c>
      <c r="L429" s="68">
        <v>5076997.7700000005</v>
      </c>
      <c r="M429" s="69">
        <v>8191</v>
      </c>
      <c r="N429" s="69">
        <v>2238</v>
      </c>
      <c r="O429" s="70">
        <v>5307279.1900000004</v>
      </c>
      <c r="P429" s="71">
        <v>8904</v>
      </c>
      <c r="Q429" s="71">
        <v>2240</v>
      </c>
      <c r="R429" s="68">
        <v>6458549.8300000001</v>
      </c>
      <c r="S429" s="69">
        <v>10374</v>
      </c>
      <c r="T429" s="69">
        <v>2249</v>
      </c>
      <c r="U429" s="70">
        <v>7120473.2800000003</v>
      </c>
      <c r="V429" s="71">
        <v>11748</v>
      </c>
      <c r="W429" s="71">
        <v>2222</v>
      </c>
      <c r="X429" s="68">
        <v>6966184.5300000003</v>
      </c>
      <c r="Y429" s="69">
        <v>10898</v>
      </c>
      <c r="Z429" s="69">
        <v>2209</v>
      </c>
      <c r="AA429" s="70">
        <v>7181227.8299999991</v>
      </c>
      <c r="AB429" s="71">
        <v>11525</v>
      </c>
      <c r="AC429" s="71">
        <v>2202</v>
      </c>
      <c r="AD429" s="68">
        <v>7684141.4200000009</v>
      </c>
      <c r="AE429" s="69">
        <v>12196</v>
      </c>
      <c r="AF429" s="69">
        <v>2212</v>
      </c>
      <c r="AG429" s="70">
        <v>9079094.1900000013</v>
      </c>
      <c r="AH429" s="71">
        <v>13731</v>
      </c>
      <c r="AI429" s="71">
        <v>2192</v>
      </c>
      <c r="AJ429" s="68">
        <v>10581509.51</v>
      </c>
      <c r="AK429" s="69">
        <v>15766</v>
      </c>
      <c r="AL429" s="69">
        <v>2195</v>
      </c>
      <c r="AM429" s="70">
        <v>7161361.3100000015</v>
      </c>
      <c r="AN429" s="71">
        <v>9730</v>
      </c>
      <c r="AO429" s="71">
        <v>2179</v>
      </c>
    </row>
    <row r="430" spans="1:41" hidden="1" outlineLevel="1" x14ac:dyDescent="0.55000000000000004">
      <c r="A430" s="58" t="s">
        <v>32</v>
      </c>
      <c r="B430" s="65">
        <v>5539360.6000000006</v>
      </c>
      <c r="C430" s="66">
        <v>11528</v>
      </c>
      <c r="D430" s="66">
        <v>286</v>
      </c>
      <c r="E430" s="67">
        <v>480.51358431644695</v>
      </c>
      <c r="F430" s="68">
        <v>484562.7</v>
      </c>
      <c r="G430" s="69">
        <v>1042</v>
      </c>
      <c r="H430" s="69">
        <v>262</v>
      </c>
      <c r="I430" s="70">
        <v>364514.59</v>
      </c>
      <c r="J430" s="71">
        <v>864</v>
      </c>
      <c r="K430" s="71">
        <v>267</v>
      </c>
      <c r="L430" s="68">
        <v>368599.09</v>
      </c>
      <c r="M430" s="69">
        <v>902</v>
      </c>
      <c r="N430" s="69">
        <v>274</v>
      </c>
      <c r="O430" s="70">
        <v>391907.86</v>
      </c>
      <c r="P430" s="71">
        <v>852</v>
      </c>
      <c r="Q430" s="71">
        <v>276</v>
      </c>
      <c r="R430" s="68">
        <v>380840.09</v>
      </c>
      <c r="S430" s="69">
        <v>832</v>
      </c>
      <c r="T430" s="69">
        <v>281</v>
      </c>
      <c r="U430" s="70">
        <v>459433.99</v>
      </c>
      <c r="V430" s="71">
        <v>1006</v>
      </c>
      <c r="W430" s="71">
        <v>281</v>
      </c>
      <c r="X430" s="68">
        <v>427292.21</v>
      </c>
      <c r="Y430" s="69">
        <v>925</v>
      </c>
      <c r="Z430" s="69">
        <v>278</v>
      </c>
      <c r="AA430" s="70">
        <v>367502.05</v>
      </c>
      <c r="AB430" s="71">
        <v>951</v>
      </c>
      <c r="AC430" s="71">
        <v>280</v>
      </c>
      <c r="AD430" s="68">
        <v>451278.35</v>
      </c>
      <c r="AE430" s="69">
        <v>928</v>
      </c>
      <c r="AF430" s="69">
        <v>282</v>
      </c>
      <c r="AG430" s="70">
        <v>484749.19</v>
      </c>
      <c r="AH430" s="71">
        <v>916</v>
      </c>
      <c r="AI430" s="71">
        <v>282</v>
      </c>
      <c r="AJ430" s="68">
        <v>559028.74</v>
      </c>
      <c r="AK430" s="69">
        <v>1038</v>
      </c>
      <c r="AL430" s="69">
        <v>282</v>
      </c>
      <c r="AM430" s="70">
        <v>799651.74</v>
      </c>
      <c r="AN430" s="71">
        <v>1272</v>
      </c>
      <c r="AO430" s="71">
        <v>286</v>
      </c>
    </row>
    <row r="431" spans="1:41" hidden="1" outlineLevel="1" x14ac:dyDescent="0.55000000000000004">
      <c r="A431" s="58" t="s">
        <v>37</v>
      </c>
      <c r="B431" s="65">
        <v>4662763.2499999991</v>
      </c>
      <c r="C431" s="66">
        <v>7395</v>
      </c>
      <c r="D431" s="66">
        <v>122</v>
      </c>
      <c r="E431" s="67">
        <v>630.52917511832311</v>
      </c>
      <c r="F431" s="68">
        <v>334513.25</v>
      </c>
      <c r="G431" s="69">
        <v>543</v>
      </c>
      <c r="H431" s="69">
        <v>141</v>
      </c>
      <c r="I431" s="70">
        <v>217149.1</v>
      </c>
      <c r="J431" s="71">
        <v>449</v>
      </c>
      <c r="K431" s="71">
        <v>141</v>
      </c>
      <c r="L431" s="68">
        <v>284748.79999999999</v>
      </c>
      <c r="M431" s="69">
        <v>491</v>
      </c>
      <c r="N431" s="69">
        <v>138</v>
      </c>
      <c r="O431" s="70">
        <v>342101.1</v>
      </c>
      <c r="P431" s="71">
        <v>525</v>
      </c>
      <c r="Q431" s="71">
        <v>139</v>
      </c>
      <c r="R431" s="68">
        <v>340439.36</v>
      </c>
      <c r="S431" s="69">
        <v>572</v>
      </c>
      <c r="T431" s="69">
        <v>132</v>
      </c>
      <c r="U431" s="70">
        <v>386316.65</v>
      </c>
      <c r="V431" s="71">
        <v>608</v>
      </c>
      <c r="W431" s="71">
        <v>133</v>
      </c>
      <c r="X431" s="68">
        <v>464414.73</v>
      </c>
      <c r="Y431" s="69">
        <v>706</v>
      </c>
      <c r="Z431" s="69">
        <v>132</v>
      </c>
      <c r="AA431" s="70">
        <v>473421.73</v>
      </c>
      <c r="AB431" s="71">
        <v>709</v>
      </c>
      <c r="AC431" s="71">
        <v>132</v>
      </c>
      <c r="AD431" s="68">
        <v>338331.01</v>
      </c>
      <c r="AE431" s="69">
        <v>606</v>
      </c>
      <c r="AF431" s="69">
        <v>128</v>
      </c>
      <c r="AG431" s="70">
        <v>431248.9</v>
      </c>
      <c r="AH431" s="71">
        <v>622</v>
      </c>
      <c r="AI431" s="71">
        <v>126</v>
      </c>
      <c r="AJ431" s="68">
        <v>487487.19</v>
      </c>
      <c r="AK431" s="69">
        <v>757</v>
      </c>
      <c r="AL431" s="69">
        <v>125</v>
      </c>
      <c r="AM431" s="70">
        <v>562591.43000000005</v>
      </c>
      <c r="AN431" s="71">
        <v>807</v>
      </c>
      <c r="AO431" s="71">
        <v>122</v>
      </c>
    </row>
    <row r="432" spans="1:41" hidden="1" outlineLevel="1" x14ac:dyDescent="0.55000000000000004">
      <c r="A432" s="58" t="s">
        <v>33</v>
      </c>
      <c r="B432" s="65">
        <v>21646922.190000005</v>
      </c>
      <c r="C432" s="66">
        <v>29235</v>
      </c>
      <c r="D432" s="66">
        <v>183</v>
      </c>
      <c r="E432" s="67">
        <v>740.44543150333527</v>
      </c>
      <c r="F432" s="68">
        <v>1366211.55</v>
      </c>
      <c r="G432" s="69">
        <v>1896</v>
      </c>
      <c r="H432" s="69">
        <v>187</v>
      </c>
      <c r="I432" s="70">
        <v>1971116.96</v>
      </c>
      <c r="J432" s="71">
        <v>2127</v>
      </c>
      <c r="K432" s="71">
        <v>183</v>
      </c>
      <c r="L432" s="68">
        <v>1522019.57</v>
      </c>
      <c r="M432" s="69">
        <v>2376</v>
      </c>
      <c r="N432" s="69">
        <v>182</v>
      </c>
      <c r="O432" s="70">
        <v>1893344.03</v>
      </c>
      <c r="P432" s="71">
        <v>2446</v>
      </c>
      <c r="Q432" s="71">
        <v>182</v>
      </c>
      <c r="R432" s="68">
        <v>1832294.37</v>
      </c>
      <c r="S432" s="69">
        <v>2637</v>
      </c>
      <c r="T432" s="69">
        <v>184</v>
      </c>
      <c r="U432" s="70">
        <v>2217112.96</v>
      </c>
      <c r="V432" s="71">
        <v>2833</v>
      </c>
      <c r="W432" s="71">
        <v>184</v>
      </c>
      <c r="X432" s="68">
        <v>2084878.8</v>
      </c>
      <c r="Y432" s="69">
        <v>2801</v>
      </c>
      <c r="Z432" s="69">
        <v>185</v>
      </c>
      <c r="AA432" s="70">
        <v>1921541.27</v>
      </c>
      <c r="AB432" s="71">
        <v>2737</v>
      </c>
      <c r="AC432" s="71">
        <v>185</v>
      </c>
      <c r="AD432" s="68">
        <v>1313780.69</v>
      </c>
      <c r="AE432" s="69">
        <v>2310</v>
      </c>
      <c r="AF432" s="69">
        <v>187</v>
      </c>
      <c r="AG432" s="70">
        <v>1748190.68</v>
      </c>
      <c r="AH432" s="71">
        <v>2220</v>
      </c>
      <c r="AI432" s="71">
        <v>185</v>
      </c>
      <c r="AJ432" s="68">
        <v>2379280.67</v>
      </c>
      <c r="AK432" s="69">
        <v>3008</v>
      </c>
      <c r="AL432" s="69">
        <v>184</v>
      </c>
      <c r="AM432" s="70">
        <v>1397150.64</v>
      </c>
      <c r="AN432" s="71">
        <v>1844</v>
      </c>
      <c r="AO432" s="71">
        <v>183</v>
      </c>
    </row>
    <row r="433" spans="1:41" hidden="1" outlineLevel="1" x14ac:dyDescent="0.55000000000000004">
      <c r="A433" s="58" t="s">
        <v>40</v>
      </c>
      <c r="B433" s="65">
        <v>533652574.43999952</v>
      </c>
      <c r="C433" s="66">
        <v>1145992</v>
      </c>
      <c r="D433" s="66">
        <v>35473</v>
      </c>
      <c r="E433" s="67">
        <v>465.66867346368866</v>
      </c>
      <c r="F433" s="68">
        <v>41863074.769999973</v>
      </c>
      <c r="G433" s="69">
        <v>90783</v>
      </c>
      <c r="H433" s="69">
        <v>39524</v>
      </c>
      <c r="I433" s="70">
        <v>36050314.979999959</v>
      </c>
      <c r="J433" s="71">
        <v>82396</v>
      </c>
      <c r="K433" s="71">
        <v>39478</v>
      </c>
      <c r="L433" s="68">
        <v>39540964.589999974</v>
      </c>
      <c r="M433" s="69">
        <v>89084</v>
      </c>
      <c r="N433" s="69">
        <v>39252</v>
      </c>
      <c r="O433" s="70">
        <v>41321758.899999946</v>
      </c>
      <c r="P433" s="71">
        <v>95706</v>
      </c>
      <c r="Q433" s="71">
        <v>39087</v>
      </c>
      <c r="R433" s="68">
        <v>43139257.759999961</v>
      </c>
      <c r="S433" s="69">
        <v>93753</v>
      </c>
      <c r="T433" s="69">
        <v>38696</v>
      </c>
      <c r="U433" s="70">
        <v>45860593.809999943</v>
      </c>
      <c r="V433" s="71">
        <v>100068</v>
      </c>
      <c r="W433" s="71">
        <v>38841</v>
      </c>
      <c r="X433" s="68">
        <v>42937152.209999956</v>
      </c>
      <c r="Y433" s="69">
        <v>96028</v>
      </c>
      <c r="Z433" s="69">
        <v>38491</v>
      </c>
      <c r="AA433" s="70">
        <v>44129550.599999957</v>
      </c>
      <c r="AB433" s="71">
        <v>96005</v>
      </c>
      <c r="AC433" s="71">
        <v>38424</v>
      </c>
      <c r="AD433" s="68">
        <v>44112837.449999973</v>
      </c>
      <c r="AE433" s="69">
        <v>97053</v>
      </c>
      <c r="AF433" s="69">
        <v>38836</v>
      </c>
      <c r="AG433" s="70">
        <v>48323297.489999942</v>
      </c>
      <c r="AH433" s="71">
        <v>99788</v>
      </c>
      <c r="AI433" s="71">
        <v>38341</v>
      </c>
      <c r="AJ433" s="68">
        <v>53359099.619999968</v>
      </c>
      <c r="AK433" s="69">
        <v>108002</v>
      </c>
      <c r="AL433" s="69">
        <v>35825</v>
      </c>
      <c r="AM433" s="70">
        <v>53014672.259999953</v>
      </c>
      <c r="AN433" s="71">
        <v>97326</v>
      </c>
      <c r="AO433" s="71">
        <v>35473</v>
      </c>
    </row>
    <row r="434" spans="1:41" hidden="1" outlineLevel="1" x14ac:dyDescent="0.55000000000000004">
      <c r="A434" s="58" t="s">
        <v>34</v>
      </c>
      <c r="B434" s="65">
        <v>5974595.2200000007</v>
      </c>
      <c r="C434" s="66">
        <v>11885</v>
      </c>
      <c r="D434" s="66">
        <v>180</v>
      </c>
      <c r="E434" s="67">
        <v>502.70048127892306</v>
      </c>
      <c r="F434" s="68">
        <v>220352.5</v>
      </c>
      <c r="G434" s="69">
        <v>371</v>
      </c>
      <c r="H434" s="69">
        <v>187</v>
      </c>
      <c r="I434" s="70">
        <v>161160.14000000001</v>
      </c>
      <c r="J434" s="71">
        <v>517</v>
      </c>
      <c r="K434" s="71">
        <v>186</v>
      </c>
      <c r="L434" s="68">
        <v>185489.51</v>
      </c>
      <c r="M434" s="69">
        <v>561</v>
      </c>
      <c r="N434" s="69">
        <v>183</v>
      </c>
      <c r="O434" s="70">
        <v>268352.40000000002</v>
      </c>
      <c r="P434" s="71">
        <v>642</v>
      </c>
      <c r="Q434" s="71">
        <v>184</v>
      </c>
      <c r="R434" s="68">
        <v>346798.11</v>
      </c>
      <c r="S434" s="69">
        <v>960</v>
      </c>
      <c r="T434" s="69">
        <v>178</v>
      </c>
      <c r="U434" s="70">
        <v>628356.36</v>
      </c>
      <c r="V434" s="71">
        <v>1029</v>
      </c>
      <c r="W434" s="71">
        <v>180</v>
      </c>
      <c r="X434" s="68">
        <v>391291.26</v>
      </c>
      <c r="Y434" s="69">
        <v>955</v>
      </c>
      <c r="Z434" s="69">
        <v>177</v>
      </c>
      <c r="AA434" s="70">
        <v>459109.01</v>
      </c>
      <c r="AB434" s="71">
        <v>1075</v>
      </c>
      <c r="AC434" s="71">
        <v>180</v>
      </c>
      <c r="AD434" s="68">
        <v>591158.57999999996</v>
      </c>
      <c r="AE434" s="69">
        <v>952</v>
      </c>
      <c r="AF434" s="69">
        <v>180</v>
      </c>
      <c r="AG434" s="70">
        <v>619380.18999999994</v>
      </c>
      <c r="AH434" s="71">
        <v>1131</v>
      </c>
      <c r="AI434" s="71">
        <v>178</v>
      </c>
      <c r="AJ434" s="68">
        <v>1023548.51</v>
      </c>
      <c r="AK434" s="69">
        <v>1845</v>
      </c>
      <c r="AL434" s="69">
        <v>178</v>
      </c>
      <c r="AM434" s="70">
        <v>1079598.6499999999</v>
      </c>
      <c r="AN434" s="71">
        <v>1847</v>
      </c>
      <c r="AO434" s="71">
        <v>180</v>
      </c>
    </row>
    <row r="435" spans="1:41" hidden="1" outlineLevel="1" x14ac:dyDescent="0.55000000000000004">
      <c r="A435" s="58" t="s">
        <v>35</v>
      </c>
      <c r="B435" s="65">
        <v>68759874.150000006</v>
      </c>
      <c r="C435" s="66">
        <v>167981</v>
      </c>
      <c r="D435" s="66">
        <v>2903</v>
      </c>
      <c r="E435" s="67">
        <v>409.33125859472204</v>
      </c>
      <c r="F435" s="68">
        <v>4776518.97</v>
      </c>
      <c r="G435" s="69">
        <v>11787</v>
      </c>
      <c r="H435" s="69">
        <v>2910</v>
      </c>
      <c r="I435" s="70">
        <v>2100682.83</v>
      </c>
      <c r="J435" s="71">
        <v>5623</v>
      </c>
      <c r="K435" s="71">
        <v>2899</v>
      </c>
      <c r="L435" s="68">
        <v>2036413.85</v>
      </c>
      <c r="M435" s="69">
        <v>5560</v>
      </c>
      <c r="N435" s="69">
        <v>2898</v>
      </c>
      <c r="O435" s="70">
        <v>2081042.54</v>
      </c>
      <c r="P435" s="71">
        <v>6458</v>
      </c>
      <c r="Q435" s="71">
        <v>2849</v>
      </c>
      <c r="R435" s="68">
        <v>2654641.27</v>
      </c>
      <c r="S435" s="69">
        <v>7344</v>
      </c>
      <c r="T435" s="69">
        <v>2869</v>
      </c>
      <c r="U435" s="70">
        <v>4511643.99</v>
      </c>
      <c r="V435" s="71">
        <v>11137</v>
      </c>
      <c r="W435" s="71">
        <v>2891</v>
      </c>
      <c r="X435" s="68">
        <v>5200795.22</v>
      </c>
      <c r="Y435" s="69">
        <v>12880</v>
      </c>
      <c r="Z435" s="69">
        <v>2907</v>
      </c>
      <c r="AA435" s="70">
        <v>6666525.9100000001</v>
      </c>
      <c r="AB435" s="71">
        <v>15427</v>
      </c>
      <c r="AC435" s="71">
        <v>2902</v>
      </c>
      <c r="AD435" s="68">
        <v>7926593.1299999999</v>
      </c>
      <c r="AE435" s="69">
        <v>17104</v>
      </c>
      <c r="AF435" s="69">
        <v>2914</v>
      </c>
      <c r="AG435" s="70">
        <v>9566901.4100000001</v>
      </c>
      <c r="AH435" s="71">
        <v>21850</v>
      </c>
      <c r="AI435" s="71">
        <v>2928</v>
      </c>
      <c r="AJ435" s="68">
        <v>10620807.59</v>
      </c>
      <c r="AK435" s="69">
        <v>27097</v>
      </c>
      <c r="AL435" s="69">
        <v>2926</v>
      </c>
      <c r="AM435" s="70">
        <v>10617307.439999999</v>
      </c>
      <c r="AN435" s="71">
        <v>25714</v>
      </c>
      <c r="AO435" s="71">
        <v>2903</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18556145489.949966</v>
      </c>
      <c r="C437" s="52">
        <f>SUM(C410:C435)</f>
        <v>21845636</v>
      </c>
      <c r="D437" s="52">
        <f>SUM(D410:D435)</f>
        <v>288924</v>
      </c>
      <c r="E437" s="74">
        <f t="shared" ref="E437" si="28">IFERROR(B437/C437,0)</f>
        <v>849.42116081902884</v>
      </c>
      <c r="F437" s="51">
        <f t="shared" ref="F437:AO437" si="29">SUM(F410:F435)</f>
        <v>1509502928.9199977</v>
      </c>
      <c r="G437" s="52">
        <f t="shared" si="29"/>
        <v>1572430</v>
      </c>
      <c r="H437" s="52">
        <f t="shared" si="29"/>
        <v>268012</v>
      </c>
      <c r="I437" s="51">
        <f t="shared" si="29"/>
        <v>1286482446.7899981</v>
      </c>
      <c r="J437" s="52">
        <f t="shared" si="29"/>
        <v>1479287</v>
      </c>
      <c r="K437" s="52">
        <f t="shared" si="29"/>
        <v>268481</v>
      </c>
      <c r="L437" s="51">
        <f t="shared" si="29"/>
        <v>1351053536.9099977</v>
      </c>
      <c r="M437" s="52">
        <f t="shared" si="29"/>
        <v>1562478</v>
      </c>
      <c r="N437" s="52">
        <f t="shared" si="29"/>
        <v>270301</v>
      </c>
      <c r="O437" s="51">
        <f t="shared" si="29"/>
        <v>1349692497.8899982</v>
      </c>
      <c r="P437" s="52">
        <f t="shared" si="29"/>
        <v>1636591</v>
      </c>
      <c r="Q437" s="52">
        <f t="shared" si="29"/>
        <v>272766</v>
      </c>
      <c r="R437" s="51">
        <f t="shared" si="29"/>
        <v>1395414444.3199973</v>
      </c>
      <c r="S437" s="52">
        <f t="shared" si="29"/>
        <v>1738507</v>
      </c>
      <c r="T437" s="52">
        <f t="shared" si="29"/>
        <v>271612</v>
      </c>
      <c r="U437" s="51">
        <f t="shared" si="29"/>
        <v>1576188209.9299972</v>
      </c>
      <c r="V437" s="52">
        <f t="shared" si="29"/>
        <v>1913645</v>
      </c>
      <c r="W437" s="52">
        <f t="shared" si="29"/>
        <v>274887</v>
      </c>
      <c r="X437" s="51">
        <f t="shared" si="29"/>
        <v>1518281682.6099975</v>
      </c>
      <c r="Y437" s="52">
        <f t="shared" si="29"/>
        <v>1851030</v>
      </c>
      <c r="Z437" s="52">
        <f t="shared" si="29"/>
        <v>278129</v>
      </c>
      <c r="AA437" s="51">
        <f t="shared" si="29"/>
        <v>1576534295.5699975</v>
      </c>
      <c r="AB437" s="52">
        <f t="shared" si="29"/>
        <v>1927815</v>
      </c>
      <c r="AC437" s="52">
        <f t="shared" si="29"/>
        <v>280906</v>
      </c>
      <c r="AD437" s="51">
        <f t="shared" si="29"/>
        <v>1554950515.0699973</v>
      </c>
      <c r="AE437" s="52">
        <f t="shared" si="29"/>
        <v>1910579</v>
      </c>
      <c r="AF437" s="52">
        <f t="shared" si="29"/>
        <v>286866</v>
      </c>
      <c r="AG437" s="51">
        <f t="shared" si="29"/>
        <v>1581135758.6599972</v>
      </c>
      <c r="AH437" s="52">
        <f t="shared" si="29"/>
        <v>1948719</v>
      </c>
      <c r="AI437" s="52">
        <f t="shared" si="29"/>
        <v>287836</v>
      </c>
      <c r="AJ437" s="51">
        <f t="shared" si="29"/>
        <v>1934222419.8699951</v>
      </c>
      <c r="AK437" s="52">
        <f t="shared" si="29"/>
        <v>2350220</v>
      </c>
      <c r="AL437" s="52">
        <f t="shared" si="29"/>
        <v>288139</v>
      </c>
      <c r="AM437" s="51">
        <f t="shared" si="29"/>
        <v>1922686753.4099979</v>
      </c>
      <c r="AN437" s="52">
        <f t="shared" si="29"/>
        <v>1954335</v>
      </c>
      <c r="AO437" s="52">
        <f t="shared" si="29"/>
        <v>288924</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v>10507934.540000001</v>
      </c>
      <c r="C441" s="66">
        <v>7534</v>
      </c>
      <c r="D441" s="66">
        <v>215</v>
      </c>
      <c r="E441" s="67">
        <v>1394.7351393681977</v>
      </c>
      <c r="F441" s="68">
        <v>1778721.07</v>
      </c>
      <c r="G441" s="69">
        <v>939</v>
      </c>
      <c r="H441" s="69">
        <v>214</v>
      </c>
      <c r="I441" s="70">
        <v>547317.02</v>
      </c>
      <c r="J441" s="71">
        <v>548</v>
      </c>
      <c r="K441" s="71">
        <v>227</v>
      </c>
      <c r="L441" s="68">
        <v>757399.34</v>
      </c>
      <c r="M441" s="69">
        <v>515</v>
      </c>
      <c r="N441" s="69">
        <v>230</v>
      </c>
      <c r="O441" s="70">
        <v>699087.89</v>
      </c>
      <c r="P441" s="71">
        <v>532</v>
      </c>
      <c r="Q441" s="71">
        <v>227</v>
      </c>
      <c r="R441" s="68">
        <v>407713.7</v>
      </c>
      <c r="S441" s="69">
        <v>519</v>
      </c>
      <c r="T441" s="69">
        <v>225</v>
      </c>
      <c r="U441" s="70">
        <v>805789.81</v>
      </c>
      <c r="V441" s="71">
        <v>568</v>
      </c>
      <c r="W441" s="71">
        <v>223</v>
      </c>
      <c r="X441" s="68">
        <v>653263.56999999995</v>
      </c>
      <c r="Y441" s="69">
        <v>443</v>
      </c>
      <c r="Z441" s="69">
        <v>224</v>
      </c>
      <c r="AA441" s="70">
        <v>594862.43000000005</v>
      </c>
      <c r="AB441" s="71">
        <v>577</v>
      </c>
      <c r="AC441" s="71">
        <v>225</v>
      </c>
      <c r="AD441" s="68">
        <v>801703.31</v>
      </c>
      <c r="AE441" s="69">
        <v>511</v>
      </c>
      <c r="AF441" s="69">
        <v>1</v>
      </c>
      <c r="AG441" s="70">
        <v>683402.9</v>
      </c>
      <c r="AH441" s="71">
        <v>568</v>
      </c>
      <c r="AI441" s="71">
        <v>211</v>
      </c>
      <c r="AJ441" s="68">
        <v>837313.1</v>
      </c>
      <c r="AK441" s="69">
        <v>701</v>
      </c>
      <c r="AL441" s="69">
        <v>213</v>
      </c>
      <c r="AM441" s="70">
        <v>1941360.4</v>
      </c>
      <c r="AN441" s="71">
        <v>1113</v>
      </c>
      <c r="AO441" s="71">
        <v>215</v>
      </c>
    </row>
    <row r="442" spans="1:41" hidden="1" outlineLevel="1" x14ac:dyDescent="0.55000000000000004">
      <c r="A442" s="58" t="s">
        <v>18</v>
      </c>
      <c r="B442" s="65">
        <v>483424814.52999657</v>
      </c>
      <c r="C442" s="66">
        <v>1291929</v>
      </c>
      <c r="D442" s="66">
        <v>19109</v>
      </c>
      <c r="E442" s="67">
        <v>374.18837608722816</v>
      </c>
      <c r="F442" s="68">
        <v>40413816.249999821</v>
      </c>
      <c r="G442" s="69">
        <v>89743</v>
      </c>
      <c r="H442" s="69">
        <v>18082</v>
      </c>
      <c r="I442" s="70">
        <v>30704570.589999873</v>
      </c>
      <c r="J442" s="71">
        <v>86474</v>
      </c>
      <c r="K442" s="71">
        <v>18244</v>
      </c>
      <c r="L442" s="68">
        <v>28438431.819999885</v>
      </c>
      <c r="M442" s="69">
        <v>82663</v>
      </c>
      <c r="N442" s="69">
        <v>18274</v>
      </c>
      <c r="O442" s="70">
        <v>26325380.719999876</v>
      </c>
      <c r="P442" s="71">
        <v>85544</v>
      </c>
      <c r="Q442" s="71">
        <v>18323</v>
      </c>
      <c r="R442" s="68">
        <v>26191307.28999985</v>
      </c>
      <c r="S442" s="69">
        <v>82017</v>
      </c>
      <c r="T442" s="69">
        <v>18262</v>
      </c>
      <c r="U442" s="70">
        <v>31883378.859999783</v>
      </c>
      <c r="V442" s="71">
        <v>98876</v>
      </c>
      <c r="W442" s="71">
        <v>18363</v>
      </c>
      <c r="X442" s="68">
        <v>31509419.529999763</v>
      </c>
      <c r="Y442" s="69">
        <v>94951</v>
      </c>
      <c r="Z442" s="69">
        <v>18451</v>
      </c>
      <c r="AA442" s="70">
        <v>36136665.419999674</v>
      </c>
      <c r="AB442" s="71">
        <v>112207</v>
      </c>
      <c r="AC442" s="71">
        <v>18556</v>
      </c>
      <c r="AD442" s="68">
        <v>46100962.569999516</v>
      </c>
      <c r="AE442" s="69">
        <v>126982</v>
      </c>
      <c r="AF442" s="69">
        <v>18593</v>
      </c>
      <c r="AG442" s="70">
        <v>45900040.459999599</v>
      </c>
      <c r="AH442" s="71">
        <v>122093</v>
      </c>
      <c r="AI442" s="71">
        <v>18785</v>
      </c>
      <c r="AJ442" s="68">
        <v>62456726.579999469</v>
      </c>
      <c r="AK442" s="69">
        <v>157694</v>
      </c>
      <c r="AL442" s="69">
        <v>19009</v>
      </c>
      <c r="AM442" s="70">
        <v>77364114.439999446</v>
      </c>
      <c r="AN442" s="71">
        <v>152685</v>
      </c>
      <c r="AO442" s="71">
        <v>19109</v>
      </c>
    </row>
    <row r="443" spans="1:41" hidden="1" outlineLevel="1" x14ac:dyDescent="0.55000000000000004">
      <c r="A443" s="58" t="s">
        <v>20</v>
      </c>
      <c r="B443" s="65">
        <v>118628549.01000001</v>
      </c>
      <c r="C443" s="66">
        <v>265423</v>
      </c>
      <c r="D443" s="66">
        <v>4515</v>
      </c>
      <c r="E443" s="67">
        <v>446.94148212475937</v>
      </c>
      <c r="F443" s="68">
        <v>7386345.4499999965</v>
      </c>
      <c r="G443" s="69">
        <v>18236</v>
      </c>
      <c r="H443" s="69">
        <v>4852</v>
      </c>
      <c r="I443" s="70">
        <v>7231548.5299999993</v>
      </c>
      <c r="J443" s="71">
        <v>17949</v>
      </c>
      <c r="K443" s="71">
        <v>4835</v>
      </c>
      <c r="L443" s="68">
        <v>7733933.1900000013</v>
      </c>
      <c r="M443" s="69">
        <v>18221</v>
      </c>
      <c r="N443" s="69">
        <v>4803</v>
      </c>
      <c r="O443" s="70">
        <v>7821494.6900000013</v>
      </c>
      <c r="P443" s="71">
        <v>19406</v>
      </c>
      <c r="Q443" s="71">
        <v>4752</v>
      </c>
      <c r="R443" s="68">
        <v>8192004.5400000019</v>
      </c>
      <c r="S443" s="69">
        <v>19295</v>
      </c>
      <c r="T443" s="69">
        <v>4716</v>
      </c>
      <c r="U443" s="70">
        <v>9567388.3800000008</v>
      </c>
      <c r="V443" s="71">
        <v>23062</v>
      </c>
      <c r="W443" s="71">
        <v>4669</v>
      </c>
      <c r="X443" s="68">
        <v>8403893.1599999983</v>
      </c>
      <c r="Y443" s="69">
        <v>20404</v>
      </c>
      <c r="Z443" s="69">
        <v>4674</v>
      </c>
      <c r="AA443" s="70">
        <v>9720961.1099999975</v>
      </c>
      <c r="AB443" s="71">
        <v>23219</v>
      </c>
      <c r="AC443" s="71">
        <v>4650</v>
      </c>
      <c r="AD443" s="68">
        <v>10930804.430000003</v>
      </c>
      <c r="AE443" s="69">
        <v>25053</v>
      </c>
      <c r="AF443" s="69">
        <v>4616</v>
      </c>
      <c r="AG443" s="70">
        <v>11448379.609999999</v>
      </c>
      <c r="AH443" s="71">
        <v>25378</v>
      </c>
      <c r="AI443" s="71">
        <v>4599</v>
      </c>
      <c r="AJ443" s="68">
        <v>16634706.220000001</v>
      </c>
      <c r="AK443" s="69">
        <v>32159</v>
      </c>
      <c r="AL443" s="69">
        <v>4538</v>
      </c>
      <c r="AM443" s="70">
        <v>13557089.700000001</v>
      </c>
      <c r="AN443" s="71">
        <v>23041</v>
      </c>
      <c r="AO443" s="71">
        <v>4515</v>
      </c>
    </row>
    <row r="444" spans="1:41" hidden="1" outlineLevel="1" x14ac:dyDescent="0.55000000000000004">
      <c r="A444" s="58" t="s">
        <v>510</v>
      </c>
      <c r="B444" s="65">
        <v>560407391.37999916</v>
      </c>
      <c r="C444" s="66">
        <v>518229</v>
      </c>
      <c r="D444" s="66">
        <v>7723</v>
      </c>
      <c r="E444" s="67">
        <v>1081.3894849188277</v>
      </c>
      <c r="F444" s="68">
        <v>48252591.229999945</v>
      </c>
      <c r="G444" s="69">
        <v>33649</v>
      </c>
      <c r="H444" s="69">
        <v>6158</v>
      </c>
      <c r="I444" s="70">
        <v>43547628.319999956</v>
      </c>
      <c r="J444" s="71">
        <v>34837</v>
      </c>
      <c r="K444" s="71">
        <v>6188</v>
      </c>
      <c r="L444" s="68">
        <v>40289019.029999942</v>
      </c>
      <c r="M444" s="69">
        <v>36477</v>
      </c>
      <c r="N444" s="69">
        <v>6127</v>
      </c>
      <c r="O444" s="70">
        <v>44152415.359999955</v>
      </c>
      <c r="P444" s="71">
        <v>37840</v>
      </c>
      <c r="Q444" s="71">
        <v>6646</v>
      </c>
      <c r="R444" s="68">
        <v>42601194.769999921</v>
      </c>
      <c r="S444" s="69">
        <v>41220</v>
      </c>
      <c r="T444" s="69">
        <v>6693</v>
      </c>
      <c r="U444" s="70">
        <v>48111070.719999894</v>
      </c>
      <c r="V444" s="71">
        <v>47790</v>
      </c>
      <c r="W444" s="71">
        <v>6784</v>
      </c>
      <c r="X444" s="68">
        <v>39618691.019999959</v>
      </c>
      <c r="Y444" s="69">
        <v>40823</v>
      </c>
      <c r="Z444" s="69">
        <v>6649</v>
      </c>
      <c r="AA444" s="70">
        <v>43630927.549999937</v>
      </c>
      <c r="AB444" s="71">
        <v>44152</v>
      </c>
      <c r="AC444" s="71">
        <v>6910</v>
      </c>
      <c r="AD444" s="68">
        <v>51665778.669999927</v>
      </c>
      <c r="AE444" s="69">
        <v>47283</v>
      </c>
      <c r="AF444" s="69">
        <v>6962</v>
      </c>
      <c r="AG444" s="70">
        <v>45438911.989999913</v>
      </c>
      <c r="AH444" s="71">
        <v>45655</v>
      </c>
      <c r="AI444" s="71">
        <v>7010</v>
      </c>
      <c r="AJ444" s="68">
        <v>57429552.759999909</v>
      </c>
      <c r="AK444" s="69">
        <v>56665</v>
      </c>
      <c r="AL444" s="69">
        <v>7224</v>
      </c>
      <c r="AM444" s="70">
        <v>55669609.959999897</v>
      </c>
      <c r="AN444" s="71">
        <v>51838</v>
      </c>
      <c r="AO444" s="71">
        <v>7723</v>
      </c>
    </row>
    <row r="445" spans="1:41" hidden="1" outlineLevel="1" x14ac:dyDescent="0.55000000000000004">
      <c r="A445" s="58" t="s">
        <v>89</v>
      </c>
      <c r="B445" s="65">
        <v>6812038385.679985</v>
      </c>
      <c r="C445" s="66">
        <v>7761287</v>
      </c>
      <c r="D445" s="66">
        <v>99860</v>
      </c>
      <c r="E445" s="67">
        <v>877.69443208065684</v>
      </c>
      <c r="F445" s="68">
        <v>560510744.50999999</v>
      </c>
      <c r="G445" s="69">
        <v>518039</v>
      </c>
      <c r="H445" s="69">
        <v>93583</v>
      </c>
      <c r="I445" s="70">
        <v>474436920.4399991</v>
      </c>
      <c r="J445" s="71">
        <v>536140</v>
      </c>
      <c r="K445" s="71">
        <v>95759</v>
      </c>
      <c r="L445" s="68">
        <v>495695521.98999929</v>
      </c>
      <c r="M445" s="69">
        <v>558487</v>
      </c>
      <c r="N445" s="69">
        <v>99566</v>
      </c>
      <c r="O445" s="70">
        <v>467072574.989999</v>
      </c>
      <c r="P445" s="71">
        <v>574607</v>
      </c>
      <c r="Q445" s="71">
        <v>99573</v>
      </c>
      <c r="R445" s="68">
        <v>475521500.68999922</v>
      </c>
      <c r="S445" s="69">
        <v>586175</v>
      </c>
      <c r="T445" s="69">
        <v>98345</v>
      </c>
      <c r="U445" s="70">
        <v>570646549.01999867</v>
      </c>
      <c r="V445" s="71">
        <v>694158</v>
      </c>
      <c r="W445" s="71">
        <v>97691</v>
      </c>
      <c r="X445" s="68">
        <v>520659937.55999875</v>
      </c>
      <c r="Y445" s="69">
        <v>619417</v>
      </c>
      <c r="Z445" s="69">
        <v>98966</v>
      </c>
      <c r="AA445" s="70">
        <v>528210094.08999825</v>
      </c>
      <c r="AB445" s="71">
        <v>665842</v>
      </c>
      <c r="AC445" s="71">
        <v>99902</v>
      </c>
      <c r="AD445" s="68">
        <v>555855205.74999893</v>
      </c>
      <c r="AE445" s="69">
        <v>686073</v>
      </c>
      <c r="AF445" s="69">
        <v>100444</v>
      </c>
      <c r="AG445" s="70">
        <v>574123102.16999805</v>
      </c>
      <c r="AH445" s="71">
        <v>674328</v>
      </c>
      <c r="AI445" s="71">
        <v>101110</v>
      </c>
      <c r="AJ445" s="68">
        <v>764703574.40999782</v>
      </c>
      <c r="AK445" s="69">
        <v>890689</v>
      </c>
      <c r="AL445" s="69">
        <v>100500</v>
      </c>
      <c r="AM445" s="70">
        <v>824602660.05999732</v>
      </c>
      <c r="AN445" s="71">
        <v>757332</v>
      </c>
      <c r="AO445" s="71">
        <v>99860</v>
      </c>
    </row>
    <row r="446" spans="1:41" hidden="1" outlineLevel="1" x14ac:dyDescent="0.55000000000000004">
      <c r="A446" s="58" t="s">
        <v>21</v>
      </c>
      <c r="B446" s="65">
        <v>2988504.42</v>
      </c>
      <c r="C446" s="66">
        <v>6448</v>
      </c>
      <c r="D446" s="66">
        <v>121</v>
      </c>
      <c r="E446" s="67">
        <v>463.47773263027295</v>
      </c>
      <c r="F446" s="68">
        <v>170059.18</v>
      </c>
      <c r="G446" s="69">
        <v>346</v>
      </c>
      <c r="H446" s="69">
        <v>113</v>
      </c>
      <c r="I446" s="70">
        <v>127561.49</v>
      </c>
      <c r="J446" s="71">
        <v>376</v>
      </c>
      <c r="K446" s="71">
        <v>114</v>
      </c>
      <c r="L446" s="68">
        <v>126588.44</v>
      </c>
      <c r="M446" s="69">
        <v>347</v>
      </c>
      <c r="N446" s="69">
        <v>114</v>
      </c>
      <c r="O446" s="70">
        <v>150728.62</v>
      </c>
      <c r="P446" s="71">
        <v>396</v>
      </c>
      <c r="Q446" s="71">
        <v>112</v>
      </c>
      <c r="R446" s="68">
        <v>213510.32</v>
      </c>
      <c r="S446" s="69">
        <v>462</v>
      </c>
      <c r="T446" s="69">
        <v>113</v>
      </c>
      <c r="U446" s="70">
        <v>219354.67</v>
      </c>
      <c r="V446" s="71">
        <v>517</v>
      </c>
      <c r="W446" s="71">
        <v>113</v>
      </c>
      <c r="X446" s="68">
        <v>169333.31</v>
      </c>
      <c r="Y446" s="69">
        <v>484</v>
      </c>
      <c r="Z446" s="69">
        <v>115</v>
      </c>
      <c r="AA446" s="70">
        <v>198460.41</v>
      </c>
      <c r="AB446" s="71">
        <v>423</v>
      </c>
      <c r="AC446" s="71">
        <v>118</v>
      </c>
      <c r="AD446" s="68">
        <v>321342.38</v>
      </c>
      <c r="AE446" s="69">
        <v>551</v>
      </c>
      <c r="AF446" s="69">
        <v>119</v>
      </c>
      <c r="AG446" s="70">
        <v>324082.65999999997</v>
      </c>
      <c r="AH446" s="71">
        <v>580</v>
      </c>
      <c r="AI446" s="71">
        <v>120</v>
      </c>
      <c r="AJ446" s="68">
        <v>485885.55</v>
      </c>
      <c r="AK446" s="69">
        <v>1044</v>
      </c>
      <c r="AL446" s="69">
        <v>121</v>
      </c>
      <c r="AM446" s="70">
        <v>481597.39</v>
      </c>
      <c r="AN446" s="71">
        <v>922</v>
      </c>
      <c r="AO446" s="71">
        <v>121</v>
      </c>
    </row>
    <row r="447" spans="1:41" hidden="1" outlineLevel="1" x14ac:dyDescent="0.55000000000000004">
      <c r="A447" s="58" t="s">
        <v>90</v>
      </c>
      <c r="B447" s="65">
        <v>83896864.069999993</v>
      </c>
      <c r="C447" s="66">
        <v>156160</v>
      </c>
      <c r="D447" s="66">
        <v>1795</v>
      </c>
      <c r="E447" s="67">
        <v>537.24938569415974</v>
      </c>
      <c r="F447" s="68">
        <v>6132498.3200000012</v>
      </c>
      <c r="G447" s="69">
        <v>12465</v>
      </c>
      <c r="H447" s="69">
        <v>1798</v>
      </c>
      <c r="I447" s="70">
        <v>6313569.5199999977</v>
      </c>
      <c r="J447" s="71">
        <v>12137</v>
      </c>
      <c r="K447" s="71">
        <v>1790</v>
      </c>
      <c r="L447" s="68">
        <v>6116549.7500000009</v>
      </c>
      <c r="M447" s="69">
        <v>12294</v>
      </c>
      <c r="N447" s="69">
        <v>1783</v>
      </c>
      <c r="O447" s="70">
        <v>5921529.9200000009</v>
      </c>
      <c r="P447" s="71">
        <v>12236</v>
      </c>
      <c r="Q447" s="71">
        <v>1772</v>
      </c>
      <c r="R447" s="68">
        <v>6421801.4599999981</v>
      </c>
      <c r="S447" s="69">
        <v>12883</v>
      </c>
      <c r="T447" s="69">
        <v>1761</v>
      </c>
      <c r="U447" s="70">
        <v>7629676.8600000022</v>
      </c>
      <c r="V447" s="71">
        <v>14855</v>
      </c>
      <c r="W447" s="71">
        <v>1744</v>
      </c>
      <c r="X447" s="68">
        <v>6621302.7499999981</v>
      </c>
      <c r="Y447" s="69">
        <v>12731</v>
      </c>
      <c r="Z447" s="69">
        <v>1750</v>
      </c>
      <c r="AA447" s="70">
        <v>7293294.4400000013</v>
      </c>
      <c r="AB447" s="71">
        <v>13048</v>
      </c>
      <c r="AC447" s="71">
        <v>1755</v>
      </c>
      <c r="AD447" s="68">
        <v>7402738.540000001</v>
      </c>
      <c r="AE447" s="69">
        <v>13294</v>
      </c>
      <c r="AF447" s="69">
        <v>1753</v>
      </c>
      <c r="AG447" s="70">
        <v>6643706.1500000004</v>
      </c>
      <c r="AH447" s="71">
        <v>11953</v>
      </c>
      <c r="AI447" s="71">
        <v>1792</v>
      </c>
      <c r="AJ447" s="68">
        <v>8857545.2200000007</v>
      </c>
      <c r="AK447" s="69">
        <v>14692</v>
      </c>
      <c r="AL447" s="69">
        <v>1789</v>
      </c>
      <c r="AM447" s="70">
        <v>8542651.1400000006</v>
      </c>
      <c r="AN447" s="71">
        <v>13572</v>
      </c>
      <c r="AO447" s="71">
        <v>1795</v>
      </c>
    </row>
    <row r="448" spans="1:41" hidden="1" outlineLevel="1" x14ac:dyDescent="0.55000000000000004">
      <c r="A448" s="58" t="s">
        <v>22</v>
      </c>
      <c r="B448" s="65">
        <v>546641548.81000006</v>
      </c>
      <c r="C448" s="66">
        <v>927237</v>
      </c>
      <c r="D448" s="66">
        <v>11874</v>
      </c>
      <c r="E448" s="67">
        <v>589.53811033209422</v>
      </c>
      <c r="F448" s="68">
        <v>39964804.31000001</v>
      </c>
      <c r="G448" s="69">
        <v>62999</v>
      </c>
      <c r="H448" s="69">
        <v>8825</v>
      </c>
      <c r="I448" s="70">
        <v>39321608.140000001</v>
      </c>
      <c r="J448" s="71">
        <v>67587</v>
      </c>
      <c r="K448" s="71">
        <v>5321</v>
      </c>
      <c r="L448" s="68">
        <v>40569352.880000003</v>
      </c>
      <c r="M448" s="69">
        <v>70485</v>
      </c>
      <c r="N448" s="69">
        <v>5317</v>
      </c>
      <c r="O448" s="70">
        <v>37092321.12999998</v>
      </c>
      <c r="P448" s="71">
        <v>70802</v>
      </c>
      <c r="Q448" s="71">
        <v>12211</v>
      </c>
      <c r="R448" s="68">
        <v>39179423.889999986</v>
      </c>
      <c r="S448" s="69">
        <v>72930</v>
      </c>
      <c r="T448" s="69">
        <v>12331</v>
      </c>
      <c r="U448" s="70">
        <v>45141626.389999993</v>
      </c>
      <c r="V448" s="71">
        <v>83655</v>
      </c>
      <c r="W448" s="71">
        <v>12452</v>
      </c>
      <c r="X448" s="68">
        <v>38952257.520000018</v>
      </c>
      <c r="Y448" s="69">
        <v>72657</v>
      </c>
      <c r="Z448" s="69">
        <v>12503</v>
      </c>
      <c r="AA448" s="70">
        <v>41952949.900000013</v>
      </c>
      <c r="AB448" s="71">
        <v>77677</v>
      </c>
      <c r="AC448" s="71">
        <v>12534</v>
      </c>
      <c r="AD448" s="68">
        <v>47239965.940000005</v>
      </c>
      <c r="AE448" s="69">
        <v>82880</v>
      </c>
      <c r="AF448" s="69">
        <v>12511</v>
      </c>
      <c r="AG448" s="70">
        <v>50644575.029999949</v>
      </c>
      <c r="AH448" s="71">
        <v>84732</v>
      </c>
      <c r="AI448" s="71">
        <v>12323</v>
      </c>
      <c r="AJ448" s="68">
        <v>70402088.160000056</v>
      </c>
      <c r="AK448" s="69">
        <v>103378</v>
      </c>
      <c r="AL448" s="69">
        <v>12113</v>
      </c>
      <c r="AM448" s="70">
        <v>56180575.519999981</v>
      </c>
      <c r="AN448" s="71">
        <v>77455</v>
      </c>
      <c r="AO448" s="71">
        <v>11874</v>
      </c>
    </row>
    <row r="449" spans="1:41" hidden="1" outlineLevel="1" x14ac:dyDescent="0.55000000000000004">
      <c r="A449" s="58" t="s">
        <v>91</v>
      </c>
      <c r="B449" s="65">
        <v>489954417.14999998</v>
      </c>
      <c r="C449" s="66">
        <v>1058876</v>
      </c>
      <c r="D449" s="66">
        <v>11173</v>
      </c>
      <c r="E449" s="67">
        <v>462.71179736815265</v>
      </c>
      <c r="F449" s="68">
        <v>33334733.880000003</v>
      </c>
      <c r="G449" s="69">
        <v>70663</v>
      </c>
      <c r="H449" s="69">
        <v>10798</v>
      </c>
      <c r="I449" s="70">
        <v>27570700.669999998</v>
      </c>
      <c r="J449" s="71">
        <v>68538</v>
      </c>
      <c r="K449" s="71">
        <v>10896</v>
      </c>
      <c r="L449" s="68">
        <v>29037212.349999994</v>
      </c>
      <c r="M449" s="69">
        <v>71388</v>
      </c>
      <c r="N449" s="69">
        <v>10908</v>
      </c>
      <c r="O449" s="70">
        <v>30868815.030000001</v>
      </c>
      <c r="P449" s="71">
        <v>76982</v>
      </c>
      <c r="Q449" s="71">
        <v>10974</v>
      </c>
      <c r="R449" s="68">
        <v>32149994.130000003</v>
      </c>
      <c r="S449" s="69">
        <v>77932</v>
      </c>
      <c r="T449" s="69">
        <v>11055</v>
      </c>
      <c r="U449" s="70">
        <v>37633302.560000002</v>
      </c>
      <c r="V449" s="71">
        <v>87436</v>
      </c>
      <c r="W449" s="71">
        <v>11098</v>
      </c>
      <c r="X449" s="68">
        <v>34109953.68</v>
      </c>
      <c r="Y449" s="69">
        <v>78047</v>
      </c>
      <c r="Z449" s="69">
        <v>11146</v>
      </c>
      <c r="AA449" s="70">
        <v>35824454.260000005</v>
      </c>
      <c r="AB449" s="71">
        <v>83621</v>
      </c>
      <c r="AC449" s="71">
        <v>10904</v>
      </c>
      <c r="AD449" s="68">
        <v>44854670.840000004</v>
      </c>
      <c r="AE449" s="69">
        <v>96845</v>
      </c>
      <c r="AF449" s="69">
        <v>10892</v>
      </c>
      <c r="AG449" s="70">
        <v>47552659.100000001</v>
      </c>
      <c r="AH449" s="71">
        <v>96781</v>
      </c>
      <c r="AI449" s="71">
        <v>11065</v>
      </c>
      <c r="AJ449" s="68">
        <v>62083078.769999996</v>
      </c>
      <c r="AK449" s="69">
        <v>121678</v>
      </c>
      <c r="AL449" s="69">
        <v>11150</v>
      </c>
      <c r="AM449" s="70">
        <v>74934841.88000001</v>
      </c>
      <c r="AN449" s="71">
        <v>128965</v>
      </c>
      <c r="AO449" s="71">
        <v>11173</v>
      </c>
    </row>
    <row r="450" spans="1:41" hidden="1" outlineLevel="1" x14ac:dyDescent="0.55000000000000004">
      <c r="A450" s="58" t="s">
        <v>23</v>
      </c>
      <c r="B450" s="65">
        <v>10247889.120000001</v>
      </c>
      <c r="C450" s="66">
        <v>26966</v>
      </c>
      <c r="D450" s="66">
        <v>421</v>
      </c>
      <c r="E450" s="67">
        <v>380.03000519172292</v>
      </c>
      <c r="F450" s="68">
        <v>857229.64</v>
      </c>
      <c r="G450" s="69">
        <v>1968</v>
      </c>
      <c r="H450" s="69">
        <v>460</v>
      </c>
      <c r="I450" s="70">
        <v>549605.02</v>
      </c>
      <c r="J450" s="71">
        <v>1648</v>
      </c>
      <c r="K450" s="71">
        <v>420</v>
      </c>
      <c r="L450" s="68">
        <v>576776.12</v>
      </c>
      <c r="M450" s="69">
        <v>1684</v>
      </c>
      <c r="N450" s="69">
        <v>418</v>
      </c>
      <c r="O450" s="70">
        <v>411625.98</v>
      </c>
      <c r="P450" s="71">
        <v>1235</v>
      </c>
      <c r="Q450" s="71">
        <v>409</v>
      </c>
      <c r="R450" s="68">
        <v>398504.81</v>
      </c>
      <c r="S450" s="69">
        <v>1188</v>
      </c>
      <c r="T450" s="69">
        <v>419</v>
      </c>
      <c r="U450" s="70">
        <v>464496.44</v>
      </c>
      <c r="V450" s="71">
        <v>1466</v>
      </c>
      <c r="W450" s="71">
        <v>418</v>
      </c>
      <c r="X450" s="68">
        <v>584312.56999999995</v>
      </c>
      <c r="Y450" s="69">
        <v>1847</v>
      </c>
      <c r="Z450" s="69">
        <v>419</v>
      </c>
      <c r="AA450" s="70">
        <v>1094730.17</v>
      </c>
      <c r="AB450" s="71">
        <v>2680</v>
      </c>
      <c r="AC450" s="71">
        <v>415</v>
      </c>
      <c r="AD450" s="68">
        <v>1115490.6499999999</v>
      </c>
      <c r="AE450" s="69">
        <v>2898</v>
      </c>
      <c r="AF450" s="69">
        <v>416</v>
      </c>
      <c r="AG450" s="70">
        <v>1053894.72</v>
      </c>
      <c r="AH450" s="71">
        <v>2746</v>
      </c>
      <c r="AI450" s="71">
        <v>420</v>
      </c>
      <c r="AJ450" s="68">
        <v>1561654.13</v>
      </c>
      <c r="AK450" s="69">
        <v>4373</v>
      </c>
      <c r="AL450" s="69">
        <v>419</v>
      </c>
      <c r="AM450" s="70">
        <v>1579568.87</v>
      </c>
      <c r="AN450" s="71">
        <v>3233</v>
      </c>
      <c r="AO450" s="71">
        <v>421</v>
      </c>
    </row>
    <row r="451" spans="1:41" hidden="1" outlineLevel="1" x14ac:dyDescent="0.55000000000000004">
      <c r="A451" s="58" t="s">
        <v>24</v>
      </c>
      <c r="B451" s="65">
        <v>476901592.38</v>
      </c>
      <c r="C451" s="66">
        <v>1490815</v>
      </c>
      <c r="D451" s="66">
        <v>0</v>
      </c>
      <c r="E451" s="67">
        <v>319.89320766158107</v>
      </c>
      <c r="F451" s="68">
        <v>29267207.82</v>
      </c>
      <c r="G451" s="69">
        <v>103009</v>
      </c>
      <c r="H451" s="69">
        <v>0</v>
      </c>
      <c r="I451" s="70">
        <v>29267207.82</v>
      </c>
      <c r="J451" s="71">
        <v>103009</v>
      </c>
      <c r="K451" s="71">
        <v>0</v>
      </c>
      <c r="L451" s="68">
        <v>30640391.670000002</v>
      </c>
      <c r="M451" s="69">
        <v>103773</v>
      </c>
      <c r="N451" s="69">
        <v>0</v>
      </c>
      <c r="O451" s="70">
        <v>30158100.649999999</v>
      </c>
      <c r="P451" s="71">
        <v>103196</v>
      </c>
      <c r="Q451" s="71">
        <v>0</v>
      </c>
      <c r="R451" s="68">
        <v>29767826.190000001</v>
      </c>
      <c r="S451" s="69">
        <v>99463</v>
      </c>
      <c r="T451" s="69">
        <v>0</v>
      </c>
      <c r="U451" s="70">
        <v>35739121.310000002</v>
      </c>
      <c r="V451" s="71">
        <v>120734</v>
      </c>
      <c r="W451" s="71">
        <v>0</v>
      </c>
      <c r="X451" s="68">
        <v>33340272.949999999</v>
      </c>
      <c r="Y451" s="69">
        <v>116158</v>
      </c>
      <c r="Z451" s="69">
        <v>0</v>
      </c>
      <c r="AA451" s="70">
        <v>37106770.240000002</v>
      </c>
      <c r="AB451" s="71">
        <v>129937</v>
      </c>
      <c r="AC451" s="71">
        <v>0</v>
      </c>
      <c r="AD451" s="68">
        <v>42171040.149999999</v>
      </c>
      <c r="AE451" s="69">
        <v>160233</v>
      </c>
      <c r="AF451" s="69">
        <v>0</v>
      </c>
      <c r="AG451" s="70">
        <v>47031372.799999997</v>
      </c>
      <c r="AH451" s="71">
        <v>140442</v>
      </c>
      <c r="AI451" s="71">
        <v>0</v>
      </c>
      <c r="AJ451" s="68">
        <v>69819623.120000005</v>
      </c>
      <c r="AK451" s="69">
        <v>176817</v>
      </c>
      <c r="AL451" s="69">
        <v>0</v>
      </c>
      <c r="AM451" s="70">
        <v>62592657.659999996</v>
      </c>
      <c r="AN451" s="71">
        <v>134044</v>
      </c>
      <c r="AO451" s="71">
        <v>0</v>
      </c>
    </row>
    <row r="452" spans="1:41" hidden="1" outlineLevel="1" x14ac:dyDescent="0.55000000000000004">
      <c r="A452" s="58" t="s">
        <v>92</v>
      </c>
      <c r="B452" s="65">
        <v>729185465.91999996</v>
      </c>
      <c r="C452" s="66">
        <v>790407</v>
      </c>
      <c r="D452" s="66">
        <v>11165</v>
      </c>
      <c r="E452" s="67">
        <v>922.54429163709324</v>
      </c>
      <c r="F452" s="68">
        <v>59992624.090000041</v>
      </c>
      <c r="G452" s="69">
        <v>57064</v>
      </c>
      <c r="H452" s="69">
        <v>11371</v>
      </c>
      <c r="I452" s="70">
        <v>54474240.820000045</v>
      </c>
      <c r="J452" s="71">
        <v>54947</v>
      </c>
      <c r="K452" s="71">
        <v>11361</v>
      </c>
      <c r="L452" s="68">
        <v>53455067.819999963</v>
      </c>
      <c r="M452" s="69">
        <v>57792</v>
      </c>
      <c r="N452" s="69">
        <v>11398</v>
      </c>
      <c r="O452" s="70">
        <v>49479982.240000017</v>
      </c>
      <c r="P452" s="71">
        <v>56796</v>
      </c>
      <c r="Q452" s="71">
        <v>11361</v>
      </c>
      <c r="R452" s="68">
        <v>46052286.150000006</v>
      </c>
      <c r="S452" s="69">
        <v>53849</v>
      </c>
      <c r="T452" s="69">
        <v>11325</v>
      </c>
      <c r="U452" s="70">
        <v>53504112.07</v>
      </c>
      <c r="V452" s="71">
        <v>62969</v>
      </c>
      <c r="W452" s="71">
        <v>11382</v>
      </c>
      <c r="X452" s="68">
        <v>53924943.469999984</v>
      </c>
      <c r="Y452" s="69">
        <v>59054</v>
      </c>
      <c r="Z452" s="69">
        <v>11358</v>
      </c>
      <c r="AA452" s="70">
        <v>55818833.439999983</v>
      </c>
      <c r="AB452" s="71">
        <v>63508</v>
      </c>
      <c r="AC452" s="71">
        <v>11313</v>
      </c>
      <c r="AD452" s="68">
        <v>59832187.770000003</v>
      </c>
      <c r="AE452" s="69">
        <v>69199</v>
      </c>
      <c r="AF452" s="69">
        <v>11301</v>
      </c>
      <c r="AG452" s="70">
        <v>62001396.869999968</v>
      </c>
      <c r="AH452" s="71">
        <v>68746</v>
      </c>
      <c r="AI452" s="71">
        <v>11209</v>
      </c>
      <c r="AJ452" s="68">
        <v>82321844.019999966</v>
      </c>
      <c r="AK452" s="69">
        <v>90264</v>
      </c>
      <c r="AL452" s="69">
        <v>11189</v>
      </c>
      <c r="AM452" s="70">
        <v>98327947.159999967</v>
      </c>
      <c r="AN452" s="71">
        <v>96219</v>
      </c>
      <c r="AO452" s="71">
        <v>11165</v>
      </c>
    </row>
    <row r="453" spans="1:41" hidden="1" outlineLevel="1" x14ac:dyDescent="0.55000000000000004">
      <c r="A453" s="58" t="s">
        <v>25</v>
      </c>
      <c r="B453" s="65">
        <v>21935458.43</v>
      </c>
      <c r="C453" s="66">
        <v>65299</v>
      </c>
      <c r="D453" s="66">
        <v>1212</v>
      </c>
      <c r="E453" s="67">
        <v>335.92334384906354</v>
      </c>
      <c r="F453" s="68">
        <v>1987595.68</v>
      </c>
      <c r="G453" s="69">
        <v>4369</v>
      </c>
      <c r="H453" s="69">
        <v>1278</v>
      </c>
      <c r="I453" s="70">
        <v>1180104.8700000001</v>
      </c>
      <c r="J453" s="71">
        <v>4050</v>
      </c>
      <c r="K453" s="71">
        <v>1316</v>
      </c>
      <c r="L453" s="68">
        <v>1215402.92</v>
      </c>
      <c r="M453" s="69">
        <v>4375</v>
      </c>
      <c r="N453" s="69">
        <v>1322</v>
      </c>
      <c r="O453" s="70">
        <v>1314694.6200000001</v>
      </c>
      <c r="P453" s="71">
        <v>4655</v>
      </c>
      <c r="Q453" s="71">
        <v>1301</v>
      </c>
      <c r="R453" s="68">
        <v>1316452.98</v>
      </c>
      <c r="S453" s="69">
        <v>4471</v>
      </c>
      <c r="T453" s="69">
        <v>1300</v>
      </c>
      <c r="U453" s="70">
        <v>1348158.39</v>
      </c>
      <c r="V453" s="71">
        <v>4910</v>
      </c>
      <c r="W453" s="71">
        <v>1300</v>
      </c>
      <c r="X453" s="68">
        <v>1329359.31</v>
      </c>
      <c r="Y453" s="69">
        <v>4309</v>
      </c>
      <c r="Z453" s="69">
        <v>1294</v>
      </c>
      <c r="AA453" s="70">
        <v>1594479.94</v>
      </c>
      <c r="AB453" s="71">
        <v>5050</v>
      </c>
      <c r="AC453" s="71">
        <v>1283</v>
      </c>
      <c r="AD453" s="68">
        <v>1851045.5</v>
      </c>
      <c r="AE453" s="69">
        <v>5685</v>
      </c>
      <c r="AF453" s="69">
        <v>1278</v>
      </c>
      <c r="AG453" s="70">
        <v>2441119.9300000002</v>
      </c>
      <c r="AH453" s="71">
        <v>6415</v>
      </c>
      <c r="AI453" s="71">
        <v>1233</v>
      </c>
      <c r="AJ453" s="68">
        <v>3205965.3</v>
      </c>
      <c r="AK453" s="69">
        <v>8670</v>
      </c>
      <c r="AL453" s="69">
        <v>1224</v>
      </c>
      <c r="AM453" s="70">
        <v>3151078.99</v>
      </c>
      <c r="AN453" s="71">
        <v>8340</v>
      </c>
      <c r="AO453" s="71">
        <v>1212</v>
      </c>
    </row>
    <row r="454" spans="1:41" hidden="1" outlineLevel="1" x14ac:dyDescent="0.55000000000000004">
      <c r="A454" s="58" t="s">
        <v>93</v>
      </c>
      <c r="B454" s="65">
        <v>97535154.060000017</v>
      </c>
      <c r="C454" s="66">
        <v>177655</v>
      </c>
      <c r="D454" s="66">
        <v>1624</v>
      </c>
      <c r="E454" s="67">
        <v>549.01440466071892</v>
      </c>
      <c r="F454" s="68">
        <v>11479279.33</v>
      </c>
      <c r="G454" s="69">
        <v>19417</v>
      </c>
      <c r="H454" s="69">
        <v>1546</v>
      </c>
      <c r="I454" s="70">
        <v>6450917.04</v>
      </c>
      <c r="J454" s="71">
        <v>11680</v>
      </c>
      <c r="K454" s="71">
        <v>1597</v>
      </c>
      <c r="L454" s="68">
        <v>6609338.3899999997</v>
      </c>
      <c r="M454" s="69">
        <v>11846</v>
      </c>
      <c r="N454" s="69">
        <v>1603</v>
      </c>
      <c r="O454" s="70">
        <v>5665814.8499999996</v>
      </c>
      <c r="P454" s="71">
        <v>10928</v>
      </c>
      <c r="Q454" s="71">
        <v>1607</v>
      </c>
      <c r="R454" s="68">
        <v>5702716.2000000002</v>
      </c>
      <c r="S454" s="69">
        <v>10902</v>
      </c>
      <c r="T454" s="69">
        <v>1619</v>
      </c>
      <c r="U454" s="70">
        <v>6158254.71</v>
      </c>
      <c r="V454" s="71">
        <v>11807</v>
      </c>
      <c r="W454" s="71">
        <v>1623</v>
      </c>
      <c r="X454" s="68">
        <v>5851169.7000000002</v>
      </c>
      <c r="Y454" s="69">
        <v>10951</v>
      </c>
      <c r="Z454" s="69">
        <v>1629</v>
      </c>
      <c r="AA454" s="70">
        <v>6431982.2000000002</v>
      </c>
      <c r="AB454" s="71">
        <v>11852</v>
      </c>
      <c r="AC454" s="71">
        <v>1647</v>
      </c>
      <c r="AD454" s="68">
        <v>6813321.1600000001</v>
      </c>
      <c r="AE454" s="69">
        <v>12842</v>
      </c>
      <c r="AF454" s="69">
        <v>1644</v>
      </c>
      <c r="AG454" s="70">
        <v>7272556.3600000003</v>
      </c>
      <c r="AH454" s="71">
        <v>13229</v>
      </c>
      <c r="AI454" s="71">
        <v>1600</v>
      </c>
      <c r="AJ454" s="68">
        <v>10945685.560000001</v>
      </c>
      <c r="AK454" s="69">
        <v>19773</v>
      </c>
      <c r="AL454" s="69">
        <v>1609</v>
      </c>
      <c r="AM454" s="70">
        <v>18154118.559999999</v>
      </c>
      <c r="AN454" s="71">
        <v>32428</v>
      </c>
      <c r="AO454" s="71">
        <v>1624</v>
      </c>
    </row>
    <row r="455" spans="1:41" hidden="1" outlineLevel="1" x14ac:dyDescent="0.55000000000000004">
      <c r="A455" s="58" t="s">
        <v>26</v>
      </c>
      <c r="B455" s="65">
        <v>176070071.0199995</v>
      </c>
      <c r="C455" s="66">
        <v>289505</v>
      </c>
      <c r="D455" s="66">
        <v>7040</v>
      </c>
      <c r="E455" s="67">
        <v>608.17626990898088</v>
      </c>
      <c r="F455" s="68">
        <v>9752694.0699999835</v>
      </c>
      <c r="G455" s="69">
        <v>19923</v>
      </c>
      <c r="H455" s="69">
        <v>7013</v>
      </c>
      <c r="I455" s="70">
        <v>11007733.449999977</v>
      </c>
      <c r="J455" s="71">
        <v>22735</v>
      </c>
      <c r="K455" s="71">
        <v>7058</v>
      </c>
      <c r="L455" s="68">
        <v>15809154.379999977</v>
      </c>
      <c r="M455" s="69">
        <v>21548</v>
      </c>
      <c r="N455" s="69">
        <v>7069</v>
      </c>
      <c r="O455" s="70">
        <v>10745309.379999971</v>
      </c>
      <c r="P455" s="71">
        <v>21707</v>
      </c>
      <c r="Q455" s="71">
        <v>7087</v>
      </c>
      <c r="R455" s="68">
        <v>12044945.179999975</v>
      </c>
      <c r="S455" s="69">
        <v>19999</v>
      </c>
      <c r="T455" s="69">
        <v>6911</v>
      </c>
      <c r="U455" s="70">
        <v>13517557.699999968</v>
      </c>
      <c r="V455" s="71">
        <v>24268</v>
      </c>
      <c r="W455" s="71">
        <v>6957</v>
      </c>
      <c r="X455" s="68">
        <v>13966374.33999997</v>
      </c>
      <c r="Y455" s="69">
        <v>21936</v>
      </c>
      <c r="Z455" s="69">
        <v>6989</v>
      </c>
      <c r="AA455" s="70">
        <v>12483109.249999966</v>
      </c>
      <c r="AB455" s="71">
        <v>23828</v>
      </c>
      <c r="AC455" s="71">
        <v>7001</v>
      </c>
      <c r="AD455" s="68">
        <v>13464499.949999966</v>
      </c>
      <c r="AE455" s="69">
        <v>24903</v>
      </c>
      <c r="AF455" s="69">
        <v>7006</v>
      </c>
      <c r="AG455" s="70">
        <v>14862489.91999997</v>
      </c>
      <c r="AH455" s="71">
        <v>23138</v>
      </c>
      <c r="AI455" s="71">
        <v>7025</v>
      </c>
      <c r="AJ455" s="68">
        <v>21676919.279999919</v>
      </c>
      <c r="AK455" s="69">
        <v>32289</v>
      </c>
      <c r="AL455" s="69">
        <v>7042</v>
      </c>
      <c r="AM455" s="70">
        <v>26739284.119999867</v>
      </c>
      <c r="AN455" s="71">
        <v>33231</v>
      </c>
      <c r="AO455" s="71">
        <v>7040</v>
      </c>
    </row>
    <row r="456" spans="1:41" hidden="1" outlineLevel="1" x14ac:dyDescent="0.55000000000000004">
      <c r="A456" s="58" t="s">
        <v>94</v>
      </c>
      <c r="B456" s="65">
        <v>91774960.99000001</v>
      </c>
      <c r="C456" s="66">
        <v>184964</v>
      </c>
      <c r="D456" s="66">
        <v>5319</v>
      </c>
      <c r="E456" s="67">
        <v>496.17742366082052</v>
      </c>
      <c r="F456" s="68">
        <v>5562215.1900000004</v>
      </c>
      <c r="G456" s="69">
        <v>10473</v>
      </c>
      <c r="H456" s="69">
        <v>5620</v>
      </c>
      <c r="I456" s="70">
        <v>5556165</v>
      </c>
      <c r="J456" s="71">
        <v>11920</v>
      </c>
      <c r="K456" s="71">
        <v>5726</v>
      </c>
      <c r="L456" s="68">
        <v>5927358.7999999998</v>
      </c>
      <c r="M456" s="69">
        <v>13401</v>
      </c>
      <c r="N456" s="69">
        <v>5671</v>
      </c>
      <c r="O456" s="70">
        <v>6118191.0199999996</v>
      </c>
      <c r="P456" s="71">
        <v>14387</v>
      </c>
      <c r="Q456" s="71">
        <v>5701</v>
      </c>
      <c r="R456" s="68">
        <v>6391978.9400000004</v>
      </c>
      <c r="S456" s="69">
        <v>14098</v>
      </c>
      <c r="T456" s="69">
        <v>5699</v>
      </c>
      <c r="U456" s="70">
        <v>7835679.2800000003</v>
      </c>
      <c r="V456" s="71">
        <v>16263</v>
      </c>
      <c r="W456" s="71">
        <v>5694</v>
      </c>
      <c r="X456" s="68">
        <v>6851151.8799999999</v>
      </c>
      <c r="Y456" s="69">
        <v>14148</v>
      </c>
      <c r="Z456" s="69">
        <v>5680</v>
      </c>
      <c r="AA456" s="70">
        <v>8468128.1400000006</v>
      </c>
      <c r="AB456" s="71">
        <v>15962</v>
      </c>
      <c r="AC456" s="71">
        <v>5657</v>
      </c>
      <c r="AD456" s="68">
        <v>8701203.9199999999</v>
      </c>
      <c r="AE456" s="69">
        <v>16605</v>
      </c>
      <c r="AF456" s="69">
        <v>5642</v>
      </c>
      <c r="AG456" s="70">
        <v>10185424.74</v>
      </c>
      <c r="AH456" s="71">
        <v>19984</v>
      </c>
      <c r="AI456" s="71">
        <v>5468</v>
      </c>
      <c r="AJ456" s="68">
        <v>10598267.789999999</v>
      </c>
      <c r="AK456" s="69">
        <v>20711</v>
      </c>
      <c r="AL456" s="69">
        <v>5422</v>
      </c>
      <c r="AM456" s="70">
        <v>9579196.2899999991</v>
      </c>
      <c r="AN456" s="71">
        <v>17012</v>
      </c>
      <c r="AO456" s="71">
        <v>5319</v>
      </c>
    </row>
    <row r="457" spans="1:41" hidden="1" outlineLevel="1" x14ac:dyDescent="0.55000000000000004">
      <c r="A457" s="58" t="s">
        <v>462</v>
      </c>
      <c r="B457" s="65">
        <v>7939549868.6999874</v>
      </c>
      <c r="C457" s="66">
        <v>6047168</v>
      </c>
      <c r="D457" s="66">
        <v>44370</v>
      </c>
      <c r="E457" s="67">
        <v>1312.9368770141639</v>
      </c>
      <c r="F457" s="68">
        <v>688235438.87999916</v>
      </c>
      <c r="G457" s="69">
        <v>458822</v>
      </c>
      <c r="H457" s="69">
        <v>36486</v>
      </c>
      <c r="I457" s="70">
        <v>587292222.02999878</v>
      </c>
      <c r="J457" s="71">
        <v>499347</v>
      </c>
      <c r="K457" s="71">
        <v>37962</v>
      </c>
      <c r="L457" s="68">
        <v>609091957.24999928</v>
      </c>
      <c r="M457" s="69">
        <v>499493</v>
      </c>
      <c r="N457" s="69">
        <v>39641</v>
      </c>
      <c r="O457" s="70">
        <v>618361973.52999926</v>
      </c>
      <c r="P457" s="71">
        <v>459198</v>
      </c>
      <c r="Q457" s="71">
        <v>42272</v>
      </c>
      <c r="R457" s="68">
        <v>609258187.80999899</v>
      </c>
      <c r="S457" s="69">
        <v>456088</v>
      </c>
      <c r="T457" s="69">
        <v>39962</v>
      </c>
      <c r="U457" s="70">
        <v>715151312.76999855</v>
      </c>
      <c r="V457" s="71">
        <v>531149</v>
      </c>
      <c r="W457" s="71">
        <v>40719</v>
      </c>
      <c r="X457" s="68">
        <v>654277104.51999938</v>
      </c>
      <c r="Y457" s="69">
        <v>508916</v>
      </c>
      <c r="Z457" s="69">
        <v>41322</v>
      </c>
      <c r="AA457" s="70">
        <v>648022355.30999875</v>
      </c>
      <c r="AB457" s="71">
        <v>518533</v>
      </c>
      <c r="AC457" s="71">
        <v>41994</v>
      </c>
      <c r="AD457" s="68">
        <v>677218400.5199995</v>
      </c>
      <c r="AE457" s="69">
        <v>515445</v>
      </c>
      <c r="AF457" s="69">
        <v>42334</v>
      </c>
      <c r="AG457" s="70">
        <v>633168446.90999866</v>
      </c>
      <c r="AH457" s="71">
        <v>471675</v>
      </c>
      <c r="AI457" s="71">
        <v>42870</v>
      </c>
      <c r="AJ457" s="68">
        <v>720598681.73999906</v>
      </c>
      <c r="AK457" s="69">
        <v>578775</v>
      </c>
      <c r="AL457" s="69">
        <v>43375</v>
      </c>
      <c r="AM457" s="70">
        <v>778873787.42999876</v>
      </c>
      <c r="AN457" s="71">
        <v>549727</v>
      </c>
      <c r="AO457" s="71">
        <v>44370</v>
      </c>
    </row>
    <row r="458" spans="1:41" hidden="1" outlineLevel="1" x14ac:dyDescent="0.55000000000000004">
      <c r="A458" s="58" t="s">
        <v>27</v>
      </c>
      <c r="B458" s="65">
        <v>37091871.460000001</v>
      </c>
      <c r="C458" s="66">
        <v>81262</v>
      </c>
      <c r="D458" s="66">
        <v>1997</v>
      </c>
      <c r="E458" s="67">
        <v>456.44792719844457</v>
      </c>
      <c r="F458" s="68">
        <v>2798062.6</v>
      </c>
      <c r="G458" s="69">
        <v>6473</v>
      </c>
      <c r="H458" s="69">
        <v>2164</v>
      </c>
      <c r="I458" s="70">
        <v>2616897.89</v>
      </c>
      <c r="J458" s="71">
        <v>6147</v>
      </c>
      <c r="K458" s="71">
        <v>2119</v>
      </c>
      <c r="L458" s="68">
        <v>2648035.5299999998</v>
      </c>
      <c r="M458" s="69">
        <v>6019</v>
      </c>
      <c r="N458" s="69">
        <v>2082</v>
      </c>
      <c r="O458" s="70">
        <v>2620642.3199999998</v>
      </c>
      <c r="P458" s="71">
        <v>5966</v>
      </c>
      <c r="Q458" s="71">
        <v>2059</v>
      </c>
      <c r="R458" s="68">
        <v>2695300.62</v>
      </c>
      <c r="S458" s="69">
        <v>6083</v>
      </c>
      <c r="T458" s="69">
        <v>2035</v>
      </c>
      <c r="U458" s="70">
        <v>3291287.01</v>
      </c>
      <c r="V458" s="71">
        <v>7094</v>
      </c>
      <c r="W458" s="71">
        <v>2020</v>
      </c>
      <c r="X458" s="68">
        <v>2925440.96</v>
      </c>
      <c r="Y458" s="69">
        <v>6353</v>
      </c>
      <c r="Z458" s="69">
        <v>2029</v>
      </c>
      <c r="AA458" s="70">
        <v>3006397.92</v>
      </c>
      <c r="AB458" s="71">
        <v>6699</v>
      </c>
      <c r="AC458" s="71">
        <v>2010</v>
      </c>
      <c r="AD458" s="68">
        <v>3122827.82</v>
      </c>
      <c r="AE458" s="69">
        <v>6787</v>
      </c>
      <c r="AF458" s="69">
        <v>2017</v>
      </c>
      <c r="AG458" s="70">
        <v>2873252.63</v>
      </c>
      <c r="AH458" s="71">
        <v>6707</v>
      </c>
      <c r="AI458" s="71">
        <v>2003</v>
      </c>
      <c r="AJ458" s="68">
        <v>4021137.19</v>
      </c>
      <c r="AK458" s="69">
        <v>8413</v>
      </c>
      <c r="AL458" s="69">
        <v>1993</v>
      </c>
      <c r="AM458" s="70">
        <v>4472588.97</v>
      </c>
      <c r="AN458" s="71">
        <v>8521</v>
      </c>
      <c r="AO458" s="71">
        <v>1997</v>
      </c>
    </row>
    <row r="459" spans="1:41" hidden="1" outlineLevel="1" x14ac:dyDescent="0.55000000000000004">
      <c r="A459" s="58" t="s">
        <v>95</v>
      </c>
      <c r="B459" s="65">
        <v>65864670.849999994</v>
      </c>
      <c r="C459" s="66">
        <v>84647</v>
      </c>
      <c r="D459" s="66">
        <v>1748</v>
      </c>
      <c r="E459" s="67">
        <v>778.10992533698766</v>
      </c>
      <c r="F459" s="68">
        <v>5547570.3300000001</v>
      </c>
      <c r="G459" s="69">
        <v>6604</v>
      </c>
      <c r="H459" s="69">
        <v>1793</v>
      </c>
      <c r="I459" s="70">
        <v>4354908.32</v>
      </c>
      <c r="J459" s="71">
        <v>6092</v>
      </c>
      <c r="K459" s="71">
        <v>1866</v>
      </c>
      <c r="L459" s="68">
        <v>5179298.53</v>
      </c>
      <c r="M459" s="69">
        <v>7097</v>
      </c>
      <c r="N459" s="69">
        <v>1853</v>
      </c>
      <c r="O459" s="70">
        <v>4892286.26</v>
      </c>
      <c r="P459" s="71">
        <v>6533</v>
      </c>
      <c r="Q459" s="71">
        <v>1845</v>
      </c>
      <c r="R459" s="68">
        <v>4207561.01</v>
      </c>
      <c r="S459" s="69">
        <v>5882</v>
      </c>
      <c r="T459" s="69">
        <v>1842</v>
      </c>
      <c r="U459" s="70">
        <v>5357657.8</v>
      </c>
      <c r="V459" s="71">
        <v>7044</v>
      </c>
      <c r="W459" s="71">
        <v>1850</v>
      </c>
      <c r="X459" s="68">
        <v>4630296.91</v>
      </c>
      <c r="Y459" s="69">
        <v>5806</v>
      </c>
      <c r="Z459" s="69">
        <v>1848</v>
      </c>
      <c r="AA459" s="70">
        <v>4910555.66</v>
      </c>
      <c r="AB459" s="71">
        <v>6692</v>
      </c>
      <c r="AC459" s="71">
        <v>1835</v>
      </c>
      <c r="AD459" s="68">
        <v>5117284.1900000004</v>
      </c>
      <c r="AE459" s="69">
        <v>6992</v>
      </c>
      <c r="AF459" s="69">
        <v>1841</v>
      </c>
      <c r="AG459" s="70">
        <v>5552889.3099999996</v>
      </c>
      <c r="AH459" s="71">
        <v>6812</v>
      </c>
      <c r="AI459" s="71">
        <v>1756</v>
      </c>
      <c r="AJ459" s="68">
        <v>7001026.4900000002</v>
      </c>
      <c r="AK459" s="69">
        <v>8804</v>
      </c>
      <c r="AL459" s="69">
        <v>1754</v>
      </c>
      <c r="AM459" s="70">
        <v>9113336.0399999991</v>
      </c>
      <c r="AN459" s="71">
        <v>10289</v>
      </c>
      <c r="AO459" s="71">
        <v>1748</v>
      </c>
    </row>
    <row r="460" spans="1:41" hidden="1" outlineLevel="1" x14ac:dyDescent="0.55000000000000004">
      <c r="A460" s="58" t="s">
        <v>380</v>
      </c>
      <c r="B460" s="65">
        <v>78320194.25</v>
      </c>
      <c r="C460" s="66">
        <v>119205</v>
      </c>
      <c r="D460" s="66">
        <v>2264</v>
      </c>
      <c r="E460" s="67">
        <v>657.02104987206917</v>
      </c>
      <c r="F460" s="68">
        <v>4203171.540000001</v>
      </c>
      <c r="G460" s="69">
        <v>6553</v>
      </c>
      <c r="H460" s="69">
        <v>2318</v>
      </c>
      <c r="I460" s="70">
        <v>4960908.8000000007</v>
      </c>
      <c r="J460" s="71">
        <v>8075</v>
      </c>
      <c r="K460" s="71">
        <v>2320</v>
      </c>
      <c r="L460" s="68">
        <v>5214971.72</v>
      </c>
      <c r="M460" s="69">
        <v>8438</v>
      </c>
      <c r="N460" s="69">
        <v>2321</v>
      </c>
      <c r="O460" s="70">
        <v>5305504.22</v>
      </c>
      <c r="P460" s="71">
        <v>8733</v>
      </c>
      <c r="Q460" s="71">
        <v>2324</v>
      </c>
      <c r="R460" s="68">
        <v>5919459.7599999998</v>
      </c>
      <c r="S460" s="69">
        <v>9334</v>
      </c>
      <c r="T460" s="69">
        <v>2322</v>
      </c>
      <c r="U460" s="70">
        <v>7154212.46</v>
      </c>
      <c r="V460" s="71">
        <v>10647</v>
      </c>
      <c r="W460" s="71">
        <v>2326</v>
      </c>
      <c r="X460" s="68">
        <v>5805007.1900000004</v>
      </c>
      <c r="Y460" s="69">
        <v>9468</v>
      </c>
      <c r="Z460" s="69">
        <v>2326</v>
      </c>
      <c r="AA460" s="70">
        <v>6195223.9000000022</v>
      </c>
      <c r="AB460" s="71">
        <v>9915</v>
      </c>
      <c r="AC460" s="71">
        <v>2326</v>
      </c>
      <c r="AD460" s="68">
        <v>7609835.7500000019</v>
      </c>
      <c r="AE460" s="69">
        <v>11564</v>
      </c>
      <c r="AF460" s="69">
        <v>2295</v>
      </c>
      <c r="AG460" s="70">
        <v>8222232.3399999989</v>
      </c>
      <c r="AH460" s="71">
        <v>12133</v>
      </c>
      <c r="AI460" s="71">
        <v>2277</v>
      </c>
      <c r="AJ460" s="68">
        <v>10625295.699999999</v>
      </c>
      <c r="AK460" s="69">
        <v>14713</v>
      </c>
      <c r="AL460" s="69">
        <v>2250</v>
      </c>
      <c r="AM460" s="70">
        <v>7104370.8700000001</v>
      </c>
      <c r="AN460" s="71">
        <v>9632</v>
      </c>
      <c r="AO460" s="71">
        <v>2264</v>
      </c>
    </row>
    <row r="461" spans="1:41" hidden="1" outlineLevel="1" x14ac:dyDescent="0.55000000000000004">
      <c r="A461" s="58" t="s">
        <v>32</v>
      </c>
      <c r="B461" s="65">
        <v>6188083.1699999999</v>
      </c>
      <c r="C461" s="66">
        <v>12048</v>
      </c>
      <c r="D461" s="66">
        <v>273</v>
      </c>
      <c r="E461" s="67">
        <v>513.61912101593623</v>
      </c>
      <c r="F461" s="68">
        <v>588431.29</v>
      </c>
      <c r="G461" s="69">
        <v>1045</v>
      </c>
      <c r="H461" s="69">
        <v>265</v>
      </c>
      <c r="I461" s="70">
        <v>521139.95</v>
      </c>
      <c r="J461" s="71">
        <v>959</v>
      </c>
      <c r="K461" s="71">
        <v>270</v>
      </c>
      <c r="L461" s="68">
        <v>478787.68</v>
      </c>
      <c r="M461" s="69">
        <v>1041</v>
      </c>
      <c r="N461" s="69">
        <v>274</v>
      </c>
      <c r="O461" s="70">
        <v>383716.8</v>
      </c>
      <c r="P461" s="71">
        <v>855</v>
      </c>
      <c r="Q461" s="71">
        <v>275</v>
      </c>
      <c r="R461" s="68">
        <v>340691.20000000001</v>
      </c>
      <c r="S461" s="69">
        <v>767</v>
      </c>
      <c r="T461" s="69">
        <v>273</v>
      </c>
      <c r="U461" s="70">
        <v>493513.91</v>
      </c>
      <c r="V461" s="71">
        <v>1062</v>
      </c>
      <c r="W461" s="71">
        <v>276</v>
      </c>
      <c r="X461" s="68">
        <v>475562.01</v>
      </c>
      <c r="Y461" s="69">
        <v>1008</v>
      </c>
      <c r="Z461" s="69">
        <v>282</v>
      </c>
      <c r="AA461" s="70">
        <v>540029.36</v>
      </c>
      <c r="AB461" s="71">
        <v>1265</v>
      </c>
      <c r="AC461" s="71">
        <v>275</v>
      </c>
      <c r="AD461" s="68">
        <v>454978.13</v>
      </c>
      <c r="AE461" s="69">
        <v>943</v>
      </c>
      <c r="AF461" s="69">
        <v>278</v>
      </c>
      <c r="AG461" s="70">
        <v>418807.35</v>
      </c>
      <c r="AH461" s="71">
        <v>774</v>
      </c>
      <c r="AI461" s="71">
        <v>280</v>
      </c>
      <c r="AJ461" s="68">
        <v>570965.68000000005</v>
      </c>
      <c r="AK461" s="69">
        <v>929</v>
      </c>
      <c r="AL461" s="69">
        <v>278</v>
      </c>
      <c r="AM461" s="70">
        <v>921459.81</v>
      </c>
      <c r="AN461" s="71">
        <v>1400</v>
      </c>
      <c r="AO461" s="71">
        <v>273</v>
      </c>
    </row>
    <row r="462" spans="1:41" hidden="1" outlineLevel="1" x14ac:dyDescent="0.55000000000000004">
      <c r="A462" s="58" t="s">
        <v>37</v>
      </c>
      <c r="B462" s="65">
        <v>4958419.26</v>
      </c>
      <c r="C462" s="66">
        <v>7816</v>
      </c>
      <c r="D462" s="66">
        <v>142</v>
      </c>
      <c r="E462" s="67">
        <v>634.39345701125887</v>
      </c>
      <c r="F462" s="68">
        <v>344823.1</v>
      </c>
      <c r="G462" s="69">
        <v>608</v>
      </c>
      <c r="H462" s="69">
        <v>144</v>
      </c>
      <c r="I462" s="70">
        <v>304925.88</v>
      </c>
      <c r="J462" s="71">
        <v>477</v>
      </c>
      <c r="K462" s="71">
        <v>147</v>
      </c>
      <c r="L462" s="68">
        <v>324805.27</v>
      </c>
      <c r="M462" s="69">
        <v>496</v>
      </c>
      <c r="N462" s="69">
        <v>146</v>
      </c>
      <c r="O462" s="70">
        <v>308840.53999999998</v>
      </c>
      <c r="P462" s="71">
        <v>527</v>
      </c>
      <c r="Q462" s="71">
        <v>145</v>
      </c>
      <c r="R462" s="68">
        <v>347283.69</v>
      </c>
      <c r="S462" s="69">
        <v>547</v>
      </c>
      <c r="T462" s="69">
        <v>145</v>
      </c>
      <c r="U462" s="70">
        <v>331790.02</v>
      </c>
      <c r="V462" s="71">
        <v>560</v>
      </c>
      <c r="W462" s="71">
        <v>145</v>
      </c>
      <c r="X462" s="68">
        <v>304500.02</v>
      </c>
      <c r="Y462" s="69">
        <v>561</v>
      </c>
      <c r="Z462" s="69">
        <v>144</v>
      </c>
      <c r="AA462" s="70">
        <v>424050.47</v>
      </c>
      <c r="AB462" s="71">
        <v>691</v>
      </c>
      <c r="AC462" s="71">
        <v>145</v>
      </c>
      <c r="AD462" s="68">
        <v>456498.69</v>
      </c>
      <c r="AE462" s="69">
        <v>695</v>
      </c>
      <c r="AF462" s="69">
        <v>145</v>
      </c>
      <c r="AG462" s="70">
        <v>465433.84</v>
      </c>
      <c r="AH462" s="71">
        <v>677</v>
      </c>
      <c r="AI462" s="71">
        <v>141</v>
      </c>
      <c r="AJ462" s="68">
        <v>546887.59</v>
      </c>
      <c r="AK462" s="69">
        <v>807</v>
      </c>
      <c r="AL462" s="69">
        <v>141</v>
      </c>
      <c r="AM462" s="70">
        <v>798580.15</v>
      </c>
      <c r="AN462" s="71">
        <v>1170</v>
      </c>
      <c r="AO462" s="71">
        <v>142</v>
      </c>
    </row>
    <row r="463" spans="1:41" hidden="1" outlineLevel="1" x14ac:dyDescent="0.55000000000000004">
      <c r="A463" s="58" t="s">
        <v>33</v>
      </c>
      <c r="B463" s="65">
        <v>28360929.41</v>
      </c>
      <c r="C463" s="66">
        <v>32109</v>
      </c>
      <c r="D463" s="66">
        <v>180</v>
      </c>
      <c r="E463" s="67">
        <v>883.2704042480301</v>
      </c>
      <c r="F463" s="68">
        <v>1942775.96</v>
      </c>
      <c r="G463" s="69">
        <v>2217</v>
      </c>
      <c r="H463" s="69">
        <v>183</v>
      </c>
      <c r="I463" s="70">
        <v>2454172.5699999998</v>
      </c>
      <c r="J463" s="71">
        <v>2983</v>
      </c>
      <c r="K463" s="71">
        <v>185</v>
      </c>
      <c r="L463" s="68">
        <v>2748861.41</v>
      </c>
      <c r="M463" s="69">
        <v>2723</v>
      </c>
      <c r="N463" s="69">
        <v>186</v>
      </c>
      <c r="O463" s="70">
        <v>1792606.69</v>
      </c>
      <c r="P463" s="71">
        <v>2606</v>
      </c>
      <c r="Q463" s="71">
        <v>184</v>
      </c>
      <c r="R463" s="68">
        <v>2182464.5499999998</v>
      </c>
      <c r="S463" s="69">
        <v>2481</v>
      </c>
      <c r="T463" s="69">
        <v>186</v>
      </c>
      <c r="U463" s="70">
        <v>3168687.31</v>
      </c>
      <c r="V463" s="71">
        <v>3127</v>
      </c>
      <c r="W463" s="71">
        <v>184</v>
      </c>
      <c r="X463" s="68">
        <v>2247490.9700000002</v>
      </c>
      <c r="Y463" s="69">
        <v>2475</v>
      </c>
      <c r="Z463" s="69">
        <v>188</v>
      </c>
      <c r="AA463" s="70">
        <v>1967967.44</v>
      </c>
      <c r="AB463" s="71">
        <v>2530</v>
      </c>
      <c r="AC463" s="71">
        <v>187</v>
      </c>
      <c r="AD463" s="68">
        <v>2062026.4</v>
      </c>
      <c r="AE463" s="69">
        <v>2512</v>
      </c>
      <c r="AF463" s="69">
        <v>187</v>
      </c>
      <c r="AG463" s="70">
        <v>2214386.4500000002</v>
      </c>
      <c r="AH463" s="71">
        <v>2410</v>
      </c>
      <c r="AI463" s="71">
        <v>183</v>
      </c>
      <c r="AJ463" s="68">
        <v>2860754.35</v>
      </c>
      <c r="AK463" s="69">
        <v>3190</v>
      </c>
      <c r="AL463" s="69">
        <v>182</v>
      </c>
      <c r="AM463" s="70">
        <v>2718735.31</v>
      </c>
      <c r="AN463" s="71">
        <v>2855</v>
      </c>
      <c r="AO463" s="71">
        <v>180</v>
      </c>
    </row>
    <row r="464" spans="1:41" hidden="1" outlineLevel="1" x14ac:dyDescent="0.55000000000000004">
      <c r="A464" s="58" t="s">
        <v>40</v>
      </c>
      <c r="B464" s="65">
        <v>544460795.29999983</v>
      </c>
      <c r="C464" s="66">
        <v>1213136</v>
      </c>
      <c r="D464" s="66">
        <v>40852</v>
      </c>
      <c r="E464" s="67">
        <v>448.80441706453342</v>
      </c>
      <c r="F464" s="68">
        <v>43613135.039999992</v>
      </c>
      <c r="G464" s="69">
        <v>100501</v>
      </c>
      <c r="H464" s="69">
        <v>41222</v>
      </c>
      <c r="I464" s="70">
        <v>40526815.529999994</v>
      </c>
      <c r="J464" s="71">
        <v>96391</v>
      </c>
      <c r="K464" s="71">
        <v>41251</v>
      </c>
      <c r="L464" s="68">
        <v>46591162.729999967</v>
      </c>
      <c r="M464" s="69">
        <v>108922</v>
      </c>
      <c r="N464" s="69">
        <v>41049</v>
      </c>
      <c r="O464" s="70">
        <v>41025276.839999996</v>
      </c>
      <c r="P464" s="71">
        <v>96975</v>
      </c>
      <c r="Q464" s="71">
        <v>40940</v>
      </c>
      <c r="R464" s="68">
        <v>42046512.109999992</v>
      </c>
      <c r="S464" s="69">
        <v>93931</v>
      </c>
      <c r="T464" s="69">
        <v>40791</v>
      </c>
      <c r="U464" s="70">
        <v>46813673.600000009</v>
      </c>
      <c r="V464" s="71">
        <v>108514</v>
      </c>
      <c r="W464" s="71">
        <v>40800</v>
      </c>
      <c r="X464" s="68">
        <v>41801868.569999963</v>
      </c>
      <c r="Y464" s="69">
        <v>100610</v>
      </c>
      <c r="Z464" s="69">
        <v>40725</v>
      </c>
      <c r="AA464" s="70">
        <v>44518005.419999979</v>
      </c>
      <c r="AB464" s="71">
        <v>102684</v>
      </c>
      <c r="AC464" s="71">
        <v>40528</v>
      </c>
      <c r="AD464" s="68">
        <v>46159764.879999988</v>
      </c>
      <c r="AE464" s="69">
        <v>98895</v>
      </c>
      <c r="AF464" s="69">
        <v>40360</v>
      </c>
      <c r="AG464" s="70">
        <v>43779173.199999966</v>
      </c>
      <c r="AH464" s="71">
        <v>94164</v>
      </c>
      <c r="AI464" s="71">
        <v>40158</v>
      </c>
      <c r="AJ464" s="68">
        <v>51881437.359999977</v>
      </c>
      <c r="AK464" s="69">
        <v>105880</v>
      </c>
      <c r="AL464" s="69">
        <v>40278</v>
      </c>
      <c r="AM464" s="70">
        <v>55703970.019999944</v>
      </c>
      <c r="AN464" s="71">
        <v>105669</v>
      </c>
      <c r="AO464" s="71">
        <v>40852</v>
      </c>
    </row>
    <row r="465" spans="1:41" hidden="1" outlineLevel="1" x14ac:dyDescent="0.55000000000000004">
      <c r="A465" s="58" t="s">
        <v>34</v>
      </c>
      <c r="B465" s="65">
        <v>5257493.1100000003</v>
      </c>
      <c r="C465" s="66">
        <v>11839</v>
      </c>
      <c r="D465" s="66">
        <v>188</v>
      </c>
      <c r="E465" s="67">
        <v>444.08253315313794</v>
      </c>
      <c r="F465" s="68">
        <v>139352.17000000001</v>
      </c>
      <c r="G465" s="69">
        <v>435</v>
      </c>
      <c r="H465" s="69">
        <v>190</v>
      </c>
      <c r="I465" s="70">
        <v>181099.35</v>
      </c>
      <c r="J465" s="71">
        <v>639</v>
      </c>
      <c r="K465" s="71">
        <v>190</v>
      </c>
      <c r="L465" s="68">
        <v>158803.32999999999</v>
      </c>
      <c r="M465" s="69">
        <v>582</v>
      </c>
      <c r="N465" s="69">
        <v>189</v>
      </c>
      <c r="O465" s="70">
        <v>210708.69</v>
      </c>
      <c r="P465" s="71">
        <v>809</v>
      </c>
      <c r="Q465" s="71">
        <v>183</v>
      </c>
      <c r="R465" s="68">
        <v>256209.43</v>
      </c>
      <c r="S465" s="69">
        <v>833</v>
      </c>
      <c r="T465" s="69">
        <v>181</v>
      </c>
      <c r="U465" s="70">
        <v>305058.76</v>
      </c>
      <c r="V465" s="71">
        <v>951</v>
      </c>
      <c r="W465" s="71">
        <v>187</v>
      </c>
      <c r="X465" s="68">
        <v>282024.14</v>
      </c>
      <c r="Y465" s="69">
        <v>748</v>
      </c>
      <c r="Z465" s="69">
        <v>188</v>
      </c>
      <c r="AA465" s="70">
        <v>268343.90000000002</v>
      </c>
      <c r="AB465" s="71">
        <v>727</v>
      </c>
      <c r="AC465" s="71">
        <v>186</v>
      </c>
      <c r="AD465" s="68">
        <v>497171.22</v>
      </c>
      <c r="AE465" s="69">
        <v>1160</v>
      </c>
      <c r="AF465" s="69">
        <v>188</v>
      </c>
      <c r="AG465" s="70">
        <v>513627.94</v>
      </c>
      <c r="AH465" s="71">
        <v>1046</v>
      </c>
      <c r="AI465" s="71">
        <v>187</v>
      </c>
      <c r="AJ465" s="68">
        <v>1143389.6000000001</v>
      </c>
      <c r="AK465" s="69">
        <v>1931</v>
      </c>
      <c r="AL465" s="69">
        <v>190</v>
      </c>
      <c r="AM465" s="70">
        <v>1301704.58</v>
      </c>
      <c r="AN465" s="71">
        <v>1978</v>
      </c>
      <c r="AO465" s="71">
        <v>188</v>
      </c>
    </row>
    <row r="466" spans="1:41" hidden="1" outlineLevel="1" x14ac:dyDescent="0.55000000000000004">
      <c r="A466" s="58" t="s">
        <v>35</v>
      </c>
      <c r="B466" s="65">
        <v>70461985.439999998</v>
      </c>
      <c r="C466" s="66">
        <v>171285</v>
      </c>
      <c r="D466" s="66">
        <v>2901</v>
      </c>
      <c r="E466" s="67">
        <v>411.37277309746912</v>
      </c>
      <c r="F466" s="68">
        <v>8761095.5299999993</v>
      </c>
      <c r="G466" s="69">
        <v>20663</v>
      </c>
      <c r="H466" s="69">
        <v>2933</v>
      </c>
      <c r="I466" s="70">
        <v>3249214.45</v>
      </c>
      <c r="J466" s="71">
        <v>7528</v>
      </c>
      <c r="K466" s="71">
        <v>3011</v>
      </c>
      <c r="L466" s="68">
        <v>3011299.23</v>
      </c>
      <c r="M466" s="69">
        <v>7442</v>
      </c>
      <c r="N466" s="69">
        <v>3011</v>
      </c>
      <c r="O466" s="70">
        <v>3239431.09</v>
      </c>
      <c r="P466" s="71">
        <v>7754</v>
      </c>
      <c r="Q466" s="71">
        <v>2959</v>
      </c>
      <c r="R466" s="68">
        <v>2558217.16</v>
      </c>
      <c r="S466" s="69">
        <v>7103</v>
      </c>
      <c r="T466" s="69">
        <v>2941</v>
      </c>
      <c r="U466" s="70">
        <v>3219890.29</v>
      </c>
      <c r="V466" s="71">
        <v>8894</v>
      </c>
      <c r="W466" s="71">
        <v>2942</v>
      </c>
      <c r="X466" s="68">
        <v>3060832.93</v>
      </c>
      <c r="Y466" s="69">
        <v>7910</v>
      </c>
      <c r="Z466" s="69">
        <v>2941</v>
      </c>
      <c r="AA466" s="70">
        <v>3676734.13</v>
      </c>
      <c r="AB466" s="71">
        <v>9635</v>
      </c>
      <c r="AC466" s="71">
        <v>2942</v>
      </c>
      <c r="AD466" s="68">
        <v>5349003.92</v>
      </c>
      <c r="AE466" s="69">
        <v>13601</v>
      </c>
      <c r="AF466" s="69">
        <v>2961</v>
      </c>
      <c r="AG466" s="70">
        <v>10188407.43</v>
      </c>
      <c r="AH466" s="71">
        <v>24400</v>
      </c>
      <c r="AI466" s="71">
        <v>2913</v>
      </c>
      <c r="AJ466" s="68">
        <v>12241796.18</v>
      </c>
      <c r="AK466" s="69">
        <v>28986</v>
      </c>
      <c r="AL466" s="69">
        <v>2919</v>
      </c>
      <c r="AM466" s="70">
        <v>11906063.1</v>
      </c>
      <c r="AN466" s="71">
        <v>27369</v>
      </c>
      <c r="AO466" s="71">
        <v>2901</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19492653312.459957</v>
      </c>
      <c r="C468" s="52">
        <f>SUM(C441:C466)</f>
        <v>22799249</v>
      </c>
      <c r="D468" s="52">
        <f>SUM(D441:D466)</f>
        <v>278081</v>
      </c>
      <c r="E468" s="74">
        <f t="shared" ref="E468" si="30">IFERROR(B468/C468,0)</f>
        <v>854.96909623908914</v>
      </c>
      <c r="F468" s="51">
        <f t="shared" ref="F468:AO468" si="31">SUM(F441:F466)</f>
        <v>1613017016.4599988</v>
      </c>
      <c r="G468" s="52">
        <f t="shared" si="31"/>
        <v>1627223</v>
      </c>
      <c r="H468" s="52">
        <f t="shared" si="31"/>
        <v>259409</v>
      </c>
      <c r="I468" s="51">
        <f t="shared" si="31"/>
        <v>1384749703.5099976</v>
      </c>
      <c r="J468" s="52">
        <f t="shared" si="31"/>
        <v>1663213</v>
      </c>
      <c r="K468" s="52">
        <f t="shared" si="31"/>
        <v>260173</v>
      </c>
      <c r="L468" s="51">
        <f t="shared" si="31"/>
        <v>1438445481.5699985</v>
      </c>
      <c r="M468" s="52">
        <f t="shared" si="31"/>
        <v>1707549</v>
      </c>
      <c r="N468" s="52">
        <f t="shared" si="31"/>
        <v>265355</v>
      </c>
      <c r="O468" s="51">
        <f t="shared" si="31"/>
        <v>1402139054.0699978</v>
      </c>
      <c r="P468" s="52">
        <f t="shared" si="31"/>
        <v>1681205</v>
      </c>
      <c r="Q468" s="52">
        <f t="shared" si="31"/>
        <v>275242</v>
      </c>
      <c r="R468" s="51">
        <f t="shared" si="31"/>
        <v>1402365048.5799983</v>
      </c>
      <c r="S468" s="52">
        <f t="shared" si="31"/>
        <v>1680452</v>
      </c>
      <c r="T468" s="52">
        <f t="shared" si="31"/>
        <v>271452</v>
      </c>
      <c r="U468" s="51">
        <f t="shared" si="31"/>
        <v>1655492601.0999966</v>
      </c>
      <c r="V468" s="52">
        <f t="shared" si="31"/>
        <v>1972376</v>
      </c>
      <c r="W468" s="52">
        <f t="shared" si="31"/>
        <v>271960</v>
      </c>
      <c r="X468" s="51">
        <f t="shared" si="31"/>
        <v>1512355764.5399981</v>
      </c>
      <c r="Y468" s="52">
        <f t="shared" si="31"/>
        <v>1812215</v>
      </c>
      <c r="Z468" s="52">
        <f t="shared" si="31"/>
        <v>273840</v>
      </c>
      <c r="AA468" s="51">
        <f t="shared" si="31"/>
        <v>1540090366.4999971</v>
      </c>
      <c r="AB468" s="52">
        <f t="shared" si="31"/>
        <v>1932954</v>
      </c>
      <c r="AC468" s="52">
        <f t="shared" si="31"/>
        <v>275298</v>
      </c>
      <c r="AD468" s="51">
        <f t="shared" si="31"/>
        <v>1647169753.049998</v>
      </c>
      <c r="AE468" s="52">
        <f t="shared" si="31"/>
        <v>2030431</v>
      </c>
      <c r="AF468" s="52">
        <f t="shared" si="31"/>
        <v>275784</v>
      </c>
      <c r="AG468" s="51">
        <f t="shared" si="31"/>
        <v>1635003772.8099959</v>
      </c>
      <c r="AH468" s="52">
        <f t="shared" si="31"/>
        <v>1957566</v>
      </c>
      <c r="AI468" s="52">
        <f t="shared" si="31"/>
        <v>276738</v>
      </c>
      <c r="AJ468" s="51">
        <f t="shared" si="31"/>
        <v>2055511801.8499959</v>
      </c>
      <c r="AK468" s="52">
        <f t="shared" si="31"/>
        <v>2484025</v>
      </c>
      <c r="AL468" s="52">
        <f t="shared" si="31"/>
        <v>276922</v>
      </c>
      <c r="AM468" s="51">
        <f t="shared" si="31"/>
        <v>2206312948.4199944</v>
      </c>
      <c r="AN468" s="52">
        <f t="shared" si="31"/>
        <v>2250040</v>
      </c>
      <c r="AO468" s="52">
        <f t="shared" si="31"/>
        <v>278081</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v>10058973.790000001</v>
      </c>
      <c r="C472" s="66">
        <v>7585</v>
      </c>
      <c r="D472" s="66">
        <v>126</v>
      </c>
      <c r="E472" s="67">
        <v>1326.1666170072513</v>
      </c>
      <c r="F472" s="68">
        <v>1129407.56</v>
      </c>
      <c r="G472" s="69">
        <v>850</v>
      </c>
      <c r="H472" s="69">
        <v>188</v>
      </c>
      <c r="I472" s="70">
        <v>455084.54</v>
      </c>
      <c r="J472" s="71">
        <v>465</v>
      </c>
      <c r="K472" s="71">
        <v>188</v>
      </c>
      <c r="L472" s="68">
        <v>599348.47</v>
      </c>
      <c r="M472" s="69">
        <v>483</v>
      </c>
      <c r="N472" s="69">
        <v>190</v>
      </c>
      <c r="O472" s="70">
        <v>544314.02</v>
      </c>
      <c r="P472" s="71">
        <v>488</v>
      </c>
      <c r="Q472" s="71">
        <v>194</v>
      </c>
      <c r="R472" s="68">
        <v>559758.74</v>
      </c>
      <c r="S472" s="69">
        <v>468</v>
      </c>
      <c r="T472" s="69">
        <v>194</v>
      </c>
      <c r="U472" s="70">
        <v>1066559.74</v>
      </c>
      <c r="V472" s="71">
        <v>662</v>
      </c>
      <c r="W472" s="71">
        <v>207</v>
      </c>
      <c r="X472" s="68">
        <v>652611.94999999995</v>
      </c>
      <c r="Y472" s="69">
        <v>633</v>
      </c>
      <c r="Z472" s="69">
        <v>210</v>
      </c>
      <c r="AA472" s="70">
        <v>799206.9</v>
      </c>
      <c r="AB472" s="71">
        <v>579</v>
      </c>
      <c r="AC472" s="71">
        <v>212</v>
      </c>
      <c r="AD472" s="68">
        <v>670668.73</v>
      </c>
      <c r="AE472" s="69">
        <v>534</v>
      </c>
      <c r="AF472" s="69">
        <v>210</v>
      </c>
      <c r="AG472" s="70">
        <v>595131.85</v>
      </c>
      <c r="AH472" s="71">
        <v>575</v>
      </c>
      <c r="AI472" s="71">
        <v>213</v>
      </c>
      <c r="AJ472" s="68">
        <v>954389.11</v>
      </c>
      <c r="AK472" s="69">
        <v>631</v>
      </c>
      <c r="AL472" s="69">
        <v>209</v>
      </c>
      <c r="AM472" s="70">
        <v>2032492.18</v>
      </c>
      <c r="AN472" s="71">
        <v>1217</v>
      </c>
      <c r="AO472" s="71">
        <v>126</v>
      </c>
    </row>
    <row r="473" spans="1:41" hidden="1" outlineLevel="1" x14ac:dyDescent="0.55000000000000004">
      <c r="A473" s="58" t="s">
        <v>18</v>
      </c>
      <c r="B473" s="65">
        <v>493310608.42999709</v>
      </c>
      <c r="C473" s="66">
        <v>1339345</v>
      </c>
      <c r="D473" s="66">
        <v>19290</v>
      </c>
      <c r="E473" s="67">
        <v>368.32228322799358</v>
      </c>
      <c r="F473" s="68">
        <v>43506007.899999797</v>
      </c>
      <c r="G473" s="69">
        <v>93828</v>
      </c>
      <c r="H473" s="69">
        <v>18917</v>
      </c>
      <c r="I473" s="70">
        <v>30143321.769999873</v>
      </c>
      <c r="J473" s="71">
        <v>88171</v>
      </c>
      <c r="K473" s="71">
        <v>18481</v>
      </c>
      <c r="L473" s="68">
        <v>28296981.949999906</v>
      </c>
      <c r="M473" s="69">
        <v>87016</v>
      </c>
      <c r="N473" s="69">
        <v>18579</v>
      </c>
      <c r="O473" s="70">
        <v>28190254.629999898</v>
      </c>
      <c r="P473" s="71">
        <v>89640</v>
      </c>
      <c r="Q473" s="71">
        <v>18645</v>
      </c>
      <c r="R473" s="68">
        <v>28575349.109999891</v>
      </c>
      <c r="S473" s="69">
        <v>92282</v>
      </c>
      <c r="T473" s="69">
        <v>18700</v>
      </c>
      <c r="U473" s="70">
        <v>36611370.929999784</v>
      </c>
      <c r="V473" s="71">
        <v>112981</v>
      </c>
      <c r="W473" s="71">
        <v>18779</v>
      </c>
      <c r="X473" s="68">
        <v>37207402.649999775</v>
      </c>
      <c r="Y473" s="69">
        <v>115829</v>
      </c>
      <c r="Z473" s="69">
        <v>18807</v>
      </c>
      <c r="AA473" s="70">
        <v>39337289.349999778</v>
      </c>
      <c r="AB473" s="71">
        <v>119665</v>
      </c>
      <c r="AC473" s="71">
        <v>18940</v>
      </c>
      <c r="AD473" s="68">
        <v>41710198.119999714</v>
      </c>
      <c r="AE473" s="69">
        <v>122980</v>
      </c>
      <c r="AF473" s="69">
        <v>19116</v>
      </c>
      <c r="AG473" s="70">
        <v>46096508.569999702</v>
      </c>
      <c r="AH473" s="71">
        <v>127455</v>
      </c>
      <c r="AI473" s="71">
        <v>19223</v>
      </c>
      <c r="AJ473" s="68">
        <v>61942518.35999956</v>
      </c>
      <c r="AK473" s="69">
        <v>154003</v>
      </c>
      <c r="AL473" s="69">
        <v>19295</v>
      </c>
      <c r="AM473" s="70">
        <v>71693405.089999467</v>
      </c>
      <c r="AN473" s="71">
        <v>135495</v>
      </c>
      <c r="AO473" s="71">
        <v>19290</v>
      </c>
    </row>
    <row r="474" spans="1:41" hidden="1" outlineLevel="1" x14ac:dyDescent="0.55000000000000004">
      <c r="A474" s="58" t="s">
        <v>20</v>
      </c>
      <c r="B474" s="65">
        <v>167776743</v>
      </c>
      <c r="C474" s="66">
        <v>338615</v>
      </c>
      <c r="D474" s="66">
        <v>4905</v>
      </c>
      <c r="E474" s="67">
        <v>495.47935856356037</v>
      </c>
      <c r="F474" s="68">
        <v>10216485.41</v>
      </c>
      <c r="G474" s="69">
        <v>22641</v>
      </c>
      <c r="H474" s="69">
        <v>5175</v>
      </c>
      <c r="I474" s="70">
        <v>10029093.76</v>
      </c>
      <c r="J474" s="71">
        <v>21886</v>
      </c>
      <c r="K474" s="71">
        <v>5193</v>
      </c>
      <c r="L474" s="68">
        <v>11698673.779999999</v>
      </c>
      <c r="M474" s="69">
        <v>24037</v>
      </c>
      <c r="N474" s="69">
        <v>5191</v>
      </c>
      <c r="O474" s="70">
        <v>13382974.82</v>
      </c>
      <c r="P474" s="71">
        <v>27405</v>
      </c>
      <c r="Q474" s="71">
        <v>5179</v>
      </c>
      <c r="R474" s="68">
        <v>14103520.41</v>
      </c>
      <c r="S474" s="69">
        <v>27557</v>
      </c>
      <c r="T474" s="69">
        <v>5183</v>
      </c>
      <c r="U474" s="70">
        <v>17470598.800000001</v>
      </c>
      <c r="V474" s="71">
        <v>35008</v>
      </c>
      <c r="W474" s="71">
        <v>5175</v>
      </c>
      <c r="X474" s="68">
        <v>15434051.960000001</v>
      </c>
      <c r="Y474" s="69">
        <v>32333</v>
      </c>
      <c r="Z474" s="69">
        <v>5161</v>
      </c>
      <c r="AA474" s="70">
        <v>14179666.32</v>
      </c>
      <c r="AB474" s="71">
        <v>30936</v>
      </c>
      <c r="AC474" s="71">
        <v>5168</v>
      </c>
      <c r="AD474" s="68">
        <v>13496878.789999999</v>
      </c>
      <c r="AE474" s="69">
        <v>29434</v>
      </c>
      <c r="AF474" s="69">
        <v>5099</v>
      </c>
      <c r="AG474" s="70">
        <v>14203305.369999999</v>
      </c>
      <c r="AH474" s="71">
        <v>29132</v>
      </c>
      <c r="AI474" s="71">
        <v>5046</v>
      </c>
      <c r="AJ474" s="68">
        <v>17859449.559999999</v>
      </c>
      <c r="AK474" s="69">
        <v>33592</v>
      </c>
      <c r="AL474" s="69">
        <v>4977</v>
      </c>
      <c r="AM474" s="70">
        <v>15702044.02</v>
      </c>
      <c r="AN474" s="71">
        <v>24654</v>
      </c>
      <c r="AO474" s="71">
        <v>4905</v>
      </c>
    </row>
    <row r="475" spans="1:41" hidden="1" outlineLevel="1" x14ac:dyDescent="0.55000000000000004">
      <c r="A475" s="58" t="s">
        <v>510</v>
      </c>
      <c r="B475" s="65">
        <v>573487633.09999943</v>
      </c>
      <c r="C475" s="66">
        <v>549778</v>
      </c>
      <c r="D475" s="66">
        <v>5965</v>
      </c>
      <c r="E475" s="67">
        <v>1043.125830971773</v>
      </c>
      <c r="F475" s="68">
        <v>41418301.369999968</v>
      </c>
      <c r="G475" s="69">
        <v>42615</v>
      </c>
      <c r="H475" s="69">
        <v>5548</v>
      </c>
      <c r="I475" s="70">
        <v>45369354.239999957</v>
      </c>
      <c r="J475" s="71">
        <v>37216</v>
      </c>
      <c r="K475" s="71">
        <v>5450</v>
      </c>
      <c r="L475" s="68">
        <v>39736895.48999998</v>
      </c>
      <c r="M475" s="69">
        <v>38765</v>
      </c>
      <c r="N475" s="69">
        <v>5436</v>
      </c>
      <c r="O475" s="70">
        <v>40137081.449999973</v>
      </c>
      <c r="P475" s="71">
        <v>40715</v>
      </c>
      <c r="Q475" s="71">
        <v>5608</v>
      </c>
      <c r="R475" s="68">
        <v>37903973.93</v>
      </c>
      <c r="S475" s="69">
        <v>40632</v>
      </c>
      <c r="T475" s="69">
        <v>5724</v>
      </c>
      <c r="U475" s="70">
        <v>55457380.089999944</v>
      </c>
      <c r="V475" s="71">
        <v>51750</v>
      </c>
      <c r="W475" s="71">
        <v>5854</v>
      </c>
      <c r="X475" s="68">
        <v>51181828.139999919</v>
      </c>
      <c r="Y475" s="69">
        <v>47619</v>
      </c>
      <c r="Z475" s="69">
        <v>5839</v>
      </c>
      <c r="AA475" s="70">
        <v>47254481.829999983</v>
      </c>
      <c r="AB475" s="71">
        <v>46890</v>
      </c>
      <c r="AC475" s="71">
        <v>5840</v>
      </c>
      <c r="AD475" s="68">
        <v>45291783.639999948</v>
      </c>
      <c r="AE475" s="69">
        <v>44836</v>
      </c>
      <c r="AF475" s="69">
        <v>5821</v>
      </c>
      <c r="AG475" s="70">
        <v>54831919.899999946</v>
      </c>
      <c r="AH475" s="71">
        <v>50173</v>
      </c>
      <c r="AI475" s="71">
        <v>5890</v>
      </c>
      <c r="AJ475" s="68">
        <v>53617862.589999959</v>
      </c>
      <c r="AK475" s="69">
        <v>55932</v>
      </c>
      <c r="AL475" s="69">
        <v>5941</v>
      </c>
      <c r="AM475" s="70">
        <v>61286770.429999918</v>
      </c>
      <c r="AN475" s="71">
        <v>52635</v>
      </c>
      <c r="AO475" s="71">
        <v>5965</v>
      </c>
    </row>
    <row r="476" spans="1:41" hidden="1" outlineLevel="1" x14ac:dyDescent="0.55000000000000004">
      <c r="A476" s="58" t="s">
        <v>89</v>
      </c>
      <c r="B476" s="65">
        <v>7167476740.8799849</v>
      </c>
      <c r="C476" s="66">
        <v>8403366</v>
      </c>
      <c r="D476" s="66">
        <v>96645</v>
      </c>
      <c r="E476" s="67">
        <v>852.9292596419084</v>
      </c>
      <c r="F476" s="68">
        <v>554888912.08999872</v>
      </c>
      <c r="G476" s="69">
        <v>618147</v>
      </c>
      <c r="H476" s="69">
        <v>95529</v>
      </c>
      <c r="I476" s="70">
        <v>486025948.68999922</v>
      </c>
      <c r="J476" s="71">
        <v>547604</v>
      </c>
      <c r="K476" s="71">
        <v>94067</v>
      </c>
      <c r="L476" s="68">
        <v>496047891.57999903</v>
      </c>
      <c r="M476" s="69">
        <v>573864</v>
      </c>
      <c r="N476" s="69">
        <v>95181</v>
      </c>
      <c r="O476" s="70">
        <v>483648523.6499989</v>
      </c>
      <c r="P476" s="71">
        <v>605376</v>
      </c>
      <c r="Q476" s="71">
        <v>95702</v>
      </c>
      <c r="R476" s="68">
        <v>489279224.05999923</v>
      </c>
      <c r="S476" s="69">
        <v>643312</v>
      </c>
      <c r="T476" s="69">
        <v>96587</v>
      </c>
      <c r="U476" s="70">
        <v>627349487.64999866</v>
      </c>
      <c r="V476" s="71">
        <v>794793</v>
      </c>
      <c r="W476" s="71">
        <v>97098</v>
      </c>
      <c r="X476" s="68">
        <v>600050619.60999894</v>
      </c>
      <c r="Y476" s="69">
        <v>751457</v>
      </c>
      <c r="Z476" s="69">
        <v>98345</v>
      </c>
      <c r="AA476" s="70">
        <v>598701084.20999885</v>
      </c>
      <c r="AB476" s="71">
        <v>743407</v>
      </c>
      <c r="AC476" s="71">
        <v>99030</v>
      </c>
      <c r="AD476" s="68">
        <v>580415892.11999846</v>
      </c>
      <c r="AE476" s="69">
        <v>708922</v>
      </c>
      <c r="AF476" s="69">
        <v>99923</v>
      </c>
      <c r="AG476" s="70">
        <v>606532287.66999841</v>
      </c>
      <c r="AH476" s="71">
        <v>732665</v>
      </c>
      <c r="AI476" s="71">
        <v>100754</v>
      </c>
      <c r="AJ476" s="68">
        <v>759034771.47999871</v>
      </c>
      <c r="AK476" s="69">
        <v>878893</v>
      </c>
      <c r="AL476" s="69">
        <v>100853</v>
      </c>
      <c r="AM476" s="70">
        <v>885502098.06999815</v>
      </c>
      <c r="AN476" s="71">
        <v>804926</v>
      </c>
      <c r="AO476" s="71">
        <v>96645</v>
      </c>
    </row>
    <row r="477" spans="1:41" hidden="1" outlineLevel="1" x14ac:dyDescent="0.55000000000000004">
      <c r="A477" s="58" t="s">
        <v>21</v>
      </c>
      <c r="B477" s="65">
        <v>3162073.0200000005</v>
      </c>
      <c r="C477" s="66">
        <v>6953</v>
      </c>
      <c r="D477" s="66">
        <v>118</v>
      </c>
      <c r="E477" s="67">
        <v>454.77822810297721</v>
      </c>
      <c r="F477" s="68">
        <v>112753.24</v>
      </c>
      <c r="G477" s="69">
        <v>299</v>
      </c>
      <c r="H477" s="69">
        <v>122</v>
      </c>
      <c r="I477" s="70">
        <v>118664.61</v>
      </c>
      <c r="J477" s="71">
        <v>369</v>
      </c>
      <c r="K477" s="71">
        <v>121</v>
      </c>
      <c r="L477" s="68">
        <v>128719.94</v>
      </c>
      <c r="M477" s="69">
        <v>301</v>
      </c>
      <c r="N477" s="69">
        <v>121</v>
      </c>
      <c r="O477" s="70">
        <v>155912.54</v>
      </c>
      <c r="P477" s="71">
        <v>412</v>
      </c>
      <c r="Q477" s="71">
        <v>122</v>
      </c>
      <c r="R477" s="68">
        <v>205662.9</v>
      </c>
      <c r="S477" s="69">
        <v>469</v>
      </c>
      <c r="T477" s="69">
        <v>122</v>
      </c>
      <c r="U477" s="70">
        <v>341330.99</v>
      </c>
      <c r="V477" s="71">
        <v>764</v>
      </c>
      <c r="W477" s="71">
        <v>119</v>
      </c>
      <c r="X477" s="68">
        <v>300636.87</v>
      </c>
      <c r="Y477" s="69">
        <v>684</v>
      </c>
      <c r="Z477" s="69">
        <v>119</v>
      </c>
      <c r="AA477" s="70">
        <v>306923.08</v>
      </c>
      <c r="AB477" s="71">
        <v>645</v>
      </c>
      <c r="AC477" s="71">
        <v>118</v>
      </c>
      <c r="AD477" s="68">
        <v>291436.43</v>
      </c>
      <c r="AE477" s="69">
        <v>605</v>
      </c>
      <c r="AF477" s="69">
        <v>116</v>
      </c>
      <c r="AG477" s="70">
        <v>373408.62</v>
      </c>
      <c r="AH477" s="71">
        <v>713</v>
      </c>
      <c r="AI477" s="71">
        <v>114</v>
      </c>
      <c r="AJ477" s="68">
        <v>437537.06</v>
      </c>
      <c r="AK477" s="69">
        <v>886</v>
      </c>
      <c r="AL477" s="69">
        <v>120</v>
      </c>
      <c r="AM477" s="70">
        <v>389086.74</v>
      </c>
      <c r="AN477" s="71">
        <v>806</v>
      </c>
      <c r="AO477" s="71">
        <v>118</v>
      </c>
    </row>
    <row r="478" spans="1:41" hidden="1" outlineLevel="1" x14ac:dyDescent="0.55000000000000004">
      <c r="A478" s="58" t="s">
        <v>90</v>
      </c>
      <c r="B478" s="65">
        <v>87210267.969999999</v>
      </c>
      <c r="C478" s="66">
        <v>164465</v>
      </c>
      <c r="D478" s="66">
        <v>1798</v>
      </c>
      <c r="E478" s="67">
        <v>530.26642732496271</v>
      </c>
      <c r="F478" s="68">
        <v>6561334.3799999999</v>
      </c>
      <c r="G478" s="69">
        <v>13162</v>
      </c>
      <c r="H478" s="69">
        <v>1796</v>
      </c>
      <c r="I478" s="70">
        <v>6431781.1799999997</v>
      </c>
      <c r="J478" s="71">
        <v>12178</v>
      </c>
      <c r="K478" s="71">
        <v>1797</v>
      </c>
      <c r="L478" s="68">
        <v>6223715.7599999998</v>
      </c>
      <c r="M478" s="69">
        <v>12394</v>
      </c>
      <c r="N478" s="69">
        <v>1805</v>
      </c>
      <c r="O478" s="70">
        <v>6743701.8099999996</v>
      </c>
      <c r="P478" s="71">
        <v>13046</v>
      </c>
      <c r="Q478" s="71">
        <v>1808</v>
      </c>
      <c r="R478" s="68">
        <v>7028608.9699999997</v>
      </c>
      <c r="S478" s="69">
        <v>13406</v>
      </c>
      <c r="T478" s="69">
        <v>1818</v>
      </c>
      <c r="U478" s="70">
        <v>8507320.6799999997</v>
      </c>
      <c r="V478" s="71">
        <v>16078</v>
      </c>
      <c r="W478" s="71">
        <v>1790</v>
      </c>
      <c r="X478" s="68">
        <v>7305311.9199999999</v>
      </c>
      <c r="Y478" s="69">
        <v>13833</v>
      </c>
      <c r="Z478" s="69">
        <v>1797</v>
      </c>
      <c r="AA478" s="70">
        <v>7344071.9699999997</v>
      </c>
      <c r="AB478" s="71">
        <v>14019</v>
      </c>
      <c r="AC478" s="71">
        <v>1797</v>
      </c>
      <c r="AD478" s="68">
        <v>7059492.8700000001</v>
      </c>
      <c r="AE478" s="69">
        <v>13113</v>
      </c>
      <c r="AF478" s="69">
        <v>1793</v>
      </c>
      <c r="AG478" s="70">
        <v>7038833.9000000004</v>
      </c>
      <c r="AH478" s="71">
        <v>13634</v>
      </c>
      <c r="AI478" s="71">
        <v>1797</v>
      </c>
      <c r="AJ478" s="68">
        <v>8128911.9400000004</v>
      </c>
      <c r="AK478" s="69">
        <v>14888</v>
      </c>
      <c r="AL478" s="69">
        <v>1796</v>
      </c>
      <c r="AM478" s="70">
        <v>8837182.5899999999</v>
      </c>
      <c r="AN478" s="71">
        <v>14714</v>
      </c>
      <c r="AO478" s="71">
        <v>1798</v>
      </c>
    </row>
    <row r="479" spans="1:41" hidden="1" outlineLevel="1" x14ac:dyDescent="0.55000000000000004">
      <c r="A479" s="58" t="s">
        <v>22</v>
      </c>
      <c r="B479" s="65">
        <v>592067806.69999993</v>
      </c>
      <c r="C479" s="66">
        <v>916002</v>
      </c>
      <c r="D479" s="66">
        <v>8326</v>
      </c>
      <c r="E479" s="67">
        <v>646.36082312047347</v>
      </c>
      <c r="F479" s="68">
        <v>44412895</v>
      </c>
      <c r="G479" s="69">
        <v>65335</v>
      </c>
      <c r="H479" s="69">
        <v>5799</v>
      </c>
      <c r="I479" s="70">
        <v>41616870</v>
      </c>
      <c r="J479" s="71">
        <v>65812</v>
      </c>
      <c r="K479" s="71">
        <v>7511</v>
      </c>
      <c r="L479" s="68">
        <v>42852532.740000002</v>
      </c>
      <c r="M479" s="69">
        <v>72032</v>
      </c>
      <c r="N479" s="69">
        <v>7655</v>
      </c>
      <c r="O479" s="70">
        <v>41124341.490000002</v>
      </c>
      <c r="P479" s="71">
        <v>69144</v>
      </c>
      <c r="Q479" s="71">
        <v>7567</v>
      </c>
      <c r="R479" s="68">
        <v>39034652.140000001</v>
      </c>
      <c r="S479" s="69">
        <v>64262</v>
      </c>
      <c r="T479" s="69">
        <v>7533</v>
      </c>
      <c r="U479" s="70">
        <v>52886514.079999998</v>
      </c>
      <c r="V479" s="71">
        <v>88407</v>
      </c>
      <c r="W479" s="71">
        <v>7902</v>
      </c>
      <c r="X479" s="68">
        <v>47635544.920000002</v>
      </c>
      <c r="Y479" s="69">
        <v>78992</v>
      </c>
      <c r="Z479" s="69">
        <v>7889</v>
      </c>
      <c r="AA479" s="70">
        <v>48373006.460000001</v>
      </c>
      <c r="AB479" s="71">
        <v>78515</v>
      </c>
      <c r="AC479" s="71">
        <v>7896</v>
      </c>
      <c r="AD479" s="68">
        <v>48496079.539999999</v>
      </c>
      <c r="AE479" s="69">
        <v>77390</v>
      </c>
      <c r="AF479" s="69">
        <v>8558</v>
      </c>
      <c r="AG479" s="70">
        <v>56952930.020000003</v>
      </c>
      <c r="AH479" s="71">
        <v>85231</v>
      </c>
      <c r="AI479" s="71">
        <v>8542</v>
      </c>
      <c r="AJ479" s="68">
        <v>70584259.890000001</v>
      </c>
      <c r="AK479" s="69">
        <v>97944</v>
      </c>
      <c r="AL479" s="69">
        <v>8033</v>
      </c>
      <c r="AM479" s="70">
        <v>58098180.420000002</v>
      </c>
      <c r="AN479" s="71">
        <v>72938</v>
      </c>
      <c r="AO479" s="71">
        <v>8326</v>
      </c>
    </row>
    <row r="480" spans="1:41" hidden="1" outlineLevel="1" x14ac:dyDescent="0.55000000000000004">
      <c r="A480" s="58" t="s">
        <v>91</v>
      </c>
      <c r="B480" s="65">
        <v>513503891.58999991</v>
      </c>
      <c r="C480" s="66">
        <v>1151965</v>
      </c>
      <c r="D480" s="66">
        <v>10871</v>
      </c>
      <c r="E480" s="67">
        <v>445.76344905444171</v>
      </c>
      <c r="F480" s="68">
        <v>33327929.450000003</v>
      </c>
      <c r="G480" s="69">
        <v>73116</v>
      </c>
      <c r="H480" s="69">
        <v>11858</v>
      </c>
      <c r="I480" s="70">
        <v>27943293.41</v>
      </c>
      <c r="J480" s="71">
        <v>72751</v>
      </c>
      <c r="K480" s="71">
        <v>12020</v>
      </c>
      <c r="L480" s="68">
        <v>32857981.099999998</v>
      </c>
      <c r="M480" s="69">
        <v>83522</v>
      </c>
      <c r="N480" s="69">
        <v>11688</v>
      </c>
      <c r="O480" s="70">
        <v>35920947.489999995</v>
      </c>
      <c r="P480" s="71">
        <v>87590</v>
      </c>
      <c r="Q480" s="71">
        <v>11305</v>
      </c>
      <c r="R480" s="68">
        <v>34704495.07</v>
      </c>
      <c r="S480" s="69">
        <v>87540</v>
      </c>
      <c r="T480" s="69">
        <v>11151</v>
      </c>
      <c r="U480" s="70">
        <v>47028187.890000001</v>
      </c>
      <c r="V480" s="71">
        <v>112017</v>
      </c>
      <c r="W480" s="71">
        <v>10894</v>
      </c>
      <c r="X480" s="68">
        <v>41840247.140000001</v>
      </c>
      <c r="Y480" s="69">
        <v>97959</v>
      </c>
      <c r="Z480" s="69">
        <v>10887</v>
      </c>
      <c r="AA480" s="70">
        <v>40691915.350000001</v>
      </c>
      <c r="AB480" s="71">
        <v>95623</v>
      </c>
      <c r="AC480" s="71">
        <v>10743</v>
      </c>
      <c r="AD480" s="68">
        <v>43410031.700000003</v>
      </c>
      <c r="AE480" s="69">
        <v>95844</v>
      </c>
      <c r="AF480" s="69">
        <v>10754</v>
      </c>
      <c r="AG480" s="70">
        <v>46818012.760000005</v>
      </c>
      <c r="AH480" s="71">
        <v>100039</v>
      </c>
      <c r="AI480" s="71">
        <v>10899</v>
      </c>
      <c r="AJ480" s="68">
        <v>55272382.769999996</v>
      </c>
      <c r="AK480" s="69">
        <v>116592</v>
      </c>
      <c r="AL480" s="69">
        <v>10901</v>
      </c>
      <c r="AM480" s="70">
        <v>73688467.459999993</v>
      </c>
      <c r="AN480" s="71">
        <v>129372</v>
      </c>
      <c r="AO480" s="71">
        <v>10871</v>
      </c>
    </row>
    <row r="481" spans="1:41" hidden="1" outlineLevel="1" x14ac:dyDescent="0.55000000000000004">
      <c r="A481" s="58" t="s">
        <v>23</v>
      </c>
      <c r="B481" s="65">
        <v>13629770.940000001</v>
      </c>
      <c r="C481" s="66">
        <v>31123</v>
      </c>
      <c r="D481" s="66">
        <v>216</v>
      </c>
      <c r="E481" s="67">
        <v>437.93242746521867</v>
      </c>
      <c r="F481" s="68">
        <v>1256724.99</v>
      </c>
      <c r="G481" s="69">
        <v>2070</v>
      </c>
      <c r="H481" s="69">
        <v>439</v>
      </c>
      <c r="I481" s="70">
        <v>1122669.8600000001</v>
      </c>
      <c r="J481" s="71">
        <v>2187</v>
      </c>
      <c r="K481" s="71">
        <v>442</v>
      </c>
      <c r="L481" s="68">
        <v>1103199.67</v>
      </c>
      <c r="M481" s="69">
        <v>2737</v>
      </c>
      <c r="N481" s="69">
        <v>436</v>
      </c>
      <c r="O481" s="70">
        <v>938827.08</v>
      </c>
      <c r="P481" s="71">
        <v>2349</v>
      </c>
      <c r="Q481" s="71">
        <v>429</v>
      </c>
      <c r="R481" s="68">
        <v>931273.15</v>
      </c>
      <c r="S481" s="69">
        <v>2180</v>
      </c>
      <c r="T481" s="69">
        <v>426</v>
      </c>
      <c r="U481" s="70">
        <v>1132465.1000000001</v>
      </c>
      <c r="V481" s="71">
        <v>2921</v>
      </c>
      <c r="W481" s="71">
        <v>431</v>
      </c>
      <c r="X481" s="68">
        <v>967600.76</v>
      </c>
      <c r="Y481" s="69">
        <v>2162</v>
      </c>
      <c r="Z481" s="69">
        <v>429</v>
      </c>
      <c r="AA481" s="70">
        <v>924102.84</v>
      </c>
      <c r="AB481" s="71">
        <v>2684</v>
      </c>
      <c r="AC481" s="71">
        <v>458</v>
      </c>
      <c r="AD481" s="68">
        <v>1022657.67</v>
      </c>
      <c r="AE481" s="69">
        <v>2842</v>
      </c>
      <c r="AF481" s="69">
        <v>461</v>
      </c>
      <c r="AG481" s="70">
        <v>1083937.55</v>
      </c>
      <c r="AH481" s="71">
        <v>2601</v>
      </c>
      <c r="AI481" s="71">
        <v>459</v>
      </c>
      <c r="AJ481" s="68">
        <v>1674763.04</v>
      </c>
      <c r="AK481" s="69">
        <v>3534</v>
      </c>
      <c r="AL481" s="69">
        <v>462</v>
      </c>
      <c r="AM481" s="70">
        <v>1471549.23</v>
      </c>
      <c r="AN481" s="71">
        <v>2856</v>
      </c>
      <c r="AO481" s="71">
        <v>216</v>
      </c>
    </row>
    <row r="482" spans="1:41" hidden="1" outlineLevel="1" x14ac:dyDescent="0.55000000000000004">
      <c r="A482" s="58" t="s">
        <v>24</v>
      </c>
      <c r="B482" s="65">
        <v>0</v>
      </c>
      <c r="C482" s="66">
        <v>0</v>
      </c>
      <c r="D482" s="66">
        <v>0</v>
      </c>
      <c r="E482" s="67">
        <v>0</v>
      </c>
      <c r="F482" s="68">
        <v>0</v>
      </c>
      <c r="G482" s="69">
        <v>0</v>
      </c>
      <c r="H482" s="69">
        <v>0</v>
      </c>
      <c r="I482" s="70">
        <v>0</v>
      </c>
      <c r="J482" s="71">
        <v>0</v>
      </c>
      <c r="K482" s="71">
        <v>0</v>
      </c>
      <c r="L482" s="68">
        <v>0</v>
      </c>
      <c r="M482" s="69">
        <v>0</v>
      </c>
      <c r="N482" s="69">
        <v>0</v>
      </c>
      <c r="O482" s="70">
        <v>0</v>
      </c>
      <c r="P482" s="71">
        <v>0</v>
      </c>
      <c r="Q482" s="71">
        <v>0</v>
      </c>
      <c r="R482" s="68">
        <v>0</v>
      </c>
      <c r="S482" s="69">
        <v>0</v>
      </c>
      <c r="T482" s="69">
        <v>0</v>
      </c>
      <c r="U482" s="70">
        <v>0</v>
      </c>
      <c r="V482" s="71">
        <v>0</v>
      </c>
      <c r="W482" s="71">
        <v>0</v>
      </c>
      <c r="X482" s="68">
        <v>0</v>
      </c>
      <c r="Y482" s="69">
        <v>0</v>
      </c>
      <c r="Z482" s="69">
        <v>0</v>
      </c>
      <c r="AA482" s="70">
        <v>0</v>
      </c>
      <c r="AB482" s="71">
        <v>0</v>
      </c>
      <c r="AC482" s="71">
        <v>0</v>
      </c>
      <c r="AD482" s="68">
        <v>0</v>
      </c>
      <c r="AE482" s="69">
        <v>0</v>
      </c>
      <c r="AF482" s="69">
        <v>0</v>
      </c>
      <c r="AG482" s="70">
        <v>0</v>
      </c>
      <c r="AH482" s="71">
        <v>0</v>
      </c>
      <c r="AI482" s="71">
        <v>0</v>
      </c>
      <c r="AJ482" s="68">
        <v>0</v>
      </c>
      <c r="AK482" s="69">
        <v>0</v>
      </c>
      <c r="AL482" s="69">
        <v>0</v>
      </c>
      <c r="AM482" s="70">
        <v>0</v>
      </c>
      <c r="AN482" s="71">
        <v>0</v>
      </c>
      <c r="AO482" s="71">
        <v>0</v>
      </c>
    </row>
    <row r="483" spans="1:41" hidden="1" outlineLevel="1" x14ac:dyDescent="0.55000000000000004">
      <c r="A483" s="58" t="s">
        <v>92</v>
      </c>
      <c r="B483" s="65">
        <v>753382251.02000022</v>
      </c>
      <c r="C483" s="66">
        <v>852695</v>
      </c>
      <c r="D483" s="66">
        <v>11372</v>
      </c>
      <c r="E483" s="67">
        <v>883.53074782894259</v>
      </c>
      <c r="F483" s="68">
        <v>66854366.850000001</v>
      </c>
      <c r="G483" s="69">
        <v>63321</v>
      </c>
      <c r="H483" s="69">
        <v>11764</v>
      </c>
      <c r="I483" s="70">
        <v>56474735.310000002</v>
      </c>
      <c r="J483" s="71">
        <v>55874</v>
      </c>
      <c r="K483" s="71">
        <v>11674</v>
      </c>
      <c r="L483" s="68">
        <v>52872065.740000002</v>
      </c>
      <c r="M483" s="69">
        <v>58707</v>
      </c>
      <c r="N483" s="69">
        <v>11607</v>
      </c>
      <c r="O483" s="70">
        <v>54658843.689999998</v>
      </c>
      <c r="P483" s="71">
        <v>60917</v>
      </c>
      <c r="Q483" s="71">
        <v>11605</v>
      </c>
      <c r="R483" s="68">
        <v>51411714.380000003</v>
      </c>
      <c r="S483" s="69">
        <v>62799</v>
      </c>
      <c r="T483" s="69">
        <v>11571</v>
      </c>
      <c r="U483" s="70">
        <v>59586815.100000001</v>
      </c>
      <c r="V483" s="71">
        <v>76423</v>
      </c>
      <c r="W483" s="71">
        <v>11347</v>
      </c>
      <c r="X483" s="68">
        <v>65004677.359999999</v>
      </c>
      <c r="Y483" s="69">
        <v>74301</v>
      </c>
      <c r="Z483" s="69">
        <v>11364</v>
      </c>
      <c r="AA483" s="70">
        <v>60198399.039999999</v>
      </c>
      <c r="AB483" s="71">
        <v>72130</v>
      </c>
      <c r="AC483" s="71">
        <v>11399</v>
      </c>
      <c r="AD483" s="68">
        <v>58970702.32</v>
      </c>
      <c r="AE483" s="69">
        <v>69360</v>
      </c>
      <c r="AF483" s="69">
        <v>11412</v>
      </c>
      <c r="AG483" s="70">
        <v>65383812.340000004</v>
      </c>
      <c r="AH483" s="71">
        <v>73744</v>
      </c>
      <c r="AI483" s="71">
        <v>11450</v>
      </c>
      <c r="AJ483" s="68">
        <v>77240440.689999998</v>
      </c>
      <c r="AK483" s="69">
        <v>90353</v>
      </c>
      <c r="AL483" s="69">
        <v>11469</v>
      </c>
      <c r="AM483" s="70">
        <v>84725678.200000003</v>
      </c>
      <c r="AN483" s="71">
        <v>94766</v>
      </c>
      <c r="AO483" s="71">
        <v>11372</v>
      </c>
    </row>
    <row r="484" spans="1:41" hidden="1" outlineLevel="1" x14ac:dyDescent="0.55000000000000004">
      <c r="A484" s="58" t="s">
        <v>25</v>
      </c>
      <c r="B484" s="65">
        <v>22020909.190000001</v>
      </c>
      <c r="C484" s="66">
        <v>66960</v>
      </c>
      <c r="D484" s="66">
        <v>831</v>
      </c>
      <c r="E484" s="67">
        <v>328.86662470131427</v>
      </c>
      <c r="F484" s="68">
        <v>1405257.61</v>
      </c>
      <c r="G484" s="69">
        <v>4551</v>
      </c>
      <c r="H484" s="69">
        <v>1261</v>
      </c>
      <c r="I484" s="70">
        <v>1202802.17</v>
      </c>
      <c r="J484" s="71">
        <v>4243</v>
      </c>
      <c r="K484" s="71">
        <v>1260</v>
      </c>
      <c r="L484" s="68">
        <v>1212770.96</v>
      </c>
      <c r="M484" s="69">
        <v>4266</v>
      </c>
      <c r="N484" s="69">
        <v>1257</v>
      </c>
      <c r="O484" s="70">
        <v>1194086.6100000001</v>
      </c>
      <c r="P484" s="71">
        <v>4177</v>
      </c>
      <c r="Q484" s="71">
        <v>1252</v>
      </c>
      <c r="R484" s="68">
        <v>1364879.96</v>
      </c>
      <c r="S484" s="69">
        <v>5090</v>
      </c>
      <c r="T484" s="69">
        <v>1260</v>
      </c>
      <c r="U484" s="70">
        <v>1975197.54</v>
      </c>
      <c r="V484" s="71">
        <v>6093</v>
      </c>
      <c r="W484" s="71">
        <v>1237</v>
      </c>
      <c r="X484" s="68">
        <v>1800598.58</v>
      </c>
      <c r="Y484" s="69">
        <v>5425</v>
      </c>
      <c r="Z484" s="69">
        <v>1243</v>
      </c>
      <c r="AA484" s="70">
        <v>1884790.74</v>
      </c>
      <c r="AB484" s="71">
        <v>5362</v>
      </c>
      <c r="AC484" s="71">
        <v>1242</v>
      </c>
      <c r="AD484" s="68">
        <v>1800946.33</v>
      </c>
      <c r="AE484" s="69">
        <v>5543</v>
      </c>
      <c r="AF484" s="69">
        <v>1225</v>
      </c>
      <c r="AG484" s="70">
        <v>2110455.81</v>
      </c>
      <c r="AH484" s="71">
        <v>6041</v>
      </c>
      <c r="AI484" s="71">
        <v>1221</v>
      </c>
      <c r="AJ484" s="68">
        <v>2665337.9500000002</v>
      </c>
      <c r="AK484" s="69">
        <v>7615</v>
      </c>
      <c r="AL484" s="69">
        <v>1221</v>
      </c>
      <c r="AM484" s="70">
        <v>3403784.93</v>
      </c>
      <c r="AN484" s="71">
        <v>8554</v>
      </c>
      <c r="AO484" s="71">
        <v>831</v>
      </c>
    </row>
    <row r="485" spans="1:41" hidden="1" outlineLevel="1" x14ac:dyDescent="0.55000000000000004">
      <c r="A485" s="58" t="s">
        <v>93</v>
      </c>
      <c r="B485" s="65">
        <v>97876132.789999992</v>
      </c>
      <c r="C485" s="66">
        <v>174032</v>
      </c>
      <c r="D485" s="66">
        <v>1198</v>
      </c>
      <c r="E485" s="67">
        <v>562.40307983589219</v>
      </c>
      <c r="F485" s="68">
        <v>10454307.289999999</v>
      </c>
      <c r="G485" s="69">
        <v>17873</v>
      </c>
      <c r="H485" s="69">
        <v>1520</v>
      </c>
      <c r="I485" s="70">
        <v>6225082.3799999999</v>
      </c>
      <c r="J485" s="71">
        <v>10836</v>
      </c>
      <c r="K485" s="71">
        <v>1528</v>
      </c>
      <c r="L485" s="68">
        <v>5757816.8300000001</v>
      </c>
      <c r="M485" s="69">
        <v>10813</v>
      </c>
      <c r="N485" s="69">
        <v>1518</v>
      </c>
      <c r="O485" s="70">
        <v>5915297.4199999999</v>
      </c>
      <c r="P485" s="71">
        <v>10712</v>
      </c>
      <c r="Q485" s="71">
        <v>1514</v>
      </c>
      <c r="R485" s="68">
        <v>5907856.0899999999</v>
      </c>
      <c r="S485" s="69">
        <v>10462</v>
      </c>
      <c r="T485" s="69">
        <v>1497</v>
      </c>
      <c r="U485" s="70">
        <v>7664334.6600000001</v>
      </c>
      <c r="V485" s="71">
        <v>13758</v>
      </c>
      <c r="W485" s="71">
        <v>1519</v>
      </c>
      <c r="X485" s="68">
        <v>6912765.6799999997</v>
      </c>
      <c r="Y485" s="69">
        <v>12282</v>
      </c>
      <c r="Z485" s="69">
        <v>1541</v>
      </c>
      <c r="AA485" s="70">
        <v>7219300.6100000003</v>
      </c>
      <c r="AB485" s="71">
        <v>13153</v>
      </c>
      <c r="AC485" s="71">
        <v>1536</v>
      </c>
      <c r="AD485" s="68">
        <v>7095778.8899999997</v>
      </c>
      <c r="AE485" s="69">
        <v>13191</v>
      </c>
      <c r="AF485" s="69">
        <v>1543</v>
      </c>
      <c r="AG485" s="70">
        <v>7918262.4800000004</v>
      </c>
      <c r="AH485" s="71">
        <v>13856</v>
      </c>
      <c r="AI485" s="71">
        <v>1542</v>
      </c>
      <c r="AJ485" s="68">
        <v>10545219.380000001</v>
      </c>
      <c r="AK485" s="69">
        <v>18511</v>
      </c>
      <c r="AL485" s="69">
        <v>1549</v>
      </c>
      <c r="AM485" s="70">
        <v>16260111.08</v>
      </c>
      <c r="AN485" s="71">
        <v>28585</v>
      </c>
      <c r="AO485" s="71">
        <v>1198</v>
      </c>
    </row>
    <row r="486" spans="1:41" hidden="1" outlineLevel="1" x14ac:dyDescent="0.55000000000000004">
      <c r="A486" s="58" t="s">
        <v>26</v>
      </c>
      <c r="B486" s="65">
        <v>203823357.14999577</v>
      </c>
      <c r="C486" s="66">
        <v>322231</v>
      </c>
      <c r="D486" s="66">
        <v>7198</v>
      </c>
      <c r="E486" s="67">
        <v>632.53801511957499</v>
      </c>
      <c r="F486" s="68">
        <v>11268100.149999827</v>
      </c>
      <c r="G486" s="69">
        <v>21307</v>
      </c>
      <c r="H486" s="69">
        <v>7000</v>
      </c>
      <c r="I486" s="70">
        <v>11642205.499999816</v>
      </c>
      <c r="J486" s="71">
        <v>21353</v>
      </c>
      <c r="K486" s="71">
        <v>6960</v>
      </c>
      <c r="L486" s="68">
        <v>14768103.439999791</v>
      </c>
      <c r="M486" s="69">
        <v>21887</v>
      </c>
      <c r="N486" s="69">
        <v>6996</v>
      </c>
      <c r="O486" s="70">
        <v>12214087.449999807</v>
      </c>
      <c r="P486" s="71">
        <v>22314</v>
      </c>
      <c r="Q486" s="71">
        <v>7023</v>
      </c>
      <c r="R486" s="68">
        <v>14012248.00999983</v>
      </c>
      <c r="S486" s="69">
        <v>22460</v>
      </c>
      <c r="T486" s="69">
        <v>7029</v>
      </c>
      <c r="U486" s="70">
        <v>14319975.719999701</v>
      </c>
      <c r="V486" s="71">
        <v>28265</v>
      </c>
      <c r="W486" s="71">
        <v>7063</v>
      </c>
      <c r="X486" s="68">
        <v>17257303.809999671</v>
      </c>
      <c r="Y486" s="69">
        <v>27802</v>
      </c>
      <c r="Z486" s="69">
        <v>7091</v>
      </c>
      <c r="AA486" s="70">
        <v>17237869.599999677</v>
      </c>
      <c r="AB486" s="71">
        <v>28428</v>
      </c>
      <c r="AC486" s="71">
        <v>7112</v>
      </c>
      <c r="AD486" s="68">
        <v>17129003.869999658</v>
      </c>
      <c r="AE486" s="69">
        <v>27438</v>
      </c>
      <c r="AF486" s="69">
        <v>7124</v>
      </c>
      <c r="AG486" s="70">
        <v>18479478.349999614</v>
      </c>
      <c r="AH486" s="71">
        <v>29883</v>
      </c>
      <c r="AI486" s="71">
        <v>7147</v>
      </c>
      <c r="AJ486" s="68">
        <v>24662788.289999351</v>
      </c>
      <c r="AK486" s="69">
        <v>35185</v>
      </c>
      <c r="AL486" s="69">
        <v>7155</v>
      </c>
      <c r="AM486" s="70">
        <v>30832192.959999006</v>
      </c>
      <c r="AN486" s="71">
        <v>35909</v>
      </c>
      <c r="AO486" s="71">
        <v>7198</v>
      </c>
    </row>
    <row r="487" spans="1:41" hidden="1" outlineLevel="1" x14ac:dyDescent="0.55000000000000004">
      <c r="A487" s="58" t="s">
        <v>94</v>
      </c>
      <c r="B487" s="65">
        <v>101877227.69</v>
      </c>
      <c r="C487" s="66">
        <v>206391</v>
      </c>
      <c r="D487" s="66">
        <v>2941</v>
      </c>
      <c r="E487" s="67">
        <v>493.61274323977307</v>
      </c>
      <c r="F487" s="68">
        <v>7069934.4900000002</v>
      </c>
      <c r="G487" s="69">
        <v>11371</v>
      </c>
      <c r="H487" s="69">
        <v>5491</v>
      </c>
      <c r="I487" s="70">
        <v>5390664.8499999996</v>
      </c>
      <c r="J487" s="71">
        <v>12811</v>
      </c>
      <c r="K487" s="71">
        <v>5517</v>
      </c>
      <c r="L487" s="68">
        <v>5931617.5599999996</v>
      </c>
      <c r="M487" s="69">
        <v>13712</v>
      </c>
      <c r="N487" s="69">
        <v>5548</v>
      </c>
      <c r="O487" s="70">
        <v>7124225.0599999996</v>
      </c>
      <c r="P487" s="71">
        <v>16129</v>
      </c>
      <c r="Q487" s="71">
        <v>5505</v>
      </c>
      <c r="R487" s="68">
        <v>7336295.1200000001</v>
      </c>
      <c r="S487" s="69">
        <v>16803</v>
      </c>
      <c r="T487" s="69">
        <v>5478</v>
      </c>
      <c r="U487" s="70">
        <v>9896497.0500000007</v>
      </c>
      <c r="V487" s="71">
        <v>21512</v>
      </c>
      <c r="W487" s="71">
        <v>5498</v>
      </c>
      <c r="X487" s="68">
        <v>9104858.0600000005</v>
      </c>
      <c r="Y487" s="69">
        <v>19472</v>
      </c>
      <c r="Z487" s="69">
        <v>5507</v>
      </c>
      <c r="AA487" s="70">
        <v>8946003.1799999997</v>
      </c>
      <c r="AB487" s="71">
        <v>18431</v>
      </c>
      <c r="AC487" s="71">
        <v>5537</v>
      </c>
      <c r="AD487" s="68">
        <v>8942513.3900000006</v>
      </c>
      <c r="AE487" s="69">
        <v>17490</v>
      </c>
      <c r="AF487" s="69">
        <v>5572</v>
      </c>
      <c r="AG487" s="70">
        <v>12118516.08</v>
      </c>
      <c r="AH487" s="71">
        <v>22181</v>
      </c>
      <c r="AI487" s="71">
        <v>5559</v>
      </c>
      <c r="AJ487" s="68">
        <v>9777243.2899999991</v>
      </c>
      <c r="AK487" s="69">
        <v>19188</v>
      </c>
      <c r="AL487" s="69">
        <v>5614</v>
      </c>
      <c r="AM487" s="70">
        <v>10238859.560000001</v>
      </c>
      <c r="AN487" s="71">
        <v>17291</v>
      </c>
      <c r="AO487" s="71">
        <v>2941</v>
      </c>
    </row>
    <row r="488" spans="1:41" hidden="1" outlineLevel="1" x14ac:dyDescent="0.55000000000000004">
      <c r="A488" s="58" t="s">
        <v>462</v>
      </c>
      <c r="B488" s="65">
        <v>7487037147.099844</v>
      </c>
      <c r="C488" s="66">
        <v>5708946</v>
      </c>
      <c r="D488" s="66">
        <v>37191</v>
      </c>
      <c r="E488" s="67">
        <v>1311.4569917283934</v>
      </c>
      <c r="F488" s="68">
        <v>634288360.58998799</v>
      </c>
      <c r="G488" s="69">
        <v>467460</v>
      </c>
      <c r="H488" s="69">
        <v>38595</v>
      </c>
      <c r="I488" s="70">
        <v>554480632.82998919</v>
      </c>
      <c r="J488" s="71">
        <v>428009</v>
      </c>
      <c r="K488" s="71">
        <v>37030</v>
      </c>
      <c r="L488" s="68">
        <v>579815879.89998817</v>
      </c>
      <c r="M488" s="69">
        <v>441613</v>
      </c>
      <c r="N488" s="69">
        <v>37590</v>
      </c>
      <c r="O488" s="70">
        <v>588163846.03998995</v>
      </c>
      <c r="P488" s="71">
        <v>428519</v>
      </c>
      <c r="Q488" s="71">
        <v>36801</v>
      </c>
      <c r="R488" s="68">
        <v>559771182.23998809</v>
      </c>
      <c r="S488" s="69">
        <v>440345</v>
      </c>
      <c r="T488" s="69">
        <v>34563</v>
      </c>
      <c r="U488" s="70">
        <v>663306242.17998457</v>
      </c>
      <c r="V488" s="71">
        <v>532121</v>
      </c>
      <c r="W488" s="71">
        <v>34866</v>
      </c>
      <c r="X488" s="68">
        <v>659283855.42998588</v>
      </c>
      <c r="Y488" s="69">
        <v>503492</v>
      </c>
      <c r="Z488" s="69">
        <v>35262</v>
      </c>
      <c r="AA488" s="70">
        <v>602539774.72998595</v>
      </c>
      <c r="AB488" s="71">
        <v>488060</v>
      </c>
      <c r="AC488" s="71">
        <v>35759</v>
      </c>
      <c r="AD488" s="68">
        <v>636324929.49998796</v>
      </c>
      <c r="AE488" s="69">
        <v>465407</v>
      </c>
      <c r="AF488" s="69">
        <v>36157</v>
      </c>
      <c r="AG488" s="70">
        <v>629498566.46998584</v>
      </c>
      <c r="AH488" s="71">
        <v>479280</v>
      </c>
      <c r="AI488" s="71">
        <v>36588</v>
      </c>
      <c r="AJ488" s="68">
        <v>682909532.81998491</v>
      </c>
      <c r="AK488" s="69">
        <v>522925</v>
      </c>
      <c r="AL488" s="69">
        <v>37138</v>
      </c>
      <c r="AM488" s="70">
        <v>696654344.36998534</v>
      </c>
      <c r="AN488" s="71">
        <v>511715</v>
      </c>
      <c r="AO488" s="71">
        <v>37191</v>
      </c>
    </row>
    <row r="489" spans="1:41" hidden="1" outlineLevel="1" x14ac:dyDescent="0.55000000000000004">
      <c r="A489" s="58" t="s">
        <v>27</v>
      </c>
      <c r="B489" s="65">
        <v>39298697.490000002</v>
      </c>
      <c r="C489" s="66">
        <v>91796</v>
      </c>
      <c r="D489" s="66">
        <v>2176</v>
      </c>
      <c r="E489" s="67">
        <v>428.10904059000393</v>
      </c>
      <c r="F489" s="68">
        <v>2887191.07</v>
      </c>
      <c r="G489" s="69">
        <v>7642</v>
      </c>
      <c r="H489" s="69">
        <v>2167</v>
      </c>
      <c r="I489" s="70">
        <v>2581055.5499999998</v>
      </c>
      <c r="J489" s="71">
        <v>7470</v>
      </c>
      <c r="K489" s="71">
        <v>2174</v>
      </c>
      <c r="L489" s="68">
        <v>3188481.2</v>
      </c>
      <c r="M489" s="69">
        <v>7190</v>
      </c>
      <c r="N489" s="69">
        <v>2163</v>
      </c>
      <c r="O489" s="70">
        <v>2613805.94</v>
      </c>
      <c r="P489" s="71">
        <v>6897</v>
      </c>
      <c r="Q489" s="71">
        <v>2157</v>
      </c>
      <c r="R489" s="68">
        <v>2627888.86</v>
      </c>
      <c r="S489" s="69">
        <v>6934</v>
      </c>
      <c r="T489" s="69">
        <v>2149</v>
      </c>
      <c r="U489" s="70">
        <v>3615514.43</v>
      </c>
      <c r="V489" s="71">
        <v>9164</v>
      </c>
      <c r="W489" s="71">
        <v>2181</v>
      </c>
      <c r="X489" s="68">
        <v>3471643.09</v>
      </c>
      <c r="Y489" s="69">
        <v>7881</v>
      </c>
      <c r="Z489" s="69">
        <v>2182</v>
      </c>
      <c r="AA489" s="70">
        <v>3563734.61</v>
      </c>
      <c r="AB489" s="71">
        <v>7665</v>
      </c>
      <c r="AC489" s="71">
        <v>2176</v>
      </c>
      <c r="AD489" s="68">
        <v>3307721.25</v>
      </c>
      <c r="AE489" s="69">
        <v>7138</v>
      </c>
      <c r="AF489" s="69">
        <v>2175</v>
      </c>
      <c r="AG489" s="70">
        <v>3454328.86</v>
      </c>
      <c r="AH489" s="71">
        <v>7308</v>
      </c>
      <c r="AI489" s="71">
        <v>2162</v>
      </c>
      <c r="AJ489" s="68">
        <v>3958687.56</v>
      </c>
      <c r="AK489" s="69">
        <v>8341</v>
      </c>
      <c r="AL489" s="69">
        <v>2177</v>
      </c>
      <c r="AM489" s="70">
        <v>4028645.07</v>
      </c>
      <c r="AN489" s="71">
        <v>8166</v>
      </c>
      <c r="AO489" s="71">
        <v>2176</v>
      </c>
    </row>
    <row r="490" spans="1:41" hidden="1" outlineLevel="1" x14ac:dyDescent="0.55000000000000004">
      <c r="A490" s="58" t="s">
        <v>95</v>
      </c>
      <c r="B490" s="65">
        <v>71011301.390000001</v>
      </c>
      <c r="C490" s="66">
        <v>97136</v>
      </c>
      <c r="D490" s="66">
        <v>1228</v>
      </c>
      <c r="E490" s="67">
        <v>731.05029432959975</v>
      </c>
      <c r="F490" s="68">
        <v>6151912.6299999999</v>
      </c>
      <c r="G490" s="69">
        <v>8047</v>
      </c>
      <c r="H490" s="69">
        <v>1853</v>
      </c>
      <c r="I490" s="70">
        <v>4822803.6100000003</v>
      </c>
      <c r="J490" s="71">
        <v>6809</v>
      </c>
      <c r="K490" s="71">
        <v>1842</v>
      </c>
      <c r="L490" s="68">
        <v>4805129.57</v>
      </c>
      <c r="M490" s="69">
        <v>6858</v>
      </c>
      <c r="N490" s="69">
        <v>1819</v>
      </c>
      <c r="O490" s="70">
        <v>5086415.45</v>
      </c>
      <c r="P490" s="71">
        <v>7259</v>
      </c>
      <c r="Q490" s="71">
        <v>1807</v>
      </c>
      <c r="R490" s="68">
        <v>4587951.45</v>
      </c>
      <c r="S490" s="69">
        <v>6932</v>
      </c>
      <c r="T490" s="69">
        <v>1809</v>
      </c>
      <c r="U490" s="70">
        <v>6455115.0700000003</v>
      </c>
      <c r="V490" s="71">
        <v>9137</v>
      </c>
      <c r="W490" s="71">
        <v>1804</v>
      </c>
      <c r="X490" s="68">
        <v>6128174.6200000001</v>
      </c>
      <c r="Y490" s="69">
        <v>8726</v>
      </c>
      <c r="Z490" s="69">
        <v>1797</v>
      </c>
      <c r="AA490" s="70">
        <v>5917887.46</v>
      </c>
      <c r="AB490" s="71">
        <v>8518</v>
      </c>
      <c r="AC490" s="71">
        <v>1805</v>
      </c>
      <c r="AD490" s="68">
        <v>5588249.6699999999</v>
      </c>
      <c r="AE490" s="69">
        <v>7874</v>
      </c>
      <c r="AF490" s="69">
        <v>1802</v>
      </c>
      <c r="AG490" s="70">
        <v>5683631.04</v>
      </c>
      <c r="AH490" s="71">
        <v>7986</v>
      </c>
      <c r="AI490" s="71">
        <v>1787</v>
      </c>
      <c r="AJ490" s="68">
        <v>7215341.54</v>
      </c>
      <c r="AK490" s="69">
        <v>9028</v>
      </c>
      <c r="AL490" s="69">
        <v>1804</v>
      </c>
      <c r="AM490" s="70">
        <v>8568689.2799999993</v>
      </c>
      <c r="AN490" s="71">
        <v>9962</v>
      </c>
      <c r="AO490" s="71">
        <v>1228</v>
      </c>
    </row>
    <row r="491" spans="1:41" hidden="1" outlineLevel="1" x14ac:dyDescent="0.55000000000000004">
      <c r="A491" s="58" t="s">
        <v>380</v>
      </c>
      <c r="B491" s="65">
        <v>82406281.11999999</v>
      </c>
      <c r="C491" s="66">
        <v>121842</v>
      </c>
      <c r="D491" s="66">
        <v>2318</v>
      </c>
      <c r="E491" s="67">
        <v>676.33723280970423</v>
      </c>
      <c r="F491" s="68">
        <v>4290996.25</v>
      </c>
      <c r="G491" s="69">
        <v>6013</v>
      </c>
      <c r="H491" s="69">
        <v>2341</v>
      </c>
      <c r="I491" s="70">
        <v>4749603.43</v>
      </c>
      <c r="J491" s="71">
        <v>7828</v>
      </c>
      <c r="K491" s="71">
        <v>2348</v>
      </c>
      <c r="L491" s="68">
        <v>5085513.2</v>
      </c>
      <c r="M491" s="69">
        <v>8224</v>
      </c>
      <c r="N491" s="69">
        <v>2343</v>
      </c>
      <c r="O491" s="70">
        <v>5083398.66</v>
      </c>
      <c r="P491" s="71">
        <v>8494</v>
      </c>
      <c r="Q491" s="71">
        <v>2343</v>
      </c>
      <c r="R491" s="68">
        <v>5953310.9800000004</v>
      </c>
      <c r="S491" s="69">
        <v>9096</v>
      </c>
      <c r="T491" s="69">
        <v>2354</v>
      </c>
      <c r="U491" s="70">
        <v>8392350.4600000009</v>
      </c>
      <c r="V491" s="71">
        <v>12548</v>
      </c>
      <c r="W491" s="71">
        <v>2350</v>
      </c>
      <c r="X491" s="68">
        <v>8311092.4299999997</v>
      </c>
      <c r="Y491" s="69">
        <v>12165</v>
      </c>
      <c r="Z491" s="69">
        <v>2346</v>
      </c>
      <c r="AA491" s="70">
        <v>8678388.2599999998</v>
      </c>
      <c r="AB491" s="71">
        <v>11899</v>
      </c>
      <c r="AC491" s="71">
        <v>2345</v>
      </c>
      <c r="AD491" s="68">
        <v>7891129.7599999998</v>
      </c>
      <c r="AE491" s="69">
        <v>11415</v>
      </c>
      <c r="AF491" s="69">
        <v>2335</v>
      </c>
      <c r="AG491" s="70">
        <v>9342756.8800000008</v>
      </c>
      <c r="AH491" s="71">
        <v>13475</v>
      </c>
      <c r="AI491" s="71">
        <v>2324</v>
      </c>
      <c r="AJ491" s="68">
        <v>8876373.5399999991</v>
      </c>
      <c r="AK491" s="69">
        <v>12609</v>
      </c>
      <c r="AL491" s="69">
        <v>2313</v>
      </c>
      <c r="AM491" s="70">
        <v>5751367.2699999996</v>
      </c>
      <c r="AN491" s="71">
        <v>8076</v>
      </c>
      <c r="AO491" s="71">
        <v>2318</v>
      </c>
    </row>
    <row r="492" spans="1:41" hidden="1" outlineLevel="1" x14ac:dyDescent="0.55000000000000004">
      <c r="A492" s="58" t="s">
        <v>32</v>
      </c>
      <c r="B492" s="65">
        <v>6133088.9399999995</v>
      </c>
      <c r="C492" s="66">
        <v>11285</v>
      </c>
      <c r="D492" s="66">
        <v>254</v>
      </c>
      <c r="E492" s="67">
        <v>543.47265750996894</v>
      </c>
      <c r="F492" s="68">
        <v>577979.03</v>
      </c>
      <c r="G492" s="69">
        <v>1072</v>
      </c>
      <c r="H492" s="69">
        <v>249</v>
      </c>
      <c r="I492" s="70">
        <v>487046.13</v>
      </c>
      <c r="J492" s="71">
        <v>921</v>
      </c>
      <c r="K492" s="71">
        <v>251</v>
      </c>
      <c r="L492" s="68">
        <v>448240.66</v>
      </c>
      <c r="M492" s="69">
        <v>839</v>
      </c>
      <c r="N492" s="69">
        <v>250</v>
      </c>
      <c r="O492" s="70">
        <v>393779.09</v>
      </c>
      <c r="P492" s="71">
        <v>796</v>
      </c>
      <c r="Q492" s="71">
        <v>252</v>
      </c>
      <c r="R492" s="68">
        <v>346156</v>
      </c>
      <c r="S492" s="69">
        <v>670</v>
      </c>
      <c r="T492" s="69">
        <v>251</v>
      </c>
      <c r="U492" s="70">
        <v>508847.13</v>
      </c>
      <c r="V492" s="71">
        <v>1052</v>
      </c>
      <c r="W492" s="71">
        <v>255</v>
      </c>
      <c r="X492" s="68">
        <v>511745.67</v>
      </c>
      <c r="Y492" s="69">
        <v>963</v>
      </c>
      <c r="Z492" s="69">
        <v>262</v>
      </c>
      <c r="AA492" s="70">
        <v>504932.51</v>
      </c>
      <c r="AB492" s="71">
        <v>963</v>
      </c>
      <c r="AC492" s="71">
        <v>261</v>
      </c>
      <c r="AD492" s="68">
        <v>442773.71</v>
      </c>
      <c r="AE492" s="69">
        <v>904</v>
      </c>
      <c r="AF492" s="69">
        <v>262</v>
      </c>
      <c r="AG492" s="70">
        <v>392987.81</v>
      </c>
      <c r="AH492" s="71">
        <v>714</v>
      </c>
      <c r="AI492" s="71">
        <v>264</v>
      </c>
      <c r="AJ492" s="68">
        <v>666949.42000000004</v>
      </c>
      <c r="AK492" s="69">
        <v>1108</v>
      </c>
      <c r="AL492" s="69">
        <v>260</v>
      </c>
      <c r="AM492" s="70">
        <v>851651.78</v>
      </c>
      <c r="AN492" s="71">
        <v>1283</v>
      </c>
      <c r="AO492" s="71">
        <v>254</v>
      </c>
    </row>
    <row r="493" spans="1:41" hidden="1" outlineLevel="1" x14ac:dyDescent="0.55000000000000004">
      <c r="A493" s="58" t="s">
        <v>37</v>
      </c>
      <c r="B493" s="65">
        <v>6266065.2200000007</v>
      </c>
      <c r="C493" s="66">
        <v>9766</v>
      </c>
      <c r="D493" s="66">
        <v>105</v>
      </c>
      <c r="E493" s="67">
        <v>641.62044030309244</v>
      </c>
      <c r="F493" s="68">
        <v>585606.67000000004</v>
      </c>
      <c r="G493" s="69">
        <v>894</v>
      </c>
      <c r="H493" s="69">
        <v>141</v>
      </c>
      <c r="I493" s="70">
        <v>384280.07</v>
      </c>
      <c r="J493" s="71">
        <v>616</v>
      </c>
      <c r="K493" s="71">
        <v>142</v>
      </c>
      <c r="L493" s="68">
        <v>347981.36</v>
      </c>
      <c r="M493" s="69">
        <v>615</v>
      </c>
      <c r="N493" s="69">
        <v>140</v>
      </c>
      <c r="O493" s="70">
        <v>427107.93</v>
      </c>
      <c r="P493" s="71">
        <v>665</v>
      </c>
      <c r="Q493" s="71">
        <v>134</v>
      </c>
      <c r="R493" s="68">
        <v>459354.09</v>
      </c>
      <c r="S493" s="69">
        <v>715</v>
      </c>
      <c r="T493" s="69">
        <v>136</v>
      </c>
      <c r="U493" s="70">
        <v>608760.68000000005</v>
      </c>
      <c r="V493" s="71">
        <v>947</v>
      </c>
      <c r="W493" s="71">
        <v>134</v>
      </c>
      <c r="X493" s="68">
        <v>573361.57999999996</v>
      </c>
      <c r="Y493" s="69">
        <v>888</v>
      </c>
      <c r="Z493" s="69">
        <v>4</v>
      </c>
      <c r="AA493" s="70">
        <v>565408.1</v>
      </c>
      <c r="AB493" s="71">
        <v>856</v>
      </c>
      <c r="AC493" s="71">
        <v>0</v>
      </c>
      <c r="AD493" s="68">
        <v>494628.92</v>
      </c>
      <c r="AE493" s="69">
        <v>818</v>
      </c>
      <c r="AF493" s="69">
        <v>143</v>
      </c>
      <c r="AG493" s="70">
        <v>493928.57</v>
      </c>
      <c r="AH493" s="71">
        <v>779</v>
      </c>
      <c r="AI493" s="71">
        <v>142</v>
      </c>
      <c r="AJ493" s="68">
        <v>636319.56999999995</v>
      </c>
      <c r="AK493" s="69">
        <v>928</v>
      </c>
      <c r="AL493" s="69">
        <v>144</v>
      </c>
      <c r="AM493" s="70">
        <v>689327.68</v>
      </c>
      <c r="AN493" s="71">
        <v>1045</v>
      </c>
      <c r="AO493" s="71">
        <v>105</v>
      </c>
    </row>
    <row r="494" spans="1:41" hidden="1" outlineLevel="1" x14ac:dyDescent="0.55000000000000004">
      <c r="A494" s="58" t="s">
        <v>33</v>
      </c>
      <c r="B494" s="65">
        <v>31429576.07</v>
      </c>
      <c r="C494" s="66">
        <v>35463</v>
      </c>
      <c r="D494" s="66">
        <v>182</v>
      </c>
      <c r="E494" s="67">
        <v>886.26388263824265</v>
      </c>
      <c r="F494" s="68">
        <v>2291133.4500000002</v>
      </c>
      <c r="G494" s="69">
        <v>2947</v>
      </c>
      <c r="H494" s="69">
        <v>178</v>
      </c>
      <c r="I494" s="70">
        <v>2111880.2200000002</v>
      </c>
      <c r="J494" s="71">
        <v>2967</v>
      </c>
      <c r="K494" s="71">
        <v>177</v>
      </c>
      <c r="L494" s="68">
        <v>2331203.5099999998</v>
      </c>
      <c r="M494" s="69">
        <v>2803</v>
      </c>
      <c r="N494" s="69">
        <v>181</v>
      </c>
      <c r="O494" s="70">
        <v>1799297.16</v>
      </c>
      <c r="P494" s="71">
        <v>2746</v>
      </c>
      <c r="Q494" s="71">
        <v>182</v>
      </c>
      <c r="R494" s="68">
        <v>2097704.7999999998</v>
      </c>
      <c r="S494" s="69">
        <v>2747</v>
      </c>
      <c r="T494" s="69">
        <v>177</v>
      </c>
      <c r="U494" s="70">
        <v>2947426.12</v>
      </c>
      <c r="V494" s="71">
        <v>3577</v>
      </c>
      <c r="W494" s="71">
        <v>177</v>
      </c>
      <c r="X494" s="68">
        <v>2747079.95</v>
      </c>
      <c r="Y494" s="69">
        <v>3129</v>
      </c>
      <c r="Z494" s="69">
        <v>181</v>
      </c>
      <c r="AA494" s="70">
        <v>3025076.26</v>
      </c>
      <c r="AB494" s="71">
        <v>2853</v>
      </c>
      <c r="AC494" s="71">
        <v>182</v>
      </c>
      <c r="AD494" s="68">
        <v>2676124.39</v>
      </c>
      <c r="AE494" s="69">
        <v>2497</v>
      </c>
      <c r="AF494" s="69">
        <v>180</v>
      </c>
      <c r="AG494" s="70">
        <v>2951446.55</v>
      </c>
      <c r="AH494" s="71">
        <v>2933</v>
      </c>
      <c r="AI494" s="71">
        <v>183</v>
      </c>
      <c r="AJ494" s="68">
        <v>3724387.39</v>
      </c>
      <c r="AK494" s="69">
        <v>4397</v>
      </c>
      <c r="AL494" s="69">
        <v>183</v>
      </c>
      <c r="AM494" s="70">
        <v>2726816.27</v>
      </c>
      <c r="AN494" s="71">
        <v>1867</v>
      </c>
      <c r="AO494" s="71">
        <v>182</v>
      </c>
    </row>
    <row r="495" spans="1:41" hidden="1" outlineLevel="1" x14ac:dyDescent="0.55000000000000004">
      <c r="A495" s="58" t="s">
        <v>40</v>
      </c>
      <c r="B495" s="65">
        <v>555026057.54999864</v>
      </c>
      <c r="C495" s="66">
        <v>1317651</v>
      </c>
      <c r="D495" s="66">
        <v>39168</v>
      </c>
      <c r="E495" s="67">
        <v>421.22387305136084</v>
      </c>
      <c r="F495" s="68">
        <v>44172066.799999893</v>
      </c>
      <c r="G495" s="69">
        <v>109215</v>
      </c>
      <c r="H495" s="69">
        <v>44855</v>
      </c>
      <c r="I495" s="70">
        <v>38788922.959999837</v>
      </c>
      <c r="J495" s="71">
        <v>97676</v>
      </c>
      <c r="K495" s="71">
        <v>43875</v>
      </c>
      <c r="L495" s="68">
        <v>43957535.989999868</v>
      </c>
      <c r="M495" s="69">
        <v>112327</v>
      </c>
      <c r="N495" s="69">
        <v>43776</v>
      </c>
      <c r="O495" s="70">
        <v>40758949.42999991</v>
      </c>
      <c r="P495" s="71">
        <v>103389</v>
      </c>
      <c r="Q495" s="71">
        <v>43742</v>
      </c>
      <c r="R495" s="68">
        <v>40559385.889999904</v>
      </c>
      <c r="S495" s="69">
        <v>100397</v>
      </c>
      <c r="T495" s="69">
        <v>43735</v>
      </c>
      <c r="U495" s="70">
        <v>50413652.509999901</v>
      </c>
      <c r="V495" s="71">
        <v>126980</v>
      </c>
      <c r="W495" s="71">
        <v>43937</v>
      </c>
      <c r="X495" s="68">
        <v>46590549.429999873</v>
      </c>
      <c r="Y495" s="69">
        <v>114076</v>
      </c>
      <c r="Z495" s="69">
        <v>44506</v>
      </c>
      <c r="AA495" s="70">
        <v>47351007.149999879</v>
      </c>
      <c r="AB495" s="71">
        <v>113337</v>
      </c>
      <c r="AC495" s="71">
        <v>44165</v>
      </c>
      <c r="AD495" s="68">
        <v>45652889.799999915</v>
      </c>
      <c r="AE495" s="69">
        <v>105953</v>
      </c>
      <c r="AF495" s="69">
        <v>44197</v>
      </c>
      <c r="AG495" s="70">
        <v>46613347.939999893</v>
      </c>
      <c r="AH495" s="71">
        <v>108730</v>
      </c>
      <c r="AI495" s="71">
        <v>44433</v>
      </c>
      <c r="AJ495" s="68">
        <v>52349131.949999988</v>
      </c>
      <c r="AK495" s="69">
        <v>112683</v>
      </c>
      <c r="AL495" s="69">
        <v>41868</v>
      </c>
      <c r="AM495" s="70">
        <v>57818617.699999899</v>
      </c>
      <c r="AN495" s="71">
        <v>112888</v>
      </c>
      <c r="AO495" s="71">
        <v>39168</v>
      </c>
    </row>
    <row r="496" spans="1:41" hidden="1" outlineLevel="1" x14ac:dyDescent="0.55000000000000004">
      <c r="A496" s="58" t="s">
        <v>34</v>
      </c>
      <c r="B496" s="65">
        <v>5483307.8899999997</v>
      </c>
      <c r="C496" s="66">
        <v>13203</v>
      </c>
      <c r="D496" s="66">
        <v>190</v>
      </c>
      <c r="E496" s="67">
        <v>415.30772475952432</v>
      </c>
      <c r="F496" s="68">
        <v>230320.71</v>
      </c>
      <c r="G496" s="69">
        <v>534</v>
      </c>
      <c r="H496" s="69">
        <v>201</v>
      </c>
      <c r="I496" s="70">
        <v>217858.12</v>
      </c>
      <c r="J496" s="71">
        <v>645</v>
      </c>
      <c r="K496" s="71">
        <v>199</v>
      </c>
      <c r="L496" s="68">
        <v>195597.12</v>
      </c>
      <c r="M496" s="69">
        <v>668</v>
      </c>
      <c r="N496" s="69">
        <v>200</v>
      </c>
      <c r="O496" s="70">
        <v>313094.71999999997</v>
      </c>
      <c r="P496" s="71">
        <v>935</v>
      </c>
      <c r="Q496" s="71">
        <v>198</v>
      </c>
      <c r="R496" s="68">
        <v>280199.40000000002</v>
      </c>
      <c r="S496" s="69">
        <v>877</v>
      </c>
      <c r="T496" s="69">
        <v>199</v>
      </c>
      <c r="U496" s="70">
        <v>422627.68</v>
      </c>
      <c r="V496" s="71">
        <v>1149</v>
      </c>
      <c r="W496" s="71">
        <v>198</v>
      </c>
      <c r="X496" s="68">
        <v>441129.76</v>
      </c>
      <c r="Y496" s="69">
        <v>1069</v>
      </c>
      <c r="Z496" s="69">
        <v>198</v>
      </c>
      <c r="AA496" s="70">
        <v>547390.77</v>
      </c>
      <c r="AB496" s="71">
        <v>1209</v>
      </c>
      <c r="AC496" s="71">
        <v>197</v>
      </c>
      <c r="AD496" s="68">
        <v>533854.21</v>
      </c>
      <c r="AE496" s="69">
        <v>1290</v>
      </c>
      <c r="AF496" s="69">
        <v>163</v>
      </c>
      <c r="AG496" s="70">
        <v>617958.67000000004</v>
      </c>
      <c r="AH496" s="71">
        <v>1337</v>
      </c>
      <c r="AI496" s="71">
        <v>198</v>
      </c>
      <c r="AJ496" s="68">
        <v>870998.56</v>
      </c>
      <c r="AK496" s="69">
        <v>1946</v>
      </c>
      <c r="AL496" s="69">
        <v>201</v>
      </c>
      <c r="AM496" s="70">
        <v>812278.17</v>
      </c>
      <c r="AN496" s="71">
        <v>1544</v>
      </c>
      <c r="AO496" s="71">
        <v>190</v>
      </c>
    </row>
    <row r="497" spans="1:41" hidden="1" outlineLevel="1" x14ac:dyDescent="0.55000000000000004">
      <c r="A497" s="58" t="s">
        <v>35</v>
      </c>
      <c r="B497" s="65">
        <v>86081599.789999992</v>
      </c>
      <c r="C497" s="66">
        <v>188837</v>
      </c>
      <c r="D497" s="66">
        <v>2366</v>
      </c>
      <c r="E497" s="67">
        <v>455.85134158030468</v>
      </c>
      <c r="F497" s="68">
        <v>9822334.1199999992</v>
      </c>
      <c r="G497" s="69">
        <v>21901</v>
      </c>
      <c r="H497" s="69">
        <v>2927</v>
      </c>
      <c r="I497" s="70">
        <v>4256544.1900000004</v>
      </c>
      <c r="J497" s="71">
        <v>7460</v>
      </c>
      <c r="K497" s="71">
        <v>2933</v>
      </c>
      <c r="L497" s="68">
        <v>3476144.47</v>
      </c>
      <c r="M497" s="69">
        <v>7399</v>
      </c>
      <c r="N497" s="69">
        <v>2930</v>
      </c>
      <c r="O497" s="70">
        <v>3733619.08</v>
      </c>
      <c r="P497" s="71">
        <v>8030</v>
      </c>
      <c r="Q497" s="71">
        <v>2903</v>
      </c>
      <c r="R497" s="68">
        <v>3369083.22</v>
      </c>
      <c r="S497" s="69">
        <v>8377</v>
      </c>
      <c r="T497" s="69">
        <v>2923</v>
      </c>
      <c r="U497" s="70">
        <v>5784734.9699999997</v>
      </c>
      <c r="V497" s="71">
        <v>12711</v>
      </c>
      <c r="W497" s="71">
        <v>2930</v>
      </c>
      <c r="X497" s="68">
        <v>5831322.1200000001</v>
      </c>
      <c r="Y497" s="69">
        <v>13128</v>
      </c>
      <c r="Z497" s="69">
        <v>2889</v>
      </c>
      <c r="AA497" s="70">
        <v>6071810.0999999996</v>
      </c>
      <c r="AB497" s="71">
        <v>14079</v>
      </c>
      <c r="AC497" s="71">
        <v>2901</v>
      </c>
      <c r="AD497" s="68">
        <v>5823665.9900000002</v>
      </c>
      <c r="AE497" s="69">
        <v>13811</v>
      </c>
      <c r="AF497" s="69">
        <v>2901</v>
      </c>
      <c r="AG497" s="70">
        <v>7414678.7999999998</v>
      </c>
      <c r="AH497" s="71">
        <v>16264</v>
      </c>
      <c r="AI497" s="71">
        <v>2927</v>
      </c>
      <c r="AJ497" s="68">
        <v>10669239.35</v>
      </c>
      <c r="AK497" s="69">
        <v>22642</v>
      </c>
      <c r="AL497" s="69">
        <v>2945</v>
      </c>
      <c r="AM497" s="70">
        <v>19828423.379999999</v>
      </c>
      <c r="AN497" s="71">
        <v>43035</v>
      </c>
      <c r="AO497" s="71">
        <v>2366</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19170837509.819824</v>
      </c>
      <c r="C499" s="52">
        <f>SUM(C472:C497)</f>
        <v>22127431</v>
      </c>
      <c r="D499" s="52">
        <f>SUM(D472:D497)</f>
        <v>256978</v>
      </c>
      <c r="E499" s="74">
        <f t="shared" ref="E499" si="32">IFERROR(B499/C499,0)</f>
        <v>866.38333703627075</v>
      </c>
      <c r="F499" s="51">
        <f t="shared" ref="F499:AO499" si="33">SUM(F472:F497)</f>
        <v>1539180619.0999866</v>
      </c>
      <c r="G499" s="52">
        <f t="shared" si="33"/>
        <v>1676211</v>
      </c>
      <c r="H499" s="52">
        <f t="shared" si="33"/>
        <v>265914</v>
      </c>
      <c r="I499" s="51">
        <f t="shared" si="33"/>
        <v>1343072199.3799877</v>
      </c>
      <c r="J499" s="52">
        <f t="shared" si="33"/>
        <v>1514157</v>
      </c>
      <c r="K499" s="52">
        <f t="shared" si="33"/>
        <v>263180</v>
      </c>
      <c r="L499" s="51">
        <f t="shared" si="33"/>
        <v>1383740021.9899867</v>
      </c>
      <c r="M499" s="52">
        <f t="shared" si="33"/>
        <v>1593072</v>
      </c>
      <c r="N499" s="52">
        <f t="shared" si="33"/>
        <v>264600</v>
      </c>
      <c r="O499" s="51">
        <f t="shared" si="33"/>
        <v>1380266732.7099884</v>
      </c>
      <c r="P499" s="52">
        <f t="shared" si="33"/>
        <v>1618144</v>
      </c>
      <c r="Q499" s="52">
        <f t="shared" si="33"/>
        <v>263977</v>
      </c>
      <c r="R499" s="51">
        <f t="shared" si="33"/>
        <v>1352411728.9699869</v>
      </c>
      <c r="S499" s="52">
        <f t="shared" si="33"/>
        <v>1666812</v>
      </c>
      <c r="T499" s="52">
        <f t="shared" si="33"/>
        <v>262569</v>
      </c>
      <c r="U499" s="51">
        <f t="shared" si="33"/>
        <v>1683749307.2499828</v>
      </c>
      <c r="V499" s="52">
        <f t="shared" si="33"/>
        <v>2070818</v>
      </c>
      <c r="W499" s="52">
        <f t="shared" si="33"/>
        <v>263745</v>
      </c>
      <c r="X499" s="51">
        <f t="shared" si="33"/>
        <v>1636546013.4899836</v>
      </c>
      <c r="Y499" s="52">
        <f t="shared" si="33"/>
        <v>1946300</v>
      </c>
      <c r="Z499" s="52">
        <f t="shared" si="33"/>
        <v>265856</v>
      </c>
      <c r="AA499" s="51">
        <f t="shared" si="33"/>
        <v>1572163521.4299839</v>
      </c>
      <c r="AB499" s="52">
        <f t="shared" si="33"/>
        <v>1919906</v>
      </c>
      <c r="AC499" s="52">
        <f t="shared" si="33"/>
        <v>266819</v>
      </c>
      <c r="AD499" s="51">
        <f t="shared" si="33"/>
        <v>1584540031.6099858</v>
      </c>
      <c r="AE499" s="52">
        <f t="shared" si="33"/>
        <v>1846629</v>
      </c>
      <c r="AF499" s="52">
        <f t="shared" si="33"/>
        <v>269042</v>
      </c>
      <c r="AG499" s="51">
        <f t="shared" si="33"/>
        <v>1647000432.8599832</v>
      </c>
      <c r="AH499" s="52">
        <f t="shared" si="33"/>
        <v>1926729</v>
      </c>
      <c r="AI499" s="52">
        <f t="shared" si="33"/>
        <v>270864</v>
      </c>
      <c r="AJ499" s="51">
        <f t="shared" si="33"/>
        <v>1926274837.0999823</v>
      </c>
      <c r="AK499" s="52">
        <f t="shared" si="33"/>
        <v>2224354</v>
      </c>
      <c r="AL499" s="52">
        <f t="shared" si="33"/>
        <v>268628</v>
      </c>
      <c r="AM499" s="51">
        <f t="shared" si="33"/>
        <v>2121892063.9299819</v>
      </c>
      <c r="AN499" s="52">
        <f t="shared" si="33"/>
        <v>2124299</v>
      </c>
      <c r="AO499" s="52">
        <f t="shared" si="33"/>
        <v>256978</v>
      </c>
    </row>
    <row r="500" spans="1:41" collapsed="1" x14ac:dyDescent="0.55000000000000004"/>
  </sheetData>
  <mergeCells count="208">
    <mergeCell ref="AD470:AF470"/>
    <mergeCell ref="AG470:AI470"/>
    <mergeCell ref="AJ470:AL470"/>
    <mergeCell ref="AM470:AO470"/>
    <mergeCell ref="AM439:AO439"/>
    <mergeCell ref="B470:E470"/>
    <mergeCell ref="F470:H470"/>
    <mergeCell ref="I470:K470"/>
    <mergeCell ref="L470:N470"/>
    <mergeCell ref="O470:Q470"/>
    <mergeCell ref="R470:T470"/>
    <mergeCell ref="U470:W470"/>
    <mergeCell ref="X470:Z470"/>
    <mergeCell ref="AA470:AC470"/>
    <mergeCell ref="U439:W439"/>
    <mergeCell ref="X439:Z439"/>
    <mergeCell ref="AA439:AC439"/>
    <mergeCell ref="AD439:AF439"/>
    <mergeCell ref="AG439:AI439"/>
    <mergeCell ref="AJ439:AL439"/>
    <mergeCell ref="AD408:AF408"/>
    <mergeCell ref="AG408:AI408"/>
    <mergeCell ref="AJ408:AL408"/>
    <mergeCell ref="AM408:AO408"/>
    <mergeCell ref="B439:E439"/>
    <mergeCell ref="F439:H439"/>
    <mergeCell ref="I439:K439"/>
    <mergeCell ref="L439:N439"/>
    <mergeCell ref="O439:Q439"/>
    <mergeCell ref="R439:T439"/>
    <mergeCell ref="B408:E408"/>
    <mergeCell ref="F408:H408"/>
    <mergeCell ref="I408:K408"/>
    <mergeCell ref="L408:N408"/>
    <mergeCell ref="O408:Q408"/>
    <mergeCell ref="R408:T408"/>
    <mergeCell ref="U408:W408"/>
    <mergeCell ref="X408:Z408"/>
    <mergeCell ref="AA408:AC408"/>
    <mergeCell ref="AD346:AF346"/>
    <mergeCell ref="AG346:AI346"/>
    <mergeCell ref="AJ346:AL346"/>
    <mergeCell ref="AM346:AO346"/>
    <mergeCell ref="B377:E377"/>
    <mergeCell ref="F377:H377"/>
    <mergeCell ref="I377:K377"/>
    <mergeCell ref="L377:N377"/>
    <mergeCell ref="O377:Q377"/>
    <mergeCell ref="R377:T377"/>
    <mergeCell ref="AM377:AO377"/>
    <mergeCell ref="U377:W377"/>
    <mergeCell ref="X377:Z377"/>
    <mergeCell ref="AA377:AC377"/>
    <mergeCell ref="AD377:AF377"/>
    <mergeCell ref="AG377:AI377"/>
    <mergeCell ref="AJ377:AL377"/>
    <mergeCell ref="B346:E346"/>
    <mergeCell ref="F346:H346"/>
    <mergeCell ref="I346:K346"/>
    <mergeCell ref="L346:N346"/>
    <mergeCell ref="O346:Q346"/>
    <mergeCell ref="R346:T346"/>
    <mergeCell ref="U346:W346"/>
    <mergeCell ref="X346:Z346"/>
    <mergeCell ref="AA346:AC346"/>
    <mergeCell ref="AD284:AF284"/>
    <mergeCell ref="AG284:AI284"/>
    <mergeCell ref="AJ284:AL284"/>
    <mergeCell ref="AM284:AO284"/>
    <mergeCell ref="B315:E315"/>
    <mergeCell ref="F315:H315"/>
    <mergeCell ref="I315:K315"/>
    <mergeCell ref="L315:N315"/>
    <mergeCell ref="O315:Q315"/>
    <mergeCell ref="R315:T315"/>
    <mergeCell ref="AM315:AO315"/>
    <mergeCell ref="U315:W315"/>
    <mergeCell ref="X315:Z315"/>
    <mergeCell ref="AA315:AC315"/>
    <mergeCell ref="AD315:AF315"/>
    <mergeCell ref="AG315:AI315"/>
    <mergeCell ref="AJ315:AL315"/>
    <mergeCell ref="B284:E284"/>
    <mergeCell ref="F284:H284"/>
    <mergeCell ref="I284:K284"/>
    <mergeCell ref="L284:N284"/>
    <mergeCell ref="O284:Q284"/>
    <mergeCell ref="AM222:AO222"/>
    <mergeCell ref="B253:E253"/>
    <mergeCell ref="F253:H253"/>
    <mergeCell ref="I253:K253"/>
    <mergeCell ref="L253:N253"/>
    <mergeCell ref="O253:Q253"/>
    <mergeCell ref="R253:T253"/>
    <mergeCell ref="AM253:AO253"/>
    <mergeCell ref="U253:W253"/>
    <mergeCell ref="X253:Z253"/>
    <mergeCell ref="AA253:AC253"/>
    <mergeCell ref="AD253:AF253"/>
    <mergeCell ref="AG253:AI253"/>
    <mergeCell ref="AJ253:AL253"/>
    <mergeCell ref="B222:E222"/>
    <mergeCell ref="F222:H222"/>
    <mergeCell ref="I222:K222"/>
    <mergeCell ref="L222:N222"/>
    <mergeCell ref="O222:Q222"/>
    <mergeCell ref="AD160:AF160"/>
    <mergeCell ref="AG160:AI160"/>
    <mergeCell ref="AJ160:AL160"/>
    <mergeCell ref="R284:T284"/>
    <mergeCell ref="U284:W284"/>
    <mergeCell ref="X284:Z284"/>
    <mergeCell ref="AA284:AC284"/>
    <mergeCell ref="AD222:AF222"/>
    <mergeCell ref="AG222:AI222"/>
    <mergeCell ref="AJ222:AL222"/>
    <mergeCell ref="U160:W160"/>
    <mergeCell ref="X160:Z160"/>
    <mergeCell ref="AA160:AC160"/>
    <mergeCell ref="R222:T222"/>
    <mergeCell ref="U222:W222"/>
    <mergeCell ref="X222:Z222"/>
    <mergeCell ref="AA222:AC222"/>
    <mergeCell ref="L98:N98"/>
    <mergeCell ref="O98:Q98"/>
    <mergeCell ref="R98:T98"/>
    <mergeCell ref="U98:W98"/>
    <mergeCell ref="AM160:AO160"/>
    <mergeCell ref="B191:E191"/>
    <mergeCell ref="F191:H191"/>
    <mergeCell ref="I191:K191"/>
    <mergeCell ref="L191:N191"/>
    <mergeCell ref="O191:Q191"/>
    <mergeCell ref="R191:T191"/>
    <mergeCell ref="AM191:AO191"/>
    <mergeCell ref="U191:W191"/>
    <mergeCell ref="X191:Z191"/>
    <mergeCell ref="AA191:AC191"/>
    <mergeCell ref="AD191:AF191"/>
    <mergeCell ref="AG191:AI191"/>
    <mergeCell ref="AJ191:AL191"/>
    <mergeCell ref="B160:E160"/>
    <mergeCell ref="F160:H160"/>
    <mergeCell ref="I160:K160"/>
    <mergeCell ref="L160:N160"/>
    <mergeCell ref="O160:Q160"/>
    <mergeCell ref="R160:T160"/>
    <mergeCell ref="B129:E129"/>
    <mergeCell ref="F129:H129"/>
    <mergeCell ref="I129:K129"/>
    <mergeCell ref="L129:N129"/>
    <mergeCell ref="O129:Q129"/>
    <mergeCell ref="R129:T129"/>
    <mergeCell ref="AM129:AO129"/>
    <mergeCell ref="U129:W129"/>
    <mergeCell ref="X129:Z129"/>
    <mergeCell ref="AA129:AC129"/>
    <mergeCell ref="AD129:AF129"/>
    <mergeCell ref="AG129:AI129"/>
    <mergeCell ref="AJ129:AL129"/>
    <mergeCell ref="X98:Z98"/>
    <mergeCell ref="AA98:AC98"/>
    <mergeCell ref="AJ36:AL36"/>
    <mergeCell ref="AM36:AO36"/>
    <mergeCell ref="B67:E67"/>
    <mergeCell ref="F67:H67"/>
    <mergeCell ref="I67:K67"/>
    <mergeCell ref="L67:N67"/>
    <mergeCell ref="O67:Q67"/>
    <mergeCell ref="R67:T67"/>
    <mergeCell ref="AM67:AO67"/>
    <mergeCell ref="U67:W67"/>
    <mergeCell ref="X67:Z67"/>
    <mergeCell ref="AA67:AC67"/>
    <mergeCell ref="AD67:AF67"/>
    <mergeCell ref="AG67:AI67"/>
    <mergeCell ref="AJ67:AL67"/>
    <mergeCell ref="AD98:AF98"/>
    <mergeCell ref="AG98:AI98"/>
    <mergeCell ref="AJ98:AL98"/>
    <mergeCell ref="AM98:AO98"/>
    <mergeCell ref="B98:E98"/>
    <mergeCell ref="F98:H98"/>
    <mergeCell ref="I98:K98"/>
    <mergeCell ref="AM5:AO5"/>
    <mergeCell ref="B36:E36"/>
    <mergeCell ref="F36:H36"/>
    <mergeCell ref="I36:K36"/>
    <mergeCell ref="L36:N36"/>
    <mergeCell ref="O36:Q36"/>
    <mergeCell ref="R36:T36"/>
    <mergeCell ref="U36:W36"/>
    <mergeCell ref="X36:Z36"/>
    <mergeCell ref="AA36:AC36"/>
    <mergeCell ref="U5:W5"/>
    <mergeCell ref="X5:Z5"/>
    <mergeCell ref="AA5:AC5"/>
    <mergeCell ref="AD5:AF5"/>
    <mergeCell ref="AG5:AI5"/>
    <mergeCell ref="AJ5:AL5"/>
    <mergeCell ref="B5:E5"/>
    <mergeCell ref="F5:H5"/>
    <mergeCell ref="I5:K5"/>
    <mergeCell ref="L5:N5"/>
    <mergeCell ref="O5:Q5"/>
    <mergeCell ref="R5:T5"/>
    <mergeCell ref="AD36:AF36"/>
    <mergeCell ref="AG36:AI36"/>
  </mergeCells>
  <conditionalFormatting sqref="A1:A2">
    <cfRule type="cellIs" dxfId="69" priority="17" operator="equal">
      <formula>"zzz"</formula>
    </cfRule>
  </conditionalFormatting>
  <conditionalFormatting sqref="A5:A6">
    <cfRule type="cellIs" dxfId="68" priority="16" operator="equal">
      <formula>"zzz"</formula>
    </cfRule>
  </conditionalFormatting>
  <conditionalFormatting sqref="A36:A37">
    <cfRule type="cellIs" dxfId="67" priority="15" operator="equal">
      <formula>"zzz"</formula>
    </cfRule>
  </conditionalFormatting>
  <conditionalFormatting sqref="A67:A68">
    <cfRule type="cellIs" dxfId="66" priority="14" operator="equal">
      <formula>"zzz"</formula>
    </cfRule>
  </conditionalFormatting>
  <conditionalFormatting sqref="A98:A99">
    <cfRule type="cellIs" dxfId="65" priority="13" operator="equal">
      <formula>"zzz"</formula>
    </cfRule>
  </conditionalFormatting>
  <conditionalFormatting sqref="A129:A130">
    <cfRule type="cellIs" dxfId="64" priority="12" operator="equal">
      <formula>"zzz"</formula>
    </cfRule>
  </conditionalFormatting>
  <conditionalFormatting sqref="A160:A161">
    <cfRule type="cellIs" dxfId="63" priority="11" operator="equal">
      <formula>"zzz"</formula>
    </cfRule>
  </conditionalFormatting>
  <conditionalFormatting sqref="A191:A192">
    <cfRule type="cellIs" dxfId="62" priority="10" operator="equal">
      <formula>"zzz"</formula>
    </cfRule>
  </conditionalFormatting>
  <conditionalFormatting sqref="A222:A223">
    <cfRule type="cellIs" dxfId="61" priority="9" operator="equal">
      <formula>"zzz"</formula>
    </cfRule>
  </conditionalFormatting>
  <conditionalFormatting sqref="A253:A254">
    <cfRule type="cellIs" dxfId="60" priority="8" operator="equal">
      <formula>"zzz"</formula>
    </cfRule>
  </conditionalFormatting>
  <conditionalFormatting sqref="A284:A285">
    <cfRule type="cellIs" dxfId="59" priority="7" operator="equal">
      <formula>"zzz"</formula>
    </cfRule>
  </conditionalFormatting>
  <conditionalFormatting sqref="A315:A316">
    <cfRule type="cellIs" dxfId="58" priority="6" operator="equal">
      <formula>"zzz"</formula>
    </cfRule>
  </conditionalFormatting>
  <conditionalFormatting sqref="A346:A347">
    <cfRule type="cellIs" dxfId="57" priority="5" operator="equal">
      <formula>"zzz"</formula>
    </cfRule>
  </conditionalFormatting>
  <conditionalFormatting sqref="A377:A378">
    <cfRule type="cellIs" dxfId="56" priority="4" operator="equal">
      <formula>"zzz"</formula>
    </cfRule>
  </conditionalFormatting>
  <conditionalFormatting sqref="A408:A409">
    <cfRule type="cellIs" dxfId="55" priority="3" operator="equal">
      <formula>"zzz"</formula>
    </cfRule>
  </conditionalFormatting>
  <conditionalFormatting sqref="A439:A440">
    <cfRule type="cellIs" dxfId="54" priority="2" operator="equal">
      <formula>"zzz"</formula>
    </cfRule>
  </conditionalFormatting>
  <conditionalFormatting sqref="A470:A471">
    <cfRule type="cellIs" dxfId="53" priority="1" operator="equal">
      <formula>"zzz"</formula>
    </cfRule>
  </conditionalFormatting>
  <hyperlinks>
    <hyperlink ref="A2" location="Introduction!A1" display="HOME" xr:uid="{96BA5A95-189C-40B3-A50F-6BD640BCB2A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2F55-8357-46D6-9256-A3E99395FB47}">
  <sheetPr>
    <tabColor rgb="FF0070C0"/>
  </sheetPr>
  <dimension ref="A1:AO500"/>
  <sheetViews>
    <sheetView workbookViewId="0">
      <pane ySplit="6" topLeftCell="A7" activePane="bottomLeft" state="frozen"/>
      <selection pane="bottomLeft" activeCell="D7" sqref="D7:D32"/>
    </sheetView>
  </sheetViews>
  <sheetFormatPr defaultColWidth="9.15625" defaultRowHeight="14.4" outlineLevelRow="1" x14ac:dyDescent="0.55000000000000004"/>
  <cols>
    <col min="1" max="1" width="50.83984375" style="9" bestFit="1" customWidth="1"/>
    <col min="2" max="2" width="15.26171875" style="9" bestFit="1" customWidth="1"/>
    <col min="3" max="3" width="12" style="9" bestFit="1" customWidth="1"/>
    <col min="4" max="4" width="9" style="9" bestFit="1" customWidth="1"/>
    <col min="5" max="5" width="19.26171875" style="9" bestFit="1" customWidth="1"/>
    <col min="6" max="6" width="13.68359375" style="9" bestFit="1" customWidth="1"/>
    <col min="7" max="7" width="12" style="9" bestFit="1" customWidth="1"/>
    <col min="8" max="8" width="9" style="9" bestFit="1" customWidth="1"/>
    <col min="9" max="9" width="13.68359375" style="9" bestFit="1" customWidth="1"/>
    <col min="10" max="10" width="12" style="9" bestFit="1" customWidth="1"/>
    <col min="11" max="11" width="9" style="9" bestFit="1" customWidth="1"/>
    <col min="12" max="12" width="13.68359375" style="9" bestFit="1" customWidth="1"/>
    <col min="13" max="13" width="12" style="9" bestFit="1" customWidth="1"/>
    <col min="14" max="14" width="9" style="9" bestFit="1" customWidth="1"/>
    <col min="15" max="15" width="13.68359375" style="9" bestFit="1" customWidth="1"/>
    <col min="16" max="16" width="12" style="9" bestFit="1" customWidth="1"/>
    <col min="17" max="17" width="9" style="9" bestFit="1" customWidth="1"/>
    <col min="18" max="18" width="13.68359375" style="9" bestFit="1" customWidth="1"/>
    <col min="19" max="19" width="12" style="9" bestFit="1" customWidth="1"/>
    <col min="20" max="20" width="9" style="9" bestFit="1" customWidth="1"/>
    <col min="21" max="21" width="13.68359375" style="9" bestFit="1" customWidth="1"/>
    <col min="22" max="22" width="12" style="9" bestFit="1" customWidth="1"/>
    <col min="23" max="23" width="9" style="9" bestFit="1" customWidth="1"/>
    <col min="24" max="24" width="13.68359375" style="9" bestFit="1" customWidth="1"/>
    <col min="25" max="25" width="12" style="9" bestFit="1" customWidth="1"/>
    <col min="26" max="26" width="9" style="9" bestFit="1" customWidth="1"/>
    <col min="27" max="27" width="13.68359375" style="9" bestFit="1" customWidth="1"/>
    <col min="28" max="28" width="12" style="9" bestFit="1" customWidth="1"/>
    <col min="29" max="29" width="9" style="9" bestFit="1" customWidth="1"/>
    <col min="30" max="30" width="13.68359375" style="9" bestFit="1" customWidth="1"/>
    <col min="31" max="31" width="12" style="9" bestFit="1" customWidth="1"/>
    <col min="32" max="32" width="9" style="9" bestFit="1" customWidth="1"/>
    <col min="33" max="33" width="13.68359375" style="9" bestFit="1" customWidth="1"/>
    <col min="34" max="34" width="12" style="9" bestFit="1" customWidth="1"/>
    <col min="35" max="35" width="9" style="9" bestFit="1" customWidth="1"/>
    <col min="36" max="36" width="13.68359375" style="9" bestFit="1" customWidth="1"/>
    <col min="37" max="37" width="12" style="9" bestFit="1" customWidth="1"/>
    <col min="38" max="38" width="9" style="9" bestFit="1" customWidth="1"/>
    <col min="39" max="39" width="13.68359375" style="9" bestFit="1" customWidth="1"/>
    <col min="40" max="40" width="12" style="9" bestFit="1" customWidth="1"/>
    <col min="41" max="41" width="9" style="9" bestFit="1" customWidth="1"/>
    <col min="42" max="16384" width="9.15625" style="9"/>
  </cols>
  <sheetData>
    <row r="1" spans="1:41" ht="23.1" x14ac:dyDescent="0.85">
      <c r="A1" s="13" t="s">
        <v>526</v>
      </c>
    </row>
    <row r="2" spans="1:41" ht="18.3" x14ac:dyDescent="0.7">
      <c r="A2" s="8" t="s">
        <v>48</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14034777.6</v>
      </c>
      <c r="C7" s="66">
        <f>SUM(G7,J7,M7,P7,S7,V7,Y7,AB7,AE7,AH7,AK7,AN7)</f>
        <v>35087</v>
      </c>
      <c r="D7" s="66">
        <f>N7</f>
        <v>5716</v>
      </c>
      <c r="E7" s="67">
        <v>399.99936158691253</v>
      </c>
      <c r="F7" s="68">
        <v>5573363.5099999998</v>
      </c>
      <c r="G7" s="69">
        <v>13975</v>
      </c>
      <c r="H7" s="69">
        <v>5688</v>
      </c>
      <c r="I7" s="70">
        <v>5202101.37</v>
      </c>
      <c r="J7" s="71">
        <v>12809</v>
      </c>
      <c r="K7" s="71">
        <v>5707</v>
      </c>
      <c r="L7" s="68">
        <v>3259312.72</v>
      </c>
      <c r="M7" s="69">
        <v>8303</v>
      </c>
      <c r="N7" s="69">
        <v>5716</v>
      </c>
      <c r="O7" s="70"/>
      <c r="P7" s="71"/>
      <c r="Q7" s="71"/>
      <c r="R7" s="68"/>
      <c r="S7" s="69"/>
      <c r="T7" s="69"/>
      <c r="U7" s="70">
        <v>0</v>
      </c>
      <c r="V7" s="71">
        <v>0</v>
      </c>
      <c r="W7" s="71">
        <v>0</v>
      </c>
      <c r="X7" s="68">
        <v>0</v>
      </c>
      <c r="Y7" s="69">
        <v>0</v>
      </c>
      <c r="Z7" s="69">
        <v>0</v>
      </c>
      <c r="AA7" s="70">
        <v>0</v>
      </c>
      <c r="AB7" s="71">
        <v>0</v>
      </c>
      <c r="AC7" s="71">
        <v>0</v>
      </c>
      <c r="AD7" s="68">
        <v>0</v>
      </c>
      <c r="AE7" s="69">
        <v>0</v>
      </c>
      <c r="AF7" s="69">
        <v>0</v>
      </c>
      <c r="AG7" s="70">
        <v>0</v>
      </c>
      <c r="AH7" s="71">
        <v>0</v>
      </c>
      <c r="AI7" s="71">
        <v>0</v>
      </c>
      <c r="AJ7" s="68">
        <v>0</v>
      </c>
      <c r="AK7" s="69">
        <v>0</v>
      </c>
      <c r="AL7" s="69">
        <v>0</v>
      </c>
      <c r="AM7" s="70">
        <v>0</v>
      </c>
      <c r="AN7" s="71">
        <v>0</v>
      </c>
      <c r="AO7" s="71">
        <v>0</v>
      </c>
    </row>
    <row r="8" spans="1:41" x14ac:dyDescent="0.55000000000000004">
      <c r="A8" s="58" t="s">
        <v>18</v>
      </c>
      <c r="B8" s="65">
        <f t="shared" ref="B8:C32" si="0">SUM(F8,I8,L8,O8,R8,U8,X8,AA8,AD8,AG8,AJ8,AM8)</f>
        <v>2485582.1</v>
      </c>
      <c r="C8" s="66">
        <f t="shared" si="0"/>
        <v>23021</v>
      </c>
      <c r="D8" s="66">
        <f t="shared" ref="D8:D32" si="1">N8</f>
        <v>140</v>
      </c>
      <c r="E8" s="67">
        <v>107.97020546457583</v>
      </c>
      <c r="F8" s="68">
        <v>1459425.78</v>
      </c>
      <c r="G8" s="69">
        <v>13718</v>
      </c>
      <c r="H8" s="69">
        <v>140</v>
      </c>
      <c r="I8" s="70">
        <v>682794.01</v>
      </c>
      <c r="J8" s="71">
        <v>6485</v>
      </c>
      <c r="K8" s="71">
        <v>140</v>
      </c>
      <c r="L8" s="68">
        <v>343362.31</v>
      </c>
      <c r="M8" s="69">
        <v>2818</v>
      </c>
      <c r="N8" s="69">
        <v>140</v>
      </c>
      <c r="O8" s="70"/>
      <c r="P8" s="71"/>
      <c r="Q8" s="71"/>
      <c r="R8" s="68"/>
      <c r="S8" s="69"/>
      <c r="T8" s="69"/>
      <c r="U8" s="70">
        <v>0</v>
      </c>
      <c r="V8" s="71">
        <v>0</v>
      </c>
      <c r="W8" s="71">
        <v>0</v>
      </c>
      <c r="X8" s="68">
        <v>0</v>
      </c>
      <c r="Y8" s="69">
        <v>0</v>
      </c>
      <c r="Z8" s="69">
        <v>0</v>
      </c>
      <c r="AA8" s="70">
        <v>0</v>
      </c>
      <c r="AB8" s="71">
        <v>0</v>
      </c>
      <c r="AC8" s="71">
        <v>0</v>
      </c>
      <c r="AD8" s="68">
        <v>0</v>
      </c>
      <c r="AE8" s="69">
        <v>0</v>
      </c>
      <c r="AF8" s="69">
        <v>0</v>
      </c>
      <c r="AG8" s="70">
        <v>0</v>
      </c>
      <c r="AH8" s="71">
        <v>0</v>
      </c>
      <c r="AI8" s="71">
        <v>0</v>
      </c>
      <c r="AJ8" s="68">
        <v>0</v>
      </c>
      <c r="AK8" s="69">
        <v>0</v>
      </c>
      <c r="AL8" s="69">
        <v>0</v>
      </c>
      <c r="AM8" s="70">
        <v>0</v>
      </c>
      <c r="AN8" s="71">
        <v>0</v>
      </c>
      <c r="AO8" s="71">
        <v>0</v>
      </c>
    </row>
    <row r="9" spans="1:41" x14ac:dyDescent="0.55000000000000004">
      <c r="A9" s="58" t="s">
        <v>20</v>
      </c>
      <c r="B9" s="65">
        <f t="shared" si="0"/>
        <v>7346963.54</v>
      </c>
      <c r="C9" s="66">
        <f t="shared" si="0"/>
        <v>26296</v>
      </c>
      <c r="D9" s="66">
        <f t="shared" si="1"/>
        <v>131</v>
      </c>
      <c r="E9" s="67">
        <v>279.39471934895039</v>
      </c>
      <c r="F9" s="68">
        <v>2986025.22</v>
      </c>
      <c r="G9" s="69">
        <v>9772</v>
      </c>
      <c r="H9" s="69">
        <v>131</v>
      </c>
      <c r="I9" s="70">
        <v>2878181.95</v>
      </c>
      <c r="J9" s="71">
        <v>10366</v>
      </c>
      <c r="K9" s="71">
        <v>131</v>
      </c>
      <c r="L9" s="68">
        <v>1482756.37</v>
      </c>
      <c r="M9" s="69">
        <v>6158</v>
      </c>
      <c r="N9" s="69">
        <v>131</v>
      </c>
      <c r="O9" s="70"/>
      <c r="P9" s="71"/>
      <c r="Q9" s="71"/>
      <c r="R9" s="68"/>
      <c r="S9" s="69"/>
      <c r="T9" s="69"/>
      <c r="U9" s="70">
        <v>0</v>
      </c>
      <c r="V9" s="71">
        <v>0</v>
      </c>
      <c r="W9" s="71">
        <v>0</v>
      </c>
      <c r="X9" s="68">
        <v>0</v>
      </c>
      <c r="Y9" s="69">
        <v>0</v>
      </c>
      <c r="Z9" s="69">
        <v>0</v>
      </c>
      <c r="AA9" s="70">
        <v>0</v>
      </c>
      <c r="AB9" s="71">
        <v>0</v>
      </c>
      <c r="AC9" s="71">
        <v>0</v>
      </c>
      <c r="AD9" s="68">
        <v>0</v>
      </c>
      <c r="AE9" s="69">
        <v>0</v>
      </c>
      <c r="AF9" s="69">
        <v>0</v>
      </c>
      <c r="AG9" s="70">
        <v>0</v>
      </c>
      <c r="AH9" s="71">
        <v>0</v>
      </c>
      <c r="AI9" s="71">
        <v>0</v>
      </c>
      <c r="AJ9" s="68">
        <v>0</v>
      </c>
      <c r="AK9" s="69">
        <v>0</v>
      </c>
      <c r="AL9" s="69">
        <v>0</v>
      </c>
      <c r="AM9" s="70">
        <v>0</v>
      </c>
      <c r="AN9" s="71">
        <v>0</v>
      </c>
      <c r="AO9" s="71">
        <v>0</v>
      </c>
    </row>
    <row r="10" spans="1:41" x14ac:dyDescent="0.55000000000000004">
      <c r="A10" s="58" t="s">
        <v>510</v>
      </c>
      <c r="B10" s="65">
        <f t="shared" si="0"/>
        <v>12089347.84</v>
      </c>
      <c r="C10" s="66">
        <f t="shared" si="0"/>
        <v>17699</v>
      </c>
      <c r="D10" s="66">
        <f t="shared" si="1"/>
        <v>785</v>
      </c>
      <c r="E10" s="67">
        <v>683.05259280185317</v>
      </c>
      <c r="F10" s="68">
        <v>4925328.51</v>
      </c>
      <c r="G10" s="69">
        <v>6948</v>
      </c>
      <c r="H10" s="69">
        <v>783</v>
      </c>
      <c r="I10" s="70">
        <v>4497049.92</v>
      </c>
      <c r="J10" s="71">
        <v>6638</v>
      </c>
      <c r="K10" s="71">
        <v>782</v>
      </c>
      <c r="L10" s="68">
        <v>2666969.41</v>
      </c>
      <c r="M10" s="69">
        <v>4113</v>
      </c>
      <c r="N10" s="69">
        <v>785</v>
      </c>
      <c r="O10" s="70"/>
      <c r="P10" s="71"/>
      <c r="Q10" s="71"/>
      <c r="R10" s="68"/>
      <c r="S10" s="69"/>
      <c r="T10" s="69"/>
      <c r="U10" s="70">
        <v>0</v>
      </c>
      <c r="V10" s="71">
        <v>0</v>
      </c>
      <c r="W10" s="71">
        <v>0</v>
      </c>
      <c r="X10" s="68">
        <v>0</v>
      </c>
      <c r="Y10" s="69">
        <v>0</v>
      </c>
      <c r="Z10" s="69">
        <v>0</v>
      </c>
      <c r="AA10" s="70">
        <v>0</v>
      </c>
      <c r="AB10" s="71">
        <v>0</v>
      </c>
      <c r="AC10" s="71">
        <v>0</v>
      </c>
      <c r="AD10" s="68">
        <v>0</v>
      </c>
      <c r="AE10" s="69">
        <v>0</v>
      </c>
      <c r="AF10" s="69">
        <v>0</v>
      </c>
      <c r="AG10" s="70">
        <v>0</v>
      </c>
      <c r="AH10" s="71">
        <v>0</v>
      </c>
      <c r="AI10" s="71">
        <v>0</v>
      </c>
      <c r="AJ10" s="68">
        <v>0</v>
      </c>
      <c r="AK10" s="69">
        <v>0</v>
      </c>
      <c r="AL10" s="69">
        <v>0</v>
      </c>
      <c r="AM10" s="70">
        <v>0</v>
      </c>
      <c r="AN10" s="71">
        <v>0</v>
      </c>
      <c r="AO10" s="71">
        <v>0</v>
      </c>
    </row>
    <row r="11" spans="1:41" x14ac:dyDescent="0.55000000000000004">
      <c r="A11" s="58" t="s">
        <v>89</v>
      </c>
      <c r="B11" s="65">
        <f t="shared" si="0"/>
        <v>131164041.53</v>
      </c>
      <c r="C11" s="66">
        <f t="shared" si="0"/>
        <v>337402</v>
      </c>
      <c r="D11" s="66">
        <f t="shared" si="1"/>
        <v>8119</v>
      </c>
      <c r="E11" s="67">
        <v>388.74707775887515</v>
      </c>
      <c r="F11" s="68">
        <v>46836960</v>
      </c>
      <c r="G11" s="69">
        <v>124133</v>
      </c>
      <c r="H11" s="69">
        <v>8141</v>
      </c>
      <c r="I11" s="70">
        <v>48906441.5</v>
      </c>
      <c r="J11" s="71">
        <v>118307</v>
      </c>
      <c r="K11" s="71">
        <v>8137</v>
      </c>
      <c r="L11" s="68">
        <v>35420640.030000001</v>
      </c>
      <c r="M11" s="69">
        <v>94962</v>
      </c>
      <c r="N11" s="69">
        <v>8119</v>
      </c>
      <c r="O11" s="70"/>
      <c r="P11" s="71"/>
      <c r="Q11" s="71"/>
      <c r="R11" s="68"/>
      <c r="S11" s="69"/>
      <c r="T11" s="69"/>
      <c r="U11" s="70">
        <v>0</v>
      </c>
      <c r="V11" s="71">
        <v>0</v>
      </c>
      <c r="W11" s="71">
        <v>0</v>
      </c>
      <c r="X11" s="68">
        <v>0</v>
      </c>
      <c r="Y11" s="69">
        <v>0</v>
      </c>
      <c r="Z11" s="69">
        <v>0</v>
      </c>
      <c r="AA11" s="70">
        <v>0</v>
      </c>
      <c r="AB11" s="71">
        <v>0</v>
      </c>
      <c r="AC11" s="71">
        <v>0</v>
      </c>
      <c r="AD11" s="68">
        <v>0</v>
      </c>
      <c r="AE11" s="69">
        <v>0</v>
      </c>
      <c r="AF11" s="69">
        <v>0</v>
      </c>
      <c r="AG11" s="70">
        <v>0</v>
      </c>
      <c r="AH11" s="71">
        <v>0</v>
      </c>
      <c r="AI11" s="71">
        <v>0</v>
      </c>
      <c r="AJ11" s="68">
        <v>0</v>
      </c>
      <c r="AK11" s="69">
        <v>0</v>
      </c>
      <c r="AL11" s="69">
        <v>0</v>
      </c>
      <c r="AM11" s="70">
        <v>0</v>
      </c>
      <c r="AN11" s="71">
        <v>0</v>
      </c>
      <c r="AO11" s="71">
        <v>0</v>
      </c>
    </row>
    <row r="12" spans="1:41" x14ac:dyDescent="0.55000000000000004">
      <c r="A12" s="58" t="s">
        <v>21</v>
      </c>
      <c r="B12" s="65">
        <f t="shared" si="0"/>
        <v>104923.63</v>
      </c>
      <c r="C12" s="66">
        <f t="shared" si="0"/>
        <v>395</v>
      </c>
      <c r="D12" s="66">
        <f t="shared" si="1"/>
        <v>19</v>
      </c>
      <c r="E12" s="67">
        <v>265.62944303797468</v>
      </c>
      <c r="F12" s="68">
        <v>39177.29</v>
      </c>
      <c r="G12" s="69">
        <v>135</v>
      </c>
      <c r="H12" s="69">
        <v>19</v>
      </c>
      <c r="I12" s="70">
        <v>39583.22</v>
      </c>
      <c r="J12" s="71">
        <v>160</v>
      </c>
      <c r="K12" s="71">
        <v>19</v>
      </c>
      <c r="L12" s="68">
        <v>26163.120000000003</v>
      </c>
      <c r="M12" s="69">
        <v>100</v>
      </c>
      <c r="N12" s="69">
        <v>19</v>
      </c>
      <c r="O12" s="70"/>
      <c r="P12" s="71"/>
      <c r="Q12" s="71"/>
      <c r="R12" s="68"/>
      <c r="S12" s="69"/>
      <c r="T12" s="69"/>
      <c r="U12" s="70">
        <v>0</v>
      </c>
      <c r="V12" s="71">
        <v>0</v>
      </c>
      <c r="W12" s="71">
        <v>0</v>
      </c>
      <c r="X12" s="68">
        <v>0</v>
      </c>
      <c r="Y12" s="69">
        <v>0</v>
      </c>
      <c r="Z12" s="69">
        <v>0</v>
      </c>
      <c r="AA12" s="70">
        <v>0</v>
      </c>
      <c r="AB12" s="71">
        <v>0</v>
      </c>
      <c r="AC12" s="71">
        <v>0</v>
      </c>
      <c r="AD12" s="68">
        <v>0</v>
      </c>
      <c r="AE12" s="69">
        <v>0</v>
      </c>
      <c r="AF12" s="69">
        <v>0</v>
      </c>
      <c r="AG12" s="70">
        <v>0</v>
      </c>
      <c r="AH12" s="71">
        <v>0</v>
      </c>
      <c r="AI12" s="71">
        <v>0</v>
      </c>
      <c r="AJ12" s="68">
        <v>0</v>
      </c>
      <c r="AK12" s="69">
        <v>0</v>
      </c>
      <c r="AL12" s="69">
        <v>0</v>
      </c>
      <c r="AM12" s="70">
        <v>0</v>
      </c>
      <c r="AN12" s="71">
        <v>0</v>
      </c>
      <c r="AO12" s="71">
        <v>0</v>
      </c>
    </row>
    <row r="13" spans="1:41" x14ac:dyDescent="0.55000000000000004">
      <c r="A13" s="58" t="s">
        <v>90</v>
      </c>
      <c r="B13" s="65">
        <f t="shared" si="0"/>
        <v>1224707.1100000001</v>
      </c>
      <c r="C13" s="66">
        <f t="shared" si="0"/>
        <v>4422</v>
      </c>
      <c r="D13" s="66">
        <f t="shared" si="1"/>
        <v>31</v>
      </c>
      <c r="E13" s="67">
        <v>276.95773631840797</v>
      </c>
      <c r="F13" s="68">
        <v>607708.4</v>
      </c>
      <c r="G13" s="69">
        <v>1959</v>
      </c>
      <c r="H13" s="69">
        <v>31</v>
      </c>
      <c r="I13" s="70">
        <v>405833.13</v>
      </c>
      <c r="J13" s="71">
        <v>1455</v>
      </c>
      <c r="K13" s="71">
        <v>31</v>
      </c>
      <c r="L13" s="68">
        <v>211165.58</v>
      </c>
      <c r="M13" s="69">
        <v>1008</v>
      </c>
      <c r="N13" s="69">
        <v>31</v>
      </c>
      <c r="O13" s="70"/>
      <c r="P13" s="71"/>
      <c r="Q13" s="71"/>
      <c r="R13" s="68"/>
      <c r="S13" s="69"/>
      <c r="T13" s="69"/>
      <c r="U13" s="70">
        <v>0</v>
      </c>
      <c r="V13" s="71">
        <v>0</v>
      </c>
      <c r="W13" s="71">
        <v>0</v>
      </c>
      <c r="X13" s="68">
        <v>0</v>
      </c>
      <c r="Y13" s="69">
        <v>0</v>
      </c>
      <c r="Z13" s="69">
        <v>0</v>
      </c>
      <c r="AA13" s="70">
        <v>0</v>
      </c>
      <c r="AB13" s="71">
        <v>0</v>
      </c>
      <c r="AC13" s="71">
        <v>0</v>
      </c>
      <c r="AD13" s="68">
        <v>0</v>
      </c>
      <c r="AE13" s="69">
        <v>0</v>
      </c>
      <c r="AF13" s="69">
        <v>0</v>
      </c>
      <c r="AG13" s="70">
        <v>0</v>
      </c>
      <c r="AH13" s="71">
        <v>0</v>
      </c>
      <c r="AI13" s="71">
        <v>0</v>
      </c>
      <c r="AJ13" s="68">
        <v>0</v>
      </c>
      <c r="AK13" s="69">
        <v>0</v>
      </c>
      <c r="AL13" s="69">
        <v>0</v>
      </c>
      <c r="AM13" s="70">
        <v>0</v>
      </c>
      <c r="AN13" s="71">
        <v>0</v>
      </c>
      <c r="AO13" s="71">
        <v>0</v>
      </c>
    </row>
    <row r="14" spans="1:41" x14ac:dyDescent="0.55000000000000004">
      <c r="A14" s="58" t="s">
        <v>22</v>
      </c>
      <c r="B14" s="65">
        <f t="shared" si="0"/>
        <v>12099236.359999999</v>
      </c>
      <c r="C14" s="66">
        <f t="shared" si="0"/>
        <v>37223</v>
      </c>
      <c r="D14" s="66">
        <f t="shared" si="1"/>
        <v>133</v>
      </c>
      <c r="E14" s="67">
        <v>325.04731913064501</v>
      </c>
      <c r="F14" s="68">
        <v>5821402.3700000001</v>
      </c>
      <c r="G14" s="69">
        <v>16412</v>
      </c>
      <c r="H14" s="69">
        <v>133</v>
      </c>
      <c r="I14" s="70">
        <v>3961878.82</v>
      </c>
      <c r="J14" s="71">
        <v>13354</v>
      </c>
      <c r="K14" s="71">
        <v>133</v>
      </c>
      <c r="L14" s="68">
        <v>2315955.17</v>
      </c>
      <c r="M14" s="69">
        <v>7457</v>
      </c>
      <c r="N14" s="69">
        <v>133</v>
      </c>
      <c r="O14" s="70"/>
      <c r="P14" s="71"/>
      <c r="Q14" s="71"/>
      <c r="R14" s="68"/>
      <c r="S14" s="69"/>
      <c r="T14" s="69"/>
      <c r="U14" s="70">
        <v>0</v>
      </c>
      <c r="V14" s="71">
        <v>0</v>
      </c>
      <c r="W14" s="71">
        <v>0</v>
      </c>
      <c r="X14" s="68">
        <v>0</v>
      </c>
      <c r="Y14" s="69">
        <v>0</v>
      </c>
      <c r="Z14" s="69">
        <v>0</v>
      </c>
      <c r="AA14" s="70">
        <v>0</v>
      </c>
      <c r="AB14" s="71">
        <v>0</v>
      </c>
      <c r="AC14" s="71">
        <v>0</v>
      </c>
      <c r="AD14" s="68">
        <v>0</v>
      </c>
      <c r="AE14" s="69">
        <v>0</v>
      </c>
      <c r="AF14" s="69">
        <v>0</v>
      </c>
      <c r="AG14" s="70">
        <v>0</v>
      </c>
      <c r="AH14" s="71">
        <v>0</v>
      </c>
      <c r="AI14" s="71">
        <v>0</v>
      </c>
      <c r="AJ14" s="68">
        <v>0</v>
      </c>
      <c r="AK14" s="69">
        <v>0</v>
      </c>
      <c r="AL14" s="69">
        <v>0</v>
      </c>
      <c r="AM14" s="70">
        <v>0</v>
      </c>
      <c r="AN14" s="71">
        <v>0</v>
      </c>
      <c r="AO14" s="71">
        <v>0</v>
      </c>
    </row>
    <row r="15" spans="1:41" x14ac:dyDescent="0.55000000000000004">
      <c r="A15" s="58" t="s">
        <v>91</v>
      </c>
      <c r="B15" s="65">
        <f t="shared" si="0"/>
        <v>58122319.719999999</v>
      </c>
      <c r="C15" s="66">
        <f t="shared" si="0"/>
        <v>104040</v>
      </c>
      <c r="D15" s="66">
        <f t="shared" si="1"/>
        <v>491</v>
      </c>
      <c r="E15" s="67">
        <v>558.65359207996926</v>
      </c>
      <c r="F15" s="68">
        <v>22693468.18</v>
      </c>
      <c r="G15" s="69">
        <v>43851</v>
      </c>
      <c r="H15" s="69">
        <v>492</v>
      </c>
      <c r="I15" s="70">
        <v>20313619.920000002</v>
      </c>
      <c r="J15" s="71">
        <v>34115</v>
      </c>
      <c r="K15" s="71">
        <v>492</v>
      </c>
      <c r="L15" s="68">
        <v>15115231.619999999</v>
      </c>
      <c r="M15" s="69">
        <v>26074</v>
      </c>
      <c r="N15" s="69">
        <v>491</v>
      </c>
      <c r="O15" s="70"/>
      <c r="P15" s="71"/>
      <c r="Q15" s="71"/>
      <c r="R15" s="68"/>
      <c r="S15" s="69"/>
      <c r="T15" s="69"/>
      <c r="U15" s="70">
        <v>0</v>
      </c>
      <c r="V15" s="71">
        <v>0</v>
      </c>
      <c r="W15" s="71">
        <v>0</v>
      </c>
      <c r="X15" s="68">
        <v>0</v>
      </c>
      <c r="Y15" s="69">
        <v>0</v>
      </c>
      <c r="Z15" s="69">
        <v>0</v>
      </c>
      <c r="AA15" s="70">
        <v>0</v>
      </c>
      <c r="AB15" s="71">
        <v>0</v>
      </c>
      <c r="AC15" s="71">
        <v>0</v>
      </c>
      <c r="AD15" s="68">
        <v>0</v>
      </c>
      <c r="AE15" s="69">
        <v>0</v>
      </c>
      <c r="AF15" s="69">
        <v>0</v>
      </c>
      <c r="AG15" s="70">
        <v>0</v>
      </c>
      <c r="AH15" s="71">
        <v>0</v>
      </c>
      <c r="AI15" s="71">
        <v>0</v>
      </c>
      <c r="AJ15" s="68">
        <v>0</v>
      </c>
      <c r="AK15" s="69">
        <v>0</v>
      </c>
      <c r="AL15" s="69">
        <v>0</v>
      </c>
      <c r="AM15" s="70">
        <v>0</v>
      </c>
      <c r="AN15" s="71">
        <v>0</v>
      </c>
      <c r="AO15" s="71">
        <v>0</v>
      </c>
    </row>
    <row r="16" spans="1:41" x14ac:dyDescent="0.55000000000000004">
      <c r="A16" s="58" t="s">
        <v>23</v>
      </c>
      <c r="B16" s="65">
        <f t="shared" si="0"/>
        <v>95548.290000000008</v>
      </c>
      <c r="C16" s="66">
        <f t="shared" si="0"/>
        <v>373</v>
      </c>
      <c r="D16" s="66">
        <f t="shared" si="1"/>
        <v>2</v>
      </c>
      <c r="E16" s="67">
        <v>256.16163538873997</v>
      </c>
      <c r="F16" s="68">
        <v>59038.75</v>
      </c>
      <c r="G16" s="69">
        <v>193</v>
      </c>
      <c r="H16" s="69">
        <v>2</v>
      </c>
      <c r="I16" s="70">
        <v>22171.38</v>
      </c>
      <c r="J16" s="71">
        <v>120</v>
      </c>
      <c r="K16" s="71">
        <v>2</v>
      </c>
      <c r="L16" s="68">
        <v>14338.16</v>
      </c>
      <c r="M16" s="69">
        <v>60</v>
      </c>
      <c r="N16" s="69">
        <v>2</v>
      </c>
      <c r="O16" s="70"/>
      <c r="P16" s="71"/>
      <c r="Q16" s="71"/>
      <c r="R16" s="68"/>
      <c r="S16" s="69"/>
      <c r="T16" s="69"/>
      <c r="U16" s="70">
        <v>0</v>
      </c>
      <c r="V16" s="71">
        <v>0</v>
      </c>
      <c r="W16" s="71">
        <v>0</v>
      </c>
      <c r="X16" s="68">
        <v>0</v>
      </c>
      <c r="Y16" s="69">
        <v>0</v>
      </c>
      <c r="Z16" s="69">
        <v>0</v>
      </c>
      <c r="AA16" s="70">
        <v>0</v>
      </c>
      <c r="AB16" s="71">
        <v>0</v>
      </c>
      <c r="AC16" s="71">
        <v>0</v>
      </c>
      <c r="AD16" s="68">
        <v>0</v>
      </c>
      <c r="AE16" s="69">
        <v>0</v>
      </c>
      <c r="AF16" s="69">
        <v>0</v>
      </c>
      <c r="AG16" s="70">
        <v>0</v>
      </c>
      <c r="AH16" s="71">
        <v>0</v>
      </c>
      <c r="AI16" s="71">
        <v>0</v>
      </c>
      <c r="AJ16" s="68">
        <v>0</v>
      </c>
      <c r="AK16" s="69">
        <v>0</v>
      </c>
      <c r="AL16" s="69">
        <v>0</v>
      </c>
      <c r="AM16" s="70">
        <v>0</v>
      </c>
      <c r="AN16" s="71">
        <v>0</v>
      </c>
      <c r="AO16" s="71">
        <v>0</v>
      </c>
    </row>
    <row r="17" spans="1:41" x14ac:dyDescent="0.55000000000000004">
      <c r="A17" s="58" t="s">
        <v>24</v>
      </c>
      <c r="B17" s="65">
        <f t="shared" si="0"/>
        <v>1224234.21</v>
      </c>
      <c r="C17" s="66">
        <f t="shared" si="0"/>
        <v>7172</v>
      </c>
      <c r="D17" s="66">
        <f t="shared" si="1"/>
        <v>911</v>
      </c>
      <c r="E17" s="67">
        <v>170.69634829894031</v>
      </c>
      <c r="F17" s="68">
        <v>488061.01</v>
      </c>
      <c r="G17" s="69">
        <v>1808</v>
      </c>
      <c r="H17" s="69">
        <v>935</v>
      </c>
      <c r="I17" s="70">
        <v>417598.95</v>
      </c>
      <c r="J17" s="71">
        <v>3296</v>
      </c>
      <c r="K17" s="71">
        <v>927</v>
      </c>
      <c r="L17" s="68">
        <v>318574.25</v>
      </c>
      <c r="M17" s="69">
        <v>2068</v>
      </c>
      <c r="N17" s="69">
        <v>911</v>
      </c>
      <c r="O17" s="70"/>
      <c r="P17" s="71"/>
      <c r="Q17" s="71"/>
      <c r="R17" s="68"/>
      <c r="S17" s="69"/>
      <c r="T17" s="69"/>
      <c r="U17" s="70">
        <v>0</v>
      </c>
      <c r="V17" s="71">
        <v>0</v>
      </c>
      <c r="W17" s="71">
        <v>0</v>
      </c>
      <c r="X17" s="68">
        <v>0</v>
      </c>
      <c r="Y17" s="69">
        <v>0</v>
      </c>
      <c r="Z17" s="69">
        <v>0</v>
      </c>
      <c r="AA17" s="70">
        <v>0</v>
      </c>
      <c r="AB17" s="71">
        <v>0</v>
      </c>
      <c r="AC17" s="71">
        <v>0</v>
      </c>
      <c r="AD17" s="68">
        <v>0</v>
      </c>
      <c r="AE17" s="69">
        <v>0</v>
      </c>
      <c r="AF17" s="69">
        <v>0</v>
      </c>
      <c r="AG17" s="70">
        <v>0</v>
      </c>
      <c r="AH17" s="71">
        <v>0</v>
      </c>
      <c r="AI17" s="71">
        <v>0</v>
      </c>
      <c r="AJ17" s="68">
        <v>0</v>
      </c>
      <c r="AK17" s="69">
        <v>0</v>
      </c>
      <c r="AL17" s="69">
        <v>0</v>
      </c>
      <c r="AM17" s="70">
        <v>0</v>
      </c>
      <c r="AN17" s="71">
        <v>0</v>
      </c>
      <c r="AO17" s="71">
        <v>0</v>
      </c>
    </row>
    <row r="18" spans="1:41" x14ac:dyDescent="0.55000000000000004">
      <c r="A18" s="58" t="s">
        <v>92</v>
      </c>
      <c r="B18" s="65">
        <f t="shared" si="0"/>
        <v>5987277.6299999999</v>
      </c>
      <c r="C18" s="66">
        <f t="shared" si="0"/>
        <v>43816</v>
      </c>
      <c r="D18" s="66">
        <f t="shared" si="1"/>
        <v>1760</v>
      </c>
      <c r="E18" s="67">
        <v>136.64591998356764</v>
      </c>
      <c r="F18" s="68">
        <v>2244894.29</v>
      </c>
      <c r="G18" s="69">
        <v>16467</v>
      </c>
      <c r="H18" s="69">
        <v>1762</v>
      </c>
      <c r="I18" s="70">
        <v>2269291.2599999998</v>
      </c>
      <c r="J18" s="71">
        <v>16083</v>
      </c>
      <c r="K18" s="71">
        <v>1761</v>
      </c>
      <c r="L18" s="68">
        <v>1473092.08</v>
      </c>
      <c r="M18" s="69">
        <v>11266</v>
      </c>
      <c r="N18" s="69">
        <v>1760</v>
      </c>
      <c r="O18" s="70"/>
      <c r="P18" s="71"/>
      <c r="Q18" s="71"/>
      <c r="R18" s="68"/>
      <c r="S18" s="69"/>
      <c r="T18" s="69"/>
      <c r="U18" s="70">
        <v>0</v>
      </c>
      <c r="V18" s="71">
        <v>0</v>
      </c>
      <c r="W18" s="71">
        <v>0</v>
      </c>
      <c r="X18" s="68">
        <v>0</v>
      </c>
      <c r="Y18" s="69">
        <v>0</v>
      </c>
      <c r="Z18" s="69">
        <v>0</v>
      </c>
      <c r="AA18" s="70">
        <v>0</v>
      </c>
      <c r="AB18" s="71">
        <v>0</v>
      </c>
      <c r="AC18" s="71">
        <v>0</v>
      </c>
      <c r="AD18" s="68">
        <v>0</v>
      </c>
      <c r="AE18" s="69">
        <v>0</v>
      </c>
      <c r="AF18" s="69">
        <v>0</v>
      </c>
      <c r="AG18" s="70">
        <v>0</v>
      </c>
      <c r="AH18" s="71">
        <v>0</v>
      </c>
      <c r="AI18" s="71">
        <v>0</v>
      </c>
      <c r="AJ18" s="68">
        <v>0</v>
      </c>
      <c r="AK18" s="69">
        <v>0</v>
      </c>
      <c r="AL18" s="69">
        <v>0</v>
      </c>
      <c r="AM18" s="70">
        <v>0</v>
      </c>
      <c r="AN18" s="71">
        <v>0</v>
      </c>
      <c r="AO18" s="71">
        <v>0</v>
      </c>
    </row>
    <row r="19" spans="1:41" x14ac:dyDescent="0.55000000000000004">
      <c r="A19" s="58" t="s">
        <v>25</v>
      </c>
      <c r="B19" s="65">
        <f t="shared" si="0"/>
        <v>4527989.7300000004</v>
      </c>
      <c r="C19" s="66">
        <f t="shared" si="0"/>
        <v>30342</v>
      </c>
      <c r="D19" s="66">
        <f t="shared" si="1"/>
        <v>150</v>
      </c>
      <c r="E19" s="67">
        <v>149.23174906070795</v>
      </c>
      <c r="F19" s="68">
        <v>692005.74</v>
      </c>
      <c r="G19" s="69">
        <v>5288</v>
      </c>
      <c r="H19" s="69">
        <v>150</v>
      </c>
      <c r="I19" s="70">
        <v>2017934.46</v>
      </c>
      <c r="J19" s="71">
        <v>9626</v>
      </c>
      <c r="K19" s="71">
        <v>150</v>
      </c>
      <c r="L19" s="68">
        <v>1818049.53</v>
      </c>
      <c r="M19" s="69">
        <v>15428</v>
      </c>
      <c r="N19" s="69">
        <v>150</v>
      </c>
      <c r="O19" s="70"/>
      <c r="P19" s="71"/>
      <c r="Q19" s="71"/>
      <c r="R19" s="68"/>
      <c r="S19" s="69"/>
      <c r="T19" s="69"/>
      <c r="U19" s="70">
        <v>0</v>
      </c>
      <c r="V19" s="71">
        <v>0</v>
      </c>
      <c r="W19" s="71">
        <v>0</v>
      </c>
      <c r="X19" s="68">
        <v>0</v>
      </c>
      <c r="Y19" s="69">
        <v>0</v>
      </c>
      <c r="Z19" s="69">
        <v>0</v>
      </c>
      <c r="AA19" s="70">
        <v>0</v>
      </c>
      <c r="AB19" s="71">
        <v>0</v>
      </c>
      <c r="AC19" s="71">
        <v>0</v>
      </c>
      <c r="AD19" s="68">
        <v>0</v>
      </c>
      <c r="AE19" s="69">
        <v>0</v>
      </c>
      <c r="AF19" s="69">
        <v>0</v>
      </c>
      <c r="AG19" s="70">
        <v>0</v>
      </c>
      <c r="AH19" s="71">
        <v>0</v>
      </c>
      <c r="AI19" s="71">
        <v>0</v>
      </c>
      <c r="AJ19" s="68">
        <v>0</v>
      </c>
      <c r="AK19" s="69">
        <v>0</v>
      </c>
      <c r="AL19" s="69">
        <v>0</v>
      </c>
      <c r="AM19" s="70">
        <v>0</v>
      </c>
      <c r="AN19" s="71">
        <v>0</v>
      </c>
      <c r="AO19" s="71">
        <v>0</v>
      </c>
    </row>
    <row r="20" spans="1:41" x14ac:dyDescent="0.55000000000000004">
      <c r="A20" s="58" t="s">
        <v>93</v>
      </c>
      <c r="B20" s="65">
        <f t="shared" si="0"/>
        <v>65538615.609999999</v>
      </c>
      <c r="C20" s="66">
        <f t="shared" si="0"/>
        <v>95729</v>
      </c>
      <c r="D20" s="66">
        <f t="shared" si="1"/>
        <v>1091</v>
      </c>
      <c r="E20" s="67">
        <v>684.6265563204463</v>
      </c>
      <c r="F20" s="68">
        <v>24702713.109999999</v>
      </c>
      <c r="G20" s="69">
        <v>36963</v>
      </c>
      <c r="H20" s="69">
        <v>1095</v>
      </c>
      <c r="I20" s="70">
        <v>24650009.18</v>
      </c>
      <c r="J20" s="71">
        <v>36597</v>
      </c>
      <c r="K20" s="71">
        <v>1093</v>
      </c>
      <c r="L20" s="68">
        <v>16185893.32</v>
      </c>
      <c r="M20" s="69">
        <v>22169</v>
      </c>
      <c r="N20" s="69">
        <v>1091</v>
      </c>
      <c r="O20" s="70"/>
      <c r="P20" s="71"/>
      <c r="Q20" s="71"/>
      <c r="R20" s="68"/>
      <c r="S20" s="69"/>
      <c r="T20" s="69"/>
      <c r="U20" s="70">
        <v>0</v>
      </c>
      <c r="V20" s="71">
        <v>0</v>
      </c>
      <c r="W20" s="71">
        <v>0</v>
      </c>
      <c r="X20" s="68">
        <v>0</v>
      </c>
      <c r="Y20" s="69">
        <v>0</v>
      </c>
      <c r="Z20" s="69">
        <v>0</v>
      </c>
      <c r="AA20" s="70">
        <v>0</v>
      </c>
      <c r="AB20" s="71">
        <v>0</v>
      </c>
      <c r="AC20" s="71">
        <v>0</v>
      </c>
      <c r="AD20" s="68">
        <v>0</v>
      </c>
      <c r="AE20" s="69">
        <v>0</v>
      </c>
      <c r="AF20" s="69">
        <v>0</v>
      </c>
      <c r="AG20" s="70">
        <v>0</v>
      </c>
      <c r="AH20" s="71">
        <v>0</v>
      </c>
      <c r="AI20" s="71">
        <v>0</v>
      </c>
      <c r="AJ20" s="68">
        <v>0</v>
      </c>
      <c r="AK20" s="69">
        <v>0</v>
      </c>
      <c r="AL20" s="69">
        <v>0</v>
      </c>
      <c r="AM20" s="70">
        <v>0</v>
      </c>
      <c r="AN20" s="71">
        <v>0</v>
      </c>
      <c r="AO20" s="71">
        <v>0</v>
      </c>
    </row>
    <row r="21" spans="1:41" x14ac:dyDescent="0.55000000000000004">
      <c r="A21" s="58" t="s">
        <v>26</v>
      </c>
      <c r="B21" s="65">
        <f t="shared" si="0"/>
        <v>3573086.5399999996</v>
      </c>
      <c r="C21" s="66">
        <f t="shared" si="0"/>
        <v>5588</v>
      </c>
      <c r="D21" s="66">
        <f t="shared" si="1"/>
        <v>55</v>
      </c>
      <c r="E21" s="67">
        <v>639.42135647816747</v>
      </c>
      <c r="F21" s="68">
        <v>1325129.22</v>
      </c>
      <c r="G21" s="69">
        <v>1825</v>
      </c>
      <c r="H21" s="69">
        <v>57</v>
      </c>
      <c r="I21" s="70">
        <v>1215168.75</v>
      </c>
      <c r="J21" s="71">
        <v>2254</v>
      </c>
      <c r="K21" s="71">
        <v>57</v>
      </c>
      <c r="L21" s="68">
        <v>1032788.5699999998</v>
      </c>
      <c r="M21" s="69">
        <v>1509</v>
      </c>
      <c r="N21" s="69">
        <v>55</v>
      </c>
      <c r="O21" s="70"/>
      <c r="P21" s="71"/>
      <c r="Q21" s="71"/>
      <c r="R21" s="68"/>
      <c r="S21" s="69"/>
      <c r="T21" s="69"/>
      <c r="U21" s="70">
        <v>0</v>
      </c>
      <c r="V21" s="71">
        <v>0</v>
      </c>
      <c r="W21" s="71">
        <v>0</v>
      </c>
      <c r="X21" s="68">
        <v>0</v>
      </c>
      <c r="Y21" s="69">
        <v>0</v>
      </c>
      <c r="Z21" s="69">
        <v>0</v>
      </c>
      <c r="AA21" s="70">
        <v>0</v>
      </c>
      <c r="AB21" s="71">
        <v>0</v>
      </c>
      <c r="AC21" s="71">
        <v>0</v>
      </c>
      <c r="AD21" s="68">
        <v>0</v>
      </c>
      <c r="AE21" s="69">
        <v>0</v>
      </c>
      <c r="AF21" s="69">
        <v>0</v>
      </c>
      <c r="AG21" s="70">
        <v>0</v>
      </c>
      <c r="AH21" s="71">
        <v>0</v>
      </c>
      <c r="AI21" s="71">
        <v>0</v>
      </c>
      <c r="AJ21" s="68">
        <v>0</v>
      </c>
      <c r="AK21" s="69">
        <v>0</v>
      </c>
      <c r="AL21" s="69">
        <v>0</v>
      </c>
      <c r="AM21" s="70">
        <v>0</v>
      </c>
      <c r="AN21" s="71">
        <v>0</v>
      </c>
      <c r="AO21" s="71">
        <v>0</v>
      </c>
    </row>
    <row r="22" spans="1:41" x14ac:dyDescent="0.55000000000000004">
      <c r="A22" s="58" t="s">
        <v>94</v>
      </c>
      <c r="B22" s="65">
        <f t="shared" si="0"/>
        <v>1220005.8799999999</v>
      </c>
      <c r="C22" s="66">
        <f t="shared" si="0"/>
        <v>3235</v>
      </c>
      <c r="D22" s="66">
        <f t="shared" si="1"/>
        <v>92</v>
      </c>
      <c r="E22" s="67">
        <v>377.12701081916532</v>
      </c>
      <c r="F22" s="68">
        <v>435477.68</v>
      </c>
      <c r="G22" s="69">
        <v>1030</v>
      </c>
      <c r="H22" s="69">
        <v>94</v>
      </c>
      <c r="I22" s="70">
        <v>611819.73</v>
      </c>
      <c r="J22" s="71">
        <v>1755</v>
      </c>
      <c r="K22" s="71">
        <v>92</v>
      </c>
      <c r="L22" s="68">
        <v>172708.47</v>
      </c>
      <c r="M22" s="69">
        <v>450</v>
      </c>
      <c r="N22" s="69">
        <v>92</v>
      </c>
      <c r="O22" s="70"/>
      <c r="P22" s="71"/>
      <c r="Q22" s="71"/>
      <c r="R22" s="68"/>
      <c r="S22" s="69"/>
      <c r="T22" s="69"/>
      <c r="U22" s="70">
        <v>0</v>
      </c>
      <c r="V22" s="71">
        <v>0</v>
      </c>
      <c r="W22" s="71">
        <v>0</v>
      </c>
      <c r="X22" s="68">
        <v>0</v>
      </c>
      <c r="Y22" s="69">
        <v>0</v>
      </c>
      <c r="Z22" s="69">
        <v>0</v>
      </c>
      <c r="AA22" s="70">
        <v>0</v>
      </c>
      <c r="AB22" s="71">
        <v>0</v>
      </c>
      <c r="AC22" s="71">
        <v>0</v>
      </c>
      <c r="AD22" s="68">
        <v>0</v>
      </c>
      <c r="AE22" s="69">
        <v>0</v>
      </c>
      <c r="AF22" s="69">
        <v>0</v>
      </c>
      <c r="AG22" s="70">
        <v>0</v>
      </c>
      <c r="AH22" s="71">
        <v>0</v>
      </c>
      <c r="AI22" s="71">
        <v>0</v>
      </c>
      <c r="AJ22" s="68">
        <v>0</v>
      </c>
      <c r="AK22" s="69">
        <v>0</v>
      </c>
      <c r="AL22" s="69">
        <v>0</v>
      </c>
      <c r="AM22" s="70">
        <v>0</v>
      </c>
      <c r="AN22" s="71">
        <v>0</v>
      </c>
      <c r="AO22" s="71">
        <v>0</v>
      </c>
    </row>
    <row r="23" spans="1:41" x14ac:dyDescent="0.55000000000000004">
      <c r="A23" s="58" t="s">
        <v>462</v>
      </c>
      <c r="B23" s="65">
        <f t="shared" si="0"/>
        <v>12484587.800000001</v>
      </c>
      <c r="C23" s="66">
        <f t="shared" si="0"/>
        <v>91535</v>
      </c>
      <c r="D23" s="66">
        <f t="shared" si="1"/>
        <v>521</v>
      </c>
      <c r="E23" s="67">
        <v>136.39141093570765</v>
      </c>
      <c r="F23" s="68">
        <v>4909305.05</v>
      </c>
      <c r="G23" s="69">
        <v>34777</v>
      </c>
      <c r="H23" s="69">
        <v>519</v>
      </c>
      <c r="I23" s="70">
        <v>4130495.6200000006</v>
      </c>
      <c r="J23" s="71">
        <v>31008</v>
      </c>
      <c r="K23" s="71">
        <v>519</v>
      </c>
      <c r="L23" s="68">
        <v>3444787.1300000004</v>
      </c>
      <c r="M23" s="69">
        <v>25750</v>
      </c>
      <c r="N23" s="69">
        <v>521</v>
      </c>
      <c r="O23" s="70"/>
      <c r="P23" s="71"/>
      <c r="Q23" s="71"/>
      <c r="R23" s="68"/>
      <c r="S23" s="69"/>
      <c r="T23" s="69"/>
      <c r="U23" s="70">
        <v>0</v>
      </c>
      <c r="V23" s="71">
        <v>0</v>
      </c>
      <c r="W23" s="71">
        <v>0</v>
      </c>
      <c r="X23" s="68">
        <v>0</v>
      </c>
      <c r="Y23" s="69">
        <v>0</v>
      </c>
      <c r="Z23" s="69">
        <v>0</v>
      </c>
      <c r="AA23" s="70">
        <v>0</v>
      </c>
      <c r="AB23" s="71">
        <v>0</v>
      </c>
      <c r="AC23" s="71">
        <v>0</v>
      </c>
      <c r="AD23" s="68">
        <v>0</v>
      </c>
      <c r="AE23" s="69">
        <v>0</v>
      </c>
      <c r="AF23" s="69">
        <v>0</v>
      </c>
      <c r="AG23" s="70">
        <v>0</v>
      </c>
      <c r="AH23" s="71">
        <v>0</v>
      </c>
      <c r="AI23" s="71">
        <v>0</v>
      </c>
      <c r="AJ23" s="68">
        <v>0</v>
      </c>
      <c r="AK23" s="69">
        <v>0</v>
      </c>
      <c r="AL23" s="69">
        <v>0</v>
      </c>
      <c r="AM23" s="70">
        <v>0</v>
      </c>
      <c r="AN23" s="71">
        <v>0</v>
      </c>
      <c r="AO23" s="71">
        <v>0</v>
      </c>
    </row>
    <row r="24" spans="1:41" x14ac:dyDescent="0.55000000000000004">
      <c r="A24" s="58" t="s">
        <v>27</v>
      </c>
      <c r="B24" s="65">
        <f t="shared" si="0"/>
        <v>280418.76999999996</v>
      </c>
      <c r="C24" s="66">
        <f t="shared" si="0"/>
        <v>3072</v>
      </c>
      <c r="D24" s="66">
        <f t="shared" si="1"/>
        <v>689</v>
      </c>
      <c r="E24" s="67">
        <v>91.282151692708325</v>
      </c>
      <c r="F24" s="68">
        <v>151499.34</v>
      </c>
      <c r="G24" s="69">
        <v>1211</v>
      </c>
      <c r="H24" s="69">
        <v>684</v>
      </c>
      <c r="I24" s="70">
        <v>76577.39</v>
      </c>
      <c r="J24" s="71">
        <v>999</v>
      </c>
      <c r="K24" s="71">
        <v>685</v>
      </c>
      <c r="L24" s="68">
        <v>52342.04</v>
      </c>
      <c r="M24" s="69">
        <v>862</v>
      </c>
      <c r="N24" s="69">
        <v>689</v>
      </c>
      <c r="O24" s="70"/>
      <c r="P24" s="71"/>
      <c r="Q24" s="71"/>
      <c r="R24" s="68"/>
      <c r="S24" s="69"/>
      <c r="T24" s="69"/>
      <c r="U24" s="70">
        <v>0</v>
      </c>
      <c r="V24" s="71">
        <v>0</v>
      </c>
      <c r="W24" s="71">
        <v>0</v>
      </c>
      <c r="X24" s="68">
        <v>0</v>
      </c>
      <c r="Y24" s="69">
        <v>0</v>
      </c>
      <c r="Z24" s="69">
        <v>0</v>
      </c>
      <c r="AA24" s="70">
        <v>0</v>
      </c>
      <c r="AB24" s="71">
        <v>0</v>
      </c>
      <c r="AC24" s="71">
        <v>0</v>
      </c>
      <c r="AD24" s="68">
        <v>0</v>
      </c>
      <c r="AE24" s="69">
        <v>0</v>
      </c>
      <c r="AF24" s="69">
        <v>0</v>
      </c>
      <c r="AG24" s="70">
        <v>0</v>
      </c>
      <c r="AH24" s="71">
        <v>0</v>
      </c>
      <c r="AI24" s="71">
        <v>0</v>
      </c>
      <c r="AJ24" s="68">
        <v>0</v>
      </c>
      <c r="AK24" s="69">
        <v>0</v>
      </c>
      <c r="AL24" s="69">
        <v>0</v>
      </c>
      <c r="AM24" s="70">
        <v>0</v>
      </c>
      <c r="AN24" s="71">
        <v>0</v>
      </c>
      <c r="AO24" s="71">
        <v>0</v>
      </c>
    </row>
    <row r="25" spans="1:41" x14ac:dyDescent="0.55000000000000004">
      <c r="A25" s="58" t="s">
        <v>95</v>
      </c>
      <c r="B25" s="65">
        <f t="shared" si="0"/>
        <v>1338338.7</v>
      </c>
      <c r="C25" s="66">
        <f t="shared" si="0"/>
        <v>6900</v>
      </c>
      <c r="D25" s="66">
        <f t="shared" si="1"/>
        <v>3</v>
      </c>
      <c r="E25" s="67">
        <v>193.96213043478261</v>
      </c>
      <c r="F25" s="68">
        <v>607606.57999999996</v>
      </c>
      <c r="G25" s="69">
        <v>3016</v>
      </c>
      <c r="H25" s="69">
        <v>3</v>
      </c>
      <c r="I25" s="70">
        <v>492115.03</v>
      </c>
      <c r="J25" s="71">
        <v>2440</v>
      </c>
      <c r="K25" s="71">
        <v>3</v>
      </c>
      <c r="L25" s="68">
        <v>238617.09</v>
      </c>
      <c r="M25" s="69">
        <v>1444</v>
      </c>
      <c r="N25" s="69">
        <v>3</v>
      </c>
      <c r="O25" s="70"/>
      <c r="P25" s="71"/>
      <c r="Q25" s="71"/>
      <c r="R25" s="68"/>
      <c r="S25" s="69"/>
      <c r="T25" s="69"/>
      <c r="U25" s="70">
        <v>0</v>
      </c>
      <c r="V25" s="71">
        <v>0</v>
      </c>
      <c r="W25" s="71">
        <v>0</v>
      </c>
      <c r="X25" s="68">
        <v>0</v>
      </c>
      <c r="Y25" s="69">
        <v>0</v>
      </c>
      <c r="Z25" s="69">
        <v>0</v>
      </c>
      <c r="AA25" s="70">
        <v>0</v>
      </c>
      <c r="AB25" s="71">
        <v>0</v>
      </c>
      <c r="AC25" s="71">
        <v>0</v>
      </c>
      <c r="AD25" s="68">
        <v>0</v>
      </c>
      <c r="AE25" s="69">
        <v>0</v>
      </c>
      <c r="AF25" s="69">
        <v>0</v>
      </c>
      <c r="AG25" s="70">
        <v>0</v>
      </c>
      <c r="AH25" s="71">
        <v>0</v>
      </c>
      <c r="AI25" s="71">
        <v>0</v>
      </c>
      <c r="AJ25" s="68">
        <v>0</v>
      </c>
      <c r="AK25" s="69">
        <v>0</v>
      </c>
      <c r="AL25" s="69">
        <v>0</v>
      </c>
      <c r="AM25" s="70">
        <v>0</v>
      </c>
      <c r="AN25" s="71">
        <v>0</v>
      </c>
      <c r="AO25" s="71">
        <v>0</v>
      </c>
    </row>
    <row r="26" spans="1:41" x14ac:dyDescent="0.55000000000000004">
      <c r="A26" s="58" t="s">
        <v>380</v>
      </c>
      <c r="B26" s="65">
        <f t="shared" si="0"/>
        <v>6955077.080000001</v>
      </c>
      <c r="C26" s="66">
        <f t="shared" si="0"/>
        <v>37442</v>
      </c>
      <c r="D26" s="66">
        <f t="shared" si="1"/>
        <v>17</v>
      </c>
      <c r="E26" s="67">
        <v>185.75602478500082</v>
      </c>
      <c r="F26" s="68">
        <v>2879811.4300000006</v>
      </c>
      <c r="G26" s="69">
        <v>15043</v>
      </c>
      <c r="H26" s="69">
        <v>17</v>
      </c>
      <c r="I26" s="70">
        <v>2931803.8500000006</v>
      </c>
      <c r="J26" s="71">
        <v>14082</v>
      </c>
      <c r="K26" s="71">
        <v>17</v>
      </c>
      <c r="L26" s="68">
        <v>1143461.8</v>
      </c>
      <c r="M26" s="69">
        <v>8317</v>
      </c>
      <c r="N26" s="69">
        <v>17</v>
      </c>
      <c r="O26" s="70"/>
      <c r="P26" s="71"/>
      <c r="Q26" s="71"/>
      <c r="R26" s="68"/>
      <c r="S26" s="69"/>
      <c r="T26" s="69"/>
      <c r="U26" s="70">
        <v>0</v>
      </c>
      <c r="V26" s="71">
        <v>0</v>
      </c>
      <c r="W26" s="71">
        <v>0</v>
      </c>
      <c r="X26" s="68">
        <v>0</v>
      </c>
      <c r="Y26" s="69">
        <v>0</v>
      </c>
      <c r="Z26" s="69">
        <v>0</v>
      </c>
      <c r="AA26" s="70">
        <v>0</v>
      </c>
      <c r="AB26" s="71">
        <v>0</v>
      </c>
      <c r="AC26" s="71">
        <v>0</v>
      </c>
      <c r="AD26" s="68">
        <v>0</v>
      </c>
      <c r="AE26" s="69">
        <v>0</v>
      </c>
      <c r="AF26" s="69">
        <v>0</v>
      </c>
      <c r="AG26" s="70">
        <v>0</v>
      </c>
      <c r="AH26" s="71">
        <v>0</v>
      </c>
      <c r="AI26" s="71">
        <v>0</v>
      </c>
      <c r="AJ26" s="68">
        <v>0</v>
      </c>
      <c r="AK26" s="69">
        <v>0</v>
      </c>
      <c r="AL26" s="69">
        <v>0</v>
      </c>
      <c r="AM26" s="70">
        <v>0</v>
      </c>
      <c r="AN26" s="71">
        <v>0</v>
      </c>
      <c r="AO26" s="71">
        <v>0</v>
      </c>
    </row>
    <row r="27" spans="1:41" x14ac:dyDescent="0.55000000000000004">
      <c r="A27" s="58" t="s">
        <v>32</v>
      </c>
      <c r="B27" s="65">
        <f t="shared" si="0"/>
        <v>1539445.04</v>
      </c>
      <c r="C27" s="66">
        <f t="shared" si="0"/>
        <v>6999</v>
      </c>
      <c r="D27" s="66">
        <f t="shared" si="1"/>
        <v>3</v>
      </c>
      <c r="E27" s="67">
        <v>219.95214173453351</v>
      </c>
      <c r="F27" s="68">
        <v>715012.85</v>
      </c>
      <c r="G27" s="69">
        <v>3046</v>
      </c>
      <c r="H27" s="69">
        <v>3</v>
      </c>
      <c r="I27" s="70">
        <v>554637.64</v>
      </c>
      <c r="J27" s="71">
        <v>2643</v>
      </c>
      <c r="K27" s="71">
        <v>3</v>
      </c>
      <c r="L27" s="68">
        <v>269794.55</v>
      </c>
      <c r="M27" s="69">
        <v>1310</v>
      </c>
      <c r="N27" s="69">
        <v>3</v>
      </c>
      <c r="O27" s="70"/>
      <c r="P27" s="71"/>
      <c r="Q27" s="71"/>
      <c r="R27" s="68"/>
      <c r="S27" s="69"/>
      <c r="T27" s="69"/>
      <c r="U27" s="70">
        <v>0</v>
      </c>
      <c r="V27" s="71">
        <v>0</v>
      </c>
      <c r="W27" s="71">
        <v>0</v>
      </c>
      <c r="X27" s="68">
        <v>0</v>
      </c>
      <c r="Y27" s="69">
        <v>0</v>
      </c>
      <c r="Z27" s="69">
        <v>0</v>
      </c>
      <c r="AA27" s="70">
        <v>0</v>
      </c>
      <c r="AB27" s="71">
        <v>0</v>
      </c>
      <c r="AC27" s="71">
        <v>0</v>
      </c>
      <c r="AD27" s="68">
        <v>0</v>
      </c>
      <c r="AE27" s="69">
        <v>0</v>
      </c>
      <c r="AF27" s="69">
        <v>0</v>
      </c>
      <c r="AG27" s="70">
        <v>0</v>
      </c>
      <c r="AH27" s="71">
        <v>0</v>
      </c>
      <c r="AI27" s="71">
        <v>0</v>
      </c>
      <c r="AJ27" s="68">
        <v>0</v>
      </c>
      <c r="AK27" s="69">
        <v>0</v>
      </c>
      <c r="AL27" s="69">
        <v>0</v>
      </c>
      <c r="AM27" s="70">
        <v>0</v>
      </c>
      <c r="AN27" s="71">
        <v>0</v>
      </c>
      <c r="AO27" s="71">
        <v>0</v>
      </c>
    </row>
    <row r="28" spans="1:41" x14ac:dyDescent="0.55000000000000004">
      <c r="A28" s="58" t="s">
        <v>37</v>
      </c>
      <c r="B28" s="65">
        <f t="shared" si="0"/>
        <v>868605.59</v>
      </c>
      <c r="C28" s="66">
        <f t="shared" si="0"/>
        <v>6719</v>
      </c>
      <c r="D28" s="66">
        <f t="shared" si="1"/>
        <v>5</v>
      </c>
      <c r="E28" s="67">
        <v>129.27602172942403</v>
      </c>
      <c r="F28" s="68">
        <v>365335.98</v>
      </c>
      <c r="G28" s="69">
        <v>2698</v>
      </c>
      <c r="H28" s="69">
        <v>5</v>
      </c>
      <c r="I28" s="70">
        <v>367022.73</v>
      </c>
      <c r="J28" s="71">
        <v>2502</v>
      </c>
      <c r="K28" s="71">
        <v>5</v>
      </c>
      <c r="L28" s="68">
        <v>136246.88</v>
      </c>
      <c r="M28" s="69">
        <v>1519</v>
      </c>
      <c r="N28" s="69">
        <v>5</v>
      </c>
      <c r="O28" s="70"/>
      <c r="P28" s="71"/>
      <c r="Q28" s="71"/>
      <c r="R28" s="68"/>
      <c r="S28" s="69"/>
      <c r="T28" s="69"/>
      <c r="U28" s="70">
        <v>0</v>
      </c>
      <c r="V28" s="71">
        <v>0</v>
      </c>
      <c r="W28" s="71">
        <v>0</v>
      </c>
      <c r="X28" s="68">
        <v>0</v>
      </c>
      <c r="Y28" s="69">
        <v>0</v>
      </c>
      <c r="Z28" s="69">
        <v>0</v>
      </c>
      <c r="AA28" s="70">
        <v>0</v>
      </c>
      <c r="AB28" s="71">
        <v>0</v>
      </c>
      <c r="AC28" s="71">
        <v>0</v>
      </c>
      <c r="AD28" s="68">
        <v>0</v>
      </c>
      <c r="AE28" s="69">
        <v>0</v>
      </c>
      <c r="AF28" s="69">
        <v>0</v>
      </c>
      <c r="AG28" s="70">
        <v>0</v>
      </c>
      <c r="AH28" s="71">
        <v>0</v>
      </c>
      <c r="AI28" s="71">
        <v>0</v>
      </c>
      <c r="AJ28" s="68">
        <v>0</v>
      </c>
      <c r="AK28" s="69">
        <v>0</v>
      </c>
      <c r="AL28" s="69">
        <v>0</v>
      </c>
      <c r="AM28" s="70">
        <v>0</v>
      </c>
      <c r="AN28" s="71">
        <v>0</v>
      </c>
      <c r="AO28" s="71">
        <v>0</v>
      </c>
    </row>
    <row r="29" spans="1:41" x14ac:dyDescent="0.55000000000000004">
      <c r="A29" s="58" t="s">
        <v>33</v>
      </c>
      <c r="B29" s="65">
        <f t="shared" si="0"/>
        <v>531817.76</v>
      </c>
      <c r="C29" s="66">
        <f t="shared" si="0"/>
        <v>1829</v>
      </c>
      <c r="D29" s="66">
        <f t="shared" si="1"/>
        <v>25</v>
      </c>
      <c r="E29" s="67">
        <v>290.76968835429199</v>
      </c>
      <c r="F29" s="68">
        <v>231990.7</v>
      </c>
      <c r="G29" s="69">
        <v>898</v>
      </c>
      <c r="H29" s="69">
        <v>25</v>
      </c>
      <c r="I29" s="70">
        <v>268246.99</v>
      </c>
      <c r="J29" s="71">
        <v>707</v>
      </c>
      <c r="K29" s="71">
        <v>25</v>
      </c>
      <c r="L29" s="68">
        <v>31580.07</v>
      </c>
      <c r="M29" s="69">
        <v>224</v>
      </c>
      <c r="N29" s="69">
        <v>25</v>
      </c>
      <c r="O29" s="70"/>
      <c r="P29" s="71"/>
      <c r="Q29" s="71"/>
      <c r="R29" s="68"/>
      <c r="S29" s="69"/>
      <c r="T29" s="69"/>
      <c r="U29" s="70">
        <v>0</v>
      </c>
      <c r="V29" s="71">
        <v>0</v>
      </c>
      <c r="W29" s="71">
        <v>0</v>
      </c>
      <c r="X29" s="68">
        <v>0</v>
      </c>
      <c r="Y29" s="69">
        <v>0</v>
      </c>
      <c r="Z29" s="69">
        <v>0</v>
      </c>
      <c r="AA29" s="70">
        <v>0</v>
      </c>
      <c r="AB29" s="71">
        <v>0</v>
      </c>
      <c r="AC29" s="71">
        <v>0</v>
      </c>
      <c r="AD29" s="68">
        <v>0</v>
      </c>
      <c r="AE29" s="69">
        <v>0</v>
      </c>
      <c r="AF29" s="69">
        <v>0</v>
      </c>
      <c r="AG29" s="70">
        <v>0</v>
      </c>
      <c r="AH29" s="71">
        <v>0</v>
      </c>
      <c r="AI29" s="71">
        <v>0</v>
      </c>
      <c r="AJ29" s="68">
        <v>0</v>
      </c>
      <c r="AK29" s="69">
        <v>0</v>
      </c>
      <c r="AL29" s="69">
        <v>0</v>
      </c>
      <c r="AM29" s="70">
        <v>0</v>
      </c>
      <c r="AN29" s="71">
        <v>0</v>
      </c>
      <c r="AO29" s="71">
        <v>0</v>
      </c>
    </row>
    <row r="30" spans="1:41" x14ac:dyDescent="0.55000000000000004">
      <c r="A30" s="58" t="s">
        <v>40</v>
      </c>
      <c r="B30" s="65">
        <f t="shared" si="0"/>
        <v>26502343.010000005</v>
      </c>
      <c r="C30" s="66">
        <f t="shared" si="0"/>
        <v>90734</v>
      </c>
      <c r="D30" s="66">
        <f t="shared" si="1"/>
        <v>7860</v>
      </c>
      <c r="E30" s="67">
        <v>292.08833524367941</v>
      </c>
      <c r="F30" s="68">
        <v>11390372.990000002</v>
      </c>
      <c r="G30" s="69">
        <v>40059</v>
      </c>
      <c r="H30" s="69">
        <v>8797</v>
      </c>
      <c r="I30" s="70">
        <v>8989436.459999999</v>
      </c>
      <c r="J30" s="71">
        <v>30456</v>
      </c>
      <c r="K30" s="71">
        <v>8894</v>
      </c>
      <c r="L30" s="68">
        <v>6122533.5600000005</v>
      </c>
      <c r="M30" s="69">
        <v>20219</v>
      </c>
      <c r="N30" s="69">
        <v>7860</v>
      </c>
      <c r="O30" s="70"/>
      <c r="P30" s="71"/>
      <c r="Q30" s="71"/>
      <c r="R30" s="68"/>
      <c r="S30" s="69"/>
      <c r="T30" s="69"/>
      <c r="U30" s="70">
        <v>0</v>
      </c>
      <c r="V30" s="71">
        <v>0</v>
      </c>
      <c r="W30" s="71">
        <v>0</v>
      </c>
      <c r="X30" s="68">
        <v>0</v>
      </c>
      <c r="Y30" s="69">
        <v>0</v>
      </c>
      <c r="Z30" s="69">
        <v>0</v>
      </c>
      <c r="AA30" s="70">
        <v>0</v>
      </c>
      <c r="AB30" s="71">
        <v>0</v>
      </c>
      <c r="AC30" s="71">
        <v>0</v>
      </c>
      <c r="AD30" s="68">
        <v>0</v>
      </c>
      <c r="AE30" s="69">
        <v>0</v>
      </c>
      <c r="AF30" s="69">
        <v>0</v>
      </c>
      <c r="AG30" s="70">
        <v>0</v>
      </c>
      <c r="AH30" s="71">
        <v>0</v>
      </c>
      <c r="AI30" s="71">
        <v>0</v>
      </c>
      <c r="AJ30" s="68">
        <v>0</v>
      </c>
      <c r="AK30" s="69">
        <v>0</v>
      </c>
      <c r="AL30" s="69">
        <v>0</v>
      </c>
      <c r="AM30" s="70">
        <v>0</v>
      </c>
      <c r="AN30" s="71">
        <v>0</v>
      </c>
      <c r="AO30" s="71">
        <v>0</v>
      </c>
    </row>
    <row r="31" spans="1:41" x14ac:dyDescent="0.55000000000000004">
      <c r="A31" s="58" t="s">
        <v>34</v>
      </c>
      <c r="B31" s="65">
        <f t="shared" si="0"/>
        <v>9210.2800000000007</v>
      </c>
      <c r="C31" s="66">
        <f t="shared" si="0"/>
        <v>172</v>
      </c>
      <c r="D31" s="66">
        <f t="shared" si="1"/>
        <v>5</v>
      </c>
      <c r="E31" s="67">
        <v>53.548139534883724</v>
      </c>
      <c r="F31" s="68">
        <v>4370.13</v>
      </c>
      <c r="G31" s="69">
        <v>81</v>
      </c>
      <c r="H31" s="69">
        <v>5</v>
      </c>
      <c r="I31" s="70">
        <v>3165.34</v>
      </c>
      <c r="J31" s="71">
        <v>55</v>
      </c>
      <c r="K31" s="71">
        <v>5</v>
      </c>
      <c r="L31" s="68">
        <v>1674.81</v>
      </c>
      <c r="M31" s="69">
        <v>36</v>
      </c>
      <c r="N31" s="69">
        <v>5</v>
      </c>
      <c r="O31" s="70"/>
      <c r="P31" s="71"/>
      <c r="Q31" s="71"/>
      <c r="R31" s="68"/>
      <c r="S31" s="69"/>
      <c r="T31" s="69"/>
      <c r="U31" s="70">
        <v>0</v>
      </c>
      <c r="V31" s="71">
        <v>0</v>
      </c>
      <c r="W31" s="71">
        <v>0</v>
      </c>
      <c r="X31" s="68">
        <v>0</v>
      </c>
      <c r="Y31" s="69">
        <v>0</v>
      </c>
      <c r="Z31" s="69">
        <v>0</v>
      </c>
      <c r="AA31" s="70">
        <v>0</v>
      </c>
      <c r="AB31" s="71">
        <v>0</v>
      </c>
      <c r="AC31" s="71">
        <v>0</v>
      </c>
      <c r="AD31" s="68">
        <v>0</v>
      </c>
      <c r="AE31" s="69">
        <v>0</v>
      </c>
      <c r="AF31" s="69">
        <v>0</v>
      </c>
      <c r="AG31" s="70">
        <v>0</v>
      </c>
      <c r="AH31" s="71">
        <v>0</v>
      </c>
      <c r="AI31" s="71">
        <v>0</v>
      </c>
      <c r="AJ31" s="68">
        <v>0</v>
      </c>
      <c r="AK31" s="69">
        <v>0</v>
      </c>
      <c r="AL31" s="69">
        <v>0</v>
      </c>
      <c r="AM31" s="70">
        <v>0</v>
      </c>
      <c r="AN31" s="71">
        <v>0</v>
      </c>
      <c r="AO31" s="71">
        <v>0</v>
      </c>
    </row>
    <row r="32" spans="1:41" x14ac:dyDescent="0.55000000000000004">
      <c r="A32" s="58" t="s">
        <v>35</v>
      </c>
      <c r="B32" s="65">
        <f t="shared" si="0"/>
        <v>116069.57</v>
      </c>
      <c r="C32" s="66">
        <f t="shared" si="0"/>
        <v>19</v>
      </c>
      <c r="D32" s="66">
        <f t="shared" si="1"/>
        <v>5</v>
      </c>
      <c r="E32" s="67">
        <v>6108.9247368421056</v>
      </c>
      <c r="F32" s="68">
        <v>82572.53</v>
      </c>
      <c r="G32" s="69">
        <v>10</v>
      </c>
      <c r="H32" s="69">
        <v>14</v>
      </c>
      <c r="I32" s="70">
        <v>17748.38</v>
      </c>
      <c r="J32" s="71">
        <v>6</v>
      </c>
      <c r="K32" s="71">
        <v>14</v>
      </c>
      <c r="L32" s="68">
        <v>15748.66</v>
      </c>
      <c r="M32" s="69">
        <v>3</v>
      </c>
      <c r="N32" s="69">
        <v>5</v>
      </c>
      <c r="O32" s="70"/>
      <c r="P32" s="71"/>
      <c r="Q32" s="71"/>
      <c r="R32" s="68"/>
      <c r="S32" s="69"/>
      <c r="T32" s="69"/>
      <c r="U32" s="70">
        <v>0</v>
      </c>
      <c r="V32" s="71">
        <v>0</v>
      </c>
      <c r="W32" s="71">
        <v>0</v>
      </c>
      <c r="X32" s="68">
        <v>0</v>
      </c>
      <c r="Y32" s="69">
        <v>0</v>
      </c>
      <c r="Z32" s="69">
        <v>0</v>
      </c>
      <c r="AA32" s="70">
        <v>0</v>
      </c>
      <c r="AB32" s="71">
        <v>0</v>
      </c>
      <c r="AC32" s="71">
        <v>0</v>
      </c>
      <c r="AD32" s="68">
        <v>0</v>
      </c>
      <c r="AE32" s="69">
        <v>0</v>
      </c>
      <c r="AF32" s="69">
        <v>0</v>
      </c>
      <c r="AG32" s="70">
        <v>0</v>
      </c>
      <c r="AH32" s="71">
        <v>0</v>
      </c>
      <c r="AI32" s="71">
        <v>0</v>
      </c>
      <c r="AJ32" s="68">
        <v>0</v>
      </c>
      <c r="AK32" s="69">
        <v>0</v>
      </c>
      <c r="AL32" s="69">
        <v>0</v>
      </c>
      <c r="AM32" s="70">
        <v>0</v>
      </c>
      <c r="AN32" s="71">
        <v>0</v>
      </c>
      <c r="AO32" s="71">
        <v>0</v>
      </c>
    </row>
    <row r="33" spans="1:41" ht="4.5" customHeight="1" x14ac:dyDescent="0.55000000000000004">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371464570.91999996</v>
      </c>
      <c r="C34" s="52">
        <f>SUM(C7:C32)</f>
        <v>1017261</v>
      </c>
      <c r="D34" s="52">
        <f>SUM(D7:D32)</f>
        <v>28759</v>
      </c>
      <c r="E34" s="74">
        <f t="shared" ref="E34" si="2">IFERROR(B34/C34,0)</f>
        <v>365.161517958518</v>
      </c>
      <c r="F34" s="51">
        <f t="shared" ref="F34:AO34" si="3">SUM(F7:F32)</f>
        <v>142228056.64000002</v>
      </c>
      <c r="G34" s="52">
        <f t="shared" si="3"/>
        <v>395316</v>
      </c>
      <c r="H34" s="52">
        <f t="shared" si="3"/>
        <v>29725</v>
      </c>
      <c r="I34" s="51">
        <f t="shared" si="3"/>
        <v>135922726.97999999</v>
      </c>
      <c r="J34" s="52">
        <f t="shared" si="3"/>
        <v>358318</v>
      </c>
      <c r="K34" s="52">
        <f t="shared" si="3"/>
        <v>29824</v>
      </c>
      <c r="L34" s="51">
        <f t="shared" si="3"/>
        <v>93313787.299999967</v>
      </c>
      <c r="M34" s="52">
        <f t="shared" si="3"/>
        <v>263627</v>
      </c>
      <c r="N34" s="52">
        <f t="shared" si="3"/>
        <v>28759</v>
      </c>
      <c r="O34" s="51">
        <f t="shared" si="3"/>
        <v>0</v>
      </c>
      <c r="P34" s="52">
        <f t="shared" si="3"/>
        <v>0</v>
      </c>
      <c r="Q34" s="52">
        <f t="shared" si="3"/>
        <v>0</v>
      </c>
      <c r="R34" s="51">
        <f t="shared" si="3"/>
        <v>0</v>
      </c>
      <c r="S34" s="52">
        <f t="shared" si="3"/>
        <v>0</v>
      </c>
      <c r="T34" s="52">
        <f t="shared" si="3"/>
        <v>0</v>
      </c>
      <c r="U34" s="51">
        <f t="shared" si="3"/>
        <v>0</v>
      </c>
      <c r="V34" s="52">
        <f t="shared" si="3"/>
        <v>0</v>
      </c>
      <c r="W34" s="52">
        <f t="shared" si="3"/>
        <v>0</v>
      </c>
      <c r="X34" s="51">
        <f t="shared" si="3"/>
        <v>0</v>
      </c>
      <c r="Y34" s="52">
        <f t="shared" si="3"/>
        <v>0</v>
      </c>
      <c r="Z34" s="52">
        <f t="shared" si="3"/>
        <v>0</v>
      </c>
      <c r="AA34" s="51">
        <f t="shared" si="3"/>
        <v>0</v>
      </c>
      <c r="AB34" s="52">
        <f t="shared" si="3"/>
        <v>0</v>
      </c>
      <c r="AC34" s="52">
        <f t="shared" si="3"/>
        <v>0</v>
      </c>
      <c r="AD34" s="51">
        <f t="shared" si="3"/>
        <v>0</v>
      </c>
      <c r="AE34" s="52">
        <f t="shared" si="3"/>
        <v>0</v>
      </c>
      <c r="AF34" s="52">
        <f t="shared" si="3"/>
        <v>0</v>
      </c>
      <c r="AG34" s="51">
        <f t="shared" si="3"/>
        <v>0</v>
      </c>
      <c r="AH34" s="52">
        <f t="shared" si="3"/>
        <v>0</v>
      </c>
      <c r="AI34" s="52">
        <f t="shared" si="3"/>
        <v>0</v>
      </c>
      <c r="AJ34" s="51">
        <f t="shared" si="3"/>
        <v>0</v>
      </c>
      <c r="AK34" s="52">
        <f t="shared" si="3"/>
        <v>0</v>
      </c>
      <c r="AL34" s="52">
        <f t="shared" si="3"/>
        <v>0</v>
      </c>
      <c r="AM34" s="51">
        <f t="shared" si="3"/>
        <v>0</v>
      </c>
      <c r="AN34" s="52">
        <f t="shared" si="3"/>
        <v>0</v>
      </c>
      <c r="AO34" s="52">
        <f t="shared" si="3"/>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v>71851085.00999999</v>
      </c>
      <c r="C38" s="66">
        <v>154106</v>
      </c>
      <c r="D38" s="66">
        <v>5553</v>
      </c>
      <c r="E38" s="67">
        <v>466.24456549388077</v>
      </c>
      <c r="F38" s="68">
        <v>5741698.5199999996</v>
      </c>
      <c r="G38" s="69">
        <v>14198</v>
      </c>
      <c r="H38" s="69">
        <v>5006</v>
      </c>
      <c r="I38" s="70">
        <v>5053949.95</v>
      </c>
      <c r="J38" s="71">
        <v>12897</v>
      </c>
      <c r="K38" s="71">
        <v>5036</v>
      </c>
      <c r="L38" s="68">
        <v>3113933.87</v>
      </c>
      <c r="M38" s="69">
        <v>7999</v>
      </c>
      <c r="N38" s="69">
        <v>5070</v>
      </c>
      <c r="O38" s="70">
        <v>4249363.42</v>
      </c>
      <c r="P38" s="71">
        <v>9032</v>
      </c>
      <c r="Q38" s="71">
        <v>5098</v>
      </c>
      <c r="R38" s="68">
        <v>5927108.7800000003</v>
      </c>
      <c r="S38" s="69">
        <v>12533</v>
      </c>
      <c r="T38" s="69">
        <v>5098</v>
      </c>
      <c r="U38" s="70">
        <v>5622781.5800000001</v>
      </c>
      <c r="V38" s="71">
        <v>12148</v>
      </c>
      <c r="W38" s="71">
        <v>5189</v>
      </c>
      <c r="X38" s="68">
        <v>7367611.9400000004</v>
      </c>
      <c r="Y38" s="69">
        <v>15391</v>
      </c>
      <c r="Z38" s="69">
        <v>5240</v>
      </c>
      <c r="AA38" s="70">
        <v>8594744.3200000003</v>
      </c>
      <c r="AB38" s="71">
        <v>16663</v>
      </c>
      <c r="AC38" s="71">
        <v>5291</v>
      </c>
      <c r="AD38" s="68">
        <v>5837130.5499999998</v>
      </c>
      <c r="AE38" s="69">
        <v>12730</v>
      </c>
      <c r="AF38" s="69">
        <v>5335</v>
      </c>
      <c r="AG38" s="70">
        <v>5991188.1500000004</v>
      </c>
      <c r="AH38" s="71">
        <v>13108</v>
      </c>
      <c r="AI38" s="71">
        <v>5410</v>
      </c>
      <c r="AJ38" s="68">
        <v>5406795.1900000004</v>
      </c>
      <c r="AK38" s="69">
        <v>12137</v>
      </c>
      <c r="AL38" s="69">
        <v>5387</v>
      </c>
      <c r="AM38" s="70">
        <v>8944778.7400000002</v>
      </c>
      <c r="AN38" s="71">
        <v>15270</v>
      </c>
      <c r="AO38" s="71">
        <v>5553</v>
      </c>
    </row>
    <row r="39" spans="1:41" hidden="1" outlineLevel="1" x14ac:dyDescent="0.55000000000000004">
      <c r="A39" s="58" t="s">
        <v>18</v>
      </c>
      <c r="B39" s="65">
        <v>18464701.579999998</v>
      </c>
      <c r="C39" s="66">
        <v>141573</v>
      </c>
      <c r="D39" s="66">
        <v>140</v>
      </c>
      <c r="E39" s="67">
        <v>130.4253041187232</v>
      </c>
      <c r="F39" s="68">
        <v>1105144.8500000001</v>
      </c>
      <c r="G39" s="69">
        <v>10692</v>
      </c>
      <c r="H39" s="69">
        <v>144</v>
      </c>
      <c r="I39" s="70">
        <v>1015361.17</v>
      </c>
      <c r="J39" s="71">
        <v>8523</v>
      </c>
      <c r="K39" s="71">
        <v>143</v>
      </c>
      <c r="L39" s="68">
        <v>304738.2</v>
      </c>
      <c r="M39" s="69">
        <v>3478</v>
      </c>
      <c r="N39" s="69">
        <v>141</v>
      </c>
      <c r="O39" s="70">
        <v>598102.64000000013</v>
      </c>
      <c r="P39" s="71">
        <v>3572</v>
      </c>
      <c r="Q39" s="71">
        <v>141</v>
      </c>
      <c r="R39" s="68">
        <v>1061146.73</v>
      </c>
      <c r="S39" s="69">
        <v>6418</v>
      </c>
      <c r="T39" s="69">
        <v>142</v>
      </c>
      <c r="U39" s="70">
        <v>1259323.22</v>
      </c>
      <c r="V39" s="71">
        <v>8507</v>
      </c>
      <c r="W39" s="71">
        <v>141</v>
      </c>
      <c r="X39" s="68">
        <v>1108541.3599999999</v>
      </c>
      <c r="Y39" s="69">
        <v>8501</v>
      </c>
      <c r="Z39" s="69">
        <v>141</v>
      </c>
      <c r="AA39" s="70">
        <v>809829.91999999981</v>
      </c>
      <c r="AB39" s="71">
        <v>8426</v>
      </c>
      <c r="AC39" s="71">
        <v>141</v>
      </c>
      <c r="AD39" s="68">
        <v>1139292.93</v>
      </c>
      <c r="AE39" s="69">
        <v>10739</v>
      </c>
      <c r="AF39" s="69">
        <v>141</v>
      </c>
      <c r="AG39" s="70">
        <v>3203283.9699999997</v>
      </c>
      <c r="AH39" s="71">
        <v>22165</v>
      </c>
      <c r="AI39" s="71">
        <v>141</v>
      </c>
      <c r="AJ39" s="68">
        <v>3954870.0299999993</v>
      </c>
      <c r="AK39" s="69">
        <v>27674</v>
      </c>
      <c r="AL39" s="69">
        <v>141</v>
      </c>
      <c r="AM39" s="70">
        <v>2905066.56</v>
      </c>
      <c r="AN39" s="71">
        <v>22878</v>
      </c>
      <c r="AO39" s="71">
        <v>140</v>
      </c>
    </row>
    <row r="40" spans="1:41" hidden="1" outlineLevel="1" x14ac:dyDescent="0.55000000000000004">
      <c r="A40" s="58" t="s">
        <v>20</v>
      </c>
      <c r="B40" s="65">
        <v>39920834.620000005</v>
      </c>
      <c r="C40" s="66">
        <v>131964</v>
      </c>
      <c r="D40" s="66">
        <v>131</v>
      </c>
      <c r="E40" s="67">
        <v>302.51306886726684</v>
      </c>
      <c r="F40" s="68">
        <v>2634723.9</v>
      </c>
      <c r="G40" s="69">
        <v>7251</v>
      </c>
      <c r="H40" s="69">
        <v>133</v>
      </c>
      <c r="I40" s="70">
        <v>2878753.1</v>
      </c>
      <c r="J40" s="71">
        <v>8849</v>
      </c>
      <c r="K40" s="71">
        <v>133</v>
      </c>
      <c r="L40" s="68">
        <v>1676910.31</v>
      </c>
      <c r="M40" s="69">
        <v>6292</v>
      </c>
      <c r="N40" s="69">
        <v>133</v>
      </c>
      <c r="O40" s="70">
        <v>2381767.6800000002</v>
      </c>
      <c r="P40" s="71">
        <v>9268</v>
      </c>
      <c r="Q40" s="71">
        <v>133</v>
      </c>
      <c r="R40" s="68">
        <v>3102032.45</v>
      </c>
      <c r="S40" s="69">
        <v>9833</v>
      </c>
      <c r="T40" s="69">
        <v>132</v>
      </c>
      <c r="U40" s="70">
        <v>3539284.35</v>
      </c>
      <c r="V40" s="71">
        <v>11217</v>
      </c>
      <c r="W40" s="71">
        <v>131</v>
      </c>
      <c r="X40" s="68">
        <v>4285804.7699999996</v>
      </c>
      <c r="Y40" s="69">
        <v>12813</v>
      </c>
      <c r="Z40" s="69">
        <v>131</v>
      </c>
      <c r="AA40" s="70">
        <v>4470409.3499999996</v>
      </c>
      <c r="AB40" s="71">
        <v>14579</v>
      </c>
      <c r="AC40" s="71">
        <v>131</v>
      </c>
      <c r="AD40" s="68">
        <v>2968762.31</v>
      </c>
      <c r="AE40" s="69">
        <v>10168</v>
      </c>
      <c r="AF40" s="69">
        <v>131</v>
      </c>
      <c r="AG40" s="70">
        <v>3625987.82</v>
      </c>
      <c r="AH40" s="71">
        <v>12303</v>
      </c>
      <c r="AI40" s="71">
        <v>131</v>
      </c>
      <c r="AJ40" s="68">
        <v>3685807.68</v>
      </c>
      <c r="AK40" s="69">
        <v>13027</v>
      </c>
      <c r="AL40" s="69">
        <v>131</v>
      </c>
      <c r="AM40" s="70">
        <v>4670590.9000000004</v>
      </c>
      <c r="AN40" s="71">
        <v>16364</v>
      </c>
      <c r="AO40" s="71">
        <v>131</v>
      </c>
    </row>
    <row r="41" spans="1:41" hidden="1" outlineLevel="1" x14ac:dyDescent="0.55000000000000004">
      <c r="A41" s="58" t="s">
        <v>510</v>
      </c>
      <c r="B41" s="65">
        <v>54408508.359999992</v>
      </c>
      <c r="C41" s="66">
        <v>92589</v>
      </c>
      <c r="D41" s="66">
        <v>785</v>
      </c>
      <c r="E41" s="67">
        <v>587.63469051399181</v>
      </c>
      <c r="F41" s="68">
        <v>3584837.25</v>
      </c>
      <c r="G41" s="69">
        <v>6225</v>
      </c>
      <c r="H41" s="69">
        <v>814</v>
      </c>
      <c r="I41" s="70">
        <v>4188959.3</v>
      </c>
      <c r="J41" s="71">
        <v>5652</v>
      </c>
      <c r="K41" s="71">
        <v>809</v>
      </c>
      <c r="L41" s="68">
        <v>2353020.7599999998</v>
      </c>
      <c r="M41" s="69">
        <v>4895</v>
      </c>
      <c r="N41" s="69">
        <v>810</v>
      </c>
      <c r="O41" s="70">
        <v>2966953.76</v>
      </c>
      <c r="P41" s="71">
        <v>6761</v>
      </c>
      <c r="Q41" s="71">
        <v>819</v>
      </c>
      <c r="R41" s="68">
        <v>4685268.59</v>
      </c>
      <c r="S41" s="69">
        <v>8114</v>
      </c>
      <c r="T41" s="69">
        <v>822</v>
      </c>
      <c r="U41" s="70">
        <v>3878659.54</v>
      </c>
      <c r="V41" s="71">
        <v>6669</v>
      </c>
      <c r="W41" s="71">
        <v>814</v>
      </c>
      <c r="X41" s="68">
        <v>6264233.5099999998</v>
      </c>
      <c r="Y41" s="69">
        <v>10193</v>
      </c>
      <c r="Z41" s="69">
        <v>816</v>
      </c>
      <c r="AA41" s="70">
        <v>5761218.4699999997</v>
      </c>
      <c r="AB41" s="71">
        <v>9193</v>
      </c>
      <c r="AC41" s="71">
        <v>810</v>
      </c>
      <c r="AD41" s="68">
        <v>6278402.1799999997</v>
      </c>
      <c r="AE41" s="69">
        <v>9990</v>
      </c>
      <c r="AF41" s="69">
        <v>808</v>
      </c>
      <c r="AG41" s="70">
        <v>6360769.0999999996</v>
      </c>
      <c r="AH41" s="71">
        <v>9287</v>
      </c>
      <c r="AI41" s="71">
        <v>818</v>
      </c>
      <c r="AJ41" s="68">
        <v>4174494.41</v>
      </c>
      <c r="AK41" s="69">
        <v>7769</v>
      </c>
      <c r="AL41" s="69">
        <v>817</v>
      </c>
      <c r="AM41" s="70">
        <v>3911691.49</v>
      </c>
      <c r="AN41" s="71">
        <v>7841</v>
      </c>
      <c r="AO41" s="71">
        <v>785</v>
      </c>
    </row>
    <row r="42" spans="1:41" hidden="1" outlineLevel="1" x14ac:dyDescent="0.55000000000000004">
      <c r="A42" s="58" t="s">
        <v>89</v>
      </c>
      <c r="B42" s="65">
        <v>587091735.57999992</v>
      </c>
      <c r="C42" s="66">
        <v>1538282</v>
      </c>
      <c r="D42" s="66">
        <v>8124</v>
      </c>
      <c r="E42" s="67">
        <v>381.6541671683085</v>
      </c>
      <c r="F42" s="68">
        <v>39724251.700000003</v>
      </c>
      <c r="G42" s="69">
        <v>107832</v>
      </c>
      <c r="H42" s="69">
        <v>8174</v>
      </c>
      <c r="I42" s="70">
        <v>40897864.310000002</v>
      </c>
      <c r="J42" s="71">
        <v>102405</v>
      </c>
      <c r="K42" s="71">
        <v>8153</v>
      </c>
      <c r="L42" s="68">
        <v>38451371.170000002</v>
      </c>
      <c r="M42" s="69">
        <v>94194</v>
      </c>
      <c r="N42" s="69">
        <v>8161</v>
      </c>
      <c r="O42" s="70">
        <v>33813970.640000001</v>
      </c>
      <c r="P42" s="71">
        <v>114089</v>
      </c>
      <c r="Q42" s="71">
        <v>8173</v>
      </c>
      <c r="R42" s="68">
        <v>46467835.469999999</v>
      </c>
      <c r="S42" s="69">
        <v>113803</v>
      </c>
      <c r="T42" s="69">
        <v>8212</v>
      </c>
      <c r="U42" s="70">
        <v>46413413.289999999</v>
      </c>
      <c r="V42" s="71">
        <v>117830</v>
      </c>
      <c r="W42" s="71">
        <v>8236</v>
      </c>
      <c r="X42" s="68">
        <v>51035909.979999997</v>
      </c>
      <c r="Y42" s="69">
        <v>124325</v>
      </c>
      <c r="Z42" s="69">
        <v>8265</v>
      </c>
      <c r="AA42" s="70">
        <v>62302625.359999999</v>
      </c>
      <c r="AB42" s="71">
        <v>154889</v>
      </c>
      <c r="AC42" s="71">
        <v>8232</v>
      </c>
      <c r="AD42" s="68">
        <v>64757288.380000003</v>
      </c>
      <c r="AE42" s="69">
        <v>159864</v>
      </c>
      <c r="AF42" s="69">
        <v>8205</v>
      </c>
      <c r="AG42" s="70">
        <v>61826032.090000004</v>
      </c>
      <c r="AH42" s="71">
        <v>166574</v>
      </c>
      <c r="AI42" s="71">
        <v>8175</v>
      </c>
      <c r="AJ42" s="68">
        <v>57168697.18</v>
      </c>
      <c r="AK42" s="69">
        <v>153443</v>
      </c>
      <c r="AL42" s="69">
        <v>8194</v>
      </c>
      <c r="AM42" s="70">
        <v>44232476.009999998</v>
      </c>
      <c r="AN42" s="71">
        <v>129034</v>
      </c>
      <c r="AO42" s="71">
        <v>8124</v>
      </c>
    </row>
    <row r="43" spans="1:41" hidden="1" outlineLevel="1" x14ac:dyDescent="0.55000000000000004">
      <c r="A43" s="58" t="s">
        <v>21</v>
      </c>
      <c r="B43" s="65">
        <v>313381.98</v>
      </c>
      <c r="C43" s="66">
        <v>1181</v>
      </c>
      <c r="D43" s="66">
        <v>19</v>
      </c>
      <c r="E43" s="67">
        <v>265.35307366638443</v>
      </c>
      <c r="F43" s="68">
        <v>33690.76</v>
      </c>
      <c r="G43" s="69">
        <v>125</v>
      </c>
      <c r="H43" s="69">
        <v>20</v>
      </c>
      <c r="I43" s="70">
        <v>45305.25</v>
      </c>
      <c r="J43" s="71">
        <v>70</v>
      </c>
      <c r="K43" s="71">
        <v>19</v>
      </c>
      <c r="L43" s="68">
        <v>6156.85</v>
      </c>
      <c r="M43" s="69">
        <v>28</v>
      </c>
      <c r="N43" s="69">
        <v>19</v>
      </c>
      <c r="O43" s="70">
        <v>7973.53</v>
      </c>
      <c r="P43" s="71">
        <v>71</v>
      </c>
      <c r="Q43" s="71">
        <v>19</v>
      </c>
      <c r="R43" s="68">
        <v>30296.31</v>
      </c>
      <c r="S43" s="69">
        <v>109</v>
      </c>
      <c r="T43" s="69">
        <v>19</v>
      </c>
      <c r="U43" s="70">
        <v>26268.93</v>
      </c>
      <c r="V43" s="71">
        <v>90</v>
      </c>
      <c r="W43" s="71">
        <v>19</v>
      </c>
      <c r="X43" s="68">
        <v>26797.160000000003</v>
      </c>
      <c r="Y43" s="69">
        <v>159</v>
      </c>
      <c r="Z43" s="69">
        <v>19</v>
      </c>
      <c r="AA43" s="70">
        <v>29785.38</v>
      </c>
      <c r="AB43" s="71">
        <v>103</v>
      </c>
      <c r="AC43" s="71">
        <v>19</v>
      </c>
      <c r="AD43" s="68">
        <v>14538.279999999999</v>
      </c>
      <c r="AE43" s="69">
        <v>52</v>
      </c>
      <c r="AF43" s="69">
        <v>19</v>
      </c>
      <c r="AG43" s="70">
        <v>8918.380000000001</v>
      </c>
      <c r="AH43" s="71">
        <v>40</v>
      </c>
      <c r="AI43" s="71">
        <v>19</v>
      </c>
      <c r="AJ43" s="68">
        <v>45604.740000000005</v>
      </c>
      <c r="AK43" s="69">
        <v>145</v>
      </c>
      <c r="AL43" s="69">
        <v>19</v>
      </c>
      <c r="AM43" s="70">
        <v>38046.410000000003</v>
      </c>
      <c r="AN43" s="71">
        <v>189</v>
      </c>
      <c r="AO43" s="71">
        <v>19</v>
      </c>
    </row>
    <row r="44" spans="1:41" hidden="1" outlineLevel="1" x14ac:dyDescent="0.55000000000000004">
      <c r="A44" s="58" t="s">
        <v>90</v>
      </c>
      <c r="B44" s="65">
        <v>7080462.6300000008</v>
      </c>
      <c r="C44" s="66">
        <v>22854</v>
      </c>
      <c r="D44" s="66">
        <v>31</v>
      </c>
      <c r="E44" s="67">
        <v>309.81283932790762</v>
      </c>
      <c r="F44" s="68">
        <v>501547.32</v>
      </c>
      <c r="G44" s="69">
        <v>2121</v>
      </c>
      <c r="H44" s="69">
        <v>29</v>
      </c>
      <c r="I44" s="70">
        <v>527674.56000000006</v>
      </c>
      <c r="J44" s="71">
        <v>1545</v>
      </c>
      <c r="K44" s="71">
        <v>29</v>
      </c>
      <c r="L44" s="68">
        <v>241089.89</v>
      </c>
      <c r="M44" s="69">
        <v>1024</v>
      </c>
      <c r="N44" s="69">
        <v>29</v>
      </c>
      <c r="O44" s="70">
        <v>426865.48</v>
      </c>
      <c r="P44" s="71">
        <v>1615</v>
      </c>
      <c r="Q44" s="71">
        <v>29</v>
      </c>
      <c r="R44" s="68">
        <v>591935.62</v>
      </c>
      <c r="S44" s="69">
        <v>1694</v>
      </c>
      <c r="T44" s="69">
        <v>29</v>
      </c>
      <c r="U44" s="70">
        <v>639050.26</v>
      </c>
      <c r="V44" s="71">
        <v>2109</v>
      </c>
      <c r="W44" s="71">
        <v>29</v>
      </c>
      <c r="X44" s="68">
        <v>714815.85</v>
      </c>
      <c r="Y44" s="69">
        <v>2118</v>
      </c>
      <c r="Z44" s="69">
        <v>29</v>
      </c>
      <c r="AA44" s="70">
        <v>780734.38</v>
      </c>
      <c r="AB44" s="71">
        <v>2160</v>
      </c>
      <c r="AC44" s="71">
        <v>29</v>
      </c>
      <c r="AD44" s="68">
        <v>545883.53</v>
      </c>
      <c r="AE44" s="69">
        <v>1876</v>
      </c>
      <c r="AF44" s="69">
        <v>31</v>
      </c>
      <c r="AG44" s="70">
        <v>558590.67000000004</v>
      </c>
      <c r="AH44" s="71">
        <v>1852</v>
      </c>
      <c r="AI44" s="71">
        <v>31</v>
      </c>
      <c r="AJ44" s="68">
        <v>711602.54</v>
      </c>
      <c r="AK44" s="69">
        <v>2259</v>
      </c>
      <c r="AL44" s="69">
        <v>31</v>
      </c>
      <c r="AM44" s="70">
        <v>840672.53</v>
      </c>
      <c r="AN44" s="71">
        <v>2481</v>
      </c>
      <c r="AO44" s="71">
        <v>31</v>
      </c>
    </row>
    <row r="45" spans="1:41" hidden="1" outlineLevel="1" x14ac:dyDescent="0.55000000000000004">
      <c r="A45" s="58" t="s">
        <v>22</v>
      </c>
      <c r="B45" s="65">
        <v>55892423.93999999</v>
      </c>
      <c r="C45" s="66">
        <v>176033</v>
      </c>
      <c r="D45" s="66">
        <v>133</v>
      </c>
      <c r="E45" s="67">
        <v>317.51105724494835</v>
      </c>
      <c r="F45" s="68">
        <v>5009894.84</v>
      </c>
      <c r="G45" s="69">
        <v>16758</v>
      </c>
      <c r="H45" s="69">
        <v>133</v>
      </c>
      <c r="I45" s="70">
        <v>4014521.15</v>
      </c>
      <c r="J45" s="71">
        <v>12856</v>
      </c>
      <c r="K45" s="71">
        <v>133</v>
      </c>
      <c r="L45" s="68">
        <v>1991373.12</v>
      </c>
      <c r="M45" s="69">
        <v>8033</v>
      </c>
      <c r="N45" s="69">
        <v>133</v>
      </c>
      <c r="O45" s="70">
        <v>3258995.53</v>
      </c>
      <c r="P45" s="71">
        <v>10087</v>
      </c>
      <c r="Q45" s="71">
        <v>133</v>
      </c>
      <c r="R45" s="68">
        <v>4350447.84</v>
      </c>
      <c r="S45" s="69">
        <v>12167</v>
      </c>
      <c r="T45" s="69">
        <v>133</v>
      </c>
      <c r="U45" s="70">
        <v>4715089.2</v>
      </c>
      <c r="V45" s="71">
        <v>14106</v>
      </c>
      <c r="W45" s="71">
        <v>133</v>
      </c>
      <c r="X45" s="68">
        <v>5770916.8200000003</v>
      </c>
      <c r="Y45" s="69">
        <v>18386</v>
      </c>
      <c r="Z45" s="69">
        <v>133</v>
      </c>
      <c r="AA45" s="70">
        <v>5435193.0499999998</v>
      </c>
      <c r="AB45" s="71">
        <v>17330</v>
      </c>
      <c r="AC45" s="71">
        <v>133</v>
      </c>
      <c r="AD45" s="68">
        <v>4923329.87</v>
      </c>
      <c r="AE45" s="69">
        <v>15104</v>
      </c>
      <c r="AF45" s="69">
        <v>133</v>
      </c>
      <c r="AG45" s="70">
        <v>5149409.74</v>
      </c>
      <c r="AH45" s="71">
        <v>15690</v>
      </c>
      <c r="AI45" s="71">
        <v>133</v>
      </c>
      <c r="AJ45" s="68">
        <v>5499249.2699999996</v>
      </c>
      <c r="AK45" s="69">
        <v>15981</v>
      </c>
      <c r="AL45" s="69">
        <v>133</v>
      </c>
      <c r="AM45" s="70">
        <v>5774003.5099999998</v>
      </c>
      <c r="AN45" s="71">
        <v>19535</v>
      </c>
      <c r="AO45" s="71">
        <v>133</v>
      </c>
    </row>
    <row r="46" spans="1:41" hidden="1" outlineLevel="1" x14ac:dyDescent="0.55000000000000004">
      <c r="A46" s="58" t="s">
        <v>91</v>
      </c>
      <c r="B46" s="65">
        <v>153615629.69</v>
      </c>
      <c r="C46" s="66">
        <v>374307</v>
      </c>
      <c r="D46" s="66">
        <v>491</v>
      </c>
      <c r="E46" s="67">
        <v>410.40009855546384</v>
      </c>
      <c r="F46" s="68">
        <v>13544129.529999999</v>
      </c>
      <c r="G46" s="69">
        <v>27110</v>
      </c>
      <c r="H46" s="69">
        <v>485</v>
      </c>
      <c r="I46" s="70">
        <v>12072706.9</v>
      </c>
      <c r="J46" s="71">
        <v>26985</v>
      </c>
      <c r="K46" s="71">
        <v>473</v>
      </c>
      <c r="L46" s="68">
        <v>10727191.49</v>
      </c>
      <c r="M46" s="69">
        <v>21308</v>
      </c>
      <c r="N46" s="69">
        <v>468</v>
      </c>
      <c r="O46" s="70">
        <v>9134298.6099999994</v>
      </c>
      <c r="P46" s="71">
        <v>25758</v>
      </c>
      <c r="Q46" s="71">
        <v>469</v>
      </c>
      <c r="R46" s="68">
        <v>9407024.4499999993</v>
      </c>
      <c r="S46" s="69">
        <v>26170</v>
      </c>
      <c r="T46" s="69">
        <v>465</v>
      </c>
      <c r="U46" s="70">
        <v>11348957.869999999</v>
      </c>
      <c r="V46" s="71">
        <v>29969</v>
      </c>
      <c r="W46" s="71">
        <v>477</v>
      </c>
      <c r="X46" s="68">
        <v>10265704.210000001</v>
      </c>
      <c r="Y46" s="69">
        <v>30796</v>
      </c>
      <c r="Z46" s="69">
        <v>484</v>
      </c>
      <c r="AA46" s="70">
        <v>12936647.939999999</v>
      </c>
      <c r="AB46" s="71">
        <v>32383</v>
      </c>
      <c r="AC46" s="71">
        <v>486</v>
      </c>
      <c r="AD46" s="68">
        <v>12137443.25</v>
      </c>
      <c r="AE46" s="69">
        <v>28318</v>
      </c>
      <c r="AF46" s="69">
        <v>491</v>
      </c>
      <c r="AG46" s="70">
        <v>15693186.07</v>
      </c>
      <c r="AH46" s="71">
        <v>37485</v>
      </c>
      <c r="AI46" s="71">
        <v>487</v>
      </c>
      <c r="AJ46" s="68">
        <v>17757558.039999999</v>
      </c>
      <c r="AK46" s="69">
        <v>41302</v>
      </c>
      <c r="AL46" s="69">
        <v>488</v>
      </c>
      <c r="AM46" s="70">
        <v>18590781.329999998</v>
      </c>
      <c r="AN46" s="71">
        <v>46723</v>
      </c>
      <c r="AO46" s="71">
        <v>491</v>
      </c>
    </row>
    <row r="47" spans="1:41" hidden="1" outlineLevel="1" x14ac:dyDescent="0.55000000000000004">
      <c r="A47" s="58" t="s">
        <v>23</v>
      </c>
      <c r="B47" s="65">
        <v>357822.27999999997</v>
      </c>
      <c r="C47" s="66">
        <v>1828</v>
      </c>
      <c r="D47" s="66">
        <v>2</v>
      </c>
      <c r="E47" s="67">
        <v>195.74522975929978</v>
      </c>
      <c r="F47" s="68">
        <v>22683.53</v>
      </c>
      <c r="G47" s="69">
        <v>119</v>
      </c>
      <c r="H47" s="69">
        <v>2</v>
      </c>
      <c r="I47" s="70">
        <v>15506.66</v>
      </c>
      <c r="J47" s="71">
        <v>82</v>
      </c>
      <c r="K47" s="71">
        <v>2</v>
      </c>
      <c r="L47" s="68">
        <v>10475.280000000001</v>
      </c>
      <c r="M47" s="69">
        <v>54</v>
      </c>
      <c r="N47" s="69">
        <v>2</v>
      </c>
      <c r="O47" s="70">
        <v>11338.14</v>
      </c>
      <c r="P47" s="71">
        <v>57</v>
      </c>
      <c r="Q47" s="71">
        <v>2</v>
      </c>
      <c r="R47" s="68">
        <v>10633.67</v>
      </c>
      <c r="S47" s="69">
        <v>52</v>
      </c>
      <c r="T47" s="69">
        <v>2</v>
      </c>
      <c r="U47" s="70">
        <v>33005.61</v>
      </c>
      <c r="V47" s="71">
        <v>127</v>
      </c>
      <c r="W47" s="71">
        <v>2</v>
      </c>
      <c r="X47" s="68">
        <v>28922.49</v>
      </c>
      <c r="Y47" s="69">
        <v>135</v>
      </c>
      <c r="Z47" s="69">
        <v>2</v>
      </c>
      <c r="AA47" s="70">
        <v>28316.42</v>
      </c>
      <c r="AB47" s="71">
        <v>173</v>
      </c>
      <c r="AC47" s="71">
        <v>2</v>
      </c>
      <c r="AD47" s="68">
        <v>37242.93</v>
      </c>
      <c r="AE47" s="69">
        <v>187</v>
      </c>
      <c r="AF47" s="69">
        <v>2</v>
      </c>
      <c r="AG47" s="70">
        <v>49855.82</v>
      </c>
      <c r="AH47" s="71">
        <v>285</v>
      </c>
      <c r="AI47" s="71">
        <v>2</v>
      </c>
      <c r="AJ47" s="68">
        <v>68859.929999999993</v>
      </c>
      <c r="AK47" s="69">
        <v>333</v>
      </c>
      <c r="AL47" s="69">
        <v>2</v>
      </c>
      <c r="AM47" s="70">
        <v>40981.800000000003</v>
      </c>
      <c r="AN47" s="71">
        <v>224</v>
      </c>
      <c r="AO47" s="71">
        <v>2</v>
      </c>
    </row>
    <row r="48" spans="1:41" hidden="1" outlineLevel="1" x14ac:dyDescent="0.55000000000000004">
      <c r="A48" s="58" t="s">
        <v>24</v>
      </c>
      <c r="B48" s="65">
        <v>8752781.3400000017</v>
      </c>
      <c r="C48" s="66">
        <v>41793</v>
      </c>
      <c r="D48" s="66">
        <v>963</v>
      </c>
      <c r="E48" s="67">
        <v>209.43175507860173</v>
      </c>
      <c r="F48" s="68">
        <v>764718.85</v>
      </c>
      <c r="G48" s="69">
        <v>3891</v>
      </c>
      <c r="H48" s="69">
        <v>940</v>
      </c>
      <c r="I48" s="70">
        <v>518490.32</v>
      </c>
      <c r="J48" s="71">
        <v>2565</v>
      </c>
      <c r="K48" s="71">
        <v>938</v>
      </c>
      <c r="L48" s="68">
        <v>483213.13</v>
      </c>
      <c r="M48" s="69">
        <v>1624</v>
      </c>
      <c r="N48" s="69">
        <v>952</v>
      </c>
      <c r="O48" s="70">
        <v>402940.94</v>
      </c>
      <c r="P48" s="71">
        <v>1698</v>
      </c>
      <c r="Q48" s="71">
        <v>944</v>
      </c>
      <c r="R48" s="68">
        <v>621569.72</v>
      </c>
      <c r="S48" s="69">
        <v>2122</v>
      </c>
      <c r="T48" s="69">
        <v>969</v>
      </c>
      <c r="U48" s="70">
        <v>697647.66</v>
      </c>
      <c r="V48" s="71">
        <v>2315</v>
      </c>
      <c r="W48" s="71">
        <v>967</v>
      </c>
      <c r="X48" s="68">
        <v>770174.28</v>
      </c>
      <c r="Y48" s="69">
        <v>2575</v>
      </c>
      <c r="Z48" s="69">
        <v>990</v>
      </c>
      <c r="AA48" s="70">
        <v>809914.38</v>
      </c>
      <c r="AB48" s="71">
        <v>3170</v>
      </c>
      <c r="AC48" s="71">
        <v>970</v>
      </c>
      <c r="AD48" s="68">
        <v>733070.28</v>
      </c>
      <c r="AE48" s="69">
        <v>3180</v>
      </c>
      <c r="AF48" s="69">
        <v>981</v>
      </c>
      <c r="AG48" s="70">
        <v>1089342.1499999999</v>
      </c>
      <c r="AH48" s="71">
        <v>6559</v>
      </c>
      <c r="AI48" s="71">
        <v>976</v>
      </c>
      <c r="AJ48" s="68">
        <v>1038013.9</v>
      </c>
      <c r="AK48" s="69">
        <v>6257</v>
      </c>
      <c r="AL48" s="69">
        <v>977</v>
      </c>
      <c r="AM48" s="70">
        <v>823685.73</v>
      </c>
      <c r="AN48" s="71">
        <v>5837</v>
      </c>
      <c r="AO48" s="71">
        <v>963</v>
      </c>
    </row>
    <row r="49" spans="1:41" hidden="1" outlineLevel="1" x14ac:dyDescent="0.55000000000000004">
      <c r="A49" s="58" t="s">
        <v>92</v>
      </c>
      <c r="B49" s="65">
        <v>30116353.320000004</v>
      </c>
      <c r="C49" s="66">
        <v>235410</v>
      </c>
      <c r="D49" s="66">
        <v>1759</v>
      </c>
      <c r="E49" s="67">
        <v>127.93149534854086</v>
      </c>
      <c r="F49" s="68">
        <v>2435150.9</v>
      </c>
      <c r="G49" s="69">
        <v>17125</v>
      </c>
      <c r="H49" s="69">
        <v>1780</v>
      </c>
      <c r="I49" s="70">
        <v>2281673.39</v>
      </c>
      <c r="J49" s="71">
        <v>14223</v>
      </c>
      <c r="K49" s="71">
        <v>1784</v>
      </c>
      <c r="L49" s="68">
        <v>1998085.32</v>
      </c>
      <c r="M49" s="69">
        <v>14073</v>
      </c>
      <c r="N49" s="69">
        <v>1774</v>
      </c>
      <c r="O49" s="70">
        <v>2329847.65</v>
      </c>
      <c r="P49" s="71">
        <v>19128</v>
      </c>
      <c r="Q49" s="71">
        <v>1770</v>
      </c>
      <c r="R49" s="68">
        <v>2475781.0699999998</v>
      </c>
      <c r="S49" s="69">
        <v>19635</v>
      </c>
      <c r="T49" s="69">
        <v>1764</v>
      </c>
      <c r="U49" s="70">
        <v>2634666.7400000002</v>
      </c>
      <c r="V49" s="71">
        <v>21935</v>
      </c>
      <c r="W49" s="71">
        <v>1768</v>
      </c>
      <c r="X49" s="68">
        <v>2911066.07</v>
      </c>
      <c r="Y49" s="69">
        <v>22556</v>
      </c>
      <c r="Z49" s="69">
        <v>1770</v>
      </c>
      <c r="AA49" s="70">
        <v>2846919.82</v>
      </c>
      <c r="AB49" s="71">
        <v>23791</v>
      </c>
      <c r="AC49" s="71">
        <v>1766</v>
      </c>
      <c r="AD49" s="68">
        <v>2310414.16</v>
      </c>
      <c r="AE49" s="69">
        <v>18555</v>
      </c>
      <c r="AF49" s="69">
        <v>1766</v>
      </c>
      <c r="AG49" s="70">
        <v>2551677.0099999998</v>
      </c>
      <c r="AH49" s="71">
        <v>20465</v>
      </c>
      <c r="AI49" s="71">
        <v>1769</v>
      </c>
      <c r="AJ49" s="68">
        <v>2566176.5</v>
      </c>
      <c r="AK49" s="69">
        <v>21560</v>
      </c>
      <c r="AL49" s="69">
        <v>1762</v>
      </c>
      <c r="AM49" s="70">
        <v>2774894.69</v>
      </c>
      <c r="AN49" s="71">
        <v>22364</v>
      </c>
      <c r="AO49" s="71">
        <v>1759</v>
      </c>
    </row>
    <row r="50" spans="1:41" hidden="1" outlineLevel="1" x14ac:dyDescent="0.55000000000000004">
      <c r="A50" s="58" t="s">
        <v>25</v>
      </c>
      <c r="B50" s="65">
        <v>9135810.870000001</v>
      </c>
      <c r="C50" s="66">
        <v>68366</v>
      </c>
      <c r="D50" s="66">
        <v>150</v>
      </c>
      <c r="E50" s="67">
        <v>133.63091112541323</v>
      </c>
      <c r="F50" s="68">
        <v>602678.18999999994</v>
      </c>
      <c r="G50" s="69">
        <v>4199</v>
      </c>
      <c r="H50" s="69">
        <v>152</v>
      </c>
      <c r="I50" s="70">
        <v>1410266.07</v>
      </c>
      <c r="J50" s="71">
        <v>6950</v>
      </c>
      <c r="K50" s="71">
        <v>152</v>
      </c>
      <c r="L50" s="68">
        <v>1759207.1</v>
      </c>
      <c r="M50" s="69">
        <v>11659</v>
      </c>
      <c r="N50" s="69">
        <v>152</v>
      </c>
      <c r="O50" s="70">
        <v>525716.99</v>
      </c>
      <c r="P50" s="71">
        <v>7514</v>
      </c>
      <c r="Q50" s="71">
        <v>152</v>
      </c>
      <c r="R50" s="68">
        <v>546125.49</v>
      </c>
      <c r="S50" s="69">
        <v>4243</v>
      </c>
      <c r="T50" s="69">
        <v>152</v>
      </c>
      <c r="U50" s="70">
        <v>516190.76</v>
      </c>
      <c r="V50" s="71">
        <v>3958</v>
      </c>
      <c r="W50" s="71">
        <v>150</v>
      </c>
      <c r="X50" s="68">
        <v>631520.41</v>
      </c>
      <c r="Y50" s="69">
        <v>4863</v>
      </c>
      <c r="Z50" s="69">
        <v>150</v>
      </c>
      <c r="AA50" s="70">
        <v>625732.62</v>
      </c>
      <c r="AB50" s="71">
        <v>4880</v>
      </c>
      <c r="AC50" s="71">
        <v>150</v>
      </c>
      <c r="AD50" s="68">
        <v>552948.24</v>
      </c>
      <c r="AE50" s="69">
        <v>4369</v>
      </c>
      <c r="AF50" s="69">
        <v>150</v>
      </c>
      <c r="AG50" s="70">
        <v>637032.66</v>
      </c>
      <c r="AH50" s="71">
        <v>5044</v>
      </c>
      <c r="AI50" s="71">
        <v>150</v>
      </c>
      <c r="AJ50" s="68">
        <v>744739.19</v>
      </c>
      <c r="AK50" s="69">
        <v>5703</v>
      </c>
      <c r="AL50" s="69">
        <v>150</v>
      </c>
      <c r="AM50" s="70">
        <v>583653.15</v>
      </c>
      <c r="AN50" s="71">
        <v>4984</v>
      </c>
      <c r="AO50" s="71">
        <v>150</v>
      </c>
    </row>
    <row r="51" spans="1:41" hidden="1" outlineLevel="1" x14ac:dyDescent="0.55000000000000004">
      <c r="A51" s="58" t="s">
        <v>93</v>
      </c>
      <c r="B51" s="65">
        <v>343618595.83999997</v>
      </c>
      <c r="C51" s="66">
        <v>490142</v>
      </c>
      <c r="D51" s="66">
        <v>1078</v>
      </c>
      <c r="E51" s="67">
        <v>701.05927637296941</v>
      </c>
      <c r="F51" s="68">
        <v>20904799.579999998</v>
      </c>
      <c r="G51" s="69">
        <v>35182</v>
      </c>
      <c r="H51" s="69">
        <v>1011</v>
      </c>
      <c r="I51" s="70">
        <v>21708987.550000001</v>
      </c>
      <c r="J51" s="71">
        <v>33145</v>
      </c>
      <c r="K51" s="71">
        <v>1012</v>
      </c>
      <c r="L51" s="68">
        <v>17217257.489999998</v>
      </c>
      <c r="M51" s="69">
        <v>23617</v>
      </c>
      <c r="N51" s="69">
        <v>1011</v>
      </c>
      <c r="O51" s="70">
        <v>24152690.07</v>
      </c>
      <c r="P51" s="71">
        <v>32690</v>
      </c>
      <c r="Q51" s="71">
        <v>1001</v>
      </c>
      <c r="R51" s="68">
        <v>28913383.219999999</v>
      </c>
      <c r="S51" s="69">
        <v>37083</v>
      </c>
      <c r="T51" s="69">
        <v>1008</v>
      </c>
      <c r="U51" s="70">
        <v>28015303.010000002</v>
      </c>
      <c r="V51" s="71">
        <v>37816</v>
      </c>
      <c r="W51" s="71">
        <v>1010</v>
      </c>
      <c r="X51" s="68">
        <v>35927329.810000002</v>
      </c>
      <c r="Y51" s="69">
        <v>48361</v>
      </c>
      <c r="Z51" s="69">
        <v>1037</v>
      </c>
      <c r="AA51" s="70">
        <v>36940496.509999998</v>
      </c>
      <c r="AB51" s="71">
        <v>51109</v>
      </c>
      <c r="AC51" s="71">
        <v>1049</v>
      </c>
      <c r="AD51" s="68">
        <v>28773472.57</v>
      </c>
      <c r="AE51" s="69">
        <v>41183</v>
      </c>
      <c r="AF51" s="69">
        <v>1057</v>
      </c>
      <c r="AG51" s="70">
        <v>29513056.91</v>
      </c>
      <c r="AH51" s="71">
        <v>40551</v>
      </c>
      <c r="AI51" s="71">
        <v>1056</v>
      </c>
      <c r="AJ51" s="68">
        <v>32111777.050000001</v>
      </c>
      <c r="AK51" s="69">
        <v>46071</v>
      </c>
      <c r="AL51" s="69">
        <v>1070</v>
      </c>
      <c r="AM51" s="70">
        <v>39440042.07</v>
      </c>
      <c r="AN51" s="71">
        <v>63334</v>
      </c>
      <c r="AO51" s="71">
        <v>1078</v>
      </c>
    </row>
    <row r="52" spans="1:41" hidden="1" outlineLevel="1" x14ac:dyDescent="0.55000000000000004">
      <c r="A52" s="58" t="s">
        <v>26</v>
      </c>
      <c r="B52" s="65">
        <v>13769232.640000001</v>
      </c>
      <c r="C52" s="66">
        <v>22853</v>
      </c>
      <c r="D52" s="66">
        <v>57</v>
      </c>
      <c r="E52" s="67">
        <v>602.51313350544785</v>
      </c>
      <c r="F52" s="68">
        <v>1007603.56</v>
      </c>
      <c r="G52" s="69">
        <v>1667</v>
      </c>
      <c r="H52" s="69">
        <v>56</v>
      </c>
      <c r="I52" s="70">
        <v>1061780.8</v>
      </c>
      <c r="J52" s="71">
        <v>1973</v>
      </c>
      <c r="K52" s="71">
        <v>56</v>
      </c>
      <c r="L52" s="68">
        <v>1107582.28</v>
      </c>
      <c r="M52" s="69">
        <v>1827</v>
      </c>
      <c r="N52" s="69">
        <v>56</v>
      </c>
      <c r="O52" s="70">
        <v>898262.98</v>
      </c>
      <c r="P52" s="71">
        <v>1850</v>
      </c>
      <c r="Q52" s="71">
        <v>56</v>
      </c>
      <c r="R52" s="68">
        <v>1037261.43</v>
      </c>
      <c r="S52" s="69">
        <v>1806</v>
      </c>
      <c r="T52" s="69">
        <v>56</v>
      </c>
      <c r="U52" s="70">
        <v>1404532.4000000001</v>
      </c>
      <c r="V52" s="71">
        <v>2437</v>
      </c>
      <c r="W52" s="71">
        <v>56</v>
      </c>
      <c r="X52" s="68">
        <v>1253080.7100000002</v>
      </c>
      <c r="Y52" s="69">
        <v>1943</v>
      </c>
      <c r="Z52" s="69">
        <v>56</v>
      </c>
      <c r="AA52" s="70">
        <v>1211124.99</v>
      </c>
      <c r="AB52" s="71">
        <v>1900</v>
      </c>
      <c r="AC52" s="71">
        <v>56</v>
      </c>
      <c r="AD52" s="68">
        <v>1125378.94</v>
      </c>
      <c r="AE52" s="69">
        <v>1657</v>
      </c>
      <c r="AF52" s="69">
        <v>56</v>
      </c>
      <c r="AG52" s="70">
        <v>1230721.9999999998</v>
      </c>
      <c r="AH52" s="71">
        <v>2283</v>
      </c>
      <c r="AI52" s="71">
        <v>57</v>
      </c>
      <c r="AJ52" s="68">
        <v>1086137.67</v>
      </c>
      <c r="AK52" s="69">
        <v>1696</v>
      </c>
      <c r="AL52" s="69">
        <v>57</v>
      </c>
      <c r="AM52" s="70">
        <v>1345764.8800000001</v>
      </c>
      <c r="AN52" s="71">
        <v>1814</v>
      </c>
      <c r="AO52" s="71">
        <v>57</v>
      </c>
    </row>
    <row r="53" spans="1:41" hidden="1" outlineLevel="1" x14ac:dyDescent="0.55000000000000004">
      <c r="A53" s="58" t="s">
        <v>94</v>
      </c>
      <c r="B53" s="65">
        <v>7256110.1400000006</v>
      </c>
      <c r="C53" s="66">
        <v>18994</v>
      </c>
      <c r="D53" s="66">
        <v>94</v>
      </c>
      <c r="E53" s="67">
        <v>382.02117194903656</v>
      </c>
      <c r="F53" s="68">
        <v>777255.38</v>
      </c>
      <c r="G53" s="69">
        <v>1822</v>
      </c>
      <c r="H53" s="69">
        <v>92</v>
      </c>
      <c r="I53" s="70">
        <v>620753.35</v>
      </c>
      <c r="J53" s="71">
        <v>1437</v>
      </c>
      <c r="K53" s="71">
        <v>92</v>
      </c>
      <c r="L53" s="68">
        <v>252148.09</v>
      </c>
      <c r="M53" s="69">
        <v>956</v>
      </c>
      <c r="N53" s="69">
        <v>92</v>
      </c>
      <c r="O53" s="70">
        <v>671028.59</v>
      </c>
      <c r="P53" s="71">
        <v>1578</v>
      </c>
      <c r="Q53" s="71">
        <v>92</v>
      </c>
      <c r="R53" s="68">
        <v>484379.22</v>
      </c>
      <c r="S53" s="69">
        <v>1038</v>
      </c>
      <c r="T53" s="69">
        <v>92</v>
      </c>
      <c r="U53" s="70">
        <v>671783.68</v>
      </c>
      <c r="V53" s="71">
        <v>1457</v>
      </c>
      <c r="W53" s="71">
        <v>91</v>
      </c>
      <c r="X53" s="68">
        <v>495394.84</v>
      </c>
      <c r="Y53" s="69">
        <v>1499</v>
      </c>
      <c r="Z53" s="69">
        <v>91</v>
      </c>
      <c r="AA53" s="70">
        <v>767397.55</v>
      </c>
      <c r="AB53" s="71">
        <v>2156</v>
      </c>
      <c r="AC53" s="71">
        <v>91</v>
      </c>
      <c r="AD53" s="68">
        <v>524060.27</v>
      </c>
      <c r="AE53" s="69">
        <v>1491</v>
      </c>
      <c r="AF53" s="69">
        <v>94</v>
      </c>
      <c r="AG53" s="70">
        <v>702923.39</v>
      </c>
      <c r="AH53" s="71">
        <v>2488</v>
      </c>
      <c r="AI53" s="71">
        <v>93</v>
      </c>
      <c r="AJ53" s="68">
        <v>641237.18999999994</v>
      </c>
      <c r="AK53" s="69">
        <v>1280</v>
      </c>
      <c r="AL53" s="69">
        <v>94</v>
      </c>
      <c r="AM53" s="70">
        <v>647748.59</v>
      </c>
      <c r="AN53" s="71">
        <v>1792</v>
      </c>
      <c r="AO53" s="71">
        <v>94</v>
      </c>
    </row>
    <row r="54" spans="1:41" hidden="1" outlineLevel="1" x14ac:dyDescent="0.55000000000000004">
      <c r="A54" s="58" t="s">
        <v>462</v>
      </c>
      <c r="B54" s="65">
        <v>60614978.57</v>
      </c>
      <c r="C54" s="66">
        <v>465240</v>
      </c>
      <c r="D54" s="66">
        <v>520</v>
      </c>
      <c r="E54" s="67">
        <v>130.28754743788153</v>
      </c>
      <c r="F54" s="68">
        <v>5216914.870000001</v>
      </c>
      <c r="G54" s="69">
        <v>40015</v>
      </c>
      <c r="H54" s="69">
        <v>517</v>
      </c>
      <c r="I54" s="70">
        <v>4310493.34</v>
      </c>
      <c r="J54" s="71">
        <v>36892</v>
      </c>
      <c r="K54" s="71">
        <v>515</v>
      </c>
      <c r="L54" s="68">
        <v>3271649.2100000004</v>
      </c>
      <c r="M54" s="69">
        <v>27974</v>
      </c>
      <c r="N54" s="69">
        <v>515</v>
      </c>
      <c r="O54" s="70">
        <v>5001495.450000003</v>
      </c>
      <c r="P54" s="71">
        <v>33432</v>
      </c>
      <c r="Q54" s="71">
        <v>515</v>
      </c>
      <c r="R54" s="68">
        <v>3701257.3299999968</v>
      </c>
      <c r="S54" s="69">
        <v>30043</v>
      </c>
      <c r="T54" s="69">
        <v>516</v>
      </c>
      <c r="U54" s="70">
        <v>4754124.219999996</v>
      </c>
      <c r="V54" s="71">
        <v>38216</v>
      </c>
      <c r="W54" s="71">
        <v>515</v>
      </c>
      <c r="X54" s="68">
        <v>6449217.1899999967</v>
      </c>
      <c r="Y54" s="69">
        <v>44866</v>
      </c>
      <c r="Z54" s="69">
        <v>518</v>
      </c>
      <c r="AA54" s="70">
        <v>6367617.6899999985</v>
      </c>
      <c r="AB54" s="71">
        <v>45674</v>
      </c>
      <c r="AC54" s="71">
        <v>517</v>
      </c>
      <c r="AD54" s="68">
        <v>4988947.5599999996</v>
      </c>
      <c r="AE54" s="69">
        <v>35979</v>
      </c>
      <c r="AF54" s="69">
        <v>521</v>
      </c>
      <c r="AG54" s="70">
        <v>5794638.9300000016</v>
      </c>
      <c r="AH54" s="71">
        <v>43182</v>
      </c>
      <c r="AI54" s="71">
        <v>521</v>
      </c>
      <c r="AJ54" s="68">
        <v>5687250.2200000007</v>
      </c>
      <c r="AK54" s="69">
        <v>46551</v>
      </c>
      <c r="AL54" s="69">
        <v>521</v>
      </c>
      <c r="AM54" s="70">
        <v>5071372.5600000015</v>
      </c>
      <c r="AN54" s="71">
        <v>42416</v>
      </c>
      <c r="AO54" s="71">
        <v>520</v>
      </c>
    </row>
    <row r="55" spans="1:41" hidden="1" outlineLevel="1" x14ac:dyDescent="0.55000000000000004">
      <c r="A55" s="58" t="s">
        <v>27</v>
      </c>
      <c r="B55" s="65">
        <v>1043294.25</v>
      </c>
      <c r="C55" s="66">
        <v>11093</v>
      </c>
      <c r="D55" s="66">
        <v>673</v>
      </c>
      <c r="E55" s="67">
        <v>94.049783647345166</v>
      </c>
      <c r="F55" s="68">
        <v>94175.18</v>
      </c>
      <c r="G55" s="69">
        <v>994</v>
      </c>
      <c r="H55" s="69">
        <v>664</v>
      </c>
      <c r="I55" s="70">
        <v>82702.53</v>
      </c>
      <c r="J55" s="71">
        <v>845</v>
      </c>
      <c r="K55" s="71">
        <v>678</v>
      </c>
      <c r="L55" s="68">
        <v>65376.63</v>
      </c>
      <c r="M55" s="69">
        <v>787</v>
      </c>
      <c r="N55" s="69">
        <v>676</v>
      </c>
      <c r="O55" s="70">
        <v>60413.07</v>
      </c>
      <c r="P55" s="71">
        <v>758</v>
      </c>
      <c r="Q55" s="71">
        <v>653</v>
      </c>
      <c r="R55" s="68">
        <v>65895.95</v>
      </c>
      <c r="S55" s="69">
        <v>786</v>
      </c>
      <c r="T55" s="69">
        <v>654</v>
      </c>
      <c r="U55" s="70">
        <v>99088.45</v>
      </c>
      <c r="V55" s="71">
        <v>1040</v>
      </c>
      <c r="W55" s="71">
        <v>656</v>
      </c>
      <c r="X55" s="68">
        <v>113083.46</v>
      </c>
      <c r="Y55" s="69">
        <v>971</v>
      </c>
      <c r="Z55" s="69">
        <v>656</v>
      </c>
      <c r="AA55" s="70">
        <v>111272.59</v>
      </c>
      <c r="AB55" s="71">
        <v>1027</v>
      </c>
      <c r="AC55" s="71">
        <v>655</v>
      </c>
      <c r="AD55" s="68">
        <v>76423.63</v>
      </c>
      <c r="AE55" s="69">
        <v>882</v>
      </c>
      <c r="AF55" s="69">
        <v>666</v>
      </c>
      <c r="AG55" s="70">
        <v>85795.34</v>
      </c>
      <c r="AH55" s="71">
        <v>942</v>
      </c>
      <c r="AI55" s="71">
        <v>671</v>
      </c>
      <c r="AJ55" s="68">
        <v>92065.13</v>
      </c>
      <c r="AK55" s="69">
        <v>1038</v>
      </c>
      <c r="AL55" s="69">
        <v>667</v>
      </c>
      <c r="AM55" s="70">
        <v>97002.29</v>
      </c>
      <c r="AN55" s="71">
        <v>1023</v>
      </c>
      <c r="AO55" s="71">
        <v>673</v>
      </c>
    </row>
    <row r="56" spans="1:41" hidden="1" outlineLevel="1" x14ac:dyDescent="0.55000000000000004">
      <c r="A56" s="58" t="s">
        <v>95</v>
      </c>
      <c r="B56" s="65">
        <v>5830381.1600000001</v>
      </c>
      <c r="C56" s="66">
        <v>34359</v>
      </c>
      <c r="D56" s="66">
        <v>3</v>
      </c>
      <c r="E56" s="67">
        <v>169.69007130591694</v>
      </c>
      <c r="F56" s="68">
        <v>581731.49</v>
      </c>
      <c r="G56" s="69">
        <v>3314</v>
      </c>
      <c r="H56" s="69">
        <v>3</v>
      </c>
      <c r="I56" s="70">
        <v>346683.22</v>
      </c>
      <c r="J56" s="71">
        <v>2020</v>
      </c>
      <c r="K56" s="71">
        <v>3</v>
      </c>
      <c r="L56" s="68">
        <v>240137.9</v>
      </c>
      <c r="M56" s="69">
        <v>1535</v>
      </c>
      <c r="N56" s="69">
        <v>3</v>
      </c>
      <c r="O56" s="70">
        <v>401154.78</v>
      </c>
      <c r="P56" s="71">
        <v>2681</v>
      </c>
      <c r="Q56" s="71">
        <v>3</v>
      </c>
      <c r="R56" s="68">
        <v>625777.15</v>
      </c>
      <c r="S56" s="69">
        <v>3530</v>
      </c>
      <c r="T56" s="69">
        <v>3</v>
      </c>
      <c r="U56" s="70">
        <v>622011.81999999995</v>
      </c>
      <c r="V56" s="71">
        <v>3563</v>
      </c>
      <c r="W56" s="71">
        <v>3</v>
      </c>
      <c r="X56" s="68">
        <v>565681.47</v>
      </c>
      <c r="Y56" s="69">
        <v>3396</v>
      </c>
      <c r="Z56" s="69">
        <v>3</v>
      </c>
      <c r="AA56" s="70">
        <v>678576.78</v>
      </c>
      <c r="AB56" s="71">
        <v>3721</v>
      </c>
      <c r="AC56" s="71">
        <v>3</v>
      </c>
      <c r="AD56" s="68">
        <v>363224.17</v>
      </c>
      <c r="AE56" s="69">
        <v>2043</v>
      </c>
      <c r="AF56" s="69">
        <v>3</v>
      </c>
      <c r="AG56" s="70">
        <v>433219.59</v>
      </c>
      <c r="AH56" s="71">
        <v>2630</v>
      </c>
      <c r="AI56" s="71">
        <v>3</v>
      </c>
      <c r="AJ56" s="68">
        <v>497748.74</v>
      </c>
      <c r="AK56" s="69">
        <v>3091</v>
      </c>
      <c r="AL56" s="69">
        <v>3</v>
      </c>
      <c r="AM56" s="70">
        <v>474434.05</v>
      </c>
      <c r="AN56" s="71">
        <v>2835</v>
      </c>
      <c r="AO56" s="71">
        <v>3</v>
      </c>
    </row>
    <row r="57" spans="1:41" hidden="1" outlineLevel="1" x14ac:dyDescent="0.55000000000000004">
      <c r="A57" s="58" t="s">
        <v>380</v>
      </c>
      <c r="B57" s="65">
        <v>31816066.589999996</v>
      </c>
      <c r="C57" s="66">
        <v>163434</v>
      </c>
      <c r="D57" s="66">
        <v>17</v>
      </c>
      <c r="E57" s="67">
        <v>194.67226274826533</v>
      </c>
      <c r="F57" s="68">
        <v>2702195.5299999993</v>
      </c>
      <c r="G57" s="69">
        <v>15020</v>
      </c>
      <c r="H57" s="69">
        <v>17</v>
      </c>
      <c r="I57" s="70">
        <v>2755543.19</v>
      </c>
      <c r="J57" s="71">
        <v>13884</v>
      </c>
      <c r="K57" s="71">
        <v>17</v>
      </c>
      <c r="L57" s="68">
        <v>1290760.1799999997</v>
      </c>
      <c r="M57" s="69">
        <v>8905</v>
      </c>
      <c r="N57" s="69">
        <v>17</v>
      </c>
      <c r="O57" s="70">
        <v>2196398.37</v>
      </c>
      <c r="P57" s="71">
        <v>11523</v>
      </c>
      <c r="Q57" s="71">
        <v>17</v>
      </c>
      <c r="R57" s="68">
        <v>2562359.7600000002</v>
      </c>
      <c r="S57" s="69">
        <v>12790</v>
      </c>
      <c r="T57" s="69">
        <v>17</v>
      </c>
      <c r="U57" s="70">
        <v>2731133.0300000003</v>
      </c>
      <c r="V57" s="71">
        <v>13560</v>
      </c>
      <c r="W57" s="71">
        <v>17</v>
      </c>
      <c r="X57" s="68">
        <v>3109045.11</v>
      </c>
      <c r="Y57" s="69">
        <v>15327</v>
      </c>
      <c r="Z57" s="69">
        <v>17</v>
      </c>
      <c r="AA57" s="70">
        <v>3070119.18</v>
      </c>
      <c r="AB57" s="71">
        <v>15689</v>
      </c>
      <c r="AC57" s="71">
        <v>17</v>
      </c>
      <c r="AD57" s="68">
        <v>2490651.42</v>
      </c>
      <c r="AE57" s="69">
        <v>11343</v>
      </c>
      <c r="AF57" s="69">
        <v>17</v>
      </c>
      <c r="AG57" s="70">
        <v>2921419.8100000005</v>
      </c>
      <c r="AH57" s="71">
        <v>14785</v>
      </c>
      <c r="AI57" s="71">
        <v>17</v>
      </c>
      <c r="AJ57" s="68">
        <v>2830474.9300000006</v>
      </c>
      <c r="AK57" s="69">
        <v>14571</v>
      </c>
      <c r="AL57" s="69">
        <v>17</v>
      </c>
      <c r="AM57" s="70">
        <v>3155966.08</v>
      </c>
      <c r="AN57" s="71">
        <v>16037</v>
      </c>
      <c r="AO57" s="71">
        <v>17</v>
      </c>
    </row>
    <row r="58" spans="1:41" hidden="1" outlineLevel="1" x14ac:dyDescent="0.55000000000000004">
      <c r="A58" s="58" t="s">
        <v>32</v>
      </c>
      <c r="B58" s="65">
        <v>5642070.3999999994</v>
      </c>
      <c r="C58" s="66">
        <v>27139</v>
      </c>
      <c r="D58" s="66">
        <v>3</v>
      </c>
      <c r="E58" s="67">
        <v>207.895294594495</v>
      </c>
      <c r="F58" s="68">
        <v>720362.95</v>
      </c>
      <c r="G58" s="69">
        <v>3053</v>
      </c>
      <c r="H58" s="69">
        <v>3</v>
      </c>
      <c r="I58" s="70">
        <v>555028.09</v>
      </c>
      <c r="J58" s="71">
        <v>2237</v>
      </c>
      <c r="K58" s="71">
        <v>3</v>
      </c>
      <c r="L58" s="68">
        <v>256527.75</v>
      </c>
      <c r="M58" s="69">
        <v>1209</v>
      </c>
      <c r="N58" s="69">
        <v>3</v>
      </c>
      <c r="O58" s="70">
        <v>319837.42</v>
      </c>
      <c r="P58" s="71">
        <v>1633</v>
      </c>
      <c r="Q58" s="71">
        <v>3</v>
      </c>
      <c r="R58" s="68">
        <v>384052.44</v>
      </c>
      <c r="S58" s="69">
        <v>2007</v>
      </c>
      <c r="T58" s="69">
        <v>3</v>
      </c>
      <c r="U58" s="70">
        <v>581313.56000000006</v>
      </c>
      <c r="V58" s="71">
        <v>2587</v>
      </c>
      <c r="W58" s="71">
        <v>3</v>
      </c>
      <c r="X58" s="68">
        <v>499600.05</v>
      </c>
      <c r="Y58" s="69">
        <v>2570</v>
      </c>
      <c r="Z58" s="69">
        <v>3</v>
      </c>
      <c r="AA58" s="70">
        <v>659519.73</v>
      </c>
      <c r="AB58" s="71">
        <v>2862</v>
      </c>
      <c r="AC58" s="71">
        <v>3</v>
      </c>
      <c r="AD58" s="68">
        <v>443450.7</v>
      </c>
      <c r="AE58" s="69">
        <v>1962</v>
      </c>
      <c r="AF58" s="69">
        <v>3</v>
      </c>
      <c r="AG58" s="70">
        <v>389604.79</v>
      </c>
      <c r="AH58" s="71">
        <v>2087</v>
      </c>
      <c r="AI58" s="71">
        <v>3</v>
      </c>
      <c r="AJ58" s="68">
        <v>400336.75</v>
      </c>
      <c r="AK58" s="69">
        <v>2328</v>
      </c>
      <c r="AL58" s="69">
        <v>3</v>
      </c>
      <c r="AM58" s="70">
        <v>432436.17</v>
      </c>
      <c r="AN58" s="71">
        <v>2604</v>
      </c>
      <c r="AO58" s="71">
        <v>3</v>
      </c>
    </row>
    <row r="59" spans="1:41" hidden="1" outlineLevel="1" x14ac:dyDescent="0.55000000000000004">
      <c r="A59" s="58" t="s">
        <v>37</v>
      </c>
      <c r="B59" s="65">
        <v>4311856.62</v>
      </c>
      <c r="C59" s="66">
        <v>31688</v>
      </c>
      <c r="D59" s="66">
        <v>5</v>
      </c>
      <c r="E59" s="67">
        <v>136.07222355465791</v>
      </c>
      <c r="F59" s="68">
        <v>280873.5</v>
      </c>
      <c r="G59" s="69">
        <v>2694</v>
      </c>
      <c r="H59" s="69">
        <v>5</v>
      </c>
      <c r="I59" s="70">
        <v>426644.66</v>
      </c>
      <c r="J59" s="71">
        <v>2708</v>
      </c>
      <c r="K59" s="71">
        <v>5</v>
      </c>
      <c r="L59" s="68">
        <v>183328.58000000002</v>
      </c>
      <c r="M59" s="69">
        <v>2059</v>
      </c>
      <c r="N59" s="69">
        <v>5</v>
      </c>
      <c r="O59" s="70">
        <v>256444.3</v>
      </c>
      <c r="P59" s="71">
        <v>1858</v>
      </c>
      <c r="Q59" s="71">
        <v>5</v>
      </c>
      <c r="R59" s="68">
        <v>300754.69</v>
      </c>
      <c r="S59" s="69">
        <v>2124</v>
      </c>
      <c r="T59" s="69">
        <v>5</v>
      </c>
      <c r="U59" s="70">
        <v>406487.60000000003</v>
      </c>
      <c r="V59" s="71">
        <v>2750</v>
      </c>
      <c r="W59" s="71">
        <v>5</v>
      </c>
      <c r="X59" s="68">
        <v>414277.85000000003</v>
      </c>
      <c r="Y59" s="69">
        <v>2859</v>
      </c>
      <c r="Z59" s="69">
        <v>5</v>
      </c>
      <c r="AA59" s="70">
        <v>560423.66999999993</v>
      </c>
      <c r="AB59" s="71">
        <v>3433</v>
      </c>
      <c r="AC59" s="71">
        <v>5</v>
      </c>
      <c r="AD59" s="68">
        <v>346176.24</v>
      </c>
      <c r="AE59" s="69">
        <v>2468</v>
      </c>
      <c r="AF59" s="69">
        <v>5</v>
      </c>
      <c r="AG59" s="70">
        <v>362553.53</v>
      </c>
      <c r="AH59" s="71">
        <v>2806</v>
      </c>
      <c r="AI59" s="71">
        <v>5</v>
      </c>
      <c r="AJ59" s="68">
        <v>358711.63</v>
      </c>
      <c r="AK59" s="69">
        <v>2830</v>
      </c>
      <c r="AL59" s="69">
        <v>5</v>
      </c>
      <c r="AM59" s="70">
        <v>415180.37</v>
      </c>
      <c r="AN59" s="71">
        <v>3099</v>
      </c>
      <c r="AO59" s="71">
        <v>5</v>
      </c>
    </row>
    <row r="60" spans="1:41" hidden="1" outlineLevel="1" x14ac:dyDescent="0.55000000000000004">
      <c r="A60" s="58" t="s">
        <v>33</v>
      </c>
      <c r="B60" s="65">
        <v>1887324.5599999998</v>
      </c>
      <c r="C60" s="66">
        <v>8099</v>
      </c>
      <c r="D60" s="66">
        <v>25</v>
      </c>
      <c r="E60" s="67">
        <v>233.03180145696999</v>
      </c>
      <c r="F60" s="68">
        <v>115810.37</v>
      </c>
      <c r="G60" s="69">
        <v>560</v>
      </c>
      <c r="H60" s="69">
        <v>25</v>
      </c>
      <c r="I60" s="70">
        <v>116082.34</v>
      </c>
      <c r="J60" s="71">
        <v>422</v>
      </c>
      <c r="K60" s="71">
        <v>25</v>
      </c>
      <c r="L60" s="68">
        <v>49191.01</v>
      </c>
      <c r="M60" s="69">
        <v>333</v>
      </c>
      <c r="N60" s="69">
        <v>25</v>
      </c>
      <c r="O60" s="70">
        <v>114216.65</v>
      </c>
      <c r="P60" s="71">
        <v>564</v>
      </c>
      <c r="Q60" s="71">
        <v>25</v>
      </c>
      <c r="R60" s="68">
        <v>156470.49</v>
      </c>
      <c r="S60" s="69">
        <v>557</v>
      </c>
      <c r="T60" s="69">
        <v>25</v>
      </c>
      <c r="U60" s="70">
        <v>187314.74</v>
      </c>
      <c r="V60" s="71">
        <v>809</v>
      </c>
      <c r="W60" s="71">
        <v>25</v>
      </c>
      <c r="X60" s="68">
        <v>209626.74</v>
      </c>
      <c r="Y60" s="69">
        <v>870</v>
      </c>
      <c r="Z60" s="69">
        <v>25</v>
      </c>
      <c r="AA60" s="70">
        <v>165752.92000000001</v>
      </c>
      <c r="AB60" s="71">
        <v>801</v>
      </c>
      <c r="AC60" s="71">
        <v>25</v>
      </c>
      <c r="AD60" s="68">
        <v>190656.91</v>
      </c>
      <c r="AE60" s="69">
        <v>753</v>
      </c>
      <c r="AF60" s="69">
        <v>25</v>
      </c>
      <c r="AG60" s="70">
        <v>156386.17000000001</v>
      </c>
      <c r="AH60" s="71">
        <v>828</v>
      </c>
      <c r="AI60" s="71">
        <v>25</v>
      </c>
      <c r="AJ60" s="68">
        <v>200788.48000000001</v>
      </c>
      <c r="AK60" s="69">
        <v>739</v>
      </c>
      <c r="AL60" s="69">
        <v>25</v>
      </c>
      <c r="AM60" s="70">
        <v>225027.74</v>
      </c>
      <c r="AN60" s="71">
        <v>863</v>
      </c>
      <c r="AO60" s="71">
        <v>25</v>
      </c>
    </row>
    <row r="61" spans="1:41" hidden="1" outlineLevel="1" x14ac:dyDescent="0.55000000000000004">
      <c r="A61" s="58" t="s">
        <v>40</v>
      </c>
      <c r="B61" s="65">
        <v>121333558.73000002</v>
      </c>
      <c r="C61" s="66">
        <v>407352</v>
      </c>
      <c r="D61" s="66">
        <v>8742</v>
      </c>
      <c r="E61" s="67">
        <v>297.85924392171887</v>
      </c>
      <c r="F61" s="68">
        <v>10190888.57</v>
      </c>
      <c r="G61" s="69">
        <v>36626</v>
      </c>
      <c r="H61" s="69">
        <v>8296</v>
      </c>
      <c r="I61" s="70">
        <v>8937998.0800000019</v>
      </c>
      <c r="J61" s="71">
        <v>28624</v>
      </c>
      <c r="K61" s="71">
        <v>8246</v>
      </c>
      <c r="L61" s="68">
        <v>5546655.1400000006</v>
      </c>
      <c r="M61" s="69">
        <v>20426</v>
      </c>
      <c r="N61" s="69">
        <v>8211</v>
      </c>
      <c r="O61" s="70">
        <v>8522459.3300000001</v>
      </c>
      <c r="P61" s="71">
        <v>28173</v>
      </c>
      <c r="Q61" s="71">
        <v>8293</v>
      </c>
      <c r="R61" s="68">
        <v>9727049.6500000004</v>
      </c>
      <c r="S61" s="69">
        <v>31826</v>
      </c>
      <c r="T61" s="69">
        <v>8335</v>
      </c>
      <c r="U61" s="70">
        <v>10345628.17</v>
      </c>
      <c r="V61" s="71">
        <v>34994</v>
      </c>
      <c r="W61" s="71">
        <v>8429</v>
      </c>
      <c r="X61" s="68">
        <v>11982292.209999999</v>
      </c>
      <c r="Y61" s="69">
        <v>40367</v>
      </c>
      <c r="Z61" s="69">
        <v>8482</v>
      </c>
      <c r="AA61" s="70">
        <v>12642417.18</v>
      </c>
      <c r="AB61" s="71">
        <v>41535</v>
      </c>
      <c r="AC61" s="71">
        <v>8508</v>
      </c>
      <c r="AD61" s="68">
        <v>9674200.25</v>
      </c>
      <c r="AE61" s="69">
        <v>31638</v>
      </c>
      <c r="AF61" s="69">
        <v>8567</v>
      </c>
      <c r="AG61" s="70">
        <v>10754589.740000002</v>
      </c>
      <c r="AH61" s="71">
        <v>34974</v>
      </c>
      <c r="AI61" s="71">
        <v>8630</v>
      </c>
      <c r="AJ61" s="68">
        <v>11572719.709999997</v>
      </c>
      <c r="AK61" s="69">
        <v>38153</v>
      </c>
      <c r="AL61" s="69">
        <v>8655</v>
      </c>
      <c r="AM61" s="70">
        <v>11436660.700000003</v>
      </c>
      <c r="AN61" s="71">
        <v>40016</v>
      </c>
      <c r="AO61" s="71">
        <v>8742</v>
      </c>
    </row>
    <row r="62" spans="1:41" hidden="1" outlineLevel="1" x14ac:dyDescent="0.55000000000000004">
      <c r="A62" s="58" t="s">
        <v>34</v>
      </c>
      <c r="B62" s="65">
        <v>94729.64</v>
      </c>
      <c r="C62" s="66">
        <v>952</v>
      </c>
      <c r="D62" s="66">
        <v>5</v>
      </c>
      <c r="E62" s="67">
        <v>99.505924369747902</v>
      </c>
      <c r="F62" s="68">
        <v>9592.64</v>
      </c>
      <c r="G62" s="69">
        <v>77</v>
      </c>
      <c r="H62" s="69">
        <v>5</v>
      </c>
      <c r="I62" s="70">
        <v>5469.99</v>
      </c>
      <c r="J62" s="71">
        <v>63</v>
      </c>
      <c r="K62" s="71">
        <v>5</v>
      </c>
      <c r="L62" s="68">
        <v>5251.26</v>
      </c>
      <c r="M62" s="69">
        <v>79</v>
      </c>
      <c r="N62" s="69">
        <v>5</v>
      </c>
      <c r="O62" s="70">
        <v>8769.25</v>
      </c>
      <c r="P62" s="71">
        <v>100</v>
      </c>
      <c r="Q62" s="71">
        <v>5</v>
      </c>
      <c r="R62" s="68">
        <v>4394.74</v>
      </c>
      <c r="S62" s="69">
        <v>64</v>
      </c>
      <c r="T62" s="69">
        <v>5</v>
      </c>
      <c r="U62" s="70">
        <v>11337.5</v>
      </c>
      <c r="V62" s="71">
        <v>81</v>
      </c>
      <c r="W62" s="71">
        <v>5</v>
      </c>
      <c r="X62" s="68">
        <v>3997.03</v>
      </c>
      <c r="Y62" s="69">
        <v>42</v>
      </c>
      <c r="Z62" s="69">
        <v>5</v>
      </c>
      <c r="AA62" s="70">
        <v>2308.3200000000002</v>
      </c>
      <c r="AB62" s="71">
        <v>34</v>
      </c>
      <c r="AC62" s="71">
        <v>5</v>
      </c>
      <c r="AD62" s="68">
        <v>8961.8799999999992</v>
      </c>
      <c r="AE62" s="69">
        <v>64</v>
      </c>
      <c r="AF62" s="69">
        <v>5</v>
      </c>
      <c r="AG62" s="70">
        <v>3813.57</v>
      </c>
      <c r="AH62" s="71">
        <v>82</v>
      </c>
      <c r="AI62" s="71">
        <v>5</v>
      </c>
      <c r="AJ62" s="68">
        <v>6076.57</v>
      </c>
      <c r="AK62" s="69">
        <v>53</v>
      </c>
      <c r="AL62" s="69">
        <v>5</v>
      </c>
      <c r="AM62" s="70">
        <v>24756.89</v>
      </c>
      <c r="AN62" s="71">
        <v>213</v>
      </c>
      <c r="AO62" s="71">
        <v>5</v>
      </c>
    </row>
    <row r="63" spans="1:41" hidden="1" outlineLevel="1" x14ac:dyDescent="0.55000000000000004">
      <c r="A63" s="58" t="s">
        <v>35</v>
      </c>
      <c r="B63" s="65">
        <v>383094.65</v>
      </c>
      <c r="C63" s="66">
        <v>122</v>
      </c>
      <c r="D63" s="66">
        <v>14</v>
      </c>
      <c r="E63" s="67">
        <v>3140.1200819672131</v>
      </c>
      <c r="F63" s="68">
        <v>66333.34</v>
      </c>
      <c r="G63" s="69">
        <v>4</v>
      </c>
      <c r="H63" s="69">
        <v>14</v>
      </c>
      <c r="I63" s="70">
        <v>11359.8</v>
      </c>
      <c r="J63" s="71">
        <v>2</v>
      </c>
      <c r="K63" s="71">
        <v>14</v>
      </c>
      <c r="L63" s="68">
        <v>1891.92</v>
      </c>
      <c r="M63" s="69">
        <v>4</v>
      </c>
      <c r="N63" s="69">
        <v>14</v>
      </c>
      <c r="O63" s="70">
        <v>19002.740000000002</v>
      </c>
      <c r="P63" s="71">
        <v>14</v>
      </c>
      <c r="Q63" s="71">
        <v>14</v>
      </c>
      <c r="R63" s="68">
        <v>14888.8</v>
      </c>
      <c r="S63" s="69">
        <v>7</v>
      </c>
      <c r="T63" s="69">
        <v>14</v>
      </c>
      <c r="U63" s="70">
        <v>15420.13</v>
      </c>
      <c r="V63" s="71">
        <v>4</v>
      </c>
      <c r="W63" s="71">
        <v>14</v>
      </c>
      <c r="X63" s="68">
        <v>21697.79</v>
      </c>
      <c r="Y63" s="69">
        <v>12</v>
      </c>
      <c r="Z63" s="69">
        <v>14</v>
      </c>
      <c r="AA63" s="70">
        <v>21796.28</v>
      </c>
      <c r="AB63" s="71">
        <v>9</v>
      </c>
      <c r="AC63" s="71">
        <v>14</v>
      </c>
      <c r="AD63" s="68">
        <v>25046.16</v>
      </c>
      <c r="AE63" s="69">
        <v>11</v>
      </c>
      <c r="AF63" s="69">
        <v>14</v>
      </c>
      <c r="AG63" s="70">
        <v>34036.69</v>
      </c>
      <c r="AH63" s="71">
        <v>20</v>
      </c>
      <c r="AI63" s="71">
        <v>14</v>
      </c>
      <c r="AJ63" s="68">
        <v>8326.85</v>
      </c>
      <c r="AK63" s="69">
        <v>16</v>
      </c>
      <c r="AL63" s="69">
        <v>14</v>
      </c>
      <c r="AM63" s="70">
        <v>143294.15</v>
      </c>
      <c r="AN63" s="71">
        <v>19</v>
      </c>
      <c r="AO63" s="71">
        <v>14</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1634602824.9900002</v>
      </c>
      <c r="C65" s="52">
        <f>SUM(C38:C63)</f>
        <v>4661753</v>
      </c>
      <c r="D65" s="52">
        <f>SUM(D38:D63)</f>
        <v>29517</v>
      </c>
      <c r="E65" s="74">
        <f t="shared" ref="E65" si="4">IFERROR(B65/C65,0)</f>
        <v>350.6412341001336</v>
      </c>
      <c r="F65" s="51">
        <f t="shared" ref="F65:AO65" si="5">SUM(F38:F63)</f>
        <v>118373687.10000001</v>
      </c>
      <c r="G65" s="52">
        <f t="shared" si="5"/>
        <v>358674</v>
      </c>
      <c r="H65" s="52">
        <f t="shared" si="5"/>
        <v>28520</v>
      </c>
      <c r="I65" s="51">
        <f t="shared" si="5"/>
        <v>115860559.06999996</v>
      </c>
      <c r="J65" s="52">
        <f t="shared" si="5"/>
        <v>327854</v>
      </c>
      <c r="K65" s="52">
        <f t="shared" si="5"/>
        <v>28475</v>
      </c>
      <c r="L65" s="51">
        <f t="shared" si="5"/>
        <v>92604523.930000022</v>
      </c>
      <c r="M65" s="52">
        <f t="shared" si="5"/>
        <v>264372</v>
      </c>
      <c r="N65" s="52">
        <f t="shared" si="5"/>
        <v>28477</v>
      </c>
      <c r="O65" s="51">
        <f t="shared" si="5"/>
        <v>102730308.01000001</v>
      </c>
      <c r="P65" s="52">
        <f t="shared" si="5"/>
        <v>325504</v>
      </c>
      <c r="Q65" s="52">
        <f t="shared" si="5"/>
        <v>28564</v>
      </c>
      <c r="R65" s="51">
        <f t="shared" si="5"/>
        <v>127255131.05999999</v>
      </c>
      <c r="S65" s="52">
        <f t="shared" si="5"/>
        <v>340554</v>
      </c>
      <c r="T65" s="52">
        <f t="shared" si="5"/>
        <v>28672</v>
      </c>
      <c r="U65" s="51">
        <f t="shared" si="5"/>
        <v>131169817.32000001</v>
      </c>
      <c r="V65" s="52">
        <f t="shared" si="5"/>
        <v>370294</v>
      </c>
      <c r="W65" s="52">
        <f t="shared" si="5"/>
        <v>28885</v>
      </c>
      <c r="X65" s="51">
        <f t="shared" si="5"/>
        <v>152226343.11000001</v>
      </c>
      <c r="Y65" s="52">
        <f t="shared" si="5"/>
        <v>415894</v>
      </c>
      <c r="Z65" s="52">
        <f t="shared" si="5"/>
        <v>29082</v>
      </c>
      <c r="AA65" s="51">
        <f t="shared" si="5"/>
        <v>168630894.79999998</v>
      </c>
      <c r="AB65" s="52">
        <f t="shared" si="5"/>
        <v>457690</v>
      </c>
      <c r="AC65" s="52">
        <f t="shared" si="5"/>
        <v>29108</v>
      </c>
      <c r="AD65" s="51">
        <f t="shared" si="5"/>
        <v>151266397.58999994</v>
      </c>
      <c r="AE65" s="52">
        <f t="shared" si="5"/>
        <v>406606</v>
      </c>
      <c r="AF65" s="52">
        <f t="shared" si="5"/>
        <v>29226</v>
      </c>
      <c r="AG65" s="51">
        <f t="shared" si="5"/>
        <v>159128034.08999997</v>
      </c>
      <c r="AH65" s="52">
        <f t="shared" si="5"/>
        <v>458515</v>
      </c>
      <c r="AI65" s="52">
        <f t="shared" si="5"/>
        <v>29342</v>
      </c>
      <c r="AJ65" s="51">
        <f t="shared" si="5"/>
        <v>158316119.51999998</v>
      </c>
      <c r="AK65" s="52">
        <f t="shared" si="5"/>
        <v>466007</v>
      </c>
      <c r="AL65" s="52">
        <f t="shared" si="5"/>
        <v>29368</v>
      </c>
      <c r="AM65" s="51">
        <f t="shared" si="5"/>
        <v>157041009.39000002</v>
      </c>
      <c r="AN65" s="52">
        <f t="shared" si="5"/>
        <v>469789</v>
      </c>
      <c r="AO65" s="52">
        <f t="shared" si="5"/>
        <v>29517</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v>61450162.75</v>
      </c>
      <c r="C69" s="66">
        <v>126331</v>
      </c>
      <c r="D69" s="66">
        <v>4980</v>
      </c>
      <c r="E69" s="67">
        <v>486.42188180256625</v>
      </c>
      <c r="F69" s="68">
        <v>4174620.12</v>
      </c>
      <c r="G69" s="69">
        <v>10192</v>
      </c>
      <c r="H69" s="69">
        <v>4222</v>
      </c>
      <c r="I69" s="70">
        <v>4219756.5</v>
      </c>
      <c r="J69" s="71">
        <v>10171</v>
      </c>
      <c r="K69" s="71">
        <v>4247</v>
      </c>
      <c r="L69" s="68">
        <v>2726493.87</v>
      </c>
      <c r="M69" s="69">
        <v>6536</v>
      </c>
      <c r="N69" s="69">
        <v>4273</v>
      </c>
      <c r="O69" s="70">
        <v>3500861.82</v>
      </c>
      <c r="P69" s="71">
        <v>6883</v>
      </c>
      <c r="Q69" s="71">
        <v>4382</v>
      </c>
      <c r="R69" s="68">
        <v>4276209.7300000004</v>
      </c>
      <c r="S69" s="69">
        <v>9016</v>
      </c>
      <c r="T69" s="69">
        <v>4447</v>
      </c>
      <c r="U69" s="70">
        <v>5419810.6200000001</v>
      </c>
      <c r="V69" s="71">
        <v>11354</v>
      </c>
      <c r="W69" s="71">
        <v>4467</v>
      </c>
      <c r="X69" s="68">
        <v>5145965.3</v>
      </c>
      <c r="Y69" s="69">
        <v>9263</v>
      </c>
      <c r="Z69" s="69">
        <v>4622</v>
      </c>
      <c r="AA69" s="70">
        <v>7606528.6699999999</v>
      </c>
      <c r="AB69" s="71">
        <v>14446</v>
      </c>
      <c r="AC69" s="71">
        <v>4673</v>
      </c>
      <c r="AD69" s="68">
        <v>6653339.6200000001</v>
      </c>
      <c r="AE69" s="69">
        <v>12387</v>
      </c>
      <c r="AF69" s="69">
        <v>4720</v>
      </c>
      <c r="AG69" s="70">
        <v>5367047.08</v>
      </c>
      <c r="AH69" s="71">
        <v>11789</v>
      </c>
      <c r="AI69" s="71">
        <v>4813</v>
      </c>
      <c r="AJ69" s="68">
        <v>5193707.78</v>
      </c>
      <c r="AK69" s="69">
        <v>11229</v>
      </c>
      <c r="AL69" s="69">
        <v>5037</v>
      </c>
      <c r="AM69" s="70">
        <v>7165821.6399999997</v>
      </c>
      <c r="AN69" s="71">
        <v>13065</v>
      </c>
      <c r="AO69" s="71">
        <v>4980</v>
      </c>
    </row>
    <row r="70" spans="1:41" hidden="1" outlineLevel="1" x14ac:dyDescent="0.55000000000000004">
      <c r="A70" s="58" t="s">
        <v>18</v>
      </c>
      <c r="B70" s="65">
        <v>15600784.340000002</v>
      </c>
      <c r="C70" s="66">
        <v>124833</v>
      </c>
      <c r="D70" s="66">
        <v>144</v>
      </c>
      <c r="E70" s="67">
        <v>124.97323896726027</v>
      </c>
      <c r="F70" s="68">
        <v>1218708.3199999998</v>
      </c>
      <c r="G70" s="69">
        <v>10480</v>
      </c>
      <c r="H70" s="69">
        <v>152</v>
      </c>
      <c r="I70" s="70">
        <v>577285.75000000012</v>
      </c>
      <c r="J70" s="71">
        <v>5766</v>
      </c>
      <c r="K70" s="71">
        <v>152</v>
      </c>
      <c r="L70" s="68">
        <v>299879.25</v>
      </c>
      <c r="M70" s="69">
        <v>2925</v>
      </c>
      <c r="N70" s="69">
        <v>152</v>
      </c>
      <c r="O70" s="70">
        <v>603843.36</v>
      </c>
      <c r="P70" s="71">
        <v>3419</v>
      </c>
      <c r="Q70" s="71">
        <v>152</v>
      </c>
      <c r="R70" s="68">
        <v>690938.36</v>
      </c>
      <c r="S70" s="69">
        <v>5254</v>
      </c>
      <c r="T70" s="69">
        <v>152</v>
      </c>
      <c r="U70" s="70">
        <v>1357552.2499999998</v>
      </c>
      <c r="V70" s="71">
        <v>8389</v>
      </c>
      <c r="W70" s="71">
        <v>149</v>
      </c>
      <c r="X70" s="68">
        <v>1186373.0700000003</v>
      </c>
      <c r="Y70" s="69">
        <v>7759</v>
      </c>
      <c r="Z70" s="69">
        <v>149</v>
      </c>
      <c r="AA70" s="70">
        <v>1174106.22</v>
      </c>
      <c r="AB70" s="71">
        <v>9377</v>
      </c>
      <c r="AC70" s="71">
        <v>148</v>
      </c>
      <c r="AD70" s="68">
        <v>1379617.6700000002</v>
      </c>
      <c r="AE70" s="69">
        <v>12076</v>
      </c>
      <c r="AF70" s="69">
        <v>147</v>
      </c>
      <c r="AG70" s="70">
        <v>1709303.0799999998</v>
      </c>
      <c r="AH70" s="71">
        <v>15270</v>
      </c>
      <c r="AI70" s="71">
        <v>147</v>
      </c>
      <c r="AJ70" s="68">
        <v>2894246.2</v>
      </c>
      <c r="AK70" s="69">
        <v>23808</v>
      </c>
      <c r="AL70" s="69">
        <v>145</v>
      </c>
      <c r="AM70" s="70">
        <v>2508930.81</v>
      </c>
      <c r="AN70" s="71">
        <v>20310</v>
      </c>
      <c r="AO70" s="71">
        <v>144</v>
      </c>
    </row>
    <row r="71" spans="1:41" hidden="1" outlineLevel="1" x14ac:dyDescent="0.55000000000000004">
      <c r="A71" s="58" t="s">
        <v>20</v>
      </c>
      <c r="B71" s="65">
        <v>37598074.759999998</v>
      </c>
      <c r="C71" s="66">
        <v>121150</v>
      </c>
      <c r="D71" s="66">
        <v>133</v>
      </c>
      <c r="E71" s="67">
        <v>310.34316764341725</v>
      </c>
      <c r="F71" s="68">
        <v>2943533.44</v>
      </c>
      <c r="G71" s="69">
        <v>9589</v>
      </c>
      <c r="H71" s="69">
        <v>204</v>
      </c>
      <c r="I71" s="70">
        <v>2347244.08</v>
      </c>
      <c r="J71" s="71">
        <v>7211</v>
      </c>
      <c r="K71" s="71">
        <v>204</v>
      </c>
      <c r="L71" s="68">
        <v>1290413.17</v>
      </c>
      <c r="M71" s="69">
        <v>5867</v>
      </c>
      <c r="N71" s="69">
        <v>205</v>
      </c>
      <c r="O71" s="70">
        <v>2319807.2400000002</v>
      </c>
      <c r="P71" s="71">
        <v>8464</v>
      </c>
      <c r="Q71" s="71">
        <v>211</v>
      </c>
      <c r="R71" s="68">
        <v>2634846.35</v>
      </c>
      <c r="S71" s="69">
        <v>8638</v>
      </c>
      <c r="T71" s="69">
        <v>211</v>
      </c>
      <c r="U71" s="70">
        <v>3850883.86</v>
      </c>
      <c r="V71" s="71">
        <v>11618</v>
      </c>
      <c r="W71" s="71">
        <v>213</v>
      </c>
      <c r="X71" s="68">
        <v>3574425.93</v>
      </c>
      <c r="Y71" s="69">
        <v>11138</v>
      </c>
      <c r="Z71" s="69">
        <v>213</v>
      </c>
      <c r="AA71" s="70">
        <v>4196209.8899999997</v>
      </c>
      <c r="AB71" s="71">
        <v>12128</v>
      </c>
      <c r="AC71" s="71">
        <v>214</v>
      </c>
      <c r="AD71" s="68">
        <v>3842368.5</v>
      </c>
      <c r="AE71" s="69">
        <v>11165</v>
      </c>
      <c r="AF71" s="69">
        <v>215</v>
      </c>
      <c r="AG71" s="70">
        <v>3335208.52</v>
      </c>
      <c r="AH71" s="71">
        <v>11098</v>
      </c>
      <c r="AI71" s="71">
        <v>216</v>
      </c>
      <c r="AJ71" s="68">
        <v>3755341.64</v>
      </c>
      <c r="AK71" s="69">
        <v>11469</v>
      </c>
      <c r="AL71" s="69">
        <v>219</v>
      </c>
      <c r="AM71" s="70">
        <v>3507792.14</v>
      </c>
      <c r="AN71" s="71">
        <v>12765</v>
      </c>
      <c r="AO71" s="71">
        <v>133</v>
      </c>
    </row>
    <row r="72" spans="1:41" hidden="1" outlineLevel="1" x14ac:dyDescent="0.55000000000000004">
      <c r="A72" s="58" t="s">
        <v>510</v>
      </c>
      <c r="B72" s="65">
        <v>51042786.419999994</v>
      </c>
      <c r="C72" s="66">
        <v>91197</v>
      </c>
      <c r="D72" s="66">
        <v>814</v>
      </c>
      <c r="E72" s="67">
        <v>559.69808677917035</v>
      </c>
      <c r="F72" s="68">
        <v>3498613.02</v>
      </c>
      <c r="G72" s="69">
        <v>6239</v>
      </c>
      <c r="H72" s="69">
        <v>1049</v>
      </c>
      <c r="I72" s="70">
        <v>3664932.01</v>
      </c>
      <c r="J72" s="71">
        <v>5732</v>
      </c>
      <c r="K72" s="71">
        <v>1051</v>
      </c>
      <c r="L72" s="68">
        <v>2562006.39</v>
      </c>
      <c r="M72" s="69">
        <v>4950</v>
      </c>
      <c r="N72" s="69">
        <v>1051</v>
      </c>
      <c r="O72" s="70">
        <v>3303491.26</v>
      </c>
      <c r="P72" s="71">
        <v>6552</v>
      </c>
      <c r="Q72" s="71">
        <v>1061</v>
      </c>
      <c r="R72" s="68">
        <v>3746274.17</v>
      </c>
      <c r="S72" s="69">
        <v>7162</v>
      </c>
      <c r="T72" s="69">
        <v>1085</v>
      </c>
      <c r="U72" s="70">
        <v>5030442.42</v>
      </c>
      <c r="V72" s="71">
        <v>9158</v>
      </c>
      <c r="W72" s="71">
        <v>1117</v>
      </c>
      <c r="X72" s="68">
        <v>5155691.4000000004</v>
      </c>
      <c r="Y72" s="69">
        <v>8750</v>
      </c>
      <c r="Z72" s="69">
        <v>1129</v>
      </c>
      <c r="AA72" s="70">
        <v>5592571.3300000001</v>
      </c>
      <c r="AB72" s="71">
        <v>9717</v>
      </c>
      <c r="AC72" s="71">
        <v>1136</v>
      </c>
      <c r="AD72" s="68">
        <v>6417946.5</v>
      </c>
      <c r="AE72" s="69">
        <v>10236</v>
      </c>
      <c r="AF72" s="69">
        <v>1145</v>
      </c>
      <c r="AG72" s="70">
        <v>4985656.05</v>
      </c>
      <c r="AH72" s="71">
        <v>8516</v>
      </c>
      <c r="AI72" s="71">
        <v>1152</v>
      </c>
      <c r="AJ72" s="68">
        <v>3575877.55</v>
      </c>
      <c r="AK72" s="69">
        <v>7154</v>
      </c>
      <c r="AL72" s="69">
        <v>1151</v>
      </c>
      <c r="AM72" s="70">
        <v>3509284.32</v>
      </c>
      <c r="AN72" s="71">
        <v>7031</v>
      </c>
      <c r="AO72" s="71">
        <v>814</v>
      </c>
    </row>
    <row r="73" spans="1:41" hidden="1" outlineLevel="1" x14ac:dyDescent="0.55000000000000004">
      <c r="A73" s="58" t="s">
        <v>89</v>
      </c>
      <c r="B73" s="65">
        <v>572099735.06000006</v>
      </c>
      <c r="C73" s="66">
        <v>1468080</v>
      </c>
      <c r="D73" s="66">
        <v>8177</v>
      </c>
      <c r="E73" s="67">
        <v>389.69247933355138</v>
      </c>
      <c r="F73" s="68">
        <v>40915453.369999997</v>
      </c>
      <c r="G73" s="69">
        <v>112366</v>
      </c>
      <c r="H73" s="69">
        <v>11611</v>
      </c>
      <c r="I73" s="70">
        <v>40694345.780000001</v>
      </c>
      <c r="J73" s="71">
        <v>103350</v>
      </c>
      <c r="K73" s="71">
        <v>11651</v>
      </c>
      <c r="L73" s="68">
        <v>37011305.07</v>
      </c>
      <c r="M73" s="69">
        <v>94962</v>
      </c>
      <c r="N73" s="69">
        <v>11692</v>
      </c>
      <c r="O73" s="70">
        <v>32216068.5</v>
      </c>
      <c r="P73" s="71">
        <v>105630</v>
      </c>
      <c r="Q73" s="71">
        <v>11769</v>
      </c>
      <c r="R73" s="68">
        <v>41121118.950000003</v>
      </c>
      <c r="S73" s="69">
        <v>100469</v>
      </c>
      <c r="T73" s="69">
        <v>11817</v>
      </c>
      <c r="U73" s="70">
        <v>52102409.109999999</v>
      </c>
      <c r="V73" s="71">
        <v>119150</v>
      </c>
      <c r="W73" s="71">
        <v>11898</v>
      </c>
      <c r="X73" s="68">
        <v>47450174.369999997</v>
      </c>
      <c r="Y73" s="69">
        <v>104459</v>
      </c>
      <c r="Z73" s="69">
        <v>11985</v>
      </c>
      <c r="AA73" s="70">
        <v>60231495.770000003</v>
      </c>
      <c r="AB73" s="71">
        <v>138345</v>
      </c>
      <c r="AC73" s="71">
        <v>12038</v>
      </c>
      <c r="AD73" s="68">
        <v>65561236.920000002</v>
      </c>
      <c r="AE73" s="69">
        <v>171858</v>
      </c>
      <c r="AF73" s="69">
        <v>12097</v>
      </c>
      <c r="AG73" s="70">
        <v>59473284.600000001</v>
      </c>
      <c r="AH73" s="71">
        <v>156950</v>
      </c>
      <c r="AI73" s="71">
        <v>12169</v>
      </c>
      <c r="AJ73" s="68">
        <v>53365856.229999997</v>
      </c>
      <c r="AK73" s="69">
        <v>141196</v>
      </c>
      <c r="AL73" s="69">
        <v>12199</v>
      </c>
      <c r="AM73" s="70">
        <v>41956986.390000001</v>
      </c>
      <c r="AN73" s="71">
        <v>119345</v>
      </c>
      <c r="AO73" s="71">
        <v>8177</v>
      </c>
    </row>
    <row r="74" spans="1:41" hidden="1" outlineLevel="1" x14ac:dyDescent="0.55000000000000004">
      <c r="A74" s="58" t="s">
        <v>21</v>
      </c>
      <c r="B74" s="65">
        <v>256185.28</v>
      </c>
      <c r="C74" s="66">
        <v>845</v>
      </c>
      <c r="D74" s="66">
        <v>20</v>
      </c>
      <c r="E74" s="67">
        <v>303.17784615384613</v>
      </c>
      <c r="F74" s="68">
        <v>3830.5400000000009</v>
      </c>
      <c r="G74" s="69">
        <v>68</v>
      </c>
      <c r="H74" s="69">
        <v>22</v>
      </c>
      <c r="I74" s="70">
        <v>22419.890000000003</v>
      </c>
      <c r="J74" s="71">
        <v>41</v>
      </c>
      <c r="K74" s="71">
        <v>22</v>
      </c>
      <c r="L74" s="68">
        <v>4096.74</v>
      </c>
      <c r="M74" s="69">
        <v>5</v>
      </c>
      <c r="N74" s="69">
        <v>22</v>
      </c>
      <c r="O74" s="70">
        <v>3529.7099999999991</v>
      </c>
      <c r="P74" s="71">
        <v>34</v>
      </c>
      <c r="Q74" s="71">
        <v>22</v>
      </c>
      <c r="R74" s="68">
        <v>27432.46</v>
      </c>
      <c r="S74" s="69">
        <v>83</v>
      </c>
      <c r="T74" s="69">
        <v>20</v>
      </c>
      <c r="U74" s="70">
        <v>59574.94</v>
      </c>
      <c r="V74" s="71">
        <v>94</v>
      </c>
      <c r="W74" s="71">
        <v>20</v>
      </c>
      <c r="X74" s="68">
        <v>14171.130000000001</v>
      </c>
      <c r="Y74" s="69">
        <v>47</v>
      </c>
      <c r="Z74" s="69">
        <v>20</v>
      </c>
      <c r="AA74" s="70">
        <v>54435.68</v>
      </c>
      <c r="AB74" s="71">
        <v>131</v>
      </c>
      <c r="AC74" s="71">
        <v>20</v>
      </c>
      <c r="AD74" s="68">
        <v>-9132.6699999999983</v>
      </c>
      <c r="AE74" s="69">
        <v>60</v>
      </c>
      <c r="AF74" s="69">
        <v>20</v>
      </c>
      <c r="AG74" s="70">
        <v>19852.32</v>
      </c>
      <c r="AH74" s="71">
        <v>80</v>
      </c>
      <c r="AI74" s="71">
        <v>20</v>
      </c>
      <c r="AJ74" s="68">
        <v>28912.560000000001</v>
      </c>
      <c r="AK74" s="69">
        <v>76</v>
      </c>
      <c r="AL74" s="69">
        <v>20</v>
      </c>
      <c r="AM74" s="70">
        <v>27061.98</v>
      </c>
      <c r="AN74" s="71">
        <v>126</v>
      </c>
      <c r="AO74" s="71">
        <v>20</v>
      </c>
    </row>
    <row r="75" spans="1:41" hidden="1" outlineLevel="1" x14ac:dyDescent="0.55000000000000004">
      <c r="A75" s="58" t="s">
        <v>90</v>
      </c>
      <c r="B75" s="65">
        <v>5641119.1899999995</v>
      </c>
      <c r="C75" s="66">
        <v>18452</v>
      </c>
      <c r="D75" s="66">
        <v>29</v>
      </c>
      <c r="E75" s="67">
        <v>305.71857738998477</v>
      </c>
      <c r="F75" s="68">
        <v>548163.56999999995</v>
      </c>
      <c r="G75" s="69">
        <v>1541</v>
      </c>
      <c r="H75" s="69">
        <v>35</v>
      </c>
      <c r="I75" s="70">
        <v>307040.8</v>
      </c>
      <c r="J75" s="71">
        <v>1167</v>
      </c>
      <c r="K75" s="71">
        <v>35</v>
      </c>
      <c r="L75" s="68">
        <v>168094.83</v>
      </c>
      <c r="M75" s="69">
        <v>776</v>
      </c>
      <c r="N75" s="69">
        <v>35</v>
      </c>
      <c r="O75" s="70">
        <v>308157.75</v>
      </c>
      <c r="P75" s="71">
        <v>1131</v>
      </c>
      <c r="Q75" s="71">
        <v>35</v>
      </c>
      <c r="R75" s="68">
        <v>462843.41</v>
      </c>
      <c r="S75" s="69">
        <v>1263</v>
      </c>
      <c r="T75" s="69">
        <v>35</v>
      </c>
      <c r="U75" s="70">
        <v>699519.62</v>
      </c>
      <c r="V75" s="71">
        <v>1880</v>
      </c>
      <c r="W75" s="71">
        <v>36</v>
      </c>
      <c r="X75" s="68">
        <v>354930.17</v>
      </c>
      <c r="Y75" s="69">
        <v>1548</v>
      </c>
      <c r="Z75" s="69">
        <v>36</v>
      </c>
      <c r="AA75" s="70">
        <v>516002.27</v>
      </c>
      <c r="AB75" s="71">
        <v>1845</v>
      </c>
      <c r="AC75" s="71">
        <v>36</v>
      </c>
      <c r="AD75" s="68">
        <v>660662.26</v>
      </c>
      <c r="AE75" s="69">
        <v>1966</v>
      </c>
      <c r="AF75" s="69">
        <v>36</v>
      </c>
      <c r="AG75" s="70">
        <v>547257.16</v>
      </c>
      <c r="AH75" s="71">
        <v>1732</v>
      </c>
      <c r="AI75" s="71">
        <v>36</v>
      </c>
      <c r="AJ75" s="68">
        <v>510903.21</v>
      </c>
      <c r="AK75" s="69">
        <v>1687</v>
      </c>
      <c r="AL75" s="69">
        <v>36</v>
      </c>
      <c r="AM75" s="70">
        <v>557544.14</v>
      </c>
      <c r="AN75" s="71">
        <v>1916</v>
      </c>
      <c r="AO75" s="71">
        <v>29</v>
      </c>
    </row>
    <row r="76" spans="1:41" hidden="1" outlineLevel="1" x14ac:dyDescent="0.55000000000000004">
      <c r="A76" s="58" t="s">
        <v>22</v>
      </c>
      <c r="B76" s="65">
        <v>50844758.110000007</v>
      </c>
      <c r="C76" s="66">
        <v>157251</v>
      </c>
      <c r="D76" s="66">
        <v>133</v>
      </c>
      <c r="E76" s="67">
        <v>323.33503831454175</v>
      </c>
      <c r="F76" s="68">
        <v>4235317.9800000004</v>
      </c>
      <c r="G76" s="69">
        <v>14593</v>
      </c>
      <c r="H76" s="69">
        <v>158</v>
      </c>
      <c r="I76" s="70">
        <v>3488810.54</v>
      </c>
      <c r="J76" s="71">
        <v>12057</v>
      </c>
      <c r="K76" s="71">
        <v>158</v>
      </c>
      <c r="L76" s="68">
        <v>1882171.15</v>
      </c>
      <c r="M76" s="69">
        <v>6961</v>
      </c>
      <c r="N76" s="69">
        <v>158</v>
      </c>
      <c r="O76" s="70">
        <v>2801788.13</v>
      </c>
      <c r="P76" s="71">
        <v>8276</v>
      </c>
      <c r="Q76" s="71">
        <v>158</v>
      </c>
      <c r="R76" s="68">
        <v>3993382.12</v>
      </c>
      <c r="S76" s="69">
        <v>10617</v>
      </c>
      <c r="T76" s="69">
        <v>159</v>
      </c>
      <c r="U76" s="70">
        <v>4497354.53</v>
      </c>
      <c r="V76" s="71">
        <v>13188</v>
      </c>
      <c r="W76" s="71">
        <v>160</v>
      </c>
      <c r="X76" s="68">
        <v>4611423.71</v>
      </c>
      <c r="Y76" s="69">
        <v>13749</v>
      </c>
      <c r="Z76" s="69">
        <v>161</v>
      </c>
      <c r="AA76" s="70">
        <v>5375490.1600000001</v>
      </c>
      <c r="AB76" s="71">
        <v>16169</v>
      </c>
      <c r="AC76" s="71">
        <v>161</v>
      </c>
      <c r="AD76" s="68">
        <v>5472598.7199999997</v>
      </c>
      <c r="AE76" s="69">
        <v>16351</v>
      </c>
      <c r="AF76" s="69">
        <v>161</v>
      </c>
      <c r="AG76" s="70">
        <v>5124012.76</v>
      </c>
      <c r="AH76" s="71">
        <v>14741</v>
      </c>
      <c r="AI76" s="71">
        <v>162</v>
      </c>
      <c r="AJ76" s="68">
        <v>5108052.91</v>
      </c>
      <c r="AK76" s="69">
        <v>15941</v>
      </c>
      <c r="AL76" s="69">
        <v>162</v>
      </c>
      <c r="AM76" s="70">
        <v>4254355.4000000004</v>
      </c>
      <c r="AN76" s="71">
        <v>14608</v>
      </c>
      <c r="AO76" s="71">
        <v>133</v>
      </c>
    </row>
    <row r="77" spans="1:41" hidden="1" outlineLevel="1" x14ac:dyDescent="0.55000000000000004">
      <c r="A77" s="58" t="s">
        <v>91</v>
      </c>
      <c r="B77" s="65">
        <v>126150835.48999999</v>
      </c>
      <c r="C77" s="66">
        <v>335014</v>
      </c>
      <c r="D77" s="66">
        <v>485</v>
      </c>
      <c r="E77" s="67">
        <v>376.55392159730638</v>
      </c>
      <c r="F77" s="68">
        <v>11886688.029999999</v>
      </c>
      <c r="G77" s="69">
        <v>28232</v>
      </c>
      <c r="H77" s="69">
        <v>751</v>
      </c>
      <c r="I77" s="70">
        <v>10831369.039999999</v>
      </c>
      <c r="J77" s="71">
        <v>23474</v>
      </c>
      <c r="K77" s="71">
        <v>756</v>
      </c>
      <c r="L77" s="68">
        <v>8449312.4299999997</v>
      </c>
      <c r="M77" s="69">
        <v>21519</v>
      </c>
      <c r="N77" s="69">
        <v>761</v>
      </c>
      <c r="O77" s="70">
        <v>8560981.1699999999</v>
      </c>
      <c r="P77" s="71">
        <v>22396</v>
      </c>
      <c r="Q77" s="71">
        <v>767</v>
      </c>
      <c r="R77" s="68">
        <v>8664807.9900000002</v>
      </c>
      <c r="S77" s="69">
        <v>23818</v>
      </c>
      <c r="T77" s="69">
        <v>782</v>
      </c>
      <c r="U77" s="70">
        <v>10956394.83</v>
      </c>
      <c r="V77" s="71">
        <v>29938</v>
      </c>
      <c r="W77" s="71">
        <v>788</v>
      </c>
      <c r="X77" s="68">
        <v>9685751.75</v>
      </c>
      <c r="Y77" s="69">
        <v>26271</v>
      </c>
      <c r="Z77" s="69">
        <v>795</v>
      </c>
      <c r="AA77" s="70">
        <v>11290425.109999999</v>
      </c>
      <c r="AB77" s="71">
        <v>31125</v>
      </c>
      <c r="AC77" s="71">
        <v>799</v>
      </c>
      <c r="AD77" s="68">
        <v>10805451.470000001</v>
      </c>
      <c r="AE77" s="69">
        <v>28060</v>
      </c>
      <c r="AF77" s="69">
        <v>805</v>
      </c>
      <c r="AG77" s="70">
        <v>11226641.49</v>
      </c>
      <c r="AH77" s="71">
        <v>28744</v>
      </c>
      <c r="AI77" s="71">
        <v>812</v>
      </c>
      <c r="AJ77" s="68">
        <v>12477263.1</v>
      </c>
      <c r="AK77" s="69">
        <v>33487</v>
      </c>
      <c r="AL77" s="69">
        <v>819</v>
      </c>
      <c r="AM77" s="70">
        <v>11315749.08</v>
      </c>
      <c r="AN77" s="71">
        <v>37950</v>
      </c>
      <c r="AO77" s="71">
        <v>485</v>
      </c>
    </row>
    <row r="78" spans="1:41" hidden="1" outlineLevel="1" x14ac:dyDescent="0.55000000000000004">
      <c r="A78" s="58" t="s">
        <v>23</v>
      </c>
      <c r="B78" s="65">
        <v>297639.51999999996</v>
      </c>
      <c r="C78" s="66">
        <v>1486</v>
      </c>
      <c r="D78" s="66">
        <v>2</v>
      </c>
      <c r="E78" s="67">
        <v>200.29577388963659</v>
      </c>
      <c r="F78" s="68">
        <v>11290.75</v>
      </c>
      <c r="G78" s="69">
        <v>70</v>
      </c>
      <c r="H78" s="69">
        <v>2</v>
      </c>
      <c r="I78" s="70">
        <v>17729.23</v>
      </c>
      <c r="J78" s="71">
        <v>74</v>
      </c>
      <c r="K78" s="71">
        <v>2</v>
      </c>
      <c r="L78" s="68">
        <v>10615.76</v>
      </c>
      <c r="M78" s="69">
        <v>64</v>
      </c>
      <c r="N78" s="69">
        <v>2</v>
      </c>
      <c r="O78" s="70">
        <v>15293.31</v>
      </c>
      <c r="P78" s="71">
        <v>71</v>
      </c>
      <c r="Q78" s="71">
        <v>2</v>
      </c>
      <c r="R78" s="68">
        <v>36188.019999999997</v>
      </c>
      <c r="S78" s="69">
        <v>151</v>
      </c>
      <c r="T78" s="69">
        <v>2</v>
      </c>
      <c r="U78" s="70">
        <v>24298.19</v>
      </c>
      <c r="V78" s="71">
        <v>106</v>
      </c>
      <c r="W78" s="71">
        <v>2</v>
      </c>
      <c r="X78" s="68">
        <v>28129.7</v>
      </c>
      <c r="Y78" s="69">
        <v>134</v>
      </c>
      <c r="Z78" s="69">
        <v>2</v>
      </c>
      <c r="AA78" s="70">
        <v>29020.71</v>
      </c>
      <c r="AB78" s="71">
        <v>120</v>
      </c>
      <c r="AC78" s="71">
        <v>2</v>
      </c>
      <c r="AD78" s="68">
        <v>19794.38</v>
      </c>
      <c r="AE78" s="69">
        <v>90</v>
      </c>
      <c r="AF78" s="69">
        <v>2</v>
      </c>
      <c r="AG78" s="70">
        <v>38223.629999999997</v>
      </c>
      <c r="AH78" s="71">
        <v>206</v>
      </c>
      <c r="AI78" s="71">
        <v>2</v>
      </c>
      <c r="AJ78" s="68">
        <v>31309.11</v>
      </c>
      <c r="AK78" s="69">
        <v>179</v>
      </c>
      <c r="AL78" s="69">
        <v>2</v>
      </c>
      <c r="AM78" s="70">
        <v>35746.730000000003</v>
      </c>
      <c r="AN78" s="71">
        <v>221</v>
      </c>
      <c r="AO78" s="71">
        <v>2</v>
      </c>
    </row>
    <row r="79" spans="1:41" hidden="1" outlineLevel="1" x14ac:dyDescent="0.55000000000000004">
      <c r="A79" s="58" t="s">
        <v>24</v>
      </c>
      <c r="B79" s="65">
        <v>8669553.4199999999</v>
      </c>
      <c r="C79" s="66">
        <v>39115</v>
      </c>
      <c r="D79" s="66">
        <v>937</v>
      </c>
      <c r="E79" s="67">
        <v>221.64267979036174</v>
      </c>
      <c r="F79" s="68">
        <v>626735.48</v>
      </c>
      <c r="G79" s="69">
        <v>3376</v>
      </c>
      <c r="H79" s="69">
        <v>1640</v>
      </c>
      <c r="I79" s="70">
        <v>492195.82</v>
      </c>
      <c r="J79" s="71">
        <v>2907</v>
      </c>
      <c r="K79" s="71">
        <v>1647</v>
      </c>
      <c r="L79" s="68">
        <v>298804.7</v>
      </c>
      <c r="M79" s="69">
        <v>1511</v>
      </c>
      <c r="N79" s="69">
        <v>1663</v>
      </c>
      <c r="O79" s="70">
        <v>439017.48</v>
      </c>
      <c r="P79" s="71">
        <v>1642</v>
      </c>
      <c r="Q79" s="71">
        <v>1685</v>
      </c>
      <c r="R79" s="68">
        <v>436691.04</v>
      </c>
      <c r="S79" s="69">
        <v>1829</v>
      </c>
      <c r="T79" s="69">
        <v>1703</v>
      </c>
      <c r="U79" s="70">
        <v>612680.22</v>
      </c>
      <c r="V79" s="71">
        <v>2133</v>
      </c>
      <c r="W79" s="71">
        <v>1753</v>
      </c>
      <c r="X79" s="68">
        <v>826688.68</v>
      </c>
      <c r="Y79" s="69">
        <v>2610</v>
      </c>
      <c r="Z79" s="69">
        <v>1773</v>
      </c>
      <c r="AA79" s="70">
        <v>696339.9</v>
      </c>
      <c r="AB79" s="71">
        <v>2525</v>
      </c>
      <c r="AC79" s="71">
        <v>1803</v>
      </c>
      <c r="AD79" s="68">
        <v>827472.43</v>
      </c>
      <c r="AE79" s="69">
        <v>3867</v>
      </c>
      <c r="AF79" s="69">
        <v>1831</v>
      </c>
      <c r="AG79" s="70">
        <v>1024564</v>
      </c>
      <c r="AH79" s="71">
        <v>4811</v>
      </c>
      <c r="AI79" s="71">
        <v>1851</v>
      </c>
      <c r="AJ79" s="68">
        <v>1292825.44</v>
      </c>
      <c r="AK79" s="69">
        <v>6454</v>
      </c>
      <c r="AL79" s="69">
        <v>1893</v>
      </c>
      <c r="AM79" s="70">
        <v>1095538.23</v>
      </c>
      <c r="AN79" s="71">
        <v>5450</v>
      </c>
      <c r="AO79" s="71">
        <v>937</v>
      </c>
    </row>
    <row r="80" spans="1:41" hidden="1" outlineLevel="1" x14ac:dyDescent="0.55000000000000004">
      <c r="A80" s="58" t="s">
        <v>92</v>
      </c>
      <c r="B80" s="65">
        <v>33134684.890000001</v>
      </c>
      <c r="C80" s="66">
        <v>255702</v>
      </c>
      <c r="D80" s="66">
        <v>1882</v>
      </c>
      <c r="E80" s="67">
        <v>129.58320580206646</v>
      </c>
      <c r="F80" s="68">
        <v>2663321</v>
      </c>
      <c r="G80" s="69">
        <v>18680</v>
      </c>
      <c r="H80" s="69">
        <v>2306</v>
      </c>
      <c r="I80" s="70">
        <v>2374656.58</v>
      </c>
      <c r="J80" s="71">
        <v>16402</v>
      </c>
      <c r="K80" s="71">
        <v>2313</v>
      </c>
      <c r="L80" s="68">
        <v>2117564.15</v>
      </c>
      <c r="M80" s="69">
        <v>14756</v>
      </c>
      <c r="N80" s="69">
        <v>2318</v>
      </c>
      <c r="O80" s="70">
        <v>2451786.7599999998</v>
      </c>
      <c r="P80" s="71">
        <v>18796</v>
      </c>
      <c r="Q80" s="71">
        <v>2334</v>
      </c>
      <c r="R80" s="68">
        <v>2639036.27</v>
      </c>
      <c r="S80" s="69">
        <v>19590</v>
      </c>
      <c r="T80" s="69">
        <v>2345</v>
      </c>
      <c r="U80" s="70">
        <v>3395764.64</v>
      </c>
      <c r="V80" s="71">
        <v>25238</v>
      </c>
      <c r="W80" s="71">
        <v>2373</v>
      </c>
      <c r="X80" s="68">
        <v>2783134.47</v>
      </c>
      <c r="Y80" s="69">
        <v>21465</v>
      </c>
      <c r="Z80" s="69">
        <v>2379</v>
      </c>
      <c r="AA80" s="70">
        <v>3105463.42</v>
      </c>
      <c r="AB80" s="71">
        <v>23339</v>
      </c>
      <c r="AC80" s="71">
        <v>2390</v>
      </c>
      <c r="AD80" s="68">
        <v>3049066.46</v>
      </c>
      <c r="AE80" s="69">
        <v>24356</v>
      </c>
      <c r="AF80" s="69">
        <v>2401</v>
      </c>
      <c r="AG80" s="70">
        <v>2664241.06</v>
      </c>
      <c r="AH80" s="71">
        <v>22365</v>
      </c>
      <c r="AI80" s="71">
        <v>2415</v>
      </c>
      <c r="AJ80" s="68">
        <v>2772032.39</v>
      </c>
      <c r="AK80" s="69">
        <v>25181</v>
      </c>
      <c r="AL80" s="69">
        <v>2422</v>
      </c>
      <c r="AM80" s="70">
        <v>3118617.69</v>
      </c>
      <c r="AN80" s="71">
        <v>25534</v>
      </c>
      <c r="AO80" s="71">
        <v>1882</v>
      </c>
    </row>
    <row r="81" spans="1:41" hidden="1" outlineLevel="1" x14ac:dyDescent="0.55000000000000004">
      <c r="A81" s="58" t="s">
        <v>25</v>
      </c>
      <c r="B81" s="65">
        <v>7258896.0700000003</v>
      </c>
      <c r="C81" s="66">
        <v>54772</v>
      </c>
      <c r="D81" s="66">
        <v>152</v>
      </c>
      <c r="E81" s="67">
        <v>132.5293228291828</v>
      </c>
      <c r="F81" s="68">
        <v>457070.48</v>
      </c>
      <c r="G81" s="69">
        <v>3376</v>
      </c>
      <c r="H81" s="69">
        <v>170</v>
      </c>
      <c r="I81" s="70">
        <v>925451.05</v>
      </c>
      <c r="J81" s="71">
        <v>4789</v>
      </c>
      <c r="K81" s="71">
        <v>170</v>
      </c>
      <c r="L81" s="68">
        <v>1609861.34</v>
      </c>
      <c r="M81" s="69">
        <v>10504</v>
      </c>
      <c r="N81" s="69">
        <v>170</v>
      </c>
      <c r="O81" s="70">
        <v>464555.66</v>
      </c>
      <c r="P81" s="71">
        <v>6444</v>
      </c>
      <c r="Q81" s="71">
        <v>171</v>
      </c>
      <c r="R81" s="68">
        <v>406739.04</v>
      </c>
      <c r="S81" s="69">
        <v>3288</v>
      </c>
      <c r="T81" s="69">
        <v>172</v>
      </c>
      <c r="U81" s="70">
        <v>502642.13</v>
      </c>
      <c r="V81" s="71">
        <v>3826</v>
      </c>
      <c r="W81" s="71">
        <v>172</v>
      </c>
      <c r="X81" s="68">
        <v>444077.35</v>
      </c>
      <c r="Y81" s="69">
        <v>3363</v>
      </c>
      <c r="Z81" s="69">
        <v>172</v>
      </c>
      <c r="AA81" s="70">
        <v>477118.94</v>
      </c>
      <c r="AB81" s="71">
        <v>3694</v>
      </c>
      <c r="AC81" s="71">
        <v>173</v>
      </c>
      <c r="AD81" s="68">
        <v>447985.89</v>
      </c>
      <c r="AE81" s="69">
        <v>3459</v>
      </c>
      <c r="AF81" s="69">
        <v>173</v>
      </c>
      <c r="AG81" s="70">
        <v>483089.95</v>
      </c>
      <c r="AH81" s="71">
        <v>3884</v>
      </c>
      <c r="AI81" s="71">
        <v>173</v>
      </c>
      <c r="AJ81" s="68">
        <v>545175.30000000005</v>
      </c>
      <c r="AK81" s="69">
        <v>4374</v>
      </c>
      <c r="AL81" s="69">
        <v>173</v>
      </c>
      <c r="AM81" s="70">
        <v>495128.94</v>
      </c>
      <c r="AN81" s="71">
        <v>3771</v>
      </c>
      <c r="AO81" s="71">
        <v>152</v>
      </c>
    </row>
    <row r="82" spans="1:41" hidden="1" outlineLevel="1" x14ac:dyDescent="0.55000000000000004">
      <c r="A82" s="58" t="s">
        <v>93</v>
      </c>
      <c r="B82" s="65">
        <v>344838018.24000001</v>
      </c>
      <c r="C82" s="66">
        <v>479465</v>
      </c>
      <c r="D82" s="66">
        <v>1097</v>
      </c>
      <c r="E82" s="67">
        <v>719.21416211819428</v>
      </c>
      <c r="F82" s="68">
        <v>22411097.07</v>
      </c>
      <c r="G82" s="69">
        <v>33724</v>
      </c>
      <c r="H82" s="69">
        <v>1427</v>
      </c>
      <c r="I82" s="70">
        <v>23261920.100000001</v>
      </c>
      <c r="J82" s="71">
        <v>32441</v>
      </c>
      <c r="K82" s="71">
        <v>1430</v>
      </c>
      <c r="L82" s="68">
        <v>16020685.4</v>
      </c>
      <c r="M82" s="69">
        <v>22833</v>
      </c>
      <c r="N82" s="69">
        <v>1449</v>
      </c>
      <c r="O82" s="70">
        <v>22520050.93</v>
      </c>
      <c r="P82" s="71">
        <v>29801</v>
      </c>
      <c r="Q82" s="71">
        <v>1462</v>
      </c>
      <c r="R82" s="68">
        <v>27969394.48</v>
      </c>
      <c r="S82" s="69">
        <v>37049</v>
      </c>
      <c r="T82" s="69">
        <v>1473</v>
      </c>
      <c r="U82" s="70">
        <v>33292323.890000001</v>
      </c>
      <c r="V82" s="71">
        <v>44610</v>
      </c>
      <c r="W82" s="71">
        <v>1478</v>
      </c>
      <c r="X82" s="68">
        <v>28574782.609999999</v>
      </c>
      <c r="Y82" s="69">
        <v>38586</v>
      </c>
      <c r="Z82" s="69">
        <v>1481</v>
      </c>
      <c r="AA82" s="70">
        <v>39735666.329999998</v>
      </c>
      <c r="AB82" s="71">
        <v>52634</v>
      </c>
      <c r="AC82" s="71">
        <v>1493</v>
      </c>
      <c r="AD82" s="68">
        <v>33997001.420000002</v>
      </c>
      <c r="AE82" s="69">
        <v>45942</v>
      </c>
      <c r="AF82" s="69">
        <v>1507</v>
      </c>
      <c r="AG82" s="70">
        <v>29667314.5</v>
      </c>
      <c r="AH82" s="71">
        <v>41488</v>
      </c>
      <c r="AI82" s="71">
        <v>1517</v>
      </c>
      <c r="AJ82" s="68">
        <v>29970255.84</v>
      </c>
      <c r="AK82" s="69">
        <v>43002</v>
      </c>
      <c r="AL82" s="69">
        <v>1521</v>
      </c>
      <c r="AM82" s="70">
        <v>37417525.670000002</v>
      </c>
      <c r="AN82" s="71">
        <v>57355</v>
      </c>
      <c r="AO82" s="71">
        <v>1097</v>
      </c>
    </row>
    <row r="83" spans="1:41" hidden="1" outlineLevel="1" x14ac:dyDescent="0.55000000000000004">
      <c r="A83" s="58" t="s">
        <v>26</v>
      </c>
      <c r="B83" s="65">
        <v>10985047.580000002</v>
      </c>
      <c r="C83" s="66">
        <v>20260</v>
      </c>
      <c r="D83" s="66">
        <v>56</v>
      </c>
      <c r="E83" s="67">
        <v>542.20373050345518</v>
      </c>
      <c r="F83" s="68">
        <v>781143.38</v>
      </c>
      <c r="G83" s="69">
        <v>1613</v>
      </c>
      <c r="H83" s="69">
        <v>58</v>
      </c>
      <c r="I83" s="70">
        <v>780099.78</v>
      </c>
      <c r="J83" s="71">
        <v>1570</v>
      </c>
      <c r="K83" s="71">
        <v>58</v>
      </c>
      <c r="L83" s="68">
        <v>835339.37</v>
      </c>
      <c r="M83" s="69">
        <v>1691</v>
      </c>
      <c r="N83" s="69">
        <v>58</v>
      </c>
      <c r="O83" s="70">
        <v>736652.24000000011</v>
      </c>
      <c r="P83" s="71">
        <v>1584</v>
      </c>
      <c r="Q83" s="71">
        <v>58</v>
      </c>
      <c r="R83" s="68">
        <v>901070.24</v>
      </c>
      <c r="S83" s="69">
        <v>1632</v>
      </c>
      <c r="T83" s="69">
        <v>58</v>
      </c>
      <c r="U83" s="70">
        <v>1123586.6099999999</v>
      </c>
      <c r="V83" s="71">
        <v>2386</v>
      </c>
      <c r="W83" s="71">
        <v>58</v>
      </c>
      <c r="X83" s="68">
        <v>853748.41</v>
      </c>
      <c r="Y83" s="69">
        <v>1496</v>
      </c>
      <c r="Z83" s="69">
        <v>58</v>
      </c>
      <c r="AA83" s="70">
        <v>924523.6</v>
      </c>
      <c r="AB83" s="71">
        <v>1598</v>
      </c>
      <c r="AC83" s="71">
        <v>57</v>
      </c>
      <c r="AD83" s="68">
        <v>1021829</v>
      </c>
      <c r="AE83" s="69">
        <v>1726</v>
      </c>
      <c r="AF83" s="69">
        <v>57</v>
      </c>
      <c r="AG83" s="70">
        <v>979778.26</v>
      </c>
      <c r="AH83" s="71">
        <v>1822</v>
      </c>
      <c r="AI83" s="71">
        <v>57</v>
      </c>
      <c r="AJ83" s="68">
        <v>1010880.4000000001</v>
      </c>
      <c r="AK83" s="69">
        <v>1550</v>
      </c>
      <c r="AL83" s="69">
        <v>57</v>
      </c>
      <c r="AM83" s="70">
        <v>1036396.29</v>
      </c>
      <c r="AN83" s="71">
        <v>1592</v>
      </c>
      <c r="AO83" s="71">
        <v>56</v>
      </c>
    </row>
    <row r="84" spans="1:41" hidden="1" outlineLevel="1" x14ac:dyDescent="0.55000000000000004">
      <c r="A84" s="58" t="s">
        <v>94</v>
      </c>
      <c r="B84" s="65">
        <v>6854713.5999999996</v>
      </c>
      <c r="C84" s="66">
        <v>15216</v>
      </c>
      <c r="D84" s="66">
        <v>92</v>
      </c>
      <c r="E84" s="67">
        <v>450.49379600420605</v>
      </c>
      <c r="F84" s="68">
        <v>737754.32</v>
      </c>
      <c r="G84" s="69">
        <v>1369</v>
      </c>
      <c r="H84" s="69">
        <v>113</v>
      </c>
      <c r="I84" s="70">
        <v>397144.32000000001</v>
      </c>
      <c r="J84" s="71">
        <v>937</v>
      </c>
      <c r="K84" s="71">
        <v>114</v>
      </c>
      <c r="L84" s="68">
        <v>149959.95000000001</v>
      </c>
      <c r="M84" s="69">
        <v>493</v>
      </c>
      <c r="N84" s="69">
        <v>115</v>
      </c>
      <c r="O84" s="70">
        <v>489583.18</v>
      </c>
      <c r="P84" s="71">
        <v>983</v>
      </c>
      <c r="Q84" s="71">
        <v>115</v>
      </c>
      <c r="R84" s="68">
        <v>588080.07999999996</v>
      </c>
      <c r="S84" s="69">
        <v>1211</v>
      </c>
      <c r="T84" s="69">
        <v>116</v>
      </c>
      <c r="U84" s="70">
        <v>572904.30000000005</v>
      </c>
      <c r="V84" s="71">
        <v>1222</v>
      </c>
      <c r="W84" s="71">
        <v>116</v>
      </c>
      <c r="X84" s="68">
        <v>649716.38</v>
      </c>
      <c r="Y84" s="69">
        <v>1144</v>
      </c>
      <c r="Z84" s="69">
        <v>116</v>
      </c>
      <c r="AA84" s="70">
        <v>491352.11</v>
      </c>
      <c r="AB84" s="71">
        <v>1228</v>
      </c>
      <c r="AC84" s="71">
        <v>116</v>
      </c>
      <c r="AD84" s="68">
        <v>793498.73</v>
      </c>
      <c r="AE84" s="69">
        <v>1486</v>
      </c>
      <c r="AF84" s="69">
        <v>117</v>
      </c>
      <c r="AG84" s="70">
        <v>749313.74</v>
      </c>
      <c r="AH84" s="71">
        <v>2082</v>
      </c>
      <c r="AI84" s="71">
        <v>117</v>
      </c>
      <c r="AJ84" s="68">
        <v>718168.42</v>
      </c>
      <c r="AK84" s="69">
        <v>1573</v>
      </c>
      <c r="AL84" s="69">
        <v>117</v>
      </c>
      <c r="AM84" s="70">
        <v>517238.07</v>
      </c>
      <c r="AN84" s="71">
        <v>1488</v>
      </c>
      <c r="AO84" s="71">
        <v>92</v>
      </c>
    </row>
    <row r="85" spans="1:41" hidden="1" outlineLevel="1" x14ac:dyDescent="0.55000000000000004">
      <c r="A85" s="58" t="s">
        <v>462</v>
      </c>
      <c r="B85" s="65">
        <v>60455309.590000004</v>
      </c>
      <c r="C85" s="66">
        <v>441994</v>
      </c>
      <c r="D85" s="66">
        <v>518</v>
      </c>
      <c r="E85" s="67">
        <v>136.77857525215276</v>
      </c>
      <c r="F85" s="68">
        <v>4411013.7399999993</v>
      </c>
      <c r="G85" s="69">
        <v>30674</v>
      </c>
      <c r="H85" s="69">
        <v>523</v>
      </c>
      <c r="I85" s="70">
        <v>3573008.2600000021</v>
      </c>
      <c r="J85" s="71">
        <v>27135</v>
      </c>
      <c r="K85" s="71">
        <v>519</v>
      </c>
      <c r="L85" s="68">
        <v>2675305.0200000005</v>
      </c>
      <c r="M85" s="69">
        <v>23497</v>
      </c>
      <c r="N85" s="69">
        <v>519</v>
      </c>
      <c r="O85" s="70">
        <v>3577766.2799999979</v>
      </c>
      <c r="P85" s="71">
        <v>23715</v>
      </c>
      <c r="Q85" s="71">
        <v>519</v>
      </c>
      <c r="R85" s="68">
        <v>4235080.74</v>
      </c>
      <c r="S85" s="69">
        <v>29379</v>
      </c>
      <c r="T85" s="69">
        <v>519</v>
      </c>
      <c r="U85" s="70">
        <v>5320552.16</v>
      </c>
      <c r="V85" s="71">
        <v>36952</v>
      </c>
      <c r="W85" s="71">
        <v>519</v>
      </c>
      <c r="X85" s="68">
        <v>5768716.2500000047</v>
      </c>
      <c r="Y85" s="69">
        <v>39985</v>
      </c>
      <c r="Z85" s="69">
        <v>519</v>
      </c>
      <c r="AA85" s="70">
        <v>6235249.7899999972</v>
      </c>
      <c r="AB85" s="71">
        <v>45538</v>
      </c>
      <c r="AC85" s="71">
        <v>518</v>
      </c>
      <c r="AD85" s="68">
        <v>6540758.1500000041</v>
      </c>
      <c r="AE85" s="69">
        <v>43761</v>
      </c>
      <c r="AF85" s="69">
        <v>517</v>
      </c>
      <c r="AG85" s="70">
        <v>6016601.2500000009</v>
      </c>
      <c r="AH85" s="71">
        <v>42361</v>
      </c>
      <c r="AI85" s="71">
        <v>517</v>
      </c>
      <c r="AJ85" s="68">
        <v>6401203.5799999973</v>
      </c>
      <c r="AK85" s="69">
        <v>50279</v>
      </c>
      <c r="AL85" s="69">
        <v>517</v>
      </c>
      <c r="AM85" s="70">
        <v>5700054.3700000001</v>
      </c>
      <c r="AN85" s="71">
        <v>48718</v>
      </c>
      <c r="AO85" s="71">
        <v>518</v>
      </c>
    </row>
    <row r="86" spans="1:41" hidden="1" outlineLevel="1" x14ac:dyDescent="0.55000000000000004">
      <c r="A86" s="58" t="s">
        <v>27</v>
      </c>
      <c r="B86" s="65">
        <v>1061349.45</v>
      </c>
      <c r="C86" s="66">
        <v>10250</v>
      </c>
      <c r="D86" s="66">
        <v>666</v>
      </c>
      <c r="E86" s="67">
        <v>103.54628780487805</v>
      </c>
      <c r="F86" s="68">
        <v>80702.19</v>
      </c>
      <c r="G86" s="69">
        <v>853</v>
      </c>
      <c r="H86" s="69">
        <v>957</v>
      </c>
      <c r="I86" s="70">
        <v>60309.32</v>
      </c>
      <c r="J86" s="71">
        <v>716</v>
      </c>
      <c r="K86" s="71">
        <v>968</v>
      </c>
      <c r="L86" s="68">
        <v>73937.3</v>
      </c>
      <c r="M86" s="69">
        <v>753</v>
      </c>
      <c r="N86" s="69">
        <v>979</v>
      </c>
      <c r="O86" s="70">
        <v>70606.42</v>
      </c>
      <c r="P86" s="71">
        <v>707</v>
      </c>
      <c r="Q86" s="71">
        <v>989</v>
      </c>
      <c r="R86" s="68">
        <v>46891.01</v>
      </c>
      <c r="S86" s="69">
        <v>577</v>
      </c>
      <c r="T86" s="69">
        <v>1004</v>
      </c>
      <c r="U86" s="70">
        <v>87345.7</v>
      </c>
      <c r="V86" s="71">
        <v>860</v>
      </c>
      <c r="W86" s="71">
        <v>1015</v>
      </c>
      <c r="X86" s="68">
        <v>55283.34</v>
      </c>
      <c r="Y86" s="69">
        <v>668</v>
      </c>
      <c r="Z86" s="69">
        <v>1024</v>
      </c>
      <c r="AA86" s="70">
        <v>152288.54999999999</v>
      </c>
      <c r="AB86" s="71">
        <v>1081</v>
      </c>
      <c r="AC86" s="71">
        <v>1034</v>
      </c>
      <c r="AD86" s="68">
        <v>162204.19</v>
      </c>
      <c r="AE86" s="69">
        <v>1124</v>
      </c>
      <c r="AF86" s="69">
        <v>1045</v>
      </c>
      <c r="AG86" s="70">
        <v>116600.37</v>
      </c>
      <c r="AH86" s="71">
        <v>1126</v>
      </c>
      <c r="AI86" s="71">
        <v>1056</v>
      </c>
      <c r="AJ86" s="68">
        <v>65212.33</v>
      </c>
      <c r="AK86" s="69">
        <v>832</v>
      </c>
      <c r="AL86" s="69">
        <v>1082</v>
      </c>
      <c r="AM86" s="70">
        <v>89968.73</v>
      </c>
      <c r="AN86" s="71">
        <v>953</v>
      </c>
      <c r="AO86" s="71">
        <v>666</v>
      </c>
    </row>
    <row r="87" spans="1:41" hidden="1" outlineLevel="1" x14ac:dyDescent="0.55000000000000004">
      <c r="A87" s="58" t="s">
        <v>95</v>
      </c>
      <c r="B87" s="65">
        <v>5894296.5099999998</v>
      </c>
      <c r="C87" s="66">
        <v>34609</v>
      </c>
      <c r="D87" s="66">
        <v>3</v>
      </c>
      <c r="E87" s="67">
        <v>170.31108988991303</v>
      </c>
      <c r="F87" s="68">
        <v>442085.67</v>
      </c>
      <c r="G87" s="69">
        <v>2574</v>
      </c>
      <c r="H87" s="69">
        <v>3</v>
      </c>
      <c r="I87" s="70">
        <v>349979.73</v>
      </c>
      <c r="J87" s="71">
        <v>2099</v>
      </c>
      <c r="K87" s="71">
        <v>3</v>
      </c>
      <c r="L87" s="68">
        <v>197600.34</v>
      </c>
      <c r="M87" s="69">
        <v>1404</v>
      </c>
      <c r="N87" s="69">
        <v>3</v>
      </c>
      <c r="O87" s="70">
        <v>337500.77</v>
      </c>
      <c r="P87" s="71">
        <v>2139</v>
      </c>
      <c r="Q87" s="71">
        <v>3</v>
      </c>
      <c r="R87" s="68">
        <v>406024.2</v>
      </c>
      <c r="S87" s="69">
        <v>2452</v>
      </c>
      <c r="T87" s="69">
        <v>3</v>
      </c>
      <c r="U87" s="70">
        <v>675148.1</v>
      </c>
      <c r="V87" s="71">
        <v>3806</v>
      </c>
      <c r="W87" s="71">
        <v>3</v>
      </c>
      <c r="X87" s="68">
        <v>600165.49</v>
      </c>
      <c r="Y87" s="69">
        <v>3290</v>
      </c>
      <c r="Z87" s="69">
        <v>3</v>
      </c>
      <c r="AA87" s="70">
        <v>644466.07999999996</v>
      </c>
      <c r="AB87" s="71">
        <v>3539</v>
      </c>
      <c r="AC87" s="71">
        <v>3</v>
      </c>
      <c r="AD87" s="68">
        <v>573231.30000000005</v>
      </c>
      <c r="AE87" s="69">
        <v>3238</v>
      </c>
      <c r="AF87" s="69">
        <v>3</v>
      </c>
      <c r="AG87" s="70">
        <v>573777.35</v>
      </c>
      <c r="AH87" s="71">
        <v>3216</v>
      </c>
      <c r="AI87" s="71">
        <v>3</v>
      </c>
      <c r="AJ87" s="68">
        <v>559119.46</v>
      </c>
      <c r="AK87" s="69">
        <v>3515</v>
      </c>
      <c r="AL87" s="69">
        <v>3</v>
      </c>
      <c r="AM87" s="70">
        <v>535198.02</v>
      </c>
      <c r="AN87" s="71">
        <v>3337</v>
      </c>
      <c r="AO87" s="71">
        <v>3</v>
      </c>
    </row>
    <row r="88" spans="1:41" hidden="1" outlineLevel="1" x14ac:dyDescent="0.55000000000000004">
      <c r="A88" s="58" t="s">
        <v>380</v>
      </c>
      <c r="B88" s="65">
        <v>30801130.149999995</v>
      </c>
      <c r="C88" s="66">
        <v>154011</v>
      </c>
      <c r="D88" s="66">
        <v>17</v>
      </c>
      <c r="E88" s="67">
        <v>199.99305341826229</v>
      </c>
      <c r="F88" s="68">
        <v>2762684.5400000005</v>
      </c>
      <c r="G88" s="69">
        <v>14333</v>
      </c>
      <c r="H88" s="69">
        <v>23</v>
      </c>
      <c r="I88" s="70">
        <v>2013245.2199999997</v>
      </c>
      <c r="J88" s="71">
        <v>12526</v>
      </c>
      <c r="K88" s="71">
        <v>23</v>
      </c>
      <c r="L88" s="68">
        <v>1307388.2299999997</v>
      </c>
      <c r="M88" s="69">
        <v>8961</v>
      </c>
      <c r="N88" s="69">
        <v>23</v>
      </c>
      <c r="O88" s="70">
        <v>2120189.86</v>
      </c>
      <c r="P88" s="71">
        <v>10510</v>
      </c>
      <c r="Q88" s="71">
        <v>17</v>
      </c>
      <c r="R88" s="68">
        <v>2363383.4899999998</v>
      </c>
      <c r="S88" s="69">
        <v>11457</v>
      </c>
      <c r="T88" s="69">
        <v>17</v>
      </c>
      <c r="U88" s="70">
        <v>2777560.98</v>
      </c>
      <c r="V88" s="71">
        <v>13216</v>
      </c>
      <c r="W88" s="71">
        <v>17</v>
      </c>
      <c r="X88" s="68">
        <v>2804580.35</v>
      </c>
      <c r="Y88" s="69">
        <v>13109</v>
      </c>
      <c r="Z88" s="69">
        <v>17</v>
      </c>
      <c r="AA88" s="70">
        <v>2819819.09</v>
      </c>
      <c r="AB88" s="71">
        <v>13013</v>
      </c>
      <c r="AC88" s="71">
        <v>17</v>
      </c>
      <c r="AD88" s="68">
        <v>3047770.23</v>
      </c>
      <c r="AE88" s="69">
        <v>14021</v>
      </c>
      <c r="AF88" s="69">
        <v>17</v>
      </c>
      <c r="AG88" s="70">
        <v>2895029.81</v>
      </c>
      <c r="AH88" s="71">
        <v>13446</v>
      </c>
      <c r="AI88" s="71">
        <v>17</v>
      </c>
      <c r="AJ88" s="68">
        <v>2670942.8099999996</v>
      </c>
      <c r="AK88" s="69">
        <v>14740</v>
      </c>
      <c r="AL88" s="69">
        <v>17</v>
      </c>
      <c r="AM88" s="70">
        <v>3218535.54</v>
      </c>
      <c r="AN88" s="71">
        <v>14679</v>
      </c>
      <c r="AO88" s="71">
        <v>17</v>
      </c>
    </row>
    <row r="89" spans="1:41" hidden="1" outlineLevel="1" x14ac:dyDescent="0.55000000000000004">
      <c r="A89" s="58" t="s">
        <v>32</v>
      </c>
      <c r="B89" s="65">
        <v>4284731.07</v>
      </c>
      <c r="C89" s="66">
        <v>20039</v>
      </c>
      <c r="D89" s="66">
        <v>3</v>
      </c>
      <c r="E89" s="67">
        <v>213.81960526972406</v>
      </c>
      <c r="F89" s="68">
        <v>579033.1</v>
      </c>
      <c r="G89" s="69">
        <v>1665</v>
      </c>
      <c r="H89" s="69">
        <v>6</v>
      </c>
      <c r="I89" s="70">
        <v>203197.21</v>
      </c>
      <c r="J89" s="71">
        <v>1382</v>
      </c>
      <c r="K89" s="71">
        <v>6</v>
      </c>
      <c r="L89" s="68">
        <v>69322.59</v>
      </c>
      <c r="M89" s="69">
        <v>754</v>
      </c>
      <c r="N89" s="69">
        <v>7</v>
      </c>
      <c r="O89" s="70">
        <v>294260.65999999997</v>
      </c>
      <c r="P89" s="71">
        <v>1178</v>
      </c>
      <c r="Q89" s="71">
        <v>7</v>
      </c>
      <c r="R89" s="68">
        <v>352453.89</v>
      </c>
      <c r="S89" s="69">
        <v>1468</v>
      </c>
      <c r="T89" s="69">
        <v>7</v>
      </c>
      <c r="U89" s="70">
        <v>374301.21</v>
      </c>
      <c r="V89" s="71">
        <v>2035</v>
      </c>
      <c r="W89" s="71">
        <v>7</v>
      </c>
      <c r="X89" s="68">
        <v>424611.22</v>
      </c>
      <c r="Y89" s="69">
        <v>1857</v>
      </c>
      <c r="Z89" s="69">
        <v>7</v>
      </c>
      <c r="AA89" s="70">
        <v>428535.01</v>
      </c>
      <c r="AB89" s="71">
        <v>1980</v>
      </c>
      <c r="AC89" s="71">
        <v>7</v>
      </c>
      <c r="AD89" s="68">
        <v>382755.73</v>
      </c>
      <c r="AE89" s="69">
        <v>1922</v>
      </c>
      <c r="AF89" s="69">
        <v>7</v>
      </c>
      <c r="AG89" s="70">
        <v>281840.45</v>
      </c>
      <c r="AH89" s="71">
        <v>1432</v>
      </c>
      <c r="AI89" s="71">
        <v>7</v>
      </c>
      <c r="AJ89" s="68">
        <v>499061.66</v>
      </c>
      <c r="AK89" s="69">
        <v>1967</v>
      </c>
      <c r="AL89" s="69">
        <v>7</v>
      </c>
      <c r="AM89" s="70">
        <v>395358.34</v>
      </c>
      <c r="AN89" s="71">
        <v>2399</v>
      </c>
      <c r="AO89" s="71">
        <v>3</v>
      </c>
    </row>
    <row r="90" spans="1:41" hidden="1" outlineLevel="1" x14ac:dyDescent="0.55000000000000004">
      <c r="A90" s="58" t="s">
        <v>37</v>
      </c>
      <c r="B90" s="65">
        <v>4298276.66</v>
      </c>
      <c r="C90" s="66">
        <v>31213</v>
      </c>
      <c r="D90" s="66">
        <v>5</v>
      </c>
      <c r="E90" s="67">
        <v>137.70789927273893</v>
      </c>
      <c r="F90" s="68">
        <v>394574.87</v>
      </c>
      <c r="G90" s="69">
        <v>2554</v>
      </c>
      <c r="H90" s="69">
        <v>5</v>
      </c>
      <c r="I90" s="70">
        <v>327273.13</v>
      </c>
      <c r="J90" s="71">
        <v>2133</v>
      </c>
      <c r="K90" s="71">
        <v>5</v>
      </c>
      <c r="L90" s="68">
        <v>164578.72000000003</v>
      </c>
      <c r="M90" s="69">
        <v>1794</v>
      </c>
      <c r="N90" s="69">
        <v>5</v>
      </c>
      <c r="O90" s="70">
        <v>217362.69</v>
      </c>
      <c r="P90" s="71">
        <v>1548</v>
      </c>
      <c r="Q90" s="71">
        <v>5</v>
      </c>
      <c r="R90" s="68">
        <v>246590.65000000002</v>
      </c>
      <c r="S90" s="69">
        <v>1913</v>
      </c>
      <c r="T90" s="69">
        <v>5</v>
      </c>
      <c r="U90" s="70">
        <v>486268.6</v>
      </c>
      <c r="V90" s="71">
        <v>2739</v>
      </c>
      <c r="W90" s="71">
        <v>5</v>
      </c>
      <c r="X90" s="68">
        <v>352204.07999999996</v>
      </c>
      <c r="Y90" s="69">
        <v>2544</v>
      </c>
      <c r="Z90" s="69">
        <v>5</v>
      </c>
      <c r="AA90" s="70">
        <v>481478.27</v>
      </c>
      <c r="AB90" s="71">
        <v>3307</v>
      </c>
      <c r="AC90" s="71">
        <v>5</v>
      </c>
      <c r="AD90" s="68">
        <v>461859.57</v>
      </c>
      <c r="AE90" s="69">
        <v>3338</v>
      </c>
      <c r="AF90" s="69">
        <v>5</v>
      </c>
      <c r="AG90" s="70">
        <v>340019.02999999997</v>
      </c>
      <c r="AH90" s="71">
        <v>2948</v>
      </c>
      <c r="AI90" s="71">
        <v>5</v>
      </c>
      <c r="AJ90" s="68">
        <v>407186.62</v>
      </c>
      <c r="AK90" s="69">
        <v>3431</v>
      </c>
      <c r="AL90" s="69">
        <v>5</v>
      </c>
      <c r="AM90" s="70">
        <v>418880.42999999993</v>
      </c>
      <c r="AN90" s="71">
        <v>2964</v>
      </c>
      <c r="AO90" s="71">
        <v>5</v>
      </c>
    </row>
    <row r="91" spans="1:41" hidden="1" outlineLevel="1" x14ac:dyDescent="0.55000000000000004">
      <c r="A91" s="58" t="s">
        <v>33</v>
      </c>
      <c r="B91" s="65">
        <v>1302392.83</v>
      </c>
      <c r="C91" s="66">
        <v>5779</v>
      </c>
      <c r="D91" s="66">
        <v>25</v>
      </c>
      <c r="E91" s="67">
        <v>225.36646997750478</v>
      </c>
      <c r="F91" s="68">
        <v>137616.16</v>
      </c>
      <c r="G91" s="69">
        <v>494</v>
      </c>
      <c r="H91" s="69">
        <v>43</v>
      </c>
      <c r="I91" s="70">
        <v>88013.49</v>
      </c>
      <c r="J91" s="71">
        <v>323</v>
      </c>
      <c r="K91" s="71">
        <v>43</v>
      </c>
      <c r="L91" s="68">
        <v>27675.17</v>
      </c>
      <c r="M91" s="69">
        <v>193</v>
      </c>
      <c r="N91" s="69">
        <v>43</v>
      </c>
      <c r="O91" s="70">
        <v>69672.44</v>
      </c>
      <c r="P91" s="71">
        <v>342</v>
      </c>
      <c r="Q91" s="71">
        <v>43</v>
      </c>
      <c r="R91" s="68">
        <v>117806.75</v>
      </c>
      <c r="S91" s="69">
        <v>446</v>
      </c>
      <c r="T91" s="69">
        <v>43</v>
      </c>
      <c r="U91" s="70">
        <v>94618.79</v>
      </c>
      <c r="V91" s="71">
        <v>462</v>
      </c>
      <c r="W91" s="71">
        <v>43</v>
      </c>
      <c r="X91" s="68">
        <v>101161.62</v>
      </c>
      <c r="Y91" s="69">
        <v>521</v>
      </c>
      <c r="Z91" s="69">
        <v>43</v>
      </c>
      <c r="AA91" s="70">
        <v>142417.73000000001</v>
      </c>
      <c r="AB91" s="71">
        <v>601</v>
      </c>
      <c r="AC91" s="71">
        <v>43</v>
      </c>
      <c r="AD91" s="68">
        <v>107649.46</v>
      </c>
      <c r="AE91" s="69">
        <v>523</v>
      </c>
      <c r="AF91" s="69">
        <v>43</v>
      </c>
      <c r="AG91" s="70">
        <v>141504.76999999999</v>
      </c>
      <c r="AH91" s="71">
        <v>665</v>
      </c>
      <c r="AI91" s="71">
        <v>43</v>
      </c>
      <c r="AJ91" s="68">
        <v>132299.17000000001</v>
      </c>
      <c r="AK91" s="69">
        <v>603</v>
      </c>
      <c r="AL91" s="69">
        <v>43</v>
      </c>
      <c r="AM91" s="70">
        <v>141957.28</v>
      </c>
      <c r="AN91" s="71">
        <v>606</v>
      </c>
      <c r="AO91" s="71">
        <v>25</v>
      </c>
    </row>
    <row r="92" spans="1:41" hidden="1" outlineLevel="1" x14ac:dyDescent="0.55000000000000004">
      <c r="A92" s="58" t="s">
        <v>40</v>
      </c>
      <c r="B92" s="65">
        <v>113551883.66999999</v>
      </c>
      <c r="C92" s="66">
        <v>388429</v>
      </c>
      <c r="D92" s="66">
        <v>8303</v>
      </c>
      <c r="E92" s="67">
        <v>292.33626652489897</v>
      </c>
      <c r="F92" s="68">
        <v>9663380.0199999996</v>
      </c>
      <c r="G92" s="69">
        <v>33670</v>
      </c>
      <c r="H92" s="69">
        <v>9485</v>
      </c>
      <c r="I92" s="70">
        <v>6792268.370000001</v>
      </c>
      <c r="J92" s="71">
        <v>25329</v>
      </c>
      <c r="K92" s="71">
        <v>9470</v>
      </c>
      <c r="L92" s="68">
        <v>4843041.03</v>
      </c>
      <c r="M92" s="69">
        <v>18925</v>
      </c>
      <c r="N92" s="69">
        <v>9502</v>
      </c>
      <c r="O92" s="70">
        <v>6864717.4899999993</v>
      </c>
      <c r="P92" s="71">
        <v>24065</v>
      </c>
      <c r="Q92" s="71">
        <v>9582</v>
      </c>
      <c r="R92" s="68">
        <v>8219156.8500000006</v>
      </c>
      <c r="S92" s="69">
        <v>27437</v>
      </c>
      <c r="T92" s="69">
        <v>9704</v>
      </c>
      <c r="U92" s="70">
        <v>11213888.510000004</v>
      </c>
      <c r="V92" s="71">
        <v>36701</v>
      </c>
      <c r="W92" s="71">
        <v>9692</v>
      </c>
      <c r="X92" s="68">
        <v>9758741.799999997</v>
      </c>
      <c r="Y92" s="69">
        <v>34468</v>
      </c>
      <c r="Z92" s="69">
        <v>9727</v>
      </c>
      <c r="AA92" s="70">
        <v>10612111.020000003</v>
      </c>
      <c r="AB92" s="71">
        <v>36427</v>
      </c>
      <c r="AC92" s="71">
        <v>9724</v>
      </c>
      <c r="AD92" s="68">
        <v>11421365.989999998</v>
      </c>
      <c r="AE92" s="69">
        <v>36768</v>
      </c>
      <c r="AF92" s="69">
        <v>9717</v>
      </c>
      <c r="AG92" s="70">
        <v>10798331.889999999</v>
      </c>
      <c r="AH92" s="71">
        <v>35671</v>
      </c>
      <c r="AI92" s="71">
        <v>9784</v>
      </c>
      <c r="AJ92" s="68">
        <v>11630663.569999998</v>
      </c>
      <c r="AK92" s="69">
        <v>40267</v>
      </c>
      <c r="AL92" s="69">
        <v>9791</v>
      </c>
      <c r="AM92" s="70">
        <v>11734217.130000003</v>
      </c>
      <c r="AN92" s="71">
        <v>38701</v>
      </c>
      <c r="AO92" s="71">
        <v>8303</v>
      </c>
    </row>
    <row r="93" spans="1:41" hidden="1" outlineLevel="1" x14ac:dyDescent="0.55000000000000004">
      <c r="A93" s="58" t="s">
        <v>34</v>
      </c>
      <c r="B93" s="65">
        <v>148340.29</v>
      </c>
      <c r="C93" s="66">
        <v>1136</v>
      </c>
      <c r="D93" s="66">
        <v>5</v>
      </c>
      <c r="E93" s="67">
        <v>130.58124119718312</v>
      </c>
      <c r="F93" s="68">
        <v>14779.67</v>
      </c>
      <c r="G93" s="69">
        <v>74</v>
      </c>
      <c r="H93" s="69">
        <v>7</v>
      </c>
      <c r="I93" s="70">
        <v>36960.28</v>
      </c>
      <c r="J93" s="71">
        <v>216</v>
      </c>
      <c r="K93" s="71">
        <v>7</v>
      </c>
      <c r="L93" s="68">
        <v>6738.81</v>
      </c>
      <c r="M93" s="69">
        <v>51</v>
      </c>
      <c r="N93" s="69">
        <v>7</v>
      </c>
      <c r="O93" s="70">
        <v>26316.58</v>
      </c>
      <c r="P93" s="71">
        <v>189</v>
      </c>
      <c r="Q93" s="71">
        <v>7</v>
      </c>
      <c r="R93" s="68">
        <v>12793.42</v>
      </c>
      <c r="S93" s="69">
        <v>108</v>
      </c>
      <c r="T93" s="69">
        <v>7</v>
      </c>
      <c r="U93" s="70">
        <v>7324.08</v>
      </c>
      <c r="V93" s="71">
        <v>62</v>
      </c>
      <c r="W93" s="71">
        <v>7</v>
      </c>
      <c r="X93" s="68">
        <v>2553.13</v>
      </c>
      <c r="Y93" s="69">
        <v>49</v>
      </c>
      <c r="Z93" s="69">
        <v>7</v>
      </c>
      <c r="AA93" s="70">
        <v>3576.9</v>
      </c>
      <c r="AB93" s="71">
        <v>46</v>
      </c>
      <c r="AC93" s="71">
        <v>7</v>
      </c>
      <c r="AD93" s="68">
        <v>7382.39</v>
      </c>
      <c r="AE93" s="69">
        <v>59</v>
      </c>
      <c r="AF93" s="69">
        <v>7</v>
      </c>
      <c r="AG93" s="70">
        <v>5893.45</v>
      </c>
      <c r="AH93" s="71">
        <v>58</v>
      </c>
      <c r="AI93" s="71">
        <v>7</v>
      </c>
      <c r="AJ93" s="68">
        <v>8762.85</v>
      </c>
      <c r="AK93" s="69">
        <v>70</v>
      </c>
      <c r="AL93" s="69">
        <v>7</v>
      </c>
      <c r="AM93" s="70">
        <v>15258.73</v>
      </c>
      <c r="AN93" s="71">
        <v>154</v>
      </c>
      <c r="AO93" s="71">
        <v>5</v>
      </c>
    </row>
    <row r="94" spans="1:41" hidden="1" outlineLevel="1" x14ac:dyDescent="0.55000000000000004">
      <c r="A94" s="58" t="s">
        <v>35</v>
      </c>
      <c r="B94" s="65">
        <v>334272.23000000004</v>
      </c>
      <c r="C94" s="66">
        <v>114</v>
      </c>
      <c r="D94" s="66">
        <v>14</v>
      </c>
      <c r="E94" s="67">
        <v>2932.2125438596495</v>
      </c>
      <c r="F94" s="68">
        <v>27815.19</v>
      </c>
      <c r="G94" s="69">
        <v>5</v>
      </c>
      <c r="H94" s="69">
        <v>14</v>
      </c>
      <c r="I94" s="70">
        <v>9592.84</v>
      </c>
      <c r="J94" s="71">
        <v>3</v>
      </c>
      <c r="K94" s="71">
        <v>14</v>
      </c>
      <c r="L94" s="68">
        <v>10243.459999999999</v>
      </c>
      <c r="M94" s="69">
        <v>3</v>
      </c>
      <c r="N94" s="69">
        <v>14</v>
      </c>
      <c r="O94" s="70">
        <v>14162.24</v>
      </c>
      <c r="P94" s="71">
        <v>8</v>
      </c>
      <c r="Q94" s="71">
        <v>14</v>
      </c>
      <c r="R94" s="68">
        <v>629.79999999999995</v>
      </c>
      <c r="S94" s="69">
        <v>1</v>
      </c>
      <c r="T94" s="69">
        <v>14</v>
      </c>
      <c r="U94" s="70">
        <v>28718.57</v>
      </c>
      <c r="V94" s="71">
        <v>9</v>
      </c>
      <c r="W94" s="71">
        <v>14</v>
      </c>
      <c r="X94" s="68">
        <v>12306.42</v>
      </c>
      <c r="Y94" s="69">
        <v>13</v>
      </c>
      <c r="Z94" s="69">
        <v>14</v>
      </c>
      <c r="AA94" s="70">
        <v>47147.19</v>
      </c>
      <c r="AB94" s="71">
        <v>15</v>
      </c>
      <c r="AC94" s="71">
        <v>14</v>
      </c>
      <c r="AD94" s="68">
        <v>33639.730000000003</v>
      </c>
      <c r="AE94" s="69">
        <v>13</v>
      </c>
      <c r="AF94" s="69">
        <v>16</v>
      </c>
      <c r="AG94" s="70">
        <v>36015.01</v>
      </c>
      <c r="AH94" s="71">
        <v>14</v>
      </c>
      <c r="AI94" s="71">
        <v>16</v>
      </c>
      <c r="AJ94" s="68">
        <v>47467.4</v>
      </c>
      <c r="AK94" s="69">
        <v>17</v>
      </c>
      <c r="AL94" s="69">
        <v>16</v>
      </c>
      <c r="AM94" s="70">
        <v>66534.38</v>
      </c>
      <c r="AN94" s="71">
        <v>13</v>
      </c>
      <c r="AO94" s="71">
        <v>14</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1554854977.1699998</v>
      </c>
      <c r="C96" s="52">
        <f>SUM(C69:C94)</f>
        <v>4396743</v>
      </c>
      <c r="D96" s="52">
        <f>SUM(D69:D94)</f>
        <v>28692</v>
      </c>
      <c r="E96" s="74">
        <f t="shared" ref="E96" si="6">IFERROR(B96/C96,0)</f>
        <v>353.63790359591178</v>
      </c>
      <c r="F96" s="51">
        <f t="shared" ref="F96:AO96" si="7">SUM(F69:F94)</f>
        <v>115627026.02</v>
      </c>
      <c r="G96" s="52">
        <f t="shared" si="7"/>
        <v>342404</v>
      </c>
      <c r="H96" s="52">
        <f t="shared" si="7"/>
        <v>34986</v>
      </c>
      <c r="I96" s="51">
        <f t="shared" si="7"/>
        <v>107856249.11999997</v>
      </c>
      <c r="J96" s="52">
        <f t="shared" si="7"/>
        <v>299951</v>
      </c>
      <c r="K96" s="52">
        <f t="shared" si="7"/>
        <v>35068</v>
      </c>
      <c r="L96" s="51">
        <f t="shared" si="7"/>
        <v>84812434.24000001</v>
      </c>
      <c r="M96" s="52">
        <f t="shared" si="7"/>
        <v>252688</v>
      </c>
      <c r="N96" s="52">
        <f t="shared" si="7"/>
        <v>35226</v>
      </c>
      <c r="O96" s="51">
        <f t="shared" si="7"/>
        <v>94328023.929999977</v>
      </c>
      <c r="P96" s="52">
        <f t="shared" si="7"/>
        <v>286507</v>
      </c>
      <c r="Q96" s="52">
        <f t="shared" si="7"/>
        <v>35570</v>
      </c>
      <c r="R96" s="51">
        <f t="shared" si="7"/>
        <v>114595863.51000001</v>
      </c>
      <c r="S96" s="52">
        <f t="shared" si="7"/>
        <v>306308</v>
      </c>
      <c r="T96" s="52">
        <f t="shared" si="7"/>
        <v>35900</v>
      </c>
      <c r="U96" s="51">
        <f t="shared" si="7"/>
        <v>144563868.85999998</v>
      </c>
      <c r="V96" s="52">
        <f t="shared" si="7"/>
        <v>381132</v>
      </c>
      <c r="W96" s="52">
        <f t="shared" si="7"/>
        <v>36122</v>
      </c>
      <c r="X96" s="51">
        <f t="shared" si="7"/>
        <v>131219508.12999998</v>
      </c>
      <c r="Y96" s="52">
        <f t="shared" si="7"/>
        <v>348286</v>
      </c>
      <c r="Z96" s="52">
        <f t="shared" si="7"/>
        <v>36457</v>
      </c>
      <c r="AA96" s="51">
        <f t="shared" si="7"/>
        <v>163063839.74000001</v>
      </c>
      <c r="AB96" s="52">
        <f t="shared" si="7"/>
        <v>423968</v>
      </c>
      <c r="AC96" s="52">
        <f t="shared" si="7"/>
        <v>36631</v>
      </c>
      <c r="AD96" s="51">
        <f t="shared" si="7"/>
        <v>163679354.03999996</v>
      </c>
      <c r="AE96" s="52">
        <f t="shared" si="7"/>
        <v>449852</v>
      </c>
      <c r="AF96" s="52">
        <f t="shared" si="7"/>
        <v>36811</v>
      </c>
      <c r="AG96" s="51">
        <f t="shared" si="7"/>
        <v>148600401.57999995</v>
      </c>
      <c r="AH96" s="52">
        <f t="shared" si="7"/>
        <v>426515</v>
      </c>
      <c r="AI96" s="52">
        <f t="shared" si="7"/>
        <v>37114</v>
      </c>
      <c r="AJ96" s="51">
        <f t="shared" si="7"/>
        <v>145672727.53</v>
      </c>
      <c r="AK96" s="52">
        <f t="shared" si="7"/>
        <v>444081</v>
      </c>
      <c r="AL96" s="52">
        <f t="shared" si="7"/>
        <v>37461</v>
      </c>
      <c r="AM96" s="51">
        <f t="shared" si="7"/>
        <v>140835680.47</v>
      </c>
      <c r="AN96" s="52">
        <f t="shared" si="7"/>
        <v>435051</v>
      </c>
      <c r="AO96" s="52">
        <f t="shared" si="7"/>
        <v>28692</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v>32572453.460000001</v>
      </c>
      <c r="C100" s="66">
        <v>68644</v>
      </c>
      <c r="D100" s="66">
        <v>4163</v>
      </c>
      <c r="E100" s="67">
        <v>474.51275362741103</v>
      </c>
      <c r="F100" s="68">
        <v>1413352.2</v>
      </c>
      <c r="G100" s="69">
        <v>3518</v>
      </c>
      <c r="H100" s="69">
        <v>3745</v>
      </c>
      <c r="I100" s="70">
        <v>2174384.12</v>
      </c>
      <c r="J100" s="71">
        <v>4472</v>
      </c>
      <c r="K100" s="71">
        <v>3966</v>
      </c>
      <c r="L100" s="68">
        <v>1150529.8600000001</v>
      </c>
      <c r="M100" s="69">
        <v>2986</v>
      </c>
      <c r="N100" s="69">
        <v>3972</v>
      </c>
      <c r="O100" s="70">
        <v>804051.29</v>
      </c>
      <c r="P100" s="71">
        <v>1629</v>
      </c>
      <c r="Q100" s="71">
        <v>3980</v>
      </c>
      <c r="R100" s="68">
        <v>1300021.05</v>
      </c>
      <c r="S100" s="69">
        <v>2858</v>
      </c>
      <c r="T100" s="69">
        <v>3987</v>
      </c>
      <c r="U100" s="70">
        <v>2389146.16</v>
      </c>
      <c r="V100" s="71">
        <v>5439</v>
      </c>
      <c r="W100" s="71">
        <v>3990</v>
      </c>
      <c r="X100" s="68">
        <v>2675047.06</v>
      </c>
      <c r="Y100" s="69">
        <v>5565</v>
      </c>
      <c r="Z100" s="69">
        <v>3993</v>
      </c>
      <c r="AA100" s="70">
        <v>4049882.83</v>
      </c>
      <c r="AB100" s="71">
        <v>8262</v>
      </c>
      <c r="AC100" s="71">
        <v>3995</v>
      </c>
      <c r="AD100" s="68">
        <v>4237854.07</v>
      </c>
      <c r="AE100" s="69">
        <v>8100</v>
      </c>
      <c r="AF100" s="69">
        <v>4061</v>
      </c>
      <c r="AG100" s="70">
        <v>3308191.7</v>
      </c>
      <c r="AH100" s="71">
        <v>7820</v>
      </c>
      <c r="AI100" s="71">
        <v>4077</v>
      </c>
      <c r="AJ100" s="68">
        <v>3725746.02</v>
      </c>
      <c r="AK100" s="69">
        <v>8538</v>
      </c>
      <c r="AL100" s="69">
        <v>4113</v>
      </c>
      <c r="AM100" s="70">
        <v>5344247.0999999996</v>
      </c>
      <c r="AN100" s="71">
        <v>9457</v>
      </c>
      <c r="AO100" s="71">
        <v>4163</v>
      </c>
    </row>
    <row r="101" spans="1:41" hidden="1" outlineLevel="1" x14ac:dyDescent="0.55000000000000004">
      <c r="A101" s="58" t="s">
        <v>18</v>
      </c>
      <c r="B101" s="65">
        <v>11570444.720000001</v>
      </c>
      <c r="C101" s="66">
        <v>96616</v>
      </c>
      <c r="D101" s="66">
        <v>152</v>
      </c>
      <c r="E101" s="67">
        <v>119.75702492340814</v>
      </c>
      <c r="F101" s="68">
        <v>798146.26</v>
      </c>
      <c r="G101" s="69">
        <v>9399</v>
      </c>
      <c r="H101" s="69">
        <v>156</v>
      </c>
      <c r="I101" s="70">
        <v>191149.03</v>
      </c>
      <c r="J101" s="71">
        <v>3406</v>
      </c>
      <c r="K101" s="71">
        <v>156</v>
      </c>
      <c r="L101" s="68">
        <v>142411.95000000001</v>
      </c>
      <c r="M101" s="69">
        <v>1690</v>
      </c>
      <c r="N101" s="69">
        <v>155</v>
      </c>
      <c r="O101" s="70">
        <v>97617.03</v>
      </c>
      <c r="P101" s="71">
        <v>1370</v>
      </c>
      <c r="Q101" s="71">
        <v>153</v>
      </c>
      <c r="R101" s="68">
        <v>280953.02</v>
      </c>
      <c r="S101" s="69">
        <v>1968</v>
      </c>
      <c r="T101" s="69">
        <v>152</v>
      </c>
      <c r="U101" s="70">
        <v>550925.03</v>
      </c>
      <c r="V101" s="71">
        <v>3561</v>
      </c>
      <c r="W101" s="71">
        <v>152</v>
      </c>
      <c r="X101" s="68">
        <v>580183.99000000011</v>
      </c>
      <c r="Y101" s="69">
        <v>4490</v>
      </c>
      <c r="Z101" s="69">
        <v>152</v>
      </c>
      <c r="AA101" s="70">
        <v>1234025.3399999999</v>
      </c>
      <c r="AB101" s="71">
        <v>8786</v>
      </c>
      <c r="AC101" s="71">
        <v>152</v>
      </c>
      <c r="AD101" s="68">
        <v>1698456.91</v>
      </c>
      <c r="AE101" s="69">
        <v>13122</v>
      </c>
      <c r="AF101" s="69">
        <v>152</v>
      </c>
      <c r="AG101" s="70">
        <v>1743792.33</v>
      </c>
      <c r="AH101" s="71">
        <v>13223</v>
      </c>
      <c r="AI101" s="71">
        <v>152</v>
      </c>
      <c r="AJ101" s="68">
        <v>1931202.5</v>
      </c>
      <c r="AK101" s="69">
        <v>17620</v>
      </c>
      <c r="AL101" s="69">
        <v>152</v>
      </c>
      <c r="AM101" s="70">
        <v>2321581.33</v>
      </c>
      <c r="AN101" s="71">
        <v>17981</v>
      </c>
      <c r="AO101" s="71">
        <v>152</v>
      </c>
    </row>
    <row r="102" spans="1:41" hidden="1" outlineLevel="1" x14ac:dyDescent="0.55000000000000004">
      <c r="A102" s="58" t="s">
        <v>20</v>
      </c>
      <c r="B102" s="65">
        <v>20831499.550000001</v>
      </c>
      <c r="C102" s="66">
        <v>71387</v>
      </c>
      <c r="D102" s="66">
        <v>203</v>
      </c>
      <c r="E102" s="67">
        <v>291.81082760166419</v>
      </c>
      <c r="F102" s="68">
        <v>726514.89</v>
      </c>
      <c r="G102" s="69">
        <v>3310</v>
      </c>
      <c r="H102" s="69">
        <v>188</v>
      </c>
      <c r="I102" s="70">
        <v>953410.51</v>
      </c>
      <c r="J102" s="71">
        <v>3277</v>
      </c>
      <c r="K102" s="71">
        <v>189</v>
      </c>
      <c r="L102" s="68">
        <v>882529.93</v>
      </c>
      <c r="M102" s="69">
        <v>3812</v>
      </c>
      <c r="N102" s="69">
        <v>191</v>
      </c>
      <c r="O102" s="70">
        <v>841920.28</v>
      </c>
      <c r="P102" s="71">
        <v>3833</v>
      </c>
      <c r="Q102" s="71">
        <v>195</v>
      </c>
      <c r="R102" s="68">
        <v>1053814.3999999999</v>
      </c>
      <c r="S102" s="69">
        <v>4061</v>
      </c>
      <c r="T102" s="69">
        <v>198</v>
      </c>
      <c r="U102" s="70">
        <v>1373638.86</v>
      </c>
      <c r="V102" s="71">
        <v>4611</v>
      </c>
      <c r="W102" s="71">
        <v>198</v>
      </c>
      <c r="X102" s="68">
        <v>1838521.34</v>
      </c>
      <c r="Y102" s="69">
        <v>6020</v>
      </c>
      <c r="Z102" s="69">
        <v>198</v>
      </c>
      <c r="AA102" s="70">
        <v>2557337.04</v>
      </c>
      <c r="AB102" s="71">
        <v>7801</v>
      </c>
      <c r="AC102" s="71">
        <v>200</v>
      </c>
      <c r="AD102" s="68">
        <v>2456934.0099999998</v>
      </c>
      <c r="AE102" s="69">
        <v>7967</v>
      </c>
      <c r="AF102" s="69">
        <v>200</v>
      </c>
      <c r="AG102" s="70">
        <v>2030684.64</v>
      </c>
      <c r="AH102" s="71">
        <v>6859</v>
      </c>
      <c r="AI102" s="71">
        <v>200</v>
      </c>
      <c r="AJ102" s="68">
        <v>2460519.63</v>
      </c>
      <c r="AK102" s="69">
        <v>8498</v>
      </c>
      <c r="AL102" s="69">
        <v>201</v>
      </c>
      <c r="AM102" s="70">
        <v>3655674.02</v>
      </c>
      <c r="AN102" s="71">
        <v>11338</v>
      </c>
      <c r="AO102" s="71">
        <v>203</v>
      </c>
    </row>
    <row r="103" spans="1:41" hidden="1" outlineLevel="1" x14ac:dyDescent="0.55000000000000004">
      <c r="A103" s="58" t="s">
        <v>510</v>
      </c>
      <c r="B103" s="65">
        <v>36326661.700000003</v>
      </c>
      <c r="C103" s="66">
        <v>73928</v>
      </c>
      <c r="D103" s="66">
        <v>1042</v>
      </c>
      <c r="E103" s="67">
        <v>491.37893220430692</v>
      </c>
      <c r="F103" s="68">
        <v>1968315.95</v>
      </c>
      <c r="G103" s="69">
        <v>3807</v>
      </c>
      <c r="H103" s="69">
        <v>1002</v>
      </c>
      <c r="I103" s="70">
        <v>2146976.64</v>
      </c>
      <c r="J103" s="71">
        <v>4756</v>
      </c>
      <c r="K103" s="71">
        <v>1009</v>
      </c>
      <c r="L103" s="68">
        <v>1416058.1</v>
      </c>
      <c r="M103" s="69">
        <v>3983</v>
      </c>
      <c r="N103" s="69">
        <v>1012</v>
      </c>
      <c r="O103" s="70">
        <v>908530.31</v>
      </c>
      <c r="P103" s="71">
        <v>3514</v>
      </c>
      <c r="Q103" s="71">
        <v>1013</v>
      </c>
      <c r="R103" s="68">
        <v>1505780.45</v>
      </c>
      <c r="S103" s="69">
        <v>3892</v>
      </c>
      <c r="T103" s="69">
        <v>1017</v>
      </c>
      <c r="U103" s="70">
        <v>3054945.94</v>
      </c>
      <c r="V103" s="71">
        <v>6904</v>
      </c>
      <c r="W103" s="71">
        <v>1020</v>
      </c>
      <c r="X103" s="68">
        <v>4030560.59</v>
      </c>
      <c r="Y103" s="69">
        <v>7367</v>
      </c>
      <c r="Z103" s="69">
        <v>1023</v>
      </c>
      <c r="AA103" s="70">
        <v>5340659.57</v>
      </c>
      <c r="AB103" s="71">
        <v>9203</v>
      </c>
      <c r="AC103" s="71">
        <v>1025</v>
      </c>
      <c r="AD103" s="68">
        <v>5130818.63</v>
      </c>
      <c r="AE103" s="69">
        <v>8796</v>
      </c>
      <c r="AF103" s="69">
        <v>1027</v>
      </c>
      <c r="AG103" s="70">
        <v>3894391.52</v>
      </c>
      <c r="AH103" s="71">
        <v>6872</v>
      </c>
      <c r="AI103" s="71">
        <v>1031</v>
      </c>
      <c r="AJ103" s="68">
        <v>3422644.01</v>
      </c>
      <c r="AK103" s="69">
        <v>7148</v>
      </c>
      <c r="AL103" s="69">
        <v>1033</v>
      </c>
      <c r="AM103" s="70">
        <v>3506979.99</v>
      </c>
      <c r="AN103" s="71">
        <v>7686</v>
      </c>
      <c r="AO103" s="71">
        <v>1042</v>
      </c>
    </row>
    <row r="104" spans="1:41" hidden="1" outlineLevel="1" x14ac:dyDescent="0.55000000000000004">
      <c r="A104" s="58" t="s">
        <v>89</v>
      </c>
      <c r="B104" s="65">
        <v>573801223.63</v>
      </c>
      <c r="C104" s="66">
        <v>1530675</v>
      </c>
      <c r="D104" s="66">
        <v>11530</v>
      </c>
      <c r="E104" s="67">
        <v>374.86809651297631</v>
      </c>
      <c r="F104" s="68">
        <v>40572460.609999999</v>
      </c>
      <c r="G104" s="69">
        <v>117171</v>
      </c>
      <c r="H104" s="69">
        <v>10789</v>
      </c>
      <c r="I104" s="70">
        <v>41334450.090000004</v>
      </c>
      <c r="J104" s="71">
        <v>112576</v>
      </c>
      <c r="K104" s="71">
        <v>10851</v>
      </c>
      <c r="L104" s="68">
        <v>40477528.579999998</v>
      </c>
      <c r="M104" s="69">
        <v>109455</v>
      </c>
      <c r="N104" s="69">
        <v>10894</v>
      </c>
      <c r="O104" s="70">
        <v>31777804.59</v>
      </c>
      <c r="P104" s="71">
        <v>116039</v>
      </c>
      <c r="Q104" s="71">
        <v>10961</v>
      </c>
      <c r="R104" s="68">
        <v>39389455.07</v>
      </c>
      <c r="S104" s="69">
        <v>112964</v>
      </c>
      <c r="T104" s="69">
        <v>11014</v>
      </c>
      <c r="U104" s="70">
        <v>52197641.609999999</v>
      </c>
      <c r="V104" s="71">
        <v>123795</v>
      </c>
      <c r="W104" s="71">
        <v>11118</v>
      </c>
      <c r="X104" s="68">
        <v>50456972.710000001</v>
      </c>
      <c r="Y104" s="69">
        <v>115577</v>
      </c>
      <c r="Z104" s="69">
        <v>11194</v>
      </c>
      <c r="AA104" s="70">
        <v>56229012.109999999</v>
      </c>
      <c r="AB104" s="71">
        <v>136665</v>
      </c>
      <c r="AC104" s="71">
        <v>11259</v>
      </c>
      <c r="AD104" s="68">
        <v>65754072.329999998</v>
      </c>
      <c r="AE104" s="69">
        <v>166977</v>
      </c>
      <c r="AF104" s="69">
        <v>11335</v>
      </c>
      <c r="AG104" s="70">
        <v>54490755.25</v>
      </c>
      <c r="AH104" s="71">
        <v>148096</v>
      </c>
      <c r="AI104" s="71">
        <v>11386</v>
      </c>
      <c r="AJ104" s="68">
        <v>57195515.850000001</v>
      </c>
      <c r="AK104" s="69">
        <v>148915</v>
      </c>
      <c r="AL104" s="69">
        <v>11460</v>
      </c>
      <c r="AM104" s="70">
        <v>43925554.829999998</v>
      </c>
      <c r="AN104" s="71">
        <v>122445</v>
      </c>
      <c r="AO104" s="71">
        <v>11530</v>
      </c>
    </row>
    <row r="105" spans="1:41" hidden="1" outlineLevel="1" x14ac:dyDescent="0.55000000000000004">
      <c r="A105" s="58" t="s">
        <v>21</v>
      </c>
      <c r="B105" s="65">
        <v>208154.51</v>
      </c>
      <c r="C105" s="66">
        <v>746</v>
      </c>
      <c r="D105" s="66">
        <v>22</v>
      </c>
      <c r="E105" s="67">
        <v>279.02749329758717</v>
      </c>
      <c r="F105" s="68">
        <v>14350.75</v>
      </c>
      <c r="G105" s="69">
        <v>89</v>
      </c>
      <c r="H105" s="69">
        <v>21</v>
      </c>
      <c r="I105" s="70">
        <v>21328.49</v>
      </c>
      <c r="J105" s="71">
        <v>66</v>
      </c>
      <c r="K105" s="71">
        <v>21</v>
      </c>
      <c r="L105" s="68">
        <v>5302.18</v>
      </c>
      <c r="M105" s="69">
        <v>32</v>
      </c>
      <c r="N105" s="69">
        <v>21</v>
      </c>
      <c r="O105" s="70">
        <v>5341.14</v>
      </c>
      <c r="P105" s="71">
        <v>14</v>
      </c>
      <c r="Q105" s="71">
        <v>21</v>
      </c>
      <c r="R105" s="68">
        <v>19936.66</v>
      </c>
      <c r="S105" s="69">
        <v>83</v>
      </c>
      <c r="T105" s="69">
        <v>21</v>
      </c>
      <c r="U105" s="70">
        <v>17705.259999999998</v>
      </c>
      <c r="V105" s="71">
        <v>90</v>
      </c>
      <c r="W105" s="71">
        <v>21</v>
      </c>
      <c r="X105" s="68">
        <v>12787.460000000001</v>
      </c>
      <c r="Y105" s="69">
        <v>55</v>
      </c>
      <c r="Z105" s="69">
        <v>21</v>
      </c>
      <c r="AA105" s="70">
        <v>18939.310000000001</v>
      </c>
      <c r="AB105" s="71">
        <v>68</v>
      </c>
      <c r="AC105" s="71">
        <v>21</v>
      </c>
      <c r="AD105" s="68">
        <v>19504.809999999998</v>
      </c>
      <c r="AE105" s="69">
        <v>29</v>
      </c>
      <c r="AF105" s="69">
        <v>21</v>
      </c>
      <c r="AG105" s="70">
        <v>10125.769999999999</v>
      </c>
      <c r="AH105" s="71">
        <v>48</v>
      </c>
      <c r="AI105" s="71">
        <v>22</v>
      </c>
      <c r="AJ105" s="68">
        <v>9050.1999999999989</v>
      </c>
      <c r="AK105" s="69">
        <v>44</v>
      </c>
      <c r="AL105" s="69">
        <v>22</v>
      </c>
      <c r="AM105" s="70">
        <v>53782.479999999996</v>
      </c>
      <c r="AN105" s="71">
        <v>128</v>
      </c>
      <c r="AO105" s="71">
        <v>22</v>
      </c>
    </row>
    <row r="106" spans="1:41" hidden="1" outlineLevel="1" x14ac:dyDescent="0.55000000000000004">
      <c r="A106" s="58" t="s">
        <v>90</v>
      </c>
      <c r="B106" s="65">
        <v>3145669.12</v>
      </c>
      <c r="C106" s="66">
        <v>9923</v>
      </c>
      <c r="D106" s="66">
        <v>35</v>
      </c>
      <c r="E106" s="67">
        <v>317.00787261916759</v>
      </c>
      <c r="F106" s="68">
        <v>152474.79</v>
      </c>
      <c r="G106" s="69">
        <v>475</v>
      </c>
      <c r="H106" s="69">
        <v>35</v>
      </c>
      <c r="I106" s="70">
        <v>85254.5</v>
      </c>
      <c r="J106" s="71">
        <v>323</v>
      </c>
      <c r="K106" s="71">
        <v>35</v>
      </c>
      <c r="L106" s="68">
        <v>113196.79</v>
      </c>
      <c r="M106" s="69">
        <v>360</v>
      </c>
      <c r="N106" s="69">
        <v>35</v>
      </c>
      <c r="O106" s="70">
        <v>44525.68</v>
      </c>
      <c r="P106" s="71">
        <v>333</v>
      </c>
      <c r="Q106" s="71">
        <v>35</v>
      </c>
      <c r="R106" s="68">
        <v>118886.82</v>
      </c>
      <c r="S106" s="69">
        <v>521</v>
      </c>
      <c r="T106" s="69">
        <v>35</v>
      </c>
      <c r="U106" s="70">
        <v>231666.44</v>
      </c>
      <c r="V106" s="71">
        <v>742</v>
      </c>
      <c r="W106" s="71">
        <v>35</v>
      </c>
      <c r="X106" s="68">
        <v>234858.52</v>
      </c>
      <c r="Y106" s="69">
        <v>879</v>
      </c>
      <c r="Z106" s="69">
        <v>35</v>
      </c>
      <c r="AA106" s="70">
        <v>315680.42</v>
      </c>
      <c r="AB106" s="71">
        <v>963</v>
      </c>
      <c r="AC106" s="71">
        <v>35</v>
      </c>
      <c r="AD106" s="68">
        <v>519771.15</v>
      </c>
      <c r="AE106" s="69">
        <v>1250</v>
      </c>
      <c r="AF106" s="69">
        <v>35</v>
      </c>
      <c r="AG106" s="70">
        <v>374517.02</v>
      </c>
      <c r="AH106" s="71">
        <v>1115</v>
      </c>
      <c r="AI106" s="71">
        <v>35</v>
      </c>
      <c r="AJ106" s="68">
        <v>416942.81</v>
      </c>
      <c r="AK106" s="69">
        <v>1465</v>
      </c>
      <c r="AL106" s="69">
        <v>35</v>
      </c>
      <c r="AM106" s="70">
        <v>537894.18000000005</v>
      </c>
      <c r="AN106" s="71">
        <v>1497</v>
      </c>
      <c r="AO106" s="71">
        <v>35</v>
      </c>
    </row>
    <row r="107" spans="1:41" hidden="1" outlineLevel="1" x14ac:dyDescent="0.55000000000000004">
      <c r="A107" s="58" t="s">
        <v>22</v>
      </c>
      <c r="B107" s="65">
        <v>25348750.43</v>
      </c>
      <c r="C107" s="66">
        <v>119455</v>
      </c>
      <c r="D107" s="66">
        <v>158</v>
      </c>
      <c r="E107" s="67">
        <v>212.20334376962035</v>
      </c>
      <c r="F107" s="68">
        <v>744233.9</v>
      </c>
      <c r="G107" s="69">
        <v>5423</v>
      </c>
      <c r="H107" s="69">
        <v>157</v>
      </c>
      <c r="I107" s="70">
        <v>677963.14</v>
      </c>
      <c r="J107" s="71">
        <v>5749</v>
      </c>
      <c r="K107" s="71">
        <v>157</v>
      </c>
      <c r="L107" s="68">
        <v>860491.38</v>
      </c>
      <c r="M107" s="69">
        <v>5886</v>
      </c>
      <c r="N107" s="69">
        <v>157</v>
      </c>
      <c r="O107" s="70">
        <v>565554.04</v>
      </c>
      <c r="P107" s="71">
        <v>4315</v>
      </c>
      <c r="Q107" s="71">
        <v>157</v>
      </c>
      <c r="R107" s="68">
        <v>1059989.74</v>
      </c>
      <c r="S107" s="69">
        <v>5182</v>
      </c>
      <c r="T107" s="69">
        <v>157</v>
      </c>
      <c r="U107" s="70">
        <v>1864781.72</v>
      </c>
      <c r="V107" s="71">
        <v>7930</v>
      </c>
      <c r="W107" s="71">
        <v>157</v>
      </c>
      <c r="X107" s="68">
        <v>2235989.48</v>
      </c>
      <c r="Y107" s="69">
        <v>9788</v>
      </c>
      <c r="Z107" s="69">
        <v>157</v>
      </c>
      <c r="AA107" s="70">
        <v>3298439.5</v>
      </c>
      <c r="AB107" s="71">
        <v>12658</v>
      </c>
      <c r="AC107" s="71">
        <v>157</v>
      </c>
      <c r="AD107" s="68">
        <v>3053742.16</v>
      </c>
      <c r="AE107" s="69">
        <v>13789</v>
      </c>
      <c r="AF107" s="69">
        <v>157</v>
      </c>
      <c r="AG107" s="70">
        <v>3264683.69</v>
      </c>
      <c r="AH107" s="71">
        <v>13242</v>
      </c>
      <c r="AI107" s="71">
        <v>158</v>
      </c>
      <c r="AJ107" s="68">
        <v>4023552.32</v>
      </c>
      <c r="AK107" s="69">
        <v>17015</v>
      </c>
      <c r="AL107" s="69">
        <v>158</v>
      </c>
      <c r="AM107" s="70">
        <v>3699329.36</v>
      </c>
      <c r="AN107" s="71">
        <v>18478</v>
      </c>
      <c r="AO107" s="71">
        <v>158</v>
      </c>
    </row>
    <row r="108" spans="1:41" hidden="1" outlineLevel="1" x14ac:dyDescent="0.55000000000000004">
      <c r="A108" s="58" t="s">
        <v>91</v>
      </c>
      <c r="B108" s="65">
        <v>108395902.88000001</v>
      </c>
      <c r="C108" s="66">
        <v>267817</v>
      </c>
      <c r="D108" s="66">
        <v>746</v>
      </c>
      <c r="E108" s="67">
        <v>404.7386942576461</v>
      </c>
      <c r="F108" s="68">
        <v>9420169.9900000002</v>
      </c>
      <c r="G108" s="69">
        <v>18272</v>
      </c>
      <c r="H108" s="69">
        <v>685</v>
      </c>
      <c r="I108" s="70">
        <v>6568983.2699999996</v>
      </c>
      <c r="J108" s="71">
        <v>17225</v>
      </c>
      <c r="K108" s="71">
        <v>692</v>
      </c>
      <c r="L108" s="68">
        <v>7961068.4699999997</v>
      </c>
      <c r="M108" s="69">
        <v>16852</v>
      </c>
      <c r="N108" s="69">
        <v>693</v>
      </c>
      <c r="O108" s="70">
        <v>6060194.1500000004</v>
      </c>
      <c r="P108" s="71">
        <v>18622</v>
      </c>
      <c r="Q108" s="71">
        <v>699</v>
      </c>
      <c r="R108" s="68">
        <v>6710458.25</v>
      </c>
      <c r="S108" s="69">
        <v>18135</v>
      </c>
      <c r="T108" s="69">
        <v>701</v>
      </c>
      <c r="U108" s="70">
        <v>8422353.5</v>
      </c>
      <c r="V108" s="71">
        <v>21490</v>
      </c>
      <c r="W108" s="71">
        <v>710</v>
      </c>
      <c r="X108" s="68">
        <v>8847683.0199999996</v>
      </c>
      <c r="Y108" s="69">
        <v>21425</v>
      </c>
      <c r="Z108" s="69">
        <v>719</v>
      </c>
      <c r="AA108" s="70">
        <v>11974367.529999999</v>
      </c>
      <c r="AB108" s="71">
        <v>26253</v>
      </c>
      <c r="AC108" s="71">
        <v>724</v>
      </c>
      <c r="AD108" s="68">
        <v>11945930.449999999</v>
      </c>
      <c r="AE108" s="69">
        <v>27605</v>
      </c>
      <c r="AF108" s="69">
        <v>728</v>
      </c>
      <c r="AG108" s="70">
        <v>8583807.7400000002</v>
      </c>
      <c r="AH108" s="71">
        <v>23822</v>
      </c>
      <c r="AI108" s="71">
        <v>730</v>
      </c>
      <c r="AJ108" s="68">
        <v>9740629.3399999999</v>
      </c>
      <c r="AK108" s="69">
        <v>26232</v>
      </c>
      <c r="AL108" s="69">
        <v>735</v>
      </c>
      <c r="AM108" s="70">
        <v>12160257.17</v>
      </c>
      <c r="AN108" s="71">
        <v>31884</v>
      </c>
      <c r="AO108" s="71">
        <v>746</v>
      </c>
    </row>
    <row r="109" spans="1:41" hidden="1" outlineLevel="1" x14ac:dyDescent="0.55000000000000004">
      <c r="A109" s="58" t="s">
        <v>23</v>
      </c>
      <c r="B109" s="65">
        <v>135098.53</v>
      </c>
      <c r="C109" s="66">
        <v>582</v>
      </c>
      <c r="D109" s="66">
        <v>2</v>
      </c>
      <c r="E109" s="67">
        <v>232.12805841924398</v>
      </c>
      <c r="F109" s="68">
        <v>8143.45</v>
      </c>
      <c r="G109" s="69">
        <v>33</v>
      </c>
      <c r="H109" s="69">
        <v>2</v>
      </c>
      <c r="I109" s="70">
        <v>4590.3500000000004</v>
      </c>
      <c r="J109" s="71">
        <v>28</v>
      </c>
      <c r="K109" s="71">
        <v>2</v>
      </c>
      <c r="L109" s="68">
        <v>1331.2</v>
      </c>
      <c r="M109" s="69">
        <v>6</v>
      </c>
      <c r="N109" s="69">
        <v>2</v>
      </c>
      <c r="O109" s="70">
        <v>2665.45</v>
      </c>
      <c r="P109" s="71">
        <v>10</v>
      </c>
      <c r="Q109" s="71">
        <v>2</v>
      </c>
      <c r="R109" s="68">
        <v>3580.78</v>
      </c>
      <c r="S109" s="69">
        <v>22</v>
      </c>
      <c r="T109" s="69">
        <v>2</v>
      </c>
      <c r="U109" s="70">
        <v>11531.52</v>
      </c>
      <c r="V109" s="71">
        <v>53</v>
      </c>
      <c r="W109" s="71">
        <v>2</v>
      </c>
      <c r="X109" s="68">
        <v>11901.78</v>
      </c>
      <c r="Y109" s="69">
        <v>65</v>
      </c>
      <c r="Z109" s="69">
        <v>2</v>
      </c>
      <c r="AA109" s="70">
        <v>10455.16</v>
      </c>
      <c r="AB109" s="71">
        <v>63</v>
      </c>
      <c r="AC109" s="71">
        <v>2</v>
      </c>
      <c r="AD109" s="68">
        <v>5330.98</v>
      </c>
      <c r="AE109" s="69">
        <v>28</v>
      </c>
      <c r="AF109" s="69">
        <v>2</v>
      </c>
      <c r="AG109" s="70">
        <v>20120.7</v>
      </c>
      <c r="AH109" s="71">
        <v>89</v>
      </c>
      <c r="AI109" s="71">
        <v>2</v>
      </c>
      <c r="AJ109" s="68">
        <v>28968.83</v>
      </c>
      <c r="AK109" s="69">
        <v>79</v>
      </c>
      <c r="AL109" s="69">
        <v>2</v>
      </c>
      <c r="AM109" s="70">
        <v>26478.33</v>
      </c>
      <c r="AN109" s="71">
        <v>106</v>
      </c>
      <c r="AO109" s="71">
        <v>2</v>
      </c>
    </row>
    <row r="110" spans="1:41" hidden="1" outlineLevel="1" x14ac:dyDescent="0.55000000000000004">
      <c r="A110" s="58" t="s">
        <v>24</v>
      </c>
      <c r="B110" s="65">
        <v>6439318.3899999997</v>
      </c>
      <c r="C110" s="66">
        <v>32558</v>
      </c>
      <c r="D110" s="66">
        <v>1617</v>
      </c>
      <c r="E110" s="67">
        <v>197.77991246391056</v>
      </c>
      <c r="F110" s="68">
        <v>309751.24</v>
      </c>
      <c r="G110" s="69">
        <v>2505</v>
      </c>
      <c r="H110" s="69">
        <v>1335</v>
      </c>
      <c r="I110" s="70">
        <v>211072.15</v>
      </c>
      <c r="J110" s="71">
        <v>1519</v>
      </c>
      <c r="K110" s="71">
        <v>1343</v>
      </c>
      <c r="L110" s="68">
        <v>239867.87</v>
      </c>
      <c r="M110" s="69">
        <v>1141</v>
      </c>
      <c r="N110" s="69">
        <v>1377</v>
      </c>
      <c r="O110" s="70">
        <v>183271.01</v>
      </c>
      <c r="P110" s="71">
        <v>816</v>
      </c>
      <c r="Q110" s="71">
        <v>1382</v>
      </c>
      <c r="R110" s="68">
        <v>190812.51</v>
      </c>
      <c r="S110" s="69">
        <v>779</v>
      </c>
      <c r="T110" s="69">
        <v>1388</v>
      </c>
      <c r="U110" s="70">
        <v>324442.01</v>
      </c>
      <c r="V110" s="71">
        <v>1129</v>
      </c>
      <c r="W110" s="71">
        <v>1415</v>
      </c>
      <c r="X110" s="68">
        <v>491563.4</v>
      </c>
      <c r="Y110" s="69">
        <v>1703</v>
      </c>
      <c r="Z110" s="69">
        <v>1498</v>
      </c>
      <c r="AA110" s="70">
        <v>627367.84</v>
      </c>
      <c r="AB110" s="71">
        <v>2614</v>
      </c>
      <c r="AC110" s="71">
        <v>1525</v>
      </c>
      <c r="AD110" s="68">
        <v>733044.83</v>
      </c>
      <c r="AE110" s="69">
        <v>3622</v>
      </c>
      <c r="AF110" s="69">
        <v>1541</v>
      </c>
      <c r="AG110" s="70">
        <v>1367378.52</v>
      </c>
      <c r="AH110" s="71">
        <v>6045</v>
      </c>
      <c r="AI110" s="71">
        <v>1553</v>
      </c>
      <c r="AJ110" s="68">
        <v>874023.34</v>
      </c>
      <c r="AK110" s="69">
        <v>5684</v>
      </c>
      <c r="AL110" s="69">
        <v>1591</v>
      </c>
      <c r="AM110" s="70">
        <v>886723.67</v>
      </c>
      <c r="AN110" s="71">
        <v>5001</v>
      </c>
      <c r="AO110" s="71">
        <v>1617</v>
      </c>
    </row>
    <row r="111" spans="1:41" hidden="1" outlineLevel="1" x14ac:dyDescent="0.55000000000000004">
      <c r="A111" s="58" t="s">
        <v>92</v>
      </c>
      <c r="B111" s="65">
        <v>28889798.610000003</v>
      </c>
      <c r="C111" s="66">
        <v>213494</v>
      </c>
      <c r="D111" s="66">
        <v>2300</v>
      </c>
      <c r="E111" s="67">
        <v>135.31901884830489</v>
      </c>
      <c r="F111" s="68">
        <v>1989758.12</v>
      </c>
      <c r="G111" s="69">
        <v>13918</v>
      </c>
      <c r="H111" s="69">
        <v>2214</v>
      </c>
      <c r="I111" s="70">
        <v>1856770.14</v>
      </c>
      <c r="J111" s="71">
        <v>12718</v>
      </c>
      <c r="K111" s="71">
        <v>2224</v>
      </c>
      <c r="L111" s="68">
        <v>1607007.86</v>
      </c>
      <c r="M111" s="69">
        <v>11205</v>
      </c>
      <c r="N111" s="69">
        <v>2233</v>
      </c>
      <c r="O111" s="70">
        <v>1533763.21</v>
      </c>
      <c r="P111" s="71">
        <v>11701</v>
      </c>
      <c r="Q111" s="71">
        <v>2239</v>
      </c>
      <c r="R111" s="68">
        <v>1772964.33</v>
      </c>
      <c r="S111" s="69">
        <v>14058</v>
      </c>
      <c r="T111" s="69">
        <v>2243</v>
      </c>
      <c r="U111" s="70">
        <v>2623866.9300000002</v>
      </c>
      <c r="V111" s="71">
        <v>18521</v>
      </c>
      <c r="W111" s="71">
        <v>2255</v>
      </c>
      <c r="X111" s="68">
        <v>2778909.71</v>
      </c>
      <c r="Y111" s="69">
        <v>20721</v>
      </c>
      <c r="Z111" s="69">
        <v>2258</v>
      </c>
      <c r="AA111" s="70">
        <v>2833240.34</v>
      </c>
      <c r="AB111" s="71">
        <v>20446</v>
      </c>
      <c r="AC111" s="71">
        <v>2270</v>
      </c>
      <c r="AD111" s="68">
        <v>3046839.13</v>
      </c>
      <c r="AE111" s="69">
        <v>21176</v>
      </c>
      <c r="AF111" s="69">
        <v>2276</v>
      </c>
      <c r="AG111" s="70">
        <v>2796338.21</v>
      </c>
      <c r="AH111" s="71">
        <v>22005</v>
      </c>
      <c r="AI111" s="71">
        <v>2285</v>
      </c>
      <c r="AJ111" s="68">
        <v>3240219.76</v>
      </c>
      <c r="AK111" s="69">
        <v>23746</v>
      </c>
      <c r="AL111" s="69">
        <v>2295</v>
      </c>
      <c r="AM111" s="70">
        <v>2810120.87</v>
      </c>
      <c r="AN111" s="71">
        <v>23279</v>
      </c>
      <c r="AO111" s="71">
        <v>2300</v>
      </c>
    </row>
    <row r="112" spans="1:41" hidden="1" outlineLevel="1" x14ac:dyDescent="0.55000000000000004">
      <c r="A112" s="58" t="s">
        <v>25</v>
      </c>
      <c r="B112" s="65">
        <v>4056446.8200000003</v>
      </c>
      <c r="C112" s="66">
        <v>38376</v>
      </c>
      <c r="D112" s="66">
        <v>170</v>
      </c>
      <c r="E112" s="67">
        <v>105.70270012507818</v>
      </c>
      <c r="F112" s="68">
        <v>136116.85999999999</v>
      </c>
      <c r="G112" s="69">
        <v>1463</v>
      </c>
      <c r="H112" s="69">
        <v>170</v>
      </c>
      <c r="I112" s="70">
        <v>319576.12</v>
      </c>
      <c r="J112" s="71">
        <v>2327</v>
      </c>
      <c r="K112" s="71">
        <v>170</v>
      </c>
      <c r="L112" s="68">
        <v>747035.67</v>
      </c>
      <c r="M112" s="69">
        <v>7444</v>
      </c>
      <c r="N112" s="69">
        <v>170</v>
      </c>
      <c r="O112" s="70">
        <v>154757.32</v>
      </c>
      <c r="P112" s="71">
        <v>3594</v>
      </c>
      <c r="Q112" s="71">
        <v>170</v>
      </c>
      <c r="R112" s="68">
        <v>273397.40000000002</v>
      </c>
      <c r="S112" s="69">
        <v>2543</v>
      </c>
      <c r="T112" s="69">
        <v>170</v>
      </c>
      <c r="U112" s="70">
        <v>320581.53000000003</v>
      </c>
      <c r="V112" s="71">
        <v>2896</v>
      </c>
      <c r="W112" s="71">
        <v>170</v>
      </c>
      <c r="X112" s="68">
        <v>305085.57</v>
      </c>
      <c r="Y112" s="69">
        <v>2667</v>
      </c>
      <c r="Z112" s="69">
        <v>170</v>
      </c>
      <c r="AA112" s="70">
        <v>352944.52</v>
      </c>
      <c r="AB112" s="71">
        <v>2922</v>
      </c>
      <c r="AC112" s="71">
        <v>170</v>
      </c>
      <c r="AD112" s="68">
        <v>332948.28999999998</v>
      </c>
      <c r="AE112" s="69">
        <v>2833</v>
      </c>
      <c r="AF112" s="69">
        <v>170</v>
      </c>
      <c r="AG112" s="70">
        <v>331698.84999999998</v>
      </c>
      <c r="AH112" s="71">
        <v>2883</v>
      </c>
      <c r="AI112" s="71">
        <v>170</v>
      </c>
      <c r="AJ112" s="68">
        <v>421317.7</v>
      </c>
      <c r="AK112" s="69">
        <v>3583</v>
      </c>
      <c r="AL112" s="69">
        <v>170</v>
      </c>
      <c r="AM112" s="70">
        <v>360986.99</v>
      </c>
      <c r="AN112" s="71">
        <v>3221</v>
      </c>
      <c r="AO112" s="71">
        <v>170</v>
      </c>
    </row>
    <row r="113" spans="1:41" hidden="1" outlineLevel="1" x14ac:dyDescent="0.55000000000000004">
      <c r="A113" s="58" t="s">
        <v>93</v>
      </c>
      <c r="B113" s="65">
        <v>259868184.00999999</v>
      </c>
      <c r="C113" s="66">
        <v>373265</v>
      </c>
      <c r="D113" s="66">
        <v>1420</v>
      </c>
      <c r="E113" s="67">
        <v>696.20292288320627</v>
      </c>
      <c r="F113" s="68">
        <v>13119729.619999999</v>
      </c>
      <c r="G113" s="69">
        <v>19946</v>
      </c>
      <c r="H113" s="69">
        <v>1271</v>
      </c>
      <c r="I113" s="70">
        <v>17462680.350000001</v>
      </c>
      <c r="J113" s="71">
        <v>23012</v>
      </c>
      <c r="K113" s="71">
        <v>1348</v>
      </c>
      <c r="L113" s="68">
        <v>11242689.800000001</v>
      </c>
      <c r="M113" s="69">
        <v>18240</v>
      </c>
      <c r="N113" s="69">
        <v>1365</v>
      </c>
      <c r="O113" s="70">
        <v>7935679.9199999999</v>
      </c>
      <c r="P113" s="71">
        <v>14292</v>
      </c>
      <c r="Q113" s="71">
        <v>1374</v>
      </c>
      <c r="R113" s="68">
        <v>12939719.609999999</v>
      </c>
      <c r="S113" s="69">
        <v>18581</v>
      </c>
      <c r="T113" s="69">
        <v>1378</v>
      </c>
      <c r="U113" s="70">
        <v>23044484.309999999</v>
      </c>
      <c r="V113" s="71">
        <v>30515</v>
      </c>
      <c r="W113" s="71">
        <v>1388</v>
      </c>
      <c r="X113" s="68">
        <v>22458109.640000001</v>
      </c>
      <c r="Y113" s="69">
        <v>30710</v>
      </c>
      <c r="Z113" s="69">
        <v>1398</v>
      </c>
      <c r="AA113" s="70">
        <v>32147935.57</v>
      </c>
      <c r="AB113" s="71">
        <v>43912</v>
      </c>
      <c r="AC113" s="71">
        <v>1398</v>
      </c>
      <c r="AD113" s="68">
        <v>30719148.050000001</v>
      </c>
      <c r="AE113" s="69">
        <v>42441</v>
      </c>
      <c r="AF113" s="69">
        <v>1403</v>
      </c>
      <c r="AG113" s="70">
        <v>26119391.420000002</v>
      </c>
      <c r="AH113" s="71">
        <v>37248</v>
      </c>
      <c r="AI113" s="71">
        <v>1405</v>
      </c>
      <c r="AJ113" s="68">
        <v>27422010.890000001</v>
      </c>
      <c r="AK113" s="69">
        <v>40745</v>
      </c>
      <c r="AL113" s="69">
        <v>1415</v>
      </c>
      <c r="AM113" s="70">
        <v>35256604.829999998</v>
      </c>
      <c r="AN113" s="71">
        <v>53623</v>
      </c>
      <c r="AO113" s="71">
        <v>1420</v>
      </c>
    </row>
    <row r="114" spans="1:41" hidden="1" outlineLevel="1" x14ac:dyDescent="0.55000000000000004">
      <c r="A114" s="58" t="s">
        <v>26</v>
      </c>
      <c r="B114" s="65">
        <v>7291565.3199999994</v>
      </c>
      <c r="C114" s="66">
        <v>14620</v>
      </c>
      <c r="D114" s="66">
        <v>58</v>
      </c>
      <c r="E114" s="67">
        <v>498.73907797537618</v>
      </c>
      <c r="F114" s="68">
        <v>475947.94</v>
      </c>
      <c r="G114" s="69">
        <v>1067</v>
      </c>
      <c r="H114" s="69">
        <v>55</v>
      </c>
      <c r="I114" s="70">
        <v>576532.36</v>
      </c>
      <c r="J114" s="71">
        <v>951</v>
      </c>
      <c r="K114" s="71">
        <v>55</v>
      </c>
      <c r="L114" s="68">
        <v>556785.12</v>
      </c>
      <c r="M114" s="69">
        <v>1054</v>
      </c>
      <c r="N114" s="69">
        <v>55</v>
      </c>
      <c r="O114" s="70">
        <v>397078.58</v>
      </c>
      <c r="P114" s="71">
        <v>883</v>
      </c>
      <c r="Q114" s="71">
        <v>54</v>
      </c>
      <c r="R114" s="68">
        <v>580461.18999999994</v>
      </c>
      <c r="S114" s="69">
        <v>1525</v>
      </c>
      <c r="T114" s="69">
        <v>53</v>
      </c>
      <c r="U114" s="70">
        <v>609208.79</v>
      </c>
      <c r="V114" s="71">
        <v>1425</v>
      </c>
      <c r="W114" s="71">
        <v>53</v>
      </c>
      <c r="X114" s="68">
        <v>611813.10000000009</v>
      </c>
      <c r="Y114" s="69">
        <v>1305</v>
      </c>
      <c r="Z114" s="69">
        <v>53</v>
      </c>
      <c r="AA114" s="70">
        <v>649731.41</v>
      </c>
      <c r="AB114" s="71">
        <v>1188</v>
      </c>
      <c r="AC114" s="71">
        <v>58</v>
      </c>
      <c r="AD114" s="68">
        <v>672669.05</v>
      </c>
      <c r="AE114" s="69">
        <v>1302</v>
      </c>
      <c r="AF114" s="69">
        <v>58</v>
      </c>
      <c r="AG114" s="70">
        <v>569293.09000000008</v>
      </c>
      <c r="AH114" s="71">
        <v>1265</v>
      </c>
      <c r="AI114" s="71">
        <v>57</v>
      </c>
      <c r="AJ114" s="68">
        <v>676961.67999999993</v>
      </c>
      <c r="AK114" s="69">
        <v>1219</v>
      </c>
      <c r="AL114" s="69">
        <v>59</v>
      </c>
      <c r="AM114" s="70">
        <v>915083.01</v>
      </c>
      <c r="AN114" s="71">
        <v>1436</v>
      </c>
      <c r="AO114" s="71">
        <v>58</v>
      </c>
    </row>
    <row r="115" spans="1:41" hidden="1" outlineLevel="1" x14ac:dyDescent="0.55000000000000004">
      <c r="A115" s="58" t="s">
        <v>94</v>
      </c>
      <c r="B115" s="65">
        <v>4499806.92</v>
      </c>
      <c r="C115" s="66">
        <v>10374</v>
      </c>
      <c r="D115" s="66">
        <v>111</v>
      </c>
      <c r="E115" s="67">
        <v>433.75813765182187</v>
      </c>
      <c r="F115" s="68">
        <v>287242.98</v>
      </c>
      <c r="G115" s="69">
        <v>751</v>
      </c>
      <c r="H115" s="69">
        <v>108</v>
      </c>
      <c r="I115" s="70">
        <v>262655.64</v>
      </c>
      <c r="J115" s="71">
        <v>591</v>
      </c>
      <c r="K115" s="71">
        <v>108</v>
      </c>
      <c r="L115" s="68">
        <v>156290.25</v>
      </c>
      <c r="M115" s="69">
        <v>380</v>
      </c>
      <c r="N115" s="69">
        <v>108</v>
      </c>
      <c r="O115" s="70">
        <v>72161.81</v>
      </c>
      <c r="P115" s="71">
        <v>444</v>
      </c>
      <c r="Q115" s="71">
        <v>108</v>
      </c>
      <c r="R115" s="68">
        <v>253528.45</v>
      </c>
      <c r="S115" s="69">
        <v>433</v>
      </c>
      <c r="T115" s="69">
        <v>109</v>
      </c>
      <c r="U115" s="70">
        <v>434848.55</v>
      </c>
      <c r="V115" s="71">
        <v>907</v>
      </c>
      <c r="W115" s="71">
        <v>109</v>
      </c>
      <c r="X115" s="68">
        <v>298690.28000000003</v>
      </c>
      <c r="Y115" s="69">
        <v>514</v>
      </c>
      <c r="Z115" s="69">
        <v>109</v>
      </c>
      <c r="AA115" s="70">
        <v>617480.21</v>
      </c>
      <c r="AB115" s="71">
        <v>1402</v>
      </c>
      <c r="AC115" s="71">
        <v>111</v>
      </c>
      <c r="AD115" s="68">
        <v>698695.96</v>
      </c>
      <c r="AE115" s="69">
        <v>1485</v>
      </c>
      <c r="AF115" s="69">
        <v>111</v>
      </c>
      <c r="AG115" s="70">
        <v>390477.34</v>
      </c>
      <c r="AH115" s="71">
        <v>1207</v>
      </c>
      <c r="AI115" s="71">
        <v>111</v>
      </c>
      <c r="AJ115" s="68">
        <v>618980.78</v>
      </c>
      <c r="AK115" s="69">
        <v>1076</v>
      </c>
      <c r="AL115" s="69">
        <v>111</v>
      </c>
      <c r="AM115" s="70">
        <v>408754.67</v>
      </c>
      <c r="AN115" s="71">
        <v>1184</v>
      </c>
      <c r="AO115" s="71">
        <v>111</v>
      </c>
    </row>
    <row r="116" spans="1:41" hidden="1" outlineLevel="1" x14ac:dyDescent="0.55000000000000004">
      <c r="A116" s="58" t="s">
        <v>462</v>
      </c>
      <c r="B116" s="65">
        <v>31561936.369999997</v>
      </c>
      <c r="C116" s="66">
        <v>238228</v>
      </c>
      <c r="D116" s="66">
        <v>524</v>
      </c>
      <c r="E116" s="67">
        <v>132.48625841630707</v>
      </c>
      <c r="F116" s="68">
        <v>1600571.04</v>
      </c>
      <c r="G116" s="69">
        <v>13131</v>
      </c>
      <c r="H116" s="69">
        <v>691</v>
      </c>
      <c r="I116" s="70">
        <v>1595945.54</v>
      </c>
      <c r="J116" s="71">
        <v>13457</v>
      </c>
      <c r="K116" s="71">
        <v>692</v>
      </c>
      <c r="L116" s="68">
        <v>1473660.61</v>
      </c>
      <c r="M116" s="69">
        <v>13333</v>
      </c>
      <c r="N116" s="69">
        <v>689</v>
      </c>
      <c r="O116" s="70">
        <v>1129492.33</v>
      </c>
      <c r="P116" s="71">
        <v>9434</v>
      </c>
      <c r="Q116" s="71">
        <v>683</v>
      </c>
      <c r="R116" s="68">
        <v>1366007</v>
      </c>
      <c r="S116" s="69">
        <v>10268</v>
      </c>
      <c r="T116" s="69">
        <v>781</v>
      </c>
      <c r="U116" s="70">
        <v>2542588.9900000002</v>
      </c>
      <c r="V116" s="71">
        <v>17130</v>
      </c>
      <c r="W116" s="71">
        <v>741</v>
      </c>
      <c r="X116" s="68">
        <v>2947104.4300000011</v>
      </c>
      <c r="Y116" s="69">
        <v>21104</v>
      </c>
      <c r="Z116" s="69">
        <v>825</v>
      </c>
      <c r="AA116" s="70">
        <v>3540129.18</v>
      </c>
      <c r="AB116" s="71">
        <v>25223</v>
      </c>
      <c r="AC116" s="71">
        <v>806</v>
      </c>
      <c r="AD116" s="68">
        <v>3353914.7899999982</v>
      </c>
      <c r="AE116" s="69">
        <v>24983</v>
      </c>
      <c r="AF116" s="69">
        <v>531</v>
      </c>
      <c r="AG116" s="70">
        <v>3357504.4899999988</v>
      </c>
      <c r="AH116" s="71">
        <v>25302</v>
      </c>
      <c r="AI116" s="71">
        <v>531</v>
      </c>
      <c r="AJ116" s="68">
        <v>4188350.9100000015</v>
      </c>
      <c r="AK116" s="69">
        <v>31964</v>
      </c>
      <c r="AL116" s="69">
        <v>524</v>
      </c>
      <c r="AM116" s="70">
        <v>4466667.0599999996</v>
      </c>
      <c r="AN116" s="71">
        <v>32899</v>
      </c>
      <c r="AO116" s="71">
        <v>524</v>
      </c>
    </row>
    <row r="117" spans="1:41" hidden="1" outlineLevel="1" x14ac:dyDescent="0.55000000000000004">
      <c r="A117" s="58" t="s">
        <v>27</v>
      </c>
      <c r="B117" s="65">
        <v>546121.30999999994</v>
      </c>
      <c r="C117" s="66">
        <v>4547</v>
      </c>
      <c r="D117" s="66">
        <v>948</v>
      </c>
      <c r="E117" s="67">
        <v>120.1058522102485</v>
      </c>
      <c r="F117" s="68">
        <v>10257.530000000001</v>
      </c>
      <c r="G117" s="69">
        <v>113</v>
      </c>
      <c r="H117" s="69">
        <v>827</v>
      </c>
      <c r="I117" s="70">
        <v>17068.099999999999</v>
      </c>
      <c r="J117" s="71">
        <v>137</v>
      </c>
      <c r="K117" s="71">
        <v>828</v>
      </c>
      <c r="L117" s="68">
        <v>6297.65</v>
      </c>
      <c r="M117" s="69">
        <v>122</v>
      </c>
      <c r="N117" s="69">
        <v>830</v>
      </c>
      <c r="O117" s="70">
        <v>10629.13</v>
      </c>
      <c r="P117" s="71">
        <v>67</v>
      </c>
      <c r="Q117" s="71">
        <v>840</v>
      </c>
      <c r="R117" s="68">
        <v>38412.870000000003</v>
      </c>
      <c r="S117" s="69">
        <v>135</v>
      </c>
      <c r="T117" s="69">
        <v>846</v>
      </c>
      <c r="U117" s="70">
        <v>47296.66</v>
      </c>
      <c r="V117" s="71">
        <v>243</v>
      </c>
      <c r="W117" s="71">
        <v>854</v>
      </c>
      <c r="X117" s="68">
        <v>29865.97</v>
      </c>
      <c r="Y117" s="69">
        <v>294</v>
      </c>
      <c r="Z117" s="69">
        <v>865</v>
      </c>
      <c r="AA117" s="70">
        <v>57108.85</v>
      </c>
      <c r="AB117" s="71">
        <v>577</v>
      </c>
      <c r="AC117" s="71">
        <v>878</v>
      </c>
      <c r="AD117" s="68">
        <v>71610.47</v>
      </c>
      <c r="AE117" s="69">
        <v>579</v>
      </c>
      <c r="AF117" s="69">
        <v>900</v>
      </c>
      <c r="AG117" s="70">
        <v>64883.72</v>
      </c>
      <c r="AH117" s="71">
        <v>571</v>
      </c>
      <c r="AI117" s="71">
        <v>912</v>
      </c>
      <c r="AJ117" s="68">
        <v>105919.65</v>
      </c>
      <c r="AK117" s="69">
        <v>879</v>
      </c>
      <c r="AL117" s="69">
        <v>927</v>
      </c>
      <c r="AM117" s="70">
        <v>86770.71</v>
      </c>
      <c r="AN117" s="71">
        <v>830</v>
      </c>
      <c r="AO117" s="71">
        <v>948</v>
      </c>
    </row>
    <row r="118" spans="1:41" hidden="1" outlineLevel="1" x14ac:dyDescent="0.55000000000000004">
      <c r="A118" s="58" t="s">
        <v>95</v>
      </c>
      <c r="B118" s="65">
        <v>2075232.9499999997</v>
      </c>
      <c r="C118" s="66">
        <v>12871</v>
      </c>
      <c r="D118" s="66">
        <v>3</v>
      </c>
      <c r="E118" s="67">
        <v>161.23323362598086</v>
      </c>
      <c r="F118" s="68">
        <v>72722.19</v>
      </c>
      <c r="G118" s="69">
        <v>462</v>
      </c>
      <c r="H118" s="69">
        <v>3</v>
      </c>
      <c r="I118" s="70">
        <v>82546.759999999995</v>
      </c>
      <c r="J118" s="71">
        <v>507</v>
      </c>
      <c r="K118" s="71">
        <v>3</v>
      </c>
      <c r="L118" s="68">
        <v>43690.68</v>
      </c>
      <c r="M118" s="69">
        <v>333</v>
      </c>
      <c r="N118" s="69">
        <v>3</v>
      </c>
      <c r="O118" s="70">
        <v>45564.26</v>
      </c>
      <c r="P118" s="71">
        <v>383</v>
      </c>
      <c r="Q118" s="71">
        <v>3</v>
      </c>
      <c r="R118" s="68">
        <v>71776.11</v>
      </c>
      <c r="S118" s="69">
        <v>504</v>
      </c>
      <c r="T118" s="69">
        <v>3</v>
      </c>
      <c r="U118" s="70">
        <v>91621.86</v>
      </c>
      <c r="V118" s="71">
        <v>645</v>
      </c>
      <c r="W118" s="71">
        <v>3</v>
      </c>
      <c r="X118" s="68">
        <v>199881.47</v>
      </c>
      <c r="Y118" s="69">
        <v>1223</v>
      </c>
      <c r="Z118" s="69">
        <v>3</v>
      </c>
      <c r="AA118" s="70">
        <v>219676.96</v>
      </c>
      <c r="AB118" s="71">
        <v>1323</v>
      </c>
      <c r="AC118" s="71">
        <v>3</v>
      </c>
      <c r="AD118" s="68">
        <v>281346.31</v>
      </c>
      <c r="AE118" s="69">
        <v>1598</v>
      </c>
      <c r="AF118" s="69">
        <v>3</v>
      </c>
      <c r="AG118" s="70">
        <v>295917</v>
      </c>
      <c r="AH118" s="71">
        <v>1868</v>
      </c>
      <c r="AI118" s="71">
        <v>3</v>
      </c>
      <c r="AJ118" s="68">
        <v>337958.69</v>
      </c>
      <c r="AK118" s="69">
        <v>2073</v>
      </c>
      <c r="AL118" s="69">
        <v>3</v>
      </c>
      <c r="AM118" s="70">
        <v>332530.65999999997</v>
      </c>
      <c r="AN118" s="71">
        <v>1952</v>
      </c>
      <c r="AO118" s="71">
        <v>3</v>
      </c>
    </row>
    <row r="119" spans="1:41" hidden="1" outlineLevel="1" x14ac:dyDescent="0.55000000000000004">
      <c r="A119" s="58" t="s">
        <v>380</v>
      </c>
      <c r="B119" s="65">
        <v>18889736.859999999</v>
      </c>
      <c r="C119" s="66">
        <v>97525</v>
      </c>
      <c r="D119" s="66">
        <v>23</v>
      </c>
      <c r="E119" s="67">
        <v>193.6912264547552</v>
      </c>
      <c r="F119" s="68">
        <v>863402.5</v>
      </c>
      <c r="G119" s="69">
        <v>5077</v>
      </c>
      <c r="H119" s="69">
        <v>23</v>
      </c>
      <c r="I119" s="70">
        <v>923474.3</v>
      </c>
      <c r="J119" s="71">
        <v>5530</v>
      </c>
      <c r="K119" s="71">
        <v>23</v>
      </c>
      <c r="L119" s="68">
        <v>716364.77</v>
      </c>
      <c r="M119" s="69">
        <v>5264</v>
      </c>
      <c r="N119" s="69">
        <v>23</v>
      </c>
      <c r="O119" s="70">
        <v>329884.33</v>
      </c>
      <c r="P119" s="71">
        <v>3822</v>
      </c>
      <c r="Q119" s="71">
        <v>23</v>
      </c>
      <c r="R119" s="68">
        <v>916959.19</v>
      </c>
      <c r="S119" s="69">
        <v>5002</v>
      </c>
      <c r="T119" s="69">
        <v>23</v>
      </c>
      <c r="U119" s="70">
        <v>1593956.9</v>
      </c>
      <c r="V119" s="71">
        <v>7684</v>
      </c>
      <c r="W119" s="71">
        <v>23</v>
      </c>
      <c r="X119" s="68">
        <v>1865415.2399999998</v>
      </c>
      <c r="Y119" s="69">
        <v>9205</v>
      </c>
      <c r="Z119" s="69">
        <v>23</v>
      </c>
      <c r="AA119" s="70">
        <v>2290161.2300000004</v>
      </c>
      <c r="AB119" s="71">
        <v>9602</v>
      </c>
      <c r="AC119" s="71">
        <v>23</v>
      </c>
      <c r="AD119" s="68">
        <v>2353069.42</v>
      </c>
      <c r="AE119" s="69">
        <v>9587</v>
      </c>
      <c r="AF119" s="69">
        <v>23</v>
      </c>
      <c r="AG119" s="70">
        <v>2279456.7399999998</v>
      </c>
      <c r="AH119" s="71">
        <v>10431</v>
      </c>
      <c r="AI119" s="71">
        <v>23</v>
      </c>
      <c r="AJ119" s="68">
        <v>1786686.67</v>
      </c>
      <c r="AK119" s="69">
        <v>11615</v>
      </c>
      <c r="AL119" s="69">
        <v>23</v>
      </c>
      <c r="AM119" s="70">
        <v>2970905.5700000003</v>
      </c>
      <c r="AN119" s="71">
        <v>14706</v>
      </c>
      <c r="AO119" s="71">
        <v>23</v>
      </c>
    </row>
    <row r="120" spans="1:41" hidden="1" outlineLevel="1" x14ac:dyDescent="0.55000000000000004">
      <c r="A120" s="58" t="s">
        <v>32</v>
      </c>
      <c r="B120" s="65">
        <v>1632435.0400000005</v>
      </c>
      <c r="C120" s="66">
        <v>7893</v>
      </c>
      <c r="D120" s="66">
        <v>6</v>
      </c>
      <c r="E120" s="67">
        <v>206.8206055998987</v>
      </c>
      <c r="F120" s="68">
        <v>46309.33</v>
      </c>
      <c r="G120" s="69">
        <v>212</v>
      </c>
      <c r="H120" s="69">
        <v>6</v>
      </c>
      <c r="I120" s="70">
        <v>32303.52</v>
      </c>
      <c r="J120" s="71">
        <v>195</v>
      </c>
      <c r="K120" s="71">
        <v>6</v>
      </c>
      <c r="L120" s="68">
        <v>50732.1</v>
      </c>
      <c r="M120" s="69">
        <v>320</v>
      </c>
      <c r="N120" s="69">
        <v>6</v>
      </c>
      <c r="O120" s="70">
        <v>7370.76</v>
      </c>
      <c r="P120" s="71">
        <v>150</v>
      </c>
      <c r="Q120" s="71">
        <v>6</v>
      </c>
      <c r="R120" s="68">
        <v>40110.65</v>
      </c>
      <c r="S120" s="69">
        <v>232</v>
      </c>
      <c r="T120" s="69">
        <v>6</v>
      </c>
      <c r="U120" s="70">
        <v>102808.24</v>
      </c>
      <c r="V120" s="71">
        <v>444</v>
      </c>
      <c r="W120" s="71">
        <v>6</v>
      </c>
      <c r="X120" s="68">
        <v>99033.83</v>
      </c>
      <c r="Y120" s="69">
        <v>540</v>
      </c>
      <c r="Z120" s="69">
        <v>6</v>
      </c>
      <c r="AA120" s="70">
        <v>359657.21</v>
      </c>
      <c r="AB120" s="71">
        <v>1307</v>
      </c>
      <c r="AC120" s="71">
        <v>6</v>
      </c>
      <c r="AD120" s="68">
        <v>234521.32</v>
      </c>
      <c r="AE120" s="69">
        <v>1046</v>
      </c>
      <c r="AF120" s="69">
        <v>6</v>
      </c>
      <c r="AG120" s="70">
        <v>194827.13</v>
      </c>
      <c r="AH120" s="71">
        <v>1049</v>
      </c>
      <c r="AI120" s="71">
        <v>6</v>
      </c>
      <c r="AJ120" s="68">
        <v>213650.35</v>
      </c>
      <c r="AK120" s="69">
        <v>1096</v>
      </c>
      <c r="AL120" s="69">
        <v>6</v>
      </c>
      <c r="AM120" s="70">
        <v>251110.6</v>
      </c>
      <c r="AN120" s="71">
        <v>1302</v>
      </c>
      <c r="AO120" s="71">
        <v>6</v>
      </c>
    </row>
    <row r="121" spans="1:41" hidden="1" outlineLevel="1" x14ac:dyDescent="0.55000000000000004">
      <c r="A121" s="58" t="s">
        <v>37</v>
      </c>
      <c r="B121" s="65">
        <v>2647366.6399999997</v>
      </c>
      <c r="C121" s="66">
        <v>20278</v>
      </c>
      <c r="D121" s="66">
        <v>5</v>
      </c>
      <c r="E121" s="67">
        <v>130.55363645329913</v>
      </c>
      <c r="F121" s="68">
        <v>176207.49</v>
      </c>
      <c r="G121" s="69">
        <v>1313</v>
      </c>
      <c r="H121" s="69">
        <v>5</v>
      </c>
      <c r="I121" s="70">
        <v>119218.56</v>
      </c>
      <c r="J121" s="71">
        <v>1317</v>
      </c>
      <c r="K121" s="71">
        <v>5</v>
      </c>
      <c r="L121" s="68">
        <v>65329.08</v>
      </c>
      <c r="M121" s="69">
        <v>835</v>
      </c>
      <c r="N121" s="69">
        <v>5</v>
      </c>
      <c r="O121" s="70">
        <v>70442.7</v>
      </c>
      <c r="P121" s="71">
        <v>753</v>
      </c>
      <c r="Q121" s="71">
        <v>5</v>
      </c>
      <c r="R121" s="68">
        <v>93781.87</v>
      </c>
      <c r="S121" s="69">
        <v>997</v>
      </c>
      <c r="T121" s="69">
        <v>5</v>
      </c>
      <c r="U121" s="70">
        <v>186905.41</v>
      </c>
      <c r="V121" s="71">
        <v>1424</v>
      </c>
      <c r="W121" s="71">
        <v>5</v>
      </c>
      <c r="X121" s="68">
        <v>318728.32000000001</v>
      </c>
      <c r="Y121" s="69">
        <v>1945</v>
      </c>
      <c r="Z121" s="69">
        <v>5</v>
      </c>
      <c r="AA121" s="70">
        <v>330448.40999999997</v>
      </c>
      <c r="AB121" s="71">
        <v>2322</v>
      </c>
      <c r="AC121" s="71">
        <v>5</v>
      </c>
      <c r="AD121" s="68">
        <v>300677.83999999997</v>
      </c>
      <c r="AE121" s="69">
        <v>2225</v>
      </c>
      <c r="AF121" s="69">
        <v>5</v>
      </c>
      <c r="AG121" s="70">
        <v>288067.40000000002</v>
      </c>
      <c r="AH121" s="71">
        <v>1997</v>
      </c>
      <c r="AI121" s="71">
        <v>5</v>
      </c>
      <c r="AJ121" s="68">
        <v>342803.42</v>
      </c>
      <c r="AK121" s="69">
        <v>2740</v>
      </c>
      <c r="AL121" s="69">
        <v>5</v>
      </c>
      <c r="AM121" s="70">
        <v>354756.14</v>
      </c>
      <c r="AN121" s="71">
        <v>2410</v>
      </c>
      <c r="AO121" s="71">
        <v>5</v>
      </c>
    </row>
    <row r="122" spans="1:41" hidden="1" outlineLevel="1" x14ac:dyDescent="0.55000000000000004">
      <c r="A122" s="58" t="s">
        <v>33</v>
      </c>
      <c r="B122" s="65">
        <v>420935.25</v>
      </c>
      <c r="C122" s="66">
        <v>2009</v>
      </c>
      <c r="D122" s="66">
        <v>43</v>
      </c>
      <c r="E122" s="67">
        <v>209.52476356396218</v>
      </c>
      <c r="F122" s="68">
        <v>7450.05</v>
      </c>
      <c r="G122" s="69">
        <v>59</v>
      </c>
      <c r="H122" s="69">
        <v>37</v>
      </c>
      <c r="I122" s="70">
        <v>9590.36</v>
      </c>
      <c r="J122" s="71">
        <v>64</v>
      </c>
      <c r="K122" s="71">
        <v>38</v>
      </c>
      <c r="L122" s="68">
        <v>6048.8</v>
      </c>
      <c r="M122" s="69">
        <v>37</v>
      </c>
      <c r="N122" s="69">
        <v>39</v>
      </c>
      <c r="O122" s="70">
        <v>6306.5</v>
      </c>
      <c r="P122" s="71">
        <v>57</v>
      </c>
      <c r="Q122" s="71">
        <v>41</v>
      </c>
      <c r="R122" s="68">
        <v>9669.25</v>
      </c>
      <c r="S122" s="69">
        <v>43</v>
      </c>
      <c r="T122" s="69">
        <v>41</v>
      </c>
      <c r="U122" s="70">
        <v>21431.06</v>
      </c>
      <c r="V122" s="71">
        <v>80</v>
      </c>
      <c r="W122" s="71">
        <v>41</v>
      </c>
      <c r="X122" s="68">
        <v>27138.39</v>
      </c>
      <c r="Y122" s="69">
        <v>151</v>
      </c>
      <c r="Z122" s="69">
        <v>41</v>
      </c>
      <c r="AA122" s="70">
        <v>47874.96</v>
      </c>
      <c r="AB122" s="71">
        <v>212</v>
      </c>
      <c r="AC122" s="71">
        <v>41</v>
      </c>
      <c r="AD122" s="68">
        <v>33628.730000000003</v>
      </c>
      <c r="AE122" s="69">
        <v>270</v>
      </c>
      <c r="AF122" s="69">
        <v>41</v>
      </c>
      <c r="AG122" s="70">
        <v>49048.34</v>
      </c>
      <c r="AH122" s="71">
        <v>296</v>
      </c>
      <c r="AI122" s="71">
        <v>41</v>
      </c>
      <c r="AJ122" s="68">
        <v>123823.27</v>
      </c>
      <c r="AK122" s="69">
        <v>382</v>
      </c>
      <c r="AL122" s="69">
        <v>41</v>
      </c>
      <c r="AM122" s="70">
        <v>78925.539999999994</v>
      </c>
      <c r="AN122" s="71">
        <v>358</v>
      </c>
      <c r="AO122" s="71">
        <v>43</v>
      </c>
    </row>
    <row r="123" spans="1:41" hidden="1" outlineLevel="1" x14ac:dyDescent="0.55000000000000004">
      <c r="A123" s="58" t="s">
        <v>40</v>
      </c>
      <c r="B123" s="65">
        <v>68807598.190000013</v>
      </c>
      <c r="C123" s="66">
        <v>251368</v>
      </c>
      <c r="D123" s="66">
        <v>9384</v>
      </c>
      <c r="E123" s="67">
        <v>273.73252836478792</v>
      </c>
      <c r="F123" s="68">
        <v>3308766.99</v>
      </c>
      <c r="G123" s="69">
        <v>14492</v>
      </c>
      <c r="H123" s="69">
        <v>8719</v>
      </c>
      <c r="I123" s="70">
        <v>3407453.2699999996</v>
      </c>
      <c r="J123" s="71">
        <v>13801</v>
      </c>
      <c r="K123" s="71">
        <v>8753</v>
      </c>
      <c r="L123" s="68">
        <v>2132874.0199999996</v>
      </c>
      <c r="M123" s="69">
        <v>11902</v>
      </c>
      <c r="N123" s="69">
        <v>8802</v>
      </c>
      <c r="O123" s="70">
        <v>2064071.33</v>
      </c>
      <c r="P123" s="71">
        <v>12040</v>
      </c>
      <c r="Q123" s="71">
        <v>8787</v>
      </c>
      <c r="R123" s="68">
        <v>3226788.83</v>
      </c>
      <c r="S123" s="69">
        <v>13009</v>
      </c>
      <c r="T123" s="69">
        <v>8782</v>
      </c>
      <c r="U123" s="70">
        <v>5609117.1099999994</v>
      </c>
      <c r="V123" s="71">
        <v>19750</v>
      </c>
      <c r="W123" s="71">
        <v>8902</v>
      </c>
      <c r="X123" s="68">
        <v>6753929.6800000025</v>
      </c>
      <c r="Y123" s="69">
        <v>24148</v>
      </c>
      <c r="Z123" s="69">
        <v>8968</v>
      </c>
      <c r="AA123" s="70">
        <v>7920714.2199999997</v>
      </c>
      <c r="AB123" s="71">
        <v>27332</v>
      </c>
      <c r="AC123" s="71">
        <v>8976</v>
      </c>
      <c r="AD123" s="68">
        <v>7435033.8499999996</v>
      </c>
      <c r="AE123" s="69">
        <v>25323</v>
      </c>
      <c r="AF123" s="69">
        <v>9201</v>
      </c>
      <c r="AG123" s="70">
        <v>7910813.4100000001</v>
      </c>
      <c r="AH123" s="71">
        <v>26308</v>
      </c>
      <c r="AI123" s="71">
        <v>9194</v>
      </c>
      <c r="AJ123" s="68">
        <v>8720021.8800000008</v>
      </c>
      <c r="AK123" s="69">
        <v>30656</v>
      </c>
      <c r="AL123" s="69">
        <v>9258</v>
      </c>
      <c r="AM123" s="70">
        <v>10318013.6</v>
      </c>
      <c r="AN123" s="71">
        <v>32607</v>
      </c>
      <c r="AO123" s="71">
        <v>9384</v>
      </c>
    </row>
    <row r="124" spans="1:41" hidden="1" outlineLevel="1" x14ac:dyDescent="0.55000000000000004">
      <c r="A124" s="58" t="s">
        <v>34</v>
      </c>
      <c r="B124" s="65">
        <v>41213.939999999995</v>
      </c>
      <c r="C124" s="66">
        <v>329</v>
      </c>
      <c r="D124" s="66">
        <v>7</v>
      </c>
      <c r="E124" s="67">
        <v>125.27033434650454</v>
      </c>
      <c r="F124" s="68">
        <v>1096.6300000000001</v>
      </c>
      <c r="G124" s="69">
        <v>10</v>
      </c>
      <c r="H124" s="69">
        <v>7</v>
      </c>
      <c r="I124" s="70">
        <v>969.28</v>
      </c>
      <c r="J124" s="71">
        <v>17</v>
      </c>
      <c r="K124" s="71">
        <v>7</v>
      </c>
      <c r="L124" s="68">
        <v>2868.47</v>
      </c>
      <c r="M124" s="69">
        <v>30</v>
      </c>
      <c r="N124" s="69">
        <v>7</v>
      </c>
      <c r="O124" s="70">
        <v>1209.23</v>
      </c>
      <c r="P124" s="71">
        <v>29</v>
      </c>
      <c r="Q124" s="71">
        <v>7</v>
      </c>
      <c r="R124" s="68">
        <v>2935.87</v>
      </c>
      <c r="S124" s="69">
        <v>30</v>
      </c>
      <c r="T124" s="69">
        <v>7</v>
      </c>
      <c r="U124" s="70">
        <v>136.84</v>
      </c>
      <c r="V124" s="71">
        <v>12</v>
      </c>
      <c r="W124" s="71">
        <v>7</v>
      </c>
      <c r="X124" s="68">
        <v>1945.87</v>
      </c>
      <c r="Y124" s="69">
        <v>14</v>
      </c>
      <c r="Z124" s="69">
        <v>7</v>
      </c>
      <c r="AA124" s="70">
        <v>6212.18</v>
      </c>
      <c r="AB124" s="71">
        <v>22</v>
      </c>
      <c r="AC124" s="71">
        <v>7</v>
      </c>
      <c r="AD124" s="68">
        <v>6533.79</v>
      </c>
      <c r="AE124" s="69">
        <v>38</v>
      </c>
      <c r="AF124" s="69">
        <v>7</v>
      </c>
      <c r="AG124" s="70">
        <v>4261.51</v>
      </c>
      <c r="AH124" s="71">
        <v>26</v>
      </c>
      <c r="AI124" s="71">
        <v>7</v>
      </c>
      <c r="AJ124" s="68">
        <v>2286.6</v>
      </c>
      <c r="AK124" s="69">
        <v>26</v>
      </c>
      <c r="AL124" s="69">
        <v>7</v>
      </c>
      <c r="AM124" s="70">
        <v>10757.67</v>
      </c>
      <c r="AN124" s="71">
        <v>75</v>
      </c>
      <c r="AO124" s="71">
        <v>7</v>
      </c>
    </row>
    <row r="125" spans="1:41" hidden="1" outlineLevel="1" x14ac:dyDescent="0.55000000000000004">
      <c r="A125" s="58" t="s">
        <v>35</v>
      </c>
      <c r="B125" s="65">
        <v>132697.89000000001</v>
      </c>
      <c r="C125" s="66">
        <v>80</v>
      </c>
      <c r="D125" s="66">
        <v>14</v>
      </c>
      <c r="E125" s="67">
        <v>1658.7236250000001</v>
      </c>
      <c r="F125" s="68">
        <v>8560.66</v>
      </c>
      <c r="G125" s="69">
        <v>8</v>
      </c>
      <c r="H125" s="69">
        <v>14</v>
      </c>
      <c r="I125" s="70">
        <v>4174.96</v>
      </c>
      <c r="J125" s="71">
        <v>6</v>
      </c>
      <c r="K125" s="71">
        <v>14</v>
      </c>
      <c r="L125" s="68">
        <v>0</v>
      </c>
      <c r="M125" s="69">
        <v>0</v>
      </c>
      <c r="N125" s="69">
        <v>14</v>
      </c>
      <c r="O125" s="70">
        <v>6697.07</v>
      </c>
      <c r="P125" s="71">
        <v>5</v>
      </c>
      <c r="Q125" s="71">
        <v>14</v>
      </c>
      <c r="R125" s="68">
        <v>3288.83</v>
      </c>
      <c r="S125" s="69">
        <v>4</v>
      </c>
      <c r="T125" s="69">
        <v>14</v>
      </c>
      <c r="U125" s="70">
        <v>5526.06</v>
      </c>
      <c r="V125" s="71">
        <v>6</v>
      </c>
      <c r="W125" s="71">
        <v>14</v>
      </c>
      <c r="X125" s="68">
        <v>8758.41</v>
      </c>
      <c r="Y125" s="69">
        <v>6</v>
      </c>
      <c r="Z125" s="69">
        <v>14</v>
      </c>
      <c r="AA125" s="70">
        <v>9120.1</v>
      </c>
      <c r="AB125" s="71">
        <v>4</v>
      </c>
      <c r="AC125" s="71">
        <v>14</v>
      </c>
      <c r="AD125" s="68">
        <v>14692.61</v>
      </c>
      <c r="AE125" s="69">
        <v>11</v>
      </c>
      <c r="AF125" s="69">
        <v>14</v>
      </c>
      <c r="AG125" s="70">
        <v>17055.96</v>
      </c>
      <c r="AH125" s="71">
        <v>12</v>
      </c>
      <c r="AI125" s="71">
        <v>14</v>
      </c>
      <c r="AJ125" s="68">
        <v>15253.74</v>
      </c>
      <c r="AK125" s="69">
        <v>10</v>
      </c>
      <c r="AL125" s="69">
        <v>14</v>
      </c>
      <c r="AM125" s="70">
        <v>39569.49</v>
      </c>
      <c r="AN125" s="71">
        <v>8</v>
      </c>
      <c r="AO125" s="71">
        <v>14</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1250136253.04</v>
      </c>
      <c r="C127" s="52">
        <f>SUM(C100:C125)</f>
        <v>3557588</v>
      </c>
      <c r="D127" s="52">
        <f>SUM(D100:D125)</f>
        <v>34686</v>
      </c>
      <c r="E127" s="74">
        <f t="shared" ref="E127" si="8">IFERROR(B127/C127,0)</f>
        <v>351.3999521698409</v>
      </c>
      <c r="F127" s="51">
        <f t="shared" ref="F127:AO127" si="9">SUM(F100:F125)</f>
        <v>78232053.959999979</v>
      </c>
      <c r="G127" s="52">
        <f t="shared" si="9"/>
        <v>236024</v>
      </c>
      <c r="H127" s="52">
        <f t="shared" si="9"/>
        <v>32265</v>
      </c>
      <c r="I127" s="51">
        <f t="shared" si="9"/>
        <v>81040521.549999997</v>
      </c>
      <c r="J127" s="52">
        <f t="shared" si="9"/>
        <v>228027</v>
      </c>
      <c r="K127" s="52">
        <f t="shared" si="9"/>
        <v>32695</v>
      </c>
      <c r="L127" s="51">
        <f t="shared" si="9"/>
        <v>72057991.189999998</v>
      </c>
      <c r="M127" s="52">
        <f t="shared" si="9"/>
        <v>216702</v>
      </c>
      <c r="N127" s="52">
        <f t="shared" si="9"/>
        <v>32858</v>
      </c>
      <c r="O127" s="51">
        <f t="shared" si="9"/>
        <v>55056583.449999996</v>
      </c>
      <c r="P127" s="52">
        <f t="shared" si="9"/>
        <v>208149</v>
      </c>
      <c r="Q127" s="52">
        <f t="shared" si="9"/>
        <v>32952</v>
      </c>
      <c r="R127" s="51">
        <f t="shared" si="9"/>
        <v>73223490.200000018</v>
      </c>
      <c r="S127" s="52">
        <f t="shared" si="9"/>
        <v>217829</v>
      </c>
      <c r="T127" s="52">
        <f t="shared" si="9"/>
        <v>33133</v>
      </c>
      <c r="U127" s="51">
        <f t="shared" si="9"/>
        <v>107673157.29000001</v>
      </c>
      <c r="V127" s="52">
        <f t="shared" si="9"/>
        <v>277426</v>
      </c>
      <c r="W127" s="52">
        <f t="shared" si="9"/>
        <v>33389</v>
      </c>
      <c r="X127" s="51">
        <f t="shared" si="9"/>
        <v>110120479.25999999</v>
      </c>
      <c r="Y127" s="52">
        <f t="shared" si="9"/>
        <v>287481</v>
      </c>
      <c r="Z127" s="52">
        <f t="shared" si="9"/>
        <v>33737</v>
      </c>
      <c r="AA127" s="51">
        <f t="shared" si="9"/>
        <v>137038602</v>
      </c>
      <c r="AB127" s="52">
        <f t="shared" si="9"/>
        <v>351130</v>
      </c>
      <c r="AC127" s="52">
        <f t="shared" si="9"/>
        <v>33861</v>
      </c>
      <c r="AD127" s="51">
        <f t="shared" si="9"/>
        <v>145110789.93999997</v>
      </c>
      <c r="AE127" s="52">
        <f t="shared" si="9"/>
        <v>386182</v>
      </c>
      <c r="AF127" s="52">
        <f t="shared" si="9"/>
        <v>34008</v>
      </c>
      <c r="AG127" s="51">
        <f t="shared" si="9"/>
        <v>123757483.48999998</v>
      </c>
      <c r="AH127" s="52">
        <f t="shared" si="9"/>
        <v>359699</v>
      </c>
      <c r="AI127" s="52">
        <f t="shared" si="9"/>
        <v>34110</v>
      </c>
      <c r="AJ127" s="51">
        <f t="shared" si="9"/>
        <v>132045040.84</v>
      </c>
      <c r="AK127" s="52">
        <f t="shared" si="9"/>
        <v>393048</v>
      </c>
      <c r="AL127" s="52">
        <f t="shared" si="9"/>
        <v>34360</v>
      </c>
      <c r="AM127" s="51">
        <f t="shared" si="9"/>
        <v>134780059.86999997</v>
      </c>
      <c r="AN127" s="52">
        <f t="shared" si="9"/>
        <v>395891</v>
      </c>
      <c r="AO127" s="52">
        <f t="shared" si="9"/>
        <v>34686</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v>16930365.710000001</v>
      </c>
      <c r="C131" s="66">
        <v>29412</v>
      </c>
      <c r="D131" s="66">
        <v>3672</v>
      </c>
      <c r="E131" s="67">
        <v>575.62782911736713</v>
      </c>
      <c r="F131" s="68">
        <v>1310005.03</v>
      </c>
      <c r="G131" s="69">
        <v>1899</v>
      </c>
      <c r="H131" s="69">
        <v>3430</v>
      </c>
      <c r="I131" s="70">
        <v>1612210.91</v>
      </c>
      <c r="J131" s="71">
        <v>2577</v>
      </c>
      <c r="K131" s="71">
        <v>3431</v>
      </c>
      <c r="L131" s="68">
        <v>978025.7</v>
      </c>
      <c r="M131" s="69">
        <v>1976</v>
      </c>
      <c r="N131" s="69">
        <v>3432</v>
      </c>
      <c r="O131" s="70">
        <v>378181.86</v>
      </c>
      <c r="P131" s="71">
        <v>932</v>
      </c>
      <c r="Q131" s="71">
        <v>3432</v>
      </c>
      <c r="R131" s="68">
        <v>510930.26</v>
      </c>
      <c r="S131" s="69">
        <v>1142</v>
      </c>
      <c r="T131" s="69">
        <v>3435</v>
      </c>
      <c r="U131" s="70">
        <v>941906.9</v>
      </c>
      <c r="V131" s="71">
        <v>1708</v>
      </c>
      <c r="W131" s="71">
        <v>3436</v>
      </c>
      <c r="X131" s="68">
        <v>1351692.4</v>
      </c>
      <c r="Y131" s="69">
        <v>2101</v>
      </c>
      <c r="Z131" s="69">
        <v>3442</v>
      </c>
      <c r="AA131" s="70">
        <v>2674994.0299999998</v>
      </c>
      <c r="AB131" s="71">
        <v>3499</v>
      </c>
      <c r="AC131" s="71">
        <v>3445</v>
      </c>
      <c r="AD131" s="68">
        <v>2650585.94</v>
      </c>
      <c r="AE131" s="69">
        <v>4247</v>
      </c>
      <c r="AF131" s="69">
        <v>3452</v>
      </c>
      <c r="AG131" s="70">
        <v>1504235.63</v>
      </c>
      <c r="AH131" s="71">
        <v>2733</v>
      </c>
      <c r="AI131" s="71">
        <v>3454</v>
      </c>
      <c r="AJ131" s="68">
        <v>1375431.91</v>
      </c>
      <c r="AK131" s="69">
        <v>3128</v>
      </c>
      <c r="AL131" s="69">
        <v>3657</v>
      </c>
      <c r="AM131" s="70">
        <v>1642165.14</v>
      </c>
      <c r="AN131" s="71">
        <v>3470</v>
      </c>
      <c r="AO131" s="71">
        <v>3672</v>
      </c>
    </row>
    <row r="132" spans="1:41" hidden="1" outlineLevel="1" x14ac:dyDescent="0.55000000000000004">
      <c r="A132" s="58" t="s">
        <v>18</v>
      </c>
      <c r="B132" s="65">
        <v>10295504.43</v>
      </c>
      <c r="C132" s="66">
        <v>98851</v>
      </c>
      <c r="D132" s="66">
        <v>157</v>
      </c>
      <c r="E132" s="67">
        <v>104.15174788317771</v>
      </c>
      <c r="F132" s="68">
        <v>1115319.3700000001</v>
      </c>
      <c r="G132" s="69">
        <v>12752</v>
      </c>
      <c r="H132" s="69">
        <v>471</v>
      </c>
      <c r="I132" s="70">
        <v>403558.18</v>
      </c>
      <c r="J132" s="71">
        <v>6080</v>
      </c>
      <c r="K132" s="71">
        <v>199</v>
      </c>
      <c r="L132" s="68">
        <v>72628.28</v>
      </c>
      <c r="M132" s="69">
        <v>1762</v>
      </c>
      <c r="N132" s="69">
        <v>161</v>
      </c>
      <c r="O132" s="70">
        <v>39452.699999999997</v>
      </c>
      <c r="P132" s="71">
        <v>874</v>
      </c>
      <c r="Q132" s="71">
        <v>159</v>
      </c>
      <c r="R132" s="68">
        <v>108833.64</v>
      </c>
      <c r="S132" s="69">
        <v>1197</v>
      </c>
      <c r="T132" s="69">
        <v>159</v>
      </c>
      <c r="U132" s="70">
        <v>352283.61</v>
      </c>
      <c r="V132" s="71">
        <v>2751</v>
      </c>
      <c r="W132" s="71">
        <v>159</v>
      </c>
      <c r="X132" s="68">
        <v>413677.75</v>
      </c>
      <c r="Y132" s="69">
        <v>3453</v>
      </c>
      <c r="Z132" s="69">
        <v>159</v>
      </c>
      <c r="AA132" s="70">
        <v>382432.8</v>
      </c>
      <c r="AB132" s="71">
        <v>4604</v>
      </c>
      <c r="AC132" s="71">
        <v>158</v>
      </c>
      <c r="AD132" s="68">
        <v>782168.57</v>
      </c>
      <c r="AE132" s="69">
        <v>8371</v>
      </c>
      <c r="AF132" s="69">
        <v>158</v>
      </c>
      <c r="AG132" s="70">
        <v>2025784.62</v>
      </c>
      <c r="AH132" s="71">
        <v>13073</v>
      </c>
      <c r="AI132" s="71">
        <v>158</v>
      </c>
      <c r="AJ132" s="68">
        <v>2928645.89</v>
      </c>
      <c r="AK132" s="69">
        <v>26566</v>
      </c>
      <c r="AL132" s="69">
        <v>157</v>
      </c>
      <c r="AM132" s="70">
        <v>1670719.02</v>
      </c>
      <c r="AN132" s="71">
        <v>17368</v>
      </c>
      <c r="AO132" s="71">
        <v>157</v>
      </c>
    </row>
    <row r="133" spans="1:41" hidden="1" outlineLevel="1" x14ac:dyDescent="0.55000000000000004">
      <c r="A133" s="58" t="s">
        <v>20</v>
      </c>
      <c r="B133" s="65">
        <v>17911513.779999994</v>
      </c>
      <c r="C133" s="66">
        <v>59070</v>
      </c>
      <c r="D133" s="66">
        <v>186</v>
      </c>
      <c r="E133" s="67">
        <v>303.2252205857456</v>
      </c>
      <c r="F133" s="68">
        <v>11502750.119999999</v>
      </c>
      <c r="G133" s="69">
        <v>31012</v>
      </c>
      <c r="H133" s="69">
        <v>170</v>
      </c>
      <c r="I133" s="70">
        <v>706902.91</v>
      </c>
      <c r="J133" s="71">
        <v>2600</v>
      </c>
      <c r="K133" s="71">
        <v>173</v>
      </c>
      <c r="L133" s="68">
        <v>419571.19</v>
      </c>
      <c r="M133" s="69">
        <v>1783</v>
      </c>
      <c r="N133" s="69">
        <v>177</v>
      </c>
      <c r="O133" s="70">
        <v>192718.76</v>
      </c>
      <c r="P133" s="71">
        <v>1175</v>
      </c>
      <c r="Q133" s="71">
        <v>178</v>
      </c>
      <c r="R133" s="68">
        <v>170681.92</v>
      </c>
      <c r="S133" s="69">
        <v>1149</v>
      </c>
      <c r="T133" s="69">
        <v>179</v>
      </c>
      <c r="U133" s="70">
        <v>437911.87</v>
      </c>
      <c r="V133" s="71">
        <v>2039</v>
      </c>
      <c r="W133" s="71">
        <v>179</v>
      </c>
      <c r="X133" s="68">
        <v>424556.61</v>
      </c>
      <c r="Y133" s="69">
        <v>1833</v>
      </c>
      <c r="Z133" s="69">
        <v>180</v>
      </c>
      <c r="AA133" s="70">
        <v>680669.21</v>
      </c>
      <c r="AB133" s="71">
        <v>3230</v>
      </c>
      <c r="AC133" s="71">
        <v>181</v>
      </c>
      <c r="AD133" s="68">
        <v>745927.1</v>
      </c>
      <c r="AE133" s="69">
        <v>3438</v>
      </c>
      <c r="AF133" s="69">
        <v>182</v>
      </c>
      <c r="AG133" s="70">
        <v>805403.74</v>
      </c>
      <c r="AH133" s="71">
        <v>3306</v>
      </c>
      <c r="AI133" s="71">
        <v>184</v>
      </c>
      <c r="AJ133" s="68">
        <v>1007686.79</v>
      </c>
      <c r="AK133" s="69">
        <v>4204</v>
      </c>
      <c r="AL133" s="69">
        <v>185</v>
      </c>
      <c r="AM133" s="70">
        <v>816733.56</v>
      </c>
      <c r="AN133" s="71">
        <v>3301</v>
      </c>
      <c r="AO133" s="71">
        <v>186</v>
      </c>
    </row>
    <row r="134" spans="1:41" hidden="1" outlineLevel="1" x14ac:dyDescent="0.55000000000000004">
      <c r="A134" s="58" t="s">
        <v>510</v>
      </c>
      <c r="B134" s="65">
        <v>21017304.570000004</v>
      </c>
      <c r="C134" s="66">
        <v>52133</v>
      </c>
      <c r="D134" s="66">
        <v>1001</v>
      </c>
      <c r="E134" s="67">
        <v>403.14780599620212</v>
      </c>
      <c r="F134" s="68">
        <v>1322874.1000000001</v>
      </c>
      <c r="G134" s="69">
        <v>3561</v>
      </c>
      <c r="H134" s="69">
        <v>962</v>
      </c>
      <c r="I134" s="70">
        <v>1096365.3799999999</v>
      </c>
      <c r="J134" s="71">
        <v>3528</v>
      </c>
      <c r="K134" s="71">
        <v>966</v>
      </c>
      <c r="L134" s="68">
        <v>836824.07</v>
      </c>
      <c r="M134" s="69">
        <v>2599</v>
      </c>
      <c r="N134" s="69">
        <v>969</v>
      </c>
      <c r="O134" s="70">
        <v>843949.82</v>
      </c>
      <c r="P134" s="71">
        <v>2749</v>
      </c>
      <c r="Q134" s="71">
        <v>970</v>
      </c>
      <c r="R134" s="68">
        <v>876282.47</v>
      </c>
      <c r="S134" s="69">
        <v>2953</v>
      </c>
      <c r="T134" s="69">
        <v>975</v>
      </c>
      <c r="U134" s="70">
        <v>1176988.1299999999</v>
      </c>
      <c r="V134" s="71">
        <v>3329</v>
      </c>
      <c r="W134" s="71">
        <v>979</v>
      </c>
      <c r="X134" s="68">
        <v>1715552.58</v>
      </c>
      <c r="Y134" s="69">
        <v>3854</v>
      </c>
      <c r="Z134" s="69">
        <v>981</v>
      </c>
      <c r="AA134" s="70">
        <v>2810558.1</v>
      </c>
      <c r="AB134" s="71">
        <v>5969</v>
      </c>
      <c r="AC134" s="71">
        <v>981</v>
      </c>
      <c r="AD134" s="68">
        <v>3935410.61</v>
      </c>
      <c r="AE134" s="69">
        <v>7674</v>
      </c>
      <c r="AF134" s="69">
        <v>984</v>
      </c>
      <c r="AG134" s="70">
        <v>2383410.66</v>
      </c>
      <c r="AH134" s="71">
        <v>6321</v>
      </c>
      <c r="AI134" s="71">
        <v>996</v>
      </c>
      <c r="AJ134" s="68">
        <v>2111339.12</v>
      </c>
      <c r="AK134" s="69">
        <v>5186</v>
      </c>
      <c r="AL134" s="69">
        <v>998</v>
      </c>
      <c r="AM134" s="70">
        <v>1907749.53</v>
      </c>
      <c r="AN134" s="71">
        <v>4410</v>
      </c>
      <c r="AO134" s="71">
        <v>1001</v>
      </c>
    </row>
    <row r="135" spans="1:41" hidden="1" outlineLevel="1" x14ac:dyDescent="0.55000000000000004">
      <c r="A135" s="58" t="s">
        <v>89</v>
      </c>
      <c r="B135" s="65">
        <v>602441787.7299999</v>
      </c>
      <c r="C135" s="66">
        <v>1564030</v>
      </c>
      <c r="D135" s="66">
        <v>10697</v>
      </c>
      <c r="E135" s="67">
        <v>385.18557043662838</v>
      </c>
      <c r="F135" s="68">
        <v>44694549.229999997</v>
      </c>
      <c r="G135" s="69">
        <v>118126</v>
      </c>
      <c r="H135" s="69">
        <v>9822</v>
      </c>
      <c r="I135" s="70">
        <v>41653190.619999997</v>
      </c>
      <c r="J135" s="71">
        <v>106756</v>
      </c>
      <c r="K135" s="71">
        <v>9869</v>
      </c>
      <c r="L135" s="68">
        <v>32971445.559999999</v>
      </c>
      <c r="M135" s="69">
        <v>97256</v>
      </c>
      <c r="N135" s="69">
        <v>9921</v>
      </c>
      <c r="O135" s="70">
        <v>34741756.530000001</v>
      </c>
      <c r="P135" s="71">
        <v>102512</v>
      </c>
      <c r="Q135" s="71">
        <v>9984</v>
      </c>
      <c r="R135" s="68">
        <v>42638902.840000004</v>
      </c>
      <c r="S135" s="69">
        <v>114815</v>
      </c>
      <c r="T135" s="69">
        <v>10044</v>
      </c>
      <c r="U135" s="70">
        <v>59439412.270000003</v>
      </c>
      <c r="V135" s="71">
        <v>133220</v>
      </c>
      <c r="W135" s="71">
        <v>10140</v>
      </c>
      <c r="X135" s="68">
        <v>61221888.219999999</v>
      </c>
      <c r="Y135" s="69">
        <v>128538</v>
      </c>
      <c r="Z135" s="69">
        <v>10187</v>
      </c>
      <c r="AA135" s="70">
        <v>61279430.780000001</v>
      </c>
      <c r="AB135" s="71">
        <v>148239</v>
      </c>
      <c r="AC135" s="71">
        <v>10248</v>
      </c>
      <c r="AD135" s="68">
        <v>61864061.43</v>
      </c>
      <c r="AE135" s="69">
        <v>168679</v>
      </c>
      <c r="AF135" s="69">
        <v>10462</v>
      </c>
      <c r="AG135" s="70">
        <v>61068848.759999998</v>
      </c>
      <c r="AH135" s="71">
        <v>165377</v>
      </c>
      <c r="AI135" s="71">
        <v>10554</v>
      </c>
      <c r="AJ135" s="68">
        <v>56393967.109999999</v>
      </c>
      <c r="AK135" s="69">
        <v>154233</v>
      </c>
      <c r="AL135" s="69">
        <v>10587</v>
      </c>
      <c r="AM135" s="70">
        <v>44474334.380000003</v>
      </c>
      <c r="AN135" s="71">
        <v>126279</v>
      </c>
      <c r="AO135" s="71">
        <v>10697</v>
      </c>
    </row>
    <row r="136" spans="1:41" hidden="1" outlineLevel="1" x14ac:dyDescent="0.55000000000000004">
      <c r="A136" s="58" t="s">
        <v>21</v>
      </c>
      <c r="B136" s="65">
        <v>85016.97</v>
      </c>
      <c r="C136" s="66">
        <v>400</v>
      </c>
      <c r="D136" s="66">
        <v>21</v>
      </c>
      <c r="E136" s="67">
        <v>212.54242500000001</v>
      </c>
      <c r="F136" s="68">
        <v>4897.62</v>
      </c>
      <c r="G136" s="69">
        <v>21</v>
      </c>
      <c r="H136" s="69">
        <v>21</v>
      </c>
      <c r="I136" s="70">
        <v>-466.2</v>
      </c>
      <c r="J136" s="71">
        <v>1</v>
      </c>
      <c r="K136" s="71">
        <v>21</v>
      </c>
      <c r="L136" s="68">
        <v>0</v>
      </c>
      <c r="M136" s="69">
        <v>0</v>
      </c>
      <c r="N136" s="69">
        <v>21</v>
      </c>
      <c r="O136" s="70">
        <v>0</v>
      </c>
      <c r="P136" s="71">
        <v>0</v>
      </c>
      <c r="Q136" s="71">
        <v>21</v>
      </c>
      <c r="R136" s="68">
        <v>764.29</v>
      </c>
      <c r="S136" s="69">
        <v>4</v>
      </c>
      <c r="T136" s="69">
        <v>21</v>
      </c>
      <c r="U136" s="70">
        <v>2280.81</v>
      </c>
      <c r="V136" s="71">
        <v>19</v>
      </c>
      <c r="W136" s="71">
        <v>21</v>
      </c>
      <c r="X136" s="68">
        <v>2430.62</v>
      </c>
      <c r="Y136" s="69">
        <v>18</v>
      </c>
      <c r="Z136" s="69">
        <v>21</v>
      </c>
      <c r="AA136" s="70">
        <v>10647.29</v>
      </c>
      <c r="AB136" s="71">
        <v>25</v>
      </c>
      <c r="AC136" s="71">
        <v>21</v>
      </c>
      <c r="AD136" s="68">
        <v>13523.36</v>
      </c>
      <c r="AE136" s="69">
        <v>36</v>
      </c>
      <c r="AF136" s="69">
        <v>21</v>
      </c>
      <c r="AG136" s="70">
        <v>11571.12</v>
      </c>
      <c r="AH136" s="71">
        <v>60</v>
      </c>
      <c r="AI136" s="71">
        <v>21</v>
      </c>
      <c r="AJ136" s="68">
        <v>19143.330000000002</v>
      </c>
      <c r="AK136" s="69">
        <v>91</v>
      </c>
      <c r="AL136" s="69">
        <v>21</v>
      </c>
      <c r="AM136" s="70">
        <v>20224.73</v>
      </c>
      <c r="AN136" s="71">
        <v>125</v>
      </c>
      <c r="AO136" s="71">
        <v>21</v>
      </c>
    </row>
    <row r="137" spans="1:41" hidden="1" outlineLevel="1" x14ac:dyDescent="0.55000000000000004">
      <c r="A137" s="58" t="s">
        <v>90</v>
      </c>
      <c r="B137" s="65">
        <v>757390.96</v>
      </c>
      <c r="C137" s="66">
        <v>3071</v>
      </c>
      <c r="D137" s="66">
        <v>35</v>
      </c>
      <c r="E137" s="67">
        <v>246.62681862585475</v>
      </c>
      <c r="F137" s="68">
        <v>107231.57</v>
      </c>
      <c r="G137" s="69">
        <v>553</v>
      </c>
      <c r="H137" s="69">
        <v>35</v>
      </c>
      <c r="I137" s="70">
        <v>649.5</v>
      </c>
      <c r="J137" s="71">
        <v>228</v>
      </c>
      <c r="K137" s="71">
        <v>35</v>
      </c>
      <c r="L137" s="68">
        <v>89735.32</v>
      </c>
      <c r="M137" s="69">
        <v>247</v>
      </c>
      <c r="N137" s="69">
        <v>35</v>
      </c>
      <c r="O137" s="70">
        <v>16892.63</v>
      </c>
      <c r="P137" s="71">
        <v>105</v>
      </c>
      <c r="Q137" s="71">
        <v>35</v>
      </c>
      <c r="R137" s="68">
        <v>7357.86</v>
      </c>
      <c r="S137" s="69">
        <v>71</v>
      </c>
      <c r="T137" s="69">
        <v>35</v>
      </c>
      <c r="U137" s="70">
        <v>23943.7</v>
      </c>
      <c r="V137" s="71">
        <v>97</v>
      </c>
      <c r="W137" s="71">
        <v>35</v>
      </c>
      <c r="X137" s="68">
        <v>39018.160000000003</v>
      </c>
      <c r="Y137" s="69">
        <v>146</v>
      </c>
      <c r="Z137" s="69">
        <v>35</v>
      </c>
      <c r="AA137" s="70">
        <v>54576.49</v>
      </c>
      <c r="AB137" s="71">
        <v>216</v>
      </c>
      <c r="AC137" s="71">
        <v>35</v>
      </c>
      <c r="AD137" s="68">
        <v>78927.789999999994</v>
      </c>
      <c r="AE137" s="69">
        <v>244</v>
      </c>
      <c r="AF137" s="69">
        <v>35</v>
      </c>
      <c r="AG137" s="70">
        <v>88646.42</v>
      </c>
      <c r="AH137" s="71">
        <v>330</v>
      </c>
      <c r="AI137" s="71">
        <v>35</v>
      </c>
      <c r="AJ137" s="68">
        <v>100221.87</v>
      </c>
      <c r="AK137" s="69">
        <v>355</v>
      </c>
      <c r="AL137" s="69">
        <v>35</v>
      </c>
      <c r="AM137" s="70">
        <v>150189.65</v>
      </c>
      <c r="AN137" s="71">
        <v>479</v>
      </c>
      <c r="AO137" s="71">
        <v>35</v>
      </c>
    </row>
    <row r="138" spans="1:41" hidden="1" outlineLevel="1" x14ac:dyDescent="0.55000000000000004">
      <c r="A138" s="58" t="s">
        <v>22</v>
      </c>
      <c r="B138" s="65">
        <v>17556723.620000001</v>
      </c>
      <c r="C138" s="66">
        <v>80129</v>
      </c>
      <c r="D138" s="66">
        <v>157</v>
      </c>
      <c r="E138" s="67">
        <v>219.10573724868649</v>
      </c>
      <c r="F138" s="68">
        <v>1326997.51</v>
      </c>
      <c r="G138" s="69">
        <v>5994</v>
      </c>
      <c r="H138" s="69">
        <v>155</v>
      </c>
      <c r="I138" s="70">
        <v>1593049.86</v>
      </c>
      <c r="J138" s="71">
        <v>6114</v>
      </c>
      <c r="K138" s="71">
        <v>155</v>
      </c>
      <c r="L138" s="68">
        <v>1398774.5</v>
      </c>
      <c r="M138" s="69">
        <v>5179</v>
      </c>
      <c r="N138" s="69">
        <v>155</v>
      </c>
      <c r="O138" s="70">
        <v>1386973.04</v>
      </c>
      <c r="P138" s="71">
        <v>4688</v>
      </c>
      <c r="Q138" s="71">
        <v>155</v>
      </c>
      <c r="R138" s="68">
        <v>1041142.11</v>
      </c>
      <c r="S138" s="69">
        <v>4823</v>
      </c>
      <c r="T138" s="69">
        <v>156</v>
      </c>
      <c r="U138" s="70">
        <v>2035576.07</v>
      </c>
      <c r="V138" s="71">
        <v>7161</v>
      </c>
      <c r="W138" s="71">
        <v>156</v>
      </c>
      <c r="X138" s="68">
        <v>3498127.64</v>
      </c>
      <c r="Y138" s="69">
        <v>11619</v>
      </c>
      <c r="Z138" s="69">
        <v>157</v>
      </c>
      <c r="AA138" s="70">
        <v>1858352.56</v>
      </c>
      <c r="AB138" s="71">
        <v>9035</v>
      </c>
      <c r="AC138" s="71">
        <v>157</v>
      </c>
      <c r="AD138" s="68">
        <v>873441.19</v>
      </c>
      <c r="AE138" s="69">
        <v>6039</v>
      </c>
      <c r="AF138" s="69">
        <v>157</v>
      </c>
      <c r="AG138" s="70">
        <v>867380.67</v>
      </c>
      <c r="AH138" s="71">
        <v>5782</v>
      </c>
      <c r="AI138" s="71">
        <v>157</v>
      </c>
      <c r="AJ138" s="68">
        <v>929945.99</v>
      </c>
      <c r="AK138" s="69">
        <v>6846</v>
      </c>
      <c r="AL138" s="69">
        <v>157</v>
      </c>
      <c r="AM138" s="70">
        <v>746962.48</v>
      </c>
      <c r="AN138" s="71">
        <v>6849</v>
      </c>
      <c r="AO138" s="71">
        <v>157</v>
      </c>
    </row>
    <row r="139" spans="1:41" hidden="1" outlineLevel="1" x14ac:dyDescent="0.55000000000000004">
      <c r="A139" s="58" t="s">
        <v>91</v>
      </c>
      <c r="B139" s="65">
        <v>83191437.239999995</v>
      </c>
      <c r="C139" s="66">
        <v>216739</v>
      </c>
      <c r="D139" s="66">
        <v>676</v>
      </c>
      <c r="E139" s="67">
        <v>383.83233861926095</v>
      </c>
      <c r="F139" s="68">
        <v>8674734.0999999996</v>
      </c>
      <c r="G139" s="69">
        <v>23909</v>
      </c>
      <c r="H139" s="69">
        <v>621</v>
      </c>
      <c r="I139" s="70">
        <v>5688309.7000000002</v>
      </c>
      <c r="J139" s="71">
        <v>15734</v>
      </c>
      <c r="K139" s="71">
        <v>627</v>
      </c>
      <c r="L139" s="68">
        <v>6412476.0800000001</v>
      </c>
      <c r="M139" s="69">
        <v>11925</v>
      </c>
      <c r="N139" s="69">
        <v>636</v>
      </c>
      <c r="O139" s="70">
        <v>6750483.1799999997</v>
      </c>
      <c r="P139" s="71">
        <v>14098</v>
      </c>
      <c r="Q139" s="71">
        <v>640</v>
      </c>
      <c r="R139" s="68">
        <v>4844713.3099999996</v>
      </c>
      <c r="S139" s="69">
        <v>11494</v>
      </c>
      <c r="T139" s="69">
        <v>642</v>
      </c>
      <c r="U139" s="70">
        <v>5561393.1699999999</v>
      </c>
      <c r="V139" s="71">
        <v>14013</v>
      </c>
      <c r="W139" s="71">
        <v>643</v>
      </c>
      <c r="X139" s="68">
        <v>7270653.46</v>
      </c>
      <c r="Y139" s="69">
        <v>15674</v>
      </c>
      <c r="Z139" s="69">
        <v>650</v>
      </c>
      <c r="AA139" s="70">
        <v>6991888.4500000002</v>
      </c>
      <c r="AB139" s="71">
        <v>19450</v>
      </c>
      <c r="AC139" s="71">
        <v>653</v>
      </c>
      <c r="AD139" s="68">
        <v>7746306.6200000001</v>
      </c>
      <c r="AE139" s="69">
        <v>20860</v>
      </c>
      <c r="AF139" s="69">
        <v>660</v>
      </c>
      <c r="AG139" s="70">
        <v>7625529.8499999996</v>
      </c>
      <c r="AH139" s="71">
        <v>20619</v>
      </c>
      <c r="AI139" s="71">
        <v>663</v>
      </c>
      <c r="AJ139" s="68">
        <v>7468520.1600000001</v>
      </c>
      <c r="AK139" s="69">
        <v>22637</v>
      </c>
      <c r="AL139" s="69">
        <v>665</v>
      </c>
      <c r="AM139" s="70">
        <v>8156429.1600000001</v>
      </c>
      <c r="AN139" s="71">
        <v>26326</v>
      </c>
      <c r="AO139" s="71">
        <v>676</v>
      </c>
    </row>
    <row r="140" spans="1:41" hidden="1" outlineLevel="1" x14ac:dyDescent="0.55000000000000004">
      <c r="A140" s="58" t="s">
        <v>23</v>
      </c>
      <c r="B140" s="65">
        <v>13218.61</v>
      </c>
      <c r="C140" s="66">
        <v>88</v>
      </c>
      <c r="D140" s="66">
        <v>2</v>
      </c>
      <c r="E140" s="67">
        <v>150.21147727272728</v>
      </c>
      <c r="F140" s="68">
        <v>1499.7</v>
      </c>
      <c r="G140" s="69">
        <v>14</v>
      </c>
      <c r="H140" s="69">
        <v>2</v>
      </c>
      <c r="I140" s="70">
        <v>39.450000000000003</v>
      </c>
      <c r="J140" s="71">
        <v>1</v>
      </c>
      <c r="K140" s="71">
        <v>2</v>
      </c>
      <c r="L140" s="68">
        <v>84.2</v>
      </c>
      <c r="M140" s="69">
        <v>4</v>
      </c>
      <c r="N140" s="69">
        <v>2</v>
      </c>
      <c r="O140" s="70">
        <v>0</v>
      </c>
      <c r="P140" s="71">
        <v>0</v>
      </c>
      <c r="Q140" s="71">
        <v>2</v>
      </c>
      <c r="R140" s="68">
        <v>0</v>
      </c>
      <c r="S140" s="69">
        <v>0</v>
      </c>
      <c r="T140" s="69">
        <v>2</v>
      </c>
      <c r="U140" s="70">
        <v>0</v>
      </c>
      <c r="V140" s="71">
        <v>0</v>
      </c>
      <c r="W140" s="71">
        <v>2</v>
      </c>
      <c r="X140" s="68">
        <v>0</v>
      </c>
      <c r="Y140" s="69">
        <v>0</v>
      </c>
      <c r="Z140" s="69">
        <v>2</v>
      </c>
      <c r="AA140" s="70">
        <v>2244.58</v>
      </c>
      <c r="AB140" s="71">
        <v>17</v>
      </c>
      <c r="AC140" s="71">
        <v>2</v>
      </c>
      <c r="AD140" s="68">
        <v>1042.4000000000001</v>
      </c>
      <c r="AE140" s="69">
        <v>8</v>
      </c>
      <c r="AF140" s="69">
        <v>2</v>
      </c>
      <c r="AG140" s="70">
        <v>1350.55</v>
      </c>
      <c r="AH140" s="71">
        <v>8</v>
      </c>
      <c r="AI140" s="71">
        <v>2</v>
      </c>
      <c r="AJ140" s="68">
        <v>2384.13</v>
      </c>
      <c r="AK140" s="69">
        <v>11</v>
      </c>
      <c r="AL140" s="69">
        <v>2</v>
      </c>
      <c r="AM140" s="70">
        <v>4573.6000000000004</v>
      </c>
      <c r="AN140" s="71">
        <v>25</v>
      </c>
      <c r="AO140" s="71">
        <v>2</v>
      </c>
    </row>
    <row r="141" spans="1:41" hidden="1" outlineLevel="1" x14ac:dyDescent="0.55000000000000004">
      <c r="A141" s="58" t="s">
        <v>24</v>
      </c>
      <c r="B141" s="65">
        <v>2667379.7299999995</v>
      </c>
      <c r="C141" s="66">
        <v>22211</v>
      </c>
      <c r="D141" s="66">
        <v>1328</v>
      </c>
      <c r="E141" s="67">
        <v>120.09273468101389</v>
      </c>
      <c r="F141" s="68">
        <v>248585.47</v>
      </c>
      <c r="G141" s="69">
        <v>2551</v>
      </c>
      <c r="H141" s="69">
        <v>1246</v>
      </c>
      <c r="I141" s="70">
        <v>113720.67</v>
      </c>
      <c r="J141" s="71">
        <v>1355</v>
      </c>
      <c r="K141" s="71">
        <v>1249</v>
      </c>
      <c r="L141" s="68">
        <v>145194.87</v>
      </c>
      <c r="M141" s="69">
        <v>750</v>
      </c>
      <c r="N141" s="69">
        <v>1256</v>
      </c>
      <c r="O141" s="70">
        <v>125465.28</v>
      </c>
      <c r="P141" s="71">
        <v>414</v>
      </c>
      <c r="Q141" s="71">
        <v>1258</v>
      </c>
      <c r="R141" s="68">
        <v>108907.13</v>
      </c>
      <c r="S141" s="69">
        <v>503</v>
      </c>
      <c r="T141" s="69">
        <v>1263</v>
      </c>
      <c r="U141" s="70">
        <v>143749.29999999999</v>
      </c>
      <c r="V141" s="71">
        <v>671</v>
      </c>
      <c r="W141" s="71">
        <v>1269</v>
      </c>
      <c r="X141" s="68">
        <v>166534.78</v>
      </c>
      <c r="Y141" s="69">
        <v>794</v>
      </c>
      <c r="Z141" s="69">
        <v>1276</v>
      </c>
      <c r="AA141" s="70">
        <v>236660.13</v>
      </c>
      <c r="AB141" s="71">
        <v>1512</v>
      </c>
      <c r="AC141" s="71">
        <v>1290</v>
      </c>
      <c r="AD141" s="68">
        <v>276393.86</v>
      </c>
      <c r="AE141" s="69">
        <v>2381</v>
      </c>
      <c r="AF141" s="69">
        <v>1295</v>
      </c>
      <c r="AG141" s="70">
        <v>386394.95</v>
      </c>
      <c r="AH141" s="71">
        <v>3579</v>
      </c>
      <c r="AI141" s="71">
        <v>1306</v>
      </c>
      <c r="AJ141" s="68">
        <v>407121.74</v>
      </c>
      <c r="AK141" s="69">
        <v>4095</v>
      </c>
      <c r="AL141" s="69">
        <v>1320</v>
      </c>
      <c r="AM141" s="70">
        <v>308651.55</v>
      </c>
      <c r="AN141" s="71">
        <v>3606</v>
      </c>
      <c r="AO141" s="71">
        <v>1328</v>
      </c>
    </row>
    <row r="142" spans="1:41" hidden="1" outlineLevel="1" x14ac:dyDescent="0.55000000000000004">
      <c r="A142" s="58" t="s">
        <v>92</v>
      </c>
      <c r="B142" s="65">
        <v>19544283.989999998</v>
      </c>
      <c r="C142" s="66">
        <v>123943</v>
      </c>
      <c r="D142" s="66">
        <v>2211</v>
      </c>
      <c r="E142" s="67">
        <v>157.68767893305792</v>
      </c>
      <c r="F142" s="68">
        <v>1302008.2</v>
      </c>
      <c r="G142" s="69">
        <v>8317</v>
      </c>
      <c r="H142" s="69">
        <v>2124</v>
      </c>
      <c r="I142" s="70">
        <v>1139262.78</v>
      </c>
      <c r="J142" s="71">
        <v>7060</v>
      </c>
      <c r="K142" s="71">
        <v>2131</v>
      </c>
      <c r="L142" s="68">
        <v>1288079.92</v>
      </c>
      <c r="M142" s="69">
        <v>6106</v>
      </c>
      <c r="N142" s="69">
        <v>2142</v>
      </c>
      <c r="O142" s="70">
        <v>1808351.5</v>
      </c>
      <c r="P142" s="71">
        <v>6637</v>
      </c>
      <c r="Q142" s="71">
        <v>2148</v>
      </c>
      <c r="R142" s="68">
        <v>1152835.6200000001</v>
      </c>
      <c r="S142" s="69">
        <v>7215</v>
      </c>
      <c r="T142" s="69">
        <v>2155</v>
      </c>
      <c r="U142" s="70">
        <v>1604798.17</v>
      </c>
      <c r="V142" s="71">
        <v>9591</v>
      </c>
      <c r="W142" s="71">
        <v>2160</v>
      </c>
      <c r="X142" s="68">
        <v>1657219.35</v>
      </c>
      <c r="Y142" s="69">
        <v>11420</v>
      </c>
      <c r="Z142" s="69">
        <v>2162</v>
      </c>
      <c r="AA142" s="70">
        <v>1679949.81</v>
      </c>
      <c r="AB142" s="71">
        <v>11780</v>
      </c>
      <c r="AC142" s="71">
        <v>2169</v>
      </c>
      <c r="AD142" s="68">
        <v>2004771.53</v>
      </c>
      <c r="AE142" s="69">
        <v>13089</v>
      </c>
      <c r="AF142" s="69">
        <v>2178</v>
      </c>
      <c r="AG142" s="70">
        <v>2073918.98</v>
      </c>
      <c r="AH142" s="71">
        <v>14588</v>
      </c>
      <c r="AI142" s="71">
        <v>2186</v>
      </c>
      <c r="AJ142" s="68">
        <v>1980046.07</v>
      </c>
      <c r="AK142" s="69">
        <v>14355</v>
      </c>
      <c r="AL142" s="69">
        <v>2200</v>
      </c>
      <c r="AM142" s="70">
        <v>1853042.06</v>
      </c>
      <c r="AN142" s="71">
        <v>13785</v>
      </c>
      <c r="AO142" s="71">
        <v>2211</v>
      </c>
    </row>
    <row r="143" spans="1:41" hidden="1" outlineLevel="1" x14ac:dyDescent="0.55000000000000004">
      <c r="A143" s="58" t="s">
        <v>25</v>
      </c>
      <c r="B143" s="65">
        <v>1537364.41</v>
      </c>
      <c r="C143" s="66">
        <v>15257</v>
      </c>
      <c r="D143" s="66">
        <v>170</v>
      </c>
      <c r="E143" s="67">
        <v>100.76452841318738</v>
      </c>
      <c r="F143" s="68">
        <v>11940.62</v>
      </c>
      <c r="G143" s="69">
        <v>154</v>
      </c>
      <c r="H143" s="69">
        <v>167</v>
      </c>
      <c r="I143" s="70">
        <v>51802.28</v>
      </c>
      <c r="J143" s="71">
        <v>629</v>
      </c>
      <c r="K143" s="71">
        <v>167</v>
      </c>
      <c r="L143" s="68">
        <v>66485.759999999995</v>
      </c>
      <c r="M143" s="69">
        <v>873</v>
      </c>
      <c r="N143" s="69">
        <v>167</v>
      </c>
      <c r="O143" s="70">
        <v>122874.12</v>
      </c>
      <c r="P143" s="71">
        <v>1232</v>
      </c>
      <c r="Q143" s="71">
        <v>167</v>
      </c>
      <c r="R143" s="68">
        <v>141126.98000000001</v>
      </c>
      <c r="S143" s="69">
        <v>1899</v>
      </c>
      <c r="T143" s="69">
        <v>167</v>
      </c>
      <c r="U143" s="70">
        <v>175084.74</v>
      </c>
      <c r="V143" s="71">
        <v>2025</v>
      </c>
      <c r="W143" s="71">
        <v>167</v>
      </c>
      <c r="X143" s="68">
        <v>189055.34</v>
      </c>
      <c r="Y143" s="69">
        <v>1492</v>
      </c>
      <c r="Z143" s="69">
        <v>170</v>
      </c>
      <c r="AA143" s="70">
        <v>195782.33</v>
      </c>
      <c r="AB143" s="71">
        <v>1560</v>
      </c>
      <c r="AC143" s="71">
        <v>170</v>
      </c>
      <c r="AD143" s="68">
        <v>148102.44</v>
      </c>
      <c r="AE143" s="69">
        <v>1450</v>
      </c>
      <c r="AF143" s="69">
        <v>170</v>
      </c>
      <c r="AG143" s="70">
        <v>132485.54999999999</v>
      </c>
      <c r="AH143" s="71">
        <v>1228</v>
      </c>
      <c r="AI143" s="71">
        <v>170</v>
      </c>
      <c r="AJ143" s="68">
        <v>150030.29</v>
      </c>
      <c r="AK143" s="69">
        <v>1308</v>
      </c>
      <c r="AL143" s="69">
        <v>170</v>
      </c>
      <c r="AM143" s="70">
        <v>152593.96</v>
      </c>
      <c r="AN143" s="71">
        <v>1407</v>
      </c>
      <c r="AO143" s="71">
        <v>170</v>
      </c>
    </row>
    <row r="144" spans="1:41" hidden="1" outlineLevel="1" x14ac:dyDescent="0.55000000000000004">
      <c r="A144" s="58" t="s">
        <v>93</v>
      </c>
      <c r="B144" s="65">
        <v>128177856.56999998</v>
      </c>
      <c r="C144" s="66">
        <v>199209</v>
      </c>
      <c r="D144" s="66">
        <v>1271</v>
      </c>
      <c r="E144" s="67">
        <v>643.43406457539561</v>
      </c>
      <c r="F144" s="68">
        <v>6965963.8899999997</v>
      </c>
      <c r="G144" s="69">
        <v>11699</v>
      </c>
      <c r="H144" s="69">
        <v>1213</v>
      </c>
      <c r="I144" s="70">
        <v>6958273.0999999996</v>
      </c>
      <c r="J144" s="71">
        <v>11914</v>
      </c>
      <c r="K144" s="71">
        <v>1215</v>
      </c>
      <c r="L144" s="68">
        <v>5446247.1100000003</v>
      </c>
      <c r="M144" s="69">
        <v>10331</v>
      </c>
      <c r="N144" s="69">
        <v>1221</v>
      </c>
      <c r="O144" s="70">
        <v>3830610.59</v>
      </c>
      <c r="P144" s="71">
        <v>8450</v>
      </c>
      <c r="Q144" s="71">
        <v>1228</v>
      </c>
      <c r="R144" s="68">
        <v>4366195.92</v>
      </c>
      <c r="S144" s="69">
        <v>8192</v>
      </c>
      <c r="T144" s="69">
        <v>1228</v>
      </c>
      <c r="U144" s="70">
        <v>7370912.5499999998</v>
      </c>
      <c r="V144" s="71">
        <v>12403</v>
      </c>
      <c r="W144" s="71">
        <v>1235</v>
      </c>
      <c r="X144" s="68">
        <v>11121010.82</v>
      </c>
      <c r="Y144" s="69">
        <v>15601</v>
      </c>
      <c r="Z144" s="69">
        <v>1238</v>
      </c>
      <c r="AA144" s="70">
        <v>17902228.309999999</v>
      </c>
      <c r="AB144" s="71">
        <v>22812</v>
      </c>
      <c r="AC144" s="71">
        <v>1255</v>
      </c>
      <c r="AD144" s="68">
        <v>18697143.079999998</v>
      </c>
      <c r="AE144" s="69">
        <v>24772</v>
      </c>
      <c r="AF144" s="69">
        <v>1266</v>
      </c>
      <c r="AG144" s="70">
        <v>15757652.93</v>
      </c>
      <c r="AH144" s="71">
        <v>23977</v>
      </c>
      <c r="AI144" s="71">
        <v>1269</v>
      </c>
      <c r="AJ144" s="68">
        <v>15030969.6</v>
      </c>
      <c r="AK144" s="69">
        <v>22874</v>
      </c>
      <c r="AL144" s="69">
        <v>1269</v>
      </c>
      <c r="AM144" s="70">
        <v>14730648.67</v>
      </c>
      <c r="AN144" s="71">
        <v>26184</v>
      </c>
      <c r="AO144" s="71">
        <v>1271</v>
      </c>
    </row>
    <row r="145" spans="1:41" hidden="1" outlineLevel="1" x14ac:dyDescent="0.55000000000000004">
      <c r="A145" s="58" t="s">
        <v>26</v>
      </c>
      <c r="B145" s="65">
        <v>5610148.4100000001</v>
      </c>
      <c r="C145" s="66">
        <v>11341</v>
      </c>
      <c r="D145" s="66">
        <v>55</v>
      </c>
      <c r="E145" s="67">
        <v>494.67845957146636</v>
      </c>
      <c r="F145" s="68">
        <v>397153.24</v>
      </c>
      <c r="G145" s="69">
        <v>672</v>
      </c>
      <c r="H145" s="69">
        <v>51</v>
      </c>
      <c r="I145" s="70">
        <v>457076.47999999998</v>
      </c>
      <c r="J145" s="71">
        <v>1061</v>
      </c>
      <c r="K145" s="71">
        <v>51</v>
      </c>
      <c r="L145" s="68">
        <v>400629.81</v>
      </c>
      <c r="M145" s="69">
        <v>876</v>
      </c>
      <c r="N145" s="69">
        <v>51</v>
      </c>
      <c r="O145" s="70">
        <v>414743.63</v>
      </c>
      <c r="P145" s="71">
        <v>777</v>
      </c>
      <c r="Q145" s="71">
        <v>51</v>
      </c>
      <c r="R145" s="68">
        <v>423878.44</v>
      </c>
      <c r="S145" s="69">
        <v>860</v>
      </c>
      <c r="T145" s="69">
        <v>51</v>
      </c>
      <c r="U145" s="70">
        <v>500665.02</v>
      </c>
      <c r="V145" s="71">
        <v>1177</v>
      </c>
      <c r="W145" s="71">
        <v>54</v>
      </c>
      <c r="X145" s="68">
        <v>424950.75</v>
      </c>
      <c r="Y145" s="69">
        <v>1124</v>
      </c>
      <c r="Z145" s="69">
        <v>54</v>
      </c>
      <c r="AA145" s="70">
        <v>558285.62</v>
      </c>
      <c r="AB145" s="71">
        <v>836</v>
      </c>
      <c r="AC145" s="71">
        <v>55</v>
      </c>
      <c r="AD145" s="68">
        <v>477231.61</v>
      </c>
      <c r="AE145" s="69">
        <v>833</v>
      </c>
      <c r="AF145" s="69">
        <v>55</v>
      </c>
      <c r="AG145" s="70">
        <v>523653.04</v>
      </c>
      <c r="AH145" s="71">
        <v>1032</v>
      </c>
      <c r="AI145" s="71">
        <v>55</v>
      </c>
      <c r="AJ145" s="68">
        <v>556612.68999999994</v>
      </c>
      <c r="AK145" s="69">
        <v>981</v>
      </c>
      <c r="AL145" s="69">
        <v>55</v>
      </c>
      <c r="AM145" s="70">
        <v>475268.08</v>
      </c>
      <c r="AN145" s="71">
        <v>1112</v>
      </c>
      <c r="AO145" s="71">
        <v>55</v>
      </c>
    </row>
    <row r="146" spans="1:41" hidden="1" outlineLevel="1" x14ac:dyDescent="0.55000000000000004">
      <c r="A146" s="58" t="s">
        <v>94</v>
      </c>
      <c r="B146" s="65">
        <v>1432830.58</v>
      </c>
      <c r="C146" s="66">
        <v>5510</v>
      </c>
      <c r="D146" s="66">
        <v>108</v>
      </c>
      <c r="E146" s="67">
        <v>260.04184754990928</v>
      </c>
      <c r="F146" s="68">
        <v>35065.879999999997</v>
      </c>
      <c r="G146" s="69">
        <v>181</v>
      </c>
      <c r="H146" s="69">
        <v>108</v>
      </c>
      <c r="I146" s="70">
        <v>79010.98</v>
      </c>
      <c r="J146" s="71">
        <v>433</v>
      </c>
      <c r="K146" s="71">
        <v>108</v>
      </c>
      <c r="L146" s="68">
        <v>65755.5</v>
      </c>
      <c r="M146" s="69">
        <v>188</v>
      </c>
      <c r="N146" s="69">
        <v>108</v>
      </c>
      <c r="O146" s="70">
        <v>23337.7</v>
      </c>
      <c r="P146" s="71">
        <v>126</v>
      </c>
      <c r="Q146" s="71">
        <v>108</v>
      </c>
      <c r="R146" s="68">
        <v>71841.960000000006</v>
      </c>
      <c r="S146" s="69">
        <v>520</v>
      </c>
      <c r="T146" s="69">
        <v>108</v>
      </c>
      <c r="U146" s="70">
        <v>112635.15</v>
      </c>
      <c r="V146" s="71">
        <v>634</v>
      </c>
      <c r="W146" s="71">
        <v>108</v>
      </c>
      <c r="X146" s="68">
        <v>94880.35</v>
      </c>
      <c r="Y146" s="69">
        <v>453</v>
      </c>
      <c r="Z146" s="69">
        <v>108</v>
      </c>
      <c r="AA146" s="70">
        <v>147604.99</v>
      </c>
      <c r="AB146" s="71">
        <v>401</v>
      </c>
      <c r="AC146" s="71">
        <v>108</v>
      </c>
      <c r="AD146" s="68">
        <v>147659.48000000001</v>
      </c>
      <c r="AE146" s="69">
        <v>402</v>
      </c>
      <c r="AF146" s="69">
        <v>108</v>
      </c>
      <c r="AG146" s="70">
        <v>276510.81</v>
      </c>
      <c r="AH146" s="71">
        <v>1108</v>
      </c>
      <c r="AI146" s="71">
        <v>108</v>
      </c>
      <c r="AJ146" s="68">
        <v>146885.07</v>
      </c>
      <c r="AK146" s="69">
        <v>429</v>
      </c>
      <c r="AL146" s="69">
        <v>108</v>
      </c>
      <c r="AM146" s="70">
        <v>231642.71</v>
      </c>
      <c r="AN146" s="71">
        <v>635</v>
      </c>
      <c r="AO146" s="71">
        <v>108</v>
      </c>
    </row>
    <row r="147" spans="1:41" hidden="1" outlineLevel="1" x14ac:dyDescent="0.55000000000000004">
      <c r="A147" s="58" t="s">
        <v>462</v>
      </c>
      <c r="B147" s="65">
        <v>14231356.039999999</v>
      </c>
      <c r="C147" s="66">
        <v>123132</v>
      </c>
      <c r="D147" s="66">
        <v>694</v>
      </c>
      <c r="E147" s="67">
        <v>115.57804664912452</v>
      </c>
      <c r="F147" s="68">
        <v>1016365.82</v>
      </c>
      <c r="G147" s="69">
        <v>9176</v>
      </c>
      <c r="H147" s="69">
        <v>852</v>
      </c>
      <c r="I147" s="70">
        <v>744815.97</v>
      </c>
      <c r="J147" s="71">
        <v>7771</v>
      </c>
      <c r="K147" s="71">
        <v>842</v>
      </c>
      <c r="L147" s="68">
        <v>724936.92</v>
      </c>
      <c r="M147" s="69">
        <v>6364</v>
      </c>
      <c r="N147" s="69">
        <v>842</v>
      </c>
      <c r="O147" s="70">
        <v>800033.65</v>
      </c>
      <c r="P147" s="71">
        <v>6677</v>
      </c>
      <c r="Q147" s="71">
        <v>931</v>
      </c>
      <c r="R147" s="68">
        <v>780447.87</v>
      </c>
      <c r="S147" s="69">
        <v>7765</v>
      </c>
      <c r="T147" s="69">
        <v>929</v>
      </c>
      <c r="U147" s="70">
        <v>1156069.18</v>
      </c>
      <c r="V147" s="71">
        <v>9695</v>
      </c>
      <c r="W147" s="71">
        <v>896</v>
      </c>
      <c r="X147" s="68">
        <v>1231844.68</v>
      </c>
      <c r="Y147" s="69">
        <v>10737</v>
      </c>
      <c r="Z147" s="69">
        <v>892</v>
      </c>
      <c r="AA147" s="70">
        <v>1386438.24</v>
      </c>
      <c r="AB147" s="71">
        <v>11447</v>
      </c>
      <c r="AC147" s="71">
        <v>849</v>
      </c>
      <c r="AD147" s="68">
        <v>1518871.55</v>
      </c>
      <c r="AE147" s="69">
        <v>11553</v>
      </c>
      <c r="AF147" s="69">
        <v>826</v>
      </c>
      <c r="AG147" s="70">
        <v>1862089.45</v>
      </c>
      <c r="AH147" s="71">
        <v>13764</v>
      </c>
      <c r="AI147" s="71">
        <v>826</v>
      </c>
      <c r="AJ147" s="68">
        <v>1540827.35</v>
      </c>
      <c r="AK147" s="69">
        <v>15207</v>
      </c>
      <c r="AL147" s="69">
        <v>823</v>
      </c>
      <c r="AM147" s="70">
        <v>1468615.36</v>
      </c>
      <c r="AN147" s="71">
        <v>12976</v>
      </c>
      <c r="AO147" s="71">
        <v>694</v>
      </c>
    </row>
    <row r="148" spans="1:41" hidden="1" outlineLevel="1" x14ac:dyDescent="0.55000000000000004">
      <c r="A148" s="58" t="s">
        <v>27</v>
      </c>
      <c r="B148" s="65">
        <v>201443.97999999995</v>
      </c>
      <c r="C148" s="66">
        <v>1332</v>
      </c>
      <c r="D148" s="66">
        <v>827</v>
      </c>
      <c r="E148" s="67">
        <v>151.23421921921917</v>
      </c>
      <c r="F148" s="68">
        <v>13663.13</v>
      </c>
      <c r="G148" s="69">
        <v>132</v>
      </c>
      <c r="H148" s="69">
        <v>797</v>
      </c>
      <c r="I148" s="70">
        <v>3441.54</v>
      </c>
      <c r="J148" s="71">
        <v>55</v>
      </c>
      <c r="K148" s="71">
        <v>799</v>
      </c>
      <c r="L148" s="68">
        <v>13085.38</v>
      </c>
      <c r="M148" s="69">
        <v>73</v>
      </c>
      <c r="N148" s="69">
        <v>813</v>
      </c>
      <c r="O148" s="70">
        <v>18256</v>
      </c>
      <c r="P148" s="71">
        <v>81</v>
      </c>
      <c r="Q148" s="71">
        <v>814</v>
      </c>
      <c r="R148" s="68">
        <v>32416.82</v>
      </c>
      <c r="S148" s="69">
        <v>79</v>
      </c>
      <c r="T148" s="69">
        <v>815</v>
      </c>
      <c r="U148" s="70">
        <v>24208.95</v>
      </c>
      <c r="V148" s="71">
        <v>77</v>
      </c>
      <c r="W148" s="71">
        <v>815</v>
      </c>
      <c r="X148" s="68">
        <v>13878.12</v>
      </c>
      <c r="Y148" s="69">
        <v>80</v>
      </c>
      <c r="Z148" s="69">
        <v>817</v>
      </c>
      <c r="AA148" s="70">
        <v>10257.76</v>
      </c>
      <c r="AB148" s="71">
        <v>156</v>
      </c>
      <c r="AC148" s="71">
        <v>822</v>
      </c>
      <c r="AD148" s="68">
        <v>18616.87</v>
      </c>
      <c r="AE148" s="69">
        <v>126</v>
      </c>
      <c r="AF148" s="69">
        <v>822</v>
      </c>
      <c r="AG148" s="70">
        <v>26170.02</v>
      </c>
      <c r="AH148" s="71">
        <v>177</v>
      </c>
      <c r="AI148" s="71">
        <v>823</v>
      </c>
      <c r="AJ148" s="68">
        <v>12592.06</v>
      </c>
      <c r="AK148" s="69">
        <v>149</v>
      </c>
      <c r="AL148" s="69">
        <v>826</v>
      </c>
      <c r="AM148" s="70">
        <v>14857.33</v>
      </c>
      <c r="AN148" s="71">
        <v>147</v>
      </c>
      <c r="AO148" s="71">
        <v>827</v>
      </c>
    </row>
    <row r="149" spans="1:41" hidden="1" outlineLevel="1" x14ac:dyDescent="0.55000000000000004">
      <c r="A149" s="58" t="s">
        <v>95</v>
      </c>
      <c r="B149" s="65">
        <v>573627.41</v>
      </c>
      <c r="C149" s="66">
        <v>4004</v>
      </c>
      <c r="D149" s="66">
        <v>3</v>
      </c>
      <c r="E149" s="67">
        <v>143.26358891108893</v>
      </c>
      <c r="F149" s="68">
        <v>11690.55</v>
      </c>
      <c r="G149" s="69">
        <v>116</v>
      </c>
      <c r="H149" s="69">
        <v>3</v>
      </c>
      <c r="I149" s="70">
        <v>8678.2199999999993</v>
      </c>
      <c r="J149" s="71">
        <v>61</v>
      </c>
      <c r="K149" s="71">
        <v>3</v>
      </c>
      <c r="L149" s="68">
        <v>10998.72</v>
      </c>
      <c r="M149" s="69">
        <v>74</v>
      </c>
      <c r="N149" s="69">
        <v>3</v>
      </c>
      <c r="O149" s="70">
        <v>21468.06</v>
      </c>
      <c r="P149" s="71">
        <v>116</v>
      </c>
      <c r="Q149" s="71">
        <v>3</v>
      </c>
      <c r="R149" s="68">
        <v>7331.15</v>
      </c>
      <c r="S149" s="69">
        <v>134</v>
      </c>
      <c r="T149" s="69">
        <v>3</v>
      </c>
      <c r="U149" s="70">
        <v>19514.88</v>
      </c>
      <c r="V149" s="71">
        <v>168</v>
      </c>
      <c r="W149" s="71">
        <v>3</v>
      </c>
      <c r="X149" s="68">
        <v>85826.05</v>
      </c>
      <c r="Y149" s="69">
        <v>607</v>
      </c>
      <c r="Z149" s="69">
        <v>3</v>
      </c>
      <c r="AA149" s="70">
        <v>115550.39999999999</v>
      </c>
      <c r="AB149" s="71">
        <v>781</v>
      </c>
      <c r="AC149" s="71">
        <v>3</v>
      </c>
      <c r="AD149" s="68">
        <v>86487.3</v>
      </c>
      <c r="AE149" s="69">
        <v>551</v>
      </c>
      <c r="AF149" s="69">
        <v>3</v>
      </c>
      <c r="AG149" s="70">
        <v>64779.7</v>
      </c>
      <c r="AH149" s="71">
        <v>476</v>
      </c>
      <c r="AI149" s="71">
        <v>3</v>
      </c>
      <c r="AJ149" s="68">
        <v>82882.09</v>
      </c>
      <c r="AK149" s="69">
        <v>483</v>
      </c>
      <c r="AL149" s="69">
        <v>3</v>
      </c>
      <c r="AM149" s="70">
        <v>58420.29</v>
      </c>
      <c r="AN149" s="71">
        <v>437</v>
      </c>
      <c r="AO149" s="71">
        <v>3</v>
      </c>
    </row>
    <row r="150" spans="1:41" hidden="1" outlineLevel="1" x14ac:dyDescent="0.55000000000000004">
      <c r="A150" s="58" t="s">
        <v>380</v>
      </c>
      <c r="B150" s="65">
        <v>4247336.1199999992</v>
      </c>
      <c r="C150" s="66">
        <v>28050</v>
      </c>
      <c r="D150" s="66">
        <v>23</v>
      </c>
      <c r="E150" s="67">
        <v>151.42018253119426</v>
      </c>
      <c r="F150" s="68">
        <v>165869.74</v>
      </c>
      <c r="G150" s="69">
        <v>1278</v>
      </c>
      <c r="H150" s="69">
        <v>23</v>
      </c>
      <c r="I150" s="70">
        <v>159279.66</v>
      </c>
      <c r="J150" s="71">
        <v>1518</v>
      </c>
      <c r="K150" s="71">
        <v>23</v>
      </c>
      <c r="L150" s="68">
        <v>57546.8</v>
      </c>
      <c r="M150" s="69">
        <v>868</v>
      </c>
      <c r="N150" s="69">
        <v>23</v>
      </c>
      <c r="O150" s="70">
        <v>115339.63</v>
      </c>
      <c r="P150" s="71">
        <v>964</v>
      </c>
      <c r="Q150" s="71">
        <v>23</v>
      </c>
      <c r="R150" s="68">
        <v>111191.01</v>
      </c>
      <c r="S150" s="69">
        <v>1060</v>
      </c>
      <c r="T150" s="69">
        <v>23</v>
      </c>
      <c r="U150" s="70">
        <v>168594.6</v>
      </c>
      <c r="V150" s="71">
        <v>1292</v>
      </c>
      <c r="W150" s="71">
        <v>23</v>
      </c>
      <c r="X150" s="68">
        <v>269763.58</v>
      </c>
      <c r="Y150" s="69">
        <v>1776</v>
      </c>
      <c r="Z150" s="69">
        <v>23</v>
      </c>
      <c r="AA150" s="70">
        <v>441381.38</v>
      </c>
      <c r="AB150" s="71">
        <v>2267</v>
      </c>
      <c r="AC150" s="71">
        <v>23</v>
      </c>
      <c r="AD150" s="68">
        <v>505701.95</v>
      </c>
      <c r="AE150" s="69">
        <v>2605</v>
      </c>
      <c r="AF150" s="69">
        <v>23</v>
      </c>
      <c r="AG150" s="70">
        <v>855870.1</v>
      </c>
      <c r="AH150" s="71">
        <v>4159</v>
      </c>
      <c r="AI150" s="71">
        <v>23</v>
      </c>
      <c r="AJ150" s="68">
        <v>689204.53</v>
      </c>
      <c r="AK150" s="69">
        <v>5285</v>
      </c>
      <c r="AL150" s="69">
        <v>23</v>
      </c>
      <c r="AM150" s="70">
        <v>707593.14</v>
      </c>
      <c r="AN150" s="71">
        <v>4978</v>
      </c>
      <c r="AO150" s="71">
        <v>23</v>
      </c>
    </row>
    <row r="151" spans="1:41" hidden="1" outlineLevel="1" x14ac:dyDescent="0.55000000000000004">
      <c r="A151" s="58" t="s">
        <v>32</v>
      </c>
      <c r="B151" s="65">
        <v>103118.87</v>
      </c>
      <c r="C151" s="66">
        <v>632</v>
      </c>
      <c r="D151" s="66">
        <v>6</v>
      </c>
      <c r="E151" s="67">
        <v>163.16276898734176</v>
      </c>
      <c r="F151" s="68">
        <v>6804.26</v>
      </c>
      <c r="G151" s="69">
        <v>45</v>
      </c>
      <c r="H151" s="69">
        <v>6</v>
      </c>
      <c r="I151" s="70">
        <v>5471.85</v>
      </c>
      <c r="J151" s="71">
        <v>37</v>
      </c>
      <c r="K151" s="71">
        <v>6</v>
      </c>
      <c r="L151" s="68">
        <v>20633.39</v>
      </c>
      <c r="M151" s="69">
        <v>43</v>
      </c>
      <c r="N151" s="69">
        <v>6</v>
      </c>
      <c r="O151" s="70">
        <v>2176.91</v>
      </c>
      <c r="P151" s="71">
        <v>27</v>
      </c>
      <c r="Q151" s="71">
        <v>6</v>
      </c>
      <c r="R151" s="68">
        <v>-522.16</v>
      </c>
      <c r="S151" s="69">
        <v>48</v>
      </c>
      <c r="T151" s="69">
        <v>6</v>
      </c>
      <c r="U151" s="70">
        <v>5955.31</v>
      </c>
      <c r="V151" s="71">
        <v>33</v>
      </c>
      <c r="W151" s="71">
        <v>6</v>
      </c>
      <c r="X151" s="68">
        <v>2151.33</v>
      </c>
      <c r="Y151" s="69">
        <v>23</v>
      </c>
      <c r="Z151" s="69">
        <v>6</v>
      </c>
      <c r="AA151" s="70">
        <v>5267.62</v>
      </c>
      <c r="AB151" s="71">
        <v>43</v>
      </c>
      <c r="AC151" s="71">
        <v>6</v>
      </c>
      <c r="AD151" s="68">
        <v>12813.56</v>
      </c>
      <c r="AE151" s="69">
        <v>57</v>
      </c>
      <c r="AF151" s="69">
        <v>6</v>
      </c>
      <c r="AG151" s="70">
        <v>17627.439999999999</v>
      </c>
      <c r="AH151" s="71">
        <v>62</v>
      </c>
      <c r="AI151" s="71">
        <v>6</v>
      </c>
      <c r="AJ151" s="68">
        <v>10718.16</v>
      </c>
      <c r="AK151" s="69">
        <v>92</v>
      </c>
      <c r="AL151" s="69">
        <v>6</v>
      </c>
      <c r="AM151" s="70">
        <v>14021.2</v>
      </c>
      <c r="AN151" s="71">
        <v>122</v>
      </c>
      <c r="AO151" s="71">
        <v>6</v>
      </c>
    </row>
    <row r="152" spans="1:41" hidden="1" outlineLevel="1" x14ac:dyDescent="0.55000000000000004">
      <c r="A152" s="58" t="s">
        <v>37</v>
      </c>
      <c r="B152" s="65">
        <v>689545.78999999992</v>
      </c>
      <c r="C152" s="66">
        <v>8643</v>
      </c>
      <c r="D152" s="66">
        <v>5</v>
      </c>
      <c r="E152" s="67">
        <v>79.780838829110252</v>
      </c>
      <c r="F152" s="68">
        <v>48844.17</v>
      </c>
      <c r="G152" s="69">
        <v>695</v>
      </c>
      <c r="H152" s="69">
        <v>5</v>
      </c>
      <c r="I152" s="70">
        <v>24870.17</v>
      </c>
      <c r="J152" s="71">
        <v>520</v>
      </c>
      <c r="K152" s="71">
        <v>5</v>
      </c>
      <c r="L152" s="68">
        <v>4634.6400000000003</v>
      </c>
      <c r="M152" s="69">
        <v>247</v>
      </c>
      <c r="N152" s="69">
        <v>5</v>
      </c>
      <c r="O152" s="70">
        <v>19621.72</v>
      </c>
      <c r="P152" s="71">
        <v>211</v>
      </c>
      <c r="Q152" s="71">
        <v>5</v>
      </c>
      <c r="R152" s="68">
        <v>22409.72</v>
      </c>
      <c r="S152" s="69">
        <v>347</v>
      </c>
      <c r="T152" s="69">
        <v>5</v>
      </c>
      <c r="U152" s="70">
        <v>40341.46</v>
      </c>
      <c r="V152" s="71">
        <v>602</v>
      </c>
      <c r="W152" s="71">
        <v>5</v>
      </c>
      <c r="X152" s="68">
        <v>41003.31</v>
      </c>
      <c r="Y152" s="69">
        <v>567</v>
      </c>
      <c r="Z152" s="69">
        <v>5</v>
      </c>
      <c r="AA152" s="70">
        <v>63953.8</v>
      </c>
      <c r="AB152" s="71">
        <v>743</v>
      </c>
      <c r="AC152" s="71">
        <v>5</v>
      </c>
      <c r="AD152" s="68">
        <v>76951.12</v>
      </c>
      <c r="AE152" s="69">
        <v>833</v>
      </c>
      <c r="AF152" s="69">
        <v>5</v>
      </c>
      <c r="AG152" s="70">
        <v>117906.67</v>
      </c>
      <c r="AH152" s="71">
        <v>1112</v>
      </c>
      <c r="AI152" s="71">
        <v>5</v>
      </c>
      <c r="AJ152" s="68">
        <v>119575.38</v>
      </c>
      <c r="AK152" s="69">
        <v>1431</v>
      </c>
      <c r="AL152" s="69">
        <v>5</v>
      </c>
      <c r="AM152" s="70">
        <v>109433.63</v>
      </c>
      <c r="AN152" s="71">
        <v>1335</v>
      </c>
      <c r="AO152" s="71">
        <v>5</v>
      </c>
    </row>
    <row r="153" spans="1:41" hidden="1" outlineLevel="1" x14ac:dyDescent="0.55000000000000004">
      <c r="A153" s="58" t="s">
        <v>33</v>
      </c>
      <c r="B153" s="65">
        <v>209493.32</v>
      </c>
      <c r="C153" s="66">
        <v>720</v>
      </c>
      <c r="D153" s="66">
        <v>37</v>
      </c>
      <c r="E153" s="67">
        <v>290.96294444444447</v>
      </c>
      <c r="F153" s="68">
        <v>1359.13</v>
      </c>
      <c r="G153" s="69">
        <v>3</v>
      </c>
      <c r="H153" s="69">
        <v>33</v>
      </c>
      <c r="I153" s="70">
        <v>951.53</v>
      </c>
      <c r="J153" s="71">
        <v>3</v>
      </c>
      <c r="K153" s="71">
        <v>33</v>
      </c>
      <c r="L153" s="68">
        <v>524.04</v>
      </c>
      <c r="M153" s="69">
        <v>1</v>
      </c>
      <c r="N153" s="69">
        <v>33</v>
      </c>
      <c r="O153" s="70">
        <v>470.61</v>
      </c>
      <c r="P153" s="71">
        <v>1</v>
      </c>
      <c r="Q153" s="71">
        <v>33</v>
      </c>
      <c r="R153" s="68">
        <v>-249.68</v>
      </c>
      <c r="S153" s="69">
        <v>2</v>
      </c>
      <c r="T153" s="69">
        <v>33</v>
      </c>
      <c r="U153" s="70">
        <v>389.58</v>
      </c>
      <c r="V153" s="71">
        <v>1</v>
      </c>
      <c r="W153" s="71">
        <v>34</v>
      </c>
      <c r="X153" s="68">
        <v>13020.38</v>
      </c>
      <c r="Y153" s="69">
        <v>79</v>
      </c>
      <c r="Z153" s="69">
        <v>35</v>
      </c>
      <c r="AA153" s="70">
        <v>77868.19</v>
      </c>
      <c r="AB153" s="71">
        <v>189</v>
      </c>
      <c r="AC153" s="71">
        <v>35</v>
      </c>
      <c r="AD153" s="68">
        <v>73652.100000000006</v>
      </c>
      <c r="AE153" s="69">
        <v>136</v>
      </c>
      <c r="AF153" s="69">
        <v>35</v>
      </c>
      <c r="AG153" s="70">
        <v>20917.28</v>
      </c>
      <c r="AH153" s="71">
        <v>126</v>
      </c>
      <c r="AI153" s="71">
        <v>37</v>
      </c>
      <c r="AJ153" s="68">
        <v>11984.96</v>
      </c>
      <c r="AK153" s="69">
        <v>108</v>
      </c>
      <c r="AL153" s="69">
        <v>37</v>
      </c>
      <c r="AM153" s="70">
        <v>8605.2000000000007</v>
      </c>
      <c r="AN153" s="71">
        <v>71</v>
      </c>
      <c r="AO153" s="71">
        <v>37</v>
      </c>
    </row>
    <row r="154" spans="1:41" hidden="1" outlineLevel="1" x14ac:dyDescent="0.55000000000000004">
      <c r="A154" s="58" t="s">
        <v>40</v>
      </c>
      <c r="B154" s="65">
        <v>27996387.600000001</v>
      </c>
      <c r="C154" s="66">
        <v>105637</v>
      </c>
      <c r="D154" s="66">
        <v>8659</v>
      </c>
      <c r="E154" s="67">
        <v>265.02444787337771</v>
      </c>
      <c r="F154" s="68">
        <v>1720743.1600000001</v>
      </c>
      <c r="G154" s="69">
        <v>6717</v>
      </c>
      <c r="H154" s="69">
        <v>8419</v>
      </c>
      <c r="I154" s="70">
        <v>1206258.3</v>
      </c>
      <c r="J154" s="71">
        <v>5742</v>
      </c>
      <c r="K154" s="71">
        <v>8417</v>
      </c>
      <c r="L154" s="68">
        <v>1269075.53</v>
      </c>
      <c r="M154" s="69">
        <v>5258</v>
      </c>
      <c r="N154" s="69">
        <v>8433</v>
      </c>
      <c r="O154" s="70">
        <v>1634518.13</v>
      </c>
      <c r="P154" s="71">
        <v>5724</v>
      </c>
      <c r="Q154" s="71">
        <v>8449</v>
      </c>
      <c r="R154" s="68">
        <v>2466316.9900000002</v>
      </c>
      <c r="S154" s="69">
        <v>5484</v>
      </c>
      <c r="T154" s="69">
        <v>8459</v>
      </c>
      <c r="U154" s="70">
        <v>1927296.15</v>
      </c>
      <c r="V154" s="71">
        <v>7210</v>
      </c>
      <c r="W154" s="71">
        <v>8436</v>
      </c>
      <c r="X154" s="68">
        <v>1763918.09</v>
      </c>
      <c r="Y154" s="69">
        <v>8312</v>
      </c>
      <c r="Z154" s="69">
        <v>8438</v>
      </c>
      <c r="AA154" s="70">
        <v>2545212.23</v>
      </c>
      <c r="AB154" s="71">
        <v>9834</v>
      </c>
      <c r="AC154" s="71">
        <v>8522</v>
      </c>
      <c r="AD154" s="68">
        <v>3221290.7300000004</v>
      </c>
      <c r="AE154" s="69">
        <v>10590</v>
      </c>
      <c r="AF154" s="69">
        <v>8550</v>
      </c>
      <c r="AG154" s="70">
        <v>4140390.2</v>
      </c>
      <c r="AH154" s="71">
        <v>13747</v>
      </c>
      <c r="AI154" s="71">
        <v>8596</v>
      </c>
      <c r="AJ154" s="68">
        <v>3384409.5600000005</v>
      </c>
      <c r="AK154" s="69">
        <v>14166</v>
      </c>
      <c r="AL154" s="69">
        <v>8630</v>
      </c>
      <c r="AM154" s="70">
        <v>2716958.5300000003</v>
      </c>
      <c r="AN154" s="71">
        <v>12853</v>
      </c>
      <c r="AO154" s="71">
        <v>8659</v>
      </c>
    </row>
    <row r="155" spans="1:41" hidden="1" outlineLevel="1" x14ac:dyDescent="0.55000000000000004">
      <c r="A155" s="58" t="s">
        <v>34</v>
      </c>
      <c r="B155" s="65">
        <v>18834.599999999999</v>
      </c>
      <c r="C155" s="66">
        <v>168</v>
      </c>
      <c r="D155" s="66">
        <v>7</v>
      </c>
      <c r="E155" s="67">
        <v>112.11071428571428</v>
      </c>
      <c r="F155" s="68">
        <v>634.1</v>
      </c>
      <c r="G155" s="69">
        <v>4</v>
      </c>
      <c r="H155" s="69">
        <v>7</v>
      </c>
      <c r="I155" s="70">
        <v>884.22</v>
      </c>
      <c r="J155" s="71">
        <v>5</v>
      </c>
      <c r="K155" s="71">
        <v>7</v>
      </c>
      <c r="L155" s="68">
        <v>152.5</v>
      </c>
      <c r="M155" s="69">
        <v>4</v>
      </c>
      <c r="N155" s="69">
        <v>7</v>
      </c>
      <c r="O155" s="70">
        <v>44.85</v>
      </c>
      <c r="P155" s="71">
        <v>3</v>
      </c>
      <c r="Q155" s="71">
        <v>7</v>
      </c>
      <c r="R155" s="68">
        <v>421.57</v>
      </c>
      <c r="S155" s="69">
        <v>4</v>
      </c>
      <c r="T155" s="69">
        <v>7</v>
      </c>
      <c r="U155" s="70">
        <v>662.75</v>
      </c>
      <c r="V155" s="71">
        <v>6</v>
      </c>
      <c r="W155" s="71">
        <v>7</v>
      </c>
      <c r="X155" s="68">
        <v>538</v>
      </c>
      <c r="Y155" s="69">
        <v>6</v>
      </c>
      <c r="Z155" s="69">
        <v>7</v>
      </c>
      <c r="AA155" s="70">
        <v>527.98</v>
      </c>
      <c r="AB155" s="71">
        <v>2</v>
      </c>
      <c r="AC155" s="71">
        <v>7</v>
      </c>
      <c r="AD155" s="68">
        <v>3655.29</v>
      </c>
      <c r="AE155" s="69">
        <v>37</v>
      </c>
      <c r="AF155" s="69">
        <v>7</v>
      </c>
      <c r="AG155" s="70">
        <v>4707.53</v>
      </c>
      <c r="AH155" s="71">
        <v>41</v>
      </c>
      <c r="AI155" s="71">
        <v>7</v>
      </c>
      <c r="AJ155" s="68">
        <v>5190.8500000000004</v>
      </c>
      <c r="AK155" s="69">
        <v>40</v>
      </c>
      <c r="AL155" s="69">
        <v>7</v>
      </c>
      <c r="AM155" s="70">
        <v>1414.96</v>
      </c>
      <c r="AN155" s="71">
        <v>16</v>
      </c>
      <c r="AO155" s="71">
        <v>7</v>
      </c>
    </row>
    <row r="156" spans="1:41" hidden="1" outlineLevel="1" x14ac:dyDescent="0.55000000000000004">
      <c r="A156" s="58" t="s">
        <v>35</v>
      </c>
      <c r="B156" s="65">
        <v>87823.02</v>
      </c>
      <c r="C156" s="66">
        <v>34</v>
      </c>
      <c r="D156" s="66">
        <v>14</v>
      </c>
      <c r="E156" s="67">
        <v>2583.0300000000002</v>
      </c>
      <c r="F156" s="68">
        <v>5984.16</v>
      </c>
      <c r="G156" s="69">
        <v>2</v>
      </c>
      <c r="H156" s="69">
        <v>14</v>
      </c>
      <c r="I156" s="70">
        <v>3787.18</v>
      </c>
      <c r="J156" s="71">
        <v>3</v>
      </c>
      <c r="K156" s="71">
        <v>14</v>
      </c>
      <c r="L156" s="68">
        <v>2958.92</v>
      </c>
      <c r="M156" s="69">
        <v>2</v>
      </c>
      <c r="N156" s="69">
        <v>14</v>
      </c>
      <c r="O156" s="70">
        <v>3178.49</v>
      </c>
      <c r="P156" s="71">
        <v>2</v>
      </c>
      <c r="Q156" s="71">
        <v>14</v>
      </c>
      <c r="R156" s="68">
        <v>2232.84</v>
      </c>
      <c r="S156" s="69">
        <v>2</v>
      </c>
      <c r="T156" s="69">
        <v>14</v>
      </c>
      <c r="U156" s="70">
        <v>2738.46</v>
      </c>
      <c r="V156" s="71">
        <v>4</v>
      </c>
      <c r="W156" s="71">
        <v>14</v>
      </c>
      <c r="X156" s="68">
        <v>3964.1</v>
      </c>
      <c r="Y156" s="69">
        <v>4</v>
      </c>
      <c r="Z156" s="69">
        <v>14</v>
      </c>
      <c r="AA156" s="70">
        <v>14833.24</v>
      </c>
      <c r="AB156" s="71">
        <v>2</v>
      </c>
      <c r="AC156" s="71">
        <v>14</v>
      </c>
      <c r="AD156" s="68">
        <v>17904.63</v>
      </c>
      <c r="AE156" s="69">
        <v>2</v>
      </c>
      <c r="AF156" s="69">
        <v>14</v>
      </c>
      <c r="AG156" s="70">
        <v>16511.39</v>
      </c>
      <c r="AH156" s="71">
        <v>3</v>
      </c>
      <c r="AI156" s="71">
        <v>14</v>
      </c>
      <c r="AJ156" s="68">
        <v>7176.9</v>
      </c>
      <c r="AK156" s="69">
        <v>5</v>
      </c>
      <c r="AL156" s="69">
        <v>14</v>
      </c>
      <c r="AM156" s="70">
        <v>6552.71</v>
      </c>
      <c r="AN156" s="71">
        <v>3</v>
      </c>
      <c r="AO156" s="71">
        <v>14</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977529094.05999994</v>
      </c>
      <c r="C158" s="52">
        <f>SUM(C131:C156)</f>
        <v>2753746</v>
      </c>
      <c r="D158" s="52">
        <f>SUM(D131:D156)</f>
        <v>32022</v>
      </c>
      <c r="E158" s="74">
        <f t="shared" ref="E158" si="10">IFERROR(B158/C158,0)</f>
        <v>354.98157566456746</v>
      </c>
      <c r="F158" s="51">
        <f t="shared" ref="F158:AO158" si="11">SUM(F131:F156)</f>
        <v>82013533.86999996</v>
      </c>
      <c r="G158" s="52">
        <f t="shared" si="11"/>
        <v>239583</v>
      </c>
      <c r="H158" s="52">
        <f t="shared" si="11"/>
        <v>30757</v>
      </c>
      <c r="I158" s="51">
        <f t="shared" si="11"/>
        <v>63711395.239999995</v>
      </c>
      <c r="J158" s="52">
        <f t="shared" si="11"/>
        <v>181786</v>
      </c>
      <c r="K158" s="52">
        <f t="shared" si="11"/>
        <v>30548</v>
      </c>
      <c r="L158" s="51">
        <f t="shared" si="11"/>
        <v>52696504.710000001</v>
      </c>
      <c r="M158" s="52">
        <f t="shared" si="11"/>
        <v>154789</v>
      </c>
      <c r="N158" s="52">
        <f t="shared" si="11"/>
        <v>30633</v>
      </c>
      <c r="O158" s="51">
        <f t="shared" si="11"/>
        <v>53290899.390000015</v>
      </c>
      <c r="P158" s="52">
        <f t="shared" si="11"/>
        <v>158575</v>
      </c>
      <c r="Q158" s="52">
        <f t="shared" si="11"/>
        <v>30821</v>
      </c>
      <c r="R158" s="51">
        <f t="shared" si="11"/>
        <v>59886390.880000003</v>
      </c>
      <c r="S158" s="52">
        <f t="shared" si="11"/>
        <v>171762</v>
      </c>
      <c r="T158" s="52">
        <f t="shared" si="11"/>
        <v>30914</v>
      </c>
      <c r="U158" s="51">
        <f t="shared" si="11"/>
        <v>83225312.779999986</v>
      </c>
      <c r="V158" s="52">
        <f t="shared" si="11"/>
        <v>209926</v>
      </c>
      <c r="W158" s="52">
        <f t="shared" si="11"/>
        <v>30982</v>
      </c>
      <c r="X158" s="51">
        <f t="shared" si="11"/>
        <v>93017156.469999984</v>
      </c>
      <c r="Y158" s="52">
        <f t="shared" si="11"/>
        <v>220311</v>
      </c>
      <c r="Z158" s="52">
        <f t="shared" si="11"/>
        <v>31062</v>
      </c>
      <c r="AA158" s="51">
        <f t="shared" si="11"/>
        <v>102127596.32000001</v>
      </c>
      <c r="AB158" s="52">
        <f t="shared" si="11"/>
        <v>258649</v>
      </c>
      <c r="AC158" s="52">
        <f t="shared" si="11"/>
        <v>31214</v>
      </c>
      <c r="AD158" s="51">
        <f t="shared" si="11"/>
        <v>105978642.11000003</v>
      </c>
      <c r="AE158" s="52">
        <f t="shared" si="11"/>
        <v>289013</v>
      </c>
      <c r="AF158" s="52">
        <f t="shared" si="11"/>
        <v>31476</v>
      </c>
      <c r="AG158" s="51">
        <f t="shared" si="11"/>
        <v>102659748.06000002</v>
      </c>
      <c r="AH158" s="52">
        <f t="shared" si="11"/>
        <v>296788</v>
      </c>
      <c r="AI158" s="52">
        <f t="shared" si="11"/>
        <v>31658</v>
      </c>
      <c r="AJ158" s="51">
        <f t="shared" si="11"/>
        <v>96473513.599999964</v>
      </c>
      <c r="AK158" s="52">
        <f t="shared" si="11"/>
        <v>304265</v>
      </c>
      <c r="AL158" s="52">
        <f t="shared" si="11"/>
        <v>31960</v>
      </c>
      <c r="AM158" s="51">
        <f t="shared" si="11"/>
        <v>82448400.62999998</v>
      </c>
      <c r="AN158" s="52">
        <f t="shared" si="11"/>
        <v>268299</v>
      </c>
      <c r="AO158" s="52">
        <f t="shared" si="11"/>
        <v>32022</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v>23419388.539999995</v>
      </c>
      <c r="C162" s="66">
        <v>59352</v>
      </c>
      <c r="D162" s="66">
        <v>3428</v>
      </c>
      <c r="E162" s="67">
        <v>394.58465662488197</v>
      </c>
      <c r="F162" s="68">
        <v>4241494.7700000005</v>
      </c>
      <c r="G162" s="69">
        <v>11036</v>
      </c>
      <c r="H162" s="69">
        <v>3366</v>
      </c>
      <c r="I162" s="70">
        <v>4475344.54</v>
      </c>
      <c r="J162" s="71">
        <v>11403</v>
      </c>
      <c r="K162" s="71">
        <v>3369</v>
      </c>
      <c r="L162" s="68">
        <v>2518073.6</v>
      </c>
      <c r="M162" s="69">
        <v>6605</v>
      </c>
      <c r="N162" s="69">
        <v>3371</v>
      </c>
      <c r="O162" s="70">
        <v>3093989.14</v>
      </c>
      <c r="P162" s="71">
        <v>7155</v>
      </c>
      <c r="Q162" s="71">
        <v>3380</v>
      </c>
      <c r="R162" s="68">
        <v>3902479.7699999996</v>
      </c>
      <c r="S162" s="69">
        <v>9001</v>
      </c>
      <c r="T162" s="69">
        <v>3421</v>
      </c>
      <c r="U162" s="70">
        <v>2371142.09</v>
      </c>
      <c r="V162" s="71">
        <v>7406</v>
      </c>
      <c r="W162" s="71">
        <v>3425</v>
      </c>
      <c r="X162" s="68">
        <v>405815.82999999996</v>
      </c>
      <c r="Y162" s="69">
        <v>1440</v>
      </c>
      <c r="Z162" s="69">
        <v>3427</v>
      </c>
      <c r="AA162" s="70">
        <v>207022.53</v>
      </c>
      <c r="AB162" s="71">
        <v>616</v>
      </c>
      <c r="AC162" s="71">
        <v>3427</v>
      </c>
      <c r="AD162" s="68">
        <v>108353.65</v>
      </c>
      <c r="AE162" s="69">
        <v>569</v>
      </c>
      <c r="AF162" s="69">
        <v>3427</v>
      </c>
      <c r="AG162" s="70">
        <v>462344.47</v>
      </c>
      <c r="AH162" s="71">
        <v>990</v>
      </c>
      <c r="AI162" s="71">
        <v>3427</v>
      </c>
      <c r="AJ162" s="68">
        <v>780232.68</v>
      </c>
      <c r="AK162" s="69">
        <v>1479</v>
      </c>
      <c r="AL162" s="69">
        <v>3427</v>
      </c>
      <c r="AM162" s="70">
        <v>853095.47</v>
      </c>
      <c r="AN162" s="71">
        <v>1652</v>
      </c>
      <c r="AO162" s="71">
        <v>3428</v>
      </c>
    </row>
    <row r="163" spans="1:41" hidden="1" outlineLevel="1" x14ac:dyDescent="0.55000000000000004">
      <c r="A163" s="58" t="s">
        <v>18</v>
      </c>
      <c r="B163" s="65">
        <v>7549491.7999999998</v>
      </c>
      <c r="C163" s="66">
        <v>82950</v>
      </c>
      <c r="D163" s="66">
        <v>471</v>
      </c>
      <c r="E163" s="67">
        <v>91.012559373116332</v>
      </c>
      <c r="F163" s="68">
        <v>1364926.71</v>
      </c>
      <c r="G163" s="69">
        <v>11862</v>
      </c>
      <c r="H163" s="69">
        <v>470</v>
      </c>
      <c r="I163" s="70">
        <v>602223.63</v>
      </c>
      <c r="J163" s="71">
        <v>7718</v>
      </c>
      <c r="K163" s="71">
        <v>470</v>
      </c>
      <c r="L163" s="68">
        <v>389080.3</v>
      </c>
      <c r="M163" s="69">
        <v>4466</v>
      </c>
      <c r="N163" s="69">
        <v>470</v>
      </c>
      <c r="O163" s="70">
        <v>934053.83</v>
      </c>
      <c r="P163" s="71">
        <v>4334</v>
      </c>
      <c r="Q163" s="71">
        <v>470</v>
      </c>
      <c r="R163" s="68">
        <v>861910.96</v>
      </c>
      <c r="S163" s="69">
        <v>4975</v>
      </c>
      <c r="T163" s="69">
        <v>470</v>
      </c>
      <c r="U163" s="70">
        <v>50998.11</v>
      </c>
      <c r="V163" s="71">
        <v>4724</v>
      </c>
      <c r="W163" s="71">
        <v>470</v>
      </c>
      <c r="X163" s="68">
        <v>16485.900000000001</v>
      </c>
      <c r="Y163" s="69">
        <v>1210</v>
      </c>
      <c r="Z163" s="69">
        <v>470</v>
      </c>
      <c r="AA163" s="70">
        <v>57592.160000000003</v>
      </c>
      <c r="AB163" s="71">
        <v>1402</v>
      </c>
      <c r="AC163" s="71">
        <v>470</v>
      </c>
      <c r="AD163" s="68">
        <v>387933.76</v>
      </c>
      <c r="AE163" s="69">
        <v>4657</v>
      </c>
      <c r="AF163" s="69">
        <v>470</v>
      </c>
      <c r="AG163" s="70">
        <v>387684.73</v>
      </c>
      <c r="AH163" s="71">
        <v>9127</v>
      </c>
      <c r="AI163" s="71">
        <v>471</v>
      </c>
      <c r="AJ163" s="68">
        <v>824183.88</v>
      </c>
      <c r="AK163" s="69">
        <v>11912</v>
      </c>
      <c r="AL163" s="69">
        <v>471</v>
      </c>
      <c r="AM163" s="70">
        <v>1672417.83</v>
      </c>
      <c r="AN163" s="71">
        <v>16563</v>
      </c>
      <c r="AO163" s="71">
        <v>471</v>
      </c>
    </row>
    <row r="164" spans="1:41" hidden="1" outlineLevel="1" x14ac:dyDescent="0.55000000000000004">
      <c r="A164" s="58" t="s">
        <v>20</v>
      </c>
      <c r="B164" s="65">
        <v>43632444.049999997</v>
      </c>
      <c r="C164" s="66">
        <v>154141</v>
      </c>
      <c r="D164" s="66">
        <v>168</v>
      </c>
      <c r="E164" s="67">
        <v>283.06838576368386</v>
      </c>
      <c r="F164" s="68">
        <v>6037144.5899999999</v>
      </c>
      <c r="G164" s="69">
        <v>21485</v>
      </c>
      <c r="H164" s="69">
        <v>147</v>
      </c>
      <c r="I164" s="70">
        <v>5425606.71</v>
      </c>
      <c r="J164" s="71">
        <v>18537</v>
      </c>
      <c r="K164" s="71">
        <v>147</v>
      </c>
      <c r="L164" s="68">
        <v>3319592.28</v>
      </c>
      <c r="M164" s="69">
        <v>12683</v>
      </c>
      <c r="N164" s="69">
        <v>148</v>
      </c>
      <c r="O164" s="70">
        <v>5624662.0800000001</v>
      </c>
      <c r="P164" s="71">
        <v>20995</v>
      </c>
      <c r="Q164" s="71">
        <v>154</v>
      </c>
      <c r="R164" s="68">
        <v>6154534.1900000004</v>
      </c>
      <c r="S164" s="69">
        <v>23088</v>
      </c>
      <c r="T164" s="69">
        <v>154</v>
      </c>
      <c r="U164" s="70">
        <v>3135456.26</v>
      </c>
      <c r="V164" s="71">
        <v>17112</v>
      </c>
      <c r="W164" s="71">
        <v>154</v>
      </c>
      <c r="X164" s="68">
        <v>34397.5</v>
      </c>
      <c r="Y164" s="69">
        <v>722</v>
      </c>
      <c r="Z164" s="69">
        <v>155</v>
      </c>
      <c r="AA164" s="70">
        <v>74440.33</v>
      </c>
      <c r="AB164" s="71">
        <v>599</v>
      </c>
      <c r="AC164" s="71">
        <v>161</v>
      </c>
      <c r="AD164" s="68">
        <v>391169.6</v>
      </c>
      <c r="AE164" s="69">
        <v>2112</v>
      </c>
      <c r="AF164" s="69">
        <v>162</v>
      </c>
      <c r="AG164" s="70">
        <v>402207.75</v>
      </c>
      <c r="AH164" s="71">
        <v>2804</v>
      </c>
      <c r="AI164" s="71">
        <v>164</v>
      </c>
      <c r="AJ164" s="68">
        <v>1578743.42</v>
      </c>
      <c r="AK164" s="69">
        <v>5501</v>
      </c>
      <c r="AL164" s="69">
        <v>165</v>
      </c>
      <c r="AM164" s="70">
        <v>11454489.34</v>
      </c>
      <c r="AN164" s="71">
        <v>28503</v>
      </c>
      <c r="AO164" s="71">
        <v>168</v>
      </c>
    </row>
    <row r="165" spans="1:41" hidden="1" outlineLevel="1" x14ac:dyDescent="0.55000000000000004">
      <c r="A165" s="58" t="s">
        <v>510</v>
      </c>
      <c r="B165" s="65">
        <v>19502402.979999997</v>
      </c>
      <c r="C165" s="66">
        <v>41254</v>
      </c>
      <c r="D165" s="66">
        <v>957</v>
      </c>
      <c r="E165" s="67">
        <v>472.73968536384342</v>
      </c>
      <c r="F165" s="68">
        <v>3052614.78</v>
      </c>
      <c r="G165" s="69">
        <v>4162</v>
      </c>
      <c r="H165" s="69">
        <v>1201</v>
      </c>
      <c r="I165" s="70">
        <v>2484001.09</v>
      </c>
      <c r="J165" s="71">
        <v>3756</v>
      </c>
      <c r="K165" s="71">
        <v>1347</v>
      </c>
      <c r="L165" s="68">
        <v>2222428.04</v>
      </c>
      <c r="M165" s="69">
        <v>3553</v>
      </c>
      <c r="N165" s="69">
        <v>1398</v>
      </c>
      <c r="O165" s="70">
        <v>2416741.61</v>
      </c>
      <c r="P165" s="71">
        <v>4324</v>
      </c>
      <c r="Q165" s="71">
        <v>1442</v>
      </c>
      <c r="R165" s="68">
        <v>2412810.1</v>
      </c>
      <c r="S165" s="69">
        <v>4395</v>
      </c>
      <c r="T165" s="69">
        <v>1523</v>
      </c>
      <c r="U165" s="70">
        <v>1727171.07</v>
      </c>
      <c r="V165" s="71">
        <v>7187</v>
      </c>
      <c r="W165" s="71">
        <v>938</v>
      </c>
      <c r="X165" s="68">
        <v>559068.22</v>
      </c>
      <c r="Y165" s="69">
        <v>1230</v>
      </c>
      <c r="Z165" s="69">
        <v>939</v>
      </c>
      <c r="AA165" s="70">
        <v>384119.87</v>
      </c>
      <c r="AB165" s="71">
        <v>1248</v>
      </c>
      <c r="AC165" s="71">
        <v>940</v>
      </c>
      <c r="AD165" s="68">
        <v>1136092.8700000001</v>
      </c>
      <c r="AE165" s="69">
        <v>2865</v>
      </c>
      <c r="AF165" s="69">
        <v>942</v>
      </c>
      <c r="AG165" s="70">
        <v>941770.66</v>
      </c>
      <c r="AH165" s="71">
        <v>2772</v>
      </c>
      <c r="AI165" s="71">
        <v>945</v>
      </c>
      <c r="AJ165" s="68">
        <v>1080192.3799999999</v>
      </c>
      <c r="AK165" s="69">
        <v>2967</v>
      </c>
      <c r="AL165" s="69">
        <v>949</v>
      </c>
      <c r="AM165" s="70">
        <v>1085392.29</v>
      </c>
      <c r="AN165" s="71">
        <v>2795</v>
      </c>
      <c r="AO165" s="71">
        <v>957</v>
      </c>
    </row>
    <row r="166" spans="1:41" hidden="1" outlineLevel="1" x14ac:dyDescent="0.55000000000000004">
      <c r="A166" s="58" t="s">
        <v>89</v>
      </c>
      <c r="B166" s="65">
        <v>567103004.91999996</v>
      </c>
      <c r="C166" s="66">
        <v>1648312</v>
      </c>
      <c r="D166" s="66">
        <v>9790</v>
      </c>
      <c r="E166" s="67">
        <v>344.05076521920603</v>
      </c>
      <c r="F166" s="68">
        <v>56445247.909999996</v>
      </c>
      <c r="G166" s="69">
        <v>152957</v>
      </c>
      <c r="H166" s="69">
        <v>2521</v>
      </c>
      <c r="I166" s="70">
        <v>52774733.68</v>
      </c>
      <c r="J166" s="71">
        <v>152888</v>
      </c>
      <c r="K166" s="71">
        <v>2765</v>
      </c>
      <c r="L166" s="68">
        <v>55852644.979999997</v>
      </c>
      <c r="M166" s="69">
        <v>147635</v>
      </c>
      <c r="N166" s="69">
        <v>3018</v>
      </c>
      <c r="O166" s="70">
        <v>48815027.140000001</v>
      </c>
      <c r="P166" s="71">
        <v>152943</v>
      </c>
      <c r="Q166" s="71">
        <v>3295</v>
      </c>
      <c r="R166" s="68">
        <v>47937128.939999998</v>
      </c>
      <c r="S166" s="69">
        <v>143369</v>
      </c>
      <c r="T166" s="69">
        <v>3401</v>
      </c>
      <c r="U166" s="70">
        <v>39717510.369999997</v>
      </c>
      <c r="V166" s="71">
        <v>150673</v>
      </c>
      <c r="W166" s="71">
        <v>9533</v>
      </c>
      <c r="X166" s="68">
        <v>26447130.02</v>
      </c>
      <c r="Y166" s="69">
        <v>80772</v>
      </c>
      <c r="Z166" s="69">
        <v>9587</v>
      </c>
      <c r="AA166" s="70">
        <v>31411487.800000001</v>
      </c>
      <c r="AB166" s="71">
        <v>94042</v>
      </c>
      <c r="AC166" s="71">
        <v>9617</v>
      </c>
      <c r="AD166" s="68">
        <v>48978322.549999997</v>
      </c>
      <c r="AE166" s="69">
        <v>138605</v>
      </c>
      <c r="AF166" s="69">
        <v>9649</v>
      </c>
      <c r="AG166" s="70">
        <v>55634609.670000002</v>
      </c>
      <c r="AH166" s="71">
        <v>157437</v>
      </c>
      <c r="AI166" s="71">
        <v>9684</v>
      </c>
      <c r="AJ166" s="68">
        <v>53398681.020000003</v>
      </c>
      <c r="AK166" s="69">
        <v>158844</v>
      </c>
      <c r="AL166" s="69">
        <v>9767</v>
      </c>
      <c r="AM166" s="70">
        <v>49690480.840000004</v>
      </c>
      <c r="AN166" s="71">
        <v>118147</v>
      </c>
      <c r="AO166" s="71">
        <v>9790</v>
      </c>
    </row>
    <row r="167" spans="1:41" hidden="1" outlineLevel="1" x14ac:dyDescent="0.55000000000000004">
      <c r="A167" s="58" t="s">
        <v>21</v>
      </c>
      <c r="B167" s="65">
        <v>132256.60999999999</v>
      </c>
      <c r="C167" s="66">
        <v>550</v>
      </c>
      <c r="D167" s="66">
        <v>21</v>
      </c>
      <c r="E167" s="67">
        <v>240.46656363636362</v>
      </c>
      <c r="F167" s="68">
        <v>24484.76</v>
      </c>
      <c r="G167" s="69">
        <v>104</v>
      </c>
      <c r="H167" s="69">
        <v>21</v>
      </c>
      <c r="I167" s="70">
        <v>27520.91</v>
      </c>
      <c r="J167" s="71">
        <v>128</v>
      </c>
      <c r="K167" s="71">
        <v>21</v>
      </c>
      <c r="L167" s="68">
        <v>14464.34</v>
      </c>
      <c r="M167" s="69">
        <v>39</v>
      </c>
      <c r="N167" s="69">
        <v>21</v>
      </c>
      <c r="O167" s="70">
        <v>9986.64</v>
      </c>
      <c r="P167" s="71">
        <v>61</v>
      </c>
      <c r="Q167" s="71">
        <v>21</v>
      </c>
      <c r="R167" s="68">
        <v>41908.589999999997</v>
      </c>
      <c r="S167" s="69">
        <v>131</v>
      </c>
      <c r="T167" s="69">
        <v>21</v>
      </c>
      <c r="U167" s="70">
        <v>10435.24</v>
      </c>
      <c r="V167" s="71">
        <v>60</v>
      </c>
      <c r="W167" s="71">
        <v>21</v>
      </c>
      <c r="X167" s="68">
        <v>0</v>
      </c>
      <c r="Y167" s="69">
        <v>0</v>
      </c>
      <c r="Z167" s="69">
        <v>21</v>
      </c>
      <c r="AA167" s="70">
        <v>-368</v>
      </c>
      <c r="AB167" s="71">
        <v>2</v>
      </c>
      <c r="AC167" s="71">
        <v>21</v>
      </c>
      <c r="AD167" s="68">
        <v>0</v>
      </c>
      <c r="AE167" s="69">
        <v>0</v>
      </c>
      <c r="AF167" s="69">
        <v>21</v>
      </c>
      <c r="AG167" s="70">
        <v>0</v>
      </c>
      <c r="AH167" s="71">
        <v>0</v>
      </c>
      <c r="AI167" s="71">
        <v>21</v>
      </c>
      <c r="AJ167" s="68">
        <v>1339.22</v>
      </c>
      <c r="AK167" s="69">
        <v>4</v>
      </c>
      <c r="AL167" s="69">
        <v>21</v>
      </c>
      <c r="AM167" s="70">
        <v>2484.91</v>
      </c>
      <c r="AN167" s="71">
        <v>21</v>
      </c>
      <c r="AO167" s="71">
        <v>21</v>
      </c>
    </row>
    <row r="168" spans="1:41" hidden="1" outlineLevel="1" x14ac:dyDescent="0.55000000000000004">
      <c r="A168" s="58" t="s">
        <v>90</v>
      </c>
      <c r="B168" s="65">
        <v>2265735.56</v>
      </c>
      <c r="C168" s="66">
        <v>9496</v>
      </c>
      <c r="D168" s="66">
        <v>35</v>
      </c>
      <c r="E168" s="67">
        <v>238.59894271272114</v>
      </c>
      <c r="F168" s="68">
        <v>548334.4</v>
      </c>
      <c r="G168" s="69">
        <v>1691</v>
      </c>
      <c r="H168" s="69">
        <v>35</v>
      </c>
      <c r="I168" s="70">
        <v>360473.64</v>
      </c>
      <c r="J168" s="71">
        <v>1489</v>
      </c>
      <c r="K168" s="71">
        <v>35</v>
      </c>
      <c r="L168" s="68">
        <v>165228.99</v>
      </c>
      <c r="M168" s="69">
        <v>722</v>
      </c>
      <c r="N168" s="69">
        <v>35</v>
      </c>
      <c r="O168" s="70">
        <v>528053.1</v>
      </c>
      <c r="P168" s="71">
        <v>1507</v>
      </c>
      <c r="Q168" s="71">
        <v>35</v>
      </c>
      <c r="R168" s="68">
        <v>395731.28</v>
      </c>
      <c r="S168" s="69">
        <v>1480</v>
      </c>
      <c r="T168" s="69">
        <v>35</v>
      </c>
      <c r="U168" s="70">
        <v>-18794.650000000001</v>
      </c>
      <c r="V168" s="71">
        <v>902</v>
      </c>
      <c r="W168" s="71">
        <v>35</v>
      </c>
      <c r="X168" s="68">
        <v>-9896.1</v>
      </c>
      <c r="Y168" s="69">
        <v>62</v>
      </c>
      <c r="Z168" s="69">
        <v>35</v>
      </c>
      <c r="AA168" s="70">
        <v>7579.99</v>
      </c>
      <c r="AB168" s="71">
        <v>77</v>
      </c>
      <c r="AC168" s="71">
        <v>35</v>
      </c>
      <c r="AD168" s="68">
        <v>70289.84</v>
      </c>
      <c r="AE168" s="69">
        <v>311</v>
      </c>
      <c r="AF168" s="69">
        <v>35</v>
      </c>
      <c r="AG168" s="70">
        <v>42628.54</v>
      </c>
      <c r="AH168" s="71">
        <v>307</v>
      </c>
      <c r="AI168" s="71">
        <v>35</v>
      </c>
      <c r="AJ168" s="68">
        <v>64426.67</v>
      </c>
      <c r="AK168" s="69">
        <v>379</v>
      </c>
      <c r="AL168" s="69">
        <v>35</v>
      </c>
      <c r="AM168" s="70">
        <v>111679.86</v>
      </c>
      <c r="AN168" s="71">
        <v>569</v>
      </c>
      <c r="AO168" s="71">
        <v>35</v>
      </c>
    </row>
    <row r="169" spans="1:41" hidden="1" outlineLevel="1" x14ac:dyDescent="0.55000000000000004">
      <c r="A169" s="58" t="s">
        <v>22</v>
      </c>
      <c r="B169" s="65">
        <v>50031661.070000008</v>
      </c>
      <c r="C169" s="66">
        <v>219767</v>
      </c>
      <c r="D169" s="66">
        <v>155</v>
      </c>
      <c r="E169" s="67">
        <v>227.65775148225168</v>
      </c>
      <c r="F169" s="68">
        <v>6706529.7800000003</v>
      </c>
      <c r="G169" s="69">
        <v>32260</v>
      </c>
      <c r="H169" s="69">
        <v>154</v>
      </c>
      <c r="I169" s="70">
        <v>6359293.6900000004</v>
      </c>
      <c r="J169" s="71">
        <v>31807</v>
      </c>
      <c r="K169" s="71">
        <v>154</v>
      </c>
      <c r="L169" s="68">
        <v>3368329.74</v>
      </c>
      <c r="M169" s="69">
        <v>19611</v>
      </c>
      <c r="N169" s="69">
        <v>154</v>
      </c>
      <c r="O169" s="70">
        <v>6288558.2400000002</v>
      </c>
      <c r="P169" s="71">
        <v>23241</v>
      </c>
      <c r="Q169" s="71">
        <v>154</v>
      </c>
      <c r="R169" s="68">
        <v>7713820.9299999997</v>
      </c>
      <c r="S169" s="69">
        <v>31117</v>
      </c>
      <c r="T169" s="69">
        <v>154</v>
      </c>
      <c r="U169" s="70">
        <v>6016052.4100000001</v>
      </c>
      <c r="V169" s="71">
        <v>33024</v>
      </c>
      <c r="W169" s="71">
        <v>154</v>
      </c>
      <c r="X169" s="68">
        <v>3071490.83</v>
      </c>
      <c r="Y169" s="69">
        <v>12289</v>
      </c>
      <c r="Z169" s="69">
        <v>154</v>
      </c>
      <c r="AA169" s="70">
        <v>2659296.31</v>
      </c>
      <c r="AB169" s="71">
        <v>7909</v>
      </c>
      <c r="AC169" s="71">
        <v>155</v>
      </c>
      <c r="AD169" s="68">
        <v>1854864.5</v>
      </c>
      <c r="AE169" s="69">
        <v>6282</v>
      </c>
      <c r="AF169" s="69">
        <v>155</v>
      </c>
      <c r="AG169" s="70">
        <v>2153719.35</v>
      </c>
      <c r="AH169" s="71">
        <v>8024</v>
      </c>
      <c r="AI169" s="71">
        <v>155</v>
      </c>
      <c r="AJ169" s="68">
        <v>2030984.57</v>
      </c>
      <c r="AK169" s="69">
        <v>7244</v>
      </c>
      <c r="AL169" s="69">
        <v>155</v>
      </c>
      <c r="AM169" s="70">
        <v>1808720.72</v>
      </c>
      <c r="AN169" s="71">
        <v>6959</v>
      </c>
      <c r="AO169" s="71">
        <v>155</v>
      </c>
    </row>
    <row r="170" spans="1:41" hidden="1" outlineLevel="1" x14ac:dyDescent="0.55000000000000004">
      <c r="A170" s="58" t="s">
        <v>91</v>
      </c>
      <c r="B170" s="65">
        <v>84264145.699999988</v>
      </c>
      <c r="C170" s="66">
        <v>256297</v>
      </c>
      <c r="D170" s="66">
        <v>612</v>
      </c>
      <c r="E170" s="67">
        <v>328.77538831902046</v>
      </c>
      <c r="F170" s="68">
        <v>13662849.76</v>
      </c>
      <c r="G170" s="69">
        <v>33719</v>
      </c>
      <c r="H170" s="69">
        <v>509</v>
      </c>
      <c r="I170" s="70">
        <v>10343738.539999999</v>
      </c>
      <c r="J170" s="71">
        <v>31063</v>
      </c>
      <c r="K170" s="71">
        <v>548</v>
      </c>
      <c r="L170" s="68">
        <v>8265197.4199999999</v>
      </c>
      <c r="M170" s="69">
        <v>22973</v>
      </c>
      <c r="N170" s="69">
        <v>552</v>
      </c>
      <c r="O170" s="70">
        <v>12646348.960000001</v>
      </c>
      <c r="P170" s="71">
        <v>30507</v>
      </c>
      <c r="Q170" s="71">
        <v>560</v>
      </c>
      <c r="R170" s="68">
        <v>10372050.4</v>
      </c>
      <c r="S170" s="69">
        <v>29481</v>
      </c>
      <c r="T170" s="69">
        <v>563</v>
      </c>
      <c r="U170" s="70">
        <v>6632581</v>
      </c>
      <c r="V170" s="71">
        <v>29170</v>
      </c>
      <c r="W170" s="71">
        <v>572</v>
      </c>
      <c r="X170" s="68">
        <v>1301808.98</v>
      </c>
      <c r="Y170" s="69">
        <v>9763</v>
      </c>
      <c r="Z170" s="69">
        <v>573</v>
      </c>
      <c r="AA170" s="70">
        <v>2163013.71</v>
      </c>
      <c r="AB170" s="71">
        <v>8093</v>
      </c>
      <c r="AC170" s="71">
        <v>573</v>
      </c>
      <c r="AD170" s="68">
        <v>4722196.42</v>
      </c>
      <c r="AE170" s="69">
        <v>16126</v>
      </c>
      <c r="AF170" s="69">
        <v>573</v>
      </c>
      <c r="AG170" s="70">
        <v>4270243.74</v>
      </c>
      <c r="AH170" s="71">
        <v>14213</v>
      </c>
      <c r="AI170" s="71">
        <v>593</v>
      </c>
      <c r="AJ170" s="68">
        <v>4037282.44</v>
      </c>
      <c r="AK170" s="69">
        <v>14448</v>
      </c>
      <c r="AL170" s="69">
        <v>601</v>
      </c>
      <c r="AM170" s="70">
        <v>5846834.3300000001</v>
      </c>
      <c r="AN170" s="71">
        <v>16741</v>
      </c>
      <c r="AO170" s="71">
        <v>612</v>
      </c>
    </row>
    <row r="171" spans="1:41" hidden="1" outlineLevel="1" x14ac:dyDescent="0.55000000000000004">
      <c r="A171" s="58" t="s">
        <v>23</v>
      </c>
      <c r="B171" s="65">
        <v>112512.69</v>
      </c>
      <c r="C171" s="66">
        <v>634</v>
      </c>
      <c r="D171" s="66">
        <v>2</v>
      </c>
      <c r="E171" s="67">
        <v>177.46481072555204</v>
      </c>
      <c r="F171" s="68">
        <v>19683.48</v>
      </c>
      <c r="G171" s="69">
        <v>99</v>
      </c>
      <c r="H171" s="69">
        <v>2</v>
      </c>
      <c r="I171" s="70">
        <v>24445.15</v>
      </c>
      <c r="J171" s="71">
        <v>144</v>
      </c>
      <c r="K171" s="71">
        <v>2</v>
      </c>
      <c r="L171" s="68">
        <v>14879.45</v>
      </c>
      <c r="M171" s="69">
        <v>81</v>
      </c>
      <c r="N171" s="69">
        <v>2</v>
      </c>
      <c r="O171" s="70">
        <v>15990.5</v>
      </c>
      <c r="P171" s="71">
        <v>93</v>
      </c>
      <c r="Q171" s="71">
        <v>2</v>
      </c>
      <c r="R171" s="68">
        <v>32684.22</v>
      </c>
      <c r="S171" s="69">
        <v>128</v>
      </c>
      <c r="T171" s="69">
        <v>2</v>
      </c>
      <c r="U171" s="70">
        <v>2270.35</v>
      </c>
      <c r="V171" s="71">
        <v>62</v>
      </c>
      <c r="W171" s="71">
        <v>2</v>
      </c>
      <c r="X171" s="68">
        <v>-267</v>
      </c>
      <c r="Y171" s="69">
        <v>1</v>
      </c>
      <c r="Z171" s="69">
        <v>2</v>
      </c>
      <c r="AA171" s="70">
        <v>836.58</v>
      </c>
      <c r="AB171" s="71">
        <v>5</v>
      </c>
      <c r="AC171" s="71">
        <v>2</v>
      </c>
      <c r="AD171" s="68">
        <v>0</v>
      </c>
      <c r="AE171" s="69">
        <v>0</v>
      </c>
      <c r="AF171" s="69">
        <v>2</v>
      </c>
      <c r="AG171" s="70">
        <v>222.67</v>
      </c>
      <c r="AH171" s="71">
        <v>2</v>
      </c>
      <c r="AI171" s="71">
        <v>2</v>
      </c>
      <c r="AJ171" s="68">
        <v>386.73</v>
      </c>
      <c r="AK171" s="69">
        <v>4</v>
      </c>
      <c r="AL171" s="69">
        <v>2</v>
      </c>
      <c r="AM171" s="70">
        <v>1380.56</v>
      </c>
      <c r="AN171" s="71">
        <v>15</v>
      </c>
      <c r="AO171" s="71">
        <v>2</v>
      </c>
    </row>
    <row r="172" spans="1:41" hidden="1" outlineLevel="1" x14ac:dyDescent="0.55000000000000004">
      <c r="A172" s="58" t="s">
        <v>24</v>
      </c>
      <c r="B172" s="65">
        <v>4152314.2399999998</v>
      </c>
      <c r="C172" s="66">
        <v>25144</v>
      </c>
      <c r="D172" s="66">
        <v>1239</v>
      </c>
      <c r="E172" s="67">
        <v>165.14135539293667</v>
      </c>
      <c r="F172" s="68">
        <v>729613.05</v>
      </c>
      <c r="G172" s="69">
        <v>3601</v>
      </c>
      <c r="H172" s="69">
        <v>1107</v>
      </c>
      <c r="I172" s="70">
        <v>555528.05000000005</v>
      </c>
      <c r="J172" s="71">
        <v>2833</v>
      </c>
      <c r="K172" s="71">
        <v>1117</v>
      </c>
      <c r="L172" s="68">
        <v>371201.97</v>
      </c>
      <c r="M172" s="69">
        <v>1510</v>
      </c>
      <c r="N172" s="69">
        <v>1131</v>
      </c>
      <c r="O172" s="70">
        <v>617195.77</v>
      </c>
      <c r="P172" s="71">
        <v>1975</v>
      </c>
      <c r="Q172" s="71">
        <v>1159</v>
      </c>
      <c r="R172" s="68">
        <v>585537.56999999995</v>
      </c>
      <c r="S172" s="69">
        <v>2027</v>
      </c>
      <c r="T172" s="69">
        <v>1190</v>
      </c>
      <c r="U172" s="70">
        <v>179042.52</v>
      </c>
      <c r="V172" s="71">
        <v>1716</v>
      </c>
      <c r="W172" s="71">
        <v>1201</v>
      </c>
      <c r="X172" s="68">
        <v>74905.210000000006</v>
      </c>
      <c r="Y172" s="69">
        <v>456</v>
      </c>
      <c r="Z172" s="69">
        <v>1203</v>
      </c>
      <c r="AA172" s="70">
        <v>113042.84</v>
      </c>
      <c r="AB172" s="71">
        <v>522</v>
      </c>
      <c r="AC172" s="71">
        <v>1209</v>
      </c>
      <c r="AD172" s="68">
        <v>186123.45</v>
      </c>
      <c r="AE172" s="69">
        <v>1563</v>
      </c>
      <c r="AF172" s="69">
        <v>1217</v>
      </c>
      <c r="AG172" s="70">
        <v>224061</v>
      </c>
      <c r="AH172" s="71">
        <v>2636</v>
      </c>
      <c r="AI172" s="71">
        <v>1221</v>
      </c>
      <c r="AJ172" s="68">
        <v>200899.20000000001</v>
      </c>
      <c r="AK172" s="69">
        <v>2861</v>
      </c>
      <c r="AL172" s="69">
        <v>1237</v>
      </c>
      <c r="AM172" s="70">
        <v>315163.61</v>
      </c>
      <c r="AN172" s="71">
        <v>3444</v>
      </c>
      <c r="AO172" s="71">
        <v>1239</v>
      </c>
    </row>
    <row r="173" spans="1:41" hidden="1" outlineLevel="1" x14ac:dyDescent="0.55000000000000004">
      <c r="A173" s="58" t="s">
        <v>92</v>
      </c>
      <c r="B173" s="65">
        <v>22852653.549999997</v>
      </c>
      <c r="C173" s="66">
        <v>160523</v>
      </c>
      <c r="D173" s="66">
        <v>2120</v>
      </c>
      <c r="E173" s="67">
        <v>142.36373323448973</v>
      </c>
      <c r="F173" s="68">
        <v>3422163.03</v>
      </c>
      <c r="G173" s="69">
        <v>23501</v>
      </c>
      <c r="H173" s="69">
        <v>2038</v>
      </c>
      <c r="I173" s="70">
        <v>3141416.29</v>
      </c>
      <c r="J173" s="71">
        <v>24270</v>
      </c>
      <c r="K173" s="71">
        <v>2044</v>
      </c>
      <c r="L173" s="68">
        <v>2124369.89</v>
      </c>
      <c r="M173" s="69">
        <v>14977</v>
      </c>
      <c r="N173" s="69">
        <v>2056</v>
      </c>
      <c r="O173" s="70">
        <v>2702409.7</v>
      </c>
      <c r="P173" s="71">
        <v>22570</v>
      </c>
      <c r="Q173" s="71">
        <v>2063</v>
      </c>
      <c r="R173" s="68">
        <v>2598444.7799999998</v>
      </c>
      <c r="S173" s="69">
        <v>21927</v>
      </c>
      <c r="T173" s="69">
        <v>2068</v>
      </c>
      <c r="U173" s="70">
        <v>2363359.36</v>
      </c>
      <c r="V173" s="71">
        <v>16171</v>
      </c>
      <c r="W173" s="71">
        <v>2073</v>
      </c>
      <c r="X173" s="68">
        <v>715730.4</v>
      </c>
      <c r="Y173" s="69">
        <v>4175</v>
      </c>
      <c r="Z173" s="69">
        <v>2077</v>
      </c>
      <c r="AA173" s="70">
        <v>862995.58</v>
      </c>
      <c r="AB173" s="71">
        <v>4305</v>
      </c>
      <c r="AC173" s="71">
        <v>2088</v>
      </c>
      <c r="AD173" s="68">
        <v>1478219.14</v>
      </c>
      <c r="AE173" s="69">
        <v>6348</v>
      </c>
      <c r="AF173" s="69">
        <v>2098</v>
      </c>
      <c r="AG173" s="70">
        <v>1078756.95</v>
      </c>
      <c r="AH173" s="71">
        <v>6850</v>
      </c>
      <c r="AI173" s="71">
        <v>2106</v>
      </c>
      <c r="AJ173" s="68">
        <v>1181057.57</v>
      </c>
      <c r="AK173" s="69">
        <v>7616</v>
      </c>
      <c r="AL173" s="69">
        <v>2111</v>
      </c>
      <c r="AM173" s="70">
        <v>1183730.8600000001</v>
      </c>
      <c r="AN173" s="71">
        <v>7813</v>
      </c>
      <c r="AO173" s="71">
        <v>2120</v>
      </c>
    </row>
    <row r="174" spans="1:41" hidden="1" outlineLevel="1" x14ac:dyDescent="0.55000000000000004">
      <c r="A174" s="58" t="s">
        <v>25</v>
      </c>
      <c r="B174" s="65">
        <v>8309793.0300000003</v>
      </c>
      <c r="C174" s="66">
        <v>70547</v>
      </c>
      <c r="D174" s="66">
        <v>167</v>
      </c>
      <c r="E174" s="67">
        <v>117.79087742923159</v>
      </c>
      <c r="F174" s="68">
        <v>781973.13</v>
      </c>
      <c r="G174" s="69">
        <v>7595</v>
      </c>
      <c r="H174" s="69">
        <v>167</v>
      </c>
      <c r="I174" s="70">
        <v>2149716.39</v>
      </c>
      <c r="J174" s="71">
        <v>12058</v>
      </c>
      <c r="K174" s="71">
        <v>167</v>
      </c>
      <c r="L174" s="68">
        <v>1889241.3099999998</v>
      </c>
      <c r="M174" s="69">
        <v>16794</v>
      </c>
      <c r="N174" s="69">
        <v>167</v>
      </c>
      <c r="O174" s="70">
        <v>938947.32</v>
      </c>
      <c r="P174" s="71">
        <v>11272</v>
      </c>
      <c r="Q174" s="71">
        <v>167</v>
      </c>
      <c r="R174" s="68">
        <v>636445.01</v>
      </c>
      <c r="S174" s="69">
        <v>5911</v>
      </c>
      <c r="T174" s="69">
        <v>167</v>
      </c>
      <c r="U174" s="70">
        <v>1903070.07</v>
      </c>
      <c r="V174" s="71">
        <v>14743</v>
      </c>
      <c r="W174" s="71">
        <v>167</v>
      </c>
      <c r="X174" s="68">
        <v>-53908.91</v>
      </c>
      <c r="Y174" s="69">
        <v>1471</v>
      </c>
      <c r="Z174" s="69">
        <v>167</v>
      </c>
      <c r="AA174" s="70">
        <v>7231.27</v>
      </c>
      <c r="AB174" s="71">
        <v>87</v>
      </c>
      <c r="AC174" s="71">
        <v>167</v>
      </c>
      <c r="AD174" s="68">
        <v>9416.16</v>
      </c>
      <c r="AE174" s="69">
        <v>86</v>
      </c>
      <c r="AF174" s="69">
        <v>167</v>
      </c>
      <c r="AG174" s="70">
        <v>13932.65</v>
      </c>
      <c r="AH174" s="71">
        <v>154</v>
      </c>
      <c r="AI174" s="71">
        <v>167</v>
      </c>
      <c r="AJ174" s="68">
        <v>17138.14</v>
      </c>
      <c r="AK174" s="69">
        <v>185</v>
      </c>
      <c r="AL174" s="69">
        <v>167</v>
      </c>
      <c r="AM174" s="70">
        <v>16590.490000000002</v>
      </c>
      <c r="AN174" s="71">
        <v>191</v>
      </c>
      <c r="AO174" s="71">
        <v>167</v>
      </c>
    </row>
    <row r="175" spans="1:41" hidden="1" outlineLevel="1" x14ac:dyDescent="0.55000000000000004">
      <c r="A175" s="58" t="s">
        <v>93</v>
      </c>
      <c r="B175" s="65">
        <v>153123874.38000003</v>
      </c>
      <c r="C175" s="66">
        <v>270432</v>
      </c>
      <c r="D175" s="66">
        <v>1211</v>
      </c>
      <c r="E175" s="67">
        <v>566.21950945154424</v>
      </c>
      <c r="F175" s="68">
        <v>23245086.300000001</v>
      </c>
      <c r="G175" s="69">
        <v>37166</v>
      </c>
      <c r="H175" s="69">
        <v>1135</v>
      </c>
      <c r="I175" s="70">
        <v>21998973.18</v>
      </c>
      <c r="J175" s="71">
        <v>34742</v>
      </c>
      <c r="K175" s="71">
        <v>1144</v>
      </c>
      <c r="L175" s="68">
        <v>15579355.810000001</v>
      </c>
      <c r="M175" s="69">
        <v>21056</v>
      </c>
      <c r="N175" s="69">
        <v>1151</v>
      </c>
      <c r="O175" s="70">
        <v>25051808.859999999</v>
      </c>
      <c r="P175" s="71">
        <v>36179</v>
      </c>
      <c r="Q175" s="71">
        <v>1166</v>
      </c>
      <c r="R175" s="68">
        <v>25599741.890000001</v>
      </c>
      <c r="S175" s="69">
        <v>38488</v>
      </c>
      <c r="T175" s="69">
        <v>1190</v>
      </c>
      <c r="U175" s="70">
        <v>7979894.4000000004</v>
      </c>
      <c r="V175" s="71">
        <v>34363</v>
      </c>
      <c r="W175" s="71">
        <v>1194</v>
      </c>
      <c r="X175" s="68">
        <v>2340639.9900000002</v>
      </c>
      <c r="Y175" s="69">
        <v>5981</v>
      </c>
      <c r="Z175" s="69">
        <v>1196</v>
      </c>
      <c r="AA175" s="70">
        <v>1992717.17</v>
      </c>
      <c r="AB175" s="71">
        <v>4269</v>
      </c>
      <c r="AC175" s="71">
        <v>1197</v>
      </c>
      <c r="AD175" s="68">
        <v>5062354.7</v>
      </c>
      <c r="AE175" s="69">
        <v>9822</v>
      </c>
      <c r="AF175" s="69">
        <v>1206</v>
      </c>
      <c r="AG175" s="70">
        <v>8518216.1900000013</v>
      </c>
      <c r="AH175" s="71">
        <v>17227</v>
      </c>
      <c r="AI175" s="71">
        <v>1211</v>
      </c>
      <c r="AJ175" s="68">
        <v>7726394.8099999996</v>
      </c>
      <c r="AK175" s="69">
        <v>15506</v>
      </c>
      <c r="AL175" s="69">
        <v>1211</v>
      </c>
      <c r="AM175" s="70">
        <v>8028691.0800000001</v>
      </c>
      <c r="AN175" s="71">
        <v>15633</v>
      </c>
      <c r="AO175" s="71">
        <v>1211</v>
      </c>
    </row>
    <row r="176" spans="1:41" hidden="1" outlineLevel="1" x14ac:dyDescent="0.55000000000000004">
      <c r="A176" s="58" t="s">
        <v>26</v>
      </c>
      <c r="B176" s="65">
        <v>5920284.0900000008</v>
      </c>
      <c r="C176" s="66">
        <v>13099</v>
      </c>
      <c r="D176" s="66">
        <v>51</v>
      </c>
      <c r="E176" s="67">
        <v>451.96458431941375</v>
      </c>
      <c r="F176" s="68">
        <v>857440.29</v>
      </c>
      <c r="G176" s="69">
        <v>1594</v>
      </c>
      <c r="H176" s="69">
        <v>48</v>
      </c>
      <c r="I176" s="70">
        <v>866444.76</v>
      </c>
      <c r="J176" s="71">
        <v>2021</v>
      </c>
      <c r="K176" s="71">
        <v>48</v>
      </c>
      <c r="L176" s="68">
        <v>631750.32999999996</v>
      </c>
      <c r="M176" s="69">
        <v>1083</v>
      </c>
      <c r="N176" s="69">
        <v>48</v>
      </c>
      <c r="O176" s="70">
        <v>762667.28</v>
      </c>
      <c r="P176" s="71">
        <v>1962</v>
      </c>
      <c r="Q176" s="71">
        <v>50</v>
      </c>
      <c r="R176" s="68">
        <v>728826.75</v>
      </c>
      <c r="S176" s="69">
        <v>1634</v>
      </c>
      <c r="T176" s="69">
        <v>51</v>
      </c>
      <c r="U176" s="70">
        <v>838608.23</v>
      </c>
      <c r="V176" s="71">
        <v>1891</v>
      </c>
      <c r="W176" s="71">
        <v>51</v>
      </c>
      <c r="X176" s="68">
        <v>70083.38</v>
      </c>
      <c r="Y176" s="69">
        <v>402</v>
      </c>
      <c r="Z176" s="69">
        <v>51</v>
      </c>
      <c r="AA176" s="70">
        <v>69798.98</v>
      </c>
      <c r="AB176" s="71">
        <v>369</v>
      </c>
      <c r="AC176" s="71">
        <v>51</v>
      </c>
      <c r="AD176" s="68">
        <v>128680.04</v>
      </c>
      <c r="AE176" s="69">
        <v>436</v>
      </c>
      <c r="AF176" s="69">
        <v>51</v>
      </c>
      <c r="AG176" s="70">
        <v>146750.35</v>
      </c>
      <c r="AH176" s="71">
        <v>454</v>
      </c>
      <c r="AI176" s="71">
        <v>51</v>
      </c>
      <c r="AJ176" s="68">
        <v>364846.5</v>
      </c>
      <c r="AK176" s="69">
        <v>590</v>
      </c>
      <c r="AL176" s="69">
        <v>51</v>
      </c>
      <c r="AM176" s="70">
        <v>454387.20000000001</v>
      </c>
      <c r="AN176" s="71">
        <v>663</v>
      </c>
      <c r="AO176" s="71">
        <v>51</v>
      </c>
    </row>
    <row r="177" spans="1:41" hidden="1" outlineLevel="1" x14ac:dyDescent="0.55000000000000004">
      <c r="A177" s="58" t="s">
        <v>94</v>
      </c>
      <c r="B177" s="65">
        <v>2637236.1999999997</v>
      </c>
      <c r="C177" s="66">
        <v>6629</v>
      </c>
      <c r="D177" s="66">
        <v>108</v>
      </c>
      <c r="E177" s="67">
        <v>397.83318750942823</v>
      </c>
      <c r="F177" s="68">
        <v>402587.67</v>
      </c>
      <c r="G177" s="69">
        <v>891</v>
      </c>
      <c r="H177" s="69">
        <v>84</v>
      </c>
      <c r="I177" s="70">
        <v>757699.37</v>
      </c>
      <c r="J177" s="71">
        <v>1504</v>
      </c>
      <c r="K177" s="71">
        <v>84</v>
      </c>
      <c r="L177" s="68">
        <v>219747.31</v>
      </c>
      <c r="M177" s="69">
        <v>543</v>
      </c>
      <c r="N177" s="69">
        <v>84</v>
      </c>
      <c r="O177" s="70">
        <v>585453.65</v>
      </c>
      <c r="P177" s="71">
        <v>1105</v>
      </c>
      <c r="Q177" s="71">
        <v>87</v>
      </c>
      <c r="R177" s="68">
        <v>501051.01</v>
      </c>
      <c r="S177" s="69">
        <v>1019</v>
      </c>
      <c r="T177" s="69">
        <v>88</v>
      </c>
      <c r="U177" s="70">
        <v>3865.29</v>
      </c>
      <c r="V177" s="71">
        <v>590</v>
      </c>
      <c r="W177" s="71">
        <v>90</v>
      </c>
      <c r="X177" s="68">
        <v>964.93</v>
      </c>
      <c r="Y177" s="69">
        <v>29</v>
      </c>
      <c r="Z177" s="69">
        <v>91</v>
      </c>
      <c r="AA177" s="70">
        <v>7830.8</v>
      </c>
      <c r="AB177" s="71">
        <v>36</v>
      </c>
      <c r="AC177" s="71">
        <v>92</v>
      </c>
      <c r="AD177" s="68">
        <v>12901.69</v>
      </c>
      <c r="AE177" s="69">
        <v>54</v>
      </c>
      <c r="AF177" s="69">
        <v>92</v>
      </c>
      <c r="AG177" s="70">
        <v>29969.56</v>
      </c>
      <c r="AH177" s="71">
        <v>138</v>
      </c>
      <c r="AI177" s="71">
        <v>106</v>
      </c>
      <c r="AJ177" s="68">
        <v>41724.870000000003</v>
      </c>
      <c r="AK177" s="69">
        <v>173</v>
      </c>
      <c r="AL177" s="69">
        <v>107</v>
      </c>
      <c r="AM177" s="70">
        <v>73440.05</v>
      </c>
      <c r="AN177" s="71">
        <v>547</v>
      </c>
      <c r="AO177" s="71">
        <v>108</v>
      </c>
    </row>
    <row r="178" spans="1:41" hidden="1" outlineLevel="1" x14ac:dyDescent="0.55000000000000004">
      <c r="A178" s="58" t="s">
        <v>462</v>
      </c>
      <c r="B178" s="65">
        <v>34766857.180000007</v>
      </c>
      <c r="C178" s="66">
        <v>288363</v>
      </c>
      <c r="D178" s="66">
        <v>850</v>
      </c>
      <c r="E178" s="67">
        <v>120.56629033544527</v>
      </c>
      <c r="F178" s="68">
        <v>6855166.0700000003</v>
      </c>
      <c r="G178" s="69">
        <v>51787</v>
      </c>
      <c r="H178" s="69">
        <v>930</v>
      </c>
      <c r="I178" s="70">
        <v>5993942.6200000001</v>
      </c>
      <c r="J178" s="71">
        <v>46295</v>
      </c>
      <c r="K178" s="71">
        <v>896</v>
      </c>
      <c r="L178" s="68">
        <v>4602273.9400000004</v>
      </c>
      <c r="M178" s="69">
        <v>36311</v>
      </c>
      <c r="N178" s="69">
        <v>883</v>
      </c>
      <c r="O178" s="70">
        <v>6202921.4900000002</v>
      </c>
      <c r="P178" s="71">
        <v>41361</v>
      </c>
      <c r="Q178" s="71">
        <v>879</v>
      </c>
      <c r="R178" s="68">
        <v>5188504.1399999997</v>
      </c>
      <c r="S178" s="69">
        <v>40487</v>
      </c>
      <c r="T178" s="69">
        <v>861</v>
      </c>
      <c r="U178" s="70">
        <v>1345844.51</v>
      </c>
      <c r="V178" s="71">
        <v>29691</v>
      </c>
      <c r="W178" s="71">
        <v>871</v>
      </c>
      <c r="X178" s="68">
        <v>400888.65</v>
      </c>
      <c r="Y178" s="69">
        <v>6248</v>
      </c>
      <c r="Z178" s="69">
        <v>871</v>
      </c>
      <c r="AA178" s="70">
        <v>752358.43</v>
      </c>
      <c r="AB178" s="71">
        <v>5871</v>
      </c>
      <c r="AC178" s="71">
        <v>823</v>
      </c>
      <c r="AD178" s="68">
        <v>837541.09</v>
      </c>
      <c r="AE178" s="69">
        <v>6978</v>
      </c>
      <c r="AF178" s="69">
        <v>884</v>
      </c>
      <c r="AG178" s="70">
        <v>834749.82</v>
      </c>
      <c r="AH178" s="71">
        <v>7442</v>
      </c>
      <c r="AI178" s="71">
        <v>846</v>
      </c>
      <c r="AJ178" s="68">
        <v>813928.13</v>
      </c>
      <c r="AK178" s="69">
        <v>8074</v>
      </c>
      <c r="AL178" s="69">
        <v>843</v>
      </c>
      <c r="AM178" s="70">
        <v>938738.29</v>
      </c>
      <c r="AN178" s="71">
        <v>7818</v>
      </c>
      <c r="AO178" s="71">
        <v>850</v>
      </c>
    </row>
    <row r="179" spans="1:41" hidden="1" outlineLevel="1" x14ac:dyDescent="0.55000000000000004">
      <c r="A179" s="58" t="s">
        <v>27</v>
      </c>
      <c r="B179" s="65">
        <v>678532.3899999999</v>
      </c>
      <c r="C179" s="66">
        <v>8295</v>
      </c>
      <c r="D179" s="66">
        <v>797</v>
      </c>
      <c r="E179" s="67">
        <v>81.800167570825792</v>
      </c>
      <c r="F179" s="68">
        <v>127948.62</v>
      </c>
      <c r="G179" s="69">
        <v>1485</v>
      </c>
      <c r="H179" s="69">
        <v>720</v>
      </c>
      <c r="I179" s="70">
        <v>117934.27</v>
      </c>
      <c r="J179" s="71">
        <v>1470</v>
      </c>
      <c r="K179" s="71">
        <v>727</v>
      </c>
      <c r="L179" s="68">
        <v>97463.24</v>
      </c>
      <c r="M179" s="69">
        <v>1249</v>
      </c>
      <c r="N179" s="69">
        <v>736</v>
      </c>
      <c r="O179" s="70">
        <v>101623.43</v>
      </c>
      <c r="P179" s="71">
        <v>1327</v>
      </c>
      <c r="Q179" s="71">
        <v>756</v>
      </c>
      <c r="R179" s="68">
        <v>115309.25</v>
      </c>
      <c r="S179" s="69">
        <v>1405</v>
      </c>
      <c r="T179" s="69">
        <v>765</v>
      </c>
      <c r="U179" s="70">
        <v>44510.58</v>
      </c>
      <c r="V179" s="71">
        <v>806</v>
      </c>
      <c r="W179" s="71">
        <v>784</v>
      </c>
      <c r="X179" s="68">
        <v>6092.87</v>
      </c>
      <c r="Y179" s="69">
        <v>87</v>
      </c>
      <c r="Z179" s="69">
        <v>787</v>
      </c>
      <c r="AA179" s="70">
        <v>3507.59</v>
      </c>
      <c r="AB179" s="71">
        <v>58</v>
      </c>
      <c r="AC179" s="71">
        <v>792</v>
      </c>
      <c r="AD179" s="68">
        <v>17821.34</v>
      </c>
      <c r="AE179" s="69">
        <v>112</v>
      </c>
      <c r="AF179" s="69">
        <v>794</v>
      </c>
      <c r="AG179" s="70">
        <v>14088.62</v>
      </c>
      <c r="AH179" s="71">
        <v>131</v>
      </c>
      <c r="AI179" s="71">
        <v>794</v>
      </c>
      <c r="AJ179" s="68">
        <v>12392.69</v>
      </c>
      <c r="AK179" s="69">
        <v>82</v>
      </c>
      <c r="AL179" s="69">
        <v>795</v>
      </c>
      <c r="AM179" s="70">
        <v>19839.89</v>
      </c>
      <c r="AN179" s="71">
        <v>83</v>
      </c>
      <c r="AO179" s="71">
        <v>797</v>
      </c>
    </row>
    <row r="180" spans="1:41" hidden="1" outlineLevel="1" x14ac:dyDescent="0.55000000000000004">
      <c r="A180" s="58" t="s">
        <v>95</v>
      </c>
      <c r="B180" s="65">
        <v>2532436.3199999998</v>
      </c>
      <c r="C180" s="66">
        <v>18360</v>
      </c>
      <c r="D180" s="66">
        <v>3</v>
      </c>
      <c r="E180" s="67">
        <v>137.93226143790849</v>
      </c>
      <c r="F180" s="68">
        <v>560634.44999999995</v>
      </c>
      <c r="G180" s="69">
        <v>3652</v>
      </c>
      <c r="H180" s="69">
        <v>1</v>
      </c>
      <c r="I180" s="70">
        <v>579911.78</v>
      </c>
      <c r="J180" s="71">
        <v>3840</v>
      </c>
      <c r="K180" s="71">
        <v>1</v>
      </c>
      <c r="L180" s="68">
        <v>260484.32</v>
      </c>
      <c r="M180" s="69">
        <v>1840</v>
      </c>
      <c r="N180" s="69">
        <v>1</v>
      </c>
      <c r="O180" s="70">
        <v>482955.54</v>
      </c>
      <c r="P180" s="71">
        <v>3294</v>
      </c>
      <c r="Q180" s="71">
        <v>1</v>
      </c>
      <c r="R180" s="68">
        <v>501181.75</v>
      </c>
      <c r="S180" s="69">
        <v>3353</v>
      </c>
      <c r="T180" s="69">
        <v>1</v>
      </c>
      <c r="U180" s="70">
        <v>111606.86</v>
      </c>
      <c r="V180" s="71">
        <v>1893</v>
      </c>
      <c r="W180" s="71">
        <v>1</v>
      </c>
      <c r="X180" s="68">
        <v>-5839.89</v>
      </c>
      <c r="Y180" s="69">
        <v>40</v>
      </c>
      <c r="Z180" s="69">
        <v>1</v>
      </c>
      <c r="AA180" s="70">
        <v>891.02</v>
      </c>
      <c r="AB180" s="71">
        <v>33</v>
      </c>
      <c r="AC180" s="71">
        <v>1</v>
      </c>
      <c r="AD180" s="68">
        <v>7519.44</v>
      </c>
      <c r="AE180" s="69">
        <v>101</v>
      </c>
      <c r="AF180" s="69">
        <v>1</v>
      </c>
      <c r="AG180" s="70">
        <v>9867.18</v>
      </c>
      <c r="AH180" s="71">
        <v>103</v>
      </c>
      <c r="AI180" s="71">
        <v>1</v>
      </c>
      <c r="AJ180" s="68">
        <v>10718.81</v>
      </c>
      <c r="AK180" s="69">
        <v>105</v>
      </c>
      <c r="AL180" s="69">
        <v>1</v>
      </c>
      <c r="AM180" s="70">
        <v>12505.06</v>
      </c>
      <c r="AN180" s="71">
        <v>106</v>
      </c>
      <c r="AO180" s="71">
        <v>3</v>
      </c>
    </row>
    <row r="181" spans="1:41" hidden="1" outlineLevel="1" x14ac:dyDescent="0.55000000000000004">
      <c r="A181" s="58" t="s">
        <v>380</v>
      </c>
      <c r="B181" s="65">
        <v>13294536.840000002</v>
      </c>
      <c r="C181" s="66">
        <v>94000</v>
      </c>
      <c r="D181" s="66">
        <v>23</v>
      </c>
      <c r="E181" s="67">
        <v>141.43124297872342</v>
      </c>
      <c r="F181" s="68">
        <v>3145126.37</v>
      </c>
      <c r="G181" s="69">
        <v>18547</v>
      </c>
      <c r="H181" s="69">
        <v>12</v>
      </c>
      <c r="I181" s="70">
        <v>2755302.36</v>
      </c>
      <c r="J181" s="71">
        <v>16975</v>
      </c>
      <c r="K181" s="71">
        <v>12</v>
      </c>
      <c r="L181" s="68">
        <v>1681394.65</v>
      </c>
      <c r="M181" s="69">
        <v>12216</v>
      </c>
      <c r="N181" s="69">
        <v>12</v>
      </c>
      <c r="O181" s="70">
        <v>2564882.44</v>
      </c>
      <c r="P181" s="71">
        <v>14318</v>
      </c>
      <c r="Q181" s="71">
        <v>12</v>
      </c>
      <c r="R181" s="68">
        <v>2399996.21</v>
      </c>
      <c r="S181" s="69">
        <v>14662</v>
      </c>
      <c r="T181" s="69">
        <v>23</v>
      </c>
      <c r="U181" s="70">
        <v>471862.99</v>
      </c>
      <c r="V181" s="71">
        <v>11922</v>
      </c>
      <c r="W181" s="71">
        <v>23</v>
      </c>
      <c r="X181" s="68">
        <v>-112769.2</v>
      </c>
      <c r="Y181" s="69">
        <v>1237</v>
      </c>
      <c r="Z181" s="69">
        <v>23</v>
      </c>
      <c r="AA181" s="70">
        <v>510.77</v>
      </c>
      <c r="AB181" s="71">
        <v>649</v>
      </c>
      <c r="AC181" s="71">
        <v>23</v>
      </c>
      <c r="AD181" s="68">
        <v>55372.57</v>
      </c>
      <c r="AE181" s="69">
        <v>747</v>
      </c>
      <c r="AF181" s="69">
        <v>23</v>
      </c>
      <c r="AG181" s="70">
        <v>72366.67</v>
      </c>
      <c r="AH181" s="71">
        <v>702</v>
      </c>
      <c r="AI181" s="71">
        <v>23</v>
      </c>
      <c r="AJ181" s="68">
        <v>68427.59</v>
      </c>
      <c r="AK181" s="69">
        <v>880</v>
      </c>
      <c r="AL181" s="69">
        <v>23</v>
      </c>
      <c r="AM181" s="70">
        <v>192063.42</v>
      </c>
      <c r="AN181" s="71">
        <v>1145</v>
      </c>
      <c r="AO181" s="71">
        <v>23</v>
      </c>
    </row>
    <row r="182" spans="1:41" hidden="1" outlineLevel="1" x14ac:dyDescent="0.55000000000000004">
      <c r="A182" s="58" t="s">
        <v>32</v>
      </c>
      <c r="B182" s="65">
        <v>4396052.8900000006</v>
      </c>
      <c r="C182" s="66">
        <v>23666</v>
      </c>
      <c r="D182" s="66">
        <v>6</v>
      </c>
      <c r="E182" s="67">
        <v>185.7539461674977</v>
      </c>
      <c r="F182" s="68">
        <v>1175208.78</v>
      </c>
      <c r="G182" s="69">
        <v>5255</v>
      </c>
      <c r="H182" s="69">
        <v>6</v>
      </c>
      <c r="I182" s="70">
        <v>926194.28</v>
      </c>
      <c r="J182" s="71">
        <v>4359</v>
      </c>
      <c r="K182" s="71">
        <v>6</v>
      </c>
      <c r="L182" s="68">
        <v>483261.75</v>
      </c>
      <c r="M182" s="69">
        <v>2885</v>
      </c>
      <c r="N182" s="69">
        <v>6</v>
      </c>
      <c r="O182" s="70">
        <v>782115.95</v>
      </c>
      <c r="P182" s="71">
        <v>3769</v>
      </c>
      <c r="Q182" s="71">
        <v>6</v>
      </c>
      <c r="R182" s="68">
        <v>864032.79</v>
      </c>
      <c r="S182" s="69">
        <v>4413</v>
      </c>
      <c r="T182" s="69">
        <v>6</v>
      </c>
      <c r="U182" s="70">
        <v>146056.4</v>
      </c>
      <c r="V182" s="71">
        <v>2489</v>
      </c>
      <c r="W182" s="71">
        <v>6</v>
      </c>
      <c r="X182" s="68">
        <v>-4047.83</v>
      </c>
      <c r="Y182" s="69">
        <v>156</v>
      </c>
      <c r="Z182" s="69">
        <v>6</v>
      </c>
      <c r="AA182" s="70">
        <v>-6524.06</v>
      </c>
      <c r="AB182" s="71">
        <v>63</v>
      </c>
      <c r="AC182" s="71">
        <v>6</v>
      </c>
      <c r="AD182" s="68">
        <v>837.69</v>
      </c>
      <c r="AE182" s="69">
        <v>57</v>
      </c>
      <c r="AF182" s="69">
        <v>6</v>
      </c>
      <c r="AG182" s="70">
        <v>14557.42</v>
      </c>
      <c r="AH182" s="71">
        <v>66</v>
      </c>
      <c r="AI182" s="71">
        <v>6</v>
      </c>
      <c r="AJ182" s="68">
        <v>11464.45</v>
      </c>
      <c r="AK182" s="69">
        <v>71</v>
      </c>
      <c r="AL182" s="69">
        <v>6</v>
      </c>
      <c r="AM182" s="70">
        <v>2895.27</v>
      </c>
      <c r="AN182" s="71">
        <v>83</v>
      </c>
      <c r="AO182" s="71">
        <v>6</v>
      </c>
    </row>
    <row r="183" spans="1:41" hidden="1" outlineLevel="1" x14ac:dyDescent="0.55000000000000004">
      <c r="A183" s="58" t="s">
        <v>37</v>
      </c>
      <c r="B183" s="65">
        <v>1843592.1900000002</v>
      </c>
      <c r="C183" s="66">
        <v>16332</v>
      </c>
      <c r="D183" s="66">
        <v>5</v>
      </c>
      <c r="E183" s="67">
        <v>112.88220609845703</v>
      </c>
      <c r="F183" s="68">
        <v>442318.7</v>
      </c>
      <c r="G183" s="69">
        <v>3151</v>
      </c>
      <c r="H183" s="69">
        <v>5</v>
      </c>
      <c r="I183" s="70">
        <v>412855.59</v>
      </c>
      <c r="J183" s="71">
        <v>3006</v>
      </c>
      <c r="K183" s="71">
        <v>5</v>
      </c>
      <c r="L183" s="68">
        <v>148202.54999999999</v>
      </c>
      <c r="M183" s="69">
        <v>1564</v>
      </c>
      <c r="N183" s="69">
        <v>5</v>
      </c>
      <c r="O183" s="70">
        <v>444553.48</v>
      </c>
      <c r="P183" s="71">
        <v>2313</v>
      </c>
      <c r="Q183" s="71">
        <v>5</v>
      </c>
      <c r="R183" s="68">
        <v>281422.99</v>
      </c>
      <c r="S183" s="69">
        <v>2509</v>
      </c>
      <c r="T183" s="69">
        <v>5</v>
      </c>
      <c r="U183" s="70">
        <v>31568.7</v>
      </c>
      <c r="V183" s="71">
        <v>2005</v>
      </c>
      <c r="W183" s="71">
        <v>5</v>
      </c>
      <c r="X183" s="68">
        <v>-6534.89</v>
      </c>
      <c r="Y183" s="69">
        <v>150</v>
      </c>
      <c r="Z183" s="69">
        <v>5</v>
      </c>
      <c r="AA183" s="70">
        <v>2286.58</v>
      </c>
      <c r="AB183" s="71">
        <v>48</v>
      </c>
      <c r="AC183" s="71">
        <v>5</v>
      </c>
      <c r="AD183" s="68">
        <v>8394.39</v>
      </c>
      <c r="AE183" s="69">
        <v>173</v>
      </c>
      <c r="AF183" s="69">
        <v>5</v>
      </c>
      <c r="AG183" s="70">
        <v>19657.73</v>
      </c>
      <c r="AH183" s="71">
        <v>391</v>
      </c>
      <c r="AI183" s="71">
        <v>5</v>
      </c>
      <c r="AJ183" s="68">
        <v>25415.83</v>
      </c>
      <c r="AK183" s="69">
        <v>443</v>
      </c>
      <c r="AL183" s="69">
        <v>5</v>
      </c>
      <c r="AM183" s="70">
        <v>33450.54</v>
      </c>
      <c r="AN183" s="71">
        <v>579</v>
      </c>
      <c r="AO183" s="71">
        <v>5</v>
      </c>
    </row>
    <row r="184" spans="1:41" hidden="1" outlineLevel="1" x14ac:dyDescent="0.55000000000000004">
      <c r="A184" s="58" t="s">
        <v>33</v>
      </c>
      <c r="B184" s="65">
        <v>238729.85</v>
      </c>
      <c r="C184" s="66">
        <v>693</v>
      </c>
      <c r="D184" s="66">
        <v>33</v>
      </c>
      <c r="E184" s="67">
        <v>344.48751803751804</v>
      </c>
      <c r="F184" s="68">
        <v>61748.94</v>
      </c>
      <c r="G184" s="69">
        <v>121</v>
      </c>
      <c r="H184" s="69">
        <v>33</v>
      </c>
      <c r="I184" s="70">
        <v>23562.81</v>
      </c>
      <c r="J184" s="71">
        <v>103</v>
      </c>
      <c r="K184" s="71">
        <v>33</v>
      </c>
      <c r="L184" s="68">
        <v>21405.06</v>
      </c>
      <c r="M184" s="69">
        <v>44</v>
      </c>
      <c r="N184" s="69">
        <v>33</v>
      </c>
      <c r="O184" s="70">
        <v>42132.37</v>
      </c>
      <c r="P184" s="71">
        <v>159</v>
      </c>
      <c r="Q184" s="71">
        <v>33</v>
      </c>
      <c r="R184" s="68">
        <v>54744.47</v>
      </c>
      <c r="S184" s="69">
        <v>137</v>
      </c>
      <c r="T184" s="69">
        <v>33</v>
      </c>
      <c r="U184" s="70">
        <v>23465.56</v>
      </c>
      <c r="V184" s="71">
        <v>103</v>
      </c>
      <c r="W184" s="71">
        <v>33</v>
      </c>
      <c r="X184" s="68">
        <v>5849.74</v>
      </c>
      <c r="Y184" s="69">
        <v>4</v>
      </c>
      <c r="Z184" s="69">
        <v>33</v>
      </c>
      <c r="AA184" s="70">
        <v>730.92</v>
      </c>
      <c r="AB184" s="71">
        <v>1</v>
      </c>
      <c r="AC184" s="71">
        <v>33</v>
      </c>
      <c r="AD184" s="68">
        <v>523.39</v>
      </c>
      <c r="AE184" s="69">
        <v>3</v>
      </c>
      <c r="AF184" s="69">
        <v>33</v>
      </c>
      <c r="AG184" s="70">
        <v>1776.86</v>
      </c>
      <c r="AH184" s="71">
        <v>11</v>
      </c>
      <c r="AI184" s="71">
        <v>33</v>
      </c>
      <c r="AJ184" s="68">
        <v>1290.51</v>
      </c>
      <c r="AK184" s="69">
        <v>3</v>
      </c>
      <c r="AL184" s="69">
        <v>33</v>
      </c>
      <c r="AM184" s="70">
        <v>1499.22</v>
      </c>
      <c r="AN184" s="71">
        <v>4</v>
      </c>
      <c r="AO184" s="71">
        <v>33</v>
      </c>
    </row>
    <row r="185" spans="1:41" hidden="1" outlineLevel="1" x14ac:dyDescent="0.55000000000000004">
      <c r="A185" s="58" t="s">
        <v>40</v>
      </c>
      <c r="B185" s="65">
        <v>53948230.140000001</v>
      </c>
      <c r="C185" s="66">
        <v>218178</v>
      </c>
      <c r="D185" s="66">
        <v>8490</v>
      </c>
      <c r="E185" s="67">
        <v>247.26704864835136</v>
      </c>
      <c r="F185" s="68">
        <v>9751195.9000000004</v>
      </c>
      <c r="G185" s="69">
        <v>39322</v>
      </c>
      <c r="H185" s="69">
        <v>8892</v>
      </c>
      <c r="I185" s="70">
        <v>8123909.4800000014</v>
      </c>
      <c r="J185" s="71">
        <v>33379</v>
      </c>
      <c r="K185" s="71">
        <v>8897</v>
      </c>
      <c r="L185" s="68">
        <v>5022562.4400000004</v>
      </c>
      <c r="M185" s="69">
        <v>20462</v>
      </c>
      <c r="N185" s="69">
        <v>8925</v>
      </c>
      <c r="O185" s="70">
        <v>8123155.1399999997</v>
      </c>
      <c r="P185" s="71">
        <v>29640</v>
      </c>
      <c r="Q185" s="71">
        <v>8992</v>
      </c>
      <c r="R185" s="68">
        <v>8219724.9299999997</v>
      </c>
      <c r="S185" s="69">
        <v>31468</v>
      </c>
      <c r="T185" s="69">
        <v>9068</v>
      </c>
      <c r="U185" s="70">
        <v>8678420.1199999992</v>
      </c>
      <c r="V185" s="71">
        <v>35162</v>
      </c>
      <c r="W185" s="71">
        <v>9105</v>
      </c>
      <c r="X185" s="68">
        <v>234496.31999999998</v>
      </c>
      <c r="Y185" s="69">
        <v>2495</v>
      </c>
      <c r="Z185" s="69">
        <v>4147</v>
      </c>
      <c r="AA185" s="70">
        <v>716063.21</v>
      </c>
      <c r="AB185" s="71">
        <v>3225</v>
      </c>
      <c r="AC185" s="71">
        <v>9095</v>
      </c>
      <c r="AD185" s="68">
        <v>1329226.5699999998</v>
      </c>
      <c r="AE185" s="69">
        <v>5741</v>
      </c>
      <c r="AF185" s="69">
        <v>9097</v>
      </c>
      <c r="AG185" s="70">
        <v>1201525.27</v>
      </c>
      <c r="AH185" s="71">
        <v>5785</v>
      </c>
      <c r="AI185" s="71">
        <v>8474</v>
      </c>
      <c r="AJ185" s="68">
        <v>1281077.23</v>
      </c>
      <c r="AK185" s="69">
        <v>5915</v>
      </c>
      <c r="AL185" s="69">
        <v>8493</v>
      </c>
      <c r="AM185" s="70">
        <v>1266873.5300000003</v>
      </c>
      <c r="AN185" s="71">
        <v>5584</v>
      </c>
      <c r="AO185" s="71">
        <v>8490</v>
      </c>
    </row>
    <row r="186" spans="1:41" hidden="1" outlineLevel="1" x14ac:dyDescent="0.55000000000000004">
      <c r="A186" s="58" t="s">
        <v>34</v>
      </c>
      <c r="B186" s="65">
        <v>37785.83</v>
      </c>
      <c r="C186" s="66">
        <v>306</v>
      </c>
      <c r="D186" s="66">
        <v>7</v>
      </c>
      <c r="E186" s="67">
        <v>123.48310457516341</v>
      </c>
      <c r="F186" s="68">
        <v>4729.17</v>
      </c>
      <c r="G186" s="69">
        <v>37</v>
      </c>
      <c r="H186" s="69">
        <v>7</v>
      </c>
      <c r="I186" s="70">
        <v>4973.96</v>
      </c>
      <c r="J186" s="71">
        <v>30</v>
      </c>
      <c r="K186" s="71">
        <v>7</v>
      </c>
      <c r="L186" s="68">
        <v>2701.52</v>
      </c>
      <c r="M186" s="69">
        <v>34</v>
      </c>
      <c r="N186" s="69">
        <v>7</v>
      </c>
      <c r="O186" s="70">
        <v>794.28</v>
      </c>
      <c r="P186" s="71">
        <v>18</v>
      </c>
      <c r="Q186" s="71">
        <v>7</v>
      </c>
      <c r="R186" s="68">
        <v>11289.59</v>
      </c>
      <c r="S186" s="69">
        <v>69</v>
      </c>
      <c r="T186" s="69">
        <v>7</v>
      </c>
      <c r="U186" s="70">
        <v>4862.49</v>
      </c>
      <c r="V186" s="71">
        <v>63</v>
      </c>
      <c r="W186" s="71">
        <v>7</v>
      </c>
      <c r="X186" s="68">
        <v>3267.85</v>
      </c>
      <c r="Y186" s="69">
        <v>7</v>
      </c>
      <c r="Z186" s="69">
        <v>7</v>
      </c>
      <c r="AA186" s="70">
        <v>0</v>
      </c>
      <c r="AB186" s="71">
        <v>0</v>
      </c>
      <c r="AC186" s="71">
        <v>7</v>
      </c>
      <c r="AD186" s="68">
        <v>1110.18</v>
      </c>
      <c r="AE186" s="69">
        <v>5</v>
      </c>
      <c r="AF186" s="69">
        <v>7</v>
      </c>
      <c r="AG186" s="70">
        <v>1730.16</v>
      </c>
      <c r="AH186" s="71">
        <v>14</v>
      </c>
      <c r="AI186" s="71">
        <v>7</v>
      </c>
      <c r="AJ186" s="68">
        <v>1343.7</v>
      </c>
      <c r="AK186" s="69">
        <v>12</v>
      </c>
      <c r="AL186" s="69">
        <v>7</v>
      </c>
      <c r="AM186" s="70">
        <v>982.93</v>
      </c>
      <c r="AN186" s="71">
        <v>17</v>
      </c>
      <c r="AO186" s="71">
        <v>7</v>
      </c>
    </row>
    <row r="187" spans="1:41" hidden="1" outlineLevel="1" x14ac:dyDescent="0.55000000000000004">
      <c r="A187" s="58" t="s">
        <v>35</v>
      </c>
      <c r="B187" s="65">
        <v>329821.61999999994</v>
      </c>
      <c r="C187" s="66">
        <v>187</v>
      </c>
      <c r="D187" s="66">
        <v>14</v>
      </c>
      <c r="E187" s="67">
        <v>1763.7519786096254</v>
      </c>
      <c r="F187" s="68">
        <v>89529.77</v>
      </c>
      <c r="G187" s="69">
        <v>24</v>
      </c>
      <c r="H187" s="69">
        <v>14</v>
      </c>
      <c r="I187" s="70">
        <v>39027.449999999997</v>
      </c>
      <c r="J187" s="71">
        <v>23</v>
      </c>
      <c r="K187" s="71">
        <v>14</v>
      </c>
      <c r="L187" s="68">
        <v>40307.9</v>
      </c>
      <c r="M187" s="69">
        <v>27</v>
      </c>
      <c r="N187" s="69">
        <v>14</v>
      </c>
      <c r="O187" s="70">
        <v>52590.03</v>
      </c>
      <c r="P187" s="71">
        <v>35</v>
      </c>
      <c r="Q187" s="71">
        <v>14</v>
      </c>
      <c r="R187" s="68">
        <v>44053.58</v>
      </c>
      <c r="S187" s="69">
        <v>20</v>
      </c>
      <c r="T187" s="69">
        <v>14</v>
      </c>
      <c r="U187" s="70">
        <v>1149.29</v>
      </c>
      <c r="V187" s="71">
        <v>36</v>
      </c>
      <c r="W187" s="71">
        <v>14</v>
      </c>
      <c r="X187" s="68">
        <v>48253.67</v>
      </c>
      <c r="Y187" s="69">
        <v>7</v>
      </c>
      <c r="Z187" s="69">
        <v>14</v>
      </c>
      <c r="AA187" s="70">
        <v>3342.77</v>
      </c>
      <c r="AB187" s="71">
        <v>4</v>
      </c>
      <c r="AC187" s="71">
        <v>14</v>
      </c>
      <c r="AD187" s="68">
        <v>1755.61</v>
      </c>
      <c r="AE187" s="69">
        <v>3</v>
      </c>
      <c r="AF187" s="69">
        <v>14</v>
      </c>
      <c r="AG187" s="70">
        <v>2315.4899999999998</v>
      </c>
      <c r="AH187" s="71">
        <v>2</v>
      </c>
      <c r="AI187" s="71">
        <v>14</v>
      </c>
      <c r="AJ187" s="68">
        <v>3275.51</v>
      </c>
      <c r="AK187" s="69">
        <v>3</v>
      </c>
      <c r="AL187" s="69">
        <v>14</v>
      </c>
      <c r="AM187" s="70">
        <v>4220.55</v>
      </c>
      <c r="AN187" s="71">
        <v>3</v>
      </c>
      <c r="AO187" s="71">
        <v>14</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1107075774.6600001</v>
      </c>
      <c r="C189" s="52">
        <f>SUM(C162:C187)</f>
        <v>3687507</v>
      </c>
      <c r="D189" s="52">
        <f>SUM(D162:D187)</f>
        <v>30763</v>
      </c>
      <c r="E189" s="74">
        <f t="shared" ref="E189" si="12">IFERROR(B189/C189,0)</f>
        <v>300.22336897529959</v>
      </c>
      <c r="F189" s="51">
        <f t="shared" ref="F189:AO189" si="13">SUM(F162:F187)</f>
        <v>143755781.18000004</v>
      </c>
      <c r="G189" s="52">
        <f t="shared" si="13"/>
        <v>467104</v>
      </c>
      <c r="H189" s="52">
        <f t="shared" si="13"/>
        <v>23625</v>
      </c>
      <c r="I189" s="51">
        <f t="shared" si="13"/>
        <v>131324774.22000003</v>
      </c>
      <c r="J189" s="52">
        <f t="shared" si="13"/>
        <v>445841</v>
      </c>
      <c r="K189" s="52">
        <f t="shared" si="13"/>
        <v>24060</v>
      </c>
      <c r="L189" s="51">
        <f t="shared" si="13"/>
        <v>109305643.13</v>
      </c>
      <c r="M189" s="52">
        <f t="shared" si="13"/>
        <v>350963</v>
      </c>
      <c r="N189" s="52">
        <f t="shared" si="13"/>
        <v>24428</v>
      </c>
      <c r="O189" s="51">
        <f t="shared" si="13"/>
        <v>129829617.97000003</v>
      </c>
      <c r="P189" s="52">
        <f t="shared" si="13"/>
        <v>416457</v>
      </c>
      <c r="Q189" s="52">
        <f t="shared" si="13"/>
        <v>24910</v>
      </c>
      <c r="R189" s="51">
        <f t="shared" si="13"/>
        <v>128155366.08999999</v>
      </c>
      <c r="S189" s="52">
        <f t="shared" si="13"/>
        <v>416694</v>
      </c>
      <c r="T189" s="52">
        <f t="shared" si="13"/>
        <v>25281</v>
      </c>
      <c r="U189" s="51">
        <f t="shared" si="13"/>
        <v>83772009.620000035</v>
      </c>
      <c r="V189" s="52">
        <f t="shared" si="13"/>
        <v>403964</v>
      </c>
      <c r="W189" s="52">
        <f t="shared" si="13"/>
        <v>30929</v>
      </c>
      <c r="X189" s="51">
        <f t="shared" si="13"/>
        <v>35544106.469999999</v>
      </c>
      <c r="Y189" s="52">
        <f t="shared" si="13"/>
        <v>130434</v>
      </c>
      <c r="Z189" s="52">
        <f t="shared" si="13"/>
        <v>26042</v>
      </c>
      <c r="AA189" s="51">
        <f t="shared" si="13"/>
        <v>41491805.150000013</v>
      </c>
      <c r="AB189" s="52">
        <f t="shared" si="13"/>
        <v>133533</v>
      </c>
      <c r="AC189" s="52">
        <f t="shared" si="13"/>
        <v>31004</v>
      </c>
      <c r="AD189" s="51">
        <f t="shared" si="13"/>
        <v>66787020.640000008</v>
      </c>
      <c r="AE189" s="52">
        <f t="shared" si="13"/>
        <v>203756</v>
      </c>
      <c r="AF189" s="52">
        <f t="shared" si="13"/>
        <v>31131</v>
      </c>
      <c r="AG189" s="51">
        <f t="shared" si="13"/>
        <v>76479753.5</v>
      </c>
      <c r="AH189" s="52">
        <f t="shared" si="13"/>
        <v>237782</v>
      </c>
      <c r="AI189" s="52">
        <f t="shared" si="13"/>
        <v>30562</v>
      </c>
      <c r="AJ189" s="51">
        <f t="shared" si="13"/>
        <v>75557848.550000027</v>
      </c>
      <c r="AK189" s="52">
        <f t="shared" si="13"/>
        <v>245301</v>
      </c>
      <c r="AL189" s="52">
        <f t="shared" si="13"/>
        <v>30697</v>
      </c>
      <c r="AM189" s="51">
        <f t="shared" si="13"/>
        <v>85072048.140000015</v>
      </c>
      <c r="AN189" s="52">
        <f t="shared" si="13"/>
        <v>235678</v>
      </c>
      <c r="AO189" s="52">
        <f t="shared" si="13"/>
        <v>30763</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v>48317297.230000004</v>
      </c>
      <c r="C193" s="66">
        <v>111843</v>
      </c>
      <c r="D193" s="66">
        <v>3366</v>
      </c>
      <c r="E193" s="67">
        <v>432.01002503509386</v>
      </c>
      <c r="F193" s="68">
        <v>4308569.21</v>
      </c>
      <c r="G193" s="69">
        <v>10608</v>
      </c>
      <c r="H193" s="69">
        <v>3104</v>
      </c>
      <c r="I193" s="70">
        <v>3057004.61</v>
      </c>
      <c r="J193" s="71">
        <v>8344</v>
      </c>
      <c r="K193" s="71">
        <v>3094</v>
      </c>
      <c r="L193" s="68">
        <v>2383582.7000000002</v>
      </c>
      <c r="M193" s="69">
        <v>5773</v>
      </c>
      <c r="N193" s="69">
        <v>6461</v>
      </c>
      <c r="O193" s="70">
        <v>808827.90999999992</v>
      </c>
      <c r="P193" s="71">
        <v>2670</v>
      </c>
      <c r="Q193" s="71">
        <v>6251</v>
      </c>
      <c r="R193" s="68">
        <v>2787021.44</v>
      </c>
      <c r="S193" s="69">
        <v>6713</v>
      </c>
      <c r="T193" s="69">
        <v>6251</v>
      </c>
      <c r="U193" s="70">
        <v>4382400.54</v>
      </c>
      <c r="V193" s="71">
        <v>10171</v>
      </c>
      <c r="W193" s="71">
        <v>3389</v>
      </c>
      <c r="X193" s="68">
        <v>5058657.16</v>
      </c>
      <c r="Y193" s="69">
        <v>11569</v>
      </c>
      <c r="Z193" s="69">
        <v>3388</v>
      </c>
      <c r="AA193" s="70">
        <v>5665454.8300000001</v>
      </c>
      <c r="AB193" s="71">
        <v>11487</v>
      </c>
      <c r="AC193" s="71">
        <v>3386</v>
      </c>
      <c r="AD193" s="68">
        <v>5483480.6600000001</v>
      </c>
      <c r="AE193" s="69">
        <v>11575</v>
      </c>
      <c r="AF193" s="69">
        <v>3366</v>
      </c>
      <c r="AG193" s="70">
        <v>5097382.5699999994</v>
      </c>
      <c r="AH193" s="71">
        <v>11038</v>
      </c>
      <c r="AI193" s="71">
        <v>3366</v>
      </c>
      <c r="AJ193" s="68">
        <v>4359566.43</v>
      </c>
      <c r="AK193" s="69">
        <v>10910</v>
      </c>
      <c r="AL193" s="69">
        <v>3366</v>
      </c>
      <c r="AM193" s="70">
        <v>4925349.17</v>
      </c>
      <c r="AN193" s="71">
        <v>10985</v>
      </c>
      <c r="AO193" s="71">
        <v>3366</v>
      </c>
    </row>
    <row r="194" spans="1:41" hidden="1" outlineLevel="1" x14ac:dyDescent="0.55000000000000004">
      <c r="A194" s="58" t="s">
        <v>18</v>
      </c>
      <c r="B194" s="65">
        <v>12880803.11999999</v>
      </c>
      <c r="C194" s="66">
        <v>114493</v>
      </c>
      <c r="D194" s="66">
        <v>468</v>
      </c>
      <c r="E194" s="67">
        <v>112.50297502904098</v>
      </c>
      <c r="F194" s="68">
        <v>1089572.6299999945</v>
      </c>
      <c r="G194" s="69">
        <v>12467</v>
      </c>
      <c r="H194" s="69">
        <v>485</v>
      </c>
      <c r="I194" s="70">
        <v>716330.52999999677</v>
      </c>
      <c r="J194" s="71">
        <v>6137</v>
      </c>
      <c r="K194" s="71">
        <v>484</v>
      </c>
      <c r="L194" s="68">
        <v>317167.71999999799</v>
      </c>
      <c r="M194" s="69">
        <v>3595</v>
      </c>
      <c r="N194" s="69">
        <v>484</v>
      </c>
      <c r="O194" s="70">
        <v>116308.37999999998</v>
      </c>
      <c r="P194" s="71">
        <v>1199</v>
      </c>
      <c r="Q194" s="71">
        <v>469</v>
      </c>
      <c r="R194" s="68">
        <v>609468.79999999993</v>
      </c>
      <c r="S194" s="69">
        <v>3760</v>
      </c>
      <c r="T194" s="69">
        <v>468</v>
      </c>
      <c r="U194" s="70">
        <v>798784.69</v>
      </c>
      <c r="V194" s="71">
        <v>5311</v>
      </c>
      <c r="W194" s="71">
        <v>468</v>
      </c>
      <c r="X194" s="68">
        <v>947308.1100000001</v>
      </c>
      <c r="Y194" s="69">
        <v>6885</v>
      </c>
      <c r="Z194" s="69">
        <v>468</v>
      </c>
      <c r="AA194" s="70">
        <v>897232.62</v>
      </c>
      <c r="AB194" s="71">
        <v>7578</v>
      </c>
      <c r="AC194" s="71">
        <v>468</v>
      </c>
      <c r="AD194" s="68">
        <v>1290153.06</v>
      </c>
      <c r="AE194" s="69">
        <v>11488</v>
      </c>
      <c r="AF194" s="69">
        <v>468</v>
      </c>
      <c r="AG194" s="70">
        <v>2401479.2400000002</v>
      </c>
      <c r="AH194" s="71">
        <v>17792</v>
      </c>
      <c r="AI194" s="71">
        <v>470</v>
      </c>
      <c r="AJ194" s="68">
        <v>1897652.59</v>
      </c>
      <c r="AK194" s="69">
        <v>19227</v>
      </c>
      <c r="AL194" s="69">
        <v>469</v>
      </c>
      <c r="AM194" s="70">
        <v>1799344.75</v>
      </c>
      <c r="AN194" s="71">
        <v>19054</v>
      </c>
      <c r="AO194" s="71">
        <v>468</v>
      </c>
    </row>
    <row r="195" spans="1:41" hidden="1" outlineLevel="1" x14ac:dyDescent="0.55000000000000004">
      <c r="A195" s="58" t="s">
        <v>20</v>
      </c>
      <c r="B195" s="65">
        <v>48642216.949999996</v>
      </c>
      <c r="C195" s="66">
        <v>177187</v>
      </c>
      <c r="D195" s="66">
        <v>147</v>
      </c>
      <c r="E195" s="67">
        <v>274.52475040493937</v>
      </c>
      <c r="F195" s="68">
        <v>3708567.38</v>
      </c>
      <c r="G195" s="69">
        <v>12679</v>
      </c>
      <c r="H195" s="69">
        <v>114</v>
      </c>
      <c r="I195" s="70">
        <v>3019756.44</v>
      </c>
      <c r="J195" s="71">
        <v>11600</v>
      </c>
      <c r="K195" s="71">
        <v>115</v>
      </c>
      <c r="L195" s="68">
        <v>1630457.0999999999</v>
      </c>
      <c r="M195" s="69">
        <v>7685</v>
      </c>
      <c r="N195" s="69">
        <v>262</v>
      </c>
      <c r="O195" s="70">
        <v>929798.25</v>
      </c>
      <c r="P195" s="71">
        <v>6266</v>
      </c>
      <c r="Q195" s="71">
        <v>262</v>
      </c>
      <c r="R195" s="68">
        <v>2769802.11</v>
      </c>
      <c r="S195" s="69">
        <v>9535</v>
      </c>
      <c r="T195" s="69">
        <v>263</v>
      </c>
      <c r="U195" s="70">
        <v>4183293.28</v>
      </c>
      <c r="V195" s="71">
        <v>14698</v>
      </c>
      <c r="W195" s="71">
        <v>263</v>
      </c>
      <c r="X195" s="68">
        <v>4199602.97</v>
      </c>
      <c r="Y195" s="69">
        <v>15059</v>
      </c>
      <c r="Z195" s="69">
        <v>262</v>
      </c>
      <c r="AA195" s="70">
        <v>5158844.57</v>
      </c>
      <c r="AB195" s="71">
        <v>17986</v>
      </c>
      <c r="AC195" s="71">
        <v>147</v>
      </c>
      <c r="AD195" s="68">
        <v>4648230.1400000006</v>
      </c>
      <c r="AE195" s="69">
        <v>16456</v>
      </c>
      <c r="AF195" s="69">
        <v>147</v>
      </c>
      <c r="AG195" s="70">
        <v>5540131.8600000003</v>
      </c>
      <c r="AH195" s="71">
        <v>19111</v>
      </c>
      <c r="AI195" s="71">
        <v>147</v>
      </c>
      <c r="AJ195" s="68">
        <v>5658894.0899999999</v>
      </c>
      <c r="AK195" s="69">
        <v>21267</v>
      </c>
      <c r="AL195" s="69">
        <v>147</v>
      </c>
      <c r="AM195" s="70">
        <v>7194838.7599999998</v>
      </c>
      <c r="AN195" s="71">
        <v>24845</v>
      </c>
      <c r="AO195" s="71">
        <v>147</v>
      </c>
    </row>
    <row r="196" spans="1:41" hidden="1" outlineLevel="1" x14ac:dyDescent="0.55000000000000004">
      <c r="A196" s="58" t="s">
        <v>510</v>
      </c>
      <c r="B196" s="65">
        <v>34137536.670000002</v>
      </c>
      <c r="C196" s="66">
        <v>54876</v>
      </c>
      <c r="D196" s="66">
        <v>1087</v>
      </c>
      <c r="E196" s="67">
        <v>622.08500382680961</v>
      </c>
      <c r="F196" s="68">
        <v>0</v>
      </c>
      <c r="G196" s="69">
        <v>0</v>
      </c>
      <c r="H196" s="69">
        <v>0</v>
      </c>
      <c r="I196" s="70">
        <v>0</v>
      </c>
      <c r="J196" s="71">
        <v>0</v>
      </c>
      <c r="K196" s="71">
        <v>0</v>
      </c>
      <c r="L196" s="68">
        <v>1699422.18</v>
      </c>
      <c r="M196" s="69">
        <v>2959</v>
      </c>
      <c r="N196" s="69">
        <v>145</v>
      </c>
      <c r="O196" s="70">
        <v>2168721.81</v>
      </c>
      <c r="P196" s="71">
        <v>4268</v>
      </c>
      <c r="Q196" s="71">
        <v>159</v>
      </c>
      <c r="R196" s="68">
        <v>2636165.42</v>
      </c>
      <c r="S196" s="69">
        <v>4735</v>
      </c>
      <c r="T196" s="69">
        <v>145</v>
      </c>
      <c r="U196" s="70">
        <v>3894161.35</v>
      </c>
      <c r="V196" s="71">
        <v>6314</v>
      </c>
      <c r="W196" s="71">
        <v>177</v>
      </c>
      <c r="X196" s="68">
        <v>3267731.78</v>
      </c>
      <c r="Y196" s="69">
        <v>5725</v>
      </c>
      <c r="Z196" s="69">
        <v>185</v>
      </c>
      <c r="AA196" s="70">
        <v>4540357.12</v>
      </c>
      <c r="AB196" s="71">
        <v>6664</v>
      </c>
      <c r="AC196" s="71">
        <v>186</v>
      </c>
      <c r="AD196" s="68">
        <v>5589774.6299999999</v>
      </c>
      <c r="AE196" s="69">
        <v>7883</v>
      </c>
      <c r="AF196" s="69">
        <v>159</v>
      </c>
      <c r="AG196" s="70">
        <v>4234895.0999999996</v>
      </c>
      <c r="AH196" s="71">
        <v>6264</v>
      </c>
      <c r="AI196" s="71">
        <v>985</v>
      </c>
      <c r="AJ196" s="68">
        <v>2646368.44</v>
      </c>
      <c r="AK196" s="69">
        <v>5020</v>
      </c>
      <c r="AL196" s="69">
        <v>1018</v>
      </c>
      <c r="AM196" s="70">
        <v>3459938.84</v>
      </c>
      <c r="AN196" s="71">
        <v>5044</v>
      </c>
      <c r="AO196" s="71">
        <v>1087</v>
      </c>
    </row>
    <row r="197" spans="1:41" hidden="1" outlineLevel="1" x14ac:dyDescent="0.55000000000000004">
      <c r="A197" s="58" t="s">
        <v>89</v>
      </c>
      <c r="B197" s="65">
        <v>727332177.05000007</v>
      </c>
      <c r="C197" s="66">
        <v>2062711</v>
      </c>
      <c r="D197" s="66">
        <v>2362</v>
      </c>
      <c r="E197" s="67">
        <v>352.60983097001957</v>
      </c>
      <c r="F197" s="68">
        <v>59811644.479999997</v>
      </c>
      <c r="G197" s="69">
        <v>171481</v>
      </c>
      <c r="H197" s="69">
        <v>5451</v>
      </c>
      <c r="I197" s="70">
        <v>54187670.710000001</v>
      </c>
      <c r="J197" s="71">
        <v>153808</v>
      </c>
      <c r="K197" s="71">
        <v>5500</v>
      </c>
      <c r="L197" s="68">
        <v>46695671.460000001</v>
      </c>
      <c r="M197" s="69">
        <v>132667</v>
      </c>
      <c r="N197" s="69">
        <v>2174</v>
      </c>
      <c r="O197" s="70">
        <v>43241253.229999997</v>
      </c>
      <c r="P197" s="71">
        <v>145537</v>
      </c>
      <c r="Q197" s="71">
        <v>2186</v>
      </c>
      <c r="R197" s="68">
        <v>51487919.869999997</v>
      </c>
      <c r="S197" s="69">
        <v>152765</v>
      </c>
      <c r="T197" s="69">
        <v>2358</v>
      </c>
      <c r="U197" s="70">
        <v>62651193.07</v>
      </c>
      <c r="V197" s="71">
        <v>172158</v>
      </c>
      <c r="W197" s="71">
        <v>2640</v>
      </c>
      <c r="X197" s="68">
        <v>65438447.729999997</v>
      </c>
      <c r="Y197" s="69">
        <v>170870</v>
      </c>
      <c r="Z197" s="69">
        <v>2543</v>
      </c>
      <c r="AA197" s="70">
        <v>70682334.629999995</v>
      </c>
      <c r="AB197" s="71">
        <v>195999</v>
      </c>
      <c r="AC197" s="71">
        <v>2549</v>
      </c>
      <c r="AD197" s="68">
        <v>72499739.900000006</v>
      </c>
      <c r="AE197" s="69">
        <v>203346</v>
      </c>
      <c r="AF197" s="69">
        <v>2513</v>
      </c>
      <c r="AG197" s="70">
        <v>74934850.890000001</v>
      </c>
      <c r="AH197" s="71">
        <v>212380</v>
      </c>
      <c r="AI197" s="71">
        <v>11231</v>
      </c>
      <c r="AJ197" s="68">
        <v>70950502.010000005</v>
      </c>
      <c r="AK197" s="69">
        <v>194807</v>
      </c>
      <c r="AL197" s="69">
        <v>11267</v>
      </c>
      <c r="AM197" s="70">
        <v>54750949.07</v>
      </c>
      <c r="AN197" s="71">
        <v>156893</v>
      </c>
      <c r="AO197" s="71">
        <v>2362</v>
      </c>
    </row>
    <row r="198" spans="1:41" hidden="1" outlineLevel="1" x14ac:dyDescent="0.55000000000000004">
      <c r="A198" s="58" t="s">
        <v>21</v>
      </c>
      <c r="B198" s="65">
        <v>288268.57999999996</v>
      </c>
      <c r="C198" s="66">
        <v>1149</v>
      </c>
      <c r="D198" s="66">
        <v>21</v>
      </c>
      <c r="E198" s="67">
        <v>250.88649260226279</v>
      </c>
      <c r="F198" s="68">
        <v>10357.530000000001</v>
      </c>
      <c r="G198" s="69">
        <v>89</v>
      </c>
      <c r="H198" s="69">
        <v>48</v>
      </c>
      <c r="I198" s="70">
        <v>19039.169999999998</v>
      </c>
      <c r="J198" s="71">
        <v>93</v>
      </c>
      <c r="K198" s="71">
        <v>0</v>
      </c>
      <c r="L198" s="68">
        <v>32981.589999999997</v>
      </c>
      <c r="M198" s="69">
        <v>77</v>
      </c>
      <c r="N198" s="69">
        <v>23</v>
      </c>
      <c r="O198" s="70">
        <v>11883.170000000002</v>
      </c>
      <c r="P198" s="71">
        <v>79</v>
      </c>
      <c r="Q198" s="71">
        <v>23</v>
      </c>
      <c r="R198" s="68">
        <v>10074.450000000001</v>
      </c>
      <c r="S198" s="69">
        <v>48</v>
      </c>
      <c r="T198" s="69">
        <v>21</v>
      </c>
      <c r="U198" s="70">
        <v>21979.27</v>
      </c>
      <c r="V198" s="71">
        <v>62</v>
      </c>
      <c r="W198" s="71">
        <v>21</v>
      </c>
      <c r="X198" s="68">
        <v>25683.48</v>
      </c>
      <c r="Y198" s="69">
        <v>85</v>
      </c>
      <c r="Z198" s="69">
        <v>21</v>
      </c>
      <c r="AA198" s="70">
        <v>26987.26</v>
      </c>
      <c r="AB198" s="71">
        <v>106</v>
      </c>
      <c r="AC198" s="71">
        <v>21</v>
      </c>
      <c r="AD198" s="68">
        <v>17454.3</v>
      </c>
      <c r="AE198" s="69">
        <v>89</v>
      </c>
      <c r="AF198" s="69">
        <v>21</v>
      </c>
      <c r="AG198" s="70">
        <v>28506.560000000001</v>
      </c>
      <c r="AH198" s="71">
        <v>104</v>
      </c>
      <c r="AI198" s="71">
        <v>21</v>
      </c>
      <c r="AJ198" s="68">
        <v>33146.949999999997</v>
      </c>
      <c r="AK198" s="69">
        <v>155</v>
      </c>
      <c r="AL198" s="69">
        <v>21</v>
      </c>
      <c r="AM198" s="70">
        <v>50174.85</v>
      </c>
      <c r="AN198" s="71">
        <v>162</v>
      </c>
      <c r="AO198" s="71">
        <v>21</v>
      </c>
    </row>
    <row r="199" spans="1:41" hidden="1" outlineLevel="1" x14ac:dyDescent="0.55000000000000004">
      <c r="A199" s="58" t="s">
        <v>90</v>
      </c>
      <c r="B199" s="65">
        <v>5002854.99</v>
      </c>
      <c r="C199" s="66">
        <v>17461</v>
      </c>
      <c r="D199" s="66">
        <v>35</v>
      </c>
      <c r="E199" s="67">
        <v>286.51594925834718</v>
      </c>
      <c r="F199" s="68">
        <v>402248.77</v>
      </c>
      <c r="G199" s="69">
        <v>1598</v>
      </c>
      <c r="H199" s="69">
        <v>54</v>
      </c>
      <c r="I199" s="70">
        <v>419281.81</v>
      </c>
      <c r="J199" s="71">
        <v>1608</v>
      </c>
      <c r="K199" s="71">
        <v>0</v>
      </c>
      <c r="L199" s="68">
        <v>291000.41000000003</v>
      </c>
      <c r="M199" s="69">
        <v>1050</v>
      </c>
      <c r="N199" s="69">
        <v>35</v>
      </c>
      <c r="O199" s="70">
        <v>254962.9</v>
      </c>
      <c r="P199" s="71">
        <v>1062</v>
      </c>
      <c r="Q199" s="71">
        <v>35</v>
      </c>
      <c r="R199" s="68">
        <v>210284.29</v>
      </c>
      <c r="S199" s="69">
        <v>907</v>
      </c>
      <c r="T199" s="69">
        <v>35</v>
      </c>
      <c r="U199" s="70">
        <v>377642.11</v>
      </c>
      <c r="V199" s="71">
        <v>1441</v>
      </c>
      <c r="W199" s="71">
        <v>35</v>
      </c>
      <c r="X199" s="68">
        <v>441696.22</v>
      </c>
      <c r="Y199" s="69">
        <v>1685</v>
      </c>
      <c r="Z199" s="69">
        <v>35</v>
      </c>
      <c r="AA199" s="70">
        <v>617599.64</v>
      </c>
      <c r="AB199" s="71">
        <v>1766</v>
      </c>
      <c r="AC199" s="71">
        <v>35</v>
      </c>
      <c r="AD199" s="68">
        <v>434325.21</v>
      </c>
      <c r="AE199" s="69">
        <v>1357</v>
      </c>
      <c r="AF199" s="69">
        <v>35</v>
      </c>
      <c r="AG199" s="70">
        <v>403590.34</v>
      </c>
      <c r="AH199" s="71">
        <v>1411</v>
      </c>
      <c r="AI199" s="71">
        <v>35</v>
      </c>
      <c r="AJ199" s="68">
        <v>568604.1</v>
      </c>
      <c r="AK199" s="69">
        <v>1680</v>
      </c>
      <c r="AL199" s="69">
        <v>35</v>
      </c>
      <c r="AM199" s="70">
        <v>581619.18999999994</v>
      </c>
      <c r="AN199" s="71">
        <v>1896</v>
      </c>
      <c r="AO199" s="71">
        <v>35</v>
      </c>
    </row>
    <row r="200" spans="1:41" hidden="1" outlineLevel="1" x14ac:dyDescent="0.55000000000000004">
      <c r="A200" s="58" t="s">
        <v>22</v>
      </c>
      <c r="B200" s="65">
        <v>92866903.659999996</v>
      </c>
      <c r="C200" s="66">
        <v>404111</v>
      </c>
      <c r="D200" s="66">
        <v>154</v>
      </c>
      <c r="E200" s="67">
        <v>229.80543380407858</v>
      </c>
      <c r="F200" s="68">
        <v>10981057.699999999</v>
      </c>
      <c r="G200" s="69">
        <v>39801</v>
      </c>
      <c r="H200" s="69">
        <v>136</v>
      </c>
      <c r="I200" s="70">
        <v>8411200.0800000001</v>
      </c>
      <c r="J200" s="71">
        <v>36775</v>
      </c>
      <c r="K200" s="71">
        <v>0</v>
      </c>
      <c r="L200" s="68">
        <v>4374315.51</v>
      </c>
      <c r="M200" s="69">
        <v>21814</v>
      </c>
      <c r="N200" s="69">
        <v>154</v>
      </c>
      <c r="O200" s="70">
        <v>4940430.28</v>
      </c>
      <c r="P200" s="71">
        <v>20296</v>
      </c>
      <c r="Q200" s="71">
        <v>154</v>
      </c>
      <c r="R200" s="68">
        <v>5778843.71</v>
      </c>
      <c r="S200" s="69">
        <v>24442</v>
      </c>
      <c r="T200" s="69">
        <v>156</v>
      </c>
      <c r="U200" s="70">
        <v>8023543.8500000006</v>
      </c>
      <c r="V200" s="71">
        <v>33289</v>
      </c>
      <c r="W200" s="71">
        <v>154</v>
      </c>
      <c r="X200" s="68">
        <v>7636142.9000000004</v>
      </c>
      <c r="Y200" s="69">
        <v>36506</v>
      </c>
      <c r="Z200" s="69">
        <v>154</v>
      </c>
      <c r="AA200" s="70">
        <v>8623442.1599999983</v>
      </c>
      <c r="AB200" s="71">
        <v>41324</v>
      </c>
      <c r="AC200" s="71">
        <v>154</v>
      </c>
      <c r="AD200" s="68">
        <v>8231221.5099999998</v>
      </c>
      <c r="AE200" s="69">
        <v>36519</v>
      </c>
      <c r="AF200" s="69">
        <v>154</v>
      </c>
      <c r="AG200" s="70">
        <v>8485429.5299999993</v>
      </c>
      <c r="AH200" s="71">
        <v>36517</v>
      </c>
      <c r="AI200" s="71">
        <v>154</v>
      </c>
      <c r="AJ200" s="68">
        <v>8920831.9600000009</v>
      </c>
      <c r="AK200" s="69">
        <v>37001</v>
      </c>
      <c r="AL200" s="69">
        <v>154</v>
      </c>
      <c r="AM200" s="70">
        <v>8460444.4699999988</v>
      </c>
      <c r="AN200" s="71">
        <v>39827</v>
      </c>
      <c r="AO200" s="71">
        <v>154</v>
      </c>
    </row>
    <row r="201" spans="1:41" hidden="1" outlineLevel="1" x14ac:dyDescent="0.55000000000000004">
      <c r="A201" s="58" t="s">
        <v>91</v>
      </c>
      <c r="B201" s="65">
        <v>141246372.79999998</v>
      </c>
      <c r="C201" s="66">
        <v>422147</v>
      </c>
      <c r="D201" s="66">
        <v>509</v>
      </c>
      <c r="E201" s="67">
        <v>334.59049288517974</v>
      </c>
      <c r="F201" s="68">
        <v>16650903.67</v>
      </c>
      <c r="G201" s="69">
        <v>35248</v>
      </c>
      <c r="H201" s="69">
        <v>453</v>
      </c>
      <c r="I201" s="70">
        <v>9998103.4399999995</v>
      </c>
      <c r="J201" s="71">
        <v>30369</v>
      </c>
      <c r="K201" s="71">
        <v>455</v>
      </c>
      <c r="L201" s="68">
        <v>8978324.8000000007</v>
      </c>
      <c r="M201" s="69">
        <v>25382</v>
      </c>
      <c r="N201" s="69">
        <v>964</v>
      </c>
      <c r="O201" s="70">
        <v>8677251.9499999993</v>
      </c>
      <c r="P201" s="71">
        <v>22875</v>
      </c>
      <c r="Q201" s="71">
        <v>964</v>
      </c>
      <c r="R201" s="68">
        <v>11374543.439999999</v>
      </c>
      <c r="S201" s="69">
        <v>32574</v>
      </c>
      <c r="T201" s="69">
        <v>969</v>
      </c>
      <c r="U201" s="70">
        <v>12070435.18</v>
      </c>
      <c r="V201" s="71">
        <v>34993</v>
      </c>
      <c r="W201" s="71">
        <v>954</v>
      </c>
      <c r="X201" s="68">
        <v>13044339.119999999</v>
      </c>
      <c r="Y201" s="69">
        <v>38867</v>
      </c>
      <c r="Z201" s="69">
        <v>955</v>
      </c>
      <c r="AA201" s="70">
        <v>13118768.77</v>
      </c>
      <c r="AB201" s="71">
        <v>49098</v>
      </c>
      <c r="AC201" s="71">
        <v>509</v>
      </c>
      <c r="AD201" s="68">
        <v>11549159.299999999</v>
      </c>
      <c r="AE201" s="69">
        <v>38542</v>
      </c>
      <c r="AF201" s="69">
        <v>510</v>
      </c>
      <c r="AG201" s="70">
        <v>12442433.190000001</v>
      </c>
      <c r="AH201" s="71">
        <v>36068</v>
      </c>
      <c r="AI201" s="71">
        <v>511</v>
      </c>
      <c r="AJ201" s="68">
        <v>11449200.539999999</v>
      </c>
      <c r="AK201" s="69">
        <v>35665</v>
      </c>
      <c r="AL201" s="69">
        <v>509</v>
      </c>
      <c r="AM201" s="70">
        <v>11892909.4</v>
      </c>
      <c r="AN201" s="71">
        <v>42466</v>
      </c>
      <c r="AO201" s="71">
        <v>509</v>
      </c>
    </row>
    <row r="202" spans="1:41" hidden="1" outlineLevel="1" x14ac:dyDescent="0.55000000000000004">
      <c r="A202" s="58" t="s">
        <v>23</v>
      </c>
      <c r="B202" s="65">
        <v>330258.68999999994</v>
      </c>
      <c r="C202" s="66">
        <v>1831</v>
      </c>
      <c r="D202" s="66">
        <v>2</v>
      </c>
      <c r="E202" s="67">
        <v>180.37066630256686</v>
      </c>
      <c r="F202" s="68">
        <v>20139.11</v>
      </c>
      <c r="G202" s="69">
        <v>112</v>
      </c>
      <c r="H202" s="69">
        <v>1</v>
      </c>
      <c r="I202" s="70">
        <v>26321.119999999999</v>
      </c>
      <c r="J202" s="71">
        <v>119</v>
      </c>
      <c r="K202" s="71">
        <v>1</v>
      </c>
      <c r="L202" s="68">
        <v>11470.65</v>
      </c>
      <c r="M202" s="69">
        <v>112</v>
      </c>
      <c r="N202" s="69">
        <v>3</v>
      </c>
      <c r="O202" s="70">
        <v>713.77</v>
      </c>
      <c r="P202" s="71">
        <v>9</v>
      </c>
      <c r="Q202" s="71">
        <v>2</v>
      </c>
      <c r="R202" s="68">
        <v>11414.61</v>
      </c>
      <c r="S202" s="69">
        <v>74</v>
      </c>
      <c r="T202" s="69">
        <v>3</v>
      </c>
      <c r="U202" s="70">
        <v>20615.509999999998</v>
      </c>
      <c r="V202" s="71">
        <v>127</v>
      </c>
      <c r="W202" s="71">
        <v>3</v>
      </c>
      <c r="X202" s="68">
        <v>36963.800000000003</v>
      </c>
      <c r="Y202" s="69">
        <v>186</v>
      </c>
      <c r="Z202" s="69">
        <v>3</v>
      </c>
      <c r="AA202" s="70">
        <v>27259.69</v>
      </c>
      <c r="AB202" s="71">
        <v>143</v>
      </c>
      <c r="AC202" s="71">
        <v>3</v>
      </c>
      <c r="AD202" s="68">
        <v>43515.53</v>
      </c>
      <c r="AE202" s="69">
        <v>222</v>
      </c>
      <c r="AF202" s="69">
        <v>2</v>
      </c>
      <c r="AG202" s="70">
        <v>48903.75</v>
      </c>
      <c r="AH202" s="71">
        <v>258</v>
      </c>
      <c r="AI202" s="71">
        <v>2</v>
      </c>
      <c r="AJ202" s="68">
        <v>40330.78</v>
      </c>
      <c r="AK202" s="69">
        <v>231</v>
      </c>
      <c r="AL202" s="69">
        <v>2</v>
      </c>
      <c r="AM202" s="70">
        <v>42610.37</v>
      </c>
      <c r="AN202" s="71">
        <v>238</v>
      </c>
      <c r="AO202" s="71">
        <v>2</v>
      </c>
    </row>
    <row r="203" spans="1:41" hidden="1" outlineLevel="1" x14ac:dyDescent="0.55000000000000004">
      <c r="A203" s="58" t="s">
        <v>24</v>
      </c>
      <c r="B203" s="65">
        <v>32496620.649999797</v>
      </c>
      <c r="C203" s="66">
        <v>211116</v>
      </c>
      <c r="D203" s="66">
        <v>1107</v>
      </c>
      <c r="E203" s="67">
        <v>153.92779632997878</v>
      </c>
      <c r="F203" s="68">
        <v>14863620.6400005</v>
      </c>
      <c r="G203" s="69">
        <v>95345</v>
      </c>
      <c r="H203" s="69">
        <v>0</v>
      </c>
      <c r="I203" s="70">
        <v>11302192.439999299</v>
      </c>
      <c r="J203" s="71">
        <v>78123</v>
      </c>
      <c r="K203" s="71">
        <v>0</v>
      </c>
      <c r="L203" s="68">
        <v>607559.4</v>
      </c>
      <c r="M203" s="69">
        <v>5465</v>
      </c>
      <c r="N203" s="69">
        <v>1107</v>
      </c>
      <c r="O203" s="70">
        <v>-30181.690000000002</v>
      </c>
      <c r="P203" s="71">
        <v>733</v>
      </c>
      <c r="Q203" s="71">
        <v>1365</v>
      </c>
      <c r="R203" s="68">
        <v>282567.17</v>
      </c>
      <c r="S203" s="69">
        <v>1393</v>
      </c>
      <c r="T203" s="69">
        <v>1214</v>
      </c>
      <c r="U203" s="70">
        <v>496196.77</v>
      </c>
      <c r="V203" s="71">
        <v>2369</v>
      </c>
      <c r="W203" s="71">
        <v>1283</v>
      </c>
      <c r="X203" s="68">
        <v>544531.26</v>
      </c>
      <c r="Y203" s="69">
        <v>2394</v>
      </c>
      <c r="Z203" s="69">
        <v>1152</v>
      </c>
      <c r="AA203" s="70">
        <v>704926.89</v>
      </c>
      <c r="AB203" s="71">
        <v>3012</v>
      </c>
      <c r="AC203" s="71">
        <v>1107</v>
      </c>
      <c r="AD203" s="68">
        <v>652365.99</v>
      </c>
      <c r="AE203" s="69">
        <v>3655</v>
      </c>
      <c r="AF203" s="69">
        <v>1119</v>
      </c>
      <c r="AG203" s="70">
        <v>1171448.75</v>
      </c>
      <c r="AH203" s="71">
        <v>6354</v>
      </c>
      <c r="AI203" s="71">
        <v>1113</v>
      </c>
      <c r="AJ203" s="68">
        <v>1153312.3499999999</v>
      </c>
      <c r="AK203" s="69">
        <v>7036</v>
      </c>
      <c r="AL203" s="69">
        <v>1108</v>
      </c>
      <c r="AM203" s="70">
        <v>748080.68</v>
      </c>
      <c r="AN203" s="71">
        <v>5237</v>
      </c>
      <c r="AO203" s="71">
        <v>1107</v>
      </c>
    </row>
    <row r="204" spans="1:41" hidden="1" outlineLevel="1" x14ac:dyDescent="0.55000000000000004">
      <c r="A204" s="58" t="s">
        <v>92</v>
      </c>
      <c r="B204" s="65">
        <v>35776216.07</v>
      </c>
      <c r="C204" s="66">
        <v>273450</v>
      </c>
      <c r="D204" s="66">
        <v>2038</v>
      </c>
      <c r="E204" s="67">
        <v>130.83275213018834</v>
      </c>
      <c r="F204" s="68">
        <v>3140766.45</v>
      </c>
      <c r="G204" s="69">
        <v>22543</v>
      </c>
      <c r="H204" s="69">
        <v>1288</v>
      </c>
      <c r="I204" s="70">
        <v>2755451.37</v>
      </c>
      <c r="J204" s="71">
        <v>21404</v>
      </c>
      <c r="K204" s="71">
        <v>1287</v>
      </c>
      <c r="L204" s="68">
        <v>1892564.37</v>
      </c>
      <c r="M204" s="69">
        <v>14700</v>
      </c>
      <c r="N204" s="69">
        <v>3326</v>
      </c>
      <c r="O204" s="70">
        <v>1914042.79</v>
      </c>
      <c r="P204" s="71">
        <v>13257</v>
      </c>
      <c r="Q204" s="71">
        <v>3325</v>
      </c>
      <c r="R204" s="68">
        <v>2426352.1800000002</v>
      </c>
      <c r="S204" s="69">
        <v>16593</v>
      </c>
      <c r="T204" s="69">
        <v>2040</v>
      </c>
      <c r="U204" s="70">
        <v>3249127.5700000003</v>
      </c>
      <c r="V204" s="71">
        <v>25873</v>
      </c>
      <c r="W204" s="71">
        <v>2042</v>
      </c>
      <c r="X204" s="68">
        <v>3297521.1</v>
      </c>
      <c r="Y204" s="69">
        <v>25041</v>
      </c>
      <c r="Z204" s="69">
        <v>2042</v>
      </c>
      <c r="AA204" s="70">
        <v>3664986.6199999996</v>
      </c>
      <c r="AB204" s="71">
        <v>28052</v>
      </c>
      <c r="AC204" s="71">
        <v>2042</v>
      </c>
      <c r="AD204" s="68">
        <v>2994024.9</v>
      </c>
      <c r="AE204" s="69">
        <v>24374</v>
      </c>
      <c r="AF204" s="69">
        <v>2039</v>
      </c>
      <c r="AG204" s="70">
        <v>3345760.19</v>
      </c>
      <c r="AH204" s="71">
        <v>24837</v>
      </c>
      <c r="AI204" s="71">
        <v>2038</v>
      </c>
      <c r="AJ204" s="68">
        <v>3213143.04</v>
      </c>
      <c r="AK204" s="69">
        <v>27626</v>
      </c>
      <c r="AL204" s="69">
        <v>2038</v>
      </c>
      <c r="AM204" s="70">
        <v>3882475.49</v>
      </c>
      <c r="AN204" s="71">
        <v>29150</v>
      </c>
      <c r="AO204" s="71">
        <v>2038</v>
      </c>
    </row>
    <row r="205" spans="1:41" hidden="1" outlineLevel="1" x14ac:dyDescent="0.55000000000000004">
      <c r="A205" s="58" t="s">
        <v>25</v>
      </c>
      <c r="B205" s="65">
        <v>12224961.460000001</v>
      </c>
      <c r="C205" s="66">
        <v>102503</v>
      </c>
      <c r="D205" s="66">
        <v>167</v>
      </c>
      <c r="E205" s="67">
        <v>119.26442601679952</v>
      </c>
      <c r="F205" s="68">
        <v>848935.14</v>
      </c>
      <c r="G205" s="69">
        <v>7717</v>
      </c>
      <c r="H205" s="69">
        <v>149</v>
      </c>
      <c r="I205" s="70">
        <v>2149187.61</v>
      </c>
      <c r="J205" s="71">
        <v>10954</v>
      </c>
      <c r="K205" s="71">
        <v>151</v>
      </c>
      <c r="L205" s="68">
        <v>2081050.37</v>
      </c>
      <c r="M205" s="69">
        <v>15848</v>
      </c>
      <c r="N205" s="69">
        <v>317</v>
      </c>
      <c r="O205" s="70">
        <v>854235.23</v>
      </c>
      <c r="P205" s="71">
        <v>10018</v>
      </c>
      <c r="Q205" s="71">
        <v>167</v>
      </c>
      <c r="R205" s="68">
        <v>748082.02</v>
      </c>
      <c r="S205" s="69">
        <v>6590</v>
      </c>
      <c r="T205" s="69">
        <v>167</v>
      </c>
      <c r="U205" s="70">
        <v>878961.68</v>
      </c>
      <c r="V205" s="71">
        <v>7542</v>
      </c>
      <c r="W205" s="71">
        <v>167</v>
      </c>
      <c r="X205" s="68">
        <v>810081.99</v>
      </c>
      <c r="Y205" s="69">
        <v>7443</v>
      </c>
      <c r="Z205" s="69">
        <v>167</v>
      </c>
      <c r="AA205" s="70">
        <v>823852.39</v>
      </c>
      <c r="AB205" s="71">
        <v>7425</v>
      </c>
      <c r="AC205" s="71">
        <v>167</v>
      </c>
      <c r="AD205" s="68">
        <v>729807.64</v>
      </c>
      <c r="AE205" s="69">
        <v>6700</v>
      </c>
      <c r="AF205" s="69">
        <v>167</v>
      </c>
      <c r="AG205" s="70">
        <v>776018.05</v>
      </c>
      <c r="AH205" s="71">
        <v>7375</v>
      </c>
      <c r="AI205" s="71">
        <v>167</v>
      </c>
      <c r="AJ205" s="68">
        <v>775442.07</v>
      </c>
      <c r="AK205" s="69">
        <v>7188</v>
      </c>
      <c r="AL205" s="69">
        <v>167</v>
      </c>
      <c r="AM205" s="70">
        <v>749307.27</v>
      </c>
      <c r="AN205" s="71">
        <v>7703</v>
      </c>
      <c r="AO205" s="71">
        <v>167</v>
      </c>
    </row>
    <row r="206" spans="1:41" hidden="1" outlineLevel="1" x14ac:dyDescent="0.55000000000000004">
      <c r="A206" s="58" t="s">
        <v>93</v>
      </c>
      <c r="B206" s="65">
        <v>304178706.47000003</v>
      </c>
      <c r="C206" s="66">
        <v>439610</v>
      </c>
      <c r="D206" s="66">
        <v>1135</v>
      </c>
      <c r="E206" s="67">
        <v>691.92854227610849</v>
      </c>
      <c r="F206" s="68">
        <v>24760997.93</v>
      </c>
      <c r="G206" s="69">
        <v>35464</v>
      </c>
      <c r="H206" s="69">
        <v>572</v>
      </c>
      <c r="I206" s="70">
        <v>18451330.91</v>
      </c>
      <c r="J206" s="71">
        <v>26780</v>
      </c>
      <c r="K206" s="71">
        <v>546</v>
      </c>
      <c r="L206" s="68">
        <v>14144683.739999998</v>
      </c>
      <c r="M206" s="69">
        <v>18275</v>
      </c>
      <c r="N206" s="69">
        <v>1681</v>
      </c>
      <c r="O206" s="70">
        <v>13099705.4</v>
      </c>
      <c r="P206" s="71">
        <v>17060</v>
      </c>
      <c r="Q206" s="71">
        <v>1135</v>
      </c>
      <c r="R206" s="68">
        <v>21606846.009999998</v>
      </c>
      <c r="S206" s="69">
        <v>28608</v>
      </c>
      <c r="T206" s="69">
        <v>1135</v>
      </c>
      <c r="U206" s="70">
        <v>28255264.57</v>
      </c>
      <c r="V206" s="71">
        <v>40581</v>
      </c>
      <c r="W206" s="71">
        <v>1135</v>
      </c>
      <c r="X206" s="68">
        <v>29675553.549999997</v>
      </c>
      <c r="Y206" s="69">
        <v>40751</v>
      </c>
      <c r="Z206" s="69">
        <v>1135</v>
      </c>
      <c r="AA206" s="70">
        <v>34335001.530000001</v>
      </c>
      <c r="AB206" s="71">
        <v>47219</v>
      </c>
      <c r="AC206" s="71">
        <v>1135</v>
      </c>
      <c r="AD206" s="68">
        <v>29351863.43</v>
      </c>
      <c r="AE206" s="69">
        <v>42094</v>
      </c>
      <c r="AF206" s="69">
        <v>1135</v>
      </c>
      <c r="AG206" s="70">
        <v>29026407.759999998</v>
      </c>
      <c r="AH206" s="71">
        <v>42445</v>
      </c>
      <c r="AI206" s="71">
        <v>1135</v>
      </c>
      <c r="AJ206" s="68">
        <v>25642241.440000001</v>
      </c>
      <c r="AK206" s="69">
        <v>40431</v>
      </c>
      <c r="AL206" s="69">
        <v>1135</v>
      </c>
      <c r="AM206" s="70">
        <v>35828810.199999996</v>
      </c>
      <c r="AN206" s="71">
        <v>59902</v>
      </c>
      <c r="AO206" s="71">
        <v>1135</v>
      </c>
    </row>
    <row r="207" spans="1:41" hidden="1" outlineLevel="1" x14ac:dyDescent="0.55000000000000004">
      <c r="A207" s="58" t="s">
        <v>26</v>
      </c>
      <c r="B207" s="65">
        <v>9407844.5200000014</v>
      </c>
      <c r="C207" s="66">
        <v>20708</v>
      </c>
      <c r="D207" s="66">
        <v>48</v>
      </c>
      <c r="E207" s="67">
        <v>454.30966389801051</v>
      </c>
      <c r="F207" s="68">
        <v>1133420.24</v>
      </c>
      <c r="G207" s="69">
        <v>1916</v>
      </c>
      <c r="H207" s="69">
        <v>58</v>
      </c>
      <c r="I207" s="70">
        <v>1005019.99</v>
      </c>
      <c r="J207" s="71">
        <v>2498</v>
      </c>
      <c r="K207" s="71">
        <v>58</v>
      </c>
      <c r="L207" s="68">
        <v>613776.06999999995</v>
      </c>
      <c r="M207" s="69">
        <v>1298</v>
      </c>
      <c r="N207" s="69">
        <v>51</v>
      </c>
      <c r="O207" s="70">
        <v>179561.78999999998</v>
      </c>
      <c r="P207" s="71">
        <v>844</v>
      </c>
      <c r="Q207" s="71">
        <v>51</v>
      </c>
      <c r="R207" s="68">
        <v>563155.57000000007</v>
      </c>
      <c r="S207" s="69">
        <v>1581</v>
      </c>
      <c r="T207" s="69">
        <v>53</v>
      </c>
      <c r="U207" s="70">
        <v>858653.65</v>
      </c>
      <c r="V207" s="71">
        <v>2225</v>
      </c>
      <c r="W207" s="71">
        <v>50</v>
      </c>
      <c r="X207" s="68">
        <v>839572.08</v>
      </c>
      <c r="Y207" s="69">
        <v>1740</v>
      </c>
      <c r="Z207" s="69">
        <v>50</v>
      </c>
      <c r="AA207" s="70">
        <v>904403.24</v>
      </c>
      <c r="AB207" s="71">
        <v>1980</v>
      </c>
      <c r="AC207" s="71">
        <v>50</v>
      </c>
      <c r="AD207" s="68">
        <v>700797.36</v>
      </c>
      <c r="AE207" s="69">
        <v>1431</v>
      </c>
      <c r="AF207" s="69">
        <v>50</v>
      </c>
      <c r="AG207" s="70">
        <v>892320.83</v>
      </c>
      <c r="AH207" s="71">
        <v>1748</v>
      </c>
      <c r="AI207" s="71">
        <v>49</v>
      </c>
      <c r="AJ207" s="68">
        <v>854586.13</v>
      </c>
      <c r="AK207" s="69">
        <v>1683</v>
      </c>
      <c r="AL207" s="69">
        <v>48</v>
      </c>
      <c r="AM207" s="70">
        <v>862577.57</v>
      </c>
      <c r="AN207" s="71">
        <v>1764</v>
      </c>
      <c r="AO207" s="71">
        <v>48</v>
      </c>
    </row>
    <row r="208" spans="1:41" hidden="1" outlineLevel="1" x14ac:dyDescent="0.55000000000000004">
      <c r="A208" s="58" t="s">
        <v>94</v>
      </c>
      <c r="B208" s="65">
        <v>6517463.1300000008</v>
      </c>
      <c r="C208" s="66">
        <v>12612</v>
      </c>
      <c r="D208" s="66">
        <v>84</v>
      </c>
      <c r="E208" s="67">
        <v>516.76681969552817</v>
      </c>
      <c r="F208" s="68">
        <v>630624.68999999994</v>
      </c>
      <c r="G208" s="69">
        <v>999</v>
      </c>
      <c r="H208" s="69">
        <v>41</v>
      </c>
      <c r="I208" s="70">
        <v>444028.44</v>
      </c>
      <c r="J208" s="71">
        <v>1025</v>
      </c>
      <c r="K208" s="71">
        <v>41</v>
      </c>
      <c r="L208" s="68">
        <v>212909.8</v>
      </c>
      <c r="M208" s="69">
        <v>537</v>
      </c>
      <c r="N208" s="69">
        <v>125</v>
      </c>
      <c r="O208" s="70">
        <v>182334.01</v>
      </c>
      <c r="P208" s="71">
        <v>382</v>
      </c>
      <c r="Q208" s="71">
        <v>125</v>
      </c>
      <c r="R208" s="68">
        <v>633128.43000000005</v>
      </c>
      <c r="S208" s="69">
        <v>859</v>
      </c>
      <c r="T208" s="69">
        <v>125</v>
      </c>
      <c r="U208" s="70">
        <v>773499.77</v>
      </c>
      <c r="V208" s="71">
        <v>1265</v>
      </c>
      <c r="W208" s="71">
        <v>125</v>
      </c>
      <c r="X208" s="68">
        <v>567475.13</v>
      </c>
      <c r="Y208" s="69">
        <v>1093</v>
      </c>
      <c r="Z208" s="69">
        <v>125</v>
      </c>
      <c r="AA208" s="70">
        <v>728663.80999999994</v>
      </c>
      <c r="AB208" s="71">
        <v>1252</v>
      </c>
      <c r="AC208" s="71">
        <v>125</v>
      </c>
      <c r="AD208" s="68">
        <v>505710.98</v>
      </c>
      <c r="AE208" s="69">
        <v>1362</v>
      </c>
      <c r="AF208" s="69">
        <v>84</v>
      </c>
      <c r="AG208" s="70">
        <v>705930.4</v>
      </c>
      <c r="AH208" s="71">
        <v>1462</v>
      </c>
      <c r="AI208" s="71">
        <v>84</v>
      </c>
      <c r="AJ208" s="68">
        <v>656174.34000000008</v>
      </c>
      <c r="AK208" s="69">
        <v>1225</v>
      </c>
      <c r="AL208" s="69">
        <v>84</v>
      </c>
      <c r="AM208" s="70">
        <v>476983.33</v>
      </c>
      <c r="AN208" s="71">
        <v>1151</v>
      </c>
      <c r="AO208" s="71">
        <v>84</v>
      </c>
    </row>
    <row r="209" spans="1:41" hidden="1" outlineLevel="1" x14ac:dyDescent="0.55000000000000004">
      <c r="A209" s="58" t="s">
        <v>462</v>
      </c>
      <c r="B209" s="65">
        <v>78415031.09999989</v>
      </c>
      <c r="C209" s="66">
        <v>572295</v>
      </c>
      <c r="D209" s="66">
        <v>753</v>
      </c>
      <c r="E209" s="67">
        <v>137.01855004848878</v>
      </c>
      <c r="F209" s="68">
        <v>6045642.5899999393</v>
      </c>
      <c r="G209" s="69">
        <v>45794</v>
      </c>
      <c r="H209" s="69">
        <v>665</v>
      </c>
      <c r="I209" s="70">
        <v>5582807.8999999547</v>
      </c>
      <c r="J209" s="71">
        <v>42532</v>
      </c>
      <c r="K209" s="71">
        <v>752</v>
      </c>
      <c r="L209" s="68">
        <v>3406162.7300000004</v>
      </c>
      <c r="M209" s="69">
        <v>30603</v>
      </c>
      <c r="N209" s="69">
        <v>1549</v>
      </c>
      <c r="O209" s="70">
        <v>5315475.8200000022</v>
      </c>
      <c r="P209" s="71">
        <v>38216</v>
      </c>
      <c r="Q209" s="71">
        <v>824</v>
      </c>
      <c r="R209" s="68">
        <v>5828098.4900000002</v>
      </c>
      <c r="S209" s="69">
        <v>41097</v>
      </c>
      <c r="T209" s="69">
        <v>823</v>
      </c>
      <c r="U209" s="70">
        <v>7346144.8200000003</v>
      </c>
      <c r="V209" s="71">
        <v>48135</v>
      </c>
      <c r="W209" s="71">
        <v>733</v>
      </c>
      <c r="X209" s="68">
        <v>7396901.5099999979</v>
      </c>
      <c r="Y209" s="69">
        <v>52140</v>
      </c>
      <c r="Z209" s="69">
        <v>721</v>
      </c>
      <c r="AA209" s="70">
        <v>7983312.2999999896</v>
      </c>
      <c r="AB209" s="71">
        <v>56066</v>
      </c>
      <c r="AC209" s="71">
        <v>714</v>
      </c>
      <c r="AD209" s="68">
        <v>7504648.8899999997</v>
      </c>
      <c r="AE209" s="69">
        <v>50809</v>
      </c>
      <c r="AF209" s="69">
        <v>811</v>
      </c>
      <c r="AG209" s="70">
        <v>7320263.96</v>
      </c>
      <c r="AH209" s="71">
        <v>53163</v>
      </c>
      <c r="AI209" s="71">
        <v>808</v>
      </c>
      <c r="AJ209" s="68">
        <v>7461724.2199999997</v>
      </c>
      <c r="AK209" s="69">
        <v>57948</v>
      </c>
      <c r="AL209" s="69">
        <v>789</v>
      </c>
      <c r="AM209" s="70">
        <v>7223847.8700000001</v>
      </c>
      <c r="AN209" s="71">
        <v>55792</v>
      </c>
      <c r="AO209" s="71">
        <v>753</v>
      </c>
    </row>
    <row r="210" spans="1:41" hidden="1" outlineLevel="1" x14ac:dyDescent="0.55000000000000004">
      <c r="A210" s="58" t="s">
        <v>27</v>
      </c>
      <c r="B210" s="65">
        <v>1465885.1400000001</v>
      </c>
      <c r="C210" s="66">
        <v>18189</v>
      </c>
      <c r="D210" s="66">
        <v>720</v>
      </c>
      <c r="E210" s="67">
        <v>80.591848919676735</v>
      </c>
      <c r="F210" s="68">
        <v>118057.56</v>
      </c>
      <c r="G210" s="69">
        <v>577</v>
      </c>
      <c r="H210" s="69">
        <v>5</v>
      </c>
      <c r="I210" s="70">
        <v>65308.02</v>
      </c>
      <c r="J210" s="71">
        <v>501</v>
      </c>
      <c r="K210" s="71">
        <v>3</v>
      </c>
      <c r="L210" s="68">
        <v>143861.25</v>
      </c>
      <c r="M210" s="69">
        <v>4169</v>
      </c>
      <c r="N210" s="69">
        <v>720</v>
      </c>
      <c r="O210" s="70">
        <v>16012.81</v>
      </c>
      <c r="P210" s="71">
        <v>598</v>
      </c>
      <c r="Q210" s="71">
        <v>720</v>
      </c>
      <c r="R210" s="68">
        <v>81183.839999999997</v>
      </c>
      <c r="S210" s="69">
        <v>1419</v>
      </c>
      <c r="T210" s="69">
        <v>720</v>
      </c>
      <c r="U210" s="70">
        <v>112831.66</v>
      </c>
      <c r="V210" s="71">
        <v>1387</v>
      </c>
      <c r="W210" s="71">
        <v>720</v>
      </c>
      <c r="X210" s="68">
        <v>181288.63</v>
      </c>
      <c r="Y210" s="69">
        <v>1636</v>
      </c>
      <c r="Z210" s="69">
        <v>720</v>
      </c>
      <c r="AA210" s="70">
        <v>140071.14000000001</v>
      </c>
      <c r="AB210" s="71">
        <v>1581</v>
      </c>
      <c r="AC210" s="71">
        <v>720</v>
      </c>
      <c r="AD210" s="68">
        <v>151894.76999999999</v>
      </c>
      <c r="AE210" s="69">
        <v>1566</v>
      </c>
      <c r="AF210" s="69">
        <v>720</v>
      </c>
      <c r="AG210" s="70">
        <v>149884.03</v>
      </c>
      <c r="AH210" s="71">
        <v>1590</v>
      </c>
      <c r="AI210" s="71">
        <v>720</v>
      </c>
      <c r="AJ210" s="68">
        <v>144553.34</v>
      </c>
      <c r="AK210" s="69">
        <v>1546</v>
      </c>
      <c r="AL210" s="69">
        <v>720</v>
      </c>
      <c r="AM210" s="70">
        <v>160938.09</v>
      </c>
      <c r="AN210" s="71">
        <v>1619</v>
      </c>
      <c r="AO210" s="71">
        <v>720</v>
      </c>
    </row>
    <row r="211" spans="1:41" hidden="1" outlineLevel="1" x14ac:dyDescent="0.55000000000000004">
      <c r="A211" s="58" t="s">
        <v>95</v>
      </c>
      <c r="B211" s="65">
        <v>5981063.6100000003</v>
      </c>
      <c r="C211" s="66">
        <v>40114</v>
      </c>
      <c r="D211" s="66">
        <v>1</v>
      </c>
      <c r="E211" s="67">
        <v>149.10165054594407</v>
      </c>
      <c r="F211" s="68">
        <v>497878.15</v>
      </c>
      <c r="G211" s="69">
        <v>3390</v>
      </c>
      <c r="H211" s="69">
        <v>3</v>
      </c>
      <c r="I211" s="70">
        <v>615265.46</v>
      </c>
      <c r="J211" s="71">
        <v>3717</v>
      </c>
      <c r="K211" s="71">
        <v>3</v>
      </c>
      <c r="L211" s="68">
        <v>132607.22</v>
      </c>
      <c r="M211" s="69">
        <v>1501</v>
      </c>
      <c r="N211" s="69">
        <v>4</v>
      </c>
      <c r="O211" s="70">
        <v>120660.77</v>
      </c>
      <c r="P211" s="71">
        <v>1069</v>
      </c>
      <c r="Q211" s="71">
        <v>1</v>
      </c>
      <c r="R211" s="68">
        <v>275849.33</v>
      </c>
      <c r="S211" s="69">
        <v>2084</v>
      </c>
      <c r="T211" s="69">
        <v>1</v>
      </c>
      <c r="U211" s="70">
        <v>543777.64</v>
      </c>
      <c r="V211" s="71">
        <v>3665</v>
      </c>
      <c r="W211" s="71">
        <v>1</v>
      </c>
      <c r="X211" s="68">
        <v>599062.31000000006</v>
      </c>
      <c r="Y211" s="69">
        <v>3926</v>
      </c>
      <c r="Z211" s="69">
        <v>1</v>
      </c>
      <c r="AA211" s="70">
        <v>775286.29</v>
      </c>
      <c r="AB211" s="71">
        <v>4685</v>
      </c>
      <c r="AC211" s="71">
        <v>1</v>
      </c>
      <c r="AD211" s="68">
        <v>580420.61</v>
      </c>
      <c r="AE211" s="69">
        <v>3901</v>
      </c>
      <c r="AF211" s="69">
        <v>1</v>
      </c>
      <c r="AG211" s="70">
        <v>619479.55000000005</v>
      </c>
      <c r="AH211" s="71">
        <v>4164</v>
      </c>
      <c r="AI211" s="71">
        <v>1</v>
      </c>
      <c r="AJ211" s="68">
        <v>658657.99</v>
      </c>
      <c r="AK211" s="69">
        <v>4320</v>
      </c>
      <c r="AL211" s="69">
        <v>1</v>
      </c>
      <c r="AM211" s="70">
        <v>562118.29</v>
      </c>
      <c r="AN211" s="71">
        <v>3692</v>
      </c>
      <c r="AO211" s="71">
        <v>1</v>
      </c>
    </row>
    <row r="212" spans="1:41" hidden="1" outlineLevel="1" x14ac:dyDescent="0.55000000000000004">
      <c r="A212" s="58" t="s">
        <v>380</v>
      </c>
      <c r="B212" s="65">
        <v>30555612.050000001</v>
      </c>
      <c r="C212" s="66">
        <v>181437</v>
      </c>
      <c r="D212" s="66">
        <v>12</v>
      </c>
      <c r="E212" s="67">
        <v>168.40893560850324</v>
      </c>
      <c r="F212" s="68">
        <v>3143890.6</v>
      </c>
      <c r="G212" s="69">
        <v>18484</v>
      </c>
      <c r="H212" s="69">
        <v>27</v>
      </c>
      <c r="I212" s="70">
        <v>2894184.67</v>
      </c>
      <c r="J212" s="71">
        <v>16641</v>
      </c>
      <c r="K212" s="71">
        <v>11</v>
      </c>
      <c r="L212" s="68">
        <v>882013.37999999989</v>
      </c>
      <c r="M212" s="69">
        <v>9834</v>
      </c>
      <c r="N212" s="69">
        <v>12</v>
      </c>
      <c r="O212" s="70">
        <v>-52728.510000000024</v>
      </c>
      <c r="P212" s="71">
        <v>3898</v>
      </c>
      <c r="Q212" s="71">
        <v>12</v>
      </c>
      <c r="R212" s="68">
        <v>2228294.61</v>
      </c>
      <c r="S212" s="69">
        <v>11283</v>
      </c>
      <c r="T212" s="69">
        <v>14</v>
      </c>
      <c r="U212" s="70">
        <v>2633003.12</v>
      </c>
      <c r="V212" s="71">
        <v>14389</v>
      </c>
      <c r="W212" s="71">
        <v>12</v>
      </c>
      <c r="X212" s="68">
        <v>3415925.7600000007</v>
      </c>
      <c r="Y212" s="69">
        <v>18487</v>
      </c>
      <c r="Z212" s="69">
        <v>12</v>
      </c>
      <c r="AA212" s="70">
        <v>3233795.71</v>
      </c>
      <c r="AB212" s="71">
        <v>18063</v>
      </c>
      <c r="AC212" s="71">
        <v>12</v>
      </c>
      <c r="AD212" s="68">
        <v>2988136.53</v>
      </c>
      <c r="AE212" s="69">
        <v>16524</v>
      </c>
      <c r="AF212" s="69">
        <v>12</v>
      </c>
      <c r="AG212" s="70">
        <v>2939163.97</v>
      </c>
      <c r="AH212" s="71">
        <v>17374</v>
      </c>
      <c r="AI212" s="71">
        <v>12</v>
      </c>
      <c r="AJ212" s="68">
        <v>2919210.06</v>
      </c>
      <c r="AK212" s="69">
        <v>17285</v>
      </c>
      <c r="AL212" s="69">
        <v>12</v>
      </c>
      <c r="AM212" s="70">
        <v>3330722.15</v>
      </c>
      <c r="AN212" s="71">
        <v>19175</v>
      </c>
      <c r="AO212" s="71">
        <v>12</v>
      </c>
    </row>
    <row r="213" spans="1:41" hidden="1" outlineLevel="1" x14ac:dyDescent="0.55000000000000004">
      <c r="A213" s="58" t="s">
        <v>32</v>
      </c>
      <c r="B213" s="65">
        <v>8427666.4499999993</v>
      </c>
      <c r="C213" s="66">
        <v>42828</v>
      </c>
      <c r="D213" s="66">
        <v>6</v>
      </c>
      <c r="E213" s="67">
        <v>196.77936046511627</v>
      </c>
      <c r="F213" s="68">
        <v>1066514.93</v>
      </c>
      <c r="G213" s="69">
        <v>4686</v>
      </c>
      <c r="H213" s="69">
        <v>3</v>
      </c>
      <c r="I213" s="70">
        <v>707161.96</v>
      </c>
      <c r="J213" s="71">
        <v>3932</v>
      </c>
      <c r="K213" s="71">
        <v>0</v>
      </c>
      <c r="L213" s="68">
        <v>230174.28</v>
      </c>
      <c r="M213" s="69">
        <v>1757</v>
      </c>
      <c r="N213" s="69">
        <v>6</v>
      </c>
      <c r="O213" s="70">
        <v>40132.009999999995</v>
      </c>
      <c r="P213" s="71">
        <v>250</v>
      </c>
      <c r="Q213" s="71">
        <v>6</v>
      </c>
      <c r="R213" s="68">
        <v>553335.19999999995</v>
      </c>
      <c r="S213" s="69">
        <v>2864</v>
      </c>
      <c r="T213" s="69">
        <v>6</v>
      </c>
      <c r="U213" s="70">
        <v>1102010.19</v>
      </c>
      <c r="V213" s="71">
        <v>5402</v>
      </c>
      <c r="W213" s="71">
        <v>6</v>
      </c>
      <c r="X213" s="68">
        <v>1114221.68</v>
      </c>
      <c r="Y213" s="69">
        <v>5520</v>
      </c>
      <c r="Z213" s="69">
        <v>6</v>
      </c>
      <c r="AA213" s="70">
        <v>1045605.17</v>
      </c>
      <c r="AB213" s="71">
        <v>5283</v>
      </c>
      <c r="AC213" s="71">
        <v>6</v>
      </c>
      <c r="AD213" s="68">
        <v>774476.93</v>
      </c>
      <c r="AE213" s="69">
        <v>3928</v>
      </c>
      <c r="AF213" s="69">
        <v>6</v>
      </c>
      <c r="AG213" s="70">
        <v>488460.3</v>
      </c>
      <c r="AH213" s="71">
        <v>2476</v>
      </c>
      <c r="AI213" s="71">
        <v>6</v>
      </c>
      <c r="AJ213" s="68">
        <v>499951.43</v>
      </c>
      <c r="AK213" s="69">
        <v>2383</v>
      </c>
      <c r="AL213" s="69">
        <v>6</v>
      </c>
      <c r="AM213" s="70">
        <v>805622.37</v>
      </c>
      <c r="AN213" s="71">
        <v>4347</v>
      </c>
      <c r="AO213" s="71">
        <v>6</v>
      </c>
    </row>
    <row r="214" spans="1:41" hidden="1" outlineLevel="1" x14ac:dyDescent="0.55000000000000004">
      <c r="A214" s="58" t="s">
        <v>37</v>
      </c>
      <c r="B214" s="65">
        <v>4389002.79</v>
      </c>
      <c r="C214" s="66">
        <v>34766</v>
      </c>
      <c r="D214" s="66">
        <v>5</v>
      </c>
      <c r="E214" s="67">
        <v>126.24411177587298</v>
      </c>
      <c r="F214" s="68">
        <v>418274.57</v>
      </c>
      <c r="G214" s="69">
        <v>3029</v>
      </c>
      <c r="H214" s="69">
        <v>5</v>
      </c>
      <c r="I214" s="70">
        <v>476838.51</v>
      </c>
      <c r="J214" s="71">
        <v>3104</v>
      </c>
      <c r="K214" s="71">
        <v>5</v>
      </c>
      <c r="L214" s="68">
        <v>53796.030000000006</v>
      </c>
      <c r="M214" s="69">
        <v>1718</v>
      </c>
      <c r="N214" s="69">
        <v>10</v>
      </c>
      <c r="O214" s="70">
        <v>229828.09</v>
      </c>
      <c r="P214" s="71">
        <v>1785</v>
      </c>
      <c r="Q214" s="71">
        <v>5</v>
      </c>
      <c r="R214" s="68">
        <v>338149.88</v>
      </c>
      <c r="S214" s="69">
        <v>2578</v>
      </c>
      <c r="T214" s="69">
        <v>5</v>
      </c>
      <c r="U214" s="70">
        <v>408717.69</v>
      </c>
      <c r="V214" s="71">
        <v>3007</v>
      </c>
      <c r="W214" s="71">
        <v>5</v>
      </c>
      <c r="X214" s="68">
        <v>362764.52</v>
      </c>
      <c r="Y214" s="69">
        <v>2941</v>
      </c>
      <c r="Z214" s="69">
        <v>5</v>
      </c>
      <c r="AA214" s="70">
        <v>453773.73</v>
      </c>
      <c r="AB214" s="71">
        <v>3476</v>
      </c>
      <c r="AC214" s="71">
        <v>5</v>
      </c>
      <c r="AD214" s="68">
        <v>391927.59</v>
      </c>
      <c r="AE214" s="69">
        <v>2791</v>
      </c>
      <c r="AF214" s="69">
        <v>5</v>
      </c>
      <c r="AG214" s="70">
        <v>316017.40999999997</v>
      </c>
      <c r="AH214" s="71">
        <v>2817</v>
      </c>
      <c r="AI214" s="71">
        <v>5</v>
      </c>
      <c r="AJ214" s="68">
        <v>482213.22</v>
      </c>
      <c r="AK214" s="69">
        <v>3799</v>
      </c>
      <c r="AL214" s="69">
        <v>5</v>
      </c>
      <c r="AM214" s="70">
        <v>456701.55</v>
      </c>
      <c r="AN214" s="71">
        <v>3721</v>
      </c>
      <c r="AO214" s="71">
        <v>5</v>
      </c>
    </row>
    <row r="215" spans="1:41" hidden="1" outlineLevel="1" x14ac:dyDescent="0.55000000000000004">
      <c r="A215" s="58" t="s">
        <v>33</v>
      </c>
      <c r="B215" s="65">
        <v>1144572.94</v>
      </c>
      <c r="C215" s="66">
        <v>2686</v>
      </c>
      <c r="D215" s="66">
        <v>33</v>
      </c>
      <c r="E215" s="67">
        <v>426.12544303797466</v>
      </c>
      <c r="F215" s="68">
        <v>80125.72</v>
      </c>
      <c r="G215" s="69">
        <v>152</v>
      </c>
      <c r="H215" s="69">
        <v>31</v>
      </c>
      <c r="I215" s="70">
        <v>120330.94</v>
      </c>
      <c r="J215" s="71">
        <v>353</v>
      </c>
      <c r="K215" s="71">
        <v>29</v>
      </c>
      <c r="L215" s="68">
        <v>62435.46</v>
      </c>
      <c r="M215" s="69">
        <v>103</v>
      </c>
      <c r="N215" s="69">
        <v>33</v>
      </c>
      <c r="O215" s="70">
        <v>38869.74</v>
      </c>
      <c r="P215" s="71">
        <v>123</v>
      </c>
      <c r="Q215" s="71">
        <v>33</v>
      </c>
      <c r="R215" s="68">
        <v>57990.76</v>
      </c>
      <c r="S215" s="69">
        <v>114</v>
      </c>
      <c r="T215" s="69">
        <v>33</v>
      </c>
      <c r="U215" s="70">
        <v>82560.23</v>
      </c>
      <c r="V215" s="71">
        <v>211</v>
      </c>
      <c r="W215" s="71">
        <v>33</v>
      </c>
      <c r="X215" s="68">
        <v>110962.32</v>
      </c>
      <c r="Y215" s="69">
        <v>213</v>
      </c>
      <c r="Z215" s="69">
        <v>33</v>
      </c>
      <c r="AA215" s="70">
        <v>98729.400000000009</v>
      </c>
      <c r="AB215" s="71">
        <v>247</v>
      </c>
      <c r="AC215" s="71">
        <v>33</v>
      </c>
      <c r="AD215" s="68">
        <v>158007.67999999999</v>
      </c>
      <c r="AE215" s="69">
        <v>375</v>
      </c>
      <c r="AF215" s="69">
        <v>33</v>
      </c>
      <c r="AG215" s="70">
        <v>57444.95</v>
      </c>
      <c r="AH215" s="71">
        <v>215</v>
      </c>
      <c r="AI215" s="71">
        <v>33</v>
      </c>
      <c r="AJ215" s="68">
        <v>132607.76</v>
      </c>
      <c r="AK215" s="69">
        <v>335</v>
      </c>
      <c r="AL215" s="69">
        <v>33</v>
      </c>
      <c r="AM215" s="70">
        <v>144507.98000000001</v>
      </c>
      <c r="AN215" s="71">
        <v>245</v>
      </c>
      <c r="AO215" s="71">
        <v>33</v>
      </c>
    </row>
    <row r="216" spans="1:41" hidden="1" outlineLevel="1" x14ac:dyDescent="0.55000000000000004">
      <c r="A216" s="58" t="s">
        <v>40</v>
      </c>
      <c r="B216" s="65">
        <v>104854991.15000001</v>
      </c>
      <c r="C216" s="66">
        <v>408919</v>
      </c>
      <c r="D216" s="66">
        <v>8876</v>
      </c>
      <c r="E216" s="67">
        <v>256.41995395176065</v>
      </c>
      <c r="F216" s="68">
        <v>10846558.049999999</v>
      </c>
      <c r="G216" s="69">
        <v>44439</v>
      </c>
      <c r="H216" s="69">
        <v>15560</v>
      </c>
      <c r="I216" s="70">
        <v>8599696.879999999</v>
      </c>
      <c r="J216" s="71">
        <v>33677</v>
      </c>
      <c r="K216" s="71">
        <v>14933</v>
      </c>
      <c r="L216" s="68">
        <v>4481922.9499999993</v>
      </c>
      <c r="M216" s="69">
        <v>19959</v>
      </c>
      <c r="N216" s="69">
        <v>22312</v>
      </c>
      <c r="O216" s="70">
        <v>4545977.2300000004</v>
      </c>
      <c r="P216" s="71">
        <v>20882</v>
      </c>
      <c r="Q216" s="71">
        <v>16320</v>
      </c>
      <c r="R216" s="68">
        <v>7313489.7700000023</v>
      </c>
      <c r="S216" s="69">
        <v>27547</v>
      </c>
      <c r="T216" s="69">
        <v>16712</v>
      </c>
      <c r="U216" s="70">
        <v>9290571.0999999996</v>
      </c>
      <c r="V216" s="71">
        <v>34699</v>
      </c>
      <c r="W216" s="71">
        <v>9110</v>
      </c>
      <c r="X216" s="68">
        <v>7871098.4299999988</v>
      </c>
      <c r="Y216" s="69">
        <v>29743</v>
      </c>
      <c r="Z216" s="69">
        <v>5357</v>
      </c>
      <c r="AA216" s="70">
        <v>10889627.529999999</v>
      </c>
      <c r="AB216" s="71">
        <v>43201</v>
      </c>
      <c r="AC216" s="71">
        <v>9058</v>
      </c>
      <c r="AD216" s="68">
        <v>9514679.4299999997</v>
      </c>
      <c r="AE216" s="69">
        <v>36097</v>
      </c>
      <c r="AF216" s="69">
        <v>8737</v>
      </c>
      <c r="AG216" s="70">
        <v>10507749.329999998</v>
      </c>
      <c r="AH216" s="71">
        <v>37665</v>
      </c>
      <c r="AI216" s="71">
        <v>8767</v>
      </c>
      <c r="AJ216" s="68">
        <v>10361661.75</v>
      </c>
      <c r="AK216" s="69">
        <v>39889</v>
      </c>
      <c r="AL216" s="69">
        <v>8795</v>
      </c>
      <c r="AM216" s="70">
        <v>10631958.700000001</v>
      </c>
      <c r="AN216" s="71">
        <v>41121</v>
      </c>
      <c r="AO216" s="71">
        <v>8876</v>
      </c>
    </row>
    <row r="217" spans="1:41" hidden="1" outlineLevel="1" x14ac:dyDescent="0.55000000000000004">
      <c r="A217" s="58" t="s">
        <v>34</v>
      </c>
      <c r="B217" s="65">
        <v>593580.93000000005</v>
      </c>
      <c r="C217" s="66">
        <v>2376</v>
      </c>
      <c r="D217" s="66">
        <v>7</v>
      </c>
      <c r="E217" s="67">
        <v>249.82362373737377</v>
      </c>
      <c r="F217" s="68">
        <v>106341.92</v>
      </c>
      <c r="G217" s="69">
        <v>501</v>
      </c>
      <c r="H217" s="69">
        <v>10</v>
      </c>
      <c r="I217" s="70">
        <v>93082.52</v>
      </c>
      <c r="J217" s="71">
        <v>419</v>
      </c>
      <c r="K217" s="71">
        <v>0</v>
      </c>
      <c r="L217" s="68">
        <v>260741.34</v>
      </c>
      <c r="M217" s="69">
        <v>671</v>
      </c>
      <c r="N217" s="69">
        <v>7</v>
      </c>
      <c r="O217" s="70">
        <v>37769.99</v>
      </c>
      <c r="P217" s="71">
        <v>146</v>
      </c>
      <c r="Q217" s="71">
        <v>7</v>
      </c>
      <c r="R217" s="68">
        <v>2893.88</v>
      </c>
      <c r="S217" s="69">
        <v>28</v>
      </c>
      <c r="T217" s="69">
        <v>8</v>
      </c>
      <c r="U217" s="70">
        <v>11365.49</v>
      </c>
      <c r="V217" s="71">
        <v>77</v>
      </c>
      <c r="W217" s="71">
        <v>8</v>
      </c>
      <c r="X217" s="68">
        <v>27500.98</v>
      </c>
      <c r="Y217" s="69">
        <v>151</v>
      </c>
      <c r="Z217" s="69">
        <v>7</v>
      </c>
      <c r="AA217" s="70">
        <v>18556.060000000001</v>
      </c>
      <c r="AB217" s="71">
        <v>93</v>
      </c>
      <c r="AC217" s="71">
        <v>7</v>
      </c>
      <c r="AD217" s="68">
        <v>7222.01</v>
      </c>
      <c r="AE217" s="69">
        <v>73</v>
      </c>
      <c r="AF217" s="69">
        <v>7</v>
      </c>
      <c r="AG217" s="70">
        <v>12139.31</v>
      </c>
      <c r="AH217" s="71">
        <v>73</v>
      </c>
      <c r="AI217" s="71">
        <v>7</v>
      </c>
      <c r="AJ217" s="68">
        <v>8556.7199999999993</v>
      </c>
      <c r="AK217" s="69">
        <v>69</v>
      </c>
      <c r="AL217" s="69">
        <v>7</v>
      </c>
      <c r="AM217" s="70">
        <v>7410.71</v>
      </c>
      <c r="AN217" s="71">
        <v>75</v>
      </c>
      <c r="AO217" s="71">
        <v>7</v>
      </c>
    </row>
    <row r="218" spans="1:41" hidden="1" outlineLevel="1" x14ac:dyDescent="0.55000000000000004">
      <c r="A218" s="58" t="s">
        <v>35</v>
      </c>
      <c r="B218" s="65">
        <v>833587.45</v>
      </c>
      <c r="C218" s="66">
        <v>594</v>
      </c>
      <c r="D218" s="66">
        <v>14</v>
      </c>
      <c r="E218" s="67">
        <v>1403.3458754208752</v>
      </c>
      <c r="F218" s="68">
        <v>114966.71</v>
      </c>
      <c r="G218" s="69">
        <v>39</v>
      </c>
      <c r="H218" s="69">
        <v>12</v>
      </c>
      <c r="I218" s="70">
        <v>71188.5</v>
      </c>
      <c r="J218" s="71">
        <v>51</v>
      </c>
      <c r="K218" s="71">
        <v>12</v>
      </c>
      <c r="L218" s="68">
        <v>38792.82</v>
      </c>
      <c r="M218" s="69">
        <v>22</v>
      </c>
      <c r="N218" s="69">
        <v>26</v>
      </c>
      <c r="O218" s="70">
        <v>15812.75</v>
      </c>
      <c r="P218" s="71">
        <v>53</v>
      </c>
      <c r="Q218" s="71">
        <v>14</v>
      </c>
      <c r="R218" s="68">
        <v>75888.7</v>
      </c>
      <c r="S218" s="69">
        <v>37</v>
      </c>
      <c r="T218" s="69">
        <v>14</v>
      </c>
      <c r="U218" s="70">
        <v>47500.31</v>
      </c>
      <c r="V218" s="71">
        <v>39</v>
      </c>
      <c r="W218" s="71">
        <v>14</v>
      </c>
      <c r="X218" s="68">
        <v>60114.42</v>
      </c>
      <c r="Y218" s="69">
        <v>50</v>
      </c>
      <c r="Z218" s="69">
        <v>14</v>
      </c>
      <c r="AA218" s="70">
        <v>64344.74</v>
      </c>
      <c r="AB218" s="71">
        <v>59</v>
      </c>
      <c r="AC218" s="71">
        <v>14</v>
      </c>
      <c r="AD218" s="68">
        <v>70563.27</v>
      </c>
      <c r="AE218" s="69">
        <v>32</v>
      </c>
      <c r="AF218" s="69">
        <v>14</v>
      </c>
      <c r="AG218" s="70">
        <v>80505.19</v>
      </c>
      <c r="AH218" s="71">
        <v>68</v>
      </c>
      <c r="AI218" s="71">
        <v>14</v>
      </c>
      <c r="AJ218" s="68">
        <v>86462.86</v>
      </c>
      <c r="AK218" s="69">
        <v>66</v>
      </c>
      <c r="AL218" s="69">
        <v>14</v>
      </c>
      <c r="AM218" s="70">
        <v>107447.18</v>
      </c>
      <c r="AN218" s="71">
        <v>78</v>
      </c>
      <c r="AO218" s="71">
        <v>14</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1748307495.6500001</v>
      </c>
      <c r="C220" s="52">
        <f>SUM(C193:C218)</f>
        <v>5732012</v>
      </c>
      <c r="D220" s="52">
        <f>SUM(D193:D218)</f>
        <v>23157</v>
      </c>
      <c r="E220" s="74">
        <f t="shared" ref="E220" si="14">IFERROR(B220/C220,0)</f>
        <v>305.00764751539253</v>
      </c>
      <c r="F220" s="51">
        <f t="shared" ref="F220:AO220" si="15">SUM(F193:F218)</f>
        <v>164799676.37000045</v>
      </c>
      <c r="G220" s="52">
        <f t="shared" si="15"/>
        <v>569158</v>
      </c>
      <c r="H220" s="52">
        <f t="shared" si="15"/>
        <v>28275</v>
      </c>
      <c r="I220" s="51">
        <f t="shared" si="15"/>
        <v>135187784.02999926</v>
      </c>
      <c r="J220" s="52">
        <f t="shared" si="15"/>
        <v>494564</v>
      </c>
      <c r="K220" s="52">
        <f t="shared" si="15"/>
        <v>27480</v>
      </c>
      <c r="L220" s="51">
        <f t="shared" si="15"/>
        <v>95659445.329999983</v>
      </c>
      <c r="M220" s="52">
        <f t="shared" si="15"/>
        <v>327574</v>
      </c>
      <c r="N220" s="52">
        <f t="shared" si="15"/>
        <v>41991</v>
      </c>
      <c r="O220" s="51">
        <f t="shared" si="15"/>
        <v>87657659.88000001</v>
      </c>
      <c r="P220" s="52">
        <f t="shared" si="15"/>
        <v>313575</v>
      </c>
      <c r="Q220" s="52">
        <f t="shared" si="15"/>
        <v>34615</v>
      </c>
      <c r="R220" s="51">
        <f t="shared" si="15"/>
        <v>120690843.98</v>
      </c>
      <c r="S220" s="52">
        <f t="shared" si="15"/>
        <v>380228</v>
      </c>
      <c r="T220" s="52">
        <f t="shared" si="15"/>
        <v>33739</v>
      </c>
      <c r="U220" s="51">
        <f t="shared" si="15"/>
        <v>152514235.10999998</v>
      </c>
      <c r="V220" s="52">
        <f t="shared" si="15"/>
        <v>469430</v>
      </c>
      <c r="W220" s="52">
        <f t="shared" si="15"/>
        <v>23548</v>
      </c>
      <c r="X220" s="51">
        <f t="shared" si="15"/>
        <v>156971148.94</v>
      </c>
      <c r="Y220" s="52">
        <f t="shared" si="15"/>
        <v>480706</v>
      </c>
      <c r="Z220" s="52">
        <f t="shared" si="15"/>
        <v>19561</v>
      </c>
      <c r="AA220" s="51">
        <f t="shared" si="15"/>
        <v>175223217.83999997</v>
      </c>
      <c r="AB220" s="52">
        <f t="shared" si="15"/>
        <v>553845</v>
      </c>
      <c r="AC220" s="52">
        <f t="shared" si="15"/>
        <v>22654</v>
      </c>
      <c r="AD220" s="51">
        <f t="shared" si="15"/>
        <v>166863602.25000006</v>
      </c>
      <c r="AE220" s="52">
        <f t="shared" si="15"/>
        <v>523189</v>
      </c>
      <c r="AF220" s="52">
        <f t="shared" si="15"/>
        <v>22315</v>
      </c>
      <c r="AG220" s="51">
        <f t="shared" si="15"/>
        <v>172026597.01000005</v>
      </c>
      <c r="AH220" s="52">
        <f t="shared" si="15"/>
        <v>544769</v>
      </c>
      <c r="AI220" s="52">
        <f t="shared" si="15"/>
        <v>31881</v>
      </c>
      <c r="AJ220" s="51">
        <f t="shared" si="15"/>
        <v>161575596.61000001</v>
      </c>
      <c r="AK220" s="52">
        <f t="shared" si="15"/>
        <v>538792</v>
      </c>
      <c r="AL220" s="52">
        <f t="shared" si="15"/>
        <v>31950</v>
      </c>
      <c r="AM220" s="51">
        <f t="shared" si="15"/>
        <v>159137688.30000001</v>
      </c>
      <c r="AN220" s="52">
        <f t="shared" si="15"/>
        <v>536182</v>
      </c>
      <c r="AO220" s="52">
        <f t="shared" si="15"/>
        <v>23157</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v>46730446.290000007</v>
      </c>
      <c r="C224" s="66">
        <v>101788</v>
      </c>
      <c r="D224" s="66">
        <v>3129</v>
      </c>
      <c r="E224" s="67">
        <v>459.09582946909268</v>
      </c>
      <c r="F224" s="68">
        <v>3293357.98</v>
      </c>
      <c r="G224" s="69">
        <v>8145</v>
      </c>
      <c r="H224" s="69">
        <v>2959</v>
      </c>
      <c r="I224" s="70">
        <v>3110581.14</v>
      </c>
      <c r="J224" s="71">
        <v>7502</v>
      </c>
      <c r="K224" s="71">
        <v>2956</v>
      </c>
      <c r="L224" s="68">
        <v>2083171.68</v>
      </c>
      <c r="M224" s="69">
        <v>4985</v>
      </c>
      <c r="N224" s="69">
        <v>2959</v>
      </c>
      <c r="O224" s="70">
        <v>2426527.56</v>
      </c>
      <c r="P224" s="71">
        <v>5701</v>
      </c>
      <c r="Q224" s="71">
        <v>3096</v>
      </c>
      <c r="R224" s="68">
        <v>3370062.09</v>
      </c>
      <c r="S224" s="69">
        <v>7615</v>
      </c>
      <c r="T224" s="69">
        <v>3091</v>
      </c>
      <c r="U224" s="70">
        <v>3987089.03</v>
      </c>
      <c r="V224" s="71">
        <v>8976</v>
      </c>
      <c r="W224" s="71">
        <v>3089</v>
      </c>
      <c r="X224" s="68">
        <v>4561926.51</v>
      </c>
      <c r="Y224" s="69">
        <v>9337</v>
      </c>
      <c r="Z224" s="69">
        <v>3094</v>
      </c>
      <c r="AA224" s="70">
        <v>5408464.54</v>
      </c>
      <c r="AB224" s="71">
        <v>10633</v>
      </c>
      <c r="AC224" s="71">
        <v>3010</v>
      </c>
      <c r="AD224" s="68">
        <v>5282014.9400000004</v>
      </c>
      <c r="AE224" s="69">
        <v>10005</v>
      </c>
      <c r="AF224" s="69">
        <v>3001</v>
      </c>
      <c r="AG224" s="70">
        <v>4205176.37</v>
      </c>
      <c r="AH224" s="71">
        <v>9273</v>
      </c>
      <c r="AI224" s="71">
        <v>3135</v>
      </c>
      <c r="AJ224" s="68">
        <v>4656520</v>
      </c>
      <c r="AK224" s="69">
        <v>10225</v>
      </c>
      <c r="AL224" s="69">
        <v>3130</v>
      </c>
      <c r="AM224" s="70">
        <v>4345554.45</v>
      </c>
      <c r="AN224" s="71">
        <v>9391</v>
      </c>
      <c r="AO224" s="71">
        <v>3129</v>
      </c>
    </row>
    <row r="225" spans="1:41" hidden="1" outlineLevel="1" x14ac:dyDescent="0.55000000000000004">
      <c r="A225" s="58" t="s">
        <v>18</v>
      </c>
      <c r="B225" s="65">
        <v>18539375.239999834</v>
      </c>
      <c r="C225" s="66">
        <v>146245</v>
      </c>
      <c r="D225" s="66">
        <v>488</v>
      </c>
      <c r="E225" s="67">
        <v>126.7692928989014</v>
      </c>
      <c r="F225" s="68">
        <v>1248449.859999994</v>
      </c>
      <c r="G225" s="69">
        <v>13559</v>
      </c>
      <c r="H225" s="69">
        <v>501</v>
      </c>
      <c r="I225" s="70">
        <v>756101.5999999959</v>
      </c>
      <c r="J225" s="71">
        <v>6831</v>
      </c>
      <c r="K225" s="71">
        <v>501</v>
      </c>
      <c r="L225" s="68">
        <v>518655.04999999824</v>
      </c>
      <c r="M225" s="69">
        <v>4559</v>
      </c>
      <c r="N225" s="69">
        <v>501</v>
      </c>
      <c r="O225" s="70">
        <v>602621.2899999962</v>
      </c>
      <c r="P225" s="71">
        <v>4049</v>
      </c>
      <c r="Q225" s="71">
        <v>503</v>
      </c>
      <c r="R225" s="68">
        <v>725825.71999999555</v>
      </c>
      <c r="S225" s="69">
        <v>4953</v>
      </c>
      <c r="T225" s="69">
        <v>503</v>
      </c>
      <c r="U225" s="70">
        <v>806974.7399999944</v>
      </c>
      <c r="V225" s="71">
        <v>6176</v>
      </c>
      <c r="W225" s="71">
        <v>490</v>
      </c>
      <c r="X225" s="68">
        <v>1180453.3899999922</v>
      </c>
      <c r="Y225" s="69">
        <v>8141</v>
      </c>
      <c r="Z225" s="69">
        <v>490</v>
      </c>
      <c r="AA225" s="70">
        <v>1393405.2299999888</v>
      </c>
      <c r="AB225" s="71">
        <v>10660</v>
      </c>
      <c r="AC225" s="71">
        <v>490</v>
      </c>
      <c r="AD225" s="68">
        <v>1718681.1499999915</v>
      </c>
      <c r="AE225" s="69">
        <v>14209</v>
      </c>
      <c r="AF225" s="69">
        <v>490</v>
      </c>
      <c r="AG225" s="70">
        <v>2384753.4199999813</v>
      </c>
      <c r="AH225" s="71">
        <v>20047</v>
      </c>
      <c r="AI225" s="71">
        <v>489</v>
      </c>
      <c r="AJ225" s="68">
        <v>4695646.1499999315</v>
      </c>
      <c r="AK225" s="69">
        <v>31528</v>
      </c>
      <c r="AL225" s="69">
        <v>488</v>
      </c>
      <c r="AM225" s="70">
        <v>2507807.6399999736</v>
      </c>
      <c r="AN225" s="71">
        <v>21533</v>
      </c>
      <c r="AO225" s="71">
        <v>488</v>
      </c>
    </row>
    <row r="226" spans="1:41" hidden="1" outlineLevel="1" x14ac:dyDescent="0.55000000000000004">
      <c r="A226" s="58" t="s">
        <v>20</v>
      </c>
      <c r="B226" s="65">
        <v>37443613.460000008</v>
      </c>
      <c r="C226" s="66">
        <v>137796</v>
      </c>
      <c r="D226" s="66">
        <v>113</v>
      </c>
      <c r="E226" s="67">
        <v>271.73222343173973</v>
      </c>
      <c r="F226" s="68">
        <v>3164518.31</v>
      </c>
      <c r="G226" s="69">
        <v>9964</v>
      </c>
      <c r="H226" s="69">
        <v>169</v>
      </c>
      <c r="I226" s="70">
        <v>2553247.9900000002</v>
      </c>
      <c r="J226" s="71">
        <v>8883</v>
      </c>
      <c r="K226" s="71">
        <v>169</v>
      </c>
      <c r="L226" s="68">
        <v>1662211.43</v>
      </c>
      <c r="M226" s="69">
        <v>6526</v>
      </c>
      <c r="N226" s="69">
        <v>168</v>
      </c>
      <c r="O226" s="70">
        <v>2424505.5499999998</v>
      </c>
      <c r="P226" s="71">
        <v>11156</v>
      </c>
      <c r="Q226" s="71">
        <v>168</v>
      </c>
      <c r="R226" s="68">
        <v>2750042.35</v>
      </c>
      <c r="S226" s="69">
        <v>10862</v>
      </c>
      <c r="T226" s="69">
        <v>168</v>
      </c>
      <c r="U226" s="70">
        <v>3554364.38</v>
      </c>
      <c r="V226" s="71">
        <v>13253</v>
      </c>
      <c r="W226" s="71">
        <v>164</v>
      </c>
      <c r="X226" s="68">
        <v>3714144.74</v>
      </c>
      <c r="Y226" s="69">
        <v>13223</v>
      </c>
      <c r="Z226" s="69">
        <v>132</v>
      </c>
      <c r="AA226" s="70">
        <v>3250918.42</v>
      </c>
      <c r="AB226" s="71">
        <v>11891</v>
      </c>
      <c r="AC226" s="71">
        <v>138</v>
      </c>
      <c r="AD226" s="68">
        <v>3741036.85</v>
      </c>
      <c r="AE226" s="69">
        <v>12486</v>
      </c>
      <c r="AF226" s="69">
        <v>135</v>
      </c>
      <c r="AG226" s="70">
        <v>3139239.59</v>
      </c>
      <c r="AH226" s="71">
        <v>11054</v>
      </c>
      <c r="AI226" s="71">
        <v>117</v>
      </c>
      <c r="AJ226" s="68">
        <v>3740991.47</v>
      </c>
      <c r="AK226" s="69">
        <v>14000</v>
      </c>
      <c r="AL226" s="69">
        <v>112</v>
      </c>
      <c r="AM226" s="70">
        <v>3748392.38</v>
      </c>
      <c r="AN226" s="71">
        <v>14498</v>
      </c>
      <c r="AO226" s="71">
        <v>113</v>
      </c>
    </row>
    <row r="227" spans="1:41" hidden="1" outlineLevel="1" x14ac:dyDescent="0.55000000000000004">
      <c r="A227" s="58" t="s">
        <v>510</v>
      </c>
      <c r="B227" s="65">
        <v>0</v>
      </c>
      <c r="C227" s="66">
        <v>0</v>
      </c>
      <c r="D227" s="66">
        <v>0</v>
      </c>
      <c r="E227" s="67">
        <v>0</v>
      </c>
      <c r="F227" s="68">
        <v>0</v>
      </c>
      <c r="G227" s="69">
        <v>0</v>
      </c>
      <c r="H227" s="69">
        <v>0</v>
      </c>
      <c r="I227" s="70">
        <v>0</v>
      </c>
      <c r="J227" s="71">
        <v>0</v>
      </c>
      <c r="K227" s="71">
        <v>0</v>
      </c>
      <c r="L227" s="68">
        <v>0</v>
      </c>
      <c r="M227" s="69">
        <v>0</v>
      </c>
      <c r="N227" s="69">
        <v>0</v>
      </c>
      <c r="O227" s="70">
        <v>0</v>
      </c>
      <c r="P227" s="71">
        <v>0</v>
      </c>
      <c r="Q227" s="71">
        <v>0</v>
      </c>
      <c r="R227" s="68">
        <v>0</v>
      </c>
      <c r="S227" s="69">
        <v>0</v>
      </c>
      <c r="T227" s="69">
        <v>0</v>
      </c>
      <c r="U227" s="70">
        <v>0</v>
      </c>
      <c r="V227" s="71">
        <v>0</v>
      </c>
      <c r="W227" s="71">
        <v>0</v>
      </c>
      <c r="X227" s="68">
        <v>0</v>
      </c>
      <c r="Y227" s="69">
        <v>0</v>
      </c>
      <c r="Z227" s="69">
        <v>0</v>
      </c>
      <c r="AA227" s="70">
        <v>0</v>
      </c>
      <c r="AB227" s="71">
        <v>0</v>
      </c>
      <c r="AC227" s="71">
        <v>0</v>
      </c>
      <c r="AD227" s="68">
        <v>0</v>
      </c>
      <c r="AE227" s="69">
        <v>0</v>
      </c>
      <c r="AF227" s="69">
        <v>0</v>
      </c>
      <c r="AG227" s="70">
        <v>0</v>
      </c>
      <c r="AH227" s="71">
        <v>0</v>
      </c>
      <c r="AI227" s="71">
        <v>0</v>
      </c>
      <c r="AJ227" s="68">
        <v>0</v>
      </c>
      <c r="AK227" s="69">
        <v>0</v>
      </c>
      <c r="AL227" s="69">
        <v>0</v>
      </c>
      <c r="AM227" s="70">
        <v>0</v>
      </c>
      <c r="AN227" s="71">
        <v>0</v>
      </c>
      <c r="AO227" s="71">
        <v>0</v>
      </c>
    </row>
    <row r="228" spans="1:41" hidden="1" outlineLevel="1" x14ac:dyDescent="0.55000000000000004">
      <c r="A228" s="58" t="s">
        <v>89</v>
      </c>
      <c r="B228" s="65">
        <v>784785177.27999997</v>
      </c>
      <c r="C228" s="66">
        <v>2181877</v>
      </c>
      <c r="D228" s="66">
        <v>5416</v>
      </c>
      <c r="E228" s="67">
        <v>359.683509785382</v>
      </c>
      <c r="F228" s="68">
        <v>58506538.640000001</v>
      </c>
      <c r="G228" s="69">
        <v>170056</v>
      </c>
      <c r="H228" s="69">
        <v>5582</v>
      </c>
      <c r="I228" s="70">
        <v>57490713.759999998</v>
      </c>
      <c r="J228" s="71">
        <v>161046</v>
      </c>
      <c r="K228" s="71">
        <v>5611</v>
      </c>
      <c r="L228" s="68">
        <v>46597281.280000001</v>
      </c>
      <c r="M228" s="69">
        <v>136289</v>
      </c>
      <c r="N228" s="69">
        <v>5576</v>
      </c>
      <c r="O228" s="70">
        <v>51408897.539999999</v>
      </c>
      <c r="P228" s="71">
        <v>171160</v>
      </c>
      <c r="Q228" s="71">
        <v>5548</v>
      </c>
      <c r="R228" s="68">
        <v>53706764.009999998</v>
      </c>
      <c r="S228" s="69">
        <v>159637</v>
      </c>
      <c r="T228" s="69">
        <v>5531</v>
      </c>
      <c r="U228" s="70">
        <v>66906908.18</v>
      </c>
      <c r="V228" s="71">
        <v>183037</v>
      </c>
      <c r="W228" s="71">
        <v>5519</v>
      </c>
      <c r="X228" s="68">
        <v>71648673.569999993</v>
      </c>
      <c r="Y228" s="69">
        <v>186424</v>
      </c>
      <c r="Z228" s="69">
        <v>5576</v>
      </c>
      <c r="AA228" s="70">
        <v>77619101.269999996</v>
      </c>
      <c r="AB228" s="71">
        <v>188158</v>
      </c>
      <c r="AC228" s="71">
        <v>5546</v>
      </c>
      <c r="AD228" s="68">
        <v>90607839.939999998</v>
      </c>
      <c r="AE228" s="69">
        <v>241573</v>
      </c>
      <c r="AF228" s="69">
        <v>5504</v>
      </c>
      <c r="AG228" s="70">
        <v>80331657.780000001</v>
      </c>
      <c r="AH228" s="71">
        <v>215509</v>
      </c>
      <c r="AI228" s="71">
        <v>5410</v>
      </c>
      <c r="AJ228" s="68">
        <v>76753845.75</v>
      </c>
      <c r="AK228" s="69">
        <v>211625</v>
      </c>
      <c r="AL228" s="69">
        <v>5373</v>
      </c>
      <c r="AM228" s="70">
        <v>53206955.560000002</v>
      </c>
      <c r="AN228" s="71">
        <v>157363</v>
      </c>
      <c r="AO228" s="71">
        <v>5416</v>
      </c>
    </row>
    <row r="229" spans="1:41" hidden="1" outlineLevel="1" x14ac:dyDescent="0.55000000000000004">
      <c r="A229" s="58" t="s">
        <v>21</v>
      </c>
      <c r="B229" s="65">
        <v>291320.75</v>
      </c>
      <c r="C229" s="66">
        <v>1100</v>
      </c>
      <c r="D229" s="66">
        <v>48</v>
      </c>
      <c r="E229" s="67">
        <v>264.83704545454543</v>
      </c>
      <c r="F229" s="68">
        <v>7617.65</v>
      </c>
      <c r="G229" s="69">
        <v>44</v>
      </c>
      <c r="H229" s="69">
        <v>58</v>
      </c>
      <c r="I229" s="70">
        <v>13267.52</v>
      </c>
      <c r="J229" s="71">
        <v>70</v>
      </c>
      <c r="K229" s="71">
        <v>58</v>
      </c>
      <c r="L229" s="68">
        <v>13317.61</v>
      </c>
      <c r="M229" s="69">
        <v>27</v>
      </c>
      <c r="N229" s="69">
        <v>58</v>
      </c>
      <c r="O229" s="70">
        <v>4329.97</v>
      </c>
      <c r="P229" s="71">
        <v>45</v>
      </c>
      <c r="Q229" s="71">
        <v>58</v>
      </c>
      <c r="R229" s="68">
        <v>40336.42</v>
      </c>
      <c r="S229" s="69">
        <v>148</v>
      </c>
      <c r="T229" s="69">
        <v>58</v>
      </c>
      <c r="U229" s="70">
        <v>25913.88</v>
      </c>
      <c r="V229" s="71">
        <v>104</v>
      </c>
      <c r="W229" s="71">
        <v>48</v>
      </c>
      <c r="X229" s="68">
        <v>35288.92</v>
      </c>
      <c r="Y229" s="69">
        <v>119</v>
      </c>
      <c r="Z229" s="69">
        <v>48</v>
      </c>
      <c r="AA229" s="70">
        <v>43640.15</v>
      </c>
      <c r="AB229" s="71">
        <v>135</v>
      </c>
      <c r="AC229" s="71">
        <v>48</v>
      </c>
      <c r="AD229" s="68">
        <v>17095.03</v>
      </c>
      <c r="AE229" s="69">
        <v>98</v>
      </c>
      <c r="AF229" s="69">
        <v>48</v>
      </c>
      <c r="AG229" s="70">
        <v>22514.07</v>
      </c>
      <c r="AH229" s="71">
        <v>90</v>
      </c>
      <c r="AI229" s="71">
        <v>48</v>
      </c>
      <c r="AJ229" s="68">
        <v>25990</v>
      </c>
      <c r="AK229" s="69">
        <v>108</v>
      </c>
      <c r="AL229" s="69">
        <v>48</v>
      </c>
      <c r="AM229" s="70">
        <v>42009.53</v>
      </c>
      <c r="AN229" s="71">
        <v>112</v>
      </c>
      <c r="AO229" s="71">
        <v>48</v>
      </c>
    </row>
    <row r="230" spans="1:41" hidden="1" outlineLevel="1" x14ac:dyDescent="0.55000000000000004">
      <c r="A230" s="58" t="s">
        <v>90</v>
      </c>
      <c r="B230" s="65">
        <v>4135954.6999999997</v>
      </c>
      <c r="C230" s="66">
        <v>13755</v>
      </c>
      <c r="D230" s="66">
        <v>54</v>
      </c>
      <c r="E230" s="67">
        <v>300.68736459469284</v>
      </c>
      <c r="F230" s="68">
        <v>284348.78999999998</v>
      </c>
      <c r="G230" s="69">
        <v>1037</v>
      </c>
      <c r="H230" s="69">
        <v>57</v>
      </c>
      <c r="I230" s="70">
        <v>346443.76</v>
      </c>
      <c r="J230" s="71">
        <v>914</v>
      </c>
      <c r="K230" s="71">
        <v>57</v>
      </c>
      <c r="L230" s="68">
        <v>197597.29</v>
      </c>
      <c r="M230" s="69">
        <v>575</v>
      </c>
      <c r="N230" s="69">
        <v>57</v>
      </c>
      <c r="O230" s="70">
        <v>241276.23</v>
      </c>
      <c r="P230" s="71">
        <v>840</v>
      </c>
      <c r="Q230" s="71">
        <v>56</v>
      </c>
      <c r="R230" s="68">
        <v>403420.3</v>
      </c>
      <c r="S230" s="69">
        <v>992</v>
      </c>
      <c r="T230" s="69">
        <v>56</v>
      </c>
      <c r="U230" s="70">
        <v>189980.52</v>
      </c>
      <c r="V230" s="71">
        <v>1164</v>
      </c>
      <c r="W230" s="71">
        <v>54</v>
      </c>
      <c r="X230" s="68">
        <v>524815.67000000004</v>
      </c>
      <c r="Y230" s="69">
        <v>1342</v>
      </c>
      <c r="Z230" s="69">
        <v>54</v>
      </c>
      <c r="AA230" s="70">
        <v>443449.9</v>
      </c>
      <c r="AB230" s="71">
        <v>1280</v>
      </c>
      <c r="AC230" s="71">
        <v>54</v>
      </c>
      <c r="AD230" s="68">
        <v>313701.75</v>
      </c>
      <c r="AE230" s="69">
        <v>1282</v>
      </c>
      <c r="AF230" s="69">
        <v>54</v>
      </c>
      <c r="AG230" s="70">
        <v>300607.40000000002</v>
      </c>
      <c r="AH230" s="71">
        <v>1221</v>
      </c>
      <c r="AI230" s="71">
        <v>54</v>
      </c>
      <c r="AJ230" s="68">
        <v>523813.73</v>
      </c>
      <c r="AK230" s="69">
        <v>1662</v>
      </c>
      <c r="AL230" s="69">
        <v>54</v>
      </c>
      <c r="AM230" s="70">
        <v>366499.36</v>
      </c>
      <c r="AN230" s="71">
        <v>1446</v>
      </c>
      <c r="AO230" s="71">
        <v>54</v>
      </c>
    </row>
    <row r="231" spans="1:41" hidden="1" outlineLevel="1" x14ac:dyDescent="0.55000000000000004">
      <c r="A231" s="58" t="s">
        <v>22</v>
      </c>
      <c r="B231" s="65">
        <v>93797410.280000001</v>
      </c>
      <c r="C231" s="66">
        <v>407901</v>
      </c>
      <c r="D231" s="66">
        <v>136</v>
      </c>
      <c r="E231" s="67">
        <v>229.95141046479415</v>
      </c>
      <c r="F231" s="68">
        <v>10972456.199999999</v>
      </c>
      <c r="G231" s="69">
        <v>38838</v>
      </c>
      <c r="H231" s="69">
        <v>140</v>
      </c>
      <c r="I231" s="70">
        <v>10140192.15</v>
      </c>
      <c r="J231" s="71">
        <v>33985</v>
      </c>
      <c r="K231" s="71">
        <v>140</v>
      </c>
      <c r="L231" s="68">
        <v>5392465.75</v>
      </c>
      <c r="M231" s="69">
        <v>20712</v>
      </c>
      <c r="N231" s="69">
        <v>140</v>
      </c>
      <c r="O231" s="70">
        <v>5201272.1900000004</v>
      </c>
      <c r="P231" s="71">
        <v>23595</v>
      </c>
      <c r="Q231" s="71">
        <v>140</v>
      </c>
      <c r="R231" s="68">
        <v>6284784.0599999996</v>
      </c>
      <c r="S231" s="69">
        <v>25664</v>
      </c>
      <c r="T231" s="69">
        <v>140</v>
      </c>
      <c r="U231" s="70">
        <v>7673162.2199999997</v>
      </c>
      <c r="V231" s="71">
        <v>35539</v>
      </c>
      <c r="W231" s="71">
        <v>140</v>
      </c>
      <c r="X231" s="68">
        <v>7598574.0800000001</v>
      </c>
      <c r="Y231" s="69">
        <v>35908</v>
      </c>
      <c r="Z231" s="69">
        <v>140</v>
      </c>
      <c r="AA231" s="70">
        <v>7811114.6100000003</v>
      </c>
      <c r="AB231" s="71">
        <v>38141</v>
      </c>
      <c r="AC231" s="71">
        <v>136</v>
      </c>
      <c r="AD231" s="68">
        <v>7762380.9000000004</v>
      </c>
      <c r="AE231" s="69">
        <v>37037</v>
      </c>
      <c r="AF231" s="69">
        <v>136</v>
      </c>
      <c r="AG231" s="70">
        <v>9992368.4600000009</v>
      </c>
      <c r="AH231" s="71">
        <v>40490</v>
      </c>
      <c r="AI231" s="71">
        <v>136</v>
      </c>
      <c r="AJ231" s="68">
        <v>7698706.9199999999</v>
      </c>
      <c r="AK231" s="69">
        <v>38323</v>
      </c>
      <c r="AL231" s="69">
        <v>136</v>
      </c>
      <c r="AM231" s="70">
        <v>7269932.7400000002</v>
      </c>
      <c r="AN231" s="71">
        <v>39669</v>
      </c>
      <c r="AO231" s="71">
        <v>136</v>
      </c>
    </row>
    <row r="232" spans="1:41" hidden="1" outlineLevel="1" x14ac:dyDescent="0.55000000000000004">
      <c r="A232" s="58" t="s">
        <v>91</v>
      </c>
      <c r="B232" s="65">
        <v>136529973.86000001</v>
      </c>
      <c r="C232" s="66">
        <v>389572</v>
      </c>
      <c r="D232" s="66">
        <v>472</v>
      </c>
      <c r="E232" s="67">
        <v>350.46146504368903</v>
      </c>
      <c r="F232" s="68">
        <v>15506069.34</v>
      </c>
      <c r="G232" s="69">
        <v>42072</v>
      </c>
      <c r="H232" s="69">
        <v>462</v>
      </c>
      <c r="I232" s="70">
        <v>10235675.48</v>
      </c>
      <c r="J232" s="71">
        <v>31050</v>
      </c>
      <c r="K232" s="71">
        <v>460</v>
      </c>
      <c r="L232" s="68">
        <v>9953190.4199999999</v>
      </c>
      <c r="M232" s="69">
        <v>24919</v>
      </c>
      <c r="N232" s="69">
        <v>463</v>
      </c>
      <c r="O232" s="70">
        <v>10647565.279999999</v>
      </c>
      <c r="P232" s="71">
        <v>31084</v>
      </c>
      <c r="Q232" s="71">
        <v>467</v>
      </c>
      <c r="R232" s="68">
        <v>9188354.0999999996</v>
      </c>
      <c r="S232" s="69">
        <v>27374</v>
      </c>
      <c r="T232" s="69">
        <v>468</v>
      </c>
      <c r="U232" s="70">
        <v>12001951.5</v>
      </c>
      <c r="V232" s="71">
        <v>33261</v>
      </c>
      <c r="W232" s="71">
        <v>468</v>
      </c>
      <c r="X232" s="68">
        <v>12021451.42</v>
      </c>
      <c r="Y232" s="69">
        <v>31993</v>
      </c>
      <c r="Z232" s="69">
        <v>468</v>
      </c>
      <c r="AA232" s="70">
        <v>12255161.51</v>
      </c>
      <c r="AB232" s="71">
        <v>32653</v>
      </c>
      <c r="AC232" s="71">
        <v>470</v>
      </c>
      <c r="AD232" s="68">
        <v>11197452.52</v>
      </c>
      <c r="AE232" s="69">
        <v>33580</v>
      </c>
      <c r="AF232" s="69">
        <v>471</v>
      </c>
      <c r="AG232" s="70">
        <v>12006375.5</v>
      </c>
      <c r="AH232" s="71">
        <v>33116</v>
      </c>
      <c r="AI232" s="71">
        <v>471</v>
      </c>
      <c r="AJ232" s="68">
        <v>11495095.42</v>
      </c>
      <c r="AK232" s="69">
        <v>33863</v>
      </c>
      <c r="AL232" s="69">
        <v>466</v>
      </c>
      <c r="AM232" s="70">
        <v>10021631.369999999</v>
      </c>
      <c r="AN232" s="71">
        <v>34607</v>
      </c>
      <c r="AO232" s="71">
        <v>472</v>
      </c>
    </row>
    <row r="233" spans="1:41" hidden="1" outlineLevel="1" x14ac:dyDescent="0.55000000000000004">
      <c r="A233" s="58" t="s">
        <v>23</v>
      </c>
      <c r="B233" s="65">
        <v>254116.35</v>
      </c>
      <c r="C233" s="66">
        <v>1481</v>
      </c>
      <c r="D233" s="66">
        <v>1</v>
      </c>
      <c r="E233" s="67">
        <v>171.58430114787305</v>
      </c>
      <c r="F233" s="68">
        <v>8703.52</v>
      </c>
      <c r="G233" s="69">
        <v>68</v>
      </c>
      <c r="H233" s="69">
        <v>1</v>
      </c>
      <c r="I233" s="70">
        <v>20488.580000000002</v>
      </c>
      <c r="J233" s="71">
        <v>88</v>
      </c>
      <c r="K233" s="71">
        <v>1</v>
      </c>
      <c r="L233" s="68">
        <v>21377.7</v>
      </c>
      <c r="M233" s="69">
        <v>77</v>
      </c>
      <c r="N233" s="69">
        <v>1</v>
      </c>
      <c r="O233" s="70">
        <v>-429.11</v>
      </c>
      <c r="P233" s="71">
        <v>62</v>
      </c>
      <c r="Q233" s="71">
        <v>1</v>
      </c>
      <c r="R233" s="68">
        <v>14055.89</v>
      </c>
      <c r="S233" s="69">
        <v>74</v>
      </c>
      <c r="T233" s="69">
        <v>1</v>
      </c>
      <c r="U233" s="70">
        <v>10764.88</v>
      </c>
      <c r="V233" s="71">
        <v>80</v>
      </c>
      <c r="W233" s="71">
        <v>1</v>
      </c>
      <c r="X233" s="68">
        <v>16038.52</v>
      </c>
      <c r="Y233" s="69">
        <v>97</v>
      </c>
      <c r="Z233" s="69">
        <v>1</v>
      </c>
      <c r="AA233" s="70">
        <v>21707.43</v>
      </c>
      <c r="AB233" s="71">
        <v>97</v>
      </c>
      <c r="AC233" s="71">
        <v>1</v>
      </c>
      <c r="AD233" s="68">
        <v>31962.6</v>
      </c>
      <c r="AE233" s="69">
        <v>121</v>
      </c>
      <c r="AF233" s="69">
        <v>1</v>
      </c>
      <c r="AG233" s="70">
        <v>25449.84</v>
      </c>
      <c r="AH233" s="71">
        <v>199</v>
      </c>
      <c r="AI233" s="71">
        <v>1</v>
      </c>
      <c r="AJ233" s="68">
        <v>48568.5</v>
      </c>
      <c r="AK233" s="69">
        <v>264</v>
      </c>
      <c r="AL233" s="69">
        <v>1</v>
      </c>
      <c r="AM233" s="70">
        <v>35428</v>
      </c>
      <c r="AN233" s="71">
        <v>254</v>
      </c>
      <c r="AO233" s="71">
        <v>1</v>
      </c>
    </row>
    <row r="234" spans="1:41" hidden="1" outlineLevel="1" x14ac:dyDescent="0.55000000000000004">
      <c r="A234" s="58" t="s">
        <v>24</v>
      </c>
      <c r="B234" s="65">
        <v>162855703.16000077</v>
      </c>
      <c r="C234" s="66">
        <v>1054846</v>
      </c>
      <c r="D234" s="66">
        <v>0</v>
      </c>
      <c r="E234" s="67">
        <v>154.38813168936582</v>
      </c>
      <c r="F234" s="68">
        <v>15395545.1600003</v>
      </c>
      <c r="G234" s="69">
        <v>96337</v>
      </c>
      <c r="H234" s="69">
        <v>0</v>
      </c>
      <c r="I234" s="70">
        <v>10899447.34</v>
      </c>
      <c r="J234" s="71">
        <v>76685</v>
      </c>
      <c r="K234" s="71">
        <v>0</v>
      </c>
      <c r="L234" s="68">
        <v>8793443.6400000006</v>
      </c>
      <c r="M234" s="69">
        <v>59365</v>
      </c>
      <c r="N234" s="69">
        <v>0</v>
      </c>
      <c r="O234" s="70">
        <v>7257179.2999993796</v>
      </c>
      <c r="P234" s="71">
        <v>53065</v>
      </c>
      <c r="Q234" s="71">
        <v>0</v>
      </c>
      <c r="R234" s="68">
        <v>10885511.890000001</v>
      </c>
      <c r="S234" s="69">
        <v>72335</v>
      </c>
      <c r="T234" s="69">
        <v>0</v>
      </c>
      <c r="U234" s="70">
        <v>15037813.189999999</v>
      </c>
      <c r="V234" s="71">
        <v>94637</v>
      </c>
      <c r="W234" s="71">
        <v>0</v>
      </c>
      <c r="X234" s="68">
        <v>15037813.1900001</v>
      </c>
      <c r="Y234" s="69">
        <v>94637</v>
      </c>
      <c r="Z234" s="69">
        <v>0</v>
      </c>
      <c r="AA234" s="70">
        <v>15005470.260000199</v>
      </c>
      <c r="AB234" s="71">
        <v>98905</v>
      </c>
      <c r="AC234" s="71">
        <v>0</v>
      </c>
      <c r="AD234" s="68">
        <v>14867992.2300002</v>
      </c>
      <c r="AE234" s="69">
        <v>96932</v>
      </c>
      <c r="AF234" s="69">
        <v>0</v>
      </c>
      <c r="AG234" s="70">
        <v>16111782.630000001</v>
      </c>
      <c r="AH234" s="71">
        <v>97558</v>
      </c>
      <c r="AI234" s="71">
        <v>0</v>
      </c>
      <c r="AJ234" s="68">
        <v>18774809.070000399</v>
      </c>
      <c r="AK234" s="69">
        <v>116356</v>
      </c>
      <c r="AL234" s="69">
        <v>0</v>
      </c>
      <c r="AM234" s="70">
        <v>14788895.260000199</v>
      </c>
      <c r="AN234" s="71">
        <v>98034</v>
      </c>
      <c r="AO234" s="71">
        <v>0</v>
      </c>
    </row>
    <row r="235" spans="1:41" hidden="1" outlineLevel="1" x14ac:dyDescent="0.55000000000000004">
      <c r="A235" s="58" t="s">
        <v>92</v>
      </c>
      <c r="B235" s="65">
        <v>33298607.59</v>
      </c>
      <c r="C235" s="66">
        <v>270644</v>
      </c>
      <c r="D235" s="66">
        <v>1286</v>
      </c>
      <c r="E235" s="67">
        <v>123.03471567816024</v>
      </c>
      <c r="F235" s="68">
        <v>3067095.62</v>
      </c>
      <c r="G235" s="69">
        <v>21142</v>
      </c>
      <c r="H235" s="69">
        <v>1338</v>
      </c>
      <c r="I235" s="70">
        <v>2649696.14</v>
      </c>
      <c r="J235" s="71">
        <v>17950</v>
      </c>
      <c r="K235" s="71">
        <v>1335</v>
      </c>
      <c r="L235" s="68">
        <v>2087174.34</v>
      </c>
      <c r="M235" s="69">
        <v>16129</v>
      </c>
      <c r="N235" s="69">
        <v>1332</v>
      </c>
      <c r="O235" s="70">
        <v>2350341.83</v>
      </c>
      <c r="P235" s="71">
        <v>20204</v>
      </c>
      <c r="Q235" s="71">
        <v>1334</v>
      </c>
      <c r="R235" s="68">
        <v>2298327.08</v>
      </c>
      <c r="S235" s="69">
        <v>20338</v>
      </c>
      <c r="T235" s="69">
        <v>1331</v>
      </c>
      <c r="U235" s="70">
        <v>2797551.39</v>
      </c>
      <c r="V235" s="71">
        <v>24085</v>
      </c>
      <c r="W235" s="71">
        <v>1332</v>
      </c>
      <c r="X235" s="68">
        <v>2971220.07</v>
      </c>
      <c r="Y235" s="69">
        <v>23234</v>
      </c>
      <c r="Z235" s="69">
        <v>1334</v>
      </c>
      <c r="AA235" s="70">
        <v>3110649.1</v>
      </c>
      <c r="AB235" s="71">
        <v>23668</v>
      </c>
      <c r="AC235" s="71">
        <v>1333</v>
      </c>
      <c r="AD235" s="68">
        <v>2895758.29</v>
      </c>
      <c r="AE235" s="69">
        <v>25504</v>
      </c>
      <c r="AF235" s="69">
        <v>1334</v>
      </c>
      <c r="AG235" s="70">
        <v>2919210.73</v>
      </c>
      <c r="AH235" s="71">
        <v>23934</v>
      </c>
      <c r="AI235" s="71">
        <v>1336</v>
      </c>
      <c r="AJ235" s="68">
        <v>3026314.64</v>
      </c>
      <c r="AK235" s="69">
        <v>27690</v>
      </c>
      <c r="AL235" s="69">
        <v>1340</v>
      </c>
      <c r="AM235" s="70">
        <v>3125268.36</v>
      </c>
      <c r="AN235" s="71">
        <v>26766</v>
      </c>
      <c r="AO235" s="71">
        <v>1286</v>
      </c>
    </row>
    <row r="236" spans="1:41" hidden="1" outlineLevel="1" x14ac:dyDescent="0.55000000000000004">
      <c r="A236" s="58" t="s">
        <v>25</v>
      </c>
      <c r="B236" s="65">
        <v>11978242.220000001</v>
      </c>
      <c r="C236" s="66">
        <v>101308</v>
      </c>
      <c r="D236" s="66">
        <v>150</v>
      </c>
      <c r="E236" s="67">
        <v>118.23589667153631</v>
      </c>
      <c r="F236" s="68">
        <v>910988.19</v>
      </c>
      <c r="G236" s="69">
        <v>8764</v>
      </c>
      <c r="H236" s="69">
        <v>153</v>
      </c>
      <c r="I236" s="70">
        <v>2252674.69</v>
      </c>
      <c r="J236" s="71">
        <v>11816</v>
      </c>
      <c r="K236" s="71">
        <v>153</v>
      </c>
      <c r="L236" s="68">
        <v>2060927.01</v>
      </c>
      <c r="M236" s="69">
        <v>15240</v>
      </c>
      <c r="N236" s="69">
        <v>153</v>
      </c>
      <c r="O236" s="70">
        <v>859452.7</v>
      </c>
      <c r="P236" s="71">
        <v>10565</v>
      </c>
      <c r="Q236" s="71">
        <v>153</v>
      </c>
      <c r="R236" s="68">
        <v>671764.31</v>
      </c>
      <c r="S236" s="69">
        <v>6488</v>
      </c>
      <c r="T236" s="69">
        <v>153</v>
      </c>
      <c r="U236" s="70">
        <v>749062</v>
      </c>
      <c r="V236" s="71">
        <v>7025</v>
      </c>
      <c r="W236" s="71">
        <v>153</v>
      </c>
      <c r="X236" s="68">
        <v>716684.1</v>
      </c>
      <c r="Y236" s="69">
        <v>6661</v>
      </c>
      <c r="Z236" s="69">
        <v>152</v>
      </c>
      <c r="AA236" s="70">
        <v>735002.33</v>
      </c>
      <c r="AB236" s="71">
        <v>6890</v>
      </c>
      <c r="AC236" s="71">
        <v>152</v>
      </c>
      <c r="AD236" s="68">
        <v>740472.08</v>
      </c>
      <c r="AE236" s="69">
        <v>6869</v>
      </c>
      <c r="AF236" s="69">
        <v>151</v>
      </c>
      <c r="AG236" s="70">
        <v>740183.67</v>
      </c>
      <c r="AH236" s="71">
        <v>6646</v>
      </c>
      <c r="AI236" s="71">
        <v>151</v>
      </c>
      <c r="AJ236" s="68">
        <v>782819.64</v>
      </c>
      <c r="AK236" s="69">
        <v>7475</v>
      </c>
      <c r="AL236" s="69">
        <v>151</v>
      </c>
      <c r="AM236" s="70">
        <v>758211.5</v>
      </c>
      <c r="AN236" s="71">
        <v>6869</v>
      </c>
      <c r="AO236" s="71">
        <v>150</v>
      </c>
    </row>
    <row r="237" spans="1:41" hidden="1" outlineLevel="1" x14ac:dyDescent="0.55000000000000004">
      <c r="A237" s="58" t="s">
        <v>93</v>
      </c>
      <c r="B237" s="65">
        <v>289393671.10999995</v>
      </c>
      <c r="C237" s="66">
        <v>397135</v>
      </c>
      <c r="D237" s="66">
        <v>571</v>
      </c>
      <c r="E237" s="67">
        <v>728.70351671346009</v>
      </c>
      <c r="F237" s="68">
        <v>19488230.079999998</v>
      </c>
      <c r="G237" s="69">
        <v>30141</v>
      </c>
      <c r="H237" s="69">
        <v>546</v>
      </c>
      <c r="I237" s="70">
        <v>20403390.190000001</v>
      </c>
      <c r="J237" s="71">
        <v>27825</v>
      </c>
      <c r="K237" s="71">
        <v>549</v>
      </c>
      <c r="L237" s="68">
        <v>14193855.33</v>
      </c>
      <c r="M237" s="69">
        <v>19505</v>
      </c>
      <c r="N237" s="69">
        <v>546</v>
      </c>
      <c r="O237" s="70">
        <v>18751415.98</v>
      </c>
      <c r="P237" s="71">
        <v>26418</v>
      </c>
      <c r="Q237" s="71">
        <v>548</v>
      </c>
      <c r="R237" s="68">
        <v>22726065.079999998</v>
      </c>
      <c r="S237" s="69">
        <v>29131</v>
      </c>
      <c r="T237" s="69">
        <v>540</v>
      </c>
      <c r="U237" s="70">
        <v>26706647.350000001</v>
      </c>
      <c r="V237" s="71">
        <v>35373</v>
      </c>
      <c r="W237" s="71">
        <v>536</v>
      </c>
      <c r="X237" s="68">
        <v>27340677.989999998</v>
      </c>
      <c r="Y237" s="69">
        <v>35865</v>
      </c>
      <c r="Z237" s="69">
        <v>553</v>
      </c>
      <c r="AA237" s="70">
        <v>29225611.510000002</v>
      </c>
      <c r="AB237" s="71">
        <v>36577</v>
      </c>
      <c r="AC237" s="71">
        <v>555</v>
      </c>
      <c r="AD237" s="68">
        <v>29547133.890000001</v>
      </c>
      <c r="AE237" s="69">
        <v>37844</v>
      </c>
      <c r="AF237" s="69">
        <v>556</v>
      </c>
      <c r="AG237" s="70">
        <v>27616341.489999998</v>
      </c>
      <c r="AH237" s="71">
        <v>36885</v>
      </c>
      <c r="AI237" s="71">
        <v>584</v>
      </c>
      <c r="AJ237" s="68">
        <v>25360573.07</v>
      </c>
      <c r="AK237" s="69">
        <v>35644</v>
      </c>
      <c r="AL237" s="69">
        <v>589</v>
      </c>
      <c r="AM237" s="70">
        <v>28033729.149999999</v>
      </c>
      <c r="AN237" s="71">
        <v>45927</v>
      </c>
      <c r="AO237" s="71">
        <v>571</v>
      </c>
    </row>
    <row r="238" spans="1:41" hidden="1" outlineLevel="1" x14ac:dyDescent="0.55000000000000004">
      <c r="A238" s="58" t="s">
        <v>26</v>
      </c>
      <c r="B238" s="65">
        <v>10329535.199999999</v>
      </c>
      <c r="C238" s="66">
        <v>20417</v>
      </c>
      <c r="D238" s="66">
        <v>58</v>
      </c>
      <c r="E238" s="67">
        <v>505.92815790762597</v>
      </c>
      <c r="F238" s="68">
        <v>910459.29</v>
      </c>
      <c r="G238" s="69">
        <v>1792</v>
      </c>
      <c r="H238" s="69">
        <v>61</v>
      </c>
      <c r="I238" s="70">
        <v>935720.5</v>
      </c>
      <c r="J238" s="71">
        <v>1853</v>
      </c>
      <c r="K238" s="71">
        <v>61</v>
      </c>
      <c r="L238" s="68">
        <v>830977.25</v>
      </c>
      <c r="M238" s="69">
        <v>1305</v>
      </c>
      <c r="N238" s="69">
        <v>61</v>
      </c>
      <c r="O238" s="70">
        <v>688280.66</v>
      </c>
      <c r="P238" s="71">
        <v>1519</v>
      </c>
      <c r="Q238" s="71">
        <v>59</v>
      </c>
      <c r="R238" s="68">
        <v>735231.17</v>
      </c>
      <c r="S238" s="69">
        <v>1512</v>
      </c>
      <c r="T238" s="69">
        <v>59</v>
      </c>
      <c r="U238" s="70">
        <v>910003.29</v>
      </c>
      <c r="V238" s="71">
        <v>2236</v>
      </c>
      <c r="W238" s="71">
        <v>59</v>
      </c>
      <c r="X238" s="68">
        <v>820605.13</v>
      </c>
      <c r="Y238" s="69">
        <v>1599</v>
      </c>
      <c r="Z238" s="69">
        <v>58</v>
      </c>
      <c r="AA238" s="70">
        <v>911316.34</v>
      </c>
      <c r="AB238" s="71">
        <v>1486</v>
      </c>
      <c r="AC238" s="71">
        <v>58</v>
      </c>
      <c r="AD238" s="68">
        <v>853029.14</v>
      </c>
      <c r="AE238" s="69">
        <v>1768</v>
      </c>
      <c r="AF238" s="69">
        <v>58</v>
      </c>
      <c r="AG238" s="70">
        <v>929247.6</v>
      </c>
      <c r="AH238" s="71">
        <v>1847</v>
      </c>
      <c r="AI238" s="71">
        <v>59</v>
      </c>
      <c r="AJ238" s="68">
        <v>915115.48</v>
      </c>
      <c r="AK238" s="69">
        <v>1819</v>
      </c>
      <c r="AL238" s="69">
        <v>59</v>
      </c>
      <c r="AM238" s="70">
        <v>889549.35</v>
      </c>
      <c r="AN238" s="71">
        <v>1681</v>
      </c>
      <c r="AO238" s="71">
        <v>58</v>
      </c>
    </row>
    <row r="239" spans="1:41" hidden="1" outlineLevel="1" x14ac:dyDescent="0.55000000000000004">
      <c r="A239" s="58" t="s">
        <v>94</v>
      </c>
      <c r="B239" s="65">
        <v>5783957.1500000004</v>
      </c>
      <c r="C239" s="66">
        <v>11069</v>
      </c>
      <c r="D239" s="66">
        <v>49</v>
      </c>
      <c r="E239" s="67">
        <v>522.53655705122412</v>
      </c>
      <c r="F239" s="68">
        <v>543030.96</v>
      </c>
      <c r="G239" s="69">
        <v>805</v>
      </c>
      <c r="H239" s="69">
        <v>43</v>
      </c>
      <c r="I239" s="70">
        <v>482724.83</v>
      </c>
      <c r="J239" s="71">
        <v>1072</v>
      </c>
      <c r="K239" s="71">
        <v>43</v>
      </c>
      <c r="L239" s="68">
        <v>250005.74</v>
      </c>
      <c r="M239" s="69">
        <v>524</v>
      </c>
      <c r="N239" s="69">
        <v>43</v>
      </c>
      <c r="O239" s="70">
        <v>402295.73</v>
      </c>
      <c r="P239" s="71">
        <v>809</v>
      </c>
      <c r="Q239" s="71">
        <v>43</v>
      </c>
      <c r="R239" s="68">
        <v>347457.33</v>
      </c>
      <c r="S239" s="69">
        <v>684</v>
      </c>
      <c r="T239" s="69">
        <v>43</v>
      </c>
      <c r="U239" s="70">
        <v>610672.05000000005</v>
      </c>
      <c r="V239" s="71">
        <v>1107</v>
      </c>
      <c r="W239" s="71">
        <v>43</v>
      </c>
      <c r="X239" s="68">
        <v>575594.31000000006</v>
      </c>
      <c r="Y239" s="69">
        <v>1203</v>
      </c>
      <c r="Z239" s="69">
        <v>43</v>
      </c>
      <c r="AA239" s="70">
        <v>517636.32</v>
      </c>
      <c r="AB239" s="71">
        <v>844</v>
      </c>
      <c r="AC239" s="71">
        <v>43</v>
      </c>
      <c r="AD239" s="68">
        <v>773517.36</v>
      </c>
      <c r="AE239" s="69">
        <v>1205</v>
      </c>
      <c r="AF239" s="69">
        <v>43</v>
      </c>
      <c r="AG239" s="70">
        <v>458334.75</v>
      </c>
      <c r="AH239" s="71">
        <v>922</v>
      </c>
      <c r="AI239" s="71">
        <v>43</v>
      </c>
      <c r="AJ239" s="68">
        <v>506546.08</v>
      </c>
      <c r="AK239" s="69">
        <v>975</v>
      </c>
      <c r="AL239" s="69">
        <v>43</v>
      </c>
      <c r="AM239" s="70">
        <v>316141.69</v>
      </c>
      <c r="AN239" s="71">
        <v>919</v>
      </c>
      <c r="AO239" s="71">
        <v>49</v>
      </c>
    </row>
    <row r="240" spans="1:41" hidden="1" outlineLevel="1" x14ac:dyDescent="0.55000000000000004">
      <c r="A240" s="58" t="s">
        <v>462</v>
      </c>
      <c r="B240" s="65">
        <v>70800385.119999364</v>
      </c>
      <c r="C240" s="66">
        <v>500790</v>
      </c>
      <c r="D240" s="66">
        <v>672</v>
      </c>
      <c r="E240" s="67">
        <v>141.37739395754579</v>
      </c>
      <c r="F240" s="68">
        <v>6141801.6799999317</v>
      </c>
      <c r="G240" s="69">
        <v>41827</v>
      </c>
      <c r="H240" s="69">
        <v>759</v>
      </c>
      <c r="I240" s="70">
        <v>5479594.9099999424</v>
      </c>
      <c r="J240" s="71">
        <v>38801</v>
      </c>
      <c r="K240" s="71">
        <v>728</v>
      </c>
      <c r="L240" s="68">
        <v>3780515.519999966</v>
      </c>
      <c r="M240" s="69">
        <v>28982</v>
      </c>
      <c r="N240" s="69">
        <v>726</v>
      </c>
      <c r="O240" s="70">
        <v>4749137.3799999636</v>
      </c>
      <c r="P240" s="71">
        <v>31626</v>
      </c>
      <c r="Q240" s="71">
        <v>795</v>
      </c>
      <c r="R240" s="68">
        <v>4925493.7299999557</v>
      </c>
      <c r="S240" s="69">
        <v>33790</v>
      </c>
      <c r="T240" s="69">
        <v>775</v>
      </c>
      <c r="U240" s="70">
        <v>6526986.8299999489</v>
      </c>
      <c r="V240" s="71">
        <v>43264</v>
      </c>
      <c r="W240" s="71">
        <v>762</v>
      </c>
      <c r="X240" s="68">
        <v>6513091.5799999377</v>
      </c>
      <c r="Y240" s="69">
        <v>45035</v>
      </c>
      <c r="Z240" s="69">
        <v>743</v>
      </c>
      <c r="AA240" s="70">
        <v>6377795.7999999439</v>
      </c>
      <c r="AB240" s="71">
        <v>47712</v>
      </c>
      <c r="AC240" s="71">
        <v>715</v>
      </c>
      <c r="AD240" s="68">
        <v>6329173.9299999475</v>
      </c>
      <c r="AE240" s="69">
        <v>45231</v>
      </c>
      <c r="AF240" s="69">
        <v>707</v>
      </c>
      <c r="AG240" s="70">
        <v>6396627.5699999453</v>
      </c>
      <c r="AH240" s="71">
        <v>43932</v>
      </c>
      <c r="AI240" s="71">
        <v>694</v>
      </c>
      <c r="AJ240" s="68">
        <v>7304397.9299999382</v>
      </c>
      <c r="AK240" s="69">
        <v>53102</v>
      </c>
      <c r="AL240" s="69">
        <v>673</v>
      </c>
      <c r="AM240" s="70">
        <v>6275768.2599999411</v>
      </c>
      <c r="AN240" s="71">
        <v>47488</v>
      </c>
      <c r="AO240" s="71">
        <v>672</v>
      </c>
    </row>
    <row r="241" spans="1:41" hidden="1" outlineLevel="1" x14ac:dyDescent="0.55000000000000004">
      <c r="A241" s="58" t="s">
        <v>27</v>
      </c>
      <c r="B241" s="65">
        <v>675877.2699999999</v>
      </c>
      <c r="C241" s="66">
        <v>4634</v>
      </c>
      <c r="D241" s="66">
        <v>5</v>
      </c>
      <c r="E241" s="67">
        <v>145.85180621493308</v>
      </c>
      <c r="F241" s="68">
        <v>68426.679999999993</v>
      </c>
      <c r="G241" s="69">
        <v>469</v>
      </c>
      <c r="H241" s="69">
        <v>6</v>
      </c>
      <c r="I241" s="70">
        <v>84707.199999999997</v>
      </c>
      <c r="J241" s="71">
        <v>428</v>
      </c>
      <c r="K241" s="71">
        <v>6</v>
      </c>
      <c r="L241" s="68">
        <v>44550.2</v>
      </c>
      <c r="M241" s="69">
        <v>459</v>
      </c>
      <c r="N241" s="69">
        <v>6</v>
      </c>
      <c r="O241" s="70">
        <v>15506.24</v>
      </c>
      <c r="P241" s="71">
        <v>203</v>
      </c>
      <c r="Q241" s="71">
        <v>6</v>
      </c>
      <c r="R241" s="68">
        <v>30972.71</v>
      </c>
      <c r="S241" s="69">
        <v>267</v>
      </c>
      <c r="T241" s="69">
        <v>6</v>
      </c>
      <c r="U241" s="70">
        <v>48500.79</v>
      </c>
      <c r="V241" s="71">
        <v>330</v>
      </c>
      <c r="W241" s="71">
        <v>5</v>
      </c>
      <c r="X241" s="68">
        <v>63900.63</v>
      </c>
      <c r="Y241" s="69">
        <v>331</v>
      </c>
      <c r="Z241" s="69">
        <v>5</v>
      </c>
      <c r="AA241" s="70">
        <v>65370.25</v>
      </c>
      <c r="AB241" s="71">
        <v>456</v>
      </c>
      <c r="AC241" s="71">
        <v>5</v>
      </c>
      <c r="AD241" s="68">
        <v>63467.6</v>
      </c>
      <c r="AE241" s="69">
        <v>411</v>
      </c>
      <c r="AF241" s="69">
        <v>5</v>
      </c>
      <c r="AG241" s="70">
        <v>56484.52</v>
      </c>
      <c r="AH241" s="71">
        <v>375</v>
      </c>
      <c r="AI241" s="71">
        <v>5</v>
      </c>
      <c r="AJ241" s="68">
        <v>74255.820000000007</v>
      </c>
      <c r="AK241" s="69">
        <v>464</v>
      </c>
      <c r="AL241" s="69">
        <v>5</v>
      </c>
      <c r="AM241" s="70">
        <v>59734.63</v>
      </c>
      <c r="AN241" s="71">
        <v>441</v>
      </c>
      <c r="AO241" s="71">
        <v>5</v>
      </c>
    </row>
    <row r="242" spans="1:41" hidden="1" outlineLevel="1" x14ac:dyDescent="0.55000000000000004">
      <c r="A242" s="58" t="s">
        <v>95</v>
      </c>
      <c r="B242" s="65">
        <v>5665543.5099999988</v>
      </c>
      <c r="C242" s="66">
        <v>23702</v>
      </c>
      <c r="D242" s="66">
        <v>3</v>
      </c>
      <c r="E242" s="67">
        <v>239.03229727449155</v>
      </c>
      <c r="F242" s="68">
        <v>515907.11</v>
      </c>
      <c r="G242" s="69">
        <v>1569</v>
      </c>
      <c r="H242" s="69">
        <v>3</v>
      </c>
      <c r="I242" s="70">
        <v>426610.92</v>
      </c>
      <c r="J242" s="71">
        <v>1307</v>
      </c>
      <c r="K242" s="71">
        <v>3</v>
      </c>
      <c r="L242" s="68">
        <v>243641.66</v>
      </c>
      <c r="M242" s="69">
        <v>861</v>
      </c>
      <c r="N242" s="69">
        <v>3</v>
      </c>
      <c r="O242" s="70">
        <v>328206.46000000002</v>
      </c>
      <c r="P242" s="71">
        <v>1247</v>
      </c>
      <c r="Q242" s="71">
        <v>3</v>
      </c>
      <c r="R242" s="68">
        <v>332028.43</v>
      </c>
      <c r="S242" s="69">
        <v>1073</v>
      </c>
      <c r="T242" s="69">
        <v>3</v>
      </c>
      <c r="U242" s="70">
        <v>450912.64</v>
      </c>
      <c r="V242" s="71">
        <v>1485</v>
      </c>
      <c r="W242" s="71">
        <v>3</v>
      </c>
      <c r="X242" s="68">
        <v>586606.13</v>
      </c>
      <c r="Y242" s="69">
        <v>1842</v>
      </c>
      <c r="Z242" s="69">
        <v>3</v>
      </c>
      <c r="AA242" s="70">
        <v>526308.37</v>
      </c>
      <c r="AB242" s="71">
        <v>1574</v>
      </c>
      <c r="AC242" s="71">
        <v>3</v>
      </c>
      <c r="AD242" s="68">
        <v>574923.76</v>
      </c>
      <c r="AE242" s="69">
        <v>1683</v>
      </c>
      <c r="AF242" s="69">
        <v>3</v>
      </c>
      <c r="AG242" s="70">
        <v>556065.21</v>
      </c>
      <c r="AH242" s="71">
        <v>3479</v>
      </c>
      <c r="AI242" s="71">
        <v>3</v>
      </c>
      <c r="AJ242" s="68">
        <v>633852.52</v>
      </c>
      <c r="AK242" s="69">
        <v>4152</v>
      </c>
      <c r="AL242" s="69">
        <v>3</v>
      </c>
      <c r="AM242" s="70">
        <v>490480.3</v>
      </c>
      <c r="AN242" s="71">
        <v>3430</v>
      </c>
      <c r="AO242" s="71">
        <v>3</v>
      </c>
    </row>
    <row r="243" spans="1:41" hidden="1" outlineLevel="1" x14ac:dyDescent="0.55000000000000004">
      <c r="A243" s="58" t="s">
        <v>380</v>
      </c>
      <c r="B243" s="65">
        <v>31140525.710000001</v>
      </c>
      <c r="C243" s="66">
        <v>185676</v>
      </c>
      <c r="D243" s="66">
        <v>27</v>
      </c>
      <c r="E243" s="67">
        <v>167.71432877700943</v>
      </c>
      <c r="F243" s="68">
        <v>2841318.69</v>
      </c>
      <c r="G243" s="69">
        <v>17561</v>
      </c>
      <c r="H243" s="69">
        <v>27</v>
      </c>
      <c r="I243" s="70">
        <v>2494490.52</v>
      </c>
      <c r="J243" s="71">
        <v>15253</v>
      </c>
      <c r="K243" s="71">
        <v>27</v>
      </c>
      <c r="L243" s="68">
        <v>1219096.5</v>
      </c>
      <c r="M243" s="69">
        <v>10268</v>
      </c>
      <c r="N243" s="69">
        <v>27</v>
      </c>
      <c r="O243" s="70">
        <v>2016170.43</v>
      </c>
      <c r="P243" s="71">
        <v>14083</v>
      </c>
      <c r="Q243" s="71">
        <v>27</v>
      </c>
      <c r="R243" s="68">
        <v>2328302.83</v>
      </c>
      <c r="S243" s="69">
        <v>12953</v>
      </c>
      <c r="T243" s="69">
        <v>27</v>
      </c>
      <c r="U243" s="70">
        <v>2615862.89</v>
      </c>
      <c r="V243" s="71">
        <v>15515</v>
      </c>
      <c r="W243" s="71">
        <v>27</v>
      </c>
      <c r="X243" s="68">
        <v>3253016.96</v>
      </c>
      <c r="Y243" s="69">
        <v>17429</v>
      </c>
      <c r="Z243" s="69">
        <v>27</v>
      </c>
      <c r="AA243" s="70">
        <v>2811216.15</v>
      </c>
      <c r="AB243" s="71">
        <v>15930</v>
      </c>
      <c r="AC243" s="71">
        <v>27</v>
      </c>
      <c r="AD243" s="68">
        <v>2763918.03</v>
      </c>
      <c r="AE243" s="69">
        <v>15648</v>
      </c>
      <c r="AF243" s="69">
        <v>27</v>
      </c>
      <c r="AG243" s="70">
        <v>2845821.82</v>
      </c>
      <c r="AH243" s="71">
        <v>15677</v>
      </c>
      <c r="AI243" s="71">
        <v>27</v>
      </c>
      <c r="AJ243" s="68">
        <v>2770038.36</v>
      </c>
      <c r="AK243" s="69">
        <v>17303</v>
      </c>
      <c r="AL243" s="69">
        <v>27</v>
      </c>
      <c r="AM243" s="70">
        <v>3181272.53</v>
      </c>
      <c r="AN243" s="71">
        <v>18056</v>
      </c>
      <c r="AO243" s="71">
        <v>27</v>
      </c>
    </row>
    <row r="244" spans="1:41" hidden="1" outlineLevel="1" x14ac:dyDescent="0.55000000000000004">
      <c r="A244" s="58" t="s">
        <v>32</v>
      </c>
      <c r="B244" s="65">
        <v>9325844.0499999989</v>
      </c>
      <c r="C244" s="66">
        <v>50606</v>
      </c>
      <c r="D244" s="66">
        <v>3</v>
      </c>
      <c r="E244" s="67">
        <v>184.28336659684621</v>
      </c>
      <c r="F244" s="68">
        <v>1112938.43</v>
      </c>
      <c r="G244" s="69">
        <v>4938</v>
      </c>
      <c r="H244" s="69">
        <v>5</v>
      </c>
      <c r="I244" s="70">
        <v>766952.11</v>
      </c>
      <c r="J244" s="71">
        <v>4035</v>
      </c>
      <c r="K244" s="71">
        <v>5</v>
      </c>
      <c r="L244" s="68">
        <v>490986.55</v>
      </c>
      <c r="M244" s="69">
        <v>2959</v>
      </c>
      <c r="N244" s="69">
        <v>5</v>
      </c>
      <c r="O244" s="70">
        <v>588183.02</v>
      </c>
      <c r="P244" s="71">
        <v>3737</v>
      </c>
      <c r="Q244" s="71">
        <v>4</v>
      </c>
      <c r="R244" s="68">
        <v>997304.92</v>
      </c>
      <c r="S244" s="69">
        <v>5478</v>
      </c>
      <c r="T244" s="69">
        <v>4</v>
      </c>
      <c r="U244" s="70">
        <v>1024629.36</v>
      </c>
      <c r="V244" s="71">
        <v>6133</v>
      </c>
      <c r="W244" s="71">
        <v>4</v>
      </c>
      <c r="X244" s="68">
        <v>1151993.42</v>
      </c>
      <c r="Y244" s="69">
        <v>6009</v>
      </c>
      <c r="Z244" s="69">
        <v>4</v>
      </c>
      <c r="AA244" s="70">
        <v>845357.04</v>
      </c>
      <c r="AB244" s="71">
        <v>4369</v>
      </c>
      <c r="AC244" s="71">
        <v>4</v>
      </c>
      <c r="AD244" s="68">
        <v>807629.48</v>
      </c>
      <c r="AE244" s="69">
        <v>4082</v>
      </c>
      <c r="AF244" s="69">
        <v>4</v>
      </c>
      <c r="AG244" s="70">
        <v>519197.95</v>
      </c>
      <c r="AH244" s="71">
        <v>2842</v>
      </c>
      <c r="AI244" s="71">
        <v>4</v>
      </c>
      <c r="AJ244" s="68">
        <v>414522.33</v>
      </c>
      <c r="AK244" s="69">
        <v>2421</v>
      </c>
      <c r="AL244" s="69">
        <v>3</v>
      </c>
      <c r="AM244" s="70">
        <v>606149.43999999994</v>
      </c>
      <c r="AN244" s="71">
        <v>3603</v>
      </c>
      <c r="AO244" s="71">
        <v>3</v>
      </c>
    </row>
    <row r="245" spans="1:41" hidden="1" outlineLevel="1" x14ac:dyDescent="0.55000000000000004">
      <c r="A245" s="58" t="s">
        <v>37</v>
      </c>
      <c r="B245" s="65">
        <v>4509449.96</v>
      </c>
      <c r="C245" s="66">
        <v>32997</v>
      </c>
      <c r="D245" s="66">
        <v>5</v>
      </c>
      <c r="E245" s="67">
        <v>136.66242264448283</v>
      </c>
      <c r="F245" s="68">
        <v>429521.83</v>
      </c>
      <c r="G245" s="69">
        <v>2848</v>
      </c>
      <c r="H245" s="69">
        <v>5</v>
      </c>
      <c r="I245" s="70">
        <v>358232.53</v>
      </c>
      <c r="J245" s="71">
        <v>2475</v>
      </c>
      <c r="K245" s="71">
        <v>5</v>
      </c>
      <c r="L245" s="68">
        <v>220896.72</v>
      </c>
      <c r="M245" s="69">
        <v>2265</v>
      </c>
      <c r="N245" s="69">
        <v>5</v>
      </c>
      <c r="O245" s="70">
        <v>186300.02</v>
      </c>
      <c r="P245" s="71">
        <v>1571</v>
      </c>
      <c r="Q245" s="71">
        <v>5</v>
      </c>
      <c r="R245" s="68">
        <v>340938.11</v>
      </c>
      <c r="S245" s="69">
        <v>2164</v>
      </c>
      <c r="T245" s="69">
        <v>5</v>
      </c>
      <c r="U245" s="70">
        <v>395453.95</v>
      </c>
      <c r="V245" s="71">
        <v>2888</v>
      </c>
      <c r="W245" s="71">
        <v>5</v>
      </c>
      <c r="X245" s="68">
        <v>448112.92</v>
      </c>
      <c r="Y245" s="69">
        <v>3087</v>
      </c>
      <c r="Z245" s="69">
        <v>5</v>
      </c>
      <c r="AA245" s="70">
        <v>444701.32</v>
      </c>
      <c r="AB245" s="71">
        <v>3402</v>
      </c>
      <c r="AC245" s="71">
        <v>5</v>
      </c>
      <c r="AD245" s="68">
        <v>472454.98</v>
      </c>
      <c r="AE245" s="69">
        <v>3227</v>
      </c>
      <c r="AF245" s="69">
        <v>5</v>
      </c>
      <c r="AG245" s="70">
        <v>334631.17</v>
      </c>
      <c r="AH245" s="71">
        <v>2694</v>
      </c>
      <c r="AI245" s="71">
        <v>5</v>
      </c>
      <c r="AJ245" s="68">
        <v>425317.39</v>
      </c>
      <c r="AK245" s="69">
        <v>3289</v>
      </c>
      <c r="AL245" s="69">
        <v>5</v>
      </c>
      <c r="AM245" s="70">
        <v>452889.02</v>
      </c>
      <c r="AN245" s="71">
        <v>3087</v>
      </c>
      <c r="AO245" s="71">
        <v>5</v>
      </c>
    </row>
    <row r="246" spans="1:41" hidden="1" outlineLevel="1" x14ac:dyDescent="0.55000000000000004">
      <c r="A246" s="58" t="s">
        <v>33</v>
      </c>
      <c r="B246" s="65">
        <v>834791.53</v>
      </c>
      <c r="C246" s="66">
        <v>2290</v>
      </c>
      <c r="D246" s="66">
        <v>31</v>
      </c>
      <c r="E246" s="67">
        <v>364.53778602620088</v>
      </c>
      <c r="F246" s="68">
        <v>65186.7</v>
      </c>
      <c r="G246" s="69">
        <v>300</v>
      </c>
      <c r="H246" s="69">
        <v>44</v>
      </c>
      <c r="I246" s="70">
        <v>51552.17</v>
      </c>
      <c r="J246" s="71">
        <v>134</v>
      </c>
      <c r="K246" s="71">
        <v>44</v>
      </c>
      <c r="L246" s="68">
        <v>51137.08</v>
      </c>
      <c r="M246" s="69">
        <v>94</v>
      </c>
      <c r="N246" s="69">
        <v>44</v>
      </c>
      <c r="O246" s="70">
        <v>50641.42</v>
      </c>
      <c r="P246" s="71">
        <v>165</v>
      </c>
      <c r="Q246" s="71">
        <v>43</v>
      </c>
      <c r="R246" s="68">
        <v>52012.74</v>
      </c>
      <c r="S246" s="69">
        <v>146</v>
      </c>
      <c r="T246" s="69">
        <v>43</v>
      </c>
      <c r="U246" s="70">
        <v>68731.320000000007</v>
      </c>
      <c r="V246" s="71">
        <v>142</v>
      </c>
      <c r="W246" s="71">
        <v>41</v>
      </c>
      <c r="X246" s="68">
        <v>75330.87</v>
      </c>
      <c r="Y246" s="69">
        <v>207</v>
      </c>
      <c r="Z246" s="69">
        <v>41</v>
      </c>
      <c r="AA246" s="70">
        <v>57270.07</v>
      </c>
      <c r="AB246" s="71">
        <v>258</v>
      </c>
      <c r="AC246" s="71">
        <v>41</v>
      </c>
      <c r="AD246" s="68">
        <v>62694.87</v>
      </c>
      <c r="AE246" s="69">
        <v>173</v>
      </c>
      <c r="AF246" s="69">
        <v>39</v>
      </c>
      <c r="AG246" s="70">
        <v>99807.16</v>
      </c>
      <c r="AH246" s="71">
        <v>219</v>
      </c>
      <c r="AI246" s="71">
        <v>31</v>
      </c>
      <c r="AJ246" s="68">
        <v>152792.35</v>
      </c>
      <c r="AK246" s="69">
        <v>328</v>
      </c>
      <c r="AL246" s="69">
        <v>31</v>
      </c>
      <c r="AM246" s="70">
        <v>47634.78</v>
      </c>
      <c r="AN246" s="71">
        <v>124</v>
      </c>
      <c r="AO246" s="71">
        <v>31</v>
      </c>
    </row>
    <row r="247" spans="1:41" hidden="1" outlineLevel="1" x14ac:dyDescent="0.55000000000000004">
      <c r="A247" s="58" t="s">
        <v>40</v>
      </c>
      <c r="B247" s="65">
        <v>116568617.65999994</v>
      </c>
      <c r="C247" s="66">
        <v>438798</v>
      </c>
      <c r="D247" s="66">
        <v>15771</v>
      </c>
      <c r="E247" s="67">
        <v>265.65439600909741</v>
      </c>
      <c r="F247" s="68">
        <v>10574516.009999996</v>
      </c>
      <c r="G247" s="69">
        <v>41438</v>
      </c>
      <c r="H247" s="69">
        <v>17701</v>
      </c>
      <c r="I247" s="70">
        <v>8429572.4899999984</v>
      </c>
      <c r="J247" s="71">
        <v>33364</v>
      </c>
      <c r="K247" s="71">
        <v>17648</v>
      </c>
      <c r="L247" s="68">
        <v>6082720.0799999973</v>
      </c>
      <c r="M247" s="69">
        <v>22956</v>
      </c>
      <c r="N247" s="69">
        <v>17387</v>
      </c>
      <c r="O247" s="70">
        <v>7671195.7199999988</v>
      </c>
      <c r="P247" s="71">
        <v>29598</v>
      </c>
      <c r="Q247" s="71">
        <v>17385</v>
      </c>
      <c r="R247" s="68">
        <v>8652425.679999996</v>
      </c>
      <c r="S247" s="69">
        <v>32959</v>
      </c>
      <c r="T247" s="69">
        <v>17019</v>
      </c>
      <c r="U247" s="70">
        <v>10934222.009999996</v>
      </c>
      <c r="V247" s="71">
        <v>40330</v>
      </c>
      <c r="W247" s="71">
        <v>16650</v>
      </c>
      <c r="X247" s="68">
        <v>11196464.709999995</v>
      </c>
      <c r="Y247" s="69">
        <v>43886</v>
      </c>
      <c r="Z247" s="69">
        <v>16675</v>
      </c>
      <c r="AA247" s="70">
        <v>10877938.499999996</v>
      </c>
      <c r="AB247" s="71">
        <v>40070</v>
      </c>
      <c r="AC247" s="71">
        <v>16385</v>
      </c>
      <c r="AD247" s="68">
        <v>10348192.899999999</v>
      </c>
      <c r="AE247" s="69">
        <v>35882</v>
      </c>
      <c r="AF247" s="69">
        <v>15893</v>
      </c>
      <c r="AG247" s="70">
        <v>10246496.009999998</v>
      </c>
      <c r="AH247" s="71">
        <v>38030</v>
      </c>
      <c r="AI247" s="71">
        <v>16125</v>
      </c>
      <c r="AJ247" s="68">
        <v>11711013.389999993</v>
      </c>
      <c r="AK247" s="69">
        <v>42422</v>
      </c>
      <c r="AL247" s="69">
        <v>15785</v>
      </c>
      <c r="AM247" s="70">
        <v>9843860.1599999946</v>
      </c>
      <c r="AN247" s="71">
        <v>37863</v>
      </c>
      <c r="AO247" s="71">
        <v>15771</v>
      </c>
    </row>
    <row r="248" spans="1:41" hidden="1" outlineLevel="1" x14ac:dyDescent="0.55000000000000004">
      <c r="A248" s="58" t="s">
        <v>34</v>
      </c>
      <c r="B248" s="65">
        <v>3667080.0900000003</v>
      </c>
      <c r="C248" s="66">
        <v>11338</v>
      </c>
      <c r="D248" s="66">
        <v>10</v>
      </c>
      <c r="E248" s="67">
        <v>323.43271211853943</v>
      </c>
      <c r="F248" s="68">
        <v>1074443.94</v>
      </c>
      <c r="G248" s="69">
        <v>3079</v>
      </c>
      <c r="H248" s="69">
        <v>7</v>
      </c>
      <c r="I248" s="70">
        <v>805685.03</v>
      </c>
      <c r="J248" s="71">
        <v>1585</v>
      </c>
      <c r="K248" s="71">
        <v>11</v>
      </c>
      <c r="L248" s="68">
        <v>445557.99</v>
      </c>
      <c r="M248" s="69">
        <v>752</v>
      </c>
      <c r="N248" s="69">
        <v>11</v>
      </c>
      <c r="O248" s="70">
        <v>367497.37</v>
      </c>
      <c r="P248" s="71">
        <v>1243</v>
      </c>
      <c r="Q248" s="71">
        <v>11</v>
      </c>
      <c r="R248" s="68">
        <v>282261.78999999998</v>
      </c>
      <c r="S248" s="69">
        <v>917</v>
      </c>
      <c r="T248" s="69">
        <v>11</v>
      </c>
      <c r="U248" s="70">
        <v>141345.66</v>
      </c>
      <c r="V248" s="71">
        <v>873</v>
      </c>
      <c r="W248" s="71">
        <v>11</v>
      </c>
      <c r="X248" s="68">
        <v>153462</v>
      </c>
      <c r="Y248" s="69">
        <v>836</v>
      </c>
      <c r="Z248" s="69">
        <v>11</v>
      </c>
      <c r="AA248" s="70">
        <v>165999.60999999999</v>
      </c>
      <c r="AB248" s="71">
        <v>968</v>
      </c>
      <c r="AC248" s="71">
        <v>11</v>
      </c>
      <c r="AD248" s="68">
        <v>95188.93</v>
      </c>
      <c r="AE248" s="69">
        <v>656</v>
      </c>
      <c r="AF248" s="69">
        <v>11</v>
      </c>
      <c r="AG248" s="70">
        <v>26628</v>
      </c>
      <c r="AH248" s="71">
        <v>154</v>
      </c>
      <c r="AI248" s="71">
        <v>10</v>
      </c>
      <c r="AJ248" s="68">
        <v>30269.41</v>
      </c>
      <c r="AK248" s="69">
        <v>115</v>
      </c>
      <c r="AL248" s="69">
        <v>10</v>
      </c>
      <c r="AM248" s="70">
        <v>78740.36</v>
      </c>
      <c r="AN248" s="71">
        <v>160</v>
      </c>
      <c r="AO248" s="71">
        <v>10</v>
      </c>
    </row>
    <row r="249" spans="1:41" hidden="1" outlineLevel="1" x14ac:dyDescent="0.55000000000000004">
      <c r="A249" s="58" t="s">
        <v>35</v>
      </c>
      <c r="B249" s="65">
        <v>803732.46</v>
      </c>
      <c r="C249" s="66">
        <v>708</v>
      </c>
      <c r="D249" s="66">
        <v>12</v>
      </c>
      <c r="E249" s="67">
        <v>1135.2153389830507</v>
      </c>
      <c r="F249" s="68">
        <v>13888.82</v>
      </c>
      <c r="G249" s="69">
        <v>49</v>
      </c>
      <c r="H249" s="69">
        <v>12</v>
      </c>
      <c r="I249" s="70">
        <v>92596.47</v>
      </c>
      <c r="J249" s="71">
        <v>32</v>
      </c>
      <c r="K249" s="71">
        <v>12</v>
      </c>
      <c r="L249" s="68">
        <v>78332.11</v>
      </c>
      <c r="M249" s="69">
        <v>31</v>
      </c>
      <c r="N249" s="69">
        <v>12</v>
      </c>
      <c r="O249" s="70">
        <v>30286.880000000001</v>
      </c>
      <c r="P249" s="71">
        <v>47</v>
      </c>
      <c r="Q249" s="71">
        <v>12</v>
      </c>
      <c r="R249" s="68">
        <v>19421.03</v>
      </c>
      <c r="S249" s="69">
        <v>49</v>
      </c>
      <c r="T249" s="69">
        <v>12</v>
      </c>
      <c r="U249" s="70">
        <v>44446.69</v>
      </c>
      <c r="V249" s="71">
        <v>45</v>
      </c>
      <c r="W249" s="71">
        <v>12</v>
      </c>
      <c r="X249" s="68">
        <v>72748.570000000007</v>
      </c>
      <c r="Y249" s="69">
        <v>51</v>
      </c>
      <c r="Z249" s="69">
        <v>12</v>
      </c>
      <c r="AA249" s="70">
        <v>72266.92</v>
      </c>
      <c r="AB249" s="71">
        <v>57</v>
      </c>
      <c r="AC249" s="71">
        <v>12</v>
      </c>
      <c r="AD249" s="68">
        <v>17587.87</v>
      </c>
      <c r="AE249" s="69">
        <v>46</v>
      </c>
      <c r="AF249" s="69">
        <v>12</v>
      </c>
      <c r="AG249" s="70">
        <v>73138.149999999994</v>
      </c>
      <c r="AH249" s="71">
        <v>69</v>
      </c>
      <c r="AI249" s="71">
        <v>12</v>
      </c>
      <c r="AJ249" s="68">
        <v>152632.69</v>
      </c>
      <c r="AK249" s="69">
        <v>92</v>
      </c>
      <c r="AL249" s="69">
        <v>12</v>
      </c>
      <c r="AM249" s="70">
        <v>136386.26</v>
      </c>
      <c r="AN249" s="71">
        <v>140</v>
      </c>
      <c r="AO249" s="71">
        <v>12</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1880138951.9999998</v>
      </c>
      <c r="C251" s="52">
        <f>SUM(C224:C249)</f>
        <v>6488473</v>
      </c>
      <c r="D251" s="52">
        <f>SUM(D224:D249)</f>
        <v>28510</v>
      </c>
      <c r="E251" s="74">
        <f t="shared" ref="E251" si="16">IFERROR(B251/C251,0)</f>
        <v>289.76601305114468</v>
      </c>
      <c r="F251" s="51">
        <f t="shared" ref="F251:AO251" si="17">SUM(F224:F249)</f>
        <v>156145359.48000023</v>
      </c>
      <c r="G251" s="52">
        <f t="shared" si="17"/>
        <v>556842</v>
      </c>
      <c r="H251" s="52">
        <f t="shared" si="17"/>
        <v>30639</v>
      </c>
      <c r="I251" s="51">
        <f t="shared" si="17"/>
        <v>141280360.01999995</v>
      </c>
      <c r="J251" s="52">
        <f t="shared" si="17"/>
        <v>484984</v>
      </c>
      <c r="K251" s="52">
        <f t="shared" si="17"/>
        <v>30583</v>
      </c>
      <c r="L251" s="51">
        <f t="shared" si="17"/>
        <v>107313085.92999995</v>
      </c>
      <c r="M251" s="52">
        <f t="shared" si="17"/>
        <v>380364</v>
      </c>
      <c r="N251" s="52">
        <f t="shared" si="17"/>
        <v>30284</v>
      </c>
      <c r="O251" s="51">
        <f t="shared" si="17"/>
        <v>119268657.63999933</v>
      </c>
      <c r="P251" s="52">
        <f t="shared" si="17"/>
        <v>443792</v>
      </c>
      <c r="Q251" s="52">
        <f t="shared" si="17"/>
        <v>30465</v>
      </c>
      <c r="R251" s="51">
        <f t="shared" si="17"/>
        <v>132109163.76999994</v>
      </c>
      <c r="S251" s="52">
        <f t="shared" si="17"/>
        <v>457603</v>
      </c>
      <c r="T251" s="52">
        <f t="shared" si="17"/>
        <v>30047</v>
      </c>
      <c r="U251" s="51">
        <f t="shared" si="17"/>
        <v>164219950.73999989</v>
      </c>
      <c r="V251" s="52">
        <f t="shared" si="17"/>
        <v>557058</v>
      </c>
      <c r="W251" s="52">
        <f t="shared" si="17"/>
        <v>29616</v>
      </c>
      <c r="X251" s="51">
        <f t="shared" si="17"/>
        <v>172278689.39999998</v>
      </c>
      <c r="Y251" s="52">
        <f t="shared" si="17"/>
        <v>568496</v>
      </c>
      <c r="Z251" s="52">
        <f t="shared" si="17"/>
        <v>29669</v>
      </c>
      <c r="AA251" s="51">
        <f t="shared" si="17"/>
        <v>179996872.95000014</v>
      </c>
      <c r="AB251" s="52">
        <f t="shared" si="17"/>
        <v>576814</v>
      </c>
      <c r="AC251" s="52">
        <f t="shared" si="17"/>
        <v>29242</v>
      </c>
      <c r="AD251" s="51">
        <f t="shared" si="17"/>
        <v>191885301.02000013</v>
      </c>
      <c r="AE251" s="52">
        <f t="shared" si="17"/>
        <v>627552</v>
      </c>
      <c r="AF251" s="52">
        <f t="shared" si="17"/>
        <v>28688</v>
      </c>
      <c r="AG251" s="51">
        <f t="shared" si="17"/>
        <v>182338140.8599999</v>
      </c>
      <c r="AH251" s="52">
        <f t="shared" si="17"/>
        <v>606262</v>
      </c>
      <c r="AI251" s="52">
        <f t="shared" si="17"/>
        <v>28950</v>
      </c>
      <c r="AJ251" s="51">
        <f t="shared" si="17"/>
        <v>182674448.11000028</v>
      </c>
      <c r="AK251" s="52">
        <f t="shared" si="17"/>
        <v>655245</v>
      </c>
      <c r="AL251" s="52">
        <f t="shared" si="17"/>
        <v>28544</v>
      </c>
      <c r="AM251" s="51">
        <f t="shared" si="17"/>
        <v>150628922.0800001</v>
      </c>
      <c r="AN251" s="52">
        <f t="shared" si="17"/>
        <v>573461</v>
      </c>
      <c r="AO251" s="52">
        <f t="shared" si="17"/>
        <v>28510</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v>42755835.410000004</v>
      </c>
      <c r="C255" s="66">
        <v>86121</v>
      </c>
      <c r="D255" s="66">
        <v>2889</v>
      </c>
      <c r="E255" s="67">
        <v>496.46236585734027</v>
      </c>
      <c r="F255" s="68">
        <v>3358675.22</v>
      </c>
      <c r="G255" s="69">
        <v>7624</v>
      </c>
      <c r="H255" s="69">
        <v>1796</v>
      </c>
      <c r="I255" s="70">
        <v>2833893.92</v>
      </c>
      <c r="J255" s="71">
        <v>6444</v>
      </c>
      <c r="K255" s="71">
        <v>1958</v>
      </c>
      <c r="L255" s="68">
        <v>2050110.51</v>
      </c>
      <c r="M255" s="69">
        <v>4324</v>
      </c>
      <c r="N255" s="69">
        <v>1794</v>
      </c>
      <c r="O255" s="70">
        <v>2473201.87</v>
      </c>
      <c r="P255" s="71">
        <v>5343</v>
      </c>
      <c r="Q255" s="71">
        <v>1793</v>
      </c>
      <c r="R255" s="68">
        <v>3197945.63</v>
      </c>
      <c r="S255" s="69">
        <v>6829</v>
      </c>
      <c r="T255" s="69">
        <v>2226</v>
      </c>
      <c r="U255" s="70">
        <v>3880656.19</v>
      </c>
      <c r="V255" s="71">
        <v>8092</v>
      </c>
      <c r="W255" s="71">
        <v>2142</v>
      </c>
      <c r="X255" s="68">
        <v>3584280.03</v>
      </c>
      <c r="Y255" s="69">
        <v>6609</v>
      </c>
      <c r="Z255" s="69">
        <v>2406</v>
      </c>
      <c r="AA255" s="70">
        <v>5271373.2300000004</v>
      </c>
      <c r="AB255" s="71">
        <v>9633</v>
      </c>
      <c r="AC255" s="71">
        <v>2506</v>
      </c>
      <c r="AD255" s="68">
        <v>4434867.51</v>
      </c>
      <c r="AE255" s="69">
        <v>7983</v>
      </c>
      <c r="AF255" s="69">
        <v>2565</v>
      </c>
      <c r="AG255" s="70">
        <v>3417379.95</v>
      </c>
      <c r="AH255" s="71">
        <v>7178</v>
      </c>
      <c r="AI255" s="71">
        <v>2562</v>
      </c>
      <c r="AJ255" s="68">
        <v>3715476.84</v>
      </c>
      <c r="AK255" s="69">
        <v>7688</v>
      </c>
      <c r="AL255" s="69">
        <v>2801</v>
      </c>
      <c r="AM255" s="70">
        <v>4537974.51</v>
      </c>
      <c r="AN255" s="71">
        <v>8374</v>
      </c>
      <c r="AO255" s="71">
        <v>2889</v>
      </c>
    </row>
    <row r="256" spans="1:41" hidden="1" outlineLevel="1" x14ac:dyDescent="0.55000000000000004">
      <c r="A256" s="58" t="s">
        <v>18</v>
      </c>
      <c r="B256" s="65">
        <v>23363337.02999974</v>
      </c>
      <c r="C256" s="66">
        <v>163175</v>
      </c>
      <c r="D256" s="66">
        <v>517</v>
      </c>
      <c r="E256" s="67">
        <v>143.17963554465905</v>
      </c>
      <c r="F256" s="68">
        <v>1361639.5299999926</v>
      </c>
      <c r="G256" s="69">
        <v>12079</v>
      </c>
      <c r="H256" s="69">
        <v>526</v>
      </c>
      <c r="I256" s="70">
        <v>2792580.7799999667</v>
      </c>
      <c r="J256" s="71">
        <v>14625</v>
      </c>
      <c r="K256" s="71">
        <v>526</v>
      </c>
      <c r="L256" s="68">
        <v>1026304.4399999885</v>
      </c>
      <c r="M256" s="69">
        <v>8128</v>
      </c>
      <c r="N256" s="69">
        <v>526</v>
      </c>
      <c r="O256" s="70">
        <v>566359.35999999591</v>
      </c>
      <c r="P256" s="71">
        <v>3909</v>
      </c>
      <c r="Q256" s="71">
        <v>526</v>
      </c>
      <c r="R256" s="68">
        <v>840179.89999999513</v>
      </c>
      <c r="S256" s="69">
        <v>5587</v>
      </c>
      <c r="T256" s="69">
        <v>526</v>
      </c>
      <c r="U256" s="70">
        <v>1257006.1599999901</v>
      </c>
      <c r="V256" s="71">
        <v>8385</v>
      </c>
      <c r="W256" s="71">
        <v>525</v>
      </c>
      <c r="X256" s="68">
        <v>1277526.9699999876</v>
      </c>
      <c r="Y256" s="69">
        <v>8357</v>
      </c>
      <c r="Z256" s="69">
        <v>524</v>
      </c>
      <c r="AA256" s="70">
        <v>1459707.5199999814</v>
      </c>
      <c r="AB256" s="71">
        <v>10695</v>
      </c>
      <c r="AC256" s="71">
        <v>522</v>
      </c>
      <c r="AD256" s="68">
        <v>1679391.8599999868</v>
      </c>
      <c r="AE256" s="69">
        <v>13690</v>
      </c>
      <c r="AF256" s="69">
        <v>521</v>
      </c>
      <c r="AG256" s="70">
        <v>2666210.2399999802</v>
      </c>
      <c r="AH256" s="71">
        <v>21435</v>
      </c>
      <c r="AI256" s="71">
        <v>521</v>
      </c>
      <c r="AJ256" s="68">
        <v>4401214.2699999427</v>
      </c>
      <c r="AK256" s="69">
        <v>28401</v>
      </c>
      <c r="AL256" s="69">
        <v>519</v>
      </c>
      <c r="AM256" s="70">
        <v>4035215.9999999362</v>
      </c>
      <c r="AN256" s="71">
        <v>27884</v>
      </c>
      <c r="AO256" s="71">
        <v>517</v>
      </c>
    </row>
    <row r="257" spans="1:41" hidden="1" outlineLevel="1" x14ac:dyDescent="0.55000000000000004">
      <c r="A257" s="58" t="s">
        <v>20</v>
      </c>
      <c r="B257" s="65">
        <v>36355469.759999998</v>
      </c>
      <c r="C257" s="66">
        <v>123637</v>
      </c>
      <c r="D257" s="66">
        <v>169</v>
      </c>
      <c r="E257" s="67">
        <v>294.0500801539992</v>
      </c>
      <c r="F257" s="68">
        <v>3052891.58</v>
      </c>
      <c r="G257" s="69">
        <v>10619</v>
      </c>
      <c r="H257" s="69">
        <v>164</v>
      </c>
      <c r="I257" s="70">
        <v>2582753.92</v>
      </c>
      <c r="J257" s="71">
        <v>9083</v>
      </c>
      <c r="K257" s="71">
        <v>163</v>
      </c>
      <c r="L257" s="68">
        <v>1783135.72</v>
      </c>
      <c r="M257" s="69">
        <v>7137</v>
      </c>
      <c r="N257" s="69">
        <v>164</v>
      </c>
      <c r="O257" s="70">
        <v>2557415.2200000002</v>
      </c>
      <c r="P257" s="71">
        <v>9357</v>
      </c>
      <c r="Q257" s="71">
        <v>162</v>
      </c>
      <c r="R257" s="68">
        <v>2729144.73</v>
      </c>
      <c r="S257" s="69">
        <v>9205</v>
      </c>
      <c r="T257" s="69">
        <v>171</v>
      </c>
      <c r="U257" s="70">
        <v>3621514.91</v>
      </c>
      <c r="V257" s="71">
        <v>11582</v>
      </c>
      <c r="W257" s="71">
        <v>171</v>
      </c>
      <c r="X257" s="68">
        <v>3249418.71</v>
      </c>
      <c r="Y257" s="69">
        <v>10453</v>
      </c>
      <c r="Z257" s="69">
        <v>167</v>
      </c>
      <c r="AA257" s="70">
        <v>3455868.89</v>
      </c>
      <c r="AB257" s="71">
        <v>10701</v>
      </c>
      <c r="AC257" s="71">
        <v>169</v>
      </c>
      <c r="AD257" s="68">
        <v>3282101.19</v>
      </c>
      <c r="AE257" s="69">
        <v>10907</v>
      </c>
      <c r="AF257" s="69">
        <v>168</v>
      </c>
      <c r="AG257" s="70">
        <v>3006325.78</v>
      </c>
      <c r="AH257" s="71">
        <v>10159</v>
      </c>
      <c r="AI257" s="71">
        <v>168</v>
      </c>
      <c r="AJ257" s="68">
        <v>3142172.99</v>
      </c>
      <c r="AK257" s="69">
        <v>10502</v>
      </c>
      <c r="AL257" s="69">
        <v>169</v>
      </c>
      <c r="AM257" s="70">
        <v>3892726.12</v>
      </c>
      <c r="AN257" s="71">
        <v>13932</v>
      </c>
      <c r="AO257" s="71">
        <v>169</v>
      </c>
    </row>
    <row r="258" spans="1:41" hidden="1" outlineLevel="1" x14ac:dyDescent="0.55000000000000004">
      <c r="A258" s="58" t="s">
        <v>510</v>
      </c>
      <c r="B258" s="65">
        <v>0</v>
      </c>
      <c r="C258" s="66">
        <v>0</v>
      </c>
      <c r="D258" s="66">
        <v>0</v>
      </c>
      <c r="E258" s="67">
        <v>0</v>
      </c>
      <c r="F258" s="68">
        <v>0</v>
      </c>
      <c r="G258" s="69">
        <v>0</v>
      </c>
      <c r="H258" s="69">
        <v>0</v>
      </c>
      <c r="I258" s="70">
        <v>0</v>
      </c>
      <c r="J258" s="71">
        <v>0</v>
      </c>
      <c r="K258" s="71">
        <v>0</v>
      </c>
      <c r="L258" s="68">
        <v>0</v>
      </c>
      <c r="M258" s="69">
        <v>0</v>
      </c>
      <c r="N258" s="69">
        <v>0</v>
      </c>
      <c r="O258" s="70">
        <v>0</v>
      </c>
      <c r="P258" s="71">
        <v>0</v>
      </c>
      <c r="Q258" s="71">
        <v>0</v>
      </c>
      <c r="R258" s="68">
        <v>0</v>
      </c>
      <c r="S258" s="69">
        <v>0</v>
      </c>
      <c r="T258" s="69">
        <v>0</v>
      </c>
      <c r="U258" s="70">
        <v>0</v>
      </c>
      <c r="V258" s="71">
        <v>0</v>
      </c>
      <c r="W258" s="71">
        <v>0</v>
      </c>
      <c r="X258" s="68">
        <v>0</v>
      </c>
      <c r="Y258" s="69">
        <v>0</v>
      </c>
      <c r="Z258" s="69">
        <v>0</v>
      </c>
      <c r="AA258" s="70">
        <v>0</v>
      </c>
      <c r="AB258" s="71">
        <v>0</v>
      </c>
      <c r="AC258" s="71">
        <v>0</v>
      </c>
      <c r="AD258" s="68">
        <v>0</v>
      </c>
      <c r="AE258" s="69">
        <v>0</v>
      </c>
      <c r="AF258" s="69">
        <v>0</v>
      </c>
      <c r="AG258" s="70">
        <v>0</v>
      </c>
      <c r="AH258" s="71">
        <v>0</v>
      </c>
      <c r="AI258" s="71">
        <v>0</v>
      </c>
      <c r="AJ258" s="68">
        <v>0</v>
      </c>
      <c r="AK258" s="69">
        <v>0</v>
      </c>
      <c r="AL258" s="69">
        <v>0</v>
      </c>
      <c r="AM258" s="70">
        <v>0</v>
      </c>
      <c r="AN258" s="71">
        <v>0</v>
      </c>
      <c r="AO258" s="71">
        <v>0</v>
      </c>
    </row>
    <row r="259" spans="1:41" hidden="1" outlineLevel="1" x14ac:dyDescent="0.55000000000000004">
      <c r="A259" s="58" t="s">
        <v>89</v>
      </c>
      <c r="B259" s="65">
        <v>765816700.95999992</v>
      </c>
      <c r="C259" s="66">
        <v>2223195</v>
      </c>
      <c r="D259" s="66">
        <v>5571</v>
      </c>
      <c r="E259" s="67">
        <v>344.46672512307731</v>
      </c>
      <c r="F259" s="68">
        <v>53461909.200000003</v>
      </c>
      <c r="G259" s="69">
        <v>168082</v>
      </c>
      <c r="H259" s="69">
        <v>5681</v>
      </c>
      <c r="I259" s="70">
        <v>51195667.199999996</v>
      </c>
      <c r="J259" s="71">
        <v>145751</v>
      </c>
      <c r="K259" s="71">
        <v>12853</v>
      </c>
      <c r="L259" s="68">
        <v>46757218.140000001</v>
      </c>
      <c r="M259" s="69">
        <v>129491</v>
      </c>
      <c r="N259" s="69">
        <v>5742</v>
      </c>
      <c r="O259" s="70">
        <v>50576878.950000003</v>
      </c>
      <c r="P259" s="71">
        <v>163671</v>
      </c>
      <c r="Q259" s="71">
        <v>5754</v>
      </c>
      <c r="R259" s="68">
        <v>51910214.130000003</v>
      </c>
      <c r="S259" s="69">
        <v>159665</v>
      </c>
      <c r="T259" s="69">
        <v>12851</v>
      </c>
      <c r="U259" s="70">
        <v>68288169.280000001</v>
      </c>
      <c r="V259" s="71">
        <v>193081</v>
      </c>
      <c r="W259" s="71">
        <v>5442</v>
      </c>
      <c r="X259" s="68">
        <v>60218110.460000001</v>
      </c>
      <c r="Y259" s="69">
        <v>169097</v>
      </c>
      <c r="Z259" s="69">
        <v>5493</v>
      </c>
      <c r="AA259" s="70">
        <v>81219741.299999997</v>
      </c>
      <c r="AB259" s="71">
        <v>220266</v>
      </c>
      <c r="AC259" s="71">
        <v>5496</v>
      </c>
      <c r="AD259" s="68">
        <v>91627724.629999995</v>
      </c>
      <c r="AE259" s="69">
        <v>253079</v>
      </c>
      <c r="AF259" s="69">
        <v>5525</v>
      </c>
      <c r="AG259" s="70">
        <v>78334417.170000002</v>
      </c>
      <c r="AH259" s="71">
        <v>229784</v>
      </c>
      <c r="AI259" s="71">
        <v>5503</v>
      </c>
      <c r="AJ259" s="68">
        <v>73545155.719999999</v>
      </c>
      <c r="AK259" s="69">
        <v>208899</v>
      </c>
      <c r="AL259" s="69">
        <v>5504</v>
      </c>
      <c r="AM259" s="70">
        <v>58681494.780000001</v>
      </c>
      <c r="AN259" s="71">
        <v>182329</v>
      </c>
      <c r="AO259" s="71">
        <v>5571</v>
      </c>
    </row>
    <row r="260" spans="1:41" hidden="1" outlineLevel="1" x14ac:dyDescent="0.55000000000000004">
      <c r="A260" s="58" t="s">
        <v>21</v>
      </c>
      <c r="B260" s="65">
        <v>352445.68000000005</v>
      </c>
      <c r="C260" s="66">
        <v>1309</v>
      </c>
      <c r="D260" s="66">
        <v>58</v>
      </c>
      <c r="E260" s="67">
        <v>269.24803666921321</v>
      </c>
      <c r="F260" s="68">
        <v>76936.19</v>
      </c>
      <c r="G260" s="69">
        <v>219</v>
      </c>
      <c r="H260" s="69">
        <v>59</v>
      </c>
      <c r="I260" s="70">
        <v>22812.79</v>
      </c>
      <c r="J260" s="71">
        <v>115</v>
      </c>
      <c r="K260" s="71">
        <v>59</v>
      </c>
      <c r="L260" s="68">
        <v>55924.26</v>
      </c>
      <c r="M260" s="69">
        <v>226</v>
      </c>
      <c r="N260" s="69">
        <v>59</v>
      </c>
      <c r="O260" s="70">
        <v>4651.43</v>
      </c>
      <c r="P260" s="71">
        <v>33</v>
      </c>
      <c r="Q260" s="71">
        <v>60</v>
      </c>
      <c r="R260" s="68">
        <v>17047.14</v>
      </c>
      <c r="S260" s="69">
        <v>90</v>
      </c>
      <c r="T260" s="69">
        <v>59</v>
      </c>
      <c r="U260" s="70">
        <v>37068.730000000003</v>
      </c>
      <c r="V260" s="71">
        <v>86</v>
      </c>
      <c r="W260" s="71">
        <v>59</v>
      </c>
      <c r="X260" s="68">
        <v>7311.05</v>
      </c>
      <c r="Y260" s="69">
        <v>32</v>
      </c>
      <c r="Z260" s="69">
        <v>59</v>
      </c>
      <c r="AA260" s="70">
        <v>41556.959999999999</v>
      </c>
      <c r="AB260" s="71">
        <v>156</v>
      </c>
      <c r="AC260" s="71">
        <v>59</v>
      </c>
      <c r="AD260" s="68">
        <v>16324.03</v>
      </c>
      <c r="AE260" s="69">
        <v>78</v>
      </c>
      <c r="AF260" s="69">
        <v>59</v>
      </c>
      <c r="AG260" s="70">
        <v>30190.65</v>
      </c>
      <c r="AH260" s="71">
        <v>110</v>
      </c>
      <c r="AI260" s="71">
        <v>59</v>
      </c>
      <c r="AJ260" s="68">
        <v>20329.73</v>
      </c>
      <c r="AK260" s="69">
        <v>70</v>
      </c>
      <c r="AL260" s="69">
        <v>58</v>
      </c>
      <c r="AM260" s="70">
        <v>22292.720000000001</v>
      </c>
      <c r="AN260" s="71">
        <v>94</v>
      </c>
      <c r="AO260" s="71">
        <v>58</v>
      </c>
    </row>
    <row r="261" spans="1:41" hidden="1" outlineLevel="1" x14ac:dyDescent="0.55000000000000004">
      <c r="A261" s="58" t="s">
        <v>90</v>
      </c>
      <c r="B261" s="65">
        <v>2968731.6299999994</v>
      </c>
      <c r="C261" s="66">
        <v>11737</v>
      </c>
      <c r="D261" s="66">
        <v>57</v>
      </c>
      <c r="E261" s="67">
        <v>252.93785720371469</v>
      </c>
      <c r="F261" s="68">
        <v>331503.58</v>
      </c>
      <c r="G261" s="69">
        <v>1210</v>
      </c>
      <c r="H261" s="69">
        <v>57</v>
      </c>
      <c r="I261" s="70">
        <v>328523.11</v>
      </c>
      <c r="J261" s="71">
        <v>1029</v>
      </c>
      <c r="K261" s="71">
        <v>57</v>
      </c>
      <c r="L261" s="68">
        <v>95887.47</v>
      </c>
      <c r="M261" s="69">
        <v>790</v>
      </c>
      <c r="N261" s="69">
        <v>57</v>
      </c>
      <c r="O261" s="70">
        <v>132081.89000000001</v>
      </c>
      <c r="P261" s="71">
        <v>751</v>
      </c>
      <c r="Q261" s="71">
        <v>57</v>
      </c>
      <c r="R261" s="68">
        <v>146582.57</v>
      </c>
      <c r="S261" s="69">
        <v>779</v>
      </c>
      <c r="T261" s="69">
        <v>57</v>
      </c>
      <c r="U261" s="70">
        <v>329597.87</v>
      </c>
      <c r="V261" s="71">
        <v>1190</v>
      </c>
      <c r="W261" s="71">
        <v>57</v>
      </c>
      <c r="X261" s="68">
        <v>168360.08</v>
      </c>
      <c r="Y261" s="69">
        <v>868</v>
      </c>
      <c r="Z261" s="69">
        <v>57</v>
      </c>
      <c r="AA261" s="70">
        <v>270618.23</v>
      </c>
      <c r="AB261" s="71">
        <v>1035</v>
      </c>
      <c r="AC261" s="71">
        <v>57</v>
      </c>
      <c r="AD261" s="68">
        <v>200069.95</v>
      </c>
      <c r="AE261" s="69">
        <v>948</v>
      </c>
      <c r="AF261" s="69">
        <v>57</v>
      </c>
      <c r="AG261" s="70">
        <v>213039.14</v>
      </c>
      <c r="AH261" s="71">
        <v>870</v>
      </c>
      <c r="AI261" s="71">
        <v>57</v>
      </c>
      <c r="AJ261" s="68">
        <v>323859.61</v>
      </c>
      <c r="AK261" s="69">
        <v>1165</v>
      </c>
      <c r="AL261" s="69">
        <v>57</v>
      </c>
      <c r="AM261" s="70">
        <v>428608.13</v>
      </c>
      <c r="AN261" s="71">
        <v>1102</v>
      </c>
      <c r="AO261" s="71">
        <v>57</v>
      </c>
    </row>
    <row r="262" spans="1:41" hidden="1" outlineLevel="1" x14ac:dyDescent="0.55000000000000004">
      <c r="A262" s="58" t="s">
        <v>22</v>
      </c>
      <c r="B262" s="65">
        <v>81347891.730000004</v>
      </c>
      <c r="C262" s="66">
        <v>374821</v>
      </c>
      <c r="D262" s="66">
        <v>140</v>
      </c>
      <c r="E262" s="67">
        <v>217.03130755747412</v>
      </c>
      <c r="F262" s="68">
        <v>7237864.3600000003</v>
      </c>
      <c r="G262" s="69">
        <v>33172</v>
      </c>
      <c r="H262" s="69">
        <v>163</v>
      </c>
      <c r="I262" s="70">
        <v>6406100.6699999999</v>
      </c>
      <c r="J262" s="71">
        <v>29953</v>
      </c>
      <c r="K262" s="71">
        <v>163</v>
      </c>
      <c r="L262" s="68">
        <v>4098260.65</v>
      </c>
      <c r="M262" s="69">
        <v>21760</v>
      </c>
      <c r="N262" s="69">
        <v>130</v>
      </c>
      <c r="O262" s="70">
        <v>4469731.2300000004</v>
      </c>
      <c r="P262" s="71">
        <v>20212</v>
      </c>
      <c r="Q262" s="71">
        <v>130</v>
      </c>
      <c r="R262" s="68">
        <v>5451532.5199999996</v>
      </c>
      <c r="S262" s="69">
        <v>24752</v>
      </c>
      <c r="T262" s="69">
        <v>130</v>
      </c>
      <c r="U262" s="70">
        <v>7235447.9500000002</v>
      </c>
      <c r="V262" s="71">
        <v>32662</v>
      </c>
      <c r="W262" s="71">
        <v>126</v>
      </c>
      <c r="X262" s="68">
        <v>6037907.1799999997</v>
      </c>
      <c r="Y262" s="69">
        <v>29233</v>
      </c>
      <c r="Z262" s="69">
        <v>133</v>
      </c>
      <c r="AA262" s="70">
        <v>7556832.9199999999</v>
      </c>
      <c r="AB262" s="71">
        <v>34447</v>
      </c>
      <c r="AC262" s="71">
        <v>140</v>
      </c>
      <c r="AD262" s="68">
        <v>7567340.8899999997</v>
      </c>
      <c r="AE262" s="69">
        <v>36108</v>
      </c>
      <c r="AF262" s="69">
        <v>140</v>
      </c>
      <c r="AG262" s="70">
        <v>6306964.1900000004</v>
      </c>
      <c r="AH262" s="71">
        <v>30919</v>
      </c>
      <c r="AI262" s="71">
        <v>140</v>
      </c>
      <c r="AJ262" s="68">
        <v>7679895.3899999997</v>
      </c>
      <c r="AK262" s="69">
        <v>36075</v>
      </c>
      <c r="AL262" s="69">
        <v>140</v>
      </c>
      <c r="AM262" s="70">
        <v>11300013.779999999</v>
      </c>
      <c r="AN262" s="71">
        <v>45528</v>
      </c>
      <c r="AO262" s="71">
        <v>140</v>
      </c>
    </row>
    <row r="263" spans="1:41" hidden="1" outlineLevel="1" x14ac:dyDescent="0.55000000000000004">
      <c r="A263" s="58" t="s">
        <v>91</v>
      </c>
      <c r="B263" s="65">
        <v>143031901.06</v>
      </c>
      <c r="C263" s="66">
        <v>467916</v>
      </c>
      <c r="D263" s="66">
        <v>457</v>
      </c>
      <c r="E263" s="67">
        <v>305.67858560083437</v>
      </c>
      <c r="F263" s="68">
        <v>18608409.190000001</v>
      </c>
      <c r="G263" s="69">
        <v>44740</v>
      </c>
      <c r="H263" s="69">
        <v>485</v>
      </c>
      <c r="I263" s="70">
        <v>13253500.640000001</v>
      </c>
      <c r="J263" s="71">
        <v>37509</v>
      </c>
      <c r="K263" s="71">
        <v>486</v>
      </c>
      <c r="L263" s="68">
        <v>11250629.68</v>
      </c>
      <c r="M263" s="69">
        <v>30656</v>
      </c>
      <c r="N263" s="69">
        <v>487</v>
      </c>
      <c r="O263" s="70">
        <v>10995648.800000001</v>
      </c>
      <c r="P263" s="71">
        <v>34669</v>
      </c>
      <c r="Q263" s="71">
        <v>483</v>
      </c>
      <c r="R263" s="68">
        <v>9754806</v>
      </c>
      <c r="S263" s="69">
        <v>32683</v>
      </c>
      <c r="T263" s="69">
        <v>474</v>
      </c>
      <c r="U263" s="70">
        <v>11513492.33</v>
      </c>
      <c r="V263" s="71">
        <v>40172</v>
      </c>
      <c r="W263" s="71">
        <v>477</v>
      </c>
      <c r="X263" s="68">
        <v>10994997.34</v>
      </c>
      <c r="Y263" s="69">
        <v>35053</v>
      </c>
      <c r="Z263" s="69">
        <v>474</v>
      </c>
      <c r="AA263" s="70">
        <v>10892895.390000001</v>
      </c>
      <c r="AB263" s="71">
        <v>39199</v>
      </c>
      <c r="AC263" s="71">
        <v>472</v>
      </c>
      <c r="AD263" s="68">
        <v>11924888.52</v>
      </c>
      <c r="AE263" s="69">
        <v>41655</v>
      </c>
      <c r="AF263" s="69">
        <v>475</v>
      </c>
      <c r="AG263" s="70">
        <v>10347170</v>
      </c>
      <c r="AH263" s="71">
        <v>37514</v>
      </c>
      <c r="AI263" s="71">
        <v>472</v>
      </c>
      <c r="AJ263" s="68">
        <v>10647760.779999999</v>
      </c>
      <c r="AK263" s="69">
        <v>42868</v>
      </c>
      <c r="AL263" s="69">
        <v>453</v>
      </c>
      <c r="AM263" s="70">
        <v>12847702.390000001</v>
      </c>
      <c r="AN263" s="71">
        <v>51198</v>
      </c>
      <c r="AO263" s="71">
        <v>457</v>
      </c>
    </row>
    <row r="264" spans="1:41" hidden="1" outlineLevel="1" x14ac:dyDescent="0.55000000000000004">
      <c r="A264" s="58" t="s">
        <v>23</v>
      </c>
      <c r="B264" s="65">
        <v>227127.58</v>
      </c>
      <c r="C264" s="66">
        <v>1322</v>
      </c>
      <c r="D264" s="66">
        <v>1</v>
      </c>
      <c r="E264" s="67">
        <v>171.80603630862328</v>
      </c>
      <c r="F264" s="68">
        <v>13392.88</v>
      </c>
      <c r="G264" s="69">
        <v>74</v>
      </c>
      <c r="H264" s="69">
        <v>2</v>
      </c>
      <c r="I264" s="70">
        <v>13208.890000000001</v>
      </c>
      <c r="J264" s="71">
        <v>75</v>
      </c>
      <c r="K264" s="71">
        <v>4</v>
      </c>
      <c r="L264" s="68">
        <v>8314.1200000000008</v>
      </c>
      <c r="M264" s="69">
        <v>53</v>
      </c>
      <c r="N264" s="69">
        <v>2</v>
      </c>
      <c r="O264" s="70">
        <v>7085.38</v>
      </c>
      <c r="P264" s="71">
        <v>47</v>
      </c>
      <c r="Q264" s="71">
        <v>1</v>
      </c>
      <c r="R264" s="68">
        <v>8718.2900000000009</v>
      </c>
      <c r="S264" s="69">
        <v>53</v>
      </c>
      <c r="T264" s="69">
        <v>3</v>
      </c>
      <c r="U264" s="70">
        <v>16943.62</v>
      </c>
      <c r="V264" s="71">
        <v>108</v>
      </c>
      <c r="W264" s="71">
        <v>1</v>
      </c>
      <c r="X264" s="68">
        <v>18650.150000000001</v>
      </c>
      <c r="Y264" s="69">
        <v>106</v>
      </c>
      <c r="Z264" s="69">
        <v>1</v>
      </c>
      <c r="AA264" s="70">
        <v>10926.63</v>
      </c>
      <c r="AB264" s="71">
        <v>59</v>
      </c>
      <c r="AC264" s="71">
        <v>1</v>
      </c>
      <c r="AD264" s="68">
        <v>19160.599999999999</v>
      </c>
      <c r="AE264" s="69">
        <v>99</v>
      </c>
      <c r="AF264" s="69">
        <v>1</v>
      </c>
      <c r="AG264" s="70">
        <v>42641.39</v>
      </c>
      <c r="AH264" s="71">
        <v>209</v>
      </c>
      <c r="AI264" s="71">
        <v>1</v>
      </c>
      <c r="AJ264" s="68">
        <v>28200.67</v>
      </c>
      <c r="AK264" s="69">
        <v>160</v>
      </c>
      <c r="AL264" s="69">
        <v>1</v>
      </c>
      <c r="AM264" s="70">
        <v>39884.959999999999</v>
      </c>
      <c r="AN264" s="71">
        <v>279</v>
      </c>
      <c r="AO264" s="71">
        <v>1</v>
      </c>
    </row>
    <row r="265" spans="1:41" hidden="1" outlineLevel="1" x14ac:dyDescent="0.55000000000000004">
      <c r="A265" s="58" t="s">
        <v>24</v>
      </c>
      <c r="B265" s="65">
        <v>167599326.1300011</v>
      </c>
      <c r="C265" s="66">
        <v>1096197</v>
      </c>
      <c r="D265" s="66">
        <v>0</v>
      </c>
      <c r="E265" s="67">
        <v>152.89161175409265</v>
      </c>
      <c r="F265" s="68">
        <v>15350621.560000001</v>
      </c>
      <c r="G265" s="69">
        <v>96422</v>
      </c>
      <c r="H265" s="69">
        <v>0</v>
      </c>
      <c r="I265" s="70">
        <v>12067788.960000001</v>
      </c>
      <c r="J265" s="71">
        <v>86173</v>
      </c>
      <c r="K265" s="71">
        <v>0</v>
      </c>
      <c r="L265" s="68">
        <v>9791830.5199999996</v>
      </c>
      <c r="M265" s="69">
        <v>69393</v>
      </c>
      <c r="N265" s="69">
        <v>0</v>
      </c>
      <c r="O265" s="70">
        <v>9468909.1499999948</v>
      </c>
      <c r="P265" s="71">
        <v>60834</v>
      </c>
      <c r="Q265" s="71">
        <v>0</v>
      </c>
      <c r="R265" s="68">
        <v>11870880.34</v>
      </c>
      <c r="S265" s="69">
        <v>78636</v>
      </c>
      <c r="T265" s="69">
        <v>0</v>
      </c>
      <c r="U265" s="70">
        <v>16001850.830000006</v>
      </c>
      <c r="V265" s="71">
        <v>101322</v>
      </c>
      <c r="W265" s="71">
        <v>0</v>
      </c>
      <c r="X265" s="68">
        <v>13883387.380000001</v>
      </c>
      <c r="Y265" s="69">
        <v>91974</v>
      </c>
      <c r="Z265" s="69">
        <v>0</v>
      </c>
      <c r="AA265" s="70">
        <v>16931973.780000001</v>
      </c>
      <c r="AB265" s="71">
        <v>106520</v>
      </c>
      <c r="AC265" s="71">
        <v>0</v>
      </c>
      <c r="AD265" s="68">
        <v>14398070.849999992</v>
      </c>
      <c r="AE265" s="69">
        <v>98065</v>
      </c>
      <c r="AF265" s="69">
        <v>0</v>
      </c>
      <c r="AG265" s="70">
        <v>15395545.1600003</v>
      </c>
      <c r="AH265" s="71">
        <v>96337</v>
      </c>
      <c r="AI265" s="71">
        <v>0</v>
      </c>
      <c r="AJ265" s="68">
        <v>16744324.100000501</v>
      </c>
      <c r="AK265" s="69">
        <v>108096</v>
      </c>
      <c r="AL265" s="69">
        <v>0</v>
      </c>
      <c r="AM265" s="70">
        <v>15694143.5000003</v>
      </c>
      <c r="AN265" s="71">
        <v>102425</v>
      </c>
      <c r="AO265" s="71">
        <v>0</v>
      </c>
    </row>
    <row r="266" spans="1:41" hidden="1" outlineLevel="1" x14ac:dyDescent="0.55000000000000004">
      <c r="A266" s="58" t="s">
        <v>92</v>
      </c>
      <c r="B266" s="65">
        <v>32219420.310000006</v>
      </c>
      <c r="C266" s="66">
        <v>255900</v>
      </c>
      <c r="D266" s="66">
        <v>1349</v>
      </c>
      <c r="E266" s="67">
        <v>125.90629273153579</v>
      </c>
      <c r="F266" s="68">
        <v>2819692.79</v>
      </c>
      <c r="G266" s="69">
        <v>20542</v>
      </c>
      <c r="H266" s="69">
        <v>1345</v>
      </c>
      <c r="I266" s="70">
        <v>2465860.19</v>
      </c>
      <c r="J266" s="71">
        <v>17999</v>
      </c>
      <c r="K266" s="71">
        <v>1345</v>
      </c>
      <c r="L266" s="68">
        <v>2145818.91</v>
      </c>
      <c r="M266" s="69">
        <v>15772</v>
      </c>
      <c r="N266" s="69">
        <v>1348</v>
      </c>
      <c r="O266" s="70">
        <v>2590724.2400000002</v>
      </c>
      <c r="P266" s="71">
        <v>20404</v>
      </c>
      <c r="Q266" s="71">
        <v>1348</v>
      </c>
      <c r="R266" s="68">
        <v>2655099.75</v>
      </c>
      <c r="S266" s="69">
        <v>20425</v>
      </c>
      <c r="T266" s="69">
        <v>1407</v>
      </c>
      <c r="U266" s="70">
        <v>3223014.41</v>
      </c>
      <c r="V266" s="71">
        <v>26186</v>
      </c>
      <c r="W266" s="71">
        <v>1355</v>
      </c>
      <c r="X266" s="68">
        <v>2674136.91</v>
      </c>
      <c r="Y266" s="69">
        <v>20974</v>
      </c>
      <c r="Z266" s="69">
        <v>1347</v>
      </c>
      <c r="AA266" s="70">
        <v>2535258.1800000002</v>
      </c>
      <c r="AB266" s="71">
        <v>21220</v>
      </c>
      <c r="AC266" s="71">
        <v>1349</v>
      </c>
      <c r="AD266" s="68">
        <v>2884167.42</v>
      </c>
      <c r="AE266" s="69">
        <v>23024</v>
      </c>
      <c r="AF266" s="69">
        <v>1352</v>
      </c>
      <c r="AG266" s="70">
        <v>2818431.64</v>
      </c>
      <c r="AH266" s="71">
        <v>22111</v>
      </c>
      <c r="AI266" s="71">
        <v>1391</v>
      </c>
      <c r="AJ266" s="68">
        <v>2822830.82</v>
      </c>
      <c r="AK266" s="69">
        <v>24237</v>
      </c>
      <c r="AL266" s="69">
        <v>1955</v>
      </c>
      <c r="AM266" s="70">
        <v>2584385.0499999998</v>
      </c>
      <c r="AN266" s="71">
        <v>23006</v>
      </c>
      <c r="AO266" s="71">
        <v>1349</v>
      </c>
    </row>
    <row r="267" spans="1:41" hidden="1" outlineLevel="1" x14ac:dyDescent="0.55000000000000004">
      <c r="A267" s="58" t="s">
        <v>25</v>
      </c>
      <c r="B267" s="65">
        <v>14106938.460000001</v>
      </c>
      <c r="C267" s="66">
        <v>122706</v>
      </c>
      <c r="D267" s="66">
        <v>153</v>
      </c>
      <c r="E267" s="67">
        <v>114.96535181653709</v>
      </c>
      <c r="F267" s="68">
        <v>1277452.07</v>
      </c>
      <c r="G267" s="69">
        <v>10034</v>
      </c>
      <c r="H267" s="69">
        <v>153</v>
      </c>
      <c r="I267" s="70">
        <v>2416528.19</v>
      </c>
      <c r="J267" s="71">
        <v>14307</v>
      </c>
      <c r="K267" s="71">
        <v>174</v>
      </c>
      <c r="L267" s="68">
        <v>1492213.74</v>
      </c>
      <c r="M267" s="69">
        <v>15240</v>
      </c>
      <c r="N267" s="69">
        <v>153</v>
      </c>
      <c r="O267" s="70">
        <v>1845214.45</v>
      </c>
      <c r="P267" s="71">
        <v>14139</v>
      </c>
      <c r="Q267" s="71">
        <v>153</v>
      </c>
      <c r="R267" s="68">
        <v>873939.15</v>
      </c>
      <c r="S267" s="69">
        <v>8589</v>
      </c>
      <c r="T267" s="69">
        <v>174</v>
      </c>
      <c r="U267" s="70">
        <v>1021372.56</v>
      </c>
      <c r="V267" s="71">
        <v>10336</v>
      </c>
      <c r="W267" s="71">
        <v>153</v>
      </c>
      <c r="X267" s="68">
        <v>831560.13</v>
      </c>
      <c r="Y267" s="69">
        <v>8326</v>
      </c>
      <c r="Z267" s="69">
        <v>153</v>
      </c>
      <c r="AA267" s="70">
        <v>879329.23</v>
      </c>
      <c r="AB267" s="71">
        <v>9208</v>
      </c>
      <c r="AC267" s="71">
        <v>153</v>
      </c>
      <c r="AD267" s="68">
        <v>883435.81</v>
      </c>
      <c r="AE267" s="69">
        <v>8519</v>
      </c>
      <c r="AF267" s="69">
        <v>153</v>
      </c>
      <c r="AG267" s="70">
        <v>773368.09</v>
      </c>
      <c r="AH267" s="71">
        <v>7259</v>
      </c>
      <c r="AI267" s="71">
        <v>153</v>
      </c>
      <c r="AJ267" s="68">
        <v>889481.27</v>
      </c>
      <c r="AK267" s="69">
        <v>8370</v>
      </c>
      <c r="AL267" s="69">
        <v>153</v>
      </c>
      <c r="AM267" s="70">
        <v>923043.77</v>
      </c>
      <c r="AN267" s="71">
        <v>8379</v>
      </c>
      <c r="AO267" s="71">
        <v>153</v>
      </c>
    </row>
    <row r="268" spans="1:41" hidden="1" outlineLevel="1" x14ac:dyDescent="0.55000000000000004">
      <c r="A268" s="58" t="s">
        <v>93</v>
      </c>
      <c r="B268" s="65">
        <v>282108393.92000002</v>
      </c>
      <c r="C268" s="66">
        <v>380417</v>
      </c>
      <c r="D268" s="66">
        <v>582</v>
      </c>
      <c r="E268" s="67">
        <v>741.57672743331659</v>
      </c>
      <c r="F268" s="68">
        <v>21009650.890000001</v>
      </c>
      <c r="G268" s="69">
        <v>29013</v>
      </c>
      <c r="H268" s="69">
        <v>579</v>
      </c>
      <c r="I268" s="70">
        <v>19550321.979999997</v>
      </c>
      <c r="J268" s="71">
        <v>25465</v>
      </c>
      <c r="K268" s="71">
        <v>786</v>
      </c>
      <c r="L268" s="68">
        <v>16163748.66</v>
      </c>
      <c r="M268" s="69">
        <v>21202</v>
      </c>
      <c r="N268" s="69">
        <v>559</v>
      </c>
      <c r="O268" s="70">
        <v>18500950.359999999</v>
      </c>
      <c r="P268" s="71">
        <v>23841</v>
      </c>
      <c r="Q268" s="71">
        <v>553</v>
      </c>
      <c r="R268" s="68">
        <v>21295408.059999999</v>
      </c>
      <c r="S268" s="69">
        <v>27099</v>
      </c>
      <c r="T268" s="69">
        <v>786</v>
      </c>
      <c r="U268" s="70">
        <v>25608175.559999999</v>
      </c>
      <c r="V268" s="71">
        <v>32757</v>
      </c>
      <c r="W268" s="71">
        <v>542</v>
      </c>
      <c r="X268" s="68">
        <v>22201150.219999999</v>
      </c>
      <c r="Y268" s="69">
        <v>29317</v>
      </c>
      <c r="Z268" s="69">
        <v>581</v>
      </c>
      <c r="AA268" s="70">
        <v>30650312.870000001</v>
      </c>
      <c r="AB268" s="71">
        <v>38318</v>
      </c>
      <c r="AC268" s="71">
        <v>637</v>
      </c>
      <c r="AD268" s="68">
        <v>27779032.73</v>
      </c>
      <c r="AE268" s="69">
        <v>37412</v>
      </c>
      <c r="AF268" s="69">
        <v>638</v>
      </c>
      <c r="AG268" s="70">
        <v>25989017.969999999</v>
      </c>
      <c r="AH268" s="71">
        <v>34188</v>
      </c>
      <c r="AI268" s="71">
        <v>623</v>
      </c>
      <c r="AJ268" s="68">
        <v>23848430.219999999</v>
      </c>
      <c r="AK268" s="69">
        <v>33908</v>
      </c>
      <c r="AL268" s="69">
        <v>609</v>
      </c>
      <c r="AM268" s="70">
        <v>29512194.399999999</v>
      </c>
      <c r="AN268" s="71">
        <v>47897</v>
      </c>
      <c r="AO268" s="71">
        <v>582</v>
      </c>
    </row>
    <row r="269" spans="1:41" hidden="1" outlineLevel="1" x14ac:dyDescent="0.55000000000000004">
      <c r="A269" s="58" t="s">
        <v>26</v>
      </c>
      <c r="B269" s="65">
        <v>10274592.449999999</v>
      </c>
      <c r="C269" s="66">
        <v>22048</v>
      </c>
      <c r="D269" s="66">
        <v>62</v>
      </c>
      <c r="E269" s="67">
        <v>466.01018006168357</v>
      </c>
      <c r="F269" s="68">
        <v>913034.34</v>
      </c>
      <c r="G269" s="69">
        <v>2369</v>
      </c>
      <c r="H269" s="69">
        <v>72</v>
      </c>
      <c r="I269" s="70">
        <v>988035.86</v>
      </c>
      <c r="J269" s="71">
        <v>2068</v>
      </c>
      <c r="K269" s="71">
        <v>72</v>
      </c>
      <c r="L269" s="68">
        <v>873836.36</v>
      </c>
      <c r="M269" s="69">
        <v>1898</v>
      </c>
      <c r="N269" s="69">
        <v>72</v>
      </c>
      <c r="O269" s="70">
        <v>751830.5</v>
      </c>
      <c r="P269" s="71">
        <v>1734</v>
      </c>
      <c r="Q269" s="71">
        <v>72</v>
      </c>
      <c r="R269" s="68">
        <v>709249.29</v>
      </c>
      <c r="S269" s="69">
        <v>1516</v>
      </c>
      <c r="T269" s="69">
        <v>71</v>
      </c>
      <c r="U269" s="70">
        <v>979340.31</v>
      </c>
      <c r="V269" s="71">
        <v>2196</v>
      </c>
      <c r="W269" s="71">
        <v>71</v>
      </c>
      <c r="X269" s="68">
        <v>680038.33</v>
      </c>
      <c r="Y269" s="69">
        <v>1387</v>
      </c>
      <c r="Z269" s="69">
        <v>71</v>
      </c>
      <c r="AA269" s="70">
        <v>887105.44</v>
      </c>
      <c r="AB269" s="71">
        <v>1656</v>
      </c>
      <c r="AC269" s="71">
        <v>67</v>
      </c>
      <c r="AD269" s="68">
        <v>781763.29</v>
      </c>
      <c r="AE269" s="69">
        <v>1722</v>
      </c>
      <c r="AF269" s="69">
        <v>67</v>
      </c>
      <c r="AG269" s="70">
        <v>806497.83</v>
      </c>
      <c r="AH269" s="71">
        <v>1762</v>
      </c>
      <c r="AI269" s="71">
        <v>67</v>
      </c>
      <c r="AJ269" s="68">
        <v>972533.56</v>
      </c>
      <c r="AK269" s="69">
        <v>1743</v>
      </c>
      <c r="AL269" s="69">
        <v>66</v>
      </c>
      <c r="AM269" s="70">
        <v>931327.34</v>
      </c>
      <c r="AN269" s="71">
        <v>1997</v>
      </c>
      <c r="AO269" s="71">
        <v>62</v>
      </c>
    </row>
    <row r="270" spans="1:41" hidden="1" outlineLevel="1" x14ac:dyDescent="0.55000000000000004">
      <c r="A270" s="58" t="s">
        <v>94</v>
      </c>
      <c r="B270" s="65">
        <v>5694966.7100000009</v>
      </c>
      <c r="C270" s="66">
        <v>11148</v>
      </c>
      <c r="D270" s="66">
        <v>43</v>
      </c>
      <c r="E270" s="67">
        <v>510.85097865087914</v>
      </c>
      <c r="F270" s="68">
        <v>594404.15</v>
      </c>
      <c r="G270" s="69">
        <v>1088</v>
      </c>
      <c r="H270" s="69">
        <v>43</v>
      </c>
      <c r="I270" s="70">
        <v>631817.73</v>
      </c>
      <c r="J270" s="71">
        <v>1154</v>
      </c>
      <c r="K270" s="71">
        <v>90</v>
      </c>
      <c r="L270" s="68">
        <v>320698.96999999997</v>
      </c>
      <c r="M270" s="69">
        <v>640</v>
      </c>
      <c r="N270" s="69">
        <v>43</v>
      </c>
      <c r="O270" s="70">
        <v>441229.4</v>
      </c>
      <c r="P270" s="71">
        <v>857</v>
      </c>
      <c r="Q270" s="71">
        <v>43</v>
      </c>
      <c r="R270" s="68">
        <v>358289.47</v>
      </c>
      <c r="S270" s="69">
        <v>607</v>
      </c>
      <c r="T270" s="69">
        <v>90</v>
      </c>
      <c r="U270" s="70">
        <v>492739.78</v>
      </c>
      <c r="V270" s="71">
        <v>972</v>
      </c>
      <c r="W270" s="71">
        <v>43</v>
      </c>
      <c r="X270" s="68">
        <v>427940.53</v>
      </c>
      <c r="Y270" s="69">
        <v>898</v>
      </c>
      <c r="Z270" s="69">
        <v>43</v>
      </c>
      <c r="AA270" s="70">
        <v>543401.12</v>
      </c>
      <c r="AB270" s="71">
        <v>982</v>
      </c>
      <c r="AC270" s="71">
        <v>43</v>
      </c>
      <c r="AD270" s="68">
        <v>542796.94999999995</v>
      </c>
      <c r="AE270" s="69">
        <v>1125</v>
      </c>
      <c r="AF270" s="69">
        <v>43</v>
      </c>
      <c r="AG270" s="70">
        <v>377878.79</v>
      </c>
      <c r="AH270" s="71">
        <v>939</v>
      </c>
      <c r="AI270" s="71">
        <v>43</v>
      </c>
      <c r="AJ270" s="68">
        <v>429816.62</v>
      </c>
      <c r="AK270" s="69">
        <v>958</v>
      </c>
      <c r="AL270" s="69">
        <v>43</v>
      </c>
      <c r="AM270" s="70">
        <v>533953.19999999995</v>
      </c>
      <c r="AN270" s="71">
        <v>928</v>
      </c>
      <c r="AO270" s="71">
        <v>43</v>
      </c>
    </row>
    <row r="271" spans="1:41" hidden="1" outlineLevel="1" x14ac:dyDescent="0.55000000000000004">
      <c r="A271" s="58" t="s">
        <v>462</v>
      </c>
      <c r="B271" s="65">
        <v>70481554.549999386</v>
      </c>
      <c r="C271" s="66">
        <v>491633</v>
      </c>
      <c r="D271" s="66">
        <v>766</v>
      </c>
      <c r="E271" s="67">
        <v>143.36213100015536</v>
      </c>
      <c r="F271" s="68">
        <v>5909062.4899999537</v>
      </c>
      <c r="G271" s="69">
        <v>40679</v>
      </c>
      <c r="H271" s="69">
        <v>676</v>
      </c>
      <c r="I271" s="70">
        <v>4531744.3099999679</v>
      </c>
      <c r="J271" s="71">
        <v>34681</v>
      </c>
      <c r="K271" s="71">
        <v>667</v>
      </c>
      <c r="L271" s="68">
        <v>4147613.5899999677</v>
      </c>
      <c r="M271" s="69">
        <v>32149</v>
      </c>
      <c r="N271" s="69">
        <v>665</v>
      </c>
      <c r="O271" s="70">
        <v>5066085.9699999588</v>
      </c>
      <c r="P271" s="71">
        <v>31721</v>
      </c>
      <c r="Q271" s="71">
        <v>647</v>
      </c>
      <c r="R271" s="68">
        <v>4926619.6699999552</v>
      </c>
      <c r="S271" s="69">
        <v>33821</v>
      </c>
      <c r="T271" s="69">
        <v>646</v>
      </c>
      <c r="U271" s="70">
        <v>7586332.9499999229</v>
      </c>
      <c r="V271" s="71">
        <v>47854</v>
      </c>
      <c r="W271" s="71">
        <v>695</v>
      </c>
      <c r="X271" s="68">
        <v>6435007.3799999403</v>
      </c>
      <c r="Y271" s="69">
        <v>43179</v>
      </c>
      <c r="Z271" s="69">
        <v>680</v>
      </c>
      <c r="AA271" s="70">
        <v>6588640.7599999476</v>
      </c>
      <c r="AB271" s="71">
        <v>47186</v>
      </c>
      <c r="AC271" s="71">
        <v>671</v>
      </c>
      <c r="AD271" s="68">
        <v>6984840.589999944</v>
      </c>
      <c r="AE271" s="69">
        <v>47050</v>
      </c>
      <c r="AF271" s="69">
        <v>708</v>
      </c>
      <c r="AG271" s="70">
        <v>6621234.1199999275</v>
      </c>
      <c r="AH271" s="71">
        <v>43473</v>
      </c>
      <c r="AI271" s="71">
        <v>692</v>
      </c>
      <c r="AJ271" s="68">
        <v>6177345.0099999448</v>
      </c>
      <c r="AK271" s="69">
        <v>47192</v>
      </c>
      <c r="AL271" s="69">
        <v>774</v>
      </c>
      <c r="AM271" s="70">
        <v>5507027.7099999478</v>
      </c>
      <c r="AN271" s="71">
        <v>42648</v>
      </c>
      <c r="AO271" s="71">
        <v>766</v>
      </c>
    </row>
    <row r="272" spans="1:41" hidden="1" outlineLevel="1" x14ac:dyDescent="0.55000000000000004">
      <c r="A272" s="58" t="s">
        <v>27</v>
      </c>
      <c r="B272" s="65">
        <v>882858.57</v>
      </c>
      <c r="C272" s="66">
        <v>6322</v>
      </c>
      <c r="D272" s="66">
        <v>6</v>
      </c>
      <c r="E272" s="67">
        <v>139.64861910787724</v>
      </c>
      <c r="F272" s="68">
        <v>110422.16</v>
      </c>
      <c r="G272" s="69">
        <v>715</v>
      </c>
      <c r="H272" s="69">
        <v>6</v>
      </c>
      <c r="I272" s="70">
        <v>85701.91</v>
      </c>
      <c r="J272" s="71">
        <v>657</v>
      </c>
      <c r="K272" s="71">
        <v>6</v>
      </c>
      <c r="L272" s="68">
        <v>56965.61</v>
      </c>
      <c r="M272" s="69">
        <v>588</v>
      </c>
      <c r="N272" s="69">
        <v>6</v>
      </c>
      <c r="O272" s="70">
        <v>55923.99</v>
      </c>
      <c r="P272" s="71">
        <v>477</v>
      </c>
      <c r="Q272" s="71">
        <v>6</v>
      </c>
      <c r="R272" s="68">
        <v>41220.29</v>
      </c>
      <c r="S272" s="69">
        <v>399</v>
      </c>
      <c r="T272" s="69">
        <v>6</v>
      </c>
      <c r="U272" s="70">
        <v>72347.509999999995</v>
      </c>
      <c r="V272" s="71">
        <v>539</v>
      </c>
      <c r="W272" s="71">
        <v>6</v>
      </c>
      <c r="X272" s="68">
        <v>61421.87</v>
      </c>
      <c r="Y272" s="69">
        <v>473</v>
      </c>
      <c r="Z272" s="69">
        <v>6</v>
      </c>
      <c r="AA272" s="70">
        <v>109056.99</v>
      </c>
      <c r="AB272" s="71">
        <v>585</v>
      </c>
      <c r="AC272" s="71">
        <v>6</v>
      </c>
      <c r="AD272" s="68">
        <v>72183.55</v>
      </c>
      <c r="AE272" s="69">
        <v>428</v>
      </c>
      <c r="AF272" s="69">
        <v>6</v>
      </c>
      <c r="AG272" s="70">
        <v>56953.91</v>
      </c>
      <c r="AH272" s="71">
        <v>376</v>
      </c>
      <c r="AI272" s="71">
        <v>6</v>
      </c>
      <c r="AJ272" s="68">
        <v>87523.18</v>
      </c>
      <c r="AK272" s="69">
        <v>514</v>
      </c>
      <c r="AL272" s="69">
        <v>6</v>
      </c>
      <c r="AM272" s="70">
        <v>73137.600000000006</v>
      </c>
      <c r="AN272" s="71">
        <v>571</v>
      </c>
      <c r="AO272" s="71">
        <v>6</v>
      </c>
    </row>
    <row r="273" spans="1:41" hidden="1" outlineLevel="1" x14ac:dyDescent="0.55000000000000004">
      <c r="A273" s="58" t="s">
        <v>95</v>
      </c>
      <c r="B273" s="65">
        <v>5281174.88</v>
      </c>
      <c r="C273" s="66">
        <v>16974</v>
      </c>
      <c r="D273" s="66">
        <v>3</v>
      </c>
      <c r="E273" s="67">
        <v>311.13319665370568</v>
      </c>
      <c r="F273" s="68">
        <v>452334.03</v>
      </c>
      <c r="G273" s="69">
        <v>1433</v>
      </c>
      <c r="H273" s="69">
        <v>3</v>
      </c>
      <c r="I273" s="70">
        <v>439775.22</v>
      </c>
      <c r="J273" s="71">
        <v>1241</v>
      </c>
      <c r="K273" s="71">
        <v>6</v>
      </c>
      <c r="L273" s="68">
        <v>280643.49</v>
      </c>
      <c r="M273" s="69">
        <v>1042</v>
      </c>
      <c r="N273" s="69">
        <v>3</v>
      </c>
      <c r="O273" s="70">
        <v>358655.65</v>
      </c>
      <c r="P273" s="71">
        <v>1255</v>
      </c>
      <c r="Q273" s="71">
        <v>3</v>
      </c>
      <c r="R273" s="68">
        <v>403736.44</v>
      </c>
      <c r="S273" s="69">
        <v>1295</v>
      </c>
      <c r="T273" s="69">
        <v>6</v>
      </c>
      <c r="U273" s="70">
        <v>526415.92000000004</v>
      </c>
      <c r="V273" s="71">
        <v>1757</v>
      </c>
      <c r="W273" s="71">
        <v>3</v>
      </c>
      <c r="X273" s="68">
        <v>507636.37</v>
      </c>
      <c r="Y273" s="69">
        <v>1492</v>
      </c>
      <c r="Z273" s="69">
        <v>3</v>
      </c>
      <c r="AA273" s="70">
        <v>451346.18</v>
      </c>
      <c r="AB273" s="71">
        <v>1392</v>
      </c>
      <c r="AC273" s="71">
        <v>3</v>
      </c>
      <c r="AD273" s="68">
        <v>506207.78</v>
      </c>
      <c r="AE273" s="69">
        <v>1501</v>
      </c>
      <c r="AF273" s="69">
        <v>3</v>
      </c>
      <c r="AG273" s="70">
        <v>439609.17</v>
      </c>
      <c r="AH273" s="71">
        <v>1379</v>
      </c>
      <c r="AI273" s="71">
        <v>3</v>
      </c>
      <c r="AJ273" s="68">
        <v>479858.56</v>
      </c>
      <c r="AK273" s="69">
        <v>1593</v>
      </c>
      <c r="AL273" s="69">
        <v>3</v>
      </c>
      <c r="AM273" s="70">
        <v>434956.07</v>
      </c>
      <c r="AN273" s="71">
        <v>1594</v>
      </c>
      <c r="AO273" s="71">
        <v>3</v>
      </c>
    </row>
    <row r="274" spans="1:41" hidden="1" outlineLevel="1" x14ac:dyDescent="0.55000000000000004">
      <c r="A274" s="58" t="s">
        <v>380</v>
      </c>
      <c r="B274" s="65">
        <v>29904456.819999997</v>
      </c>
      <c r="C274" s="66">
        <v>175338</v>
      </c>
      <c r="D274" s="66">
        <v>27</v>
      </c>
      <c r="E274" s="67">
        <v>170.5531990783515</v>
      </c>
      <c r="F274" s="68">
        <v>2732506.67</v>
      </c>
      <c r="G274" s="69">
        <v>15744</v>
      </c>
      <c r="H274" s="69">
        <v>27</v>
      </c>
      <c r="I274" s="70">
        <v>2238022.25</v>
      </c>
      <c r="J274" s="71">
        <v>13714</v>
      </c>
      <c r="K274" s="71">
        <v>27</v>
      </c>
      <c r="L274" s="68">
        <v>1249527.8</v>
      </c>
      <c r="M274" s="69">
        <v>10341</v>
      </c>
      <c r="N274" s="69">
        <v>27</v>
      </c>
      <c r="O274" s="70">
        <v>2298773.63</v>
      </c>
      <c r="P274" s="71">
        <v>12521</v>
      </c>
      <c r="Q274" s="71">
        <v>27</v>
      </c>
      <c r="R274" s="68">
        <v>2141255.2400000002</v>
      </c>
      <c r="S274" s="69">
        <v>13247</v>
      </c>
      <c r="T274" s="69">
        <v>27</v>
      </c>
      <c r="U274" s="70">
        <v>2761010.98</v>
      </c>
      <c r="V274" s="71">
        <v>15522</v>
      </c>
      <c r="W274" s="71">
        <v>27</v>
      </c>
      <c r="X274" s="68">
        <v>2669158.88</v>
      </c>
      <c r="Y274" s="69">
        <v>14734</v>
      </c>
      <c r="Z274" s="69">
        <v>27</v>
      </c>
      <c r="AA274" s="70">
        <v>3126756.39</v>
      </c>
      <c r="AB274" s="71">
        <v>17309</v>
      </c>
      <c r="AC274" s="71">
        <v>27</v>
      </c>
      <c r="AD274" s="68">
        <v>2679740.17</v>
      </c>
      <c r="AE274" s="69">
        <v>15269</v>
      </c>
      <c r="AF274" s="69">
        <v>27</v>
      </c>
      <c r="AG274" s="70">
        <v>2738570.41</v>
      </c>
      <c r="AH274" s="71">
        <v>14990</v>
      </c>
      <c r="AI274" s="71">
        <v>27</v>
      </c>
      <c r="AJ274" s="68">
        <v>2385981.5</v>
      </c>
      <c r="AK274" s="69">
        <v>15182</v>
      </c>
      <c r="AL274" s="69">
        <v>27</v>
      </c>
      <c r="AM274" s="70">
        <v>2883152.9</v>
      </c>
      <c r="AN274" s="71">
        <v>16765</v>
      </c>
      <c r="AO274" s="71">
        <v>27</v>
      </c>
    </row>
    <row r="275" spans="1:41" hidden="1" outlineLevel="1" x14ac:dyDescent="0.55000000000000004">
      <c r="A275" s="58" t="s">
        <v>32</v>
      </c>
      <c r="B275" s="65">
        <v>9544279.6400000006</v>
      </c>
      <c r="C275" s="66">
        <v>50467</v>
      </c>
      <c r="D275" s="66">
        <v>5</v>
      </c>
      <c r="E275" s="67">
        <v>189.11921929181446</v>
      </c>
      <c r="F275" s="68">
        <v>1242297.2</v>
      </c>
      <c r="G275" s="69">
        <v>5415</v>
      </c>
      <c r="H275" s="69">
        <v>5</v>
      </c>
      <c r="I275" s="70">
        <v>630008.99</v>
      </c>
      <c r="J275" s="71">
        <v>3495</v>
      </c>
      <c r="K275" s="71">
        <v>5</v>
      </c>
      <c r="L275" s="68">
        <v>594066.06999999995</v>
      </c>
      <c r="M275" s="69">
        <v>3385</v>
      </c>
      <c r="N275" s="69">
        <v>5</v>
      </c>
      <c r="O275" s="70">
        <v>629710.63</v>
      </c>
      <c r="P275" s="71">
        <v>3715</v>
      </c>
      <c r="Q275" s="71">
        <v>5</v>
      </c>
      <c r="R275" s="68">
        <v>1131592.1499999999</v>
      </c>
      <c r="S275" s="69">
        <v>5745</v>
      </c>
      <c r="T275" s="69">
        <v>5</v>
      </c>
      <c r="U275" s="70">
        <v>1510419.62</v>
      </c>
      <c r="V275" s="71">
        <v>7909</v>
      </c>
      <c r="W275" s="71">
        <v>5</v>
      </c>
      <c r="X275" s="68">
        <v>1053037.04</v>
      </c>
      <c r="Y275" s="69">
        <v>5709</v>
      </c>
      <c r="Z275" s="69">
        <v>5</v>
      </c>
      <c r="AA275" s="70">
        <v>1016082.09</v>
      </c>
      <c r="AB275" s="71">
        <v>4967</v>
      </c>
      <c r="AC275" s="71">
        <v>5</v>
      </c>
      <c r="AD275" s="68">
        <v>635739.71</v>
      </c>
      <c r="AE275" s="69">
        <v>3291</v>
      </c>
      <c r="AF275" s="69">
        <v>5</v>
      </c>
      <c r="AG275" s="70">
        <v>275348.46999999997</v>
      </c>
      <c r="AH275" s="71">
        <v>2003</v>
      </c>
      <c r="AI275" s="71">
        <v>5</v>
      </c>
      <c r="AJ275" s="68">
        <v>414095.52</v>
      </c>
      <c r="AK275" s="69">
        <v>2272</v>
      </c>
      <c r="AL275" s="69">
        <v>5</v>
      </c>
      <c r="AM275" s="70">
        <v>411882.15</v>
      </c>
      <c r="AN275" s="71">
        <v>2561</v>
      </c>
      <c r="AO275" s="71">
        <v>5</v>
      </c>
    </row>
    <row r="276" spans="1:41" hidden="1" outlineLevel="1" x14ac:dyDescent="0.55000000000000004">
      <c r="A276" s="58" t="s">
        <v>37</v>
      </c>
      <c r="B276" s="65">
        <v>4247930.8999999994</v>
      </c>
      <c r="C276" s="66">
        <v>32020</v>
      </c>
      <c r="D276" s="66">
        <v>5</v>
      </c>
      <c r="E276" s="67">
        <v>132.6649250468457</v>
      </c>
      <c r="F276" s="68">
        <v>420245.62</v>
      </c>
      <c r="G276" s="69">
        <v>2898</v>
      </c>
      <c r="H276" s="69">
        <v>5</v>
      </c>
      <c r="I276" s="70">
        <v>358456.58999999997</v>
      </c>
      <c r="J276" s="71">
        <v>2532</v>
      </c>
      <c r="K276" s="71">
        <v>10</v>
      </c>
      <c r="L276" s="68">
        <v>197423.91</v>
      </c>
      <c r="M276" s="69">
        <v>1976</v>
      </c>
      <c r="N276" s="69">
        <v>5</v>
      </c>
      <c r="O276" s="70">
        <v>278097.57</v>
      </c>
      <c r="P276" s="71">
        <v>1726</v>
      </c>
      <c r="Q276" s="71">
        <v>5</v>
      </c>
      <c r="R276" s="68">
        <v>323012.42</v>
      </c>
      <c r="S276" s="69">
        <v>2540</v>
      </c>
      <c r="T276" s="69">
        <v>10</v>
      </c>
      <c r="U276" s="70">
        <v>390056.57</v>
      </c>
      <c r="V276" s="71">
        <v>2714</v>
      </c>
      <c r="W276" s="71">
        <v>5</v>
      </c>
      <c r="X276" s="68">
        <v>361990.14</v>
      </c>
      <c r="Y276" s="69">
        <v>2715</v>
      </c>
      <c r="Z276" s="69">
        <v>5</v>
      </c>
      <c r="AA276" s="70">
        <v>422751.84</v>
      </c>
      <c r="AB276" s="71">
        <v>3145</v>
      </c>
      <c r="AC276" s="71">
        <v>5</v>
      </c>
      <c r="AD276" s="68">
        <v>417531.79</v>
      </c>
      <c r="AE276" s="69">
        <v>3080</v>
      </c>
      <c r="AF276" s="69">
        <v>5</v>
      </c>
      <c r="AG276" s="70">
        <v>324403.53999999998</v>
      </c>
      <c r="AH276" s="71">
        <v>2494</v>
      </c>
      <c r="AI276" s="71">
        <v>5</v>
      </c>
      <c r="AJ276" s="68">
        <v>386924.55</v>
      </c>
      <c r="AK276" s="69">
        <v>3238</v>
      </c>
      <c r="AL276" s="69">
        <v>5</v>
      </c>
      <c r="AM276" s="70">
        <v>367036.36</v>
      </c>
      <c r="AN276" s="71">
        <v>2962</v>
      </c>
      <c r="AO276" s="71">
        <v>5</v>
      </c>
    </row>
    <row r="277" spans="1:41" hidden="1" outlineLevel="1" x14ac:dyDescent="0.55000000000000004">
      <c r="A277" s="58" t="s">
        <v>33</v>
      </c>
      <c r="B277" s="65">
        <v>944442.53</v>
      </c>
      <c r="C277" s="66">
        <v>2587</v>
      </c>
      <c r="D277" s="66">
        <v>44</v>
      </c>
      <c r="E277" s="67">
        <v>365.07248936992659</v>
      </c>
      <c r="F277" s="68">
        <v>99098.91</v>
      </c>
      <c r="G277" s="69">
        <v>232</v>
      </c>
      <c r="H277" s="69">
        <v>45</v>
      </c>
      <c r="I277" s="70">
        <v>203374.75</v>
      </c>
      <c r="J277" s="71">
        <v>512</v>
      </c>
      <c r="K277" s="71">
        <v>45</v>
      </c>
      <c r="L277" s="68">
        <v>55136.2</v>
      </c>
      <c r="M277" s="69">
        <v>108</v>
      </c>
      <c r="N277" s="69">
        <v>45</v>
      </c>
      <c r="O277" s="70">
        <v>61583.09</v>
      </c>
      <c r="P277" s="71">
        <v>162</v>
      </c>
      <c r="Q277" s="71">
        <v>45</v>
      </c>
      <c r="R277" s="68">
        <v>74947.7</v>
      </c>
      <c r="S277" s="69">
        <v>136</v>
      </c>
      <c r="T277" s="69">
        <v>49</v>
      </c>
      <c r="U277" s="70">
        <v>59865.919999999998</v>
      </c>
      <c r="V277" s="71">
        <v>192</v>
      </c>
      <c r="W277" s="71">
        <v>46</v>
      </c>
      <c r="X277" s="68">
        <v>81285.34</v>
      </c>
      <c r="Y277" s="69">
        <v>299</v>
      </c>
      <c r="Z277" s="69">
        <v>45</v>
      </c>
      <c r="AA277" s="70">
        <v>67984.98</v>
      </c>
      <c r="AB277" s="71">
        <v>125</v>
      </c>
      <c r="AC277" s="71">
        <v>44</v>
      </c>
      <c r="AD277" s="68">
        <v>84770.12</v>
      </c>
      <c r="AE277" s="69">
        <v>357</v>
      </c>
      <c r="AF277" s="69">
        <v>44</v>
      </c>
      <c r="AG277" s="70">
        <v>59390.66</v>
      </c>
      <c r="AH277" s="71">
        <v>202</v>
      </c>
      <c r="AI277" s="71">
        <v>44</v>
      </c>
      <c r="AJ277" s="68">
        <v>41462.230000000003</v>
      </c>
      <c r="AK277" s="69">
        <v>131</v>
      </c>
      <c r="AL277" s="69">
        <v>44</v>
      </c>
      <c r="AM277" s="70">
        <v>55542.63</v>
      </c>
      <c r="AN277" s="71">
        <v>131</v>
      </c>
      <c r="AO277" s="71">
        <v>44</v>
      </c>
    </row>
    <row r="278" spans="1:41" hidden="1" outlineLevel="1" x14ac:dyDescent="0.55000000000000004">
      <c r="A278" s="58" t="s">
        <v>40</v>
      </c>
      <c r="B278" s="65">
        <v>116091555.71999994</v>
      </c>
      <c r="C278" s="66">
        <v>434573</v>
      </c>
      <c r="D278" s="66">
        <v>17984</v>
      </c>
      <c r="E278" s="67">
        <v>267.13936604436986</v>
      </c>
      <c r="F278" s="68">
        <v>10455261.549999997</v>
      </c>
      <c r="G278" s="69">
        <v>42076</v>
      </c>
      <c r="H278" s="69">
        <v>16861</v>
      </c>
      <c r="I278" s="70">
        <v>8006328.129999998</v>
      </c>
      <c r="J278" s="71">
        <v>31346</v>
      </c>
      <c r="K278" s="71">
        <v>17495</v>
      </c>
      <c r="L278" s="68">
        <v>5664157.3999999985</v>
      </c>
      <c r="M278" s="69">
        <v>23837</v>
      </c>
      <c r="N278" s="69">
        <v>16092</v>
      </c>
      <c r="O278" s="70">
        <v>8018789.3399999943</v>
      </c>
      <c r="P278" s="71">
        <v>29097</v>
      </c>
      <c r="Q278" s="71">
        <v>16846</v>
      </c>
      <c r="R278" s="68">
        <v>8580606.9799999949</v>
      </c>
      <c r="S278" s="69">
        <v>32139</v>
      </c>
      <c r="T278" s="69">
        <v>17710</v>
      </c>
      <c r="U278" s="70">
        <v>11039774.189999994</v>
      </c>
      <c r="V278" s="71">
        <v>40756</v>
      </c>
      <c r="W278" s="71">
        <v>16186</v>
      </c>
      <c r="X278" s="68">
        <v>10301765.119999994</v>
      </c>
      <c r="Y278" s="69">
        <v>38835</v>
      </c>
      <c r="Z278" s="69">
        <v>16480</v>
      </c>
      <c r="AA278" s="70">
        <v>11976301.609999996</v>
      </c>
      <c r="AB278" s="71">
        <v>40909</v>
      </c>
      <c r="AC278" s="71">
        <v>17050</v>
      </c>
      <c r="AD278" s="68">
        <v>10432702.019999998</v>
      </c>
      <c r="AE278" s="69">
        <v>37682</v>
      </c>
      <c r="AF278" s="69">
        <v>16869</v>
      </c>
      <c r="AG278" s="70">
        <v>10067068.399999993</v>
      </c>
      <c r="AH278" s="71">
        <v>38535</v>
      </c>
      <c r="AI278" s="71">
        <v>17444</v>
      </c>
      <c r="AJ278" s="68">
        <v>11184413.859999994</v>
      </c>
      <c r="AK278" s="69">
        <v>38374</v>
      </c>
      <c r="AL278" s="69">
        <v>17738</v>
      </c>
      <c r="AM278" s="70">
        <v>10364387.119999994</v>
      </c>
      <c r="AN278" s="71">
        <v>40987</v>
      </c>
      <c r="AO278" s="71">
        <v>17984</v>
      </c>
    </row>
    <row r="279" spans="1:41" hidden="1" outlineLevel="1" x14ac:dyDescent="0.55000000000000004">
      <c r="A279" s="58" t="s">
        <v>34</v>
      </c>
      <c r="B279" s="65">
        <v>522063.02999999997</v>
      </c>
      <c r="C279" s="66">
        <v>2159</v>
      </c>
      <c r="D279" s="66">
        <v>7</v>
      </c>
      <c r="E279" s="67">
        <v>241.80779527559054</v>
      </c>
      <c r="F279" s="68">
        <v>32428.47</v>
      </c>
      <c r="G279" s="69">
        <v>172</v>
      </c>
      <c r="H279" s="69">
        <v>15</v>
      </c>
      <c r="I279" s="70">
        <v>-557.32000000000005</v>
      </c>
      <c r="J279" s="71">
        <v>62</v>
      </c>
      <c r="K279" s="71">
        <v>15</v>
      </c>
      <c r="L279" s="68">
        <v>1097</v>
      </c>
      <c r="M279" s="69">
        <v>16</v>
      </c>
      <c r="N279" s="69">
        <v>15</v>
      </c>
      <c r="O279" s="70">
        <v>4443.66</v>
      </c>
      <c r="P279" s="71">
        <v>38</v>
      </c>
      <c r="Q279" s="71">
        <v>15</v>
      </c>
      <c r="R279" s="68">
        <v>6254.52</v>
      </c>
      <c r="S279" s="69">
        <v>48</v>
      </c>
      <c r="T279" s="69">
        <v>15</v>
      </c>
      <c r="U279" s="70">
        <v>9481.4500000000007</v>
      </c>
      <c r="V279" s="71">
        <v>57</v>
      </c>
      <c r="W279" s="71">
        <v>7</v>
      </c>
      <c r="X279" s="68">
        <v>8804.7000000000007</v>
      </c>
      <c r="Y279" s="69">
        <v>41</v>
      </c>
      <c r="Z279" s="69">
        <v>7</v>
      </c>
      <c r="AA279" s="70">
        <v>7557.82</v>
      </c>
      <c r="AB279" s="71">
        <v>55</v>
      </c>
      <c r="AC279" s="71">
        <v>7</v>
      </c>
      <c r="AD279" s="68">
        <v>9829.93</v>
      </c>
      <c r="AE279" s="69">
        <v>75</v>
      </c>
      <c r="AF279" s="69">
        <v>7</v>
      </c>
      <c r="AG279" s="70">
        <v>8499.5499999999993</v>
      </c>
      <c r="AH279" s="71">
        <v>54</v>
      </c>
      <c r="AI279" s="71">
        <v>7</v>
      </c>
      <c r="AJ279" s="68">
        <v>22732.59</v>
      </c>
      <c r="AK279" s="69">
        <v>105</v>
      </c>
      <c r="AL279" s="69">
        <v>7</v>
      </c>
      <c r="AM279" s="70">
        <v>411490.66</v>
      </c>
      <c r="AN279" s="71">
        <v>1436</v>
      </c>
      <c r="AO279" s="71">
        <v>7</v>
      </c>
    </row>
    <row r="280" spans="1:41" hidden="1" outlineLevel="1" x14ac:dyDescent="0.55000000000000004">
      <c r="A280" s="58" t="s">
        <v>35</v>
      </c>
      <c r="B280" s="65">
        <v>945450.28999999992</v>
      </c>
      <c r="C280" s="66">
        <v>751</v>
      </c>
      <c r="D280" s="66">
        <v>12</v>
      </c>
      <c r="E280" s="67">
        <v>1258.9218242343541</v>
      </c>
      <c r="F280" s="68">
        <v>253371.24</v>
      </c>
      <c r="G280" s="69">
        <v>58</v>
      </c>
      <c r="H280" s="69">
        <v>12</v>
      </c>
      <c r="I280" s="70">
        <v>49595.65</v>
      </c>
      <c r="J280" s="71">
        <v>30</v>
      </c>
      <c r="K280" s="71">
        <v>14</v>
      </c>
      <c r="L280" s="68">
        <v>36043.629999999997</v>
      </c>
      <c r="M280" s="69">
        <v>15</v>
      </c>
      <c r="N280" s="69">
        <v>12</v>
      </c>
      <c r="O280" s="70">
        <v>32048.31</v>
      </c>
      <c r="P280" s="71">
        <v>31</v>
      </c>
      <c r="Q280" s="71">
        <v>12</v>
      </c>
      <c r="R280" s="68">
        <v>32967.730000000003</v>
      </c>
      <c r="S280" s="69">
        <v>31</v>
      </c>
      <c r="T280" s="69">
        <v>14</v>
      </c>
      <c r="U280" s="70">
        <v>46552.65</v>
      </c>
      <c r="V280" s="71">
        <v>67</v>
      </c>
      <c r="W280" s="71">
        <v>12</v>
      </c>
      <c r="X280" s="68">
        <v>33185.18</v>
      </c>
      <c r="Y280" s="69">
        <v>39</v>
      </c>
      <c r="Z280" s="69">
        <v>12</v>
      </c>
      <c r="AA280" s="70">
        <v>15664.35</v>
      </c>
      <c r="AB280" s="71">
        <v>29</v>
      </c>
      <c r="AC280" s="71">
        <v>12</v>
      </c>
      <c r="AD280" s="68">
        <v>107072.96000000001</v>
      </c>
      <c r="AE280" s="69">
        <v>75</v>
      </c>
      <c r="AF280" s="69">
        <v>12</v>
      </c>
      <c r="AG280" s="70">
        <v>89436.83</v>
      </c>
      <c r="AH280" s="71">
        <v>130</v>
      </c>
      <c r="AI280" s="71">
        <v>12</v>
      </c>
      <c r="AJ280" s="68">
        <v>151125.5</v>
      </c>
      <c r="AK280" s="69">
        <v>154</v>
      </c>
      <c r="AL280" s="69">
        <v>12</v>
      </c>
      <c r="AM280" s="70">
        <v>98386.26</v>
      </c>
      <c r="AN280" s="71">
        <v>92</v>
      </c>
      <c r="AO280" s="71">
        <v>12</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1847068845.7500002</v>
      </c>
      <c r="C282" s="52">
        <f>SUM(C255:C280)</f>
        <v>6554473</v>
      </c>
      <c r="D282" s="52">
        <f>SUM(D255:D280)</f>
        <v>30907</v>
      </c>
      <c r="E282" s="74">
        <f t="shared" ref="E282" si="18">IFERROR(B282/C282,0)</f>
        <v>281.8028002785274</v>
      </c>
      <c r="F282" s="51">
        <f t="shared" ref="F282:AO282" si="19">SUM(F255:F280)</f>
        <v>151175105.86999992</v>
      </c>
      <c r="G282" s="52">
        <f t="shared" si="19"/>
        <v>546709</v>
      </c>
      <c r="H282" s="52">
        <f t="shared" si="19"/>
        <v>28780</v>
      </c>
      <c r="I282" s="51">
        <f t="shared" si="19"/>
        <v>134091845.30999993</v>
      </c>
      <c r="J282" s="52">
        <f t="shared" si="19"/>
        <v>480020</v>
      </c>
      <c r="K282" s="52">
        <f t="shared" si="19"/>
        <v>37026</v>
      </c>
      <c r="L282" s="51">
        <f t="shared" si="19"/>
        <v>110196606.8499999</v>
      </c>
      <c r="M282" s="52">
        <f t="shared" si="19"/>
        <v>400167</v>
      </c>
      <c r="N282" s="52">
        <f t="shared" si="19"/>
        <v>28011</v>
      </c>
      <c r="O282" s="51">
        <f t="shared" si="19"/>
        <v>122186024.06999992</v>
      </c>
      <c r="P282" s="52">
        <f t="shared" si="19"/>
        <v>440544</v>
      </c>
      <c r="Q282" s="52">
        <f t="shared" si="19"/>
        <v>28746</v>
      </c>
      <c r="R282" s="51">
        <f t="shared" si="19"/>
        <v>129481250.10999998</v>
      </c>
      <c r="S282" s="52">
        <f t="shared" si="19"/>
        <v>465916</v>
      </c>
      <c r="T282" s="52">
        <f t="shared" si="19"/>
        <v>37513</v>
      </c>
      <c r="U282" s="51">
        <f t="shared" si="19"/>
        <v>167508648.24999988</v>
      </c>
      <c r="V282" s="52">
        <f t="shared" si="19"/>
        <v>586494</v>
      </c>
      <c r="W282" s="52">
        <f t="shared" si="19"/>
        <v>28156</v>
      </c>
      <c r="X282" s="51">
        <f t="shared" si="19"/>
        <v>147768067.48999992</v>
      </c>
      <c r="Y282" s="52">
        <f t="shared" si="19"/>
        <v>520200</v>
      </c>
      <c r="Z282" s="52">
        <f t="shared" si="19"/>
        <v>28779</v>
      </c>
      <c r="AA282" s="51">
        <f t="shared" si="19"/>
        <v>186389044.69999993</v>
      </c>
      <c r="AB282" s="52">
        <f t="shared" si="19"/>
        <v>619797</v>
      </c>
      <c r="AC282" s="52">
        <f t="shared" si="19"/>
        <v>29501</v>
      </c>
      <c r="AD282" s="51">
        <f t="shared" si="19"/>
        <v>189951754.8499999</v>
      </c>
      <c r="AE282" s="52">
        <f t="shared" si="19"/>
        <v>643222</v>
      </c>
      <c r="AF282" s="52">
        <f t="shared" si="19"/>
        <v>29450</v>
      </c>
      <c r="AG282" s="51">
        <f t="shared" si="19"/>
        <v>171205593.05000022</v>
      </c>
      <c r="AH282" s="52">
        <f t="shared" si="19"/>
        <v>604410</v>
      </c>
      <c r="AI282" s="52">
        <f t="shared" si="19"/>
        <v>30005</v>
      </c>
      <c r="AJ282" s="51">
        <f t="shared" si="19"/>
        <v>170542945.09000039</v>
      </c>
      <c r="AK282" s="52">
        <f t="shared" si="19"/>
        <v>621895</v>
      </c>
      <c r="AL282" s="52">
        <f t="shared" si="19"/>
        <v>31149</v>
      </c>
      <c r="AM282" s="51">
        <f t="shared" si="19"/>
        <v>166571960.11000016</v>
      </c>
      <c r="AN282" s="52">
        <f t="shared" si="19"/>
        <v>625099</v>
      </c>
      <c r="AO282" s="52">
        <f t="shared" si="19"/>
        <v>30907</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v>40021142.229999997</v>
      </c>
      <c r="C286" s="66">
        <v>74012</v>
      </c>
      <c r="D286" s="66">
        <v>1798</v>
      </c>
      <c r="E286" s="67">
        <v>540.73855901745662</v>
      </c>
      <c r="F286" s="68">
        <v>3369293.13</v>
      </c>
      <c r="G286" s="69">
        <v>6973</v>
      </c>
      <c r="H286" s="69">
        <v>796</v>
      </c>
      <c r="I286" s="70">
        <v>3152051.58</v>
      </c>
      <c r="J286" s="71">
        <v>5370</v>
      </c>
      <c r="K286" s="71">
        <v>795</v>
      </c>
      <c r="L286" s="68">
        <v>2077209.83</v>
      </c>
      <c r="M286" s="69">
        <v>4189</v>
      </c>
      <c r="N286" s="69">
        <v>785</v>
      </c>
      <c r="O286" s="70">
        <v>2337647.92</v>
      </c>
      <c r="P286" s="71">
        <v>4910</v>
      </c>
      <c r="Q286" s="71">
        <v>1023</v>
      </c>
      <c r="R286" s="68">
        <v>3409880.94</v>
      </c>
      <c r="S286" s="69">
        <v>6027</v>
      </c>
      <c r="T286" s="69">
        <v>1084</v>
      </c>
      <c r="U286" s="70">
        <v>3124457.85</v>
      </c>
      <c r="V286" s="71">
        <v>5811</v>
      </c>
      <c r="W286" s="71">
        <v>1081</v>
      </c>
      <c r="X286" s="68">
        <v>3330182.29</v>
      </c>
      <c r="Y286" s="69">
        <v>5775</v>
      </c>
      <c r="Z286" s="69">
        <v>1078</v>
      </c>
      <c r="AA286" s="70">
        <v>4719618.37</v>
      </c>
      <c r="AB286" s="71">
        <v>7788</v>
      </c>
      <c r="AC286" s="71">
        <v>1890</v>
      </c>
      <c r="AD286" s="68">
        <v>3908621.13</v>
      </c>
      <c r="AE286" s="69">
        <v>6715</v>
      </c>
      <c r="AF286" s="69">
        <v>1924</v>
      </c>
      <c r="AG286" s="70">
        <v>3066465.18</v>
      </c>
      <c r="AH286" s="71">
        <v>6018</v>
      </c>
      <c r="AI286" s="71">
        <v>1752</v>
      </c>
      <c r="AJ286" s="68">
        <v>3210183.3</v>
      </c>
      <c r="AK286" s="69">
        <v>6572</v>
      </c>
      <c r="AL286" s="69">
        <v>1752</v>
      </c>
      <c r="AM286" s="70">
        <v>4315530.71</v>
      </c>
      <c r="AN286" s="71">
        <v>7864</v>
      </c>
      <c r="AO286" s="71">
        <v>1798</v>
      </c>
    </row>
    <row r="287" spans="1:41" hidden="1" outlineLevel="1" x14ac:dyDescent="0.55000000000000004">
      <c r="A287" s="58" t="s">
        <v>18</v>
      </c>
      <c r="B287" s="65">
        <v>16175064.889999891</v>
      </c>
      <c r="C287" s="66">
        <v>136247</v>
      </c>
      <c r="D287" s="66">
        <v>532</v>
      </c>
      <c r="E287" s="67">
        <v>118.71868657658437</v>
      </c>
      <c r="F287" s="68">
        <v>1343481.1899999925</v>
      </c>
      <c r="G287" s="69">
        <v>11462</v>
      </c>
      <c r="H287" s="69">
        <v>568</v>
      </c>
      <c r="I287" s="70">
        <v>892305.98999999498</v>
      </c>
      <c r="J287" s="71">
        <v>7881</v>
      </c>
      <c r="K287" s="71">
        <v>560</v>
      </c>
      <c r="L287" s="68">
        <v>540178.85999999754</v>
      </c>
      <c r="M287" s="69">
        <v>5122</v>
      </c>
      <c r="N287" s="69">
        <v>558</v>
      </c>
      <c r="O287" s="70">
        <v>697678.6499999963</v>
      </c>
      <c r="P287" s="71">
        <v>3987</v>
      </c>
      <c r="Q287" s="71">
        <v>557</v>
      </c>
      <c r="R287" s="68">
        <v>998631.43999999377</v>
      </c>
      <c r="S287" s="69">
        <v>5997</v>
      </c>
      <c r="T287" s="69">
        <v>556</v>
      </c>
      <c r="U287" s="70">
        <v>1146015.8099999926</v>
      </c>
      <c r="V287" s="71">
        <v>7777</v>
      </c>
      <c r="W287" s="71">
        <v>556</v>
      </c>
      <c r="X287" s="68">
        <v>1313692.5299999905</v>
      </c>
      <c r="Y287" s="69">
        <v>9004</v>
      </c>
      <c r="Z287" s="69">
        <v>556</v>
      </c>
      <c r="AA287" s="70">
        <v>1337048.8999999918</v>
      </c>
      <c r="AB287" s="71">
        <v>10645</v>
      </c>
      <c r="AC287" s="71">
        <v>563</v>
      </c>
      <c r="AD287" s="68">
        <v>1473407.3099999914</v>
      </c>
      <c r="AE287" s="69">
        <v>13480</v>
      </c>
      <c r="AF287" s="69">
        <v>563</v>
      </c>
      <c r="AG287" s="70">
        <v>1767455.8499999903</v>
      </c>
      <c r="AH287" s="71">
        <v>16951</v>
      </c>
      <c r="AI287" s="71">
        <v>556</v>
      </c>
      <c r="AJ287" s="68">
        <v>2730380.6599999787</v>
      </c>
      <c r="AK287" s="69">
        <v>23626</v>
      </c>
      <c r="AL287" s="69">
        <v>556</v>
      </c>
      <c r="AM287" s="70">
        <v>1934787.6999999788</v>
      </c>
      <c r="AN287" s="71">
        <v>20315</v>
      </c>
      <c r="AO287" s="71">
        <v>532</v>
      </c>
    </row>
    <row r="288" spans="1:41" hidden="1" outlineLevel="1" x14ac:dyDescent="0.55000000000000004">
      <c r="A288" s="58" t="s">
        <v>20</v>
      </c>
      <c r="B288" s="65">
        <v>39006709.25</v>
      </c>
      <c r="C288" s="66">
        <v>130810</v>
      </c>
      <c r="D288" s="66">
        <v>185</v>
      </c>
      <c r="E288" s="67">
        <v>298.19363389649112</v>
      </c>
      <c r="F288" s="68">
        <v>3275474.04</v>
      </c>
      <c r="G288" s="69">
        <v>10309</v>
      </c>
      <c r="H288" s="69">
        <v>132</v>
      </c>
      <c r="I288" s="70">
        <v>2815636.45</v>
      </c>
      <c r="J288" s="71">
        <v>9412</v>
      </c>
      <c r="K288" s="71">
        <v>132</v>
      </c>
      <c r="L288" s="68">
        <v>1775601.77</v>
      </c>
      <c r="M288" s="69">
        <v>7138</v>
      </c>
      <c r="N288" s="69">
        <v>132</v>
      </c>
      <c r="O288" s="70">
        <v>2528353.7000000002</v>
      </c>
      <c r="P288" s="71">
        <v>9786</v>
      </c>
      <c r="Q288" s="71">
        <v>132</v>
      </c>
      <c r="R288" s="68">
        <v>3032535.54</v>
      </c>
      <c r="S288" s="69">
        <v>10804</v>
      </c>
      <c r="T288" s="69">
        <v>152</v>
      </c>
      <c r="U288" s="70">
        <v>3395363.87</v>
      </c>
      <c r="V288" s="71">
        <v>10648</v>
      </c>
      <c r="W288" s="71">
        <v>152</v>
      </c>
      <c r="X288" s="68">
        <v>4026202.59</v>
      </c>
      <c r="Y288" s="69">
        <v>12782</v>
      </c>
      <c r="Z288" s="69">
        <v>162</v>
      </c>
      <c r="AA288" s="70">
        <v>4124483.72</v>
      </c>
      <c r="AB288" s="71">
        <v>13551</v>
      </c>
      <c r="AC288" s="71">
        <v>162</v>
      </c>
      <c r="AD288" s="68">
        <v>3556882.28</v>
      </c>
      <c r="AE288" s="69">
        <v>11178</v>
      </c>
      <c r="AF288" s="69">
        <v>162</v>
      </c>
      <c r="AG288" s="70">
        <v>3113063.7</v>
      </c>
      <c r="AH288" s="71">
        <v>10387</v>
      </c>
      <c r="AI288" s="71">
        <v>162</v>
      </c>
      <c r="AJ288" s="68">
        <v>3391566.48</v>
      </c>
      <c r="AK288" s="69">
        <v>11449</v>
      </c>
      <c r="AL288" s="69">
        <v>162</v>
      </c>
      <c r="AM288" s="70">
        <v>3971545.11</v>
      </c>
      <c r="AN288" s="71">
        <v>13366</v>
      </c>
      <c r="AO288" s="71">
        <v>185</v>
      </c>
    </row>
    <row r="289" spans="1:41" hidden="1" outlineLevel="1" x14ac:dyDescent="0.55000000000000004">
      <c r="A289" s="58" t="s">
        <v>510</v>
      </c>
      <c r="B289" s="65">
        <v>0</v>
      </c>
      <c r="C289" s="66">
        <v>0</v>
      </c>
      <c r="D289" s="66">
        <v>0</v>
      </c>
      <c r="E289" s="67">
        <v>0</v>
      </c>
      <c r="F289" s="68">
        <v>0</v>
      </c>
      <c r="G289" s="69">
        <v>0</v>
      </c>
      <c r="H289" s="69">
        <v>0</v>
      </c>
      <c r="I289" s="70">
        <v>0</v>
      </c>
      <c r="J289" s="71">
        <v>0</v>
      </c>
      <c r="K289" s="71">
        <v>0</v>
      </c>
      <c r="L289" s="68">
        <v>0</v>
      </c>
      <c r="M289" s="69">
        <v>0</v>
      </c>
      <c r="N289" s="69">
        <v>0</v>
      </c>
      <c r="O289" s="70">
        <v>0</v>
      </c>
      <c r="P289" s="71">
        <v>0</v>
      </c>
      <c r="Q289" s="71">
        <v>0</v>
      </c>
      <c r="R289" s="68">
        <v>0</v>
      </c>
      <c r="S289" s="69">
        <v>0</v>
      </c>
      <c r="T289" s="69">
        <v>0</v>
      </c>
      <c r="U289" s="70">
        <v>0</v>
      </c>
      <c r="V289" s="71">
        <v>0</v>
      </c>
      <c r="W289" s="71">
        <v>0</v>
      </c>
      <c r="X289" s="68">
        <v>0</v>
      </c>
      <c r="Y289" s="69">
        <v>0</v>
      </c>
      <c r="Z289" s="69">
        <v>0</v>
      </c>
      <c r="AA289" s="70">
        <v>0</v>
      </c>
      <c r="AB289" s="71">
        <v>0</v>
      </c>
      <c r="AC289" s="71">
        <v>0</v>
      </c>
      <c r="AD289" s="68">
        <v>0</v>
      </c>
      <c r="AE289" s="69">
        <v>0</v>
      </c>
      <c r="AF289" s="69">
        <v>0</v>
      </c>
      <c r="AG289" s="70">
        <v>0</v>
      </c>
      <c r="AH289" s="71">
        <v>0</v>
      </c>
      <c r="AI289" s="71">
        <v>0</v>
      </c>
      <c r="AJ289" s="68">
        <v>0</v>
      </c>
      <c r="AK289" s="69">
        <v>0</v>
      </c>
      <c r="AL289" s="69">
        <v>0</v>
      </c>
      <c r="AM289" s="70">
        <v>0</v>
      </c>
      <c r="AN289" s="71">
        <v>0</v>
      </c>
      <c r="AO289" s="71">
        <v>0</v>
      </c>
    </row>
    <row r="290" spans="1:41" hidden="1" outlineLevel="1" x14ac:dyDescent="0.55000000000000004">
      <c r="A290" s="58" t="s">
        <v>89</v>
      </c>
      <c r="B290" s="65">
        <v>810083676.84000003</v>
      </c>
      <c r="C290" s="66">
        <v>2276229</v>
      </c>
      <c r="D290" s="66">
        <v>5610</v>
      </c>
      <c r="E290" s="67">
        <v>355.88847907657799</v>
      </c>
      <c r="F290" s="68">
        <v>59536799.68</v>
      </c>
      <c r="G290" s="69">
        <v>169856</v>
      </c>
      <c r="H290" s="69">
        <v>5127</v>
      </c>
      <c r="I290" s="70">
        <v>56629234.420000002</v>
      </c>
      <c r="J290" s="71">
        <v>169032</v>
      </c>
      <c r="K290" s="71">
        <v>5146</v>
      </c>
      <c r="L290" s="68">
        <v>50110685.950000003</v>
      </c>
      <c r="M290" s="69">
        <v>140680</v>
      </c>
      <c r="N290" s="69">
        <v>5178</v>
      </c>
      <c r="O290" s="70">
        <v>48705719.030000001</v>
      </c>
      <c r="P290" s="71">
        <v>163800</v>
      </c>
      <c r="Q290" s="71">
        <v>5187</v>
      </c>
      <c r="R290" s="68">
        <v>59772920.840000004</v>
      </c>
      <c r="S290" s="69">
        <v>182148</v>
      </c>
      <c r="T290" s="69">
        <v>5221</v>
      </c>
      <c r="U290" s="70">
        <v>66826780.969999999</v>
      </c>
      <c r="V290" s="71">
        <v>179284</v>
      </c>
      <c r="W290" s="71">
        <v>5387</v>
      </c>
      <c r="X290" s="68">
        <v>67293961.730000004</v>
      </c>
      <c r="Y290" s="69">
        <v>184803</v>
      </c>
      <c r="Z290" s="69">
        <v>5417</v>
      </c>
      <c r="AA290" s="70">
        <v>84273801.159999996</v>
      </c>
      <c r="AB290" s="71">
        <v>220213</v>
      </c>
      <c r="AC290" s="71">
        <v>12497</v>
      </c>
      <c r="AD290" s="68">
        <v>96379095.200000003</v>
      </c>
      <c r="AE290" s="69">
        <v>251405</v>
      </c>
      <c r="AF290" s="69">
        <v>12469</v>
      </c>
      <c r="AG290" s="70">
        <v>76226703.629999995</v>
      </c>
      <c r="AH290" s="71">
        <v>212619</v>
      </c>
      <c r="AI290" s="71">
        <v>5684</v>
      </c>
      <c r="AJ290" s="68">
        <v>80783015.950000003</v>
      </c>
      <c r="AK290" s="69">
        <v>219684</v>
      </c>
      <c r="AL290" s="69">
        <v>5902</v>
      </c>
      <c r="AM290" s="70">
        <v>63544958.280000001</v>
      </c>
      <c r="AN290" s="71">
        <v>182705</v>
      </c>
      <c r="AO290" s="71">
        <v>5610</v>
      </c>
    </row>
    <row r="291" spans="1:41" hidden="1" outlineLevel="1" x14ac:dyDescent="0.55000000000000004">
      <c r="A291" s="58" t="s">
        <v>21</v>
      </c>
      <c r="B291" s="65">
        <v>587067.02</v>
      </c>
      <c r="C291" s="66">
        <v>2133</v>
      </c>
      <c r="D291" s="66">
        <v>59</v>
      </c>
      <c r="E291" s="67">
        <v>275.23067041725272</v>
      </c>
      <c r="F291" s="68">
        <v>84010.12</v>
      </c>
      <c r="G291" s="69">
        <v>173</v>
      </c>
      <c r="H291" s="69">
        <v>61</v>
      </c>
      <c r="I291" s="70">
        <v>57860.07</v>
      </c>
      <c r="J291" s="71">
        <v>212</v>
      </c>
      <c r="K291" s="71">
        <v>61</v>
      </c>
      <c r="L291" s="68">
        <v>30237.73</v>
      </c>
      <c r="M291" s="69">
        <v>107</v>
      </c>
      <c r="N291" s="69">
        <v>61</v>
      </c>
      <c r="O291" s="70">
        <v>46073.89</v>
      </c>
      <c r="P291" s="71">
        <v>191</v>
      </c>
      <c r="Q291" s="71">
        <v>59</v>
      </c>
      <c r="R291" s="68">
        <v>34309.870000000003</v>
      </c>
      <c r="S291" s="69">
        <v>128</v>
      </c>
      <c r="T291" s="69">
        <v>59</v>
      </c>
      <c r="U291" s="70">
        <v>39612.47</v>
      </c>
      <c r="V291" s="71">
        <v>174</v>
      </c>
      <c r="W291" s="71">
        <v>59</v>
      </c>
      <c r="X291" s="68">
        <v>64395.040000000001</v>
      </c>
      <c r="Y291" s="69">
        <v>287</v>
      </c>
      <c r="Z291" s="69">
        <v>59</v>
      </c>
      <c r="AA291" s="70">
        <v>43291.86</v>
      </c>
      <c r="AB291" s="71">
        <v>197</v>
      </c>
      <c r="AC291" s="71">
        <v>59</v>
      </c>
      <c r="AD291" s="68">
        <v>47934.57</v>
      </c>
      <c r="AE291" s="69">
        <v>168</v>
      </c>
      <c r="AF291" s="69">
        <v>59</v>
      </c>
      <c r="AG291" s="70">
        <v>38623.17</v>
      </c>
      <c r="AH291" s="71">
        <v>208</v>
      </c>
      <c r="AI291" s="71">
        <v>59</v>
      </c>
      <c r="AJ291" s="68">
        <v>48400.21</v>
      </c>
      <c r="AK291" s="69">
        <v>130</v>
      </c>
      <c r="AL291" s="69">
        <v>59</v>
      </c>
      <c r="AM291" s="70">
        <v>52318.02</v>
      </c>
      <c r="AN291" s="71">
        <v>158</v>
      </c>
      <c r="AO291" s="71">
        <v>59</v>
      </c>
    </row>
    <row r="292" spans="1:41" hidden="1" outlineLevel="1" x14ac:dyDescent="0.55000000000000004">
      <c r="A292" s="58" t="s">
        <v>90</v>
      </c>
      <c r="B292" s="65">
        <v>3842650.81</v>
      </c>
      <c r="C292" s="66">
        <v>15265</v>
      </c>
      <c r="D292" s="66">
        <v>57</v>
      </c>
      <c r="E292" s="67">
        <v>251.72949950867999</v>
      </c>
      <c r="F292" s="68">
        <v>294934.63</v>
      </c>
      <c r="G292" s="69">
        <v>1236</v>
      </c>
      <c r="H292" s="69">
        <v>57</v>
      </c>
      <c r="I292" s="70">
        <v>326808.53000000003</v>
      </c>
      <c r="J292" s="71">
        <v>1181</v>
      </c>
      <c r="K292" s="71">
        <v>57</v>
      </c>
      <c r="L292" s="68">
        <v>92125.28</v>
      </c>
      <c r="M292" s="69">
        <v>738</v>
      </c>
      <c r="N292" s="69">
        <v>57</v>
      </c>
      <c r="O292" s="70">
        <v>280630.68</v>
      </c>
      <c r="P292" s="71">
        <v>972</v>
      </c>
      <c r="Q292" s="71">
        <v>57</v>
      </c>
      <c r="R292" s="68">
        <v>518073.68</v>
      </c>
      <c r="S292" s="69">
        <v>1690</v>
      </c>
      <c r="T292" s="69">
        <v>57</v>
      </c>
      <c r="U292" s="70">
        <v>439221.68</v>
      </c>
      <c r="V292" s="71">
        <v>1503</v>
      </c>
      <c r="W292" s="71">
        <v>57</v>
      </c>
      <c r="X292" s="68">
        <v>336263.35</v>
      </c>
      <c r="Y292" s="69">
        <v>1323</v>
      </c>
      <c r="Z292" s="69">
        <v>57</v>
      </c>
      <c r="AA292" s="70">
        <v>352531.8</v>
      </c>
      <c r="AB292" s="71">
        <v>1391</v>
      </c>
      <c r="AC292" s="71">
        <v>57</v>
      </c>
      <c r="AD292" s="68">
        <v>320952.09999999998</v>
      </c>
      <c r="AE292" s="69">
        <v>1314</v>
      </c>
      <c r="AF292" s="69">
        <v>57</v>
      </c>
      <c r="AG292" s="70">
        <v>252624.21</v>
      </c>
      <c r="AH292" s="71">
        <v>1199</v>
      </c>
      <c r="AI292" s="71">
        <v>57</v>
      </c>
      <c r="AJ292" s="68">
        <v>332664.52</v>
      </c>
      <c r="AK292" s="69">
        <v>1307</v>
      </c>
      <c r="AL292" s="69">
        <v>57</v>
      </c>
      <c r="AM292" s="70">
        <v>295820.34999999998</v>
      </c>
      <c r="AN292" s="71">
        <v>1411</v>
      </c>
      <c r="AO292" s="71">
        <v>57</v>
      </c>
    </row>
    <row r="293" spans="1:41" hidden="1" outlineLevel="1" x14ac:dyDescent="0.55000000000000004">
      <c r="A293" s="58" t="s">
        <v>22</v>
      </c>
      <c r="B293" s="65">
        <v>79392223.420000002</v>
      </c>
      <c r="C293" s="66">
        <v>359919</v>
      </c>
      <c r="D293" s="66">
        <v>163</v>
      </c>
      <c r="E293" s="67">
        <v>220.58358525112595</v>
      </c>
      <c r="F293" s="68">
        <v>7420245.3499999996</v>
      </c>
      <c r="G293" s="69">
        <v>29613</v>
      </c>
      <c r="H293" s="69">
        <v>172</v>
      </c>
      <c r="I293" s="70">
        <v>6643229.0599999996</v>
      </c>
      <c r="J293" s="71">
        <v>28797</v>
      </c>
      <c r="K293" s="71">
        <v>165</v>
      </c>
      <c r="L293" s="68">
        <v>3261871.63</v>
      </c>
      <c r="M293" s="69">
        <v>18571</v>
      </c>
      <c r="N293" s="69">
        <v>164</v>
      </c>
      <c r="O293" s="70">
        <v>4581272.93</v>
      </c>
      <c r="P293" s="71">
        <v>19345</v>
      </c>
      <c r="Q293" s="71">
        <v>164</v>
      </c>
      <c r="R293" s="68">
        <v>6167124.9299999997</v>
      </c>
      <c r="S293" s="69">
        <v>26206</v>
      </c>
      <c r="T293" s="69">
        <v>164</v>
      </c>
      <c r="U293" s="70">
        <v>6845630.1399999997</v>
      </c>
      <c r="V293" s="71">
        <v>30773</v>
      </c>
      <c r="W293" s="71">
        <v>164</v>
      </c>
      <c r="X293" s="68">
        <v>7483314.3300000001</v>
      </c>
      <c r="Y293" s="69">
        <v>32371</v>
      </c>
      <c r="Z293" s="69">
        <v>164</v>
      </c>
      <c r="AA293" s="70">
        <v>7639404.9699999997</v>
      </c>
      <c r="AB293" s="71">
        <v>34592</v>
      </c>
      <c r="AC293" s="71">
        <v>164</v>
      </c>
      <c r="AD293" s="68">
        <v>7696877.5999999996</v>
      </c>
      <c r="AE293" s="69">
        <v>36388</v>
      </c>
      <c r="AF293" s="69">
        <v>164</v>
      </c>
      <c r="AG293" s="70">
        <v>6247264.4800000004</v>
      </c>
      <c r="AH293" s="71">
        <v>30537</v>
      </c>
      <c r="AI293" s="71">
        <v>163</v>
      </c>
      <c r="AJ293" s="68">
        <v>8726332.7899999991</v>
      </c>
      <c r="AK293" s="69">
        <v>36794</v>
      </c>
      <c r="AL293" s="69">
        <v>163</v>
      </c>
      <c r="AM293" s="70">
        <v>6679655.21</v>
      </c>
      <c r="AN293" s="71">
        <v>35932</v>
      </c>
      <c r="AO293" s="71">
        <v>163</v>
      </c>
    </row>
    <row r="294" spans="1:41" hidden="1" outlineLevel="1" x14ac:dyDescent="0.55000000000000004">
      <c r="A294" s="58" t="s">
        <v>91</v>
      </c>
      <c r="B294" s="65">
        <v>141313968.29000002</v>
      </c>
      <c r="C294" s="66">
        <v>577768</v>
      </c>
      <c r="D294" s="66">
        <v>484</v>
      </c>
      <c r="E294" s="67">
        <v>244.58600734204737</v>
      </c>
      <c r="F294" s="68">
        <v>15596795.57</v>
      </c>
      <c r="G294" s="69">
        <v>42136</v>
      </c>
      <c r="H294" s="69">
        <v>493</v>
      </c>
      <c r="I294" s="70">
        <v>8493370.3300000001</v>
      </c>
      <c r="J294" s="71">
        <v>37183</v>
      </c>
      <c r="K294" s="71">
        <v>467</v>
      </c>
      <c r="L294" s="68">
        <v>7709926.8099999996</v>
      </c>
      <c r="M294" s="69">
        <v>36669</v>
      </c>
      <c r="N294" s="69">
        <v>481</v>
      </c>
      <c r="O294" s="70">
        <v>7567744.1100000003</v>
      </c>
      <c r="P294" s="71">
        <v>37708</v>
      </c>
      <c r="Q294" s="71">
        <v>477</v>
      </c>
      <c r="R294" s="68">
        <v>10357683.210000001</v>
      </c>
      <c r="S294" s="69">
        <v>47451</v>
      </c>
      <c r="T294" s="69">
        <v>487</v>
      </c>
      <c r="U294" s="70">
        <v>11191128.85</v>
      </c>
      <c r="V294" s="71">
        <v>51606</v>
      </c>
      <c r="W294" s="71">
        <v>484</v>
      </c>
      <c r="X294" s="68">
        <v>12138805.210000001</v>
      </c>
      <c r="Y294" s="69">
        <v>49104</v>
      </c>
      <c r="Z294" s="69">
        <v>487</v>
      </c>
      <c r="AA294" s="70">
        <v>13889354.75</v>
      </c>
      <c r="AB294" s="71">
        <v>52335</v>
      </c>
      <c r="AC294" s="71">
        <v>487</v>
      </c>
      <c r="AD294" s="68">
        <v>12904439.84</v>
      </c>
      <c r="AE294" s="69">
        <v>53843</v>
      </c>
      <c r="AF294" s="69">
        <v>486</v>
      </c>
      <c r="AG294" s="70">
        <v>14074641.18</v>
      </c>
      <c r="AH294" s="71">
        <v>50486</v>
      </c>
      <c r="AI294" s="71">
        <v>485</v>
      </c>
      <c r="AJ294" s="68">
        <v>14890537.310000001</v>
      </c>
      <c r="AK294" s="69">
        <v>59756</v>
      </c>
      <c r="AL294" s="69">
        <v>484</v>
      </c>
      <c r="AM294" s="70">
        <v>12499541.119999999</v>
      </c>
      <c r="AN294" s="71">
        <v>59491</v>
      </c>
      <c r="AO294" s="71">
        <v>484</v>
      </c>
    </row>
    <row r="295" spans="1:41" hidden="1" outlineLevel="1" x14ac:dyDescent="0.55000000000000004">
      <c r="A295" s="58" t="s">
        <v>23</v>
      </c>
      <c r="B295" s="65">
        <v>267299.37</v>
      </c>
      <c r="C295" s="66">
        <v>1571</v>
      </c>
      <c r="D295" s="66">
        <v>3</v>
      </c>
      <c r="E295" s="67">
        <v>170.14600254614894</v>
      </c>
      <c r="F295" s="68">
        <v>2853.04</v>
      </c>
      <c r="G295" s="69">
        <v>24</v>
      </c>
      <c r="H295" s="69">
        <v>2</v>
      </c>
      <c r="I295" s="70">
        <v>15160.39</v>
      </c>
      <c r="J295" s="71">
        <v>80</v>
      </c>
      <c r="K295" s="71">
        <v>2</v>
      </c>
      <c r="L295" s="68">
        <v>6737.46</v>
      </c>
      <c r="M295" s="69">
        <v>51</v>
      </c>
      <c r="N295" s="69">
        <v>2</v>
      </c>
      <c r="O295" s="70">
        <v>21736.17</v>
      </c>
      <c r="P295" s="71">
        <v>83</v>
      </c>
      <c r="Q295" s="71">
        <v>2</v>
      </c>
      <c r="R295" s="68">
        <v>13653.46</v>
      </c>
      <c r="S295" s="69">
        <v>89</v>
      </c>
      <c r="T295" s="69">
        <v>2</v>
      </c>
      <c r="U295" s="70">
        <v>14392.71</v>
      </c>
      <c r="V295" s="71">
        <v>78</v>
      </c>
      <c r="W295" s="71">
        <v>2</v>
      </c>
      <c r="X295" s="68">
        <v>17881.39</v>
      </c>
      <c r="Y295" s="69">
        <v>116</v>
      </c>
      <c r="Z295" s="69">
        <v>2</v>
      </c>
      <c r="AA295" s="70">
        <v>24771.61</v>
      </c>
      <c r="AB295" s="71">
        <v>157</v>
      </c>
      <c r="AC295" s="71">
        <v>5</v>
      </c>
      <c r="AD295" s="68">
        <v>23422.68</v>
      </c>
      <c r="AE295" s="69">
        <v>123</v>
      </c>
      <c r="AF295" s="69">
        <v>6</v>
      </c>
      <c r="AG295" s="70">
        <v>32404.09</v>
      </c>
      <c r="AH295" s="71">
        <v>194</v>
      </c>
      <c r="AI295" s="71">
        <v>3</v>
      </c>
      <c r="AJ295" s="68">
        <v>54148.58</v>
      </c>
      <c r="AK295" s="69">
        <v>260</v>
      </c>
      <c r="AL295" s="69">
        <v>3</v>
      </c>
      <c r="AM295" s="70">
        <v>40137.79</v>
      </c>
      <c r="AN295" s="71">
        <v>316</v>
      </c>
      <c r="AO295" s="71">
        <v>3</v>
      </c>
    </row>
    <row r="296" spans="1:41" hidden="1" outlineLevel="1" x14ac:dyDescent="0.55000000000000004">
      <c r="A296" s="58" t="s">
        <v>24</v>
      </c>
      <c r="B296" s="65">
        <v>151789780.59</v>
      </c>
      <c r="C296" s="66">
        <v>1014591</v>
      </c>
      <c r="D296" s="66">
        <v>0</v>
      </c>
      <c r="E296" s="67">
        <v>149.60686679657124</v>
      </c>
      <c r="F296" s="68">
        <v>12515933.289999999</v>
      </c>
      <c r="G296" s="69">
        <v>83001</v>
      </c>
      <c r="H296" s="69">
        <v>0</v>
      </c>
      <c r="I296" s="70">
        <v>12290118.060000001</v>
      </c>
      <c r="J296" s="71">
        <v>84227</v>
      </c>
      <c r="K296" s="71">
        <v>0</v>
      </c>
      <c r="L296" s="68">
        <v>8172337.4299999904</v>
      </c>
      <c r="M296" s="69">
        <v>60522</v>
      </c>
      <c r="N296" s="69">
        <v>0</v>
      </c>
      <c r="O296" s="70">
        <v>0</v>
      </c>
      <c r="P296" s="71">
        <v>0</v>
      </c>
      <c r="Q296" s="71">
        <v>0</v>
      </c>
      <c r="R296" s="68">
        <v>13252793.27</v>
      </c>
      <c r="S296" s="69">
        <v>84121</v>
      </c>
      <c r="T296" s="69">
        <v>0</v>
      </c>
      <c r="U296" s="70">
        <v>14447040.529999999</v>
      </c>
      <c r="V296" s="71">
        <v>95649</v>
      </c>
      <c r="W296" s="71">
        <v>0</v>
      </c>
      <c r="X296" s="68">
        <v>14971590.970000001</v>
      </c>
      <c r="Y296" s="69">
        <v>101004</v>
      </c>
      <c r="Z296" s="69">
        <v>0</v>
      </c>
      <c r="AA296" s="70">
        <v>15719174</v>
      </c>
      <c r="AB296" s="71">
        <v>101216</v>
      </c>
      <c r="AC296" s="71">
        <v>0</v>
      </c>
      <c r="AD296" s="68">
        <v>14449017.92</v>
      </c>
      <c r="AE296" s="69">
        <v>97779</v>
      </c>
      <c r="AF296" s="69">
        <v>0</v>
      </c>
      <c r="AG296" s="70">
        <v>14013075.83</v>
      </c>
      <c r="AH296" s="71">
        <v>92004</v>
      </c>
      <c r="AI296" s="71">
        <v>0</v>
      </c>
      <c r="AJ296" s="68">
        <v>17224086.670000002</v>
      </c>
      <c r="AK296" s="69">
        <v>113824</v>
      </c>
      <c r="AL296" s="69">
        <v>0</v>
      </c>
      <c r="AM296" s="70">
        <v>14734612.619999999</v>
      </c>
      <c r="AN296" s="71">
        <v>101244</v>
      </c>
      <c r="AO296" s="71">
        <v>0</v>
      </c>
    </row>
    <row r="297" spans="1:41" hidden="1" outlineLevel="1" x14ac:dyDescent="0.55000000000000004">
      <c r="A297" s="58" t="s">
        <v>92</v>
      </c>
      <c r="B297" s="65">
        <v>35749410.510000005</v>
      </c>
      <c r="C297" s="66">
        <v>274665</v>
      </c>
      <c r="D297" s="66">
        <v>1341</v>
      </c>
      <c r="E297" s="67">
        <v>130.15641057287971</v>
      </c>
      <c r="F297" s="68">
        <v>3060498.76</v>
      </c>
      <c r="G297" s="69">
        <v>22421</v>
      </c>
      <c r="H297" s="69">
        <v>1362</v>
      </c>
      <c r="I297" s="70">
        <v>2583530.4900000002</v>
      </c>
      <c r="J297" s="71">
        <v>19237</v>
      </c>
      <c r="K297" s="71">
        <v>1364</v>
      </c>
      <c r="L297" s="68">
        <v>1834525.37</v>
      </c>
      <c r="M297" s="69">
        <v>14680</v>
      </c>
      <c r="N297" s="69">
        <v>1366</v>
      </c>
      <c r="O297" s="70">
        <v>2571523.04</v>
      </c>
      <c r="P297" s="71">
        <v>21190</v>
      </c>
      <c r="Q297" s="71">
        <v>1373</v>
      </c>
      <c r="R297" s="68">
        <v>2908884.83</v>
      </c>
      <c r="S297" s="69">
        <v>23322</v>
      </c>
      <c r="T297" s="69">
        <v>1329</v>
      </c>
      <c r="U297" s="70">
        <v>3118358.75</v>
      </c>
      <c r="V297" s="71">
        <v>22146</v>
      </c>
      <c r="W297" s="71">
        <v>1324</v>
      </c>
      <c r="X297" s="68">
        <v>3267667.68</v>
      </c>
      <c r="Y297" s="69">
        <v>25640</v>
      </c>
      <c r="Z297" s="69">
        <v>1333</v>
      </c>
      <c r="AA297" s="70">
        <v>3229547.5</v>
      </c>
      <c r="AB297" s="71">
        <v>24262</v>
      </c>
      <c r="AC297" s="71">
        <v>1341</v>
      </c>
      <c r="AD297" s="68">
        <v>3646951.21</v>
      </c>
      <c r="AE297" s="69">
        <v>25022</v>
      </c>
      <c r="AF297" s="69">
        <v>1343</v>
      </c>
      <c r="AG297" s="70">
        <v>2969738.59</v>
      </c>
      <c r="AH297" s="71">
        <v>23840</v>
      </c>
      <c r="AI297" s="71">
        <v>1345</v>
      </c>
      <c r="AJ297" s="68">
        <v>3220932.37</v>
      </c>
      <c r="AK297" s="69">
        <v>26197</v>
      </c>
      <c r="AL297" s="69">
        <v>1342</v>
      </c>
      <c r="AM297" s="70">
        <v>3337251.92</v>
      </c>
      <c r="AN297" s="71">
        <v>26708</v>
      </c>
      <c r="AO297" s="71">
        <v>1341</v>
      </c>
    </row>
    <row r="298" spans="1:41" hidden="1" outlineLevel="1" x14ac:dyDescent="0.55000000000000004">
      <c r="A298" s="58" t="s">
        <v>25</v>
      </c>
      <c r="B298" s="65">
        <v>16468358.609999999</v>
      </c>
      <c r="C298" s="66">
        <v>142661</v>
      </c>
      <c r="D298" s="66">
        <v>154</v>
      </c>
      <c r="E298" s="67">
        <v>115.43700527824703</v>
      </c>
      <c r="F298" s="68">
        <v>1413510.21</v>
      </c>
      <c r="G298" s="69">
        <v>11658</v>
      </c>
      <c r="H298" s="69">
        <v>147</v>
      </c>
      <c r="I298" s="70">
        <v>2710971.11</v>
      </c>
      <c r="J298" s="71">
        <v>15014</v>
      </c>
      <c r="K298" s="71">
        <v>135</v>
      </c>
      <c r="L298" s="68">
        <v>1871233.84</v>
      </c>
      <c r="M298" s="69">
        <v>18972</v>
      </c>
      <c r="N298" s="69">
        <v>135</v>
      </c>
      <c r="O298" s="70">
        <v>2003490.13</v>
      </c>
      <c r="P298" s="71">
        <v>15322</v>
      </c>
      <c r="Q298" s="71">
        <v>152</v>
      </c>
      <c r="R298" s="68">
        <v>1065882.23</v>
      </c>
      <c r="S298" s="69">
        <v>10970</v>
      </c>
      <c r="T298" s="69">
        <v>135</v>
      </c>
      <c r="U298" s="70">
        <v>1118820.3700000001</v>
      </c>
      <c r="V298" s="71">
        <v>11120</v>
      </c>
      <c r="W298" s="71">
        <v>153</v>
      </c>
      <c r="X298" s="68">
        <v>1060794.5900000001</v>
      </c>
      <c r="Y298" s="69">
        <v>9944</v>
      </c>
      <c r="Z298" s="69">
        <v>136</v>
      </c>
      <c r="AA298" s="70">
        <v>1085732.8600000001</v>
      </c>
      <c r="AB298" s="71">
        <v>9896</v>
      </c>
      <c r="AC298" s="71">
        <v>169</v>
      </c>
      <c r="AD298" s="68">
        <v>1082248.6100000001</v>
      </c>
      <c r="AE298" s="69">
        <v>10318</v>
      </c>
      <c r="AF298" s="69">
        <v>169</v>
      </c>
      <c r="AG298" s="70">
        <v>958161.64</v>
      </c>
      <c r="AH298" s="71">
        <v>9202</v>
      </c>
      <c r="AI298" s="71">
        <v>150</v>
      </c>
      <c r="AJ298" s="68">
        <v>1122511.8500000001</v>
      </c>
      <c r="AK298" s="69">
        <v>10853</v>
      </c>
      <c r="AL298" s="69">
        <v>153</v>
      </c>
      <c r="AM298" s="70">
        <v>975001.17</v>
      </c>
      <c r="AN298" s="71">
        <v>9392</v>
      </c>
      <c r="AO298" s="71">
        <v>154</v>
      </c>
    </row>
    <row r="299" spans="1:41" hidden="1" outlineLevel="1" x14ac:dyDescent="0.55000000000000004">
      <c r="A299" s="58" t="s">
        <v>93</v>
      </c>
      <c r="B299" s="65">
        <v>304571505.69</v>
      </c>
      <c r="C299" s="66">
        <v>408551</v>
      </c>
      <c r="D299" s="66">
        <v>615</v>
      </c>
      <c r="E299" s="67">
        <v>745.49200880673402</v>
      </c>
      <c r="F299" s="68">
        <v>24225419.260000002</v>
      </c>
      <c r="G299" s="69">
        <v>32944</v>
      </c>
      <c r="H299" s="69">
        <v>889</v>
      </c>
      <c r="I299" s="70">
        <v>23045696.579999998</v>
      </c>
      <c r="J299" s="71">
        <v>28931</v>
      </c>
      <c r="K299" s="71">
        <v>438</v>
      </c>
      <c r="L299" s="68">
        <v>15784658.390000001</v>
      </c>
      <c r="M299" s="69">
        <v>21030</v>
      </c>
      <c r="N299" s="69">
        <v>361</v>
      </c>
      <c r="O299" s="70">
        <v>18351546.870000001</v>
      </c>
      <c r="P299" s="71">
        <v>25848</v>
      </c>
      <c r="Q299" s="71">
        <v>632</v>
      </c>
      <c r="R299" s="68">
        <v>23485217.23</v>
      </c>
      <c r="S299" s="69">
        <v>31808</v>
      </c>
      <c r="T299" s="69">
        <v>999</v>
      </c>
      <c r="U299" s="70">
        <v>26009779.039999999</v>
      </c>
      <c r="V299" s="71">
        <v>32628</v>
      </c>
      <c r="W299" s="71">
        <v>727</v>
      </c>
      <c r="X299" s="68">
        <v>26511019.48</v>
      </c>
      <c r="Y299" s="69">
        <v>36377</v>
      </c>
      <c r="Z299" s="69">
        <v>594</v>
      </c>
      <c r="AA299" s="70">
        <v>32558442.989999998</v>
      </c>
      <c r="AB299" s="71">
        <v>39554</v>
      </c>
      <c r="AC299" s="71">
        <v>842</v>
      </c>
      <c r="AD299" s="68">
        <v>29940623.300000001</v>
      </c>
      <c r="AE299" s="69">
        <v>39160</v>
      </c>
      <c r="AF299" s="69">
        <v>878</v>
      </c>
      <c r="AG299" s="70">
        <v>26709802.550000001</v>
      </c>
      <c r="AH299" s="71">
        <v>35117</v>
      </c>
      <c r="AI299" s="71">
        <v>623</v>
      </c>
      <c r="AJ299" s="68">
        <v>26669763.050000001</v>
      </c>
      <c r="AK299" s="69">
        <v>36099</v>
      </c>
      <c r="AL299" s="69">
        <v>625</v>
      </c>
      <c r="AM299" s="70">
        <v>31279536.949999999</v>
      </c>
      <c r="AN299" s="71">
        <v>49055</v>
      </c>
      <c r="AO299" s="71">
        <v>615</v>
      </c>
    </row>
    <row r="300" spans="1:41" hidden="1" outlineLevel="1" x14ac:dyDescent="0.55000000000000004">
      <c r="A300" s="58" t="s">
        <v>26</v>
      </c>
      <c r="B300" s="65">
        <v>8630770.3900000006</v>
      </c>
      <c r="C300" s="66">
        <v>27211</v>
      </c>
      <c r="D300" s="66">
        <v>72</v>
      </c>
      <c r="E300" s="67">
        <v>317.17946381977879</v>
      </c>
      <c r="F300" s="68">
        <v>617797.32999999996</v>
      </c>
      <c r="G300" s="69">
        <v>2174</v>
      </c>
      <c r="H300" s="69">
        <v>94</v>
      </c>
      <c r="I300" s="70">
        <v>558843.62</v>
      </c>
      <c r="J300" s="71">
        <v>2075</v>
      </c>
      <c r="K300" s="71">
        <v>94</v>
      </c>
      <c r="L300" s="68">
        <v>444131.23</v>
      </c>
      <c r="M300" s="69">
        <v>1318</v>
      </c>
      <c r="N300" s="69">
        <v>94</v>
      </c>
      <c r="O300" s="70">
        <v>542496.47</v>
      </c>
      <c r="P300" s="71">
        <v>1725</v>
      </c>
      <c r="Q300" s="71">
        <v>93</v>
      </c>
      <c r="R300" s="68">
        <v>1096817.43</v>
      </c>
      <c r="S300" s="69">
        <v>3940</v>
      </c>
      <c r="T300" s="69">
        <v>93</v>
      </c>
      <c r="U300" s="70">
        <v>843092.73</v>
      </c>
      <c r="V300" s="71">
        <v>2846</v>
      </c>
      <c r="W300" s="71">
        <v>93</v>
      </c>
      <c r="X300" s="68">
        <v>686825.83</v>
      </c>
      <c r="Y300" s="69">
        <v>2270</v>
      </c>
      <c r="Z300" s="69">
        <v>93</v>
      </c>
      <c r="AA300" s="70">
        <v>697433.93</v>
      </c>
      <c r="AB300" s="71">
        <v>2048</v>
      </c>
      <c r="AC300" s="71">
        <v>93</v>
      </c>
      <c r="AD300" s="68">
        <v>774718.9</v>
      </c>
      <c r="AE300" s="69">
        <v>2110</v>
      </c>
      <c r="AF300" s="69">
        <v>93</v>
      </c>
      <c r="AG300" s="70">
        <v>736366.14</v>
      </c>
      <c r="AH300" s="71">
        <v>2029</v>
      </c>
      <c r="AI300" s="71">
        <v>95</v>
      </c>
      <c r="AJ300" s="68">
        <v>843657.73</v>
      </c>
      <c r="AK300" s="69">
        <v>2388</v>
      </c>
      <c r="AL300" s="69">
        <v>95</v>
      </c>
      <c r="AM300" s="70">
        <v>788589.05</v>
      </c>
      <c r="AN300" s="71">
        <v>2288</v>
      </c>
      <c r="AO300" s="71">
        <v>72</v>
      </c>
    </row>
    <row r="301" spans="1:41" hidden="1" outlineLevel="1" x14ac:dyDescent="0.55000000000000004">
      <c r="A301" s="58" t="s">
        <v>94</v>
      </c>
      <c r="B301" s="65">
        <v>6775849.3299999991</v>
      </c>
      <c r="C301" s="66">
        <v>12456</v>
      </c>
      <c r="D301" s="66">
        <v>43</v>
      </c>
      <c r="E301" s="67">
        <v>543.98276573538851</v>
      </c>
      <c r="F301" s="68">
        <v>598887.05000000005</v>
      </c>
      <c r="G301" s="69">
        <v>956</v>
      </c>
      <c r="H301" s="69">
        <v>57</v>
      </c>
      <c r="I301" s="70">
        <v>612629.77</v>
      </c>
      <c r="J301" s="71">
        <v>1075</v>
      </c>
      <c r="K301" s="71">
        <v>57</v>
      </c>
      <c r="L301" s="68">
        <v>378224.69</v>
      </c>
      <c r="M301" s="69">
        <v>619</v>
      </c>
      <c r="N301" s="69">
        <v>57</v>
      </c>
      <c r="O301" s="70">
        <v>514435.79</v>
      </c>
      <c r="P301" s="71">
        <v>855</v>
      </c>
      <c r="Q301" s="71">
        <v>57</v>
      </c>
      <c r="R301" s="68">
        <v>608621.94999999995</v>
      </c>
      <c r="S301" s="69">
        <v>1161</v>
      </c>
      <c r="T301" s="69">
        <v>57</v>
      </c>
      <c r="U301" s="70">
        <v>498288.13</v>
      </c>
      <c r="V301" s="71">
        <v>929</v>
      </c>
      <c r="W301" s="71">
        <v>56</v>
      </c>
      <c r="X301" s="68">
        <v>554598.17000000004</v>
      </c>
      <c r="Y301" s="69">
        <v>1175</v>
      </c>
      <c r="Z301" s="69">
        <v>43</v>
      </c>
      <c r="AA301" s="70">
        <v>854875.6</v>
      </c>
      <c r="AB301" s="71">
        <v>1398</v>
      </c>
      <c r="AC301" s="71">
        <v>90</v>
      </c>
      <c r="AD301" s="68">
        <v>711894.85</v>
      </c>
      <c r="AE301" s="69">
        <v>1292</v>
      </c>
      <c r="AF301" s="69">
        <v>90</v>
      </c>
      <c r="AG301" s="70">
        <v>392121.91</v>
      </c>
      <c r="AH301" s="71">
        <v>908</v>
      </c>
      <c r="AI301" s="71">
        <v>43</v>
      </c>
      <c r="AJ301" s="68">
        <v>543005.30000000005</v>
      </c>
      <c r="AK301" s="69">
        <v>998</v>
      </c>
      <c r="AL301" s="69">
        <v>43</v>
      </c>
      <c r="AM301" s="70">
        <v>508266.12</v>
      </c>
      <c r="AN301" s="71">
        <v>1090</v>
      </c>
      <c r="AO301" s="71">
        <v>43</v>
      </c>
    </row>
    <row r="302" spans="1:41" hidden="1" outlineLevel="1" x14ac:dyDescent="0.55000000000000004">
      <c r="A302" s="58" t="s">
        <v>462</v>
      </c>
      <c r="B302" s="65">
        <v>61451295.219999552</v>
      </c>
      <c r="C302" s="66">
        <v>444148</v>
      </c>
      <c r="D302" s="66">
        <v>623</v>
      </c>
      <c r="E302" s="67">
        <v>138.35769883011869</v>
      </c>
      <c r="F302" s="68">
        <v>4871164.1899999566</v>
      </c>
      <c r="G302" s="69">
        <v>33833</v>
      </c>
      <c r="H302" s="69">
        <v>585</v>
      </c>
      <c r="I302" s="70">
        <v>3954141.0599999726</v>
      </c>
      <c r="J302" s="71">
        <v>30120</v>
      </c>
      <c r="K302" s="71">
        <v>617</v>
      </c>
      <c r="L302" s="68">
        <v>2962574.7099999771</v>
      </c>
      <c r="M302" s="69">
        <v>26664</v>
      </c>
      <c r="N302" s="69">
        <v>618</v>
      </c>
      <c r="O302" s="70">
        <v>3860695.6399999722</v>
      </c>
      <c r="P302" s="71">
        <v>25893</v>
      </c>
      <c r="Q302" s="71">
        <v>618</v>
      </c>
      <c r="R302" s="68">
        <v>4728712.0199999614</v>
      </c>
      <c r="S302" s="69">
        <v>33678</v>
      </c>
      <c r="T302" s="69">
        <v>619</v>
      </c>
      <c r="U302" s="70">
        <v>5139072.0499999672</v>
      </c>
      <c r="V302" s="71">
        <v>38183</v>
      </c>
      <c r="W302" s="71">
        <v>620</v>
      </c>
      <c r="X302" s="68">
        <v>6334976.9199999571</v>
      </c>
      <c r="Y302" s="69">
        <v>43396</v>
      </c>
      <c r="Z302" s="69">
        <v>619</v>
      </c>
      <c r="AA302" s="70">
        <v>6160348.8799999617</v>
      </c>
      <c r="AB302" s="71">
        <v>42967</v>
      </c>
      <c r="AC302" s="71">
        <v>617</v>
      </c>
      <c r="AD302" s="68">
        <v>5738011.0599999586</v>
      </c>
      <c r="AE302" s="69">
        <v>41869</v>
      </c>
      <c r="AF302" s="69">
        <v>619</v>
      </c>
      <c r="AG302" s="70">
        <v>5726591.7699999558</v>
      </c>
      <c r="AH302" s="71">
        <v>39621</v>
      </c>
      <c r="AI302" s="71">
        <v>619</v>
      </c>
      <c r="AJ302" s="68">
        <v>6192901.6999999527</v>
      </c>
      <c r="AK302" s="69">
        <v>45211</v>
      </c>
      <c r="AL302" s="69">
        <v>619</v>
      </c>
      <c r="AM302" s="70">
        <v>5782105.219999956</v>
      </c>
      <c r="AN302" s="71">
        <v>42713</v>
      </c>
      <c r="AO302" s="71">
        <v>623</v>
      </c>
    </row>
    <row r="303" spans="1:41" hidden="1" outlineLevel="1" x14ac:dyDescent="0.55000000000000004">
      <c r="A303" s="58" t="s">
        <v>27</v>
      </c>
      <c r="B303" s="65">
        <v>1080953.6399999999</v>
      </c>
      <c r="C303" s="66">
        <v>7739</v>
      </c>
      <c r="D303" s="66">
        <v>6</v>
      </c>
      <c r="E303" s="67">
        <v>139.67613903605115</v>
      </c>
      <c r="F303" s="68">
        <v>108022.13</v>
      </c>
      <c r="G303" s="69">
        <v>850</v>
      </c>
      <c r="H303" s="69">
        <v>9</v>
      </c>
      <c r="I303" s="70">
        <v>93434.19</v>
      </c>
      <c r="J303" s="71">
        <v>688</v>
      </c>
      <c r="K303" s="71">
        <v>9</v>
      </c>
      <c r="L303" s="68">
        <v>62614.65</v>
      </c>
      <c r="M303" s="69">
        <v>554</v>
      </c>
      <c r="N303" s="69">
        <v>9</v>
      </c>
      <c r="O303" s="70">
        <v>50439.28</v>
      </c>
      <c r="P303" s="71">
        <v>384</v>
      </c>
      <c r="Q303" s="71">
        <v>9</v>
      </c>
      <c r="R303" s="68">
        <v>69336.429999999993</v>
      </c>
      <c r="S303" s="69">
        <v>454</v>
      </c>
      <c r="T303" s="69">
        <v>8</v>
      </c>
      <c r="U303" s="70">
        <v>101341.52</v>
      </c>
      <c r="V303" s="71">
        <v>640</v>
      </c>
      <c r="W303" s="71">
        <v>8</v>
      </c>
      <c r="X303" s="68">
        <v>85501.31</v>
      </c>
      <c r="Y303" s="69">
        <v>571</v>
      </c>
      <c r="Z303" s="69">
        <v>8</v>
      </c>
      <c r="AA303" s="70">
        <v>107483.15</v>
      </c>
      <c r="AB303" s="71">
        <v>586</v>
      </c>
      <c r="AC303" s="71">
        <v>8</v>
      </c>
      <c r="AD303" s="68">
        <v>120399.59</v>
      </c>
      <c r="AE303" s="69">
        <v>844</v>
      </c>
      <c r="AF303" s="69">
        <v>8</v>
      </c>
      <c r="AG303" s="70">
        <v>95185.43</v>
      </c>
      <c r="AH303" s="71">
        <v>729</v>
      </c>
      <c r="AI303" s="71">
        <v>7</v>
      </c>
      <c r="AJ303" s="68">
        <v>115013.82</v>
      </c>
      <c r="AK303" s="69">
        <v>718</v>
      </c>
      <c r="AL303" s="69">
        <v>7</v>
      </c>
      <c r="AM303" s="70">
        <v>72182.14</v>
      </c>
      <c r="AN303" s="71">
        <v>721</v>
      </c>
      <c r="AO303" s="71">
        <v>6</v>
      </c>
    </row>
    <row r="304" spans="1:41" hidden="1" outlineLevel="1" x14ac:dyDescent="0.55000000000000004">
      <c r="A304" s="58" t="s">
        <v>95</v>
      </c>
      <c r="B304" s="65">
        <v>4853649.1099999994</v>
      </c>
      <c r="C304" s="66">
        <v>16224</v>
      </c>
      <c r="D304" s="66">
        <v>1</v>
      </c>
      <c r="E304" s="67">
        <v>299.16476269723864</v>
      </c>
      <c r="F304" s="68">
        <v>520117.51</v>
      </c>
      <c r="G304" s="69">
        <v>1577</v>
      </c>
      <c r="H304" s="69">
        <v>5</v>
      </c>
      <c r="I304" s="70">
        <v>348611</v>
      </c>
      <c r="J304" s="71">
        <v>1228</v>
      </c>
      <c r="K304" s="71">
        <v>5</v>
      </c>
      <c r="L304" s="68">
        <v>200337.53</v>
      </c>
      <c r="M304" s="69">
        <v>758</v>
      </c>
      <c r="N304" s="69">
        <v>5</v>
      </c>
      <c r="O304" s="70">
        <v>285784.56</v>
      </c>
      <c r="P304" s="71">
        <v>1037</v>
      </c>
      <c r="Q304" s="71">
        <v>5</v>
      </c>
      <c r="R304" s="68">
        <v>388539.13</v>
      </c>
      <c r="S304" s="69">
        <v>1480</v>
      </c>
      <c r="T304" s="69">
        <v>5</v>
      </c>
      <c r="U304" s="70">
        <v>432311.7</v>
      </c>
      <c r="V304" s="71">
        <v>1376</v>
      </c>
      <c r="W304" s="71">
        <v>5</v>
      </c>
      <c r="X304" s="68">
        <v>487198.03</v>
      </c>
      <c r="Y304" s="69">
        <v>1566</v>
      </c>
      <c r="Z304" s="69">
        <v>1</v>
      </c>
      <c r="AA304" s="70">
        <v>492362.81</v>
      </c>
      <c r="AB304" s="71">
        <v>1580</v>
      </c>
      <c r="AC304" s="71">
        <v>2</v>
      </c>
      <c r="AD304" s="68">
        <v>485327.99</v>
      </c>
      <c r="AE304" s="69">
        <v>1590</v>
      </c>
      <c r="AF304" s="69">
        <v>2</v>
      </c>
      <c r="AG304" s="70">
        <v>392179.21</v>
      </c>
      <c r="AH304" s="71">
        <v>1287</v>
      </c>
      <c r="AI304" s="71">
        <v>1</v>
      </c>
      <c r="AJ304" s="68">
        <v>427678.48</v>
      </c>
      <c r="AK304" s="69">
        <v>1480</v>
      </c>
      <c r="AL304" s="69">
        <v>1</v>
      </c>
      <c r="AM304" s="70">
        <v>393201.16</v>
      </c>
      <c r="AN304" s="71">
        <v>1265</v>
      </c>
      <c r="AO304" s="71">
        <v>1</v>
      </c>
    </row>
    <row r="305" spans="1:41" hidden="1" outlineLevel="1" x14ac:dyDescent="0.55000000000000004">
      <c r="A305" s="58" t="s">
        <v>380</v>
      </c>
      <c r="B305" s="65">
        <v>28597010.389999993</v>
      </c>
      <c r="C305" s="66">
        <v>165587</v>
      </c>
      <c r="D305" s="66">
        <v>27</v>
      </c>
      <c r="E305" s="67">
        <v>172.70081824056231</v>
      </c>
      <c r="F305" s="68">
        <v>2572767.42</v>
      </c>
      <c r="G305" s="69">
        <v>14707</v>
      </c>
      <c r="H305" s="69">
        <v>48</v>
      </c>
      <c r="I305" s="70">
        <v>2228105.11</v>
      </c>
      <c r="J305" s="71">
        <v>13111</v>
      </c>
      <c r="K305" s="71">
        <v>49</v>
      </c>
      <c r="L305" s="68">
        <v>1456181.96</v>
      </c>
      <c r="M305" s="69">
        <v>10507</v>
      </c>
      <c r="N305" s="69">
        <v>49</v>
      </c>
      <c r="O305" s="70">
        <v>1990137.34</v>
      </c>
      <c r="P305" s="71">
        <v>11925</v>
      </c>
      <c r="Q305" s="71">
        <v>49</v>
      </c>
      <c r="R305" s="68">
        <v>2295401.8199999998</v>
      </c>
      <c r="S305" s="69">
        <v>12764</v>
      </c>
      <c r="T305" s="69">
        <v>49</v>
      </c>
      <c r="U305" s="70">
        <v>2312570.08</v>
      </c>
      <c r="V305" s="71">
        <v>12753</v>
      </c>
      <c r="W305" s="71">
        <v>27</v>
      </c>
      <c r="X305" s="68">
        <v>2576921.94</v>
      </c>
      <c r="Y305" s="69">
        <v>15246</v>
      </c>
      <c r="Z305" s="69">
        <v>27</v>
      </c>
      <c r="AA305" s="70">
        <v>2690010.92</v>
      </c>
      <c r="AB305" s="71">
        <v>14984</v>
      </c>
      <c r="AC305" s="71">
        <v>27</v>
      </c>
      <c r="AD305" s="68">
        <v>2713173.13</v>
      </c>
      <c r="AE305" s="69">
        <v>14766</v>
      </c>
      <c r="AF305" s="69">
        <v>27</v>
      </c>
      <c r="AG305" s="70">
        <v>2408732.79</v>
      </c>
      <c r="AH305" s="71">
        <v>12937</v>
      </c>
      <c r="AI305" s="71">
        <v>27</v>
      </c>
      <c r="AJ305" s="68">
        <v>2302322.25</v>
      </c>
      <c r="AK305" s="69">
        <v>14891</v>
      </c>
      <c r="AL305" s="69">
        <v>27</v>
      </c>
      <c r="AM305" s="70">
        <v>3050685.63</v>
      </c>
      <c r="AN305" s="71">
        <v>16996</v>
      </c>
      <c r="AO305" s="71">
        <v>27</v>
      </c>
    </row>
    <row r="306" spans="1:41" hidden="1" outlineLevel="1" x14ac:dyDescent="0.55000000000000004">
      <c r="A306" s="58" t="s">
        <v>32</v>
      </c>
      <c r="B306" s="65">
        <v>10214492.83</v>
      </c>
      <c r="C306" s="66">
        <v>52044</v>
      </c>
      <c r="D306" s="66">
        <v>5</v>
      </c>
      <c r="E306" s="67">
        <v>196.26648278379832</v>
      </c>
      <c r="F306" s="68">
        <v>1103205.8600000001</v>
      </c>
      <c r="G306" s="69">
        <v>4764</v>
      </c>
      <c r="H306" s="69">
        <v>5</v>
      </c>
      <c r="I306" s="70">
        <v>776733.56</v>
      </c>
      <c r="J306" s="71">
        <v>3922</v>
      </c>
      <c r="K306" s="71">
        <v>5</v>
      </c>
      <c r="L306" s="68">
        <v>524863.41</v>
      </c>
      <c r="M306" s="69">
        <v>3049</v>
      </c>
      <c r="N306" s="69">
        <v>5</v>
      </c>
      <c r="O306" s="70">
        <v>735898.99</v>
      </c>
      <c r="P306" s="71">
        <v>4347</v>
      </c>
      <c r="Q306" s="71">
        <v>6</v>
      </c>
      <c r="R306" s="68">
        <v>1082961.48</v>
      </c>
      <c r="S306" s="69">
        <v>5818</v>
      </c>
      <c r="T306" s="69">
        <v>6</v>
      </c>
      <c r="U306" s="70">
        <v>1192997.3600000001</v>
      </c>
      <c r="V306" s="71">
        <v>5852</v>
      </c>
      <c r="W306" s="71">
        <v>5</v>
      </c>
      <c r="X306" s="68">
        <v>1199370.8</v>
      </c>
      <c r="Y306" s="69">
        <v>6254</v>
      </c>
      <c r="Z306" s="69">
        <v>5</v>
      </c>
      <c r="AA306" s="70">
        <v>1097362.1399999999</v>
      </c>
      <c r="AB306" s="71">
        <v>5012</v>
      </c>
      <c r="AC306" s="71">
        <v>5</v>
      </c>
      <c r="AD306" s="68">
        <v>775367.84</v>
      </c>
      <c r="AE306" s="69">
        <v>3393</v>
      </c>
      <c r="AF306" s="69">
        <v>5</v>
      </c>
      <c r="AG306" s="70">
        <v>437610.7</v>
      </c>
      <c r="AH306" s="71">
        <v>2388</v>
      </c>
      <c r="AI306" s="71">
        <v>5</v>
      </c>
      <c r="AJ306" s="68">
        <v>506149.45</v>
      </c>
      <c r="AK306" s="69">
        <v>2905</v>
      </c>
      <c r="AL306" s="69">
        <v>5</v>
      </c>
      <c r="AM306" s="70">
        <v>781971.24</v>
      </c>
      <c r="AN306" s="71">
        <v>4340</v>
      </c>
      <c r="AO306" s="71">
        <v>5</v>
      </c>
    </row>
    <row r="307" spans="1:41" hidden="1" outlineLevel="1" x14ac:dyDescent="0.55000000000000004">
      <c r="A307" s="58" t="s">
        <v>37</v>
      </c>
      <c r="B307" s="65">
        <v>4438335.2399999993</v>
      </c>
      <c r="C307" s="66">
        <v>35029</v>
      </c>
      <c r="D307" s="66">
        <v>5</v>
      </c>
      <c r="E307" s="67">
        <v>126.70459447886036</v>
      </c>
      <c r="F307" s="68">
        <v>598697.57999999996</v>
      </c>
      <c r="G307" s="69">
        <v>4397</v>
      </c>
      <c r="H307" s="69">
        <v>5</v>
      </c>
      <c r="I307" s="70">
        <v>429408.84</v>
      </c>
      <c r="J307" s="71">
        <v>3300</v>
      </c>
      <c r="K307" s="71">
        <v>5</v>
      </c>
      <c r="L307" s="68">
        <v>269345.40999999997</v>
      </c>
      <c r="M307" s="69">
        <v>3063</v>
      </c>
      <c r="N307" s="69">
        <v>10</v>
      </c>
      <c r="O307" s="70">
        <v>276361.31</v>
      </c>
      <c r="P307" s="71">
        <v>2069</v>
      </c>
      <c r="Q307" s="71">
        <v>5</v>
      </c>
      <c r="R307" s="68">
        <v>318868.46999999997</v>
      </c>
      <c r="S307" s="69">
        <v>2778</v>
      </c>
      <c r="T307" s="69">
        <v>5</v>
      </c>
      <c r="U307" s="70">
        <v>353493.06</v>
      </c>
      <c r="V307" s="71">
        <v>2900</v>
      </c>
      <c r="W307" s="71">
        <v>5</v>
      </c>
      <c r="X307" s="68">
        <v>382571.9</v>
      </c>
      <c r="Y307" s="69">
        <v>2743</v>
      </c>
      <c r="Z307" s="69">
        <v>5</v>
      </c>
      <c r="AA307" s="70">
        <v>323980.3</v>
      </c>
      <c r="AB307" s="71">
        <v>2410</v>
      </c>
      <c r="AC307" s="71">
        <v>10</v>
      </c>
      <c r="AD307" s="68">
        <v>423891.19</v>
      </c>
      <c r="AE307" s="69">
        <v>2882</v>
      </c>
      <c r="AF307" s="69">
        <v>10</v>
      </c>
      <c r="AG307" s="70">
        <v>325661.59000000003</v>
      </c>
      <c r="AH307" s="71">
        <v>2404</v>
      </c>
      <c r="AI307" s="71">
        <v>5</v>
      </c>
      <c r="AJ307" s="68">
        <v>322169</v>
      </c>
      <c r="AK307" s="69">
        <v>2839</v>
      </c>
      <c r="AL307" s="69">
        <v>5</v>
      </c>
      <c r="AM307" s="70">
        <v>413886.59</v>
      </c>
      <c r="AN307" s="71">
        <v>3244</v>
      </c>
      <c r="AO307" s="71">
        <v>5</v>
      </c>
    </row>
    <row r="308" spans="1:41" hidden="1" outlineLevel="1" x14ac:dyDescent="0.55000000000000004">
      <c r="A308" s="58" t="s">
        <v>33</v>
      </c>
      <c r="B308" s="65">
        <v>1113782.8</v>
      </c>
      <c r="C308" s="66">
        <v>3203</v>
      </c>
      <c r="D308" s="66">
        <v>45</v>
      </c>
      <c r="E308" s="67">
        <v>347.73112706837344</v>
      </c>
      <c r="F308" s="68">
        <v>36484.99</v>
      </c>
      <c r="G308" s="69">
        <v>158</v>
      </c>
      <c r="H308" s="69">
        <v>44</v>
      </c>
      <c r="I308" s="70">
        <v>46992.67</v>
      </c>
      <c r="J308" s="71">
        <v>204</v>
      </c>
      <c r="K308" s="71">
        <v>44</v>
      </c>
      <c r="L308" s="68">
        <v>20543.52</v>
      </c>
      <c r="M308" s="69">
        <v>121</v>
      </c>
      <c r="N308" s="69">
        <v>44</v>
      </c>
      <c r="O308" s="70">
        <v>51184.93</v>
      </c>
      <c r="P308" s="71">
        <v>230</v>
      </c>
      <c r="Q308" s="71">
        <v>44</v>
      </c>
      <c r="R308" s="68">
        <v>49339.68</v>
      </c>
      <c r="S308" s="69">
        <v>195</v>
      </c>
      <c r="T308" s="69">
        <v>44</v>
      </c>
      <c r="U308" s="70">
        <v>79471.649999999994</v>
      </c>
      <c r="V308" s="71">
        <v>256</v>
      </c>
      <c r="W308" s="71">
        <v>44</v>
      </c>
      <c r="X308" s="68">
        <v>122594.01</v>
      </c>
      <c r="Y308" s="69">
        <v>489</v>
      </c>
      <c r="Z308" s="69">
        <v>44</v>
      </c>
      <c r="AA308" s="70">
        <v>84728.99</v>
      </c>
      <c r="AB308" s="71">
        <v>310</v>
      </c>
      <c r="AC308" s="71">
        <v>45</v>
      </c>
      <c r="AD308" s="68">
        <v>204805.64</v>
      </c>
      <c r="AE308" s="69">
        <v>337</v>
      </c>
      <c r="AF308" s="69">
        <v>45</v>
      </c>
      <c r="AG308" s="70">
        <v>119749.88</v>
      </c>
      <c r="AH308" s="71">
        <v>262</v>
      </c>
      <c r="AI308" s="71">
        <v>45</v>
      </c>
      <c r="AJ308" s="68">
        <v>299967.46000000002</v>
      </c>
      <c r="AK308" s="69">
        <v>372</v>
      </c>
      <c r="AL308" s="69">
        <v>45</v>
      </c>
      <c r="AM308" s="70">
        <v>-2080.62</v>
      </c>
      <c r="AN308" s="71">
        <v>269</v>
      </c>
      <c r="AO308" s="71">
        <v>45</v>
      </c>
    </row>
    <row r="309" spans="1:41" hidden="1" outlineLevel="1" x14ac:dyDescent="0.55000000000000004">
      <c r="A309" s="58" t="s">
        <v>40</v>
      </c>
      <c r="B309" s="65">
        <v>111610858.03999998</v>
      </c>
      <c r="C309" s="66">
        <v>425444</v>
      </c>
      <c r="D309" s="66">
        <v>16944</v>
      </c>
      <c r="E309" s="67">
        <v>262.33971577927997</v>
      </c>
      <c r="F309" s="68">
        <v>9714915.6299999971</v>
      </c>
      <c r="G309" s="69">
        <v>40003</v>
      </c>
      <c r="H309" s="69">
        <v>35455</v>
      </c>
      <c r="I309" s="70">
        <v>6940679.8199999984</v>
      </c>
      <c r="J309" s="71">
        <v>29764</v>
      </c>
      <c r="K309" s="71">
        <v>35374</v>
      </c>
      <c r="L309" s="68">
        <v>5439578.6699999999</v>
      </c>
      <c r="M309" s="69">
        <v>21128</v>
      </c>
      <c r="N309" s="69">
        <v>35356</v>
      </c>
      <c r="O309" s="70">
        <v>7371570.8299999954</v>
      </c>
      <c r="P309" s="71">
        <v>27561</v>
      </c>
      <c r="Q309" s="71">
        <v>35720</v>
      </c>
      <c r="R309" s="68">
        <v>9225871.929999996</v>
      </c>
      <c r="S309" s="69">
        <v>36449</v>
      </c>
      <c r="T309" s="69">
        <v>36626</v>
      </c>
      <c r="U309" s="70">
        <v>9054550.2799999975</v>
      </c>
      <c r="V309" s="71">
        <v>35613</v>
      </c>
      <c r="W309" s="71">
        <v>36843</v>
      </c>
      <c r="X309" s="68">
        <v>10000940.269999998</v>
      </c>
      <c r="Y309" s="69">
        <v>38860</v>
      </c>
      <c r="Z309" s="69">
        <v>36610</v>
      </c>
      <c r="AA309" s="70">
        <v>10607120.689999999</v>
      </c>
      <c r="AB309" s="71">
        <v>38863</v>
      </c>
      <c r="AC309" s="71">
        <v>17331</v>
      </c>
      <c r="AD309" s="68">
        <v>10671260.419999998</v>
      </c>
      <c r="AE309" s="69">
        <v>36109</v>
      </c>
      <c r="AF309" s="69">
        <v>17609</v>
      </c>
      <c r="AG309" s="70">
        <v>10335538.219999995</v>
      </c>
      <c r="AH309" s="71">
        <v>38668</v>
      </c>
      <c r="AI309" s="71">
        <v>16816</v>
      </c>
      <c r="AJ309" s="68">
        <v>10960350.979999997</v>
      </c>
      <c r="AK309" s="69">
        <v>40024</v>
      </c>
      <c r="AL309" s="69">
        <v>16739</v>
      </c>
      <c r="AM309" s="70">
        <v>11288480.299999997</v>
      </c>
      <c r="AN309" s="71">
        <v>42402</v>
      </c>
      <c r="AO309" s="71">
        <v>16944</v>
      </c>
    </row>
    <row r="310" spans="1:41" hidden="1" outlineLevel="1" x14ac:dyDescent="0.55000000000000004">
      <c r="A310" s="58" t="s">
        <v>34</v>
      </c>
      <c r="B310" s="65">
        <v>364017.43</v>
      </c>
      <c r="C310" s="66">
        <v>2483</v>
      </c>
      <c r="D310" s="66">
        <v>15</v>
      </c>
      <c r="E310" s="67">
        <v>146.60387837293595</v>
      </c>
      <c r="F310" s="68">
        <v>5558.12</v>
      </c>
      <c r="G310" s="69">
        <v>50</v>
      </c>
      <c r="H310" s="69">
        <v>15</v>
      </c>
      <c r="I310" s="70">
        <v>9625.76</v>
      </c>
      <c r="J310" s="71">
        <v>59</v>
      </c>
      <c r="K310" s="71">
        <v>15</v>
      </c>
      <c r="L310" s="68">
        <v>69677.710000000006</v>
      </c>
      <c r="M310" s="69">
        <v>672</v>
      </c>
      <c r="N310" s="69">
        <v>15</v>
      </c>
      <c r="O310" s="70">
        <v>17660.21</v>
      </c>
      <c r="P310" s="71">
        <v>123</v>
      </c>
      <c r="Q310" s="71">
        <v>15</v>
      </c>
      <c r="R310" s="68">
        <v>18817.53</v>
      </c>
      <c r="S310" s="69">
        <v>138</v>
      </c>
      <c r="T310" s="69">
        <v>15</v>
      </c>
      <c r="U310" s="70">
        <v>36084.120000000003</v>
      </c>
      <c r="V310" s="71">
        <v>181</v>
      </c>
      <c r="W310" s="71">
        <v>15</v>
      </c>
      <c r="X310" s="68">
        <v>32066.799999999999</v>
      </c>
      <c r="Y310" s="69">
        <v>171</v>
      </c>
      <c r="Z310" s="69">
        <v>15</v>
      </c>
      <c r="AA310" s="70">
        <v>10861.94</v>
      </c>
      <c r="AB310" s="71">
        <v>76</v>
      </c>
      <c r="AC310" s="71">
        <v>15</v>
      </c>
      <c r="AD310" s="68">
        <v>12638.84</v>
      </c>
      <c r="AE310" s="69">
        <v>79</v>
      </c>
      <c r="AF310" s="69">
        <v>15</v>
      </c>
      <c r="AG310" s="70">
        <v>28745.01</v>
      </c>
      <c r="AH310" s="71">
        <v>174</v>
      </c>
      <c r="AI310" s="71">
        <v>15</v>
      </c>
      <c r="AJ310" s="68">
        <v>30015.53</v>
      </c>
      <c r="AK310" s="69">
        <v>214</v>
      </c>
      <c r="AL310" s="69">
        <v>15</v>
      </c>
      <c r="AM310" s="70">
        <v>92265.86</v>
      </c>
      <c r="AN310" s="71">
        <v>546</v>
      </c>
      <c r="AO310" s="71">
        <v>15</v>
      </c>
    </row>
    <row r="311" spans="1:41" hidden="1" outlineLevel="1" x14ac:dyDescent="0.55000000000000004">
      <c r="A311" s="58" t="s">
        <v>35</v>
      </c>
      <c r="B311" s="65">
        <v>1199913.2400000002</v>
      </c>
      <c r="C311" s="66">
        <v>1051</v>
      </c>
      <c r="D311" s="66">
        <v>12</v>
      </c>
      <c r="E311" s="67">
        <v>1141.6871931493818</v>
      </c>
      <c r="F311" s="68">
        <v>307487.12</v>
      </c>
      <c r="G311" s="69">
        <v>64</v>
      </c>
      <c r="H311" s="69">
        <v>12</v>
      </c>
      <c r="I311" s="70">
        <v>11861.09</v>
      </c>
      <c r="J311" s="71">
        <v>36</v>
      </c>
      <c r="K311" s="71">
        <v>12</v>
      </c>
      <c r="L311" s="68">
        <v>66912.600000000006</v>
      </c>
      <c r="M311" s="69">
        <v>77</v>
      </c>
      <c r="N311" s="69">
        <v>12</v>
      </c>
      <c r="O311" s="70">
        <v>76477</v>
      </c>
      <c r="P311" s="71">
        <v>35</v>
      </c>
      <c r="Q311" s="71">
        <v>12</v>
      </c>
      <c r="R311" s="68">
        <v>47348.82</v>
      </c>
      <c r="S311" s="69">
        <v>55</v>
      </c>
      <c r="T311" s="69">
        <v>12</v>
      </c>
      <c r="U311" s="70">
        <v>59817.67</v>
      </c>
      <c r="V311" s="71">
        <v>48</v>
      </c>
      <c r="W311" s="71">
        <v>12</v>
      </c>
      <c r="X311" s="68">
        <v>118551.3</v>
      </c>
      <c r="Y311" s="69">
        <v>105</v>
      </c>
      <c r="Z311" s="69">
        <v>12</v>
      </c>
      <c r="AA311" s="70">
        <v>98048.62</v>
      </c>
      <c r="AB311" s="71">
        <v>134</v>
      </c>
      <c r="AC311" s="71">
        <v>14</v>
      </c>
      <c r="AD311" s="68">
        <v>89236.67</v>
      </c>
      <c r="AE311" s="69">
        <v>71</v>
      </c>
      <c r="AF311" s="69">
        <v>14</v>
      </c>
      <c r="AG311" s="70">
        <v>114250.93</v>
      </c>
      <c r="AH311" s="71">
        <v>113</v>
      </c>
      <c r="AI311" s="71">
        <v>12</v>
      </c>
      <c r="AJ311" s="68">
        <v>157104.57999999999</v>
      </c>
      <c r="AK311" s="69">
        <v>205</v>
      </c>
      <c r="AL311" s="69">
        <v>12</v>
      </c>
      <c r="AM311" s="70">
        <v>52816.84</v>
      </c>
      <c r="AN311" s="71">
        <v>108</v>
      </c>
      <c r="AO311" s="71">
        <v>12</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1879599785.1799991</v>
      </c>
      <c r="C313" s="52">
        <f>SUM(C286:C311)</f>
        <v>6607041</v>
      </c>
      <c r="D313" s="52">
        <f>SUM(D286:D311)</f>
        <v>28799</v>
      </c>
      <c r="E313" s="74">
        <f t="shared" ref="E313" si="20">IFERROR(B313/C313,0)</f>
        <v>284.48435315900099</v>
      </c>
      <c r="F313" s="51">
        <f t="shared" ref="F313:AO313" si="21">SUM(F286:F311)</f>
        <v>153194353.19999996</v>
      </c>
      <c r="G313" s="52">
        <f t="shared" si="21"/>
        <v>525339</v>
      </c>
      <c r="H313" s="52">
        <f t="shared" si="21"/>
        <v>46140</v>
      </c>
      <c r="I313" s="51">
        <f t="shared" si="21"/>
        <v>135667039.54999995</v>
      </c>
      <c r="J313" s="52">
        <f t="shared" si="21"/>
        <v>492139</v>
      </c>
      <c r="K313" s="52">
        <f t="shared" si="21"/>
        <v>45608</v>
      </c>
      <c r="L313" s="51">
        <f t="shared" si="21"/>
        <v>105162316.43999995</v>
      </c>
      <c r="M313" s="52">
        <f t="shared" si="21"/>
        <v>396999</v>
      </c>
      <c r="N313" s="52">
        <f t="shared" si="21"/>
        <v>45554</v>
      </c>
      <c r="O313" s="51">
        <f t="shared" si="21"/>
        <v>105466559.46999998</v>
      </c>
      <c r="P313" s="52">
        <f t="shared" si="21"/>
        <v>379326</v>
      </c>
      <c r="Q313" s="52">
        <f t="shared" si="21"/>
        <v>46448</v>
      </c>
      <c r="R313" s="51">
        <f t="shared" si="21"/>
        <v>144948228.16</v>
      </c>
      <c r="S313" s="52">
        <f t="shared" si="21"/>
        <v>529671</v>
      </c>
      <c r="T313" s="52">
        <f t="shared" si="21"/>
        <v>47784</v>
      </c>
      <c r="U313" s="51">
        <f t="shared" si="21"/>
        <v>157819693.38999996</v>
      </c>
      <c r="V313" s="52">
        <f t="shared" si="21"/>
        <v>550774</v>
      </c>
      <c r="W313" s="52">
        <f t="shared" si="21"/>
        <v>47879</v>
      </c>
      <c r="X313" s="51">
        <f t="shared" si="21"/>
        <v>164397888.46000001</v>
      </c>
      <c r="Y313" s="52">
        <f t="shared" si="21"/>
        <v>581376</v>
      </c>
      <c r="Z313" s="52">
        <f t="shared" si="21"/>
        <v>47527</v>
      </c>
      <c r="AA313" s="51">
        <f t="shared" si="21"/>
        <v>192221822.45999998</v>
      </c>
      <c r="AB313" s="52">
        <f t="shared" si="21"/>
        <v>626165</v>
      </c>
      <c r="AC313" s="52">
        <f t="shared" si="21"/>
        <v>36493</v>
      </c>
      <c r="AD313" s="51">
        <f t="shared" si="21"/>
        <v>198151199.86999995</v>
      </c>
      <c r="AE313" s="52">
        <f t="shared" si="21"/>
        <v>652235</v>
      </c>
      <c r="AF313" s="52">
        <f t="shared" si="21"/>
        <v>36817</v>
      </c>
      <c r="AG313" s="51">
        <f t="shared" si="21"/>
        <v>170582757.67999992</v>
      </c>
      <c r="AH313" s="52">
        <f t="shared" si="21"/>
        <v>590282</v>
      </c>
      <c r="AI313" s="52">
        <f t="shared" si="21"/>
        <v>28729</v>
      </c>
      <c r="AJ313" s="51">
        <f t="shared" si="21"/>
        <v>185104860.01999992</v>
      </c>
      <c r="AK313" s="52">
        <f t="shared" si="21"/>
        <v>658796</v>
      </c>
      <c r="AL313" s="52">
        <f t="shared" si="21"/>
        <v>28871</v>
      </c>
      <c r="AM313" s="51">
        <f t="shared" si="21"/>
        <v>166883066.47999999</v>
      </c>
      <c r="AN313" s="52">
        <f t="shared" si="21"/>
        <v>623939</v>
      </c>
      <c r="AO313" s="52">
        <f t="shared" si="21"/>
        <v>28799</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v>39873294.689999998</v>
      </c>
      <c r="C317" s="66">
        <v>70264</v>
      </c>
      <c r="D317" s="66">
        <v>1243</v>
      </c>
      <c r="E317" s="67">
        <v>567.47829172833883</v>
      </c>
      <c r="F317" s="68">
        <v>3951042.46</v>
      </c>
      <c r="G317" s="69">
        <v>7101</v>
      </c>
      <c r="H317" s="69">
        <v>1185</v>
      </c>
      <c r="I317" s="70">
        <v>2457718.9500000002</v>
      </c>
      <c r="J317" s="71">
        <v>5096</v>
      </c>
      <c r="K317" s="71">
        <v>1187</v>
      </c>
      <c r="L317" s="68">
        <v>2077279.25</v>
      </c>
      <c r="M317" s="69">
        <v>3978</v>
      </c>
      <c r="N317" s="69">
        <v>1232</v>
      </c>
      <c r="O317" s="70">
        <v>2368694.7000000002</v>
      </c>
      <c r="P317" s="71">
        <v>4536</v>
      </c>
      <c r="Q317" s="71">
        <v>1252</v>
      </c>
      <c r="R317" s="68">
        <v>2889348.34</v>
      </c>
      <c r="S317" s="69">
        <v>5192</v>
      </c>
      <c r="T317" s="69">
        <v>1248</v>
      </c>
      <c r="U317" s="70">
        <v>3260945.3</v>
      </c>
      <c r="V317" s="71">
        <v>6033</v>
      </c>
      <c r="W317" s="71">
        <v>1247</v>
      </c>
      <c r="X317" s="68">
        <v>3850791.6</v>
      </c>
      <c r="Y317" s="69">
        <v>6389</v>
      </c>
      <c r="Z317" s="69">
        <v>1248</v>
      </c>
      <c r="AA317" s="70">
        <v>4198345.58</v>
      </c>
      <c r="AB317" s="71">
        <v>6721</v>
      </c>
      <c r="AC317" s="71">
        <v>1245</v>
      </c>
      <c r="AD317" s="68">
        <v>4408830.79</v>
      </c>
      <c r="AE317" s="69">
        <v>6779</v>
      </c>
      <c r="AF317" s="69">
        <v>1243</v>
      </c>
      <c r="AG317" s="70">
        <v>3439114.59</v>
      </c>
      <c r="AH317" s="71">
        <v>5861</v>
      </c>
      <c r="AI317" s="71">
        <v>1243</v>
      </c>
      <c r="AJ317" s="68">
        <v>2937560.52</v>
      </c>
      <c r="AK317" s="69">
        <v>5573</v>
      </c>
      <c r="AL317" s="69">
        <v>1239</v>
      </c>
      <c r="AM317" s="70">
        <v>4033622.61</v>
      </c>
      <c r="AN317" s="71">
        <v>7005</v>
      </c>
      <c r="AO317" s="71">
        <v>1243</v>
      </c>
    </row>
    <row r="318" spans="1:41" hidden="1" outlineLevel="1" x14ac:dyDescent="0.55000000000000004">
      <c r="A318" s="58" t="s">
        <v>18</v>
      </c>
      <c r="B318" s="65">
        <v>23194973.69999975</v>
      </c>
      <c r="C318" s="66">
        <v>155452</v>
      </c>
      <c r="D318" s="66">
        <v>571</v>
      </c>
      <c r="E318" s="67">
        <v>149.20987636054699</v>
      </c>
      <c r="F318" s="68">
        <v>1767934.6899999448</v>
      </c>
      <c r="G318" s="69">
        <v>17117</v>
      </c>
      <c r="H318" s="69">
        <v>579</v>
      </c>
      <c r="I318" s="70">
        <v>949253.9499999953</v>
      </c>
      <c r="J318" s="71">
        <v>6924</v>
      </c>
      <c r="K318" s="71">
        <v>569</v>
      </c>
      <c r="L318" s="68">
        <v>577107.40999999724</v>
      </c>
      <c r="M318" s="69">
        <v>6863</v>
      </c>
      <c r="N318" s="69">
        <v>568</v>
      </c>
      <c r="O318" s="70">
        <v>906300.98999999417</v>
      </c>
      <c r="P318" s="71">
        <v>5860</v>
      </c>
      <c r="Q318" s="71">
        <v>593</v>
      </c>
      <c r="R318" s="68">
        <v>966917.4999999901</v>
      </c>
      <c r="S318" s="69">
        <v>7320</v>
      </c>
      <c r="T318" s="69">
        <v>592</v>
      </c>
      <c r="U318" s="70">
        <v>1292395.809999991</v>
      </c>
      <c r="V318" s="71">
        <v>6907</v>
      </c>
      <c r="W318" s="71">
        <v>575</v>
      </c>
      <c r="X318" s="68">
        <v>1225082.9399999927</v>
      </c>
      <c r="Y318" s="69">
        <v>7648</v>
      </c>
      <c r="Z318" s="69">
        <v>575</v>
      </c>
      <c r="AA318" s="70">
        <v>1201178.0899999919</v>
      </c>
      <c r="AB318" s="71">
        <v>8316</v>
      </c>
      <c r="AC318" s="71">
        <v>575</v>
      </c>
      <c r="AD318" s="68">
        <v>2244942.8199999845</v>
      </c>
      <c r="AE318" s="69">
        <v>12704</v>
      </c>
      <c r="AF318" s="69">
        <v>576</v>
      </c>
      <c r="AG318" s="70">
        <v>2826483.1599999852</v>
      </c>
      <c r="AH318" s="71">
        <v>19403</v>
      </c>
      <c r="AI318" s="71">
        <v>576</v>
      </c>
      <c r="AJ318" s="68">
        <v>5221202.6799999336</v>
      </c>
      <c r="AK318" s="69">
        <v>28799</v>
      </c>
      <c r="AL318" s="69">
        <v>573</v>
      </c>
      <c r="AM318" s="70">
        <v>4016173.6599999461</v>
      </c>
      <c r="AN318" s="71">
        <v>27591</v>
      </c>
      <c r="AO318" s="71">
        <v>571</v>
      </c>
    </row>
    <row r="319" spans="1:41" hidden="1" outlineLevel="1" x14ac:dyDescent="0.55000000000000004">
      <c r="A319" s="58" t="s">
        <v>20</v>
      </c>
      <c r="B319" s="65">
        <v>40310966.300000004</v>
      </c>
      <c r="C319" s="66">
        <v>135040</v>
      </c>
      <c r="D319" s="66">
        <v>110</v>
      </c>
      <c r="E319" s="67">
        <v>298.51130257701425</v>
      </c>
      <c r="F319" s="68">
        <v>3487255.2600000007</v>
      </c>
      <c r="G319" s="69">
        <v>10658</v>
      </c>
      <c r="H319" s="69">
        <v>55</v>
      </c>
      <c r="I319" s="70">
        <v>2734242.24</v>
      </c>
      <c r="J319" s="71">
        <v>9150</v>
      </c>
      <c r="K319" s="71">
        <v>56</v>
      </c>
      <c r="L319" s="68">
        <v>2047092.77</v>
      </c>
      <c r="M319" s="69">
        <v>8109</v>
      </c>
      <c r="N319" s="69">
        <v>56</v>
      </c>
      <c r="O319" s="70">
        <v>2831228.11</v>
      </c>
      <c r="P319" s="71">
        <v>9746</v>
      </c>
      <c r="Q319" s="71">
        <v>97</v>
      </c>
      <c r="R319" s="68">
        <v>2763169.78</v>
      </c>
      <c r="S319" s="69">
        <v>10349</v>
      </c>
      <c r="T319" s="69">
        <v>97</v>
      </c>
      <c r="U319" s="70">
        <v>3567113.18</v>
      </c>
      <c r="V319" s="71">
        <v>11573</v>
      </c>
      <c r="W319" s="71">
        <v>97</v>
      </c>
      <c r="X319" s="68">
        <v>3825730.69</v>
      </c>
      <c r="Y319" s="69">
        <v>12169</v>
      </c>
      <c r="Z319" s="69">
        <v>98</v>
      </c>
      <c r="AA319" s="70">
        <v>4217450.2</v>
      </c>
      <c r="AB319" s="71">
        <v>13453</v>
      </c>
      <c r="AC319" s="71">
        <v>98</v>
      </c>
      <c r="AD319" s="68">
        <v>3494259.87</v>
      </c>
      <c r="AE319" s="69">
        <v>12229</v>
      </c>
      <c r="AF319" s="69">
        <v>98</v>
      </c>
      <c r="AG319" s="70">
        <v>3781924.51</v>
      </c>
      <c r="AH319" s="71">
        <v>12556</v>
      </c>
      <c r="AI319" s="71">
        <v>98</v>
      </c>
      <c r="AJ319" s="68">
        <v>3298800.06</v>
      </c>
      <c r="AK319" s="69">
        <v>11141</v>
      </c>
      <c r="AL319" s="69">
        <v>98</v>
      </c>
      <c r="AM319" s="70">
        <v>4262699.63</v>
      </c>
      <c r="AN319" s="71">
        <v>13907</v>
      </c>
      <c r="AO319" s="71">
        <v>110</v>
      </c>
    </row>
    <row r="320" spans="1:41" hidden="1" outlineLevel="1" x14ac:dyDescent="0.55000000000000004">
      <c r="A320" s="58" t="s">
        <v>510</v>
      </c>
      <c r="B320" s="65">
        <v>0</v>
      </c>
      <c r="C320" s="66">
        <v>0</v>
      </c>
      <c r="D320" s="66">
        <v>0</v>
      </c>
      <c r="E320" s="67">
        <v>0</v>
      </c>
      <c r="F320" s="68">
        <v>0</v>
      </c>
      <c r="G320" s="69">
        <v>0</v>
      </c>
      <c r="H320" s="69">
        <v>0</v>
      </c>
      <c r="I320" s="70">
        <v>0</v>
      </c>
      <c r="J320" s="71">
        <v>0</v>
      </c>
      <c r="K320" s="71">
        <v>0</v>
      </c>
      <c r="L320" s="68">
        <v>0</v>
      </c>
      <c r="M320" s="69">
        <v>0</v>
      </c>
      <c r="N320" s="69">
        <v>0</v>
      </c>
      <c r="O320" s="70">
        <v>0</v>
      </c>
      <c r="P320" s="71">
        <v>0</v>
      </c>
      <c r="Q320" s="71">
        <v>0</v>
      </c>
      <c r="R320" s="68">
        <v>0</v>
      </c>
      <c r="S320" s="69">
        <v>0</v>
      </c>
      <c r="T320" s="69">
        <v>0</v>
      </c>
      <c r="U320" s="70">
        <v>0</v>
      </c>
      <c r="V320" s="71">
        <v>0</v>
      </c>
      <c r="W320" s="71">
        <v>0</v>
      </c>
      <c r="X320" s="68">
        <v>0</v>
      </c>
      <c r="Y320" s="69">
        <v>0</v>
      </c>
      <c r="Z320" s="69">
        <v>0</v>
      </c>
      <c r="AA320" s="70">
        <v>0</v>
      </c>
      <c r="AB320" s="71">
        <v>0</v>
      </c>
      <c r="AC320" s="71">
        <v>0</v>
      </c>
      <c r="AD320" s="68">
        <v>0</v>
      </c>
      <c r="AE320" s="69">
        <v>0</v>
      </c>
      <c r="AF320" s="69">
        <v>0</v>
      </c>
      <c r="AG320" s="70">
        <v>0</v>
      </c>
      <c r="AH320" s="71">
        <v>0</v>
      </c>
      <c r="AI320" s="71">
        <v>0</v>
      </c>
      <c r="AJ320" s="68">
        <v>0</v>
      </c>
      <c r="AK320" s="69">
        <v>0</v>
      </c>
      <c r="AL320" s="69">
        <v>0</v>
      </c>
      <c r="AM320" s="70">
        <v>0</v>
      </c>
      <c r="AN320" s="71">
        <v>0</v>
      </c>
      <c r="AO320" s="71">
        <v>0</v>
      </c>
    </row>
    <row r="321" spans="1:41" hidden="1" outlineLevel="1" x14ac:dyDescent="0.55000000000000004">
      <c r="A321" s="58" t="s">
        <v>89</v>
      </c>
      <c r="B321" s="65">
        <v>834436110.79999995</v>
      </c>
      <c r="C321" s="66">
        <v>2314475</v>
      </c>
      <c r="D321" s="66">
        <v>5421</v>
      </c>
      <c r="E321" s="67">
        <v>360.52932557059376</v>
      </c>
      <c r="F321" s="68">
        <v>67316860.010000005</v>
      </c>
      <c r="G321" s="69">
        <v>186916</v>
      </c>
      <c r="H321" s="69">
        <v>5385</v>
      </c>
      <c r="I321" s="70">
        <v>57259321.799999997</v>
      </c>
      <c r="J321" s="71">
        <v>163527</v>
      </c>
      <c r="K321" s="71">
        <v>5383</v>
      </c>
      <c r="L321" s="68">
        <v>54462808.299999997</v>
      </c>
      <c r="M321" s="69">
        <v>146747</v>
      </c>
      <c r="N321" s="69">
        <v>5465</v>
      </c>
      <c r="O321" s="70">
        <v>53544802.93</v>
      </c>
      <c r="P321" s="71">
        <v>169166</v>
      </c>
      <c r="Q321" s="71">
        <v>5495</v>
      </c>
      <c r="R321" s="68">
        <v>56436948.210000001</v>
      </c>
      <c r="S321" s="69">
        <v>172474</v>
      </c>
      <c r="T321" s="69">
        <v>5282</v>
      </c>
      <c r="U321" s="70">
        <v>70724172.170000002</v>
      </c>
      <c r="V321" s="71">
        <v>191339</v>
      </c>
      <c r="W321" s="71">
        <v>5350</v>
      </c>
      <c r="X321" s="68">
        <v>69312047.170000002</v>
      </c>
      <c r="Y321" s="69">
        <v>182632</v>
      </c>
      <c r="Z321" s="69">
        <v>5408</v>
      </c>
      <c r="AA321" s="70">
        <v>78970467.819999993</v>
      </c>
      <c r="AB321" s="71">
        <v>203597</v>
      </c>
      <c r="AC321" s="71">
        <v>5394</v>
      </c>
      <c r="AD321" s="68">
        <v>98233218.739999995</v>
      </c>
      <c r="AE321" s="69">
        <v>271203</v>
      </c>
      <c r="AF321" s="69">
        <v>5314</v>
      </c>
      <c r="AG321" s="70">
        <v>87951698.299999997</v>
      </c>
      <c r="AH321" s="71">
        <v>237070</v>
      </c>
      <c r="AI321" s="71">
        <v>5432</v>
      </c>
      <c r="AJ321" s="68">
        <v>79016686.760000005</v>
      </c>
      <c r="AK321" s="69">
        <v>216890</v>
      </c>
      <c r="AL321" s="69">
        <v>5359</v>
      </c>
      <c r="AM321" s="70">
        <v>61207078.590000004</v>
      </c>
      <c r="AN321" s="71">
        <v>172914</v>
      </c>
      <c r="AO321" s="71">
        <v>5421</v>
      </c>
    </row>
    <row r="322" spans="1:41" hidden="1" outlineLevel="1" x14ac:dyDescent="0.55000000000000004">
      <c r="A322" s="58" t="s">
        <v>21</v>
      </c>
      <c r="B322" s="65">
        <v>711853.45</v>
      </c>
      <c r="C322" s="66">
        <v>2862</v>
      </c>
      <c r="D322" s="66">
        <v>61</v>
      </c>
      <c r="E322" s="67">
        <v>248.72587351502443</v>
      </c>
      <c r="F322" s="68">
        <v>95755.770000000019</v>
      </c>
      <c r="G322" s="69">
        <v>401</v>
      </c>
      <c r="H322" s="69">
        <v>27</v>
      </c>
      <c r="I322" s="70">
        <v>59929.65</v>
      </c>
      <c r="J322" s="71">
        <v>266</v>
      </c>
      <c r="K322" s="71">
        <v>27</v>
      </c>
      <c r="L322" s="68">
        <v>54896.09</v>
      </c>
      <c r="M322" s="69">
        <v>99</v>
      </c>
      <c r="N322" s="69">
        <v>27</v>
      </c>
      <c r="O322" s="70">
        <v>50366.18</v>
      </c>
      <c r="P322" s="71">
        <v>210</v>
      </c>
      <c r="Q322" s="71">
        <v>62</v>
      </c>
      <c r="R322" s="68">
        <v>31062.45</v>
      </c>
      <c r="S322" s="69">
        <v>174</v>
      </c>
      <c r="T322" s="69">
        <v>62</v>
      </c>
      <c r="U322" s="70">
        <v>38768.050000000003</v>
      </c>
      <c r="V322" s="71">
        <v>162</v>
      </c>
      <c r="W322" s="71">
        <v>62</v>
      </c>
      <c r="X322" s="68">
        <v>82099.009999999995</v>
      </c>
      <c r="Y322" s="69">
        <v>247</v>
      </c>
      <c r="Z322" s="69">
        <v>62</v>
      </c>
      <c r="AA322" s="70">
        <v>45545.52</v>
      </c>
      <c r="AB322" s="71">
        <v>252</v>
      </c>
      <c r="AC322" s="71">
        <v>62</v>
      </c>
      <c r="AD322" s="68">
        <v>55844.1</v>
      </c>
      <c r="AE322" s="69">
        <v>210</v>
      </c>
      <c r="AF322" s="69">
        <v>62</v>
      </c>
      <c r="AG322" s="70">
        <v>41847.699999999997</v>
      </c>
      <c r="AH322" s="71">
        <v>200</v>
      </c>
      <c r="AI322" s="71">
        <v>61</v>
      </c>
      <c r="AJ322" s="68">
        <v>51656</v>
      </c>
      <c r="AK322" s="69">
        <v>178</v>
      </c>
      <c r="AL322" s="69">
        <v>61</v>
      </c>
      <c r="AM322" s="70">
        <v>104082.93</v>
      </c>
      <c r="AN322" s="71">
        <v>463</v>
      </c>
      <c r="AO322" s="71">
        <v>61</v>
      </c>
    </row>
    <row r="323" spans="1:41" hidden="1" outlineLevel="1" x14ac:dyDescent="0.55000000000000004">
      <c r="A323" s="58" t="s">
        <v>90</v>
      </c>
      <c r="B323" s="65">
        <v>3554268.3300000005</v>
      </c>
      <c r="C323" s="66">
        <v>14574</v>
      </c>
      <c r="D323" s="66">
        <v>57</v>
      </c>
      <c r="E323" s="67">
        <v>243.8773384108687</v>
      </c>
      <c r="F323" s="68">
        <v>256307.65</v>
      </c>
      <c r="G323" s="69">
        <v>1606</v>
      </c>
      <c r="H323" s="69">
        <v>27</v>
      </c>
      <c r="I323" s="70">
        <v>287129.53000000003</v>
      </c>
      <c r="J323" s="71">
        <v>957</v>
      </c>
      <c r="K323" s="71">
        <v>27</v>
      </c>
      <c r="L323" s="68">
        <v>128144.22</v>
      </c>
      <c r="M323" s="69">
        <v>644</v>
      </c>
      <c r="N323" s="69">
        <v>27</v>
      </c>
      <c r="O323" s="70">
        <v>150303.92000000001</v>
      </c>
      <c r="P323" s="71">
        <v>690</v>
      </c>
      <c r="Q323" s="71">
        <v>58</v>
      </c>
      <c r="R323" s="68">
        <v>303568.33</v>
      </c>
      <c r="S323" s="69">
        <v>910</v>
      </c>
      <c r="T323" s="69">
        <v>57</v>
      </c>
      <c r="U323" s="70">
        <v>471163.11</v>
      </c>
      <c r="V323" s="71">
        <v>1440</v>
      </c>
      <c r="W323" s="71">
        <v>57</v>
      </c>
      <c r="X323" s="68">
        <v>342919.95</v>
      </c>
      <c r="Y323" s="69">
        <v>1399</v>
      </c>
      <c r="Z323" s="69">
        <v>56</v>
      </c>
      <c r="AA323" s="70">
        <v>317675.67</v>
      </c>
      <c r="AB323" s="71">
        <v>1383</v>
      </c>
      <c r="AC323" s="71">
        <v>56</v>
      </c>
      <c r="AD323" s="68">
        <v>262688.18</v>
      </c>
      <c r="AE323" s="69">
        <v>1275</v>
      </c>
      <c r="AF323" s="69">
        <v>56</v>
      </c>
      <c r="AG323" s="70">
        <v>368282.35</v>
      </c>
      <c r="AH323" s="71">
        <v>1419</v>
      </c>
      <c r="AI323" s="71">
        <v>56</v>
      </c>
      <c r="AJ323" s="68">
        <v>234331.86</v>
      </c>
      <c r="AK323" s="69">
        <v>1366</v>
      </c>
      <c r="AL323" s="69">
        <v>56</v>
      </c>
      <c r="AM323" s="70">
        <v>431753.56</v>
      </c>
      <c r="AN323" s="71">
        <v>1485</v>
      </c>
      <c r="AO323" s="71">
        <v>57</v>
      </c>
    </row>
    <row r="324" spans="1:41" hidden="1" outlineLevel="1" x14ac:dyDescent="0.55000000000000004">
      <c r="A324" s="58" t="s">
        <v>22</v>
      </c>
      <c r="B324" s="65">
        <v>78106473.950000003</v>
      </c>
      <c r="C324" s="66">
        <v>349165</v>
      </c>
      <c r="D324" s="66">
        <v>173</v>
      </c>
      <c r="E324" s="67">
        <v>223.69502656337264</v>
      </c>
      <c r="F324" s="68">
        <v>7513160.8299999973</v>
      </c>
      <c r="G324" s="69">
        <v>31578</v>
      </c>
      <c r="H324" s="69">
        <v>48</v>
      </c>
      <c r="I324" s="70">
        <v>5662771.4800000004</v>
      </c>
      <c r="J324" s="71">
        <v>27807</v>
      </c>
      <c r="K324" s="71">
        <v>52</v>
      </c>
      <c r="L324" s="68">
        <v>4407070.0599999996</v>
      </c>
      <c r="M324" s="69">
        <v>22296</v>
      </c>
      <c r="N324" s="69">
        <v>52</v>
      </c>
      <c r="O324" s="70">
        <v>5393930.2000000002</v>
      </c>
      <c r="P324" s="71">
        <v>20965</v>
      </c>
      <c r="Q324" s="71">
        <v>132</v>
      </c>
      <c r="R324" s="68">
        <v>6602668.3300000001</v>
      </c>
      <c r="S324" s="69">
        <v>25436</v>
      </c>
      <c r="T324" s="69">
        <v>137</v>
      </c>
      <c r="U324" s="70">
        <v>7380305.4699999997</v>
      </c>
      <c r="V324" s="71">
        <v>32436</v>
      </c>
      <c r="W324" s="71">
        <v>139</v>
      </c>
      <c r="X324" s="68">
        <v>7508156.3200000003</v>
      </c>
      <c r="Y324" s="69">
        <v>33260</v>
      </c>
      <c r="Z324" s="69">
        <v>146</v>
      </c>
      <c r="AA324" s="70">
        <v>7713851.54</v>
      </c>
      <c r="AB324" s="71">
        <v>34731</v>
      </c>
      <c r="AC324" s="71">
        <v>157</v>
      </c>
      <c r="AD324" s="68">
        <v>6988702.71</v>
      </c>
      <c r="AE324" s="69">
        <v>34967</v>
      </c>
      <c r="AF324" s="69">
        <v>172</v>
      </c>
      <c r="AG324" s="70">
        <v>5472721.3200000003</v>
      </c>
      <c r="AH324" s="71">
        <v>29819</v>
      </c>
      <c r="AI324" s="71">
        <v>172</v>
      </c>
      <c r="AJ324" s="68">
        <v>6943136.54</v>
      </c>
      <c r="AK324" s="69">
        <v>27667</v>
      </c>
      <c r="AL324" s="69">
        <v>172</v>
      </c>
      <c r="AM324" s="70">
        <v>6519999.1500000004</v>
      </c>
      <c r="AN324" s="71">
        <v>28203</v>
      </c>
      <c r="AO324" s="71">
        <v>173</v>
      </c>
    </row>
    <row r="325" spans="1:41" hidden="1" outlineLevel="1" x14ac:dyDescent="0.55000000000000004">
      <c r="A325" s="58" t="s">
        <v>91</v>
      </c>
      <c r="B325" s="65">
        <v>95552520.549999997</v>
      </c>
      <c r="C325" s="66">
        <v>401409</v>
      </c>
      <c r="D325" s="66">
        <v>498</v>
      </c>
      <c r="E325" s="67">
        <v>238.04279562740246</v>
      </c>
      <c r="F325" s="68">
        <v>10015803.039999999</v>
      </c>
      <c r="G325" s="69">
        <v>32814</v>
      </c>
      <c r="H325" s="69">
        <v>436</v>
      </c>
      <c r="I325" s="70">
        <v>6753317.0400000019</v>
      </c>
      <c r="J325" s="71">
        <v>26128</v>
      </c>
      <c r="K325" s="71">
        <v>433</v>
      </c>
      <c r="L325" s="68">
        <v>5528844.8499999996</v>
      </c>
      <c r="M325" s="69">
        <v>25384</v>
      </c>
      <c r="N325" s="69">
        <v>433</v>
      </c>
      <c r="O325" s="70">
        <v>5783835.6200000001</v>
      </c>
      <c r="P325" s="71">
        <v>24007</v>
      </c>
      <c r="Q325" s="71">
        <v>512</v>
      </c>
      <c r="R325" s="68">
        <v>5716014.8499999996</v>
      </c>
      <c r="S325" s="69">
        <v>26286</v>
      </c>
      <c r="T325" s="69">
        <v>511</v>
      </c>
      <c r="U325" s="70">
        <v>7336172.4900000002</v>
      </c>
      <c r="V325" s="71">
        <v>33002</v>
      </c>
      <c r="W325" s="71">
        <v>517</v>
      </c>
      <c r="X325" s="68">
        <v>7419198.5</v>
      </c>
      <c r="Y325" s="69">
        <v>32988</v>
      </c>
      <c r="Z325" s="69">
        <v>516</v>
      </c>
      <c r="AA325" s="70">
        <v>8203707.9500000002</v>
      </c>
      <c r="AB325" s="71">
        <v>33142</v>
      </c>
      <c r="AC325" s="71">
        <v>517</v>
      </c>
      <c r="AD325" s="68">
        <v>8533741.8599999994</v>
      </c>
      <c r="AE325" s="69">
        <v>38442</v>
      </c>
      <c r="AF325" s="69">
        <v>509</v>
      </c>
      <c r="AG325" s="70">
        <v>10669722.470000001</v>
      </c>
      <c r="AH325" s="71">
        <v>39214</v>
      </c>
      <c r="AI325" s="71">
        <v>499</v>
      </c>
      <c r="AJ325" s="68">
        <v>8790135.4600000009</v>
      </c>
      <c r="AK325" s="69">
        <v>43331</v>
      </c>
      <c r="AL325" s="69">
        <v>498</v>
      </c>
      <c r="AM325" s="70">
        <v>10802026.42</v>
      </c>
      <c r="AN325" s="71">
        <v>46671</v>
      </c>
      <c r="AO325" s="71">
        <v>498</v>
      </c>
    </row>
    <row r="326" spans="1:41" hidden="1" outlineLevel="1" x14ac:dyDescent="0.55000000000000004">
      <c r="A326" s="58" t="s">
        <v>23</v>
      </c>
      <c r="B326" s="65">
        <v>220883.63</v>
      </c>
      <c r="C326" s="66">
        <v>1132</v>
      </c>
      <c r="D326" s="66">
        <v>2</v>
      </c>
      <c r="E326" s="67">
        <v>195.12688162544171</v>
      </c>
      <c r="F326" s="68">
        <v>20626.55</v>
      </c>
      <c r="G326" s="69">
        <v>176</v>
      </c>
      <c r="H326" s="69">
        <v>2</v>
      </c>
      <c r="I326" s="70">
        <v>17171.98</v>
      </c>
      <c r="J326" s="71">
        <v>71</v>
      </c>
      <c r="K326" s="71">
        <v>2</v>
      </c>
      <c r="L326" s="68">
        <v>4200.05</v>
      </c>
      <c r="M326" s="69">
        <v>21</v>
      </c>
      <c r="N326" s="69">
        <v>2</v>
      </c>
      <c r="O326" s="70">
        <v>14005.23</v>
      </c>
      <c r="P326" s="71">
        <v>84</v>
      </c>
      <c r="Q326" s="71">
        <v>2</v>
      </c>
      <c r="R326" s="68">
        <v>6863.84</v>
      </c>
      <c r="S326" s="69">
        <v>45</v>
      </c>
      <c r="T326" s="69">
        <v>2</v>
      </c>
      <c r="U326" s="70">
        <v>11775.31</v>
      </c>
      <c r="V326" s="71">
        <v>60</v>
      </c>
      <c r="W326" s="71">
        <v>2</v>
      </c>
      <c r="X326" s="68">
        <v>13060.49</v>
      </c>
      <c r="Y326" s="69">
        <v>66</v>
      </c>
      <c r="Z326" s="69">
        <v>2</v>
      </c>
      <c r="AA326" s="70">
        <v>23977.97</v>
      </c>
      <c r="AB326" s="71">
        <v>84</v>
      </c>
      <c r="AC326" s="71">
        <v>2</v>
      </c>
      <c r="AD326" s="68">
        <v>11297.75</v>
      </c>
      <c r="AE326" s="69">
        <v>82</v>
      </c>
      <c r="AF326" s="69">
        <v>2</v>
      </c>
      <c r="AG326" s="70">
        <v>34052.050000000003</v>
      </c>
      <c r="AH326" s="71">
        <v>151</v>
      </c>
      <c r="AI326" s="71">
        <v>2</v>
      </c>
      <c r="AJ326" s="68">
        <v>44441.8</v>
      </c>
      <c r="AK326" s="69">
        <v>188</v>
      </c>
      <c r="AL326" s="69">
        <v>2</v>
      </c>
      <c r="AM326" s="70">
        <v>19410.61</v>
      </c>
      <c r="AN326" s="71">
        <v>104</v>
      </c>
      <c r="AO326" s="71">
        <v>2</v>
      </c>
    </row>
    <row r="327" spans="1:41" hidden="1" outlineLevel="1" x14ac:dyDescent="0.55000000000000004">
      <c r="A327" s="58" t="s">
        <v>24</v>
      </c>
      <c r="B327" s="65">
        <v>150792999.81999999</v>
      </c>
      <c r="C327" s="66">
        <v>1005101</v>
      </c>
      <c r="D327" s="66">
        <v>0</v>
      </c>
      <c r="E327" s="67">
        <v>150.02770847904836</v>
      </c>
      <c r="F327" s="68">
        <v>10881258.439999999</v>
      </c>
      <c r="G327" s="69">
        <v>65411</v>
      </c>
      <c r="H327" s="69">
        <v>0</v>
      </c>
      <c r="I327" s="70">
        <v>10561407</v>
      </c>
      <c r="J327" s="71">
        <v>79670</v>
      </c>
      <c r="K327" s="71">
        <v>0</v>
      </c>
      <c r="L327" s="68">
        <v>7565840.7400000002</v>
      </c>
      <c r="M327" s="69">
        <v>58134</v>
      </c>
      <c r="N327" s="69">
        <v>0</v>
      </c>
      <c r="O327" s="70">
        <v>7740572.5500000101</v>
      </c>
      <c r="P327" s="71">
        <v>53572</v>
      </c>
      <c r="Q327" s="71">
        <v>0</v>
      </c>
      <c r="R327" s="68">
        <v>11158835.619999999</v>
      </c>
      <c r="S327" s="69">
        <v>74035</v>
      </c>
      <c r="T327" s="69">
        <v>0</v>
      </c>
      <c r="U327" s="70">
        <v>14211530.43</v>
      </c>
      <c r="V327" s="71">
        <v>91266</v>
      </c>
      <c r="W327" s="71">
        <v>0</v>
      </c>
      <c r="X327" s="68">
        <v>13875984.810000001</v>
      </c>
      <c r="Y327" s="69">
        <v>91905</v>
      </c>
      <c r="Z327" s="69">
        <v>0</v>
      </c>
      <c r="AA327" s="70">
        <v>14281463.789999999</v>
      </c>
      <c r="AB327" s="71">
        <v>91737</v>
      </c>
      <c r="AC327" s="71">
        <v>0</v>
      </c>
      <c r="AD327" s="68">
        <v>14676032.869999999</v>
      </c>
      <c r="AE327" s="69">
        <v>94747</v>
      </c>
      <c r="AF327" s="69">
        <v>0</v>
      </c>
      <c r="AG327" s="70">
        <v>14847844.810000001</v>
      </c>
      <c r="AH327" s="71">
        <v>96761</v>
      </c>
      <c r="AI327" s="71">
        <v>0</v>
      </c>
      <c r="AJ327" s="68">
        <v>16949884.57</v>
      </c>
      <c r="AK327" s="69">
        <v>107910</v>
      </c>
      <c r="AL327" s="69">
        <v>0</v>
      </c>
      <c r="AM327" s="70">
        <v>14042344.189999999</v>
      </c>
      <c r="AN327" s="71">
        <v>99953</v>
      </c>
      <c r="AO327" s="71">
        <v>0</v>
      </c>
    </row>
    <row r="328" spans="1:41" hidden="1" outlineLevel="1" x14ac:dyDescent="0.55000000000000004">
      <c r="A328" s="58" t="s">
        <v>92</v>
      </c>
      <c r="B328" s="65">
        <v>33739702.689999998</v>
      </c>
      <c r="C328" s="66">
        <v>257821</v>
      </c>
      <c r="D328" s="66">
        <v>1360</v>
      </c>
      <c r="E328" s="67">
        <v>130.86483525391648</v>
      </c>
      <c r="F328" s="68">
        <v>2778114.67</v>
      </c>
      <c r="G328" s="69">
        <v>21118</v>
      </c>
      <c r="H328" s="69">
        <v>1287</v>
      </c>
      <c r="I328" s="70">
        <v>2647955.75</v>
      </c>
      <c r="J328" s="71">
        <v>17866</v>
      </c>
      <c r="K328" s="71">
        <v>1295</v>
      </c>
      <c r="L328" s="68">
        <v>1920084.93</v>
      </c>
      <c r="M328" s="69">
        <v>13160</v>
      </c>
      <c r="N328" s="69">
        <v>1295</v>
      </c>
      <c r="O328" s="70">
        <v>2539559.96</v>
      </c>
      <c r="P328" s="71">
        <v>18688</v>
      </c>
      <c r="Q328" s="71">
        <v>1358</v>
      </c>
      <c r="R328" s="68">
        <v>2738134.71</v>
      </c>
      <c r="S328" s="69">
        <v>20153</v>
      </c>
      <c r="T328" s="69">
        <v>1361</v>
      </c>
      <c r="U328" s="70">
        <v>2863685.58</v>
      </c>
      <c r="V328" s="71">
        <v>23042</v>
      </c>
      <c r="W328" s="71">
        <v>1356</v>
      </c>
      <c r="X328" s="68">
        <v>3036224.54</v>
      </c>
      <c r="Y328" s="69">
        <v>23060</v>
      </c>
      <c r="Z328" s="69">
        <v>1350</v>
      </c>
      <c r="AA328" s="70">
        <v>3012001.45</v>
      </c>
      <c r="AB328" s="71">
        <v>24970</v>
      </c>
      <c r="AC328" s="71">
        <v>1352</v>
      </c>
      <c r="AD328" s="68">
        <v>3090083.3</v>
      </c>
      <c r="AE328" s="69">
        <v>23530</v>
      </c>
      <c r="AF328" s="69">
        <v>1357</v>
      </c>
      <c r="AG328" s="70">
        <v>3117167.14</v>
      </c>
      <c r="AH328" s="71">
        <v>24759</v>
      </c>
      <c r="AI328" s="71">
        <v>1364</v>
      </c>
      <c r="AJ328" s="68">
        <v>3125786.57</v>
      </c>
      <c r="AK328" s="69">
        <v>24858</v>
      </c>
      <c r="AL328" s="69">
        <v>1360</v>
      </c>
      <c r="AM328" s="70">
        <v>2870904.09</v>
      </c>
      <c r="AN328" s="71">
        <v>22617</v>
      </c>
      <c r="AO328" s="71">
        <v>1360</v>
      </c>
    </row>
    <row r="329" spans="1:41" hidden="1" outlineLevel="1" x14ac:dyDescent="0.55000000000000004">
      <c r="A329" s="58" t="s">
        <v>25</v>
      </c>
      <c r="B329" s="65">
        <v>21047487.02</v>
      </c>
      <c r="C329" s="66">
        <v>173691</v>
      </c>
      <c r="D329" s="66">
        <v>132</v>
      </c>
      <c r="E329" s="67">
        <v>121.17776407528312</v>
      </c>
      <c r="F329" s="68">
        <v>1743516.42</v>
      </c>
      <c r="G329" s="69">
        <v>13196</v>
      </c>
      <c r="H329" s="69">
        <v>131</v>
      </c>
      <c r="I329" s="70">
        <v>2219491.08</v>
      </c>
      <c r="J329" s="71">
        <v>14490</v>
      </c>
      <c r="K329" s="71">
        <v>131</v>
      </c>
      <c r="L329" s="68">
        <v>2207095.08</v>
      </c>
      <c r="M329" s="69">
        <v>20794</v>
      </c>
      <c r="N329" s="69">
        <v>130</v>
      </c>
      <c r="O329" s="70">
        <v>1900142.53</v>
      </c>
      <c r="P329" s="71">
        <v>13892</v>
      </c>
      <c r="Q329" s="71">
        <v>131</v>
      </c>
      <c r="R329" s="68">
        <v>1003806.51</v>
      </c>
      <c r="S329" s="69">
        <v>10448</v>
      </c>
      <c r="T329" s="69">
        <v>132</v>
      </c>
      <c r="U329" s="70">
        <v>1205353.22</v>
      </c>
      <c r="V329" s="71">
        <v>12125</v>
      </c>
      <c r="W329" s="71">
        <v>132</v>
      </c>
      <c r="X329" s="68">
        <v>1592906.56</v>
      </c>
      <c r="Y329" s="69">
        <v>13316</v>
      </c>
      <c r="Z329" s="69">
        <v>132</v>
      </c>
      <c r="AA329" s="70">
        <v>2313990.35</v>
      </c>
      <c r="AB329" s="71">
        <v>14727</v>
      </c>
      <c r="AC329" s="71">
        <v>132</v>
      </c>
      <c r="AD329" s="68">
        <v>3350196.44</v>
      </c>
      <c r="AE329" s="69">
        <v>22494</v>
      </c>
      <c r="AF329" s="69">
        <v>132</v>
      </c>
      <c r="AG329" s="70">
        <v>1047815.97</v>
      </c>
      <c r="AH329" s="71">
        <v>14360</v>
      </c>
      <c r="AI329" s="71">
        <v>133</v>
      </c>
      <c r="AJ329" s="68">
        <v>1272593.17</v>
      </c>
      <c r="AK329" s="69">
        <v>12373</v>
      </c>
      <c r="AL329" s="69">
        <v>132</v>
      </c>
      <c r="AM329" s="70">
        <v>1190579.69</v>
      </c>
      <c r="AN329" s="71">
        <v>11476</v>
      </c>
      <c r="AO329" s="71">
        <v>132</v>
      </c>
    </row>
    <row r="330" spans="1:41" hidden="1" outlineLevel="1" x14ac:dyDescent="0.55000000000000004">
      <c r="A330" s="58" t="s">
        <v>93</v>
      </c>
      <c r="B330" s="65">
        <v>298288053.51000005</v>
      </c>
      <c r="C330" s="66">
        <v>371467</v>
      </c>
      <c r="D330" s="66">
        <v>632</v>
      </c>
      <c r="E330" s="67">
        <v>803.00014135845186</v>
      </c>
      <c r="F330" s="68">
        <v>24176905.920000002</v>
      </c>
      <c r="G330" s="69">
        <v>28937</v>
      </c>
      <c r="H330" s="69">
        <v>844</v>
      </c>
      <c r="I330" s="70">
        <v>19980801.739999998</v>
      </c>
      <c r="J330" s="71">
        <v>24102</v>
      </c>
      <c r="K330" s="71">
        <v>867</v>
      </c>
      <c r="L330" s="68">
        <v>15217178.84</v>
      </c>
      <c r="M330" s="69">
        <v>18308</v>
      </c>
      <c r="N330" s="69">
        <v>590</v>
      </c>
      <c r="O330" s="70">
        <v>20133118.710000001</v>
      </c>
      <c r="P330" s="71">
        <v>24716</v>
      </c>
      <c r="Q330" s="71">
        <v>591</v>
      </c>
      <c r="R330" s="68">
        <v>20800056.920000002</v>
      </c>
      <c r="S330" s="69">
        <v>27291</v>
      </c>
      <c r="T330" s="69">
        <v>668</v>
      </c>
      <c r="U330" s="70">
        <v>25674131.539999999</v>
      </c>
      <c r="V330" s="71">
        <v>31388</v>
      </c>
      <c r="W330" s="71">
        <v>672</v>
      </c>
      <c r="X330" s="68">
        <v>27573214.34</v>
      </c>
      <c r="Y330" s="69">
        <v>33293</v>
      </c>
      <c r="Z330" s="69">
        <v>648</v>
      </c>
      <c r="AA330" s="70">
        <v>28468287.390000001</v>
      </c>
      <c r="AB330" s="71">
        <v>33500</v>
      </c>
      <c r="AC330" s="71">
        <v>686</v>
      </c>
      <c r="AD330" s="68">
        <v>31074382.75</v>
      </c>
      <c r="AE330" s="69">
        <v>37041</v>
      </c>
      <c r="AF330" s="69">
        <v>729</v>
      </c>
      <c r="AG330" s="70">
        <v>29320357.98</v>
      </c>
      <c r="AH330" s="71">
        <v>35993</v>
      </c>
      <c r="AI330" s="71">
        <v>865</v>
      </c>
      <c r="AJ330" s="68">
        <v>25958742.059999999</v>
      </c>
      <c r="AK330" s="69">
        <v>33926</v>
      </c>
      <c r="AL330" s="69">
        <v>953</v>
      </c>
      <c r="AM330" s="70">
        <v>29910875.32</v>
      </c>
      <c r="AN330" s="71">
        <v>42972</v>
      </c>
      <c r="AO330" s="71">
        <v>632</v>
      </c>
    </row>
    <row r="331" spans="1:41" hidden="1" outlineLevel="1" x14ac:dyDescent="0.55000000000000004">
      <c r="A331" s="58" t="s">
        <v>26</v>
      </c>
      <c r="B331" s="65">
        <v>8267898.0700000012</v>
      </c>
      <c r="C331" s="66">
        <v>34691</v>
      </c>
      <c r="D331" s="66">
        <v>94</v>
      </c>
      <c r="E331" s="67">
        <v>238.32977054567471</v>
      </c>
      <c r="F331" s="68">
        <v>780280.67999999993</v>
      </c>
      <c r="G331" s="69">
        <v>3566</v>
      </c>
      <c r="H331" s="69">
        <v>57</v>
      </c>
      <c r="I331" s="70">
        <v>554946.46000000008</v>
      </c>
      <c r="J331" s="71">
        <v>2838</v>
      </c>
      <c r="K331" s="71">
        <v>57</v>
      </c>
      <c r="L331" s="68">
        <v>667914.06000000006</v>
      </c>
      <c r="M331" s="69">
        <v>2185</v>
      </c>
      <c r="N331" s="69">
        <v>57</v>
      </c>
      <c r="O331" s="70">
        <v>680906.16</v>
      </c>
      <c r="P331" s="71">
        <v>1895</v>
      </c>
      <c r="Q331" s="71">
        <v>60</v>
      </c>
      <c r="R331" s="68">
        <v>694277.61</v>
      </c>
      <c r="S331" s="69">
        <v>2512</v>
      </c>
      <c r="T331" s="69">
        <v>92</v>
      </c>
      <c r="U331" s="70">
        <v>830046.46</v>
      </c>
      <c r="V331" s="71">
        <v>3269</v>
      </c>
      <c r="W331" s="71">
        <v>93</v>
      </c>
      <c r="X331" s="68">
        <v>769626.61</v>
      </c>
      <c r="Y331" s="69">
        <v>3006</v>
      </c>
      <c r="Z331" s="69">
        <v>93</v>
      </c>
      <c r="AA331" s="70">
        <v>618966.61</v>
      </c>
      <c r="AB331" s="71">
        <v>2790</v>
      </c>
      <c r="AC331" s="71">
        <v>93</v>
      </c>
      <c r="AD331" s="68">
        <v>559955.04</v>
      </c>
      <c r="AE331" s="69">
        <v>2768</v>
      </c>
      <c r="AF331" s="69">
        <v>93</v>
      </c>
      <c r="AG331" s="70">
        <v>586849.52</v>
      </c>
      <c r="AH331" s="71">
        <v>2778</v>
      </c>
      <c r="AI331" s="71">
        <v>93</v>
      </c>
      <c r="AJ331" s="68">
        <v>685498.9</v>
      </c>
      <c r="AK331" s="69">
        <v>3291</v>
      </c>
      <c r="AL331" s="69">
        <v>94</v>
      </c>
      <c r="AM331" s="70">
        <v>838629.96</v>
      </c>
      <c r="AN331" s="71">
        <v>3793</v>
      </c>
      <c r="AO331" s="71">
        <v>94</v>
      </c>
    </row>
    <row r="332" spans="1:41" hidden="1" outlineLevel="1" x14ac:dyDescent="0.55000000000000004">
      <c r="A332" s="58" t="s">
        <v>94</v>
      </c>
      <c r="B332" s="65">
        <v>6566730.620000001</v>
      </c>
      <c r="C332" s="66">
        <v>11863</v>
      </c>
      <c r="D332" s="66">
        <v>58</v>
      </c>
      <c r="E332" s="67">
        <v>553.54721571272034</v>
      </c>
      <c r="F332" s="68">
        <v>618230.75</v>
      </c>
      <c r="G332" s="69">
        <v>1136</v>
      </c>
      <c r="H332" s="69">
        <v>646</v>
      </c>
      <c r="I332" s="70">
        <v>505808.82</v>
      </c>
      <c r="J332" s="71">
        <v>1058</v>
      </c>
      <c r="K332" s="71">
        <v>644</v>
      </c>
      <c r="L332" s="68">
        <v>286350.95</v>
      </c>
      <c r="M332" s="69">
        <v>523</v>
      </c>
      <c r="N332" s="69">
        <v>42</v>
      </c>
      <c r="O332" s="70">
        <v>460322.07</v>
      </c>
      <c r="P332" s="71">
        <v>939</v>
      </c>
      <c r="Q332" s="71">
        <v>43</v>
      </c>
      <c r="R332" s="68">
        <v>538052.23</v>
      </c>
      <c r="S332" s="69">
        <v>896</v>
      </c>
      <c r="T332" s="69">
        <v>43</v>
      </c>
      <c r="U332" s="70">
        <v>574535.93000000005</v>
      </c>
      <c r="V332" s="71">
        <v>978</v>
      </c>
      <c r="W332" s="71">
        <v>43</v>
      </c>
      <c r="X332" s="68">
        <v>404147.71</v>
      </c>
      <c r="Y332" s="69">
        <v>1042</v>
      </c>
      <c r="Z332" s="69">
        <v>43</v>
      </c>
      <c r="AA332" s="70">
        <v>712234.01</v>
      </c>
      <c r="AB332" s="71">
        <v>1064</v>
      </c>
      <c r="AC332" s="71">
        <v>44</v>
      </c>
      <c r="AD332" s="68">
        <v>793407.98</v>
      </c>
      <c r="AE332" s="69">
        <v>1192</v>
      </c>
      <c r="AF332" s="69">
        <v>59</v>
      </c>
      <c r="AG332" s="70">
        <v>542721.53</v>
      </c>
      <c r="AH332" s="71">
        <v>1048</v>
      </c>
      <c r="AI332" s="71">
        <v>59</v>
      </c>
      <c r="AJ332" s="68">
        <v>658490.13</v>
      </c>
      <c r="AK332" s="69">
        <v>1118</v>
      </c>
      <c r="AL332" s="69">
        <v>59</v>
      </c>
      <c r="AM332" s="70">
        <v>472428.51</v>
      </c>
      <c r="AN332" s="71">
        <v>869</v>
      </c>
      <c r="AO332" s="71">
        <v>58</v>
      </c>
    </row>
    <row r="333" spans="1:41" hidden="1" outlineLevel="1" x14ac:dyDescent="0.55000000000000004">
      <c r="A333" s="58" t="s">
        <v>462</v>
      </c>
      <c r="B333" s="65">
        <v>55072817.409999549</v>
      </c>
      <c r="C333" s="66">
        <v>405669</v>
      </c>
      <c r="D333" s="66">
        <v>583</v>
      </c>
      <c r="E333" s="67">
        <v>135.75801308455797</v>
      </c>
      <c r="F333" s="68">
        <v>5005637.5999999382</v>
      </c>
      <c r="G333" s="69">
        <v>40788</v>
      </c>
      <c r="H333" s="69">
        <v>840</v>
      </c>
      <c r="I333" s="70">
        <v>4207997.2499999646</v>
      </c>
      <c r="J333" s="71">
        <v>31355</v>
      </c>
      <c r="K333" s="71">
        <v>838</v>
      </c>
      <c r="L333" s="68">
        <v>3332316.9299999713</v>
      </c>
      <c r="M333" s="69">
        <v>29246</v>
      </c>
      <c r="N333" s="69">
        <v>840</v>
      </c>
      <c r="O333" s="70">
        <v>4479057.2299999623</v>
      </c>
      <c r="P333" s="71">
        <v>29199</v>
      </c>
      <c r="Q333" s="71">
        <v>841</v>
      </c>
      <c r="R333" s="68">
        <v>4721418.9599999655</v>
      </c>
      <c r="S333" s="69">
        <v>32561</v>
      </c>
      <c r="T333" s="69">
        <v>840</v>
      </c>
      <c r="U333" s="70">
        <v>5381461.5499999616</v>
      </c>
      <c r="V333" s="71">
        <v>38470</v>
      </c>
      <c r="W333" s="71">
        <v>839</v>
      </c>
      <c r="X333" s="68">
        <v>6127990.0699999481</v>
      </c>
      <c r="Y333" s="69">
        <v>42552</v>
      </c>
      <c r="Z333" s="69">
        <v>839</v>
      </c>
      <c r="AA333" s="70">
        <v>5633084.9899999639</v>
      </c>
      <c r="AB333" s="71">
        <v>38719</v>
      </c>
      <c r="AC333" s="71">
        <v>839</v>
      </c>
      <c r="AD333" s="68">
        <v>4263143.3599999649</v>
      </c>
      <c r="AE333" s="69">
        <v>37354</v>
      </c>
      <c r="AF333" s="69">
        <v>832</v>
      </c>
      <c r="AG333" s="70">
        <v>4343438.7099999674</v>
      </c>
      <c r="AH333" s="71">
        <v>30447</v>
      </c>
      <c r="AI333" s="71">
        <v>826</v>
      </c>
      <c r="AJ333" s="68">
        <v>4003223.8099999707</v>
      </c>
      <c r="AK333" s="69">
        <v>28096</v>
      </c>
      <c r="AL333" s="69">
        <v>821</v>
      </c>
      <c r="AM333" s="70">
        <v>3574046.9499999732</v>
      </c>
      <c r="AN333" s="71">
        <v>26882</v>
      </c>
      <c r="AO333" s="71">
        <v>583</v>
      </c>
    </row>
    <row r="334" spans="1:41" hidden="1" outlineLevel="1" x14ac:dyDescent="0.55000000000000004">
      <c r="A334" s="58" t="s">
        <v>27</v>
      </c>
      <c r="B334" s="65">
        <v>960953.09999999986</v>
      </c>
      <c r="C334" s="66">
        <v>5612</v>
      </c>
      <c r="D334" s="66">
        <v>9</v>
      </c>
      <c r="E334" s="67">
        <v>171.23184248039911</v>
      </c>
      <c r="F334" s="68">
        <v>88124.11</v>
      </c>
      <c r="G334" s="69">
        <v>438</v>
      </c>
      <c r="H334" s="69">
        <v>6</v>
      </c>
      <c r="I334" s="70">
        <v>82478.399999999994</v>
      </c>
      <c r="J334" s="71">
        <v>354</v>
      </c>
      <c r="K334" s="71">
        <v>6</v>
      </c>
      <c r="L334" s="68">
        <v>73755.69</v>
      </c>
      <c r="M334" s="69">
        <v>503</v>
      </c>
      <c r="N334" s="69">
        <v>6</v>
      </c>
      <c r="O334" s="70">
        <v>47623.35</v>
      </c>
      <c r="P334" s="71">
        <v>334</v>
      </c>
      <c r="Q334" s="71">
        <v>8</v>
      </c>
      <c r="R334" s="68">
        <v>36316.06</v>
      </c>
      <c r="S334" s="69">
        <v>261</v>
      </c>
      <c r="T334" s="69">
        <v>9</v>
      </c>
      <c r="U334" s="70">
        <v>45611.58</v>
      </c>
      <c r="V334" s="71">
        <v>308</v>
      </c>
      <c r="W334" s="71">
        <v>9</v>
      </c>
      <c r="X334" s="68">
        <v>120717</v>
      </c>
      <c r="Y334" s="69">
        <v>611</v>
      </c>
      <c r="Z334" s="69">
        <v>9</v>
      </c>
      <c r="AA334" s="70">
        <v>75850.759999999995</v>
      </c>
      <c r="AB334" s="71">
        <v>459</v>
      </c>
      <c r="AC334" s="71">
        <v>9</v>
      </c>
      <c r="AD334" s="68">
        <v>115220.8</v>
      </c>
      <c r="AE334" s="69">
        <v>555</v>
      </c>
      <c r="AF334" s="69">
        <v>9</v>
      </c>
      <c r="AG334" s="70">
        <v>76873.97</v>
      </c>
      <c r="AH334" s="71">
        <v>528</v>
      </c>
      <c r="AI334" s="71">
        <v>9</v>
      </c>
      <c r="AJ334" s="68">
        <v>80150.929999999993</v>
      </c>
      <c r="AK334" s="69">
        <v>530</v>
      </c>
      <c r="AL334" s="69">
        <v>9</v>
      </c>
      <c r="AM334" s="70">
        <v>118230.45</v>
      </c>
      <c r="AN334" s="71">
        <v>731</v>
      </c>
      <c r="AO334" s="71">
        <v>9</v>
      </c>
    </row>
    <row r="335" spans="1:41" hidden="1" outlineLevel="1" x14ac:dyDescent="0.55000000000000004">
      <c r="A335" s="58" t="s">
        <v>95</v>
      </c>
      <c r="B335" s="65">
        <v>4217876.3499999996</v>
      </c>
      <c r="C335" s="66">
        <v>13118</v>
      </c>
      <c r="D335" s="66">
        <v>5</v>
      </c>
      <c r="E335" s="67">
        <v>321.53349214819332</v>
      </c>
      <c r="F335" s="68">
        <v>369972.91</v>
      </c>
      <c r="G335" s="69">
        <v>1091</v>
      </c>
      <c r="H335" s="69">
        <v>5</v>
      </c>
      <c r="I335" s="70">
        <v>262211.90000000002</v>
      </c>
      <c r="J335" s="71">
        <v>821</v>
      </c>
      <c r="K335" s="71">
        <v>5</v>
      </c>
      <c r="L335" s="68">
        <v>126860.89</v>
      </c>
      <c r="M335" s="69">
        <v>550</v>
      </c>
      <c r="N335" s="69">
        <v>5</v>
      </c>
      <c r="O335" s="70">
        <v>281384.75</v>
      </c>
      <c r="P335" s="71">
        <v>885</v>
      </c>
      <c r="Q335" s="71">
        <v>5</v>
      </c>
      <c r="R335" s="68">
        <v>279757.42</v>
      </c>
      <c r="S335" s="69">
        <v>990</v>
      </c>
      <c r="T335" s="69">
        <v>5</v>
      </c>
      <c r="U335" s="70">
        <v>346658.17</v>
      </c>
      <c r="V335" s="71">
        <v>1150</v>
      </c>
      <c r="W335" s="71">
        <v>5</v>
      </c>
      <c r="X335" s="68">
        <v>426907.1</v>
      </c>
      <c r="Y335" s="69">
        <v>1262</v>
      </c>
      <c r="Z335" s="69">
        <v>5</v>
      </c>
      <c r="AA335" s="70">
        <v>429001.24</v>
      </c>
      <c r="AB335" s="71">
        <v>1212</v>
      </c>
      <c r="AC335" s="71">
        <v>5</v>
      </c>
      <c r="AD335" s="68">
        <v>464848.22</v>
      </c>
      <c r="AE335" s="69">
        <v>1378</v>
      </c>
      <c r="AF335" s="69">
        <v>5</v>
      </c>
      <c r="AG335" s="70">
        <v>425517.45</v>
      </c>
      <c r="AH335" s="71">
        <v>1231</v>
      </c>
      <c r="AI335" s="71">
        <v>5</v>
      </c>
      <c r="AJ335" s="68">
        <v>490421.45</v>
      </c>
      <c r="AK335" s="69">
        <v>1464</v>
      </c>
      <c r="AL335" s="69">
        <v>5</v>
      </c>
      <c r="AM335" s="70">
        <v>314334.84999999998</v>
      </c>
      <c r="AN335" s="71">
        <v>1084</v>
      </c>
      <c r="AO335" s="71">
        <v>5</v>
      </c>
    </row>
    <row r="336" spans="1:41" hidden="1" outlineLevel="1" x14ac:dyDescent="0.55000000000000004">
      <c r="A336" s="58" t="s">
        <v>380</v>
      </c>
      <c r="B336" s="65">
        <v>29333522.889999997</v>
      </c>
      <c r="C336" s="66">
        <v>164514</v>
      </c>
      <c r="D336" s="66">
        <v>48</v>
      </c>
      <c r="E336" s="67">
        <v>178.30411326695599</v>
      </c>
      <c r="F336" s="68">
        <v>2963042.5899999994</v>
      </c>
      <c r="G336" s="69">
        <v>15811</v>
      </c>
      <c r="H336" s="69">
        <v>23</v>
      </c>
      <c r="I336" s="70">
        <v>2339425.39</v>
      </c>
      <c r="J336" s="71">
        <v>12676</v>
      </c>
      <c r="K336" s="71">
        <v>23</v>
      </c>
      <c r="L336" s="68">
        <v>1647268.58</v>
      </c>
      <c r="M336" s="69">
        <v>11723</v>
      </c>
      <c r="N336" s="69">
        <v>23</v>
      </c>
      <c r="O336" s="70">
        <v>2259574.33</v>
      </c>
      <c r="P336" s="71">
        <v>11371</v>
      </c>
      <c r="Q336" s="71">
        <v>47</v>
      </c>
      <c r="R336" s="68">
        <v>2195733.27</v>
      </c>
      <c r="S336" s="69">
        <v>13258</v>
      </c>
      <c r="T336" s="69">
        <v>47</v>
      </c>
      <c r="U336" s="70">
        <v>2341976.73</v>
      </c>
      <c r="V336" s="71">
        <v>13467</v>
      </c>
      <c r="W336" s="71">
        <v>47</v>
      </c>
      <c r="X336" s="68">
        <v>2564578.09</v>
      </c>
      <c r="Y336" s="69">
        <v>13536</v>
      </c>
      <c r="Z336" s="69">
        <v>47</v>
      </c>
      <c r="AA336" s="70">
        <v>2457362.63</v>
      </c>
      <c r="AB336" s="71">
        <v>13158</v>
      </c>
      <c r="AC336" s="71">
        <v>47</v>
      </c>
      <c r="AD336" s="68">
        <v>2816165</v>
      </c>
      <c r="AE336" s="69">
        <v>14774</v>
      </c>
      <c r="AF336" s="69">
        <v>47</v>
      </c>
      <c r="AG336" s="70">
        <v>2733848.04</v>
      </c>
      <c r="AH336" s="71">
        <v>15746</v>
      </c>
      <c r="AI336" s="71">
        <v>47</v>
      </c>
      <c r="AJ336" s="68">
        <v>2467627.52</v>
      </c>
      <c r="AK336" s="69">
        <v>14474</v>
      </c>
      <c r="AL336" s="69">
        <v>47</v>
      </c>
      <c r="AM336" s="70">
        <v>2546920.7200000002</v>
      </c>
      <c r="AN336" s="71">
        <v>14520</v>
      </c>
      <c r="AO336" s="71">
        <v>48</v>
      </c>
    </row>
    <row r="337" spans="1:41" hidden="1" outlineLevel="1" x14ac:dyDescent="0.55000000000000004">
      <c r="A337" s="58" t="s">
        <v>32</v>
      </c>
      <c r="B337" s="65">
        <v>10156423.75</v>
      </c>
      <c r="C337" s="66">
        <v>48526</v>
      </c>
      <c r="D337" s="66">
        <v>5</v>
      </c>
      <c r="E337" s="67">
        <v>209.29859765898692</v>
      </c>
      <c r="F337" s="68">
        <v>1042527.68</v>
      </c>
      <c r="G337" s="69">
        <v>3994</v>
      </c>
      <c r="H337" s="69">
        <v>3</v>
      </c>
      <c r="I337" s="70">
        <v>703479.82</v>
      </c>
      <c r="J337" s="71">
        <v>3318</v>
      </c>
      <c r="K337" s="71">
        <v>3</v>
      </c>
      <c r="L337" s="68">
        <v>584137.12</v>
      </c>
      <c r="M337" s="69">
        <v>2979</v>
      </c>
      <c r="N337" s="69">
        <v>3</v>
      </c>
      <c r="O337" s="70">
        <v>838242.56</v>
      </c>
      <c r="P337" s="71">
        <v>4138</v>
      </c>
      <c r="Q337" s="71">
        <v>5</v>
      </c>
      <c r="R337" s="68">
        <v>910716.51</v>
      </c>
      <c r="S337" s="69">
        <v>5034</v>
      </c>
      <c r="T337" s="69">
        <v>5</v>
      </c>
      <c r="U337" s="70">
        <v>1236471.02</v>
      </c>
      <c r="V337" s="71">
        <v>5673</v>
      </c>
      <c r="W337" s="71">
        <v>5</v>
      </c>
      <c r="X337" s="68">
        <v>1287315.1299999999</v>
      </c>
      <c r="Y337" s="69">
        <v>6096</v>
      </c>
      <c r="Z337" s="69">
        <v>5</v>
      </c>
      <c r="AA337" s="70">
        <v>1240170.51</v>
      </c>
      <c r="AB337" s="71">
        <v>5026</v>
      </c>
      <c r="AC337" s="71">
        <v>5</v>
      </c>
      <c r="AD337" s="68">
        <v>803751.65</v>
      </c>
      <c r="AE337" s="69">
        <v>3838</v>
      </c>
      <c r="AF337" s="69">
        <v>5</v>
      </c>
      <c r="AG337" s="70">
        <v>605200.04</v>
      </c>
      <c r="AH337" s="71">
        <v>3186</v>
      </c>
      <c r="AI337" s="71">
        <v>5</v>
      </c>
      <c r="AJ337" s="68">
        <v>484416.32</v>
      </c>
      <c r="AK337" s="69">
        <v>2758</v>
      </c>
      <c r="AL337" s="69">
        <v>5</v>
      </c>
      <c r="AM337" s="70">
        <v>419995.39</v>
      </c>
      <c r="AN337" s="71">
        <v>2486</v>
      </c>
      <c r="AO337" s="71">
        <v>5</v>
      </c>
    </row>
    <row r="338" spans="1:41" hidden="1" outlineLevel="1" x14ac:dyDescent="0.55000000000000004">
      <c r="A338" s="58" t="s">
        <v>37</v>
      </c>
      <c r="B338" s="65">
        <v>6778421.7799999993</v>
      </c>
      <c r="C338" s="66">
        <v>44314</v>
      </c>
      <c r="D338" s="66">
        <v>5</v>
      </c>
      <c r="E338" s="67">
        <v>152.96343773976619</v>
      </c>
      <c r="F338" s="68">
        <v>749188.82</v>
      </c>
      <c r="G338" s="69">
        <v>4111</v>
      </c>
      <c r="H338" s="69">
        <v>5</v>
      </c>
      <c r="I338" s="70">
        <v>625759.22</v>
      </c>
      <c r="J338" s="71">
        <v>3654</v>
      </c>
      <c r="K338" s="71">
        <v>5</v>
      </c>
      <c r="L338" s="68">
        <v>292998.71999999997</v>
      </c>
      <c r="M338" s="69">
        <v>3042</v>
      </c>
      <c r="N338" s="69">
        <v>4</v>
      </c>
      <c r="O338" s="70">
        <v>432975.46</v>
      </c>
      <c r="P338" s="71">
        <v>2452</v>
      </c>
      <c r="Q338" s="71">
        <v>5</v>
      </c>
      <c r="R338" s="68">
        <v>518403.05</v>
      </c>
      <c r="S338" s="69">
        <v>3374</v>
      </c>
      <c r="T338" s="69">
        <v>5</v>
      </c>
      <c r="U338" s="70">
        <v>633679.82999999996</v>
      </c>
      <c r="V338" s="71">
        <v>4309</v>
      </c>
      <c r="W338" s="71">
        <v>5</v>
      </c>
      <c r="X338" s="68">
        <v>697266.33</v>
      </c>
      <c r="Y338" s="69">
        <v>3791</v>
      </c>
      <c r="Z338" s="69">
        <v>5</v>
      </c>
      <c r="AA338" s="70">
        <v>705271.18</v>
      </c>
      <c r="AB338" s="71">
        <v>4256</v>
      </c>
      <c r="AC338" s="71">
        <v>11</v>
      </c>
      <c r="AD338" s="68">
        <v>539340.73</v>
      </c>
      <c r="AE338" s="69">
        <v>3643</v>
      </c>
      <c r="AF338" s="69">
        <v>10</v>
      </c>
      <c r="AG338" s="70">
        <v>581595.88</v>
      </c>
      <c r="AH338" s="71">
        <v>4299</v>
      </c>
      <c r="AI338" s="71">
        <v>10</v>
      </c>
      <c r="AJ338" s="68">
        <v>479440.42</v>
      </c>
      <c r="AK338" s="69">
        <v>3649</v>
      </c>
      <c r="AL338" s="69">
        <v>10</v>
      </c>
      <c r="AM338" s="70">
        <v>522502.14</v>
      </c>
      <c r="AN338" s="71">
        <v>3734</v>
      </c>
      <c r="AO338" s="71">
        <v>5</v>
      </c>
    </row>
    <row r="339" spans="1:41" hidden="1" outlineLevel="1" x14ac:dyDescent="0.55000000000000004">
      <c r="A339" s="58" t="s">
        <v>33</v>
      </c>
      <c r="B339" s="65">
        <v>439463.73</v>
      </c>
      <c r="C339" s="66">
        <v>1487</v>
      </c>
      <c r="D339" s="66">
        <v>44</v>
      </c>
      <c r="E339" s="67">
        <v>295.53714189643574</v>
      </c>
      <c r="F339" s="68">
        <v>66304.11</v>
      </c>
      <c r="G339" s="69">
        <v>239</v>
      </c>
      <c r="H339" s="69">
        <v>48</v>
      </c>
      <c r="I339" s="70">
        <v>55820.800000000003</v>
      </c>
      <c r="J339" s="71">
        <v>194</v>
      </c>
      <c r="K339" s="71">
        <v>48</v>
      </c>
      <c r="L339" s="68">
        <v>32711.81</v>
      </c>
      <c r="M339" s="69">
        <v>43</v>
      </c>
      <c r="N339" s="69">
        <v>48</v>
      </c>
      <c r="O339" s="70">
        <v>5114.43</v>
      </c>
      <c r="P339" s="71">
        <v>37</v>
      </c>
      <c r="Q339" s="71">
        <v>44</v>
      </c>
      <c r="R339" s="68">
        <v>10383.35</v>
      </c>
      <c r="S339" s="69">
        <v>39</v>
      </c>
      <c r="T339" s="69">
        <v>44</v>
      </c>
      <c r="U339" s="70">
        <v>9388.7999999999993</v>
      </c>
      <c r="V339" s="71">
        <v>53</v>
      </c>
      <c r="W339" s="71">
        <v>44</v>
      </c>
      <c r="X339" s="68">
        <v>88016.22</v>
      </c>
      <c r="Y339" s="69">
        <v>219</v>
      </c>
      <c r="Z339" s="69">
        <v>44</v>
      </c>
      <c r="AA339" s="70">
        <v>37728.699999999997</v>
      </c>
      <c r="AB339" s="71">
        <v>158</v>
      </c>
      <c r="AC339" s="71">
        <v>44</v>
      </c>
      <c r="AD339" s="68">
        <v>38188.74</v>
      </c>
      <c r="AE339" s="69">
        <v>157</v>
      </c>
      <c r="AF339" s="69">
        <v>44</v>
      </c>
      <c r="AG339" s="70">
        <v>36138.17</v>
      </c>
      <c r="AH339" s="71">
        <v>149</v>
      </c>
      <c r="AI339" s="71">
        <v>44</v>
      </c>
      <c r="AJ339" s="68">
        <v>28987.79</v>
      </c>
      <c r="AK339" s="69">
        <v>105</v>
      </c>
      <c r="AL339" s="69">
        <v>44</v>
      </c>
      <c r="AM339" s="70">
        <v>30680.81</v>
      </c>
      <c r="AN339" s="71">
        <v>94</v>
      </c>
      <c r="AO339" s="71">
        <v>44</v>
      </c>
    </row>
    <row r="340" spans="1:41" hidden="1" outlineLevel="1" x14ac:dyDescent="0.55000000000000004">
      <c r="A340" s="58" t="s">
        <v>40</v>
      </c>
      <c r="B340" s="65">
        <v>109454596.73999996</v>
      </c>
      <c r="C340" s="66">
        <v>410035</v>
      </c>
      <c r="D340" s="66">
        <v>35826</v>
      </c>
      <c r="E340" s="67">
        <v>266.93964354262431</v>
      </c>
      <c r="F340" s="68">
        <v>9800419.8099999968</v>
      </c>
      <c r="G340" s="69">
        <v>38947</v>
      </c>
      <c r="H340" s="69">
        <v>31141</v>
      </c>
      <c r="I340" s="70">
        <v>7241762.9699999979</v>
      </c>
      <c r="J340" s="71">
        <v>30197</v>
      </c>
      <c r="K340" s="71">
        <v>31603</v>
      </c>
      <c r="L340" s="68">
        <v>5145166.68</v>
      </c>
      <c r="M340" s="69">
        <v>21542</v>
      </c>
      <c r="N340" s="69">
        <v>31550</v>
      </c>
      <c r="O340" s="70">
        <v>7505948.1499999966</v>
      </c>
      <c r="P340" s="71">
        <v>27627</v>
      </c>
      <c r="Q340" s="71">
        <v>32654</v>
      </c>
      <c r="R340" s="68">
        <v>8364438.3599999957</v>
      </c>
      <c r="S340" s="69">
        <v>32442</v>
      </c>
      <c r="T340" s="69">
        <v>32245</v>
      </c>
      <c r="U340" s="70">
        <v>9500279.9399999939</v>
      </c>
      <c r="V340" s="71">
        <v>36267</v>
      </c>
      <c r="W340" s="71">
        <v>33167</v>
      </c>
      <c r="X340" s="68">
        <v>10443821.889999995</v>
      </c>
      <c r="Y340" s="69">
        <v>38786</v>
      </c>
      <c r="Z340" s="69">
        <v>33486</v>
      </c>
      <c r="AA340" s="70">
        <v>11147779.049999999</v>
      </c>
      <c r="AB340" s="71">
        <v>36974</v>
      </c>
      <c r="AC340" s="71">
        <v>33922</v>
      </c>
      <c r="AD340" s="68">
        <v>9902894.7499999963</v>
      </c>
      <c r="AE340" s="69">
        <v>36852</v>
      </c>
      <c r="AF340" s="69">
        <v>34441</v>
      </c>
      <c r="AG340" s="70">
        <v>10817395.679999998</v>
      </c>
      <c r="AH340" s="71">
        <v>38753</v>
      </c>
      <c r="AI340" s="71">
        <v>34680</v>
      </c>
      <c r="AJ340" s="68">
        <v>10180040.709999997</v>
      </c>
      <c r="AK340" s="69">
        <v>36762</v>
      </c>
      <c r="AL340" s="69">
        <v>35057</v>
      </c>
      <c r="AM340" s="70">
        <v>9404648.7499999963</v>
      </c>
      <c r="AN340" s="71">
        <v>34886</v>
      </c>
      <c r="AO340" s="71">
        <v>35826</v>
      </c>
    </row>
    <row r="341" spans="1:41" hidden="1" outlineLevel="1" x14ac:dyDescent="0.55000000000000004">
      <c r="A341" s="58" t="s">
        <v>34</v>
      </c>
      <c r="B341" s="65">
        <v>192490.18000000002</v>
      </c>
      <c r="C341" s="66">
        <v>1283</v>
      </c>
      <c r="D341" s="66">
        <v>15</v>
      </c>
      <c r="E341" s="67">
        <v>150.03131722525333</v>
      </c>
      <c r="F341" s="68">
        <v>49073.14</v>
      </c>
      <c r="G341" s="69">
        <v>367</v>
      </c>
      <c r="H341" s="69">
        <v>12</v>
      </c>
      <c r="I341" s="70">
        <v>7867.66</v>
      </c>
      <c r="J341" s="71">
        <v>45</v>
      </c>
      <c r="K341" s="71">
        <v>12</v>
      </c>
      <c r="L341" s="68">
        <v>4552.97</v>
      </c>
      <c r="M341" s="69">
        <v>35</v>
      </c>
      <c r="N341" s="69">
        <v>12</v>
      </c>
      <c r="O341" s="70">
        <v>3228.78</v>
      </c>
      <c r="P341" s="71">
        <v>34</v>
      </c>
      <c r="Q341" s="71">
        <v>15</v>
      </c>
      <c r="R341" s="68">
        <v>4926.25</v>
      </c>
      <c r="S341" s="69">
        <v>47</v>
      </c>
      <c r="T341" s="69">
        <v>15</v>
      </c>
      <c r="U341" s="70">
        <v>17251</v>
      </c>
      <c r="V341" s="71">
        <v>97</v>
      </c>
      <c r="W341" s="71">
        <v>15</v>
      </c>
      <c r="X341" s="68">
        <v>32160.59</v>
      </c>
      <c r="Y341" s="69">
        <v>159</v>
      </c>
      <c r="Z341" s="69">
        <v>15</v>
      </c>
      <c r="AA341" s="70">
        <v>23536.62</v>
      </c>
      <c r="AB341" s="71">
        <v>137</v>
      </c>
      <c r="AC341" s="71">
        <v>15</v>
      </c>
      <c r="AD341" s="68">
        <v>12333.23</v>
      </c>
      <c r="AE341" s="69">
        <v>121</v>
      </c>
      <c r="AF341" s="69">
        <v>15</v>
      </c>
      <c r="AG341" s="70">
        <v>10398.700000000001</v>
      </c>
      <c r="AH341" s="71">
        <v>74</v>
      </c>
      <c r="AI341" s="71">
        <v>15</v>
      </c>
      <c r="AJ341" s="68">
        <v>9701.5</v>
      </c>
      <c r="AK341" s="69">
        <v>45</v>
      </c>
      <c r="AL341" s="69">
        <v>15</v>
      </c>
      <c r="AM341" s="70">
        <v>17459.740000000002</v>
      </c>
      <c r="AN341" s="71">
        <v>122</v>
      </c>
      <c r="AO341" s="71">
        <v>15</v>
      </c>
    </row>
    <row r="342" spans="1:41" hidden="1" outlineLevel="1" x14ac:dyDescent="0.55000000000000004">
      <c r="A342" s="58" t="s">
        <v>35</v>
      </c>
      <c r="B342" s="65">
        <v>1164553.8500000001</v>
      </c>
      <c r="C342" s="66">
        <v>1029</v>
      </c>
      <c r="D342" s="66">
        <v>12</v>
      </c>
      <c r="E342" s="67">
        <v>1131.733576287658</v>
      </c>
      <c r="F342" s="68">
        <v>161810.14000000001</v>
      </c>
      <c r="G342" s="69">
        <v>89</v>
      </c>
      <c r="H342" s="69">
        <v>12</v>
      </c>
      <c r="I342" s="70">
        <v>86027.7</v>
      </c>
      <c r="J342" s="71">
        <v>150</v>
      </c>
      <c r="K342" s="71">
        <v>12</v>
      </c>
      <c r="L342" s="68">
        <v>50568.09</v>
      </c>
      <c r="M342" s="69">
        <v>45</v>
      </c>
      <c r="N342" s="69">
        <v>12</v>
      </c>
      <c r="O342" s="70">
        <v>94113.58</v>
      </c>
      <c r="P342" s="71">
        <v>63</v>
      </c>
      <c r="Q342" s="71">
        <v>12</v>
      </c>
      <c r="R342" s="68">
        <v>46398.400000000001</v>
      </c>
      <c r="S342" s="69">
        <v>48</v>
      </c>
      <c r="T342" s="69">
        <v>12</v>
      </c>
      <c r="U342" s="70">
        <v>56440.92</v>
      </c>
      <c r="V342" s="71">
        <v>66</v>
      </c>
      <c r="W342" s="71">
        <v>12</v>
      </c>
      <c r="X342" s="68">
        <v>89602.09</v>
      </c>
      <c r="Y342" s="69">
        <v>65</v>
      </c>
      <c r="Z342" s="69">
        <v>12</v>
      </c>
      <c r="AA342" s="70">
        <v>125831.59</v>
      </c>
      <c r="AB342" s="71">
        <v>131</v>
      </c>
      <c r="AC342" s="71">
        <v>12</v>
      </c>
      <c r="AD342" s="68">
        <v>40732.080000000002</v>
      </c>
      <c r="AE342" s="69">
        <v>65</v>
      </c>
      <c r="AF342" s="69">
        <v>12</v>
      </c>
      <c r="AG342" s="70">
        <v>228346.5</v>
      </c>
      <c r="AH342" s="71">
        <v>109</v>
      </c>
      <c r="AI342" s="71">
        <v>12</v>
      </c>
      <c r="AJ342" s="68">
        <v>47266.39</v>
      </c>
      <c r="AK342" s="69">
        <v>112</v>
      </c>
      <c r="AL342" s="69">
        <v>12</v>
      </c>
      <c r="AM342" s="70">
        <v>137416.37</v>
      </c>
      <c r="AN342" s="71">
        <v>86</v>
      </c>
      <c r="AO342" s="71">
        <v>12</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1852435336.9099994</v>
      </c>
      <c r="C344" s="52">
        <f>SUM(C317:C342)</f>
        <v>6394594</v>
      </c>
      <c r="D344" s="52">
        <f>SUM(D317:D342)</f>
        <v>46964</v>
      </c>
      <c r="E344" s="74">
        <f t="shared" ref="E344" si="22">IFERROR(B344/C344,0)</f>
        <v>289.6877169856287</v>
      </c>
      <c r="F344" s="51">
        <f t="shared" ref="F344:AO344" si="23">SUM(F317:F342)</f>
        <v>155699154.04999989</v>
      </c>
      <c r="G344" s="52">
        <f t="shared" si="23"/>
        <v>527606</v>
      </c>
      <c r="H344" s="52">
        <f t="shared" si="23"/>
        <v>42804</v>
      </c>
      <c r="I344" s="51">
        <f t="shared" si="23"/>
        <v>128264098.57999995</v>
      </c>
      <c r="J344" s="52">
        <f t="shared" si="23"/>
        <v>462714</v>
      </c>
      <c r="K344" s="52">
        <f t="shared" si="23"/>
        <v>43285</v>
      </c>
      <c r="L344" s="51">
        <f t="shared" si="23"/>
        <v>108442245.07999998</v>
      </c>
      <c r="M344" s="52">
        <f t="shared" si="23"/>
        <v>396953</v>
      </c>
      <c r="N344" s="52">
        <f t="shared" si="23"/>
        <v>42479</v>
      </c>
      <c r="O344" s="51">
        <f t="shared" si="23"/>
        <v>120445352.47999996</v>
      </c>
      <c r="P344" s="52">
        <f t="shared" si="23"/>
        <v>425106</v>
      </c>
      <c r="Q344" s="52">
        <f t="shared" si="23"/>
        <v>44022</v>
      </c>
      <c r="R344" s="51">
        <f t="shared" si="23"/>
        <v>129738216.85999997</v>
      </c>
      <c r="S344" s="52">
        <f t="shared" si="23"/>
        <v>471575</v>
      </c>
      <c r="T344" s="52">
        <f t="shared" si="23"/>
        <v>43511</v>
      </c>
      <c r="U344" s="51">
        <f t="shared" si="23"/>
        <v>159011313.58999997</v>
      </c>
      <c r="V344" s="52">
        <f t="shared" si="23"/>
        <v>544880</v>
      </c>
      <c r="W344" s="52">
        <f t="shared" si="23"/>
        <v>44490</v>
      </c>
      <c r="X344" s="51">
        <f t="shared" si="23"/>
        <v>162709565.75</v>
      </c>
      <c r="Y344" s="52">
        <f t="shared" si="23"/>
        <v>549497</v>
      </c>
      <c r="Z344" s="52">
        <f t="shared" si="23"/>
        <v>44844</v>
      </c>
      <c r="AA344" s="51">
        <f t="shared" si="23"/>
        <v>176174761.20999995</v>
      </c>
      <c r="AB344" s="52">
        <f t="shared" si="23"/>
        <v>570697</v>
      </c>
      <c r="AC344" s="52">
        <f t="shared" si="23"/>
        <v>45322</v>
      </c>
      <c r="AD344" s="51">
        <f t="shared" si="23"/>
        <v>196774203.75999993</v>
      </c>
      <c r="AE344" s="52">
        <f t="shared" si="23"/>
        <v>658400</v>
      </c>
      <c r="AF344" s="52">
        <f t="shared" si="23"/>
        <v>45822</v>
      </c>
      <c r="AG344" s="51">
        <f t="shared" si="23"/>
        <v>183907356.5399999</v>
      </c>
      <c r="AH344" s="52">
        <f t="shared" si="23"/>
        <v>615914</v>
      </c>
      <c r="AI344" s="52">
        <f t="shared" si="23"/>
        <v>46306</v>
      </c>
      <c r="AJ344" s="51">
        <f t="shared" si="23"/>
        <v>173460223.91999987</v>
      </c>
      <c r="AK344" s="52">
        <f t="shared" si="23"/>
        <v>606604</v>
      </c>
      <c r="AL344" s="52">
        <f t="shared" si="23"/>
        <v>46681</v>
      </c>
      <c r="AM344" s="51">
        <f t="shared" si="23"/>
        <v>157808845.08999991</v>
      </c>
      <c r="AN344" s="52">
        <f t="shared" si="23"/>
        <v>564648</v>
      </c>
      <c r="AO344" s="52">
        <f t="shared" si="23"/>
        <v>46964</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v>35008764.710000001</v>
      </c>
      <c r="C348" s="66">
        <v>61538</v>
      </c>
      <c r="D348" s="66">
        <v>767</v>
      </c>
      <c r="E348" s="67">
        <v>568.8966932626995</v>
      </c>
      <c r="F348" s="68">
        <v>1704982.21</v>
      </c>
      <c r="G348" s="69">
        <v>4909</v>
      </c>
      <c r="H348" s="69">
        <v>704</v>
      </c>
      <c r="I348" s="70">
        <v>3063806.37</v>
      </c>
      <c r="J348" s="71">
        <v>5224</v>
      </c>
      <c r="K348" s="71">
        <v>699</v>
      </c>
      <c r="L348" s="68">
        <v>1697564.08</v>
      </c>
      <c r="M348" s="69">
        <v>3386</v>
      </c>
      <c r="N348" s="69">
        <v>700</v>
      </c>
      <c r="O348" s="70">
        <v>2384645.87</v>
      </c>
      <c r="P348" s="71">
        <v>4302</v>
      </c>
      <c r="Q348" s="71">
        <v>699</v>
      </c>
      <c r="R348" s="68">
        <v>2541137.0699999998</v>
      </c>
      <c r="S348" s="69">
        <v>4806</v>
      </c>
      <c r="T348" s="69">
        <v>698</v>
      </c>
      <c r="U348" s="70">
        <v>2966332.25</v>
      </c>
      <c r="V348" s="71">
        <v>5518</v>
      </c>
      <c r="W348" s="71">
        <v>699</v>
      </c>
      <c r="X348" s="68">
        <v>3103948.57</v>
      </c>
      <c r="Y348" s="69">
        <v>4963</v>
      </c>
      <c r="Z348" s="69">
        <v>697</v>
      </c>
      <c r="AA348" s="70">
        <v>3745755.88</v>
      </c>
      <c r="AB348" s="71">
        <v>5653</v>
      </c>
      <c r="AC348" s="71">
        <v>696</v>
      </c>
      <c r="AD348" s="68">
        <v>4127795.36</v>
      </c>
      <c r="AE348" s="69">
        <v>6104</v>
      </c>
      <c r="AF348" s="69">
        <v>697</v>
      </c>
      <c r="AG348" s="70">
        <v>3272725.91</v>
      </c>
      <c r="AH348" s="71">
        <v>4944</v>
      </c>
      <c r="AI348" s="71">
        <v>695</v>
      </c>
      <c r="AJ348" s="68">
        <v>2632167.02</v>
      </c>
      <c r="AK348" s="69">
        <v>4547</v>
      </c>
      <c r="AL348" s="69">
        <v>729</v>
      </c>
      <c r="AM348" s="70">
        <v>3767904.12</v>
      </c>
      <c r="AN348" s="71">
        <v>7182</v>
      </c>
      <c r="AO348" s="71">
        <v>767</v>
      </c>
    </row>
    <row r="349" spans="1:41" hidden="1" outlineLevel="1" x14ac:dyDescent="0.55000000000000004">
      <c r="A349" s="58" t="s">
        <v>18</v>
      </c>
      <c r="B349" s="65">
        <v>18453721.449999709</v>
      </c>
      <c r="C349" s="66">
        <v>136364</v>
      </c>
      <c r="D349" s="66">
        <v>568</v>
      </c>
      <c r="E349" s="67">
        <v>135.3269297615185</v>
      </c>
      <c r="F349" s="68">
        <v>480023.44999999925</v>
      </c>
      <c r="G349" s="69">
        <v>5304</v>
      </c>
      <c r="H349" s="69">
        <v>571</v>
      </c>
      <c r="I349" s="70">
        <v>997620.90999999596</v>
      </c>
      <c r="J349" s="71">
        <v>6619</v>
      </c>
      <c r="K349" s="71">
        <v>570</v>
      </c>
      <c r="L349" s="68">
        <v>521257.24999999919</v>
      </c>
      <c r="M349" s="69">
        <v>4355</v>
      </c>
      <c r="N349" s="69">
        <v>570</v>
      </c>
      <c r="O349" s="70">
        <v>820499.14999999676</v>
      </c>
      <c r="P349" s="71">
        <v>4450</v>
      </c>
      <c r="Q349" s="71">
        <v>568</v>
      </c>
      <c r="R349" s="68">
        <v>990890.00999998918</v>
      </c>
      <c r="S349" s="69">
        <v>5812</v>
      </c>
      <c r="T349" s="69">
        <v>568</v>
      </c>
      <c r="U349" s="70">
        <v>1251413.5699999933</v>
      </c>
      <c r="V349" s="71">
        <v>6853</v>
      </c>
      <c r="W349" s="71">
        <v>568</v>
      </c>
      <c r="X349" s="68">
        <v>1120656.3699999952</v>
      </c>
      <c r="Y349" s="69">
        <v>9229</v>
      </c>
      <c r="Z349" s="69">
        <v>568</v>
      </c>
      <c r="AA349" s="70">
        <v>1428431.4699999765</v>
      </c>
      <c r="AB349" s="71">
        <v>9909</v>
      </c>
      <c r="AC349" s="71">
        <v>566</v>
      </c>
      <c r="AD349" s="68">
        <v>1689157.1499999925</v>
      </c>
      <c r="AE349" s="69">
        <v>12206</v>
      </c>
      <c r="AF349" s="69">
        <v>565</v>
      </c>
      <c r="AG349" s="70">
        <v>2271129.0599999474</v>
      </c>
      <c r="AH349" s="71">
        <v>19661</v>
      </c>
      <c r="AI349" s="71">
        <v>569</v>
      </c>
      <c r="AJ349" s="68">
        <v>4352549.3599999044</v>
      </c>
      <c r="AK349" s="69">
        <v>28219</v>
      </c>
      <c r="AL349" s="69">
        <v>567</v>
      </c>
      <c r="AM349" s="70">
        <v>2530093.6999999192</v>
      </c>
      <c r="AN349" s="71">
        <v>23747</v>
      </c>
      <c r="AO349" s="71">
        <v>568</v>
      </c>
    </row>
    <row r="350" spans="1:41" hidden="1" outlineLevel="1" x14ac:dyDescent="0.55000000000000004">
      <c r="A350" s="58" t="s">
        <v>20</v>
      </c>
      <c r="B350" s="65">
        <v>34173524.289999999</v>
      </c>
      <c r="C350" s="66">
        <v>109931</v>
      </c>
      <c r="D350" s="66">
        <v>55</v>
      </c>
      <c r="E350" s="67">
        <v>310.86339876831829</v>
      </c>
      <c r="F350" s="68">
        <v>808392.13000000024</v>
      </c>
      <c r="G350" s="69">
        <v>4484</v>
      </c>
      <c r="H350" s="69">
        <v>59</v>
      </c>
      <c r="I350" s="70">
        <v>2353701.3600000003</v>
      </c>
      <c r="J350" s="71">
        <v>8025</v>
      </c>
      <c r="K350" s="71">
        <v>59</v>
      </c>
      <c r="L350" s="68">
        <v>1545944.3400000003</v>
      </c>
      <c r="M350" s="69">
        <v>5521</v>
      </c>
      <c r="N350" s="69">
        <v>59</v>
      </c>
      <c r="O350" s="70">
        <v>2372787.5699999998</v>
      </c>
      <c r="P350" s="71">
        <v>9016</v>
      </c>
      <c r="Q350" s="71">
        <v>59</v>
      </c>
      <c r="R350" s="68">
        <v>2614527.4299999997</v>
      </c>
      <c r="S350" s="69">
        <v>8720</v>
      </c>
      <c r="T350" s="69">
        <v>59</v>
      </c>
      <c r="U350" s="70">
        <v>3208971.3399999994</v>
      </c>
      <c r="V350" s="71">
        <v>10006</v>
      </c>
      <c r="W350" s="71">
        <v>59</v>
      </c>
      <c r="X350" s="68">
        <v>3042469.3299999996</v>
      </c>
      <c r="Y350" s="69">
        <v>9270</v>
      </c>
      <c r="Z350" s="69">
        <v>59</v>
      </c>
      <c r="AA350" s="70">
        <v>3787360.64</v>
      </c>
      <c r="AB350" s="71">
        <v>11658</v>
      </c>
      <c r="AC350" s="71">
        <v>59</v>
      </c>
      <c r="AD350" s="68">
        <v>3755557.9000000004</v>
      </c>
      <c r="AE350" s="69">
        <v>10416</v>
      </c>
      <c r="AF350" s="69">
        <v>59</v>
      </c>
      <c r="AG350" s="70">
        <v>3311839.0599999996</v>
      </c>
      <c r="AH350" s="71">
        <v>9948</v>
      </c>
      <c r="AI350" s="71">
        <v>58</v>
      </c>
      <c r="AJ350" s="68">
        <v>3587904.4000000004</v>
      </c>
      <c r="AK350" s="69">
        <v>10884</v>
      </c>
      <c r="AL350" s="69">
        <v>55</v>
      </c>
      <c r="AM350" s="70">
        <v>3784068.7900000014</v>
      </c>
      <c r="AN350" s="71">
        <v>11983</v>
      </c>
      <c r="AO350" s="71">
        <v>55</v>
      </c>
    </row>
    <row r="351" spans="1:41" hidden="1" outlineLevel="1" x14ac:dyDescent="0.55000000000000004">
      <c r="A351" s="58" t="s">
        <v>510</v>
      </c>
      <c r="B351" s="65">
        <v>0</v>
      </c>
      <c r="C351" s="66">
        <v>0</v>
      </c>
      <c r="D351" s="66">
        <v>0</v>
      </c>
      <c r="E351" s="67">
        <v>0</v>
      </c>
      <c r="F351" s="68">
        <v>0</v>
      </c>
      <c r="G351" s="69">
        <v>0</v>
      </c>
      <c r="H351" s="69">
        <v>0</v>
      </c>
      <c r="I351" s="70">
        <v>0</v>
      </c>
      <c r="J351" s="71">
        <v>0</v>
      </c>
      <c r="K351" s="71">
        <v>0</v>
      </c>
      <c r="L351" s="68">
        <v>0</v>
      </c>
      <c r="M351" s="69">
        <v>0</v>
      </c>
      <c r="N351" s="69">
        <v>0</v>
      </c>
      <c r="O351" s="70">
        <v>0</v>
      </c>
      <c r="P351" s="71">
        <v>0</v>
      </c>
      <c r="Q351" s="71">
        <v>0</v>
      </c>
      <c r="R351" s="68">
        <v>0</v>
      </c>
      <c r="S351" s="69">
        <v>0</v>
      </c>
      <c r="T351" s="69">
        <v>0</v>
      </c>
      <c r="U351" s="70">
        <v>0</v>
      </c>
      <c r="V351" s="71">
        <v>0</v>
      </c>
      <c r="W351" s="71">
        <v>0</v>
      </c>
      <c r="X351" s="68">
        <v>0</v>
      </c>
      <c r="Y351" s="69">
        <v>0</v>
      </c>
      <c r="Z351" s="69">
        <v>0</v>
      </c>
      <c r="AA351" s="70">
        <v>0</v>
      </c>
      <c r="AB351" s="71">
        <v>0</v>
      </c>
      <c r="AC351" s="71">
        <v>0</v>
      </c>
      <c r="AD351" s="68">
        <v>0</v>
      </c>
      <c r="AE351" s="69">
        <v>0</v>
      </c>
      <c r="AF351" s="69">
        <v>0</v>
      </c>
      <c r="AG351" s="70">
        <v>0</v>
      </c>
      <c r="AH351" s="71">
        <v>0</v>
      </c>
      <c r="AI351" s="71">
        <v>0</v>
      </c>
      <c r="AJ351" s="68">
        <v>0</v>
      </c>
      <c r="AK351" s="69">
        <v>0</v>
      </c>
      <c r="AL351" s="69">
        <v>0</v>
      </c>
      <c r="AM351" s="70">
        <v>0</v>
      </c>
      <c r="AN351" s="71">
        <v>0</v>
      </c>
      <c r="AO351" s="71">
        <v>0</v>
      </c>
    </row>
    <row r="352" spans="1:41" hidden="1" outlineLevel="1" x14ac:dyDescent="0.55000000000000004">
      <c r="A352" s="58" t="s">
        <v>89</v>
      </c>
      <c r="B352" s="65">
        <v>894784625.61999989</v>
      </c>
      <c r="C352" s="66">
        <v>2473521</v>
      </c>
      <c r="D352" s="66">
        <v>5454</v>
      </c>
      <c r="E352" s="67">
        <v>361.74531189345061</v>
      </c>
      <c r="F352" s="68">
        <v>50362639.549999997</v>
      </c>
      <c r="G352" s="69">
        <v>159532</v>
      </c>
      <c r="H352" s="69">
        <v>5251</v>
      </c>
      <c r="I352" s="70">
        <v>60191086.280000001</v>
      </c>
      <c r="J352" s="71">
        <v>177498</v>
      </c>
      <c r="K352" s="71">
        <v>5271</v>
      </c>
      <c r="L352" s="68">
        <v>55525136.090000004</v>
      </c>
      <c r="M352" s="69">
        <v>147362</v>
      </c>
      <c r="N352" s="69">
        <v>5246</v>
      </c>
      <c r="O352" s="70">
        <v>62421757.359999999</v>
      </c>
      <c r="P352" s="71">
        <v>193027</v>
      </c>
      <c r="Q352" s="71">
        <v>5249</v>
      </c>
      <c r="R352" s="68">
        <v>64059052.560000002</v>
      </c>
      <c r="S352" s="69">
        <v>192682</v>
      </c>
      <c r="T352" s="69">
        <v>5193</v>
      </c>
      <c r="U352" s="70">
        <v>78402171.950000003</v>
      </c>
      <c r="V352" s="71">
        <v>211458</v>
      </c>
      <c r="W352" s="71">
        <v>5218</v>
      </c>
      <c r="X352" s="68">
        <v>74672517.140000001</v>
      </c>
      <c r="Y352" s="69">
        <v>193473</v>
      </c>
      <c r="Z352" s="69">
        <v>5349</v>
      </c>
      <c r="AA352" s="70">
        <v>90963686.329999998</v>
      </c>
      <c r="AB352" s="71">
        <v>229637</v>
      </c>
      <c r="AC352" s="71">
        <v>5393</v>
      </c>
      <c r="AD352" s="68">
        <v>110191405.51000001</v>
      </c>
      <c r="AE352" s="69">
        <v>291345</v>
      </c>
      <c r="AF352" s="69">
        <v>5426</v>
      </c>
      <c r="AG352" s="70">
        <v>96986993.540000007</v>
      </c>
      <c r="AH352" s="71">
        <v>248840</v>
      </c>
      <c r="AI352" s="71">
        <v>5347</v>
      </c>
      <c r="AJ352" s="68">
        <v>82763432.019999996</v>
      </c>
      <c r="AK352" s="69">
        <v>227963</v>
      </c>
      <c r="AL352" s="69">
        <v>5417</v>
      </c>
      <c r="AM352" s="70">
        <v>68244747.290000007</v>
      </c>
      <c r="AN352" s="71">
        <v>200704</v>
      </c>
      <c r="AO352" s="71">
        <v>5454</v>
      </c>
    </row>
    <row r="353" spans="1:41" hidden="1" outlineLevel="1" x14ac:dyDescent="0.55000000000000004">
      <c r="A353" s="58" t="s">
        <v>21</v>
      </c>
      <c r="B353" s="65">
        <v>648674.06000000006</v>
      </c>
      <c r="C353" s="66">
        <v>2666</v>
      </c>
      <c r="D353" s="66">
        <v>27</v>
      </c>
      <c r="E353" s="67">
        <v>243.31360090022508</v>
      </c>
      <c r="F353" s="68">
        <v>8774.2000000000007</v>
      </c>
      <c r="G353" s="69">
        <v>74</v>
      </c>
      <c r="H353" s="69">
        <v>30</v>
      </c>
      <c r="I353" s="70">
        <v>65727.41</v>
      </c>
      <c r="J353" s="71">
        <v>411</v>
      </c>
      <c r="K353" s="71">
        <v>30</v>
      </c>
      <c r="L353" s="68">
        <v>48607.280000000006</v>
      </c>
      <c r="M353" s="69">
        <v>125</v>
      </c>
      <c r="N353" s="69">
        <v>30</v>
      </c>
      <c r="O353" s="70">
        <v>36234.19</v>
      </c>
      <c r="P353" s="71">
        <v>140</v>
      </c>
      <c r="Q353" s="71">
        <v>30</v>
      </c>
      <c r="R353" s="68">
        <v>51116.020000000004</v>
      </c>
      <c r="S353" s="69">
        <v>201</v>
      </c>
      <c r="T353" s="69">
        <v>30</v>
      </c>
      <c r="U353" s="70">
        <v>73727.97</v>
      </c>
      <c r="V353" s="71">
        <v>207</v>
      </c>
      <c r="W353" s="71">
        <v>28</v>
      </c>
      <c r="X353" s="68">
        <v>43115.61</v>
      </c>
      <c r="Y353" s="69">
        <v>219</v>
      </c>
      <c r="Z353" s="69">
        <v>27</v>
      </c>
      <c r="AA353" s="70">
        <v>116275.85</v>
      </c>
      <c r="AB353" s="71">
        <v>349</v>
      </c>
      <c r="AC353" s="71">
        <v>27</v>
      </c>
      <c r="AD353" s="68">
        <v>58750.94000000001</v>
      </c>
      <c r="AE353" s="69">
        <v>279</v>
      </c>
      <c r="AF353" s="69">
        <v>26</v>
      </c>
      <c r="AG353" s="70">
        <v>38082.210000000006</v>
      </c>
      <c r="AH353" s="71">
        <v>188</v>
      </c>
      <c r="AI353" s="71">
        <v>27</v>
      </c>
      <c r="AJ353" s="68">
        <v>30529.560000000005</v>
      </c>
      <c r="AK353" s="69">
        <v>123</v>
      </c>
      <c r="AL353" s="69">
        <v>27</v>
      </c>
      <c r="AM353" s="70">
        <v>77732.820000000007</v>
      </c>
      <c r="AN353" s="71">
        <v>350</v>
      </c>
      <c r="AO353" s="71">
        <v>27</v>
      </c>
    </row>
    <row r="354" spans="1:41" hidden="1" outlineLevel="1" x14ac:dyDescent="0.55000000000000004">
      <c r="A354" s="58" t="s">
        <v>90</v>
      </c>
      <c r="B354" s="65">
        <v>3469073.26</v>
      </c>
      <c r="C354" s="66">
        <v>12201</v>
      </c>
      <c r="D354" s="66">
        <v>27</v>
      </c>
      <c r="E354" s="67">
        <v>284.32696172444878</v>
      </c>
      <c r="F354" s="68">
        <v>208777.00999999998</v>
      </c>
      <c r="G354" s="69">
        <v>696</v>
      </c>
      <c r="H354" s="69">
        <v>26</v>
      </c>
      <c r="I354" s="70">
        <v>235196.12999999998</v>
      </c>
      <c r="J354" s="71">
        <v>937</v>
      </c>
      <c r="K354" s="71">
        <v>26</v>
      </c>
      <c r="L354" s="68">
        <v>64186.33</v>
      </c>
      <c r="M354" s="69">
        <v>559</v>
      </c>
      <c r="N354" s="69">
        <v>26</v>
      </c>
      <c r="O354" s="70">
        <v>252312.87999999995</v>
      </c>
      <c r="P354" s="71">
        <v>740</v>
      </c>
      <c r="Q354" s="71">
        <v>26</v>
      </c>
      <c r="R354" s="68">
        <v>258576.19</v>
      </c>
      <c r="S354" s="69">
        <v>903</v>
      </c>
      <c r="T354" s="69">
        <v>26</v>
      </c>
      <c r="U354" s="70">
        <v>445839.29999999987</v>
      </c>
      <c r="V354" s="71">
        <v>1363</v>
      </c>
      <c r="W354" s="71">
        <v>27</v>
      </c>
      <c r="X354" s="68">
        <v>280930.43999999989</v>
      </c>
      <c r="Y354" s="69">
        <v>957</v>
      </c>
      <c r="Z354" s="69">
        <v>27</v>
      </c>
      <c r="AA354" s="70">
        <v>364150.22</v>
      </c>
      <c r="AB354" s="71">
        <v>1438</v>
      </c>
      <c r="AC354" s="71">
        <v>27</v>
      </c>
      <c r="AD354" s="68">
        <v>424748.20999999996</v>
      </c>
      <c r="AE354" s="69">
        <v>1294</v>
      </c>
      <c r="AF354" s="69">
        <v>27</v>
      </c>
      <c r="AG354" s="70">
        <v>288909.90999999997</v>
      </c>
      <c r="AH354" s="71">
        <v>982</v>
      </c>
      <c r="AI354" s="71">
        <v>27</v>
      </c>
      <c r="AJ354" s="68">
        <v>336097.22</v>
      </c>
      <c r="AK354" s="69">
        <v>1253</v>
      </c>
      <c r="AL354" s="69">
        <v>27</v>
      </c>
      <c r="AM354" s="70">
        <v>309349.42000000004</v>
      </c>
      <c r="AN354" s="71">
        <v>1079</v>
      </c>
      <c r="AO354" s="71">
        <v>27</v>
      </c>
    </row>
    <row r="355" spans="1:41" hidden="1" outlineLevel="1" x14ac:dyDescent="0.55000000000000004">
      <c r="A355" s="58" t="s">
        <v>22</v>
      </c>
      <c r="B355" s="65">
        <v>62898694.969999999</v>
      </c>
      <c r="C355" s="66">
        <v>322496</v>
      </c>
      <c r="D355" s="66">
        <v>45</v>
      </c>
      <c r="E355" s="67">
        <v>195.03713215047628</v>
      </c>
      <c r="F355" s="68">
        <v>1565807.8900000001</v>
      </c>
      <c r="G355" s="69">
        <v>17208</v>
      </c>
      <c r="H355" s="69">
        <v>44</v>
      </c>
      <c r="I355" s="70">
        <v>4956352.5100000007</v>
      </c>
      <c r="J355" s="71">
        <v>23466</v>
      </c>
      <c r="K355" s="71">
        <v>44</v>
      </c>
      <c r="L355" s="68">
        <v>2903365.38</v>
      </c>
      <c r="M355" s="69">
        <v>17686</v>
      </c>
      <c r="N355" s="69">
        <v>44</v>
      </c>
      <c r="O355" s="70">
        <v>3941270.5500000007</v>
      </c>
      <c r="P355" s="71">
        <v>18451</v>
      </c>
      <c r="Q355" s="71">
        <v>44</v>
      </c>
      <c r="R355" s="68">
        <v>4776190.53</v>
      </c>
      <c r="S355" s="69">
        <v>23497</v>
      </c>
      <c r="T355" s="69">
        <v>44</v>
      </c>
      <c r="U355" s="70">
        <v>6179973.9400000013</v>
      </c>
      <c r="V355" s="71">
        <v>28973</v>
      </c>
      <c r="W355" s="71">
        <v>44</v>
      </c>
      <c r="X355" s="68">
        <v>5759920.5099999998</v>
      </c>
      <c r="Y355" s="69">
        <v>28704</v>
      </c>
      <c r="Z355" s="69">
        <v>44</v>
      </c>
      <c r="AA355" s="70">
        <v>6587704.3700000001</v>
      </c>
      <c r="AB355" s="71">
        <v>32068</v>
      </c>
      <c r="AC355" s="71">
        <v>44</v>
      </c>
      <c r="AD355" s="68">
        <v>7136095.8300000001</v>
      </c>
      <c r="AE355" s="69">
        <v>32978</v>
      </c>
      <c r="AF355" s="69">
        <v>44</v>
      </c>
      <c r="AG355" s="70">
        <v>6684033.5700000003</v>
      </c>
      <c r="AH355" s="71">
        <v>33459</v>
      </c>
      <c r="AI355" s="71">
        <v>44</v>
      </c>
      <c r="AJ355" s="68">
        <v>6501066.5099999998</v>
      </c>
      <c r="AK355" s="69">
        <v>30974</v>
      </c>
      <c r="AL355" s="69">
        <v>44</v>
      </c>
      <c r="AM355" s="70">
        <v>5906913.379999999</v>
      </c>
      <c r="AN355" s="71">
        <v>35032</v>
      </c>
      <c r="AO355" s="71">
        <v>45</v>
      </c>
    </row>
    <row r="356" spans="1:41" hidden="1" outlineLevel="1" x14ac:dyDescent="0.55000000000000004">
      <c r="A356" s="58" t="s">
        <v>91</v>
      </c>
      <c r="B356" s="65">
        <v>93153194.520000011</v>
      </c>
      <c r="C356" s="66">
        <v>319368</v>
      </c>
      <c r="D356" s="66">
        <v>432</v>
      </c>
      <c r="E356" s="67">
        <v>291.67980048094989</v>
      </c>
      <c r="F356" s="68">
        <v>8349592.7800000012</v>
      </c>
      <c r="G356" s="69">
        <v>18747</v>
      </c>
      <c r="H356" s="69">
        <v>439</v>
      </c>
      <c r="I356" s="70">
        <v>6933985.8099999987</v>
      </c>
      <c r="J356" s="71">
        <v>20997</v>
      </c>
      <c r="K356" s="71">
        <v>469</v>
      </c>
      <c r="L356" s="68">
        <v>6208493.7999999989</v>
      </c>
      <c r="M356" s="69">
        <v>18909</v>
      </c>
      <c r="N356" s="69">
        <v>478</v>
      </c>
      <c r="O356" s="70">
        <v>5174075.34</v>
      </c>
      <c r="P356" s="71">
        <v>19326</v>
      </c>
      <c r="Q356" s="71">
        <v>477</v>
      </c>
      <c r="R356" s="68">
        <v>5742696.0900000008</v>
      </c>
      <c r="S356" s="69">
        <v>19775</v>
      </c>
      <c r="T356" s="69">
        <v>465</v>
      </c>
      <c r="U356" s="70">
        <v>7986831.3100000024</v>
      </c>
      <c r="V356" s="71">
        <v>26946</v>
      </c>
      <c r="W356" s="71">
        <v>360</v>
      </c>
      <c r="X356" s="68">
        <v>8288856.0500000026</v>
      </c>
      <c r="Y356" s="69">
        <v>28032</v>
      </c>
      <c r="Z356" s="69">
        <v>366</v>
      </c>
      <c r="AA356" s="70">
        <v>9592351.2199999988</v>
      </c>
      <c r="AB356" s="71">
        <v>31137</v>
      </c>
      <c r="AC356" s="71">
        <v>423</v>
      </c>
      <c r="AD356" s="68">
        <v>10338106.98</v>
      </c>
      <c r="AE356" s="69">
        <v>34644</v>
      </c>
      <c r="AF356" s="69">
        <v>452</v>
      </c>
      <c r="AG356" s="70">
        <v>9066026.75</v>
      </c>
      <c r="AH356" s="71">
        <v>31678</v>
      </c>
      <c r="AI356" s="71">
        <v>454</v>
      </c>
      <c r="AJ356" s="68">
        <v>8216222.7200000007</v>
      </c>
      <c r="AK356" s="69">
        <v>30977</v>
      </c>
      <c r="AL356" s="69">
        <v>453</v>
      </c>
      <c r="AM356" s="70">
        <v>7255955.6699999999</v>
      </c>
      <c r="AN356" s="71">
        <v>38200</v>
      </c>
      <c r="AO356" s="71">
        <v>432</v>
      </c>
    </row>
    <row r="357" spans="1:41" hidden="1" outlineLevel="1" x14ac:dyDescent="0.55000000000000004">
      <c r="A357" s="58" t="s">
        <v>23</v>
      </c>
      <c r="B357" s="65">
        <v>255504.11989999999</v>
      </c>
      <c r="C357" s="66">
        <v>1872</v>
      </c>
      <c r="D357" s="66">
        <v>2</v>
      </c>
      <c r="E357" s="67">
        <v>136.48724353632477</v>
      </c>
      <c r="F357" s="68">
        <v>4478.13</v>
      </c>
      <c r="G357" s="69">
        <v>112</v>
      </c>
      <c r="H357" s="69">
        <v>1</v>
      </c>
      <c r="I357" s="70">
        <v>10444.52</v>
      </c>
      <c r="J357" s="71">
        <v>85</v>
      </c>
      <c r="K357" s="71">
        <v>1</v>
      </c>
      <c r="L357" s="68">
        <v>11235.2099</v>
      </c>
      <c r="M357" s="69">
        <v>93</v>
      </c>
      <c r="N357" s="69">
        <v>1</v>
      </c>
      <c r="O357" s="70">
        <v>9421.17</v>
      </c>
      <c r="P357" s="71">
        <v>86</v>
      </c>
      <c r="Q357" s="71">
        <v>1</v>
      </c>
      <c r="R357" s="68">
        <v>11893.04</v>
      </c>
      <c r="S357" s="69">
        <v>93</v>
      </c>
      <c r="T357" s="69">
        <v>1</v>
      </c>
      <c r="U357" s="70">
        <v>11297.2</v>
      </c>
      <c r="V357" s="71">
        <v>85</v>
      </c>
      <c r="W357" s="71">
        <v>1</v>
      </c>
      <c r="X357" s="68">
        <v>28146.2</v>
      </c>
      <c r="Y357" s="69">
        <v>152</v>
      </c>
      <c r="Z357" s="69">
        <v>1</v>
      </c>
      <c r="AA357" s="70">
        <v>13086.48</v>
      </c>
      <c r="AB357" s="71">
        <v>158</v>
      </c>
      <c r="AC357" s="71">
        <v>1</v>
      </c>
      <c r="AD357" s="68">
        <v>27658.560000000001</v>
      </c>
      <c r="AE357" s="69">
        <v>185</v>
      </c>
      <c r="AF357" s="69">
        <v>1</v>
      </c>
      <c r="AG357" s="70">
        <v>38004.21</v>
      </c>
      <c r="AH357" s="71">
        <v>237</v>
      </c>
      <c r="AI357" s="71">
        <v>1</v>
      </c>
      <c r="AJ357" s="68">
        <v>45832.1</v>
      </c>
      <c r="AK357" s="69">
        <v>249</v>
      </c>
      <c r="AL357" s="69">
        <v>2</v>
      </c>
      <c r="AM357" s="70">
        <v>44007.3</v>
      </c>
      <c r="AN357" s="71">
        <v>337</v>
      </c>
      <c r="AO357" s="71">
        <v>2</v>
      </c>
    </row>
    <row r="358" spans="1:41" hidden="1" outlineLevel="1" x14ac:dyDescent="0.55000000000000004">
      <c r="A358" s="58" t="s">
        <v>24</v>
      </c>
      <c r="B358" s="65">
        <v>119089132.45</v>
      </c>
      <c r="C358" s="66">
        <v>704841</v>
      </c>
      <c r="D358" s="66">
        <v>0</v>
      </c>
      <c r="E358" s="67">
        <v>168.95886086365579</v>
      </c>
      <c r="F358" s="68">
        <v>3137698.24</v>
      </c>
      <c r="G358" s="69">
        <v>20769</v>
      </c>
      <c r="H358" s="69">
        <v>0</v>
      </c>
      <c r="I358" s="70">
        <v>8177133.6100000003</v>
      </c>
      <c r="J358" s="71">
        <v>42865</v>
      </c>
      <c r="K358" s="71">
        <v>0</v>
      </c>
      <c r="L358" s="68">
        <v>5581284.1299999999</v>
      </c>
      <c r="M358" s="69">
        <v>33015</v>
      </c>
      <c r="N358" s="69">
        <v>0</v>
      </c>
      <c r="O358" s="70">
        <v>6016215.9299999997</v>
      </c>
      <c r="P358" s="71">
        <v>35846</v>
      </c>
      <c r="Q358" s="71">
        <v>0</v>
      </c>
      <c r="R358" s="68">
        <v>8176582.8000000101</v>
      </c>
      <c r="S358" s="69">
        <v>45350</v>
      </c>
      <c r="T358" s="69">
        <v>0</v>
      </c>
      <c r="U358" s="70">
        <v>11212728.51</v>
      </c>
      <c r="V358" s="71">
        <v>58421</v>
      </c>
      <c r="W358" s="71">
        <v>0</v>
      </c>
      <c r="X358" s="68">
        <v>11025104.619999999</v>
      </c>
      <c r="Y358" s="69">
        <v>59068</v>
      </c>
      <c r="Z358" s="69">
        <v>0</v>
      </c>
      <c r="AA358" s="70">
        <v>12634454.939999999</v>
      </c>
      <c r="AB358" s="71">
        <v>65831</v>
      </c>
      <c r="AC358" s="71">
        <v>0</v>
      </c>
      <c r="AD358" s="68">
        <v>12254489.08</v>
      </c>
      <c r="AE358" s="69">
        <v>65002</v>
      </c>
      <c r="AF358" s="69">
        <v>0</v>
      </c>
      <c r="AG358" s="70">
        <v>12060031.369999999</v>
      </c>
      <c r="AH358" s="71">
        <v>80589</v>
      </c>
      <c r="AI358" s="71">
        <v>0</v>
      </c>
      <c r="AJ358" s="68">
        <v>14743073.890000001</v>
      </c>
      <c r="AK358" s="69">
        <v>97040</v>
      </c>
      <c r="AL358" s="69">
        <v>0</v>
      </c>
      <c r="AM358" s="70">
        <v>14070335.33</v>
      </c>
      <c r="AN358" s="71">
        <v>101045</v>
      </c>
      <c r="AO358" s="71">
        <v>0</v>
      </c>
    </row>
    <row r="359" spans="1:41" hidden="1" outlineLevel="1" x14ac:dyDescent="0.55000000000000004">
      <c r="A359" s="58" t="s">
        <v>92</v>
      </c>
      <c r="B359" s="65">
        <v>25531639.75</v>
      </c>
      <c r="C359" s="66">
        <v>200237</v>
      </c>
      <c r="D359" s="66">
        <v>1292</v>
      </c>
      <c r="E359" s="67">
        <v>127.50710283314272</v>
      </c>
      <c r="F359" s="68">
        <v>1496160.23</v>
      </c>
      <c r="G359" s="69">
        <v>12002</v>
      </c>
      <c r="H359" s="69">
        <v>1303</v>
      </c>
      <c r="I359" s="70">
        <v>1940984.7600000002</v>
      </c>
      <c r="J359" s="71">
        <v>15527</v>
      </c>
      <c r="K359" s="71">
        <v>1305</v>
      </c>
      <c r="L359" s="68">
        <v>1202838.6499999999</v>
      </c>
      <c r="M359" s="69">
        <v>10420</v>
      </c>
      <c r="N359" s="69">
        <v>1302</v>
      </c>
      <c r="O359" s="70">
        <v>1813473.38</v>
      </c>
      <c r="P359" s="71">
        <v>15838</v>
      </c>
      <c r="Q359" s="71">
        <v>1289</v>
      </c>
      <c r="R359" s="68">
        <v>1892347.3599999999</v>
      </c>
      <c r="S359" s="69">
        <v>14140</v>
      </c>
      <c r="T359" s="69">
        <v>1291</v>
      </c>
      <c r="U359" s="70">
        <v>2065709.0499999998</v>
      </c>
      <c r="V359" s="71">
        <v>16088</v>
      </c>
      <c r="W359" s="71">
        <v>1290</v>
      </c>
      <c r="X359" s="68">
        <v>2094255.93</v>
      </c>
      <c r="Y359" s="69">
        <v>15762</v>
      </c>
      <c r="Z359" s="69">
        <v>1289</v>
      </c>
      <c r="AA359" s="70">
        <v>2365986.39</v>
      </c>
      <c r="AB359" s="71">
        <v>17414</v>
      </c>
      <c r="AC359" s="71">
        <v>1285</v>
      </c>
      <c r="AD359" s="68">
        <v>2312701.9499999997</v>
      </c>
      <c r="AE359" s="69">
        <v>17276</v>
      </c>
      <c r="AF359" s="69">
        <v>1288</v>
      </c>
      <c r="AG359" s="70">
        <v>2834856.01</v>
      </c>
      <c r="AH359" s="71">
        <v>19370</v>
      </c>
      <c r="AI359" s="71">
        <v>1289</v>
      </c>
      <c r="AJ359" s="68">
        <v>2653148.4</v>
      </c>
      <c r="AK359" s="69">
        <v>21990</v>
      </c>
      <c r="AL359" s="69">
        <v>1290</v>
      </c>
      <c r="AM359" s="70">
        <v>2859177.64</v>
      </c>
      <c r="AN359" s="71">
        <v>24410</v>
      </c>
      <c r="AO359" s="71">
        <v>1292</v>
      </c>
    </row>
    <row r="360" spans="1:41" hidden="1" outlineLevel="1" x14ac:dyDescent="0.55000000000000004">
      <c r="A360" s="58" t="s">
        <v>25</v>
      </c>
      <c r="B360" s="65">
        <v>20097263.75</v>
      </c>
      <c r="C360" s="66">
        <v>161784</v>
      </c>
      <c r="D360" s="66">
        <v>131</v>
      </c>
      <c r="E360" s="67">
        <v>124.22281406072294</v>
      </c>
      <c r="F360" s="68">
        <v>1166592.69</v>
      </c>
      <c r="G360" s="69">
        <v>10363</v>
      </c>
      <c r="H360" s="69">
        <v>133</v>
      </c>
      <c r="I360" s="70">
        <v>2513924.35</v>
      </c>
      <c r="J360" s="71">
        <v>13325</v>
      </c>
      <c r="K360" s="71">
        <v>133</v>
      </c>
      <c r="L360" s="68">
        <v>2635553.52</v>
      </c>
      <c r="M360" s="69">
        <v>19606</v>
      </c>
      <c r="N360" s="69">
        <v>132</v>
      </c>
      <c r="O360" s="70">
        <v>1414412.65</v>
      </c>
      <c r="P360" s="71">
        <v>14523</v>
      </c>
      <c r="Q360" s="71">
        <v>132</v>
      </c>
      <c r="R360" s="68">
        <v>949907.72</v>
      </c>
      <c r="S360" s="69">
        <v>9889</v>
      </c>
      <c r="T360" s="69">
        <v>132</v>
      </c>
      <c r="U360" s="70">
        <v>1183531.27</v>
      </c>
      <c r="V360" s="71">
        <v>10834</v>
      </c>
      <c r="W360" s="71">
        <v>132</v>
      </c>
      <c r="X360" s="68">
        <v>1292969.07</v>
      </c>
      <c r="Y360" s="69">
        <v>11633</v>
      </c>
      <c r="Z360" s="69">
        <v>132</v>
      </c>
      <c r="AA360" s="70">
        <v>2261510.86</v>
      </c>
      <c r="AB360" s="71">
        <v>13663</v>
      </c>
      <c r="AC360" s="71">
        <v>132</v>
      </c>
      <c r="AD360" s="68">
        <v>3337128.37</v>
      </c>
      <c r="AE360" s="69">
        <v>21747</v>
      </c>
      <c r="AF360" s="69">
        <v>131</v>
      </c>
      <c r="AG360" s="70">
        <v>1068218.69</v>
      </c>
      <c r="AH360" s="71">
        <v>13668</v>
      </c>
      <c r="AI360" s="71">
        <v>131</v>
      </c>
      <c r="AJ360" s="68">
        <v>1121465.07</v>
      </c>
      <c r="AK360" s="69">
        <v>10808</v>
      </c>
      <c r="AL360" s="69">
        <v>131</v>
      </c>
      <c r="AM360" s="70">
        <v>1152049.49</v>
      </c>
      <c r="AN360" s="71">
        <v>11725</v>
      </c>
      <c r="AO360" s="71">
        <v>131</v>
      </c>
    </row>
    <row r="361" spans="1:41" hidden="1" outlineLevel="1" x14ac:dyDescent="0.55000000000000004">
      <c r="A361" s="58" t="s">
        <v>93</v>
      </c>
      <c r="B361" s="65">
        <v>284701798.24000001</v>
      </c>
      <c r="C361" s="66">
        <v>337913</v>
      </c>
      <c r="D361" s="66">
        <v>813</v>
      </c>
      <c r="E361" s="67">
        <v>842.52987674342216</v>
      </c>
      <c r="F361" s="68">
        <v>11933047.83</v>
      </c>
      <c r="G361" s="69">
        <v>20799</v>
      </c>
      <c r="H361" s="69">
        <v>631</v>
      </c>
      <c r="I361" s="70">
        <v>21790910.93</v>
      </c>
      <c r="J361" s="71">
        <v>24972</v>
      </c>
      <c r="K361" s="71">
        <v>408</v>
      </c>
      <c r="L361" s="68">
        <v>14940286.460000001</v>
      </c>
      <c r="M361" s="69">
        <v>17657</v>
      </c>
      <c r="N361" s="69">
        <v>530</v>
      </c>
      <c r="O361" s="70">
        <v>19208942.850000001</v>
      </c>
      <c r="P361" s="71">
        <v>22886</v>
      </c>
      <c r="Q361" s="71">
        <v>530</v>
      </c>
      <c r="R361" s="68">
        <v>20885639.309999999</v>
      </c>
      <c r="S361" s="69">
        <v>24289</v>
      </c>
      <c r="T361" s="69">
        <v>773</v>
      </c>
      <c r="U361" s="70">
        <v>24329818.84</v>
      </c>
      <c r="V361" s="71">
        <v>29949</v>
      </c>
      <c r="W361" s="71">
        <v>406</v>
      </c>
      <c r="X361" s="68">
        <v>25005930.210000001</v>
      </c>
      <c r="Y361" s="69">
        <v>28072</v>
      </c>
      <c r="Z361" s="69">
        <v>559</v>
      </c>
      <c r="AA361" s="70">
        <v>30150024.73</v>
      </c>
      <c r="AB361" s="71">
        <v>32545</v>
      </c>
      <c r="AC361" s="71">
        <v>621</v>
      </c>
      <c r="AD361" s="68">
        <v>31155864.920000002</v>
      </c>
      <c r="AE361" s="69">
        <v>34778</v>
      </c>
      <c r="AF361" s="69">
        <v>822</v>
      </c>
      <c r="AG361" s="70">
        <v>26686549</v>
      </c>
      <c r="AH361" s="71">
        <v>29753</v>
      </c>
      <c r="AI361" s="71">
        <v>572</v>
      </c>
      <c r="AJ361" s="68">
        <v>25448398.66</v>
      </c>
      <c r="AK361" s="69">
        <v>29529</v>
      </c>
      <c r="AL361" s="69">
        <v>817</v>
      </c>
      <c r="AM361" s="70">
        <v>33166384.5</v>
      </c>
      <c r="AN361" s="71">
        <v>42684</v>
      </c>
      <c r="AO361" s="71">
        <v>813</v>
      </c>
    </row>
    <row r="362" spans="1:41" hidden="1" outlineLevel="1" x14ac:dyDescent="0.55000000000000004">
      <c r="A362" s="58" t="s">
        <v>26</v>
      </c>
      <c r="B362" s="65">
        <v>5391141.1200000001</v>
      </c>
      <c r="C362" s="66">
        <v>27684</v>
      </c>
      <c r="D362" s="66">
        <v>57</v>
      </c>
      <c r="E362" s="67">
        <v>194.73851755526658</v>
      </c>
      <c r="F362" s="68">
        <v>234090.03999999998</v>
      </c>
      <c r="G362" s="69">
        <v>1569</v>
      </c>
      <c r="H362" s="69">
        <v>59</v>
      </c>
      <c r="I362" s="70">
        <v>249528.41</v>
      </c>
      <c r="J362" s="71">
        <v>1694</v>
      </c>
      <c r="K362" s="71">
        <v>60</v>
      </c>
      <c r="L362" s="68">
        <v>157925.5</v>
      </c>
      <c r="M362" s="69">
        <v>1232</v>
      </c>
      <c r="N362" s="69">
        <v>60</v>
      </c>
      <c r="O362" s="70">
        <v>330337.02999999997</v>
      </c>
      <c r="P362" s="71">
        <v>1509</v>
      </c>
      <c r="Q362" s="71">
        <v>61</v>
      </c>
      <c r="R362" s="68">
        <v>511310.68</v>
      </c>
      <c r="S362" s="69">
        <v>1903</v>
      </c>
      <c r="T362" s="69">
        <v>61</v>
      </c>
      <c r="U362" s="70">
        <v>534761.37</v>
      </c>
      <c r="V362" s="71">
        <v>2438</v>
      </c>
      <c r="W362" s="71">
        <v>58</v>
      </c>
      <c r="X362" s="68">
        <v>480242.63</v>
      </c>
      <c r="Y362" s="69">
        <v>2034</v>
      </c>
      <c r="Z362" s="69">
        <v>58</v>
      </c>
      <c r="AA362" s="70">
        <v>528720.07999999996</v>
      </c>
      <c r="AB362" s="71">
        <v>2538</v>
      </c>
      <c r="AC362" s="71">
        <v>57</v>
      </c>
      <c r="AD362" s="68">
        <v>561506.29</v>
      </c>
      <c r="AE362" s="69">
        <v>3206</v>
      </c>
      <c r="AF362" s="69">
        <v>56</v>
      </c>
      <c r="AG362" s="70">
        <v>627081.48</v>
      </c>
      <c r="AH362" s="71">
        <v>3094</v>
      </c>
      <c r="AI362" s="71">
        <v>56</v>
      </c>
      <c r="AJ362" s="68">
        <v>526323.71</v>
      </c>
      <c r="AK362" s="69">
        <v>3309</v>
      </c>
      <c r="AL362" s="69">
        <v>56</v>
      </c>
      <c r="AM362" s="70">
        <v>649313.9</v>
      </c>
      <c r="AN362" s="71">
        <v>3158</v>
      </c>
      <c r="AO362" s="71">
        <v>57</v>
      </c>
    </row>
    <row r="363" spans="1:41" hidden="1" outlineLevel="1" x14ac:dyDescent="0.55000000000000004">
      <c r="A363" s="58" t="s">
        <v>94</v>
      </c>
      <c r="B363" s="65">
        <v>5603338.4100000001</v>
      </c>
      <c r="C363" s="66">
        <v>10330</v>
      </c>
      <c r="D363" s="66">
        <v>673</v>
      </c>
      <c r="E363" s="67">
        <v>542.43353436592452</v>
      </c>
      <c r="F363" s="68">
        <v>316272.57</v>
      </c>
      <c r="G363" s="69">
        <v>509</v>
      </c>
      <c r="H363" s="69">
        <v>1002</v>
      </c>
      <c r="I363" s="70">
        <v>545540.34</v>
      </c>
      <c r="J363" s="71">
        <v>973</v>
      </c>
      <c r="K363" s="71">
        <v>1000</v>
      </c>
      <c r="L363" s="68">
        <v>279082.67</v>
      </c>
      <c r="M363" s="69">
        <v>635</v>
      </c>
      <c r="N363" s="69">
        <v>998</v>
      </c>
      <c r="O363" s="70">
        <v>413781.51</v>
      </c>
      <c r="P363" s="71">
        <v>822</v>
      </c>
      <c r="Q363" s="71">
        <v>918</v>
      </c>
      <c r="R363" s="68">
        <v>510867.82</v>
      </c>
      <c r="S363" s="69">
        <v>804</v>
      </c>
      <c r="T363" s="69">
        <v>916</v>
      </c>
      <c r="U363" s="70">
        <v>524234.9</v>
      </c>
      <c r="V363" s="71">
        <v>932</v>
      </c>
      <c r="W363" s="71">
        <v>844</v>
      </c>
      <c r="X363" s="68">
        <v>481377.6</v>
      </c>
      <c r="Y363" s="69">
        <v>856</v>
      </c>
      <c r="Z363" s="69">
        <v>824</v>
      </c>
      <c r="AA363" s="70">
        <v>503845.23</v>
      </c>
      <c r="AB363" s="71">
        <v>873</v>
      </c>
      <c r="AC363" s="71">
        <v>1108</v>
      </c>
      <c r="AD363" s="68">
        <v>617969.81999999995</v>
      </c>
      <c r="AE363" s="69">
        <v>1167</v>
      </c>
      <c r="AF363" s="69">
        <v>987</v>
      </c>
      <c r="AG363" s="70">
        <v>408494.52</v>
      </c>
      <c r="AH363" s="71">
        <v>756</v>
      </c>
      <c r="AI363" s="71">
        <v>908</v>
      </c>
      <c r="AJ363" s="68">
        <v>502365.27</v>
      </c>
      <c r="AK363" s="69">
        <v>895</v>
      </c>
      <c r="AL363" s="69">
        <v>692</v>
      </c>
      <c r="AM363" s="70">
        <v>499506.16</v>
      </c>
      <c r="AN363" s="71">
        <v>1108</v>
      </c>
      <c r="AO363" s="71">
        <v>673</v>
      </c>
    </row>
    <row r="364" spans="1:41" hidden="1" outlineLevel="1" x14ac:dyDescent="0.55000000000000004">
      <c r="A364" s="58" t="s">
        <v>462</v>
      </c>
      <c r="B364" s="65">
        <v>59414595.559999585</v>
      </c>
      <c r="C364" s="66">
        <v>490955</v>
      </c>
      <c r="D364" s="66">
        <v>837</v>
      </c>
      <c r="E364" s="67">
        <v>121.01841423348287</v>
      </c>
      <c r="F364" s="68">
        <v>2258818.5399999851</v>
      </c>
      <c r="G364" s="69">
        <v>27357</v>
      </c>
      <c r="H364" s="69">
        <v>515</v>
      </c>
      <c r="I364" s="70">
        <v>3590242.0599999684</v>
      </c>
      <c r="J364" s="71">
        <v>28832</v>
      </c>
      <c r="K364" s="71">
        <v>514</v>
      </c>
      <c r="L364" s="68">
        <v>2413477.8999999813</v>
      </c>
      <c r="M364" s="69">
        <v>23889</v>
      </c>
      <c r="N364" s="69">
        <v>513</v>
      </c>
      <c r="O364" s="70">
        <v>4025703.5899999724</v>
      </c>
      <c r="P364" s="71">
        <v>33647</v>
      </c>
      <c r="Q364" s="71">
        <v>509</v>
      </c>
      <c r="R364" s="68">
        <v>4489291.4799999688</v>
      </c>
      <c r="S364" s="69">
        <v>37348</v>
      </c>
      <c r="T364" s="69">
        <v>507</v>
      </c>
      <c r="U364" s="70">
        <v>5631332.8199999677</v>
      </c>
      <c r="V364" s="71">
        <v>46845</v>
      </c>
      <c r="W364" s="71">
        <v>510</v>
      </c>
      <c r="X364" s="68">
        <v>5759987.1999999601</v>
      </c>
      <c r="Y364" s="69">
        <v>47737</v>
      </c>
      <c r="Z364" s="69">
        <v>509</v>
      </c>
      <c r="AA364" s="70">
        <v>6334802.7899999488</v>
      </c>
      <c r="AB364" s="71">
        <v>52958</v>
      </c>
      <c r="AC364" s="71">
        <v>512</v>
      </c>
      <c r="AD364" s="68">
        <v>6618944.6099999584</v>
      </c>
      <c r="AE364" s="69">
        <v>52863</v>
      </c>
      <c r="AF364" s="69">
        <v>536</v>
      </c>
      <c r="AG364" s="70">
        <v>6662665.9499999434</v>
      </c>
      <c r="AH364" s="71">
        <v>53012</v>
      </c>
      <c r="AI364" s="71">
        <v>835</v>
      </c>
      <c r="AJ364" s="68">
        <v>6192405.3399999589</v>
      </c>
      <c r="AK364" s="69">
        <v>46828</v>
      </c>
      <c r="AL364" s="69">
        <v>837</v>
      </c>
      <c r="AM364" s="70">
        <v>5436923.2799999751</v>
      </c>
      <c r="AN364" s="71">
        <v>39639</v>
      </c>
      <c r="AO364" s="71">
        <v>837</v>
      </c>
    </row>
    <row r="365" spans="1:41" hidden="1" outlineLevel="1" x14ac:dyDescent="0.55000000000000004">
      <c r="A365" s="58" t="s">
        <v>27</v>
      </c>
      <c r="B365" s="65">
        <v>835103.37000000011</v>
      </c>
      <c r="C365" s="66">
        <v>5080</v>
      </c>
      <c r="D365" s="66">
        <v>6</v>
      </c>
      <c r="E365" s="67">
        <v>164.39042716535434</v>
      </c>
      <c r="F365" s="68">
        <v>14492.12</v>
      </c>
      <c r="G365" s="69">
        <v>232</v>
      </c>
      <c r="H365" s="69">
        <v>6</v>
      </c>
      <c r="I365" s="70">
        <v>51963.46</v>
      </c>
      <c r="J365" s="71">
        <v>332</v>
      </c>
      <c r="K365" s="71">
        <v>6</v>
      </c>
      <c r="L365" s="68">
        <v>40581.07</v>
      </c>
      <c r="M365" s="69">
        <v>297</v>
      </c>
      <c r="N365" s="69">
        <v>6</v>
      </c>
      <c r="O365" s="70">
        <v>63234.28</v>
      </c>
      <c r="P365" s="71">
        <v>361</v>
      </c>
      <c r="Q365" s="71">
        <v>6</v>
      </c>
      <c r="R365" s="68">
        <v>56086.48</v>
      </c>
      <c r="S365" s="69">
        <v>473</v>
      </c>
      <c r="T365" s="69">
        <v>6</v>
      </c>
      <c r="U365" s="70">
        <v>68393.38</v>
      </c>
      <c r="V365" s="71">
        <v>438</v>
      </c>
      <c r="W365" s="71">
        <v>6</v>
      </c>
      <c r="X365" s="68">
        <v>107572.2</v>
      </c>
      <c r="Y365" s="69">
        <v>491</v>
      </c>
      <c r="Z365" s="69">
        <v>6</v>
      </c>
      <c r="AA365" s="70">
        <v>92313.95</v>
      </c>
      <c r="AB365" s="71">
        <v>486</v>
      </c>
      <c r="AC365" s="71">
        <v>6</v>
      </c>
      <c r="AD365" s="68">
        <v>91832.58</v>
      </c>
      <c r="AE365" s="69">
        <v>483</v>
      </c>
      <c r="AF365" s="69">
        <v>6</v>
      </c>
      <c r="AG365" s="70">
        <v>133720.88</v>
      </c>
      <c r="AH365" s="71">
        <v>648</v>
      </c>
      <c r="AI365" s="71">
        <v>6</v>
      </c>
      <c r="AJ365" s="68">
        <v>41891.789999999994</v>
      </c>
      <c r="AK365" s="69">
        <v>368</v>
      </c>
      <c r="AL365" s="69">
        <v>6</v>
      </c>
      <c r="AM365" s="70">
        <v>73021.179999999993</v>
      </c>
      <c r="AN365" s="71">
        <v>471</v>
      </c>
      <c r="AO365" s="71">
        <v>6</v>
      </c>
    </row>
    <row r="366" spans="1:41" hidden="1" outlineLevel="1" x14ac:dyDescent="0.55000000000000004">
      <c r="A366" s="58" t="s">
        <v>95</v>
      </c>
      <c r="B366" s="65">
        <v>2792563.66</v>
      </c>
      <c r="C366" s="66">
        <v>9493</v>
      </c>
      <c r="D366" s="66">
        <v>5</v>
      </c>
      <c r="E366" s="67">
        <v>294.17082692510274</v>
      </c>
      <c r="F366" s="68">
        <v>45967.9</v>
      </c>
      <c r="G366" s="69">
        <v>252</v>
      </c>
      <c r="H366" s="69">
        <v>6</v>
      </c>
      <c r="I366" s="70">
        <v>200387.47</v>
      </c>
      <c r="J366" s="71">
        <v>677</v>
      </c>
      <c r="K366" s="71">
        <v>6</v>
      </c>
      <c r="L366" s="68">
        <v>111967.42</v>
      </c>
      <c r="M366" s="69">
        <v>398</v>
      </c>
      <c r="N366" s="69">
        <v>6</v>
      </c>
      <c r="O366" s="70">
        <v>162472.17000000001</v>
      </c>
      <c r="P366" s="71">
        <v>996</v>
      </c>
      <c r="Q366" s="71">
        <v>6</v>
      </c>
      <c r="R366" s="68">
        <v>169055.29</v>
      </c>
      <c r="S366" s="69">
        <v>642</v>
      </c>
      <c r="T366" s="69">
        <v>5</v>
      </c>
      <c r="U366" s="70">
        <v>260993.75</v>
      </c>
      <c r="V366" s="71">
        <v>850</v>
      </c>
      <c r="W366" s="71">
        <v>5</v>
      </c>
      <c r="X366" s="68">
        <v>262926.45</v>
      </c>
      <c r="Y366" s="69">
        <v>867</v>
      </c>
      <c r="Z366" s="69">
        <v>5</v>
      </c>
      <c r="AA366" s="70">
        <v>292697.19</v>
      </c>
      <c r="AB366" s="71">
        <v>978</v>
      </c>
      <c r="AC366" s="71">
        <v>5</v>
      </c>
      <c r="AD366" s="68">
        <v>350670.08000000002</v>
      </c>
      <c r="AE366" s="69">
        <v>1002</v>
      </c>
      <c r="AF366" s="69">
        <v>5</v>
      </c>
      <c r="AG366" s="70">
        <v>316333.57</v>
      </c>
      <c r="AH366" s="71">
        <v>928</v>
      </c>
      <c r="AI366" s="71">
        <v>5</v>
      </c>
      <c r="AJ366" s="68">
        <v>318980.63</v>
      </c>
      <c r="AK366" s="69">
        <v>976</v>
      </c>
      <c r="AL366" s="69">
        <v>5</v>
      </c>
      <c r="AM366" s="70">
        <v>300111.74</v>
      </c>
      <c r="AN366" s="71">
        <v>927</v>
      </c>
      <c r="AO366" s="71">
        <v>5</v>
      </c>
    </row>
    <row r="367" spans="1:41" hidden="1" outlineLevel="1" x14ac:dyDescent="0.55000000000000004">
      <c r="A367" s="58" t="s">
        <v>380</v>
      </c>
      <c r="B367" s="65">
        <v>26901436.220000003</v>
      </c>
      <c r="C367" s="66">
        <v>150802</v>
      </c>
      <c r="D367" s="66">
        <v>25</v>
      </c>
      <c r="E367" s="67">
        <v>178.38912096656546</v>
      </c>
      <c r="F367" s="68">
        <v>944088.09999999986</v>
      </c>
      <c r="G367" s="69">
        <v>10961</v>
      </c>
      <c r="H367" s="69">
        <v>18</v>
      </c>
      <c r="I367" s="70">
        <v>2223384.2600000002</v>
      </c>
      <c r="J367" s="71">
        <v>11969</v>
      </c>
      <c r="K367" s="71">
        <v>18</v>
      </c>
      <c r="L367" s="68">
        <v>1512608.1500000001</v>
      </c>
      <c r="M367" s="69">
        <v>10770</v>
      </c>
      <c r="N367" s="69">
        <v>18</v>
      </c>
      <c r="O367" s="70">
        <v>2282199.85</v>
      </c>
      <c r="P367" s="71">
        <v>10330</v>
      </c>
      <c r="Q367" s="71">
        <v>18</v>
      </c>
      <c r="R367" s="68">
        <v>2199320.7100000004</v>
      </c>
      <c r="S367" s="69">
        <v>11617</v>
      </c>
      <c r="T367" s="69">
        <v>18</v>
      </c>
      <c r="U367" s="70">
        <v>2384935.8000000003</v>
      </c>
      <c r="V367" s="71">
        <v>13502</v>
      </c>
      <c r="W367" s="71">
        <v>14</v>
      </c>
      <c r="X367" s="68">
        <v>2395985.08</v>
      </c>
      <c r="Y367" s="69">
        <v>13599</v>
      </c>
      <c r="Z367" s="69">
        <v>14</v>
      </c>
      <c r="AA367" s="70">
        <v>2745266.5499999993</v>
      </c>
      <c r="AB367" s="71">
        <v>13945</v>
      </c>
      <c r="AC367" s="71">
        <v>25</v>
      </c>
      <c r="AD367" s="68">
        <v>3186703.8699999996</v>
      </c>
      <c r="AE367" s="69">
        <v>15629</v>
      </c>
      <c r="AF367" s="69">
        <v>25</v>
      </c>
      <c r="AG367" s="70">
        <v>1892138.5899999996</v>
      </c>
      <c r="AH367" s="71">
        <v>10918</v>
      </c>
      <c r="AI367" s="71">
        <v>25</v>
      </c>
      <c r="AJ367" s="68">
        <v>2091325.4500000002</v>
      </c>
      <c r="AK367" s="69">
        <v>12479</v>
      </c>
      <c r="AL367" s="69">
        <v>25</v>
      </c>
      <c r="AM367" s="70">
        <v>3043479.8100000015</v>
      </c>
      <c r="AN367" s="71">
        <v>15083</v>
      </c>
      <c r="AO367" s="71">
        <v>25</v>
      </c>
    </row>
    <row r="368" spans="1:41" hidden="1" outlineLevel="1" x14ac:dyDescent="0.55000000000000004">
      <c r="A368" s="58" t="s">
        <v>32</v>
      </c>
      <c r="B368" s="65">
        <v>9140595.1899999995</v>
      </c>
      <c r="C368" s="66">
        <v>43423</v>
      </c>
      <c r="D368" s="66">
        <v>3</v>
      </c>
      <c r="E368" s="67">
        <v>210.50123644151716</v>
      </c>
      <c r="F368" s="68">
        <v>321842.81</v>
      </c>
      <c r="G368" s="69">
        <v>1628</v>
      </c>
      <c r="H368" s="69">
        <v>3</v>
      </c>
      <c r="I368" s="70">
        <v>831537.56</v>
      </c>
      <c r="J368" s="71">
        <v>3415</v>
      </c>
      <c r="K368" s="71">
        <v>3</v>
      </c>
      <c r="L368" s="68">
        <v>389179.07</v>
      </c>
      <c r="M368" s="69">
        <v>2246</v>
      </c>
      <c r="N368" s="69">
        <v>3</v>
      </c>
      <c r="O368" s="70">
        <v>721749.14</v>
      </c>
      <c r="P368" s="71">
        <v>3732</v>
      </c>
      <c r="Q368" s="71">
        <v>3</v>
      </c>
      <c r="R368" s="68">
        <v>990358.88</v>
      </c>
      <c r="S368" s="69">
        <v>5005</v>
      </c>
      <c r="T368" s="69">
        <v>3</v>
      </c>
      <c r="U368" s="70">
        <v>1072033.5</v>
      </c>
      <c r="V368" s="71">
        <v>5382</v>
      </c>
      <c r="W368" s="71">
        <v>3</v>
      </c>
      <c r="X368" s="68">
        <v>1250116.79</v>
      </c>
      <c r="Y368" s="69">
        <v>5526</v>
      </c>
      <c r="Z368" s="69">
        <v>3</v>
      </c>
      <c r="AA368" s="70">
        <v>1260263.6599999999</v>
      </c>
      <c r="AB368" s="71">
        <v>5333</v>
      </c>
      <c r="AC368" s="71">
        <v>3</v>
      </c>
      <c r="AD368" s="68">
        <v>777563.44</v>
      </c>
      <c r="AE368" s="69">
        <v>3394</v>
      </c>
      <c r="AF368" s="69">
        <v>3</v>
      </c>
      <c r="AG368" s="70">
        <v>542716.42000000004</v>
      </c>
      <c r="AH368" s="71">
        <v>2397</v>
      </c>
      <c r="AI368" s="71">
        <v>3</v>
      </c>
      <c r="AJ368" s="68">
        <v>497966.1</v>
      </c>
      <c r="AK368" s="69">
        <v>2608</v>
      </c>
      <c r="AL368" s="69">
        <v>3</v>
      </c>
      <c r="AM368" s="70">
        <v>485267.82</v>
      </c>
      <c r="AN368" s="71">
        <v>2757</v>
      </c>
      <c r="AO368" s="71">
        <v>3</v>
      </c>
    </row>
    <row r="369" spans="1:41" hidden="1" outlineLevel="1" x14ac:dyDescent="0.55000000000000004">
      <c r="A369" s="58" t="s">
        <v>37</v>
      </c>
      <c r="B369" s="65">
        <v>6083997.7799999993</v>
      </c>
      <c r="C369" s="66">
        <v>40542</v>
      </c>
      <c r="D369" s="66">
        <v>5</v>
      </c>
      <c r="E369" s="67">
        <v>150.06654284445759</v>
      </c>
      <c r="F369" s="68">
        <v>216058.32</v>
      </c>
      <c r="G369" s="69">
        <v>2730</v>
      </c>
      <c r="H369" s="69">
        <v>5</v>
      </c>
      <c r="I369" s="70">
        <v>600733.42000000004</v>
      </c>
      <c r="J369" s="71">
        <v>3450</v>
      </c>
      <c r="K369" s="71">
        <v>5</v>
      </c>
      <c r="L369" s="68">
        <v>228573.09</v>
      </c>
      <c r="M369" s="69">
        <v>2578</v>
      </c>
      <c r="N369" s="69">
        <v>5</v>
      </c>
      <c r="O369" s="70">
        <v>357428.25</v>
      </c>
      <c r="P369" s="71">
        <v>2231</v>
      </c>
      <c r="Q369" s="71">
        <v>5</v>
      </c>
      <c r="R369" s="68">
        <v>507434.98</v>
      </c>
      <c r="S369" s="69">
        <v>2823</v>
      </c>
      <c r="T369" s="69">
        <v>5</v>
      </c>
      <c r="U369" s="70">
        <v>531699.06999999995</v>
      </c>
      <c r="V369" s="71">
        <v>3261</v>
      </c>
      <c r="W369" s="71">
        <v>5</v>
      </c>
      <c r="X369" s="68">
        <v>531899.24</v>
      </c>
      <c r="Y369" s="69">
        <v>3559</v>
      </c>
      <c r="Z369" s="69">
        <v>5</v>
      </c>
      <c r="AA369" s="70">
        <v>675086.69</v>
      </c>
      <c r="AB369" s="71">
        <v>3902</v>
      </c>
      <c r="AC369" s="71">
        <v>5</v>
      </c>
      <c r="AD369" s="68">
        <v>616366.19999999995</v>
      </c>
      <c r="AE369" s="69">
        <v>3738</v>
      </c>
      <c r="AF369" s="69">
        <v>5</v>
      </c>
      <c r="AG369" s="70">
        <v>545160.03</v>
      </c>
      <c r="AH369" s="71">
        <v>3944</v>
      </c>
      <c r="AI369" s="71">
        <v>5</v>
      </c>
      <c r="AJ369" s="68">
        <v>624008.64</v>
      </c>
      <c r="AK369" s="69">
        <v>3939</v>
      </c>
      <c r="AL369" s="69">
        <v>5</v>
      </c>
      <c r="AM369" s="70">
        <v>649549.85</v>
      </c>
      <c r="AN369" s="71">
        <v>4387</v>
      </c>
      <c r="AO369" s="71">
        <v>5</v>
      </c>
    </row>
    <row r="370" spans="1:41" hidden="1" outlineLevel="1" x14ac:dyDescent="0.55000000000000004">
      <c r="A370" s="58" t="s">
        <v>33</v>
      </c>
      <c r="B370" s="65">
        <v>455261.52999999991</v>
      </c>
      <c r="C370" s="66">
        <v>1677</v>
      </c>
      <c r="D370" s="66">
        <v>48</v>
      </c>
      <c r="E370" s="67">
        <v>271.47378056052469</v>
      </c>
      <c r="F370" s="68">
        <v>23064.62</v>
      </c>
      <c r="G370" s="69">
        <v>95</v>
      </c>
      <c r="H370" s="69">
        <v>49</v>
      </c>
      <c r="I370" s="70">
        <v>62655.97</v>
      </c>
      <c r="J370" s="71">
        <v>183</v>
      </c>
      <c r="K370" s="71">
        <v>49</v>
      </c>
      <c r="L370" s="68">
        <v>32868.89</v>
      </c>
      <c r="M370" s="69">
        <v>63</v>
      </c>
      <c r="N370" s="69">
        <v>49</v>
      </c>
      <c r="O370" s="70">
        <v>22752.7</v>
      </c>
      <c r="P370" s="71">
        <v>101</v>
      </c>
      <c r="Q370" s="71">
        <v>49</v>
      </c>
      <c r="R370" s="68">
        <v>21135.98</v>
      </c>
      <c r="S370" s="69">
        <v>105</v>
      </c>
      <c r="T370" s="69">
        <v>49</v>
      </c>
      <c r="U370" s="70">
        <v>26010.58</v>
      </c>
      <c r="V370" s="71">
        <v>121</v>
      </c>
      <c r="W370" s="71">
        <v>48</v>
      </c>
      <c r="X370" s="68">
        <v>36404.69</v>
      </c>
      <c r="Y370" s="69">
        <v>141</v>
      </c>
      <c r="Z370" s="69">
        <v>48</v>
      </c>
      <c r="AA370" s="70">
        <v>68498.259999999995</v>
      </c>
      <c r="AB370" s="71">
        <v>205</v>
      </c>
      <c r="AC370" s="71">
        <v>48</v>
      </c>
      <c r="AD370" s="68">
        <v>35215.93</v>
      </c>
      <c r="AE370" s="69">
        <v>170</v>
      </c>
      <c r="AF370" s="69">
        <v>48</v>
      </c>
      <c r="AG370" s="70">
        <v>50836.59</v>
      </c>
      <c r="AH370" s="71">
        <v>162</v>
      </c>
      <c r="AI370" s="71">
        <v>48</v>
      </c>
      <c r="AJ370" s="68">
        <v>24379.66</v>
      </c>
      <c r="AK370" s="69">
        <v>128</v>
      </c>
      <c r="AL370" s="69">
        <v>48</v>
      </c>
      <c r="AM370" s="70">
        <v>51437.66</v>
      </c>
      <c r="AN370" s="71">
        <v>203</v>
      </c>
      <c r="AO370" s="71">
        <v>48</v>
      </c>
    </row>
    <row r="371" spans="1:41" hidden="1" outlineLevel="1" x14ac:dyDescent="0.55000000000000004">
      <c r="A371" s="58" t="s">
        <v>40</v>
      </c>
      <c r="B371" s="65">
        <v>103616101.21669997</v>
      </c>
      <c r="C371" s="66">
        <v>384724</v>
      </c>
      <c r="D371" s="66">
        <v>31560</v>
      </c>
      <c r="E371" s="67">
        <v>269.32580555593091</v>
      </c>
      <c r="F371" s="68">
        <v>7064675.7786999959</v>
      </c>
      <c r="G371" s="69">
        <v>30688</v>
      </c>
      <c r="H371" s="69">
        <v>26877</v>
      </c>
      <c r="I371" s="70">
        <v>7237725.7085999949</v>
      </c>
      <c r="J371" s="71">
        <v>28642</v>
      </c>
      <c r="K371" s="71">
        <v>26894</v>
      </c>
      <c r="L371" s="68">
        <v>4327513.4993999992</v>
      </c>
      <c r="M371" s="69">
        <v>17962</v>
      </c>
      <c r="N371" s="69">
        <v>27300</v>
      </c>
      <c r="O371" s="70">
        <v>7247628.0199999996</v>
      </c>
      <c r="P371" s="71">
        <v>26628</v>
      </c>
      <c r="Q371" s="71">
        <v>27313</v>
      </c>
      <c r="R371" s="68">
        <v>8707470.2400000002</v>
      </c>
      <c r="S371" s="69">
        <v>30959</v>
      </c>
      <c r="T371" s="69">
        <v>28504</v>
      </c>
      <c r="U371" s="70">
        <v>8826440.4400000013</v>
      </c>
      <c r="V371" s="71">
        <v>34522</v>
      </c>
      <c r="W371" s="71">
        <v>28788</v>
      </c>
      <c r="X371" s="68">
        <v>9253600.8299999982</v>
      </c>
      <c r="Y371" s="69">
        <v>34855</v>
      </c>
      <c r="Z371" s="69">
        <v>28471</v>
      </c>
      <c r="AA371" s="70">
        <v>10593714.02</v>
      </c>
      <c r="AB371" s="71">
        <v>36658</v>
      </c>
      <c r="AC371" s="71">
        <v>29459</v>
      </c>
      <c r="AD371" s="68">
        <v>10205630.469999999</v>
      </c>
      <c r="AE371" s="69">
        <v>35160</v>
      </c>
      <c r="AF371" s="69">
        <v>30430</v>
      </c>
      <c r="AG371" s="70">
        <v>10067971.109999998</v>
      </c>
      <c r="AH371" s="71">
        <v>35804</v>
      </c>
      <c r="AI371" s="71">
        <v>30876</v>
      </c>
      <c r="AJ371" s="68">
        <v>10211807.419999994</v>
      </c>
      <c r="AK371" s="69">
        <v>35191</v>
      </c>
      <c r="AL371" s="69">
        <v>31080</v>
      </c>
      <c r="AM371" s="70">
        <v>9871923.679999996</v>
      </c>
      <c r="AN371" s="71">
        <v>37655</v>
      </c>
      <c r="AO371" s="71">
        <v>31560</v>
      </c>
    </row>
    <row r="372" spans="1:41" hidden="1" outlineLevel="1" x14ac:dyDescent="0.55000000000000004">
      <c r="A372" s="58" t="s">
        <v>34</v>
      </c>
      <c r="B372" s="65">
        <v>329922.16999999993</v>
      </c>
      <c r="C372" s="66">
        <v>2609</v>
      </c>
      <c r="D372" s="66">
        <v>12</v>
      </c>
      <c r="E372" s="67">
        <v>126.45541203526253</v>
      </c>
      <c r="F372" s="68">
        <v>30513.07</v>
      </c>
      <c r="G372" s="69">
        <v>378</v>
      </c>
      <c r="H372" s="69">
        <v>12</v>
      </c>
      <c r="I372" s="70">
        <v>20149.489999999998</v>
      </c>
      <c r="J372" s="71">
        <v>204</v>
      </c>
      <c r="K372" s="71">
        <v>12</v>
      </c>
      <c r="L372" s="68">
        <v>21127.89</v>
      </c>
      <c r="M372" s="69">
        <v>186</v>
      </c>
      <c r="N372" s="69">
        <v>12</v>
      </c>
      <c r="O372" s="70">
        <v>11552.460000000001</v>
      </c>
      <c r="P372" s="71">
        <v>102</v>
      </c>
      <c r="Q372" s="71">
        <v>12</v>
      </c>
      <c r="R372" s="68">
        <v>3538.04</v>
      </c>
      <c r="S372" s="69">
        <v>43</v>
      </c>
      <c r="T372" s="69">
        <v>12</v>
      </c>
      <c r="U372" s="70">
        <v>11242.34</v>
      </c>
      <c r="V372" s="71">
        <v>78</v>
      </c>
      <c r="W372" s="71">
        <v>12</v>
      </c>
      <c r="X372" s="68">
        <v>10143.369999999999</v>
      </c>
      <c r="Y372" s="69">
        <v>81</v>
      </c>
      <c r="Z372" s="69">
        <v>12</v>
      </c>
      <c r="AA372" s="70">
        <v>64517.46</v>
      </c>
      <c r="AB372" s="71">
        <v>508</v>
      </c>
      <c r="AC372" s="71">
        <v>12</v>
      </c>
      <c r="AD372" s="68">
        <v>60537.65</v>
      </c>
      <c r="AE372" s="69">
        <v>388</v>
      </c>
      <c r="AF372" s="69">
        <v>12</v>
      </c>
      <c r="AG372" s="70">
        <v>38697.33</v>
      </c>
      <c r="AH372" s="71">
        <v>220</v>
      </c>
      <c r="AI372" s="71">
        <v>12</v>
      </c>
      <c r="AJ372" s="68">
        <v>19653.54</v>
      </c>
      <c r="AK372" s="69">
        <v>161</v>
      </c>
      <c r="AL372" s="69">
        <v>12</v>
      </c>
      <c r="AM372" s="70">
        <v>38249.53</v>
      </c>
      <c r="AN372" s="71">
        <v>260</v>
      </c>
      <c r="AO372" s="71">
        <v>12</v>
      </c>
    </row>
    <row r="373" spans="1:41" hidden="1" outlineLevel="1" x14ac:dyDescent="0.55000000000000004">
      <c r="A373" s="58" t="s">
        <v>35</v>
      </c>
      <c r="B373" s="65">
        <v>840669.57990000001</v>
      </c>
      <c r="C373" s="66">
        <v>621</v>
      </c>
      <c r="D373" s="66">
        <v>12</v>
      </c>
      <c r="E373" s="67">
        <v>1353.7352333333333</v>
      </c>
      <c r="F373" s="68">
        <v>118084.5</v>
      </c>
      <c r="G373" s="69">
        <v>22</v>
      </c>
      <c r="H373" s="69">
        <v>12</v>
      </c>
      <c r="I373" s="70">
        <v>19149.669900000001</v>
      </c>
      <c r="J373" s="71">
        <v>16</v>
      </c>
      <c r="K373" s="71">
        <v>12</v>
      </c>
      <c r="L373" s="68">
        <v>29904.69</v>
      </c>
      <c r="M373" s="69">
        <v>27</v>
      </c>
      <c r="N373" s="69">
        <v>12</v>
      </c>
      <c r="O373" s="70">
        <v>29483.74</v>
      </c>
      <c r="P373" s="71">
        <v>30</v>
      </c>
      <c r="Q373" s="71">
        <v>12</v>
      </c>
      <c r="R373" s="68">
        <v>26758.21</v>
      </c>
      <c r="S373" s="69">
        <v>24</v>
      </c>
      <c r="T373" s="69">
        <v>12</v>
      </c>
      <c r="U373" s="70">
        <v>37496.839999999997</v>
      </c>
      <c r="V373" s="71">
        <v>29</v>
      </c>
      <c r="W373" s="71">
        <v>12</v>
      </c>
      <c r="X373" s="68">
        <v>56279.56</v>
      </c>
      <c r="Y373" s="69">
        <v>45</v>
      </c>
      <c r="Z373" s="69">
        <v>12</v>
      </c>
      <c r="AA373" s="70">
        <v>75427.88</v>
      </c>
      <c r="AB373" s="71">
        <v>69</v>
      </c>
      <c r="AC373" s="71">
        <v>12</v>
      </c>
      <c r="AD373" s="68">
        <v>111397.47</v>
      </c>
      <c r="AE373" s="69">
        <v>122</v>
      </c>
      <c r="AF373" s="69">
        <v>12</v>
      </c>
      <c r="AG373" s="70">
        <v>80700</v>
      </c>
      <c r="AH373" s="71">
        <v>60</v>
      </c>
      <c r="AI373" s="71">
        <v>12</v>
      </c>
      <c r="AJ373" s="68">
        <v>113840.59</v>
      </c>
      <c r="AK373" s="69">
        <v>85</v>
      </c>
      <c r="AL373" s="69">
        <v>12</v>
      </c>
      <c r="AM373" s="70">
        <v>142146.43</v>
      </c>
      <c r="AN373" s="71">
        <v>92</v>
      </c>
      <c r="AO373" s="71">
        <v>12</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1813670336.9964993</v>
      </c>
      <c r="C375" s="52">
        <f>SUM(C348:C373)</f>
        <v>6012672</v>
      </c>
      <c r="D375" s="52">
        <f>SUM(D348:D373)</f>
        <v>42856</v>
      </c>
      <c r="E375" s="74">
        <f t="shared" ref="E375" si="24">IFERROR(B375/C375,0)</f>
        <v>301.64132302518738</v>
      </c>
      <c r="F375" s="51">
        <f t="shared" ref="F375:AO375" si="25">SUM(F348:F373)</f>
        <v>92814934.708699986</v>
      </c>
      <c r="G375" s="52">
        <f t="shared" si="25"/>
        <v>351420</v>
      </c>
      <c r="H375" s="52">
        <f t="shared" si="25"/>
        <v>37756</v>
      </c>
      <c r="I375" s="51">
        <f t="shared" si="25"/>
        <v>128863872.76849996</v>
      </c>
      <c r="J375" s="52">
        <f t="shared" si="25"/>
        <v>420338</v>
      </c>
      <c r="K375" s="52">
        <f t="shared" si="25"/>
        <v>37594</v>
      </c>
      <c r="L375" s="51">
        <f t="shared" si="25"/>
        <v>102430562.3593</v>
      </c>
      <c r="M375" s="52">
        <f t="shared" si="25"/>
        <v>338977</v>
      </c>
      <c r="N375" s="52">
        <f t="shared" si="25"/>
        <v>38100</v>
      </c>
      <c r="O375" s="51">
        <f t="shared" si="25"/>
        <v>121534371.62999995</v>
      </c>
      <c r="P375" s="52">
        <f t="shared" si="25"/>
        <v>419120</v>
      </c>
      <c r="Q375" s="52">
        <f t="shared" si="25"/>
        <v>38016</v>
      </c>
      <c r="R375" s="51">
        <f t="shared" si="25"/>
        <v>131143184.91999999</v>
      </c>
      <c r="S375" s="52">
        <f t="shared" si="25"/>
        <v>441903</v>
      </c>
      <c r="T375" s="52">
        <f t="shared" si="25"/>
        <v>39378</v>
      </c>
      <c r="U375" s="51">
        <f t="shared" si="25"/>
        <v>159227921.28999999</v>
      </c>
      <c r="V375" s="52">
        <f t="shared" si="25"/>
        <v>515099</v>
      </c>
      <c r="W375" s="52">
        <f t="shared" si="25"/>
        <v>39137</v>
      </c>
      <c r="X375" s="51">
        <f t="shared" si="25"/>
        <v>156385355.68999994</v>
      </c>
      <c r="Y375" s="52">
        <f t="shared" si="25"/>
        <v>499325</v>
      </c>
      <c r="Z375" s="52">
        <f t="shared" si="25"/>
        <v>39085</v>
      </c>
      <c r="AA375" s="51">
        <f t="shared" si="25"/>
        <v>187245933.13999993</v>
      </c>
      <c r="AB375" s="52">
        <f t="shared" si="25"/>
        <v>569913</v>
      </c>
      <c r="AC375" s="52">
        <f t="shared" si="25"/>
        <v>40526</v>
      </c>
      <c r="AD375" s="51">
        <f t="shared" si="25"/>
        <v>210043799.16999996</v>
      </c>
      <c r="AE375" s="52">
        <f t="shared" si="25"/>
        <v>645576</v>
      </c>
      <c r="AF375" s="52">
        <f t="shared" si="25"/>
        <v>41663</v>
      </c>
      <c r="AG375" s="51">
        <f t="shared" si="25"/>
        <v>185973915.75999987</v>
      </c>
      <c r="AH375" s="52">
        <f t="shared" si="25"/>
        <v>605260</v>
      </c>
      <c r="AI375" s="52">
        <f t="shared" si="25"/>
        <v>42005</v>
      </c>
      <c r="AJ375" s="51">
        <f t="shared" si="25"/>
        <v>173596835.06999981</v>
      </c>
      <c r="AK375" s="52">
        <f t="shared" si="25"/>
        <v>601523</v>
      </c>
      <c r="AL375" s="52">
        <f t="shared" si="25"/>
        <v>42340</v>
      </c>
      <c r="AM375" s="51">
        <f t="shared" si="25"/>
        <v>164409650.48999992</v>
      </c>
      <c r="AN375" s="52">
        <f t="shared" si="25"/>
        <v>604218</v>
      </c>
      <c r="AO375" s="52">
        <f t="shared" si="25"/>
        <v>42856</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v>33296793.959899995</v>
      </c>
      <c r="C379" s="66">
        <v>56369</v>
      </c>
      <c r="D379" s="66">
        <v>680</v>
      </c>
      <c r="E379" s="67">
        <v>590.69335911405199</v>
      </c>
      <c r="F379" s="68">
        <v>2978501.88</v>
      </c>
      <c r="G379" s="69">
        <v>5610</v>
      </c>
      <c r="H379" s="69">
        <v>539</v>
      </c>
      <c r="I379" s="70">
        <v>2521098.6800000002</v>
      </c>
      <c r="J379" s="71">
        <v>4325</v>
      </c>
      <c r="K379" s="71">
        <v>540</v>
      </c>
      <c r="L379" s="68">
        <v>1868194.53</v>
      </c>
      <c r="M379" s="69">
        <v>3217</v>
      </c>
      <c r="N379" s="69">
        <v>540</v>
      </c>
      <c r="O379" s="70">
        <v>2146915.31</v>
      </c>
      <c r="P379" s="71">
        <v>3683</v>
      </c>
      <c r="Q379" s="71">
        <v>541</v>
      </c>
      <c r="R379" s="68">
        <v>2479382.14</v>
      </c>
      <c r="S379" s="69">
        <v>4392</v>
      </c>
      <c r="T379" s="69">
        <v>541</v>
      </c>
      <c r="U379" s="70">
        <v>2427995.48</v>
      </c>
      <c r="V379" s="71">
        <v>4387</v>
      </c>
      <c r="W379" s="71">
        <v>546</v>
      </c>
      <c r="X379" s="68">
        <v>2764904.98</v>
      </c>
      <c r="Y379" s="69">
        <v>4739</v>
      </c>
      <c r="Z379" s="69">
        <v>1</v>
      </c>
      <c r="AA379" s="70">
        <v>3441677.01</v>
      </c>
      <c r="AB379" s="71">
        <v>5160</v>
      </c>
      <c r="AC379" s="71">
        <v>540</v>
      </c>
      <c r="AD379" s="68">
        <v>3400569.0798999998</v>
      </c>
      <c r="AE379" s="69">
        <v>4611</v>
      </c>
      <c r="AF379" s="69">
        <v>538</v>
      </c>
      <c r="AG379" s="70">
        <v>2861319.74</v>
      </c>
      <c r="AH379" s="71">
        <v>4887</v>
      </c>
      <c r="AI379" s="71">
        <v>682</v>
      </c>
      <c r="AJ379" s="68">
        <v>2582719.81</v>
      </c>
      <c r="AK379" s="69">
        <v>4596</v>
      </c>
      <c r="AL379" s="69">
        <v>682</v>
      </c>
      <c r="AM379" s="70">
        <v>3823515.32</v>
      </c>
      <c r="AN379" s="71">
        <v>6762</v>
      </c>
      <c r="AO379" s="71">
        <v>680</v>
      </c>
    </row>
    <row r="380" spans="1:41" hidden="1" outlineLevel="1" x14ac:dyDescent="0.55000000000000004">
      <c r="A380" s="58" t="s">
        <v>18</v>
      </c>
      <c r="B380" s="65">
        <v>19186431.57999992</v>
      </c>
      <c r="C380" s="66">
        <v>138006</v>
      </c>
      <c r="D380" s="66">
        <v>592</v>
      </c>
      <c r="E380" s="67">
        <v>139.0260682868855</v>
      </c>
      <c r="F380" s="68">
        <v>1933244.0099999912</v>
      </c>
      <c r="G380" s="69">
        <v>14548</v>
      </c>
      <c r="H380" s="69">
        <v>275</v>
      </c>
      <c r="I380" s="70">
        <v>1267388.4399999946</v>
      </c>
      <c r="J380" s="71">
        <v>7650</v>
      </c>
      <c r="K380" s="71">
        <v>484</v>
      </c>
      <c r="L380" s="68">
        <v>585156.50999999908</v>
      </c>
      <c r="M380" s="69">
        <v>5403</v>
      </c>
      <c r="N380" s="69">
        <v>483</v>
      </c>
      <c r="O380" s="70">
        <v>867709.46999999695</v>
      </c>
      <c r="P380" s="71">
        <v>4619</v>
      </c>
      <c r="Q380" s="71">
        <v>483</v>
      </c>
      <c r="R380" s="68">
        <v>875971.29999999586</v>
      </c>
      <c r="S380" s="69">
        <v>5343</v>
      </c>
      <c r="T380" s="69">
        <v>483</v>
      </c>
      <c r="U380" s="70">
        <v>876780.12999999663</v>
      </c>
      <c r="V380" s="71">
        <v>5921</v>
      </c>
      <c r="W380" s="71">
        <v>482</v>
      </c>
      <c r="X380" s="68">
        <v>1032152.7399999971</v>
      </c>
      <c r="Y380" s="69">
        <v>7548</v>
      </c>
      <c r="Z380" s="69">
        <v>559</v>
      </c>
      <c r="AA380" s="70">
        <v>1134593.869999995</v>
      </c>
      <c r="AB380" s="71">
        <v>9031</v>
      </c>
      <c r="AC380" s="71">
        <v>660</v>
      </c>
      <c r="AD380" s="68">
        <v>1857272.2399999946</v>
      </c>
      <c r="AE380" s="69">
        <v>12581</v>
      </c>
      <c r="AF380" s="69">
        <v>659</v>
      </c>
      <c r="AG380" s="70">
        <v>2281087.8999999929</v>
      </c>
      <c r="AH380" s="71">
        <v>18730</v>
      </c>
      <c r="AI380" s="71">
        <v>655</v>
      </c>
      <c r="AJ380" s="68">
        <v>4127593.03999998</v>
      </c>
      <c r="AK380" s="69">
        <v>25375</v>
      </c>
      <c r="AL380" s="69">
        <v>591</v>
      </c>
      <c r="AM380" s="70">
        <v>2347481.9299999853</v>
      </c>
      <c r="AN380" s="71">
        <v>21257</v>
      </c>
      <c r="AO380" s="71">
        <v>592</v>
      </c>
    </row>
    <row r="381" spans="1:41" hidden="1" outlineLevel="1" x14ac:dyDescent="0.55000000000000004">
      <c r="A381" s="58" t="s">
        <v>20</v>
      </c>
      <c r="B381" s="65">
        <v>30367250.900000002</v>
      </c>
      <c r="C381" s="66">
        <v>103777</v>
      </c>
      <c r="D381" s="66">
        <v>59</v>
      </c>
      <c r="E381" s="67">
        <v>292.62024244293053</v>
      </c>
      <c r="F381" s="68">
        <v>2975551.3800000013</v>
      </c>
      <c r="G381" s="69">
        <v>11202</v>
      </c>
      <c r="H381" s="69">
        <v>62</v>
      </c>
      <c r="I381" s="70">
        <v>2672083.46</v>
      </c>
      <c r="J381" s="71">
        <v>9538</v>
      </c>
      <c r="K381" s="71">
        <v>60</v>
      </c>
      <c r="L381" s="68">
        <v>1509198.14</v>
      </c>
      <c r="M381" s="69">
        <v>6733</v>
      </c>
      <c r="N381" s="69">
        <v>57</v>
      </c>
      <c r="O381" s="70">
        <v>2818664.73</v>
      </c>
      <c r="P381" s="71">
        <v>9852</v>
      </c>
      <c r="Q381" s="71">
        <v>54</v>
      </c>
      <c r="R381" s="68">
        <v>2347273.5200000005</v>
      </c>
      <c r="S381" s="69">
        <v>8204</v>
      </c>
      <c r="T381" s="69">
        <v>54</v>
      </c>
      <c r="U381" s="70">
        <v>2240021.7200000007</v>
      </c>
      <c r="V381" s="71">
        <v>8284</v>
      </c>
      <c r="W381" s="71">
        <v>54</v>
      </c>
      <c r="X381" s="68">
        <v>2571842.0700000003</v>
      </c>
      <c r="Y381" s="69">
        <v>8095</v>
      </c>
      <c r="Z381" s="69">
        <v>55</v>
      </c>
      <c r="AA381" s="70">
        <v>2827539.5599999991</v>
      </c>
      <c r="AB381" s="71">
        <v>7788</v>
      </c>
      <c r="AC381" s="71">
        <v>55</v>
      </c>
      <c r="AD381" s="68">
        <v>2382294</v>
      </c>
      <c r="AE381" s="69">
        <v>7492</v>
      </c>
      <c r="AF381" s="69">
        <v>60</v>
      </c>
      <c r="AG381" s="70">
        <v>2397114.7200000007</v>
      </c>
      <c r="AH381" s="71">
        <v>7280</v>
      </c>
      <c r="AI381" s="71">
        <v>60</v>
      </c>
      <c r="AJ381" s="68">
        <v>2445934.15</v>
      </c>
      <c r="AK381" s="69">
        <v>8725</v>
      </c>
      <c r="AL381" s="69">
        <v>60</v>
      </c>
      <c r="AM381" s="70">
        <v>3179733.4499999988</v>
      </c>
      <c r="AN381" s="71">
        <v>10584</v>
      </c>
      <c r="AO381" s="71">
        <v>59</v>
      </c>
    </row>
    <row r="382" spans="1:41" hidden="1" outlineLevel="1" x14ac:dyDescent="0.55000000000000004">
      <c r="A382" s="58" t="s">
        <v>510</v>
      </c>
      <c r="B382" s="65">
        <v>0</v>
      </c>
      <c r="C382" s="66">
        <v>0</v>
      </c>
      <c r="D382" s="66">
        <v>0</v>
      </c>
      <c r="E382" s="67">
        <v>0</v>
      </c>
      <c r="F382" s="68">
        <v>0</v>
      </c>
      <c r="G382" s="69">
        <v>0</v>
      </c>
      <c r="H382" s="69">
        <v>0</v>
      </c>
      <c r="I382" s="70">
        <v>0</v>
      </c>
      <c r="J382" s="71">
        <v>0</v>
      </c>
      <c r="K382" s="71">
        <v>0</v>
      </c>
      <c r="L382" s="68">
        <v>0</v>
      </c>
      <c r="M382" s="69">
        <v>0</v>
      </c>
      <c r="N382" s="69">
        <v>0</v>
      </c>
      <c r="O382" s="70">
        <v>0</v>
      </c>
      <c r="P382" s="71">
        <v>0</v>
      </c>
      <c r="Q382" s="71">
        <v>0</v>
      </c>
      <c r="R382" s="68">
        <v>0</v>
      </c>
      <c r="S382" s="69">
        <v>0</v>
      </c>
      <c r="T382" s="69">
        <v>0</v>
      </c>
      <c r="U382" s="70">
        <v>0</v>
      </c>
      <c r="V382" s="71">
        <v>0</v>
      </c>
      <c r="W382" s="71">
        <v>0</v>
      </c>
      <c r="X382" s="68">
        <v>0</v>
      </c>
      <c r="Y382" s="69">
        <v>0</v>
      </c>
      <c r="Z382" s="69">
        <v>0</v>
      </c>
      <c r="AA382" s="70">
        <v>0</v>
      </c>
      <c r="AB382" s="71">
        <v>0</v>
      </c>
      <c r="AC382" s="71">
        <v>0</v>
      </c>
      <c r="AD382" s="68">
        <v>0</v>
      </c>
      <c r="AE382" s="69">
        <v>0</v>
      </c>
      <c r="AF382" s="69">
        <v>0</v>
      </c>
      <c r="AG382" s="70">
        <v>0</v>
      </c>
      <c r="AH382" s="71">
        <v>0</v>
      </c>
      <c r="AI382" s="71">
        <v>0</v>
      </c>
      <c r="AJ382" s="68">
        <v>0</v>
      </c>
      <c r="AK382" s="69">
        <v>0</v>
      </c>
      <c r="AL382" s="69">
        <v>0</v>
      </c>
      <c r="AM382" s="70">
        <v>0</v>
      </c>
      <c r="AN382" s="71">
        <v>0</v>
      </c>
      <c r="AO382" s="71">
        <v>0</v>
      </c>
    </row>
    <row r="383" spans="1:41" hidden="1" outlineLevel="1" x14ac:dyDescent="0.55000000000000004">
      <c r="A383" s="58" t="s">
        <v>89</v>
      </c>
      <c r="B383" s="65">
        <v>955860757.71989989</v>
      </c>
      <c r="C383" s="66">
        <v>2690906</v>
      </c>
      <c r="D383" s="66">
        <v>5447</v>
      </c>
      <c r="E383" s="67">
        <v>355.21893285008838</v>
      </c>
      <c r="F383" s="68">
        <v>84089085.119900003</v>
      </c>
      <c r="G383" s="69">
        <v>233159</v>
      </c>
      <c r="H383" s="69">
        <v>5176</v>
      </c>
      <c r="I383" s="70">
        <v>72793142.329999998</v>
      </c>
      <c r="J383" s="71">
        <v>207676</v>
      </c>
      <c r="K383" s="71">
        <v>5241</v>
      </c>
      <c r="L383" s="68">
        <v>66702449.149999999</v>
      </c>
      <c r="M383" s="69">
        <v>173612</v>
      </c>
      <c r="N383" s="69">
        <v>5186</v>
      </c>
      <c r="O383" s="70">
        <v>72310015.629999995</v>
      </c>
      <c r="P383" s="71">
        <v>213064</v>
      </c>
      <c r="Q383" s="71">
        <v>5229</v>
      </c>
      <c r="R383" s="68">
        <v>65018160.399999999</v>
      </c>
      <c r="S383" s="69">
        <v>197622</v>
      </c>
      <c r="T383" s="69">
        <v>5238</v>
      </c>
      <c r="U383" s="70">
        <v>74484219.079999998</v>
      </c>
      <c r="V383" s="71">
        <v>217304</v>
      </c>
      <c r="W383" s="71">
        <v>5328</v>
      </c>
      <c r="X383" s="68">
        <v>77622479.480000004</v>
      </c>
      <c r="Y383" s="69">
        <v>218715</v>
      </c>
      <c r="Z383" s="69">
        <v>5383</v>
      </c>
      <c r="AA383" s="70">
        <v>90644860.75</v>
      </c>
      <c r="AB383" s="71">
        <v>243309</v>
      </c>
      <c r="AC383" s="71">
        <v>5404</v>
      </c>
      <c r="AD383" s="68">
        <v>99786869.540000007</v>
      </c>
      <c r="AE383" s="69">
        <v>268535</v>
      </c>
      <c r="AF383" s="69">
        <v>5394</v>
      </c>
      <c r="AG383" s="70">
        <v>99669230.840000004</v>
      </c>
      <c r="AH383" s="71">
        <v>270757</v>
      </c>
      <c r="AI383" s="71">
        <v>5415</v>
      </c>
      <c r="AJ383" s="68">
        <v>85680492.099999994</v>
      </c>
      <c r="AK383" s="69">
        <v>246324</v>
      </c>
      <c r="AL383" s="69">
        <v>5410</v>
      </c>
      <c r="AM383" s="70">
        <v>67059753.299999997</v>
      </c>
      <c r="AN383" s="71">
        <v>200829</v>
      </c>
      <c r="AO383" s="71">
        <v>5447</v>
      </c>
    </row>
    <row r="384" spans="1:41" hidden="1" outlineLevel="1" x14ac:dyDescent="0.55000000000000004">
      <c r="A384" s="58" t="s">
        <v>21</v>
      </c>
      <c r="B384" s="65">
        <v>515484.51999999996</v>
      </c>
      <c r="C384" s="66">
        <v>2536</v>
      </c>
      <c r="D384" s="66">
        <v>29</v>
      </c>
      <c r="E384" s="67">
        <v>203.26676656151417</v>
      </c>
      <c r="F384" s="68">
        <v>49356.33</v>
      </c>
      <c r="G384" s="69">
        <v>148</v>
      </c>
      <c r="H384" s="69">
        <v>29</v>
      </c>
      <c r="I384" s="70">
        <v>82951.360000000001</v>
      </c>
      <c r="J384" s="71">
        <v>728</v>
      </c>
      <c r="K384" s="71">
        <v>29</v>
      </c>
      <c r="L384" s="68">
        <v>35273.29</v>
      </c>
      <c r="M384" s="69">
        <v>197</v>
      </c>
      <c r="N384" s="69">
        <v>29</v>
      </c>
      <c r="O384" s="70">
        <v>20911.210000000003</v>
      </c>
      <c r="P384" s="71">
        <v>69</v>
      </c>
      <c r="Q384" s="71">
        <v>29</v>
      </c>
      <c r="R384" s="68">
        <v>29684.9</v>
      </c>
      <c r="S384" s="69">
        <v>197</v>
      </c>
      <c r="T384" s="69">
        <v>29</v>
      </c>
      <c r="U384" s="70">
        <v>32794.210000000006</v>
      </c>
      <c r="V384" s="71">
        <v>133</v>
      </c>
      <c r="W384" s="71">
        <v>29</v>
      </c>
      <c r="X384" s="68">
        <v>41492.219999999994</v>
      </c>
      <c r="Y384" s="69">
        <v>180</v>
      </c>
      <c r="Z384" s="69">
        <v>29</v>
      </c>
      <c r="AA384" s="70">
        <v>77710.850000000006</v>
      </c>
      <c r="AB384" s="71">
        <v>260</v>
      </c>
      <c r="AC384" s="71">
        <v>29</v>
      </c>
      <c r="AD384" s="68">
        <v>38512.49</v>
      </c>
      <c r="AE384" s="69">
        <v>168</v>
      </c>
      <c r="AF384" s="69">
        <v>29</v>
      </c>
      <c r="AG384" s="70">
        <v>31478.47</v>
      </c>
      <c r="AH384" s="71">
        <v>148</v>
      </c>
      <c r="AI384" s="71">
        <v>29</v>
      </c>
      <c r="AJ384" s="68">
        <v>32407.290000000005</v>
      </c>
      <c r="AK384" s="69">
        <v>99</v>
      </c>
      <c r="AL384" s="69">
        <v>29</v>
      </c>
      <c r="AM384" s="70">
        <v>42911.9</v>
      </c>
      <c r="AN384" s="71">
        <v>209</v>
      </c>
      <c r="AO384" s="71">
        <v>29</v>
      </c>
    </row>
    <row r="385" spans="1:41" hidden="1" outlineLevel="1" x14ac:dyDescent="0.55000000000000004">
      <c r="A385" s="58" t="s">
        <v>90</v>
      </c>
      <c r="B385" s="65">
        <v>2669105.0099999998</v>
      </c>
      <c r="C385" s="66">
        <v>10640</v>
      </c>
      <c r="D385" s="66">
        <v>26</v>
      </c>
      <c r="E385" s="67">
        <v>250.85573402255636</v>
      </c>
      <c r="F385" s="68">
        <v>274645.39</v>
      </c>
      <c r="G385" s="69">
        <v>981</v>
      </c>
      <c r="H385" s="69">
        <v>27</v>
      </c>
      <c r="I385" s="70">
        <v>235102.09000000008</v>
      </c>
      <c r="J385" s="71">
        <v>944</v>
      </c>
      <c r="K385" s="71">
        <v>27</v>
      </c>
      <c r="L385" s="68">
        <v>128749.34999999999</v>
      </c>
      <c r="M385" s="69">
        <v>541</v>
      </c>
      <c r="N385" s="69">
        <v>27</v>
      </c>
      <c r="O385" s="70">
        <v>136094.05999999997</v>
      </c>
      <c r="P385" s="71">
        <v>568</v>
      </c>
      <c r="Q385" s="71">
        <v>27</v>
      </c>
      <c r="R385" s="68">
        <v>167320.26999999999</v>
      </c>
      <c r="S385" s="69">
        <v>761</v>
      </c>
      <c r="T385" s="69">
        <v>27</v>
      </c>
      <c r="U385" s="70">
        <v>271031.69</v>
      </c>
      <c r="V385" s="71">
        <v>944</v>
      </c>
      <c r="W385" s="71">
        <v>27</v>
      </c>
      <c r="X385" s="68">
        <v>170860.92</v>
      </c>
      <c r="Y385" s="69">
        <v>723</v>
      </c>
      <c r="Z385" s="69">
        <v>27</v>
      </c>
      <c r="AA385" s="70">
        <v>189396.49999999997</v>
      </c>
      <c r="AB385" s="71">
        <v>888</v>
      </c>
      <c r="AC385" s="71">
        <v>27</v>
      </c>
      <c r="AD385" s="68">
        <v>300220.69000000006</v>
      </c>
      <c r="AE385" s="69">
        <v>973</v>
      </c>
      <c r="AF385" s="69">
        <v>27</v>
      </c>
      <c r="AG385" s="70">
        <v>255931.77000000008</v>
      </c>
      <c r="AH385" s="71">
        <v>1096</v>
      </c>
      <c r="AI385" s="71">
        <v>26</v>
      </c>
      <c r="AJ385" s="68">
        <v>239475.29999999996</v>
      </c>
      <c r="AK385" s="69">
        <v>1171</v>
      </c>
      <c r="AL385" s="69">
        <v>26</v>
      </c>
      <c r="AM385" s="70">
        <v>300276.98</v>
      </c>
      <c r="AN385" s="71">
        <v>1050</v>
      </c>
      <c r="AO385" s="71">
        <v>26</v>
      </c>
    </row>
    <row r="386" spans="1:41" hidden="1" outlineLevel="1" x14ac:dyDescent="0.55000000000000004">
      <c r="A386" s="58" t="s">
        <v>22</v>
      </c>
      <c r="B386" s="65">
        <v>65046516.690000013</v>
      </c>
      <c r="C386" s="66">
        <v>335794</v>
      </c>
      <c r="D386" s="66">
        <v>44</v>
      </c>
      <c r="E386" s="67">
        <v>193.70958590683577</v>
      </c>
      <c r="F386" s="68">
        <v>7081573.6499999994</v>
      </c>
      <c r="G386" s="69">
        <v>33968</v>
      </c>
      <c r="H386" s="69">
        <v>45</v>
      </c>
      <c r="I386" s="70">
        <v>9336793.8300000001</v>
      </c>
      <c r="J386" s="71">
        <v>37200</v>
      </c>
      <c r="K386" s="71">
        <v>45</v>
      </c>
      <c r="L386" s="68">
        <v>3392198.9900000007</v>
      </c>
      <c r="M386" s="69">
        <v>22541</v>
      </c>
      <c r="N386" s="69">
        <v>45</v>
      </c>
      <c r="O386" s="70">
        <v>4913243.5700000022</v>
      </c>
      <c r="P386" s="71">
        <v>21130</v>
      </c>
      <c r="Q386" s="71">
        <v>45</v>
      </c>
      <c r="R386" s="68">
        <v>4291818.2100000009</v>
      </c>
      <c r="S386" s="69">
        <v>23275</v>
      </c>
      <c r="T386" s="69">
        <v>45</v>
      </c>
      <c r="U386" s="70">
        <v>3931348.4699999997</v>
      </c>
      <c r="V386" s="71">
        <v>25201</v>
      </c>
      <c r="W386" s="71">
        <v>44</v>
      </c>
      <c r="X386" s="68">
        <v>5135426.2</v>
      </c>
      <c r="Y386" s="69">
        <v>27459</v>
      </c>
      <c r="Z386" s="69">
        <v>44</v>
      </c>
      <c r="AA386" s="70">
        <v>6177038.1699999999</v>
      </c>
      <c r="AB386" s="71">
        <v>29844</v>
      </c>
      <c r="AC386" s="71">
        <v>44</v>
      </c>
      <c r="AD386" s="68">
        <v>4840313.7800000012</v>
      </c>
      <c r="AE386" s="69">
        <v>26706</v>
      </c>
      <c r="AF386" s="69">
        <v>44</v>
      </c>
      <c r="AG386" s="70">
        <v>4729179.1400000006</v>
      </c>
      <c r="AH386" s="71">
        <v>25734</v>
      </c>
      <c r="AI386" s="71">
        <v>44</v>
      </c>
      <c r="AJ386" s="68">
        <v>6282776.379999999</v>
      </c>
      <c r="AK386" s="69">
        <v>29582</v>
      </c>
      <c r="AL386" s="69">
        <v>44</v>
      </c>
      <c r="AM386" s="70">
        <v>4934806.3000000007</v>
      </c>
      <c r="AN386" s="71">
        <v>33154</v>
      </c>
      <c r="AO386" s="71">
        <v>44</v>
      </c>
    </row>
    <row r="387" spans="1:41" hidden="1" outlineLevel="1" x14ac:dyDescent="0.55000000000000004">
      <c r="A387" s="58" t="s">
        <v>91</v>
      </c>
      <c r="B387" s="65">
        <v>97035119.809999987</v>
      </c>
      <c r="C387" s="66">
        <v>300556</v>
      </c>
      <c r="D387" s="66">
        <v>426</v>
      </c>
      <c r="E387" s="67">
        <v>322.85204690640012</v>
      </c>
      <c r="F387" s="68">
        <v>13992718.099999998</v>
      </c>
      <c r="G387" s="69">
        <v>35297</v>
      </c>
      <c r="H387" s="69">
        <v>448</v>
      </c>
      <c r="I387" s="70">
        <v>10384519.369999997</v>
      </c>
      <c r="J387" s="71">
        <v>29756</v>
      </c>
      <c r="K387" s="71">
        <v>447</v>
      </c>
      <c r="L387" s="68">
        <v>6001041.0599999996</v>
      </c>
      <c r="M387" s="69">
        <v>19225</v>
      </c>
      <c r="N387" s="69">
        <v>446</v>
      </c>
      <c r="O387" s="70">
        <v>7757999.9100000011</v>
      </c>
      <c r="P387" s="71">
        <v>22867</v>
      </c>
      <c r="Q387" s="71">
        <v>447</v>
      </c>
      <c r="R387" s="68">
        <v>6818421.8900000006</v>
      </c>
      <c r="S387" s="69">
        <v>21566</v>
      </c>
      <c r="T387" s="69">
        <v>450</v>
      </c>
      <c r="U387" s="70">
        <v>6996922.1400000006</v>
      </c>
      <c r="V387" s="71">
        <v>22787</v>
      </c>
      <c r="W387" s="71">
        <v>423</v>
      </c>
      <c r="X387" s="68">
        <v>7103273.9100000001</v>
      </c>
      <c r="Y387" s="69">
        <v>25715</v>
      </c>
      <c r="Z387" s="69">
        <v>427</v>
      </c>
      <c r="AA387" s="70">
        <v>8379264.7700000005</v>
      </c>
      <c r="AB387" s="71">
        <v>25807</v>
      </c>
      <c r="AC387" s="71">
        <v>422</v>
      </c>
      <c r="AD387" s="68">
        <v>7652331.290000001</v>
      </c>
      <c r="AE387" s="69">
        <v>23508</v>
      </c>
      <c r="AF387" s="69">
        <v>421</v>
      </c>
      <c r="AG387" s="70">
        <v>7266811.96</v>
      </c>
      <c r="AH387" s="71">
        <v>22749</v>
      </c>
      <c r="AI387" s="71">
        <v>426</v>
      </c>
      <c r="AJ387" s="68">
        <v>7004138.3100000005</v>
      </c>
      <c r="AK387" s="69">
        <v>23454</v>
      </c>
      <c r="AL387" s="69">
        <v>425</v>
      </c>
      <c r="AM387" s="70">
        <v>7677677.0999999996</v>
      </c>
      <c r="AN387" s="71">
        <v>27825</v>
      </c>
      <c r="AO387" s="71">
        <v>426</v>
      </c>
    </row>
    <row r="388" spans="1:41" hidden="1" outlineLevel="1" x14ac:dyDescent="0.55000000000000004">
      <c r="A388" s="58" t="s">
        <v>23</v>
      </c>
      <c r="B388" s="65">
        <v>166371.9099</v>
      </c>
      <c r="C388" s="66">
        <v>1917</v>
      </c>
      <c r="D388" s="66">
        <v>1</v>
      </c>
      <c r="E388" s="67">
        <v>86.787642097026605</v>
      </c>
      <c r="F388" s="68">
        <v>7727.35</v>
      </c>
      <c r="G388" s="69">
        <v>131</v>
      </c>
      <c r="H388" s="69">
        <v>1</v>
      </c>
      <c r="I388" s="70">
        <v>12304.4</v>
      </c>
      <c r="J388" s="71">
        <v>114</v>
      </c>
      <c r="K388" s="71">
        <v>1</v>
      </c>
      <c r="L388" s="68">
        <v>7897.33</v>
      </c>
      <c r="M388" s="69">
        <v>86</v>
      </c>
      <c r="N388" s="69">
        <v>1</v>
      </c>
      <c r="O388" s="70">
        <v>10432</v>
      </c>
      <c r="P388" s="71">
        <v>109</v>
      </c>
      <c r="Q388" s="71">
        <v>1</v>
      </c>
      <c r="R388" s="68">
        <v>14785.63</v>
      </c>
      <c r="S388" s="69">
        <v>126</v>
      </c>
      <c r="T388" s="69">
        <v>1</v>
      </c>
      <c r="U388" s="70">
        <v>9480.7999999999993</v>
      </c>
      <c r="V388" s="71">
        <v>128</v>
      </c>
      <c r="W388" s="71">
        <v>1</v>
      </c>
      <c r="X388" s="68">
        <v>7210.64</v>
      </c>
      <c r="Y388" s="69">
        <v>76</v>
      </c>
      <c r="Z388" s="69">
        <v>1</v>
      </c>
      <c r="AA388" s="70">
        <v>13379.41</v>
      </c>
      <c r="AB388" s="71">
        <v>220</v>
      </c>
      <c r="AC388" s="71">
        <v>1</v>
      </c>
      <c r="AD388" s="68">
        <v>11787.78</v>
      </c>
      <c r="AE388" s="69">
        <v>179</v>
      </c>
      <c r="AF388" s="69">
        <v>1</v>
      </c>
      <c r="AG388" s="70">
        <v>9223.0499999999993</v>
      </c>
      <c r="AH388" s="71">
        <v>144</v>
      </c>
      <c r="AI388" s="71">
        <v>1</v>
      </c>
      <c r="AJ388" s="68">
        <v>25074</v>
      </c>
      <c r="AK388" s="69">
        <v>222</v>
      </c>
      <c r="AL388" s="69">
        <v>1</v>
      </c>
      <c r="AM388" s="70">
        <v>37069.519899999999</v>
      </c>
      <c r="AN388" s="71">
        <v>382</v>
      </c>
      <c r="AO388" s="71">
        <v>1</v>
      </c>
    </row>
    <row r="389" spans="1:41" hidden="1" outlineLevel="1" x14ac:dyDescent="0.55000000000000004">
      <c r="A389" s="58" t="s">
        <v>24</v>
      </c>
      <c r="B389" s="65">
        <v>116301370.04000001</v>
      </c>
      <c r="C389" s="66">
        <v>801833</v>
      </c>
      <c r="D389" s="66">
        <v>0</v>
      </c>
      <c r="E389" s="67">
        <v>145.04437961520668</v>
      </c>
      <c r="F389" s="68">
        <v>13535506.66</v>
      </c>
      <c r="G389" s="69">
        <v>84420</v>
      </c>
      <c r="H389" s="69">
        <v>0</v>
      </c>
      <c r="I389" s="70">
        <v>11406352.029999999</v>
      </c>
      <c r="J389" s="71">
        <v>81695</v>
      </c>
      <c r="K389" s="71">
        <v>0</v>
      </c>
      <c r="L389" s="68">
        <v>9970696.8499999996</v>
      </c>
      <c r="M389" s="69">
        <v>65445</v>
      </c>
      <c r="N389" s="69">
        <v>0</v>
      </c>
      <c r="O389" s="70">
        <v>9410421.1099999994</v>
      </c>
      <c r="P389" s="71">
        <v>60570</v>
      </c>
      <c r="Q389" s="71">
        <v>0</v>
      </c>
      <c r="R389" s="68">
        <v>9595271.9299999997</v>
      </c>
      <c r="S389" s="69">
        <v>67355</v>
      </c>
      <c r="T389" s="69">
        <v>0</v>
      </c>
      <c r="U389" s="70">
        <v>5735466.8300000001</v>
      </c>
      <c r="V389" s="71">
        <v>47166</v>
      </c>
      <c r="W389" s="71">
        <v>0</v>
      </c>
      <c r="X389" s="68">
        <v>6405437.8499999996</v>
      </c>
      <c r="Y389" s="69">
        <v>44963</v>
      </c>
      <c r="Z389" s="69">
        <v>0</v>
      </c>
      <c r="AA389" s="70">
        <v>8053353.0700000003</v>
      </c>
      <c r="AB389" s="71">
        <v>56352</v>
      </c>
      <c r="AC389" s="71">
        <v>0</v>
      </c>
      <c r="AD389" s="68">
        <v>8394181.6400000006</v>
      </c>
      <c r="AE389" s="69">
        <v>61334</v>
      </c>
      <c r="AF389" s="69">
        <v>0</v>
      </c>
      <c r="AG389" s="70">
        <v>10868014</v>
      </c>
      <c r="AH389" s="71">
        <v>73007</v>
      </c>
      <c r="AI389" s="71">
        <v>0</v>
      </c>
      <c r="AJ389" s="68">
        <v>12492289.869999999</v>
      </c>
      <c r="AK389" s="69">
        <v>82937</v>
      </c>
      <c r="AL389" s="69">
        <v>0</v>
      </c>
      <c r="AM389" s="70">
        <v>10434378.199999999</v>
      </c>
      <c r="AN389" s="71">
        <v>76589</v>
      </c>
      <c r="AO389" s="71">
        <v>0</v>
      </c>
    </row>
    <row r="390" spans="1:41" hidden="1" outlineLevel="1" x14ac:dyDescent="0.55000000000000004">
      <c r="A390" s="58" t="s">
        <v>92</v>
      </c>
      <c r="B390" s="65">
        <v>24553123.630000003</v>
      </c>
      <c r="C390" s="66">
        <v>204651</v>
      </c>
      <c r="D390" s="66">
        <v>1306</v>
      </c>
      <c r="E390" s="67">
        <v>119.97558589989789</v>
      </c>
      <c r="F390" s="68">
        <v>2685254.54</v>
      </c>
      <c r="G390" s="69">
        <v>21688</v>
      </c>
      <c r="H390" s="69">
        <v>1297</v>
      </c>
      <c r="I390" s="70">
        <v>2046807.06</v>
      </c>
      <c r="J390" s="71">
        <v>19615</v>
      </c>
      <c r="K390" s="71">
        <v>1291</v>
      </c>
      <c r="L390" s="68">
        <v>1463196.79</v>
      </c>
      <c r="M390" s="69">
        <v>13124</v>
      </c>
      <c r="N390" s="69">
        <v>1294</v>
      </c>
      <c r="O390" s="70">
        <v>2143831.1900000004</v>
      </c>
      <c r="P390" s="71">
        <v>18185</v>
      </c>
      <c r="Q390" s="71">
        <v>1289</v>
      </c>
      <c r="R390" s="68">
        <v>2253189.89</v>
      </c>
      <c r="S390" s="69">
        <v>18819</v>
      </c>
      <c r="T390" s="69">
        <v>1289</v>
      </c>
      <c r="U390" s="70">
        <v>2042732.7399999998</v>
      </c>
      <c r="V390" s="71">
        <v>17664</v>
      </c>
      <c r="W390" s="71">
        <v>1293</v>
      </c>
      <c r="X390" s="68">
        <v>1937349.77</v>
      </c>
      <c r="Y390" s="69">
        <v>15485</v>
      </c>
      <c r="Z390" s="69">
        <v>1295</v>
      </c>
      <c r="AA390" s="70">
        <v>1925045.96</v>
      </c>
      <c r="AB390" s="71">
        <v>14297</v>
      </c>
      <c r="AC390" s="71">
        <v>1296</v>
      </c>
      <c r="AD390" s="68">
        <v>1747818.7200000002</v>
      </c>
      <c r="AE390" s="69">
        <v>13946</v>
      </c>
      <c r="AF390" s="69">
        <v>1297</v>
      </c>
      <c r="AG390" s="70">
        <v>2120281.12</v>
      </c>
      <c r="AH390" s="71">
        <v>16486</v>
      </c>
      <c r="AI390" s="71">
        <v>1296</v>
      </c>
      <c r="AJ390" s="68">
        <v>2015941.8399999999</v>
      </c>
      <c r="AK390" s="69">
        <v>16835</v>
      </c>
      <c r="AL390" s="69">
        <v>1308</v>
      </c>
      <c r="AM390" s="70">
        <v>2171674.0100000002</v>
      </c>
      <c r="AN390" s="71">
        <v>18507</v>
      </c>
      <c r="AO390" s="71">
        <v>1306</v>
      </c>
    </row>
    <row r="391" spans="1:41" hidden="1" outlineLevel="1" x14ac:dyDescent="0.55000000000000004">
      <c r="A391" s="58" t="s">
        <v>25</v>
      </c>
      <c r="B391" s="65">
        <v>18388390.3796</v>
      </c>
      <c r="C391" s="66">
        <v>145450</v>
      </c>
      <c r="D391" s="66">
        <v>1</v>
      </c>
      <c r="E391" s="67">
        <v>126.42413461395668</v>
      </c>
      <c r="F391" s="68">
        <v>1894425.73</v>
      </c>
      <c r="G391" s="69">
        <v>13707</v>
      </c>
      <c r="H391" s="69">
        <v>133</v>
      </c>
      <c r="I391" s="70">
        <v>3968938.64</v>
      </c>
      <c r="J391" s="71">
        <v>17966</v>
      </c>
      <c r="K391" s="71">
        <v>133</v>
      </c>
      <c r="L391" s="68">
        <v>3590555.93</v>
      </c>
      <c r="M391" s="69">
        <v>19747</v>
      </c>
      <c r="N391" s="69">
        <v>133</v>
      </c>
      <c r="O391" s="70">
        <v>1341265.3899999999</v>
      </c>
      <c r="P391" s="71">
        <v>16688</v>
      </c>
      <c r="Q391" s="71">
        <v>133</v>
      </c>
      <c r="R391" s="68">
        <v>549042.86</v>
      </c>
      <c r="S391" s="69">
        <v>6792</v>
      </c>
      <c r="T391" s="69">
        <v>133</v>
      </c>
      <c r="U391" s="70">
        <v>587545.24</v>
      </c>
      <c r="V391" s="71">
        <v>5874</v>
      </c>
      <c r="W391" s="71">
        <v>133</v>
      </c>
      <c r="X391" s="68">
        <v>588176.13</v>
      </c>
      <c r="Y391" s="69">
        <v>5860</v>
      </c>
      <c r="Z391" s="69">
        <v>132</v>
      </c>
      <c r="AA391" s="70">
        <v>646588.37</v>
      </c>
      <c r="AB391" s="71">
        <v>6779</v>
      </c>
      <c r="AC391" s="71">
        <v>132</v>
      </c>
      <c r="AD391" s="68">
        <v>748586.59</v>
      </c>
      <c r="AE391" s="69">
        <v>7409</v>
      </c>
      <c r="AF391" s="69">
        <v>132</v>
      </c>
      <c r="AG391" s="70">
        <v>1671744.3596000001</v>
      </c>
      <c r="AH391" s="71">
        <v>16754</v>
      </c>
      <c r="AI391" s="71">
        <v>266</v>
      </c>
      <c r="AJ391" s="68">
        <v>1885064.3</v>
      </c>
      <c r="AK391" s="69">
        <v>18512</v>
      </c>
      <c r="AL391" s="69">
        <v>266</v>
      </c>
      <c r="AM391" s="70">
        <v>916456.84</v>
      </c>
      <c r="AN391" s="71">
        <v>9362</v>
      </c>
      <c r="AO391" s="71">
        <v>1</v>
      </c>
    </row>
    <row r="392" spans="1:41" hidden="1" outlineLevel="1" x14ac:dyDescent="0.55000000000000004">
      <c r="A392" s="58" t="s">
        <v>93</v>
      </c>
      <c r="B392" s="65">
        <v>283236090.51989996</v>
      </c>
      <c r="C392" s="66">
        <v>329824</v>
      </c>
      <c r="D392" s="66">
        <v>779</v>
      </c>
      <c r="E392" s="67">
        <v>858.74918295788041</v>
      </c>
      <c r="F392" s="68">
        <v>24829845.300000001</v>
      </c>
      <c r="G392" s="69">
        <v>29212</v>
      </c>
      <c r="H392" s="69">
        <v>746</v>
      </c>
      <c r="I392" s="70">
        <v>23546238.91</v>
      </c>
      <c r="J392" s="71">
        <v>26581</v>
      </c>
      <c r="K392" s="71">
        <v>746</v>
      </c>
      <c r="L392" s="68">
        <v>14335979.039999999</v>
      </c>
      <c r="M392" s="69">
        <v>17998</v>
      </c>
      <c r="N392" s="69">
        <v>747</v>
      </c>
      <c r="O392" s="70">
        <v>19653303.609900001</v>
      </c>
      <c r="P392" s="71">
        <v>20747</v>
      </c>
      <c r="Q392" s="71">
        <v>747</v>
      </c>
      <c r="R392" s="68">
        <v>21197153.300000001</v>
      </c>
      <c r="S392" s="69">
        <v>23047</v>
      </c>
      <c r="T392" s="69">
        <v>407</v>
      </c>
      <c r="U392" s="70">
        <v>20809927.460000001</v>
      </c>
      <c r="V392" s="71">
        <v>25325</v>
      </c>
      <c r="W392" s="71">
        <v>809</v>
      </c>
      <c r="X392" s="68">
        <v>24551451.190000001</v>
      </c>
      <c r="Y392" s="69">
        <v>27615</v>
      </c>
      <c r="Z392" s="69">
        <v>809</v>
      </c>
      <c r="AA392" s="70">
        <v>28449436.280000001</v>
      </c>
      <c r="AB392" s="71">
        <v>31075</v>
      </c>
      <c r="AC392" s="71">
        <v>805</v>
      </c>
      <c r="AD392" s="68">
        <v>27779985.699999999</v>
      </c>
      <c r="AE392" s="69">
        <v>30427</v>
      </c>
      <c r="AF392" s="69">
        <v>645</v>
      </c>
      <c r="AG392" s="70">
        <v>24609198.890000001</v>
      </c>
      <c r="AH392" s="71">
        <v>30099</v>
      </c>
      <c r="AI392" s="71">
        <v>832</v>
      </c>
      <c r="AJ392" s="68">
        <v>23329152.75</v>
      </c>
      <c r="AK392" s="69">
        <v>27864</v>
      </c>
      <c r="AL392" s="69">
        <v>720</v>
      </c>
      <c r="AM392" s="70">
        <v>30144418.09</v>
      </c>
      <c r="AN392" s="71">
        <v>39834</v>
      </c>
      <c r="AO392" s="71">
        <v>779</v>
      </c>
    </row>
    <row r="393" spans="1:41" hidden="1" outlineLevel="1" x14ac:dyDescent="0.55000000000000004">
      <c r="A393" s="58" t="s">
        <v>26</v>
      </c>
      <c r="B393" s="65">
        <v>4668382.45</v>
      </c>
      <c r="C393" s="66">
        <v>25187</v>
      </c>
      <c r="D393" s="66">
        <v>59</v>
      </c>
      <c r="E393" s="67">
        <v>185.34888831540081</v>
      </c>
      <c r="F393" s="68">
        <v>569750.11</v>
      </c>
      <c r="G393" s="69">
        <v>2961</v>
      </c>
      <c r="H393" s="69">
        <v>77</v>
      </c>
      <c r="I393" s="70">
        <v>550840.78</v>
      </c>
      <c r="J393" s="71">
        <v>3021</v>
      </c>
      <c r="K393" s="71">
        <v>78</v>
      </c>
      <c r="L393" s="68">
        <v>393954.91000000003</v>
      </c>
      <c r="M393" s="69">
        <v>2048</v>
      </c>
      <c r="N393" s="69">
        <v>55</v>
      </c>
      <c r="O393" s="70">
        <v>532867.17999999993</v>
      </c>
      <c r="P393" s="71">
        <v>1908</v>
      </c>
      <c r="Q393" s="71">
        <v>57</v>
      </c>
      <c r="R393" s="68">
        <v>468933.33999999997</v>
      </c>
      <c r="S393" s="69">
        <v>2113</v>
      </c>
      <c r="T393" s="69">
        <v>57</v>
      </c>
      <c r="U393" s="70">
        <v>461304.02</v>
      </c>
      <c r="V393" s="71">
        <v>2263</v>
      </c>
      <c r="W393" s="71">
        <v>60</v>
      </c>
      <c r="X393" s="68">
        <v>374511.97</v>
      </c>
      <c r="Y393" s="69">
        <v>1757</v>
      </c>
      <c r="Z393" s="69">
        <v>59</v>
      </c>
      <c r="AA393" s="70">
        <v>340321.13</v>
      </c>
      <c r="AB393" s="71">
        <v>1897</v>
      </c>
      <c r="AC393" s="71">
        <v>59</v>
      </c>
      <c r="AD393" s="68">
        <v>220920.93000000002</v>
      </c>
      <c r="AE393" s="69">
        <v>1692</v>
      </c>
      <c r="AF393" s="69">
        <v>58</v>
      </c>
      <c r="AG393" s="70">
        <v>239960.71</v>
      </c>
      <c r="AH393" s="71">
        <v>1655</v>
      </c>
      <c r="AI393" s="71">
        <v>60</v>
      </c>
      <c r="AJ393" s="68">
        <v>255359.79</v>
      </c>
      <c r="AK393" s="69">
        <v>1885</v>
      </c>
      <c r="AL393" s="69">
        <v>59</v>
      </c>
      <c r="AM393" s="70">
        <v>259657.58000000002</v>
      </c>
      <c r="AN393" s="71">
        <v>1987</v>
      </c>
      <c r="AO393" s="71">
        <v>59</v>
      </c>
    </row>
    <row r="394" spans="1:41" hidden="1" outlineLevel="1" x14ac:dyDescent="0.55000000000000004">
      <c r="A394" s="58" t="s">
        <v>94</v>
      </c>
      <c r="B394" s="65">
        <v>5892878.9798999997</v>
      </c>
      <c r="C394" s="66">
        <v>10909</v>
      </c>
      <c r="D394" s="66">
        <v>1014</v>
      </c>
      <c r="E394" s="67">
        <v>540.18507469978908</v>
      </c>
      <c r="F394" s="68">
        <v>871932.96</v>
      </c>
      <c r="G394" s="69">
        <v>1442</v>
      </c>
      <c r="H394" s="69">
        <v>1213</v>
      </c>
      <c r="I394" s="70">
        <v>625044.47</v>
      </c>
      <c r="J394" s="71">
        <v>1469</v>
      </c>
      <c r="K394" s="71">
        <v>1211</v>
      </c>
      <c r="L394" s="68">
        <v>300692.96990000003</v>
      </c>
      <c r="M394" s="69">
        <v>683</v>
      </c>
      <c r="N394" s="69">
        <v>1196</v>
      </c>
      <c r="O394" s="70">
        <v>480396.78</v>
      </c>
      <c r="P394" s="71">
        <v>797</v>
      </c>
      <c r="Q394" s="71">
        <v>1197</v>
      </c>
      <c r="R394" s="68">
        <v>490660.43</v>
      </c>
      <c r="S394" s="69">
        <v>804</v>
      </c>
      <c r="T394" s="69">
        <v>1195</v>
      </c>
      <c r="U394" s="70">
        <v>495164.83</v>
      </c>
      <c r="V394" s="71">
        <v>899</v>
      </c>
      <c r="W394" s="71">
        <v>1054</v>
      </c>
      <c r="X394" s="68">
        <v>432320.2</v>
      </c>
      <c r="Y394" s="69">
        <v>961</v>
      </c>
      <c r="Z394" s="69">
        <v>996</v>
      </c>
      <c r="AA394" s="70">
        <v>549609.57999999996</v>
      </c>
      <c r="AB394" s="71">
        <v>883</v>
      </c>
      <c r="AC394" s="71">
        <v>991</v>
      </c>
      <c r="AD394" s="68">
        <v>454601.89</v>
      </c>
      <c r="AE394" s="69">
        <v>787</v>
      </c>
      <c r="AF394" s="69">
        <v>628</v>
      </c>
      <c r="AG394" s="70">
        <v>396083.29</v>
      </c>
      <c r="AH394" s="71">
        <v>623</v>
      </c>
      <c r="AI394" s="71">
        <v>589</v>
      </c>
      <c r="AJ394" s="68">
        <v>369785.05</v>
      </c>
      <c r="AK394" s="69">
        <v>718</v>
      </c>
      <c r="AL394" s="69">
        <v>1060</v>
      </c>
      <c r="AM394" s="70">
        <v>426586.53</v>
      </c>
      <c r="AN394" s="71">
        <v>843</v>
      </c>
      <c r="AO394" s="71">
        <v>1014</v>
      </c>
    </row>
    <row r="395" spans="1:41" hidden="1" outlineLevel="1" x14ac:dyDescent="0.55000000000000004">
      <c r="A395" s="58" t="s">
        <v>462</v>
      </c>
      <c r="B395" s="65">
        <v>55960687.799999505</v>
      </c>
      <c r="C395" s="66">
        <v>501252</v>
      </c>
      <c r="D395" s="66">
        <v>519</v>
      </c>
      <c r="E395" s="67">
        <v>111.64182447152231</v>
      </c>
      <c r="F395" s="68">
        <v>4813262.2699999651</v>
      </c>
      <c r="G395" s="69">
        <v>47094</v>
      </c>
      <c r="H395" s="69">
        <v>517</v>
      </c>
      <c r="I395" s="70">
        <v>4178616.589999978</v>
      </c>
      <c r="J395" s="71">
        <v>35623</v>
      </c>
      <c r="K395" s="71">
        <v>517</v>
      </c>
      <c r="L395" s="68">
        <v>2714103.1699999846</v>
      </c>
      <c r="M395" s="69">
        <v>26381</v>
      </c>
      <c r="N395" s="69">
        <v>517</v>
      </c>
      <c r="O395" s="70">
        <v>3982903.9599999716</v>
      </c>
      <c r="P395" s="71">
        <v>31929</v>
      </c>
      <c r="Q395" s="71">
        <v>512</v>
      </c>
      <c r="R395" s="68">
        <v>3853168.5199999707</v>
      </c>
      <c r="S395" s="69">
        <v>32800</v>
      </c>
      <c r="T395" s="69">
        <v>508</v>
      </c>
      <c r="U395" s="70">
        <v>4099831.1299999626</v>
      </c>
      <c r="V395" s="71">
        <v>37242</v>
      </c>
      <c r="W395" s="71">
        <v>509</v>
      </c>
      <c r="X395" s="68">
        <v>5288634.7999999542</v>
      </c>
      <c r="Y395" s="69">
        <v>44480</v>
      </c>
      <c r="Z395" s="69">
        <v>510</v>
      </c>
      <c r="AA395" s="70">
        <v>4864606.7099999562</v>
      </c>
      <c r="AB395" s="71">
        <v>46288</v>
      </c>
      <c r="AC395" s="71">
        <v>510</v>
      </c>
      <c r="AD395" s="68">
        <v>4475818.3499999577</v>
      </c>
      <c r="AE395" s="69">
        <v>40563</v>
      </c>
      <c r="AF395" s="69">
        <v>515</v>
      </c>
      <c r="AG395" s="70">
        <v>5931282.4699999345</v>
      </c>
      <c r="AH395" s="71">
        <v>50296</v>
      </c>
      <c r="AI395" s="71">
        <v>515</v>
      </c>
      <c r="AJ395" s="68">
        <v>5990429.6899999306</v>
      </c>
      <c r="AK395" s="69">
        <v>55144</v>
      </c>
      <c r="AL395" s="69">
        <v>515</v>
      </c>
      <c r="AM395" s="70">
        <v>5768030.1399999429</v>
      </c>
      <c r="AN395" s="71">
        <v>53412</v>
      </c>
      <c r="AO395" s="71">
        <v>519</v>
      </c>
    </row>
    <row r="396" spans="1:41" hidden="1" outlineLevel="1" x14ac:dyDescent="0.55000000000000004">
      <c r="A396" s="58" t="s">
        <v>27</v>
      </c>
      <c r="B396" s="65">
        <v>790607.67</v>
      </c>
      <c r="C396" s="66">
        <v>4787</v>
      </c>
      <c r="D396" s="66">
        <v>6</v>
      </c>
      <c r="E396" s="67">
        <v>165.15723208690204</v>
      </c>
      <c r="F396" s="68">
        <v>127592.07</v>
      </c>
      <c r="G396" s="69">
        <v>598</v>
      </c>
      <c r="H396" s="69">
        <v>5</v>
      </c>
      <c r="I396" s="70">
        <v>47478.35</v>
      </c>
      <c r="J396" s="71">
        <v>463</v>
      </c>
      <c r="K396" s="71">
        <v>5</v>
      </c>
      <c r="L396" s="68">
        <v>53732.59</v>
      </c>
      <c r="M396" s="69">
        <v>463</v>
      </c>
      <c r="N396" s="69">
        <v>5</v>
      </c>
      <c r="O396" s="70">
        <v>74574.62</v>
      </c>
      <c r="P396" s="71">
        <v>397</v>
      </c>
      <c r="Q396" s="71">
        <v>5</v>
      </c>
      <c r="R396" s="68">
        <v>40259.279999999999</v>
      </c>
      <c r="S396" s="69">
        <v>322</v>
      </c>
      <c r="T396" s="69">
        <v>5</v>
      </c>
      <c r="U396" s="70">
        <v>57382.17</v>
      </c>
      <c r="V396" s="71">
        <v>475</v>
      </c>
      <c r="W396" s="71">
        <v>5</v>
      </c>
      <c r="X396" s="68">
        <v>45283.45</v>
      </c>
      <c r="Y396" s="69">
        <v>296</v>
      </c>
      <c r="Z396" s="69">
        <v>5</v>
      </c>
      <c r="AA396" s="70">
        <v>87585.01</v>
      </c>
      <c r="AB396" s="71">
        <v>379</v>
      </c>
      <c r="AC396" s="71">
        <v>5</v>
      </c>
      <c r="AD396" s="68">
        <v>57530.34</v>
      </c>
      <c r="AE396" s="69">
        <v>328</v>
      </c>
      <c r="AF396" s="69">
        <v>5</v>
      </c>
      <c r="AG396" s="70">
        <v>111828.89</v>
      </c>
      <c r="AH396" s="71">
        <v>380</v>
      </c>
      <c r="AI396" s="71">
        <v>5</v>
      </c>
      <c r="AJ396" s="68">
        <v>29288.85</v>
      </c>
      <c r="AK396" s="69">
        <v>254</v>
      </c>
      <c r="AL396" s="69">
        <v>6</v>
      </c>
      <c r="AM396" s="70">
        <v>58072.05</v>
      </c>
      <c r="AN396" s="71">
        <v>432</v>
      </c>
      <c r="AO396" s="71">
        <v>6</v>
      </c>
    </row>
    <row r="397" spans="1:41" hidden="1" outlineLevel="1" x14ac:dyDescent="0.55000000000000004">
      <c r="A397" s="58" t="s">
        <v>95</v>
      </c>
      <c r="B397" s="65">
        <v>2278662.6596999997</v>
      </c>
      <c r="C397" s="66">
        <v>7701</v>
      </c>
      <c r="D397" s="66">
        <v>6</v>
      </c>
      <c r="E397" s="67">
        <v>295.8917880405142</v>
      </c>
      <c r="F397" s="68">
        <v>180395.57</v>
      </c>
      <c r="G397" s="69">
        <v>656</v>
      </c>
      <c r="H397" s="69">
        <v>4</v>
      </c>
      <c r="I397" s="70">
        <v>175469.26</v>
      </c>
      <c r="J397" s="71">
        <v>661</v>
      </c>
      <c r="K397" s="71">
        <v>4</v>
      </c>
      <c r="L397" s="68">
        <v>115635.62</v>
      </c>
      <c r="M397" s="69">
        <v>445</v>
      </c>
      <c r="N397" s="69">
        <v>4</v>
      </c>
      <c r="O397" s="70">
        <v>177452.35990000001</v>
      </c>
      <c r="P397" s="71">
        <v>548</v>
      </c>
      <c r="Q397" s="71">
        <v>4</v>
      </c>
      <c r="R397" s="68">
        <v>193625.85990000001</v>
      </c>
      <c r="S397" s="69">
        <v>726</v>
      </c>
      <c r="T397" s="69">
        <v>4</v>
      </c>
      <c r="U397" s="70">
        <v>148417.73000000001</v>
      </c>
      <c r="V397" s="71">
        <v>649</v>
      </c>
      <c r="W397" s="71">
        <v>4</v>
      </c>
      <c r="X397" s="68">
        <v>201816.57990000001</v>
      </c>
      <c r="Y397" s="69">
        <v>675</v>
      </c>
      <c r="Z397" s="69">
        <v>4</v>
      </c>
      <c r="AA397" s="70">
        <v>175430.96</v>
      </c>
      <c r="AB397" s="71">
        <v>571</v>
      </c>
      <c r="AC397" s="71">
        <v>5</v>
      </c>
      <c r="AD397" s="68">
        <v>199849.39</v>
      </c>
      <c r="AE397" s="69">
        <v>641</v>
      </c>
      <c r="AF397" s="69">
        <v>5</v>
      </c>
      <c r="AG397" s="70">
        <v>196636.9</v>
      </c>
      <c r="AH397" s="71">
        <v>574</v>
      </c>
      <c r="AI397" s="71">
        <v>5</v>
      </c>
      <c r="AJ397" s="68">
        <v>240536.63</v>
      </c>
      <c r="AK397" s="69">
        <v>764</v>
      </c>
      <c r="AL397" s="69">
        <v>5</v>
      </c>
      <c r="AM397" s="70">
        <v>273395.8</v>
      </c>
      <c r="AN397" s="71">
        <v>791</v>
      </c>
      <c r="AO397" s="71">
        <v>6</v>
      </c>
    </row>
    <row r="398" spans="1:41" hidden="1" outlineLevel="1" x14ac:dyDescent="0.55000000000000004">
      <c r="A398" s="58" t="s">
        <v>380</v>
      </c>
      <c r="B398" s="65">
        <v>24332198.600000001</v>
      </c>
      <c r="C398" s="66">
        <v>144966</v>
      </c>
      <c r="D398" s="66">
        <v>18</v>
      </c>
      <c r="E398" s="67">
        <v>167.84762358070168</v>
      </c>
      <c r="F398" s="68">
        <v>2710140.07</v>
      </c>
      <c r="G398" s="69">
        <v>15727</v>
      </c>
      <c r="H398" s="69">
        <v>18</v>
      </c>
      <c r="I398" s="70">
        <v>2460402.64</v>
      </c>
      <c r="J398" s="71">
        <v>15100</v>
      </c>
      <c r="K398" s="71">
        <v>18</v>
      </c>
      <c r="L398" s="68">
        <v>1144541.27</v>
      </c>
      <c r="M398" s="69">
        <v>9098</v>
      </c>
      <c r="N398" s="69">
        <v>18</v>
      </c>
      <c r="O398" s="70">
        <v>2098863.84</v>
      </c>
      <c r="P398" s="71">
        <v>11567</v>
      </c>
      <c r="Q398" s="71">
        <v>18</v>
      </c>
      <c r="R398" s="68">
        <v>2128201.1</v>
      </c>
      <c r="S398" s="69">
        <v>12162</v>
      </c>
      <c r="T398" s="69">
        <v>18</v>
      </c>
      <c r="U398" s="70">
        <v>1425108.7599999995</v>
      </c>
      <c r="V398" s="71">
        <v>10814</v>
      </c>
      <c r="W398" s="71">
        <v>18</v>
      </c>
      <c r="X398" s="68">
        <v>1819910.8</v>
      </c>
      <c r="Y398" s="69">
        <v>10629</v>
      </c>
      <c r="Z398" s="69">
        <v>18</v>
      </c>
      <c r="AA398" s="70">
        <v>1743447.7700000003</v>
      </c>
      <c r="AB398" s="71">
        <v>10391</v>
      </c>
      <c r="AC398" s="71">
        <v>18</v>
      </c>
      <c r="AD398" s="68">
        <v>1859154.4900000002</v>
      </c>
      <c r="AE398" s="69">
        <v>9971</v>
      </c>
      <c r="AF398" s="69">
        <v>18</v>
      </c>
      <c r="AG398" s="70">
        <v>2080561.23</v>
      </c>
      <c r="AH398" s="71">
        <v>11475</v>
      </c>
      <c r="AI398" s="71">
        <v>18</v>
      </c>
      <c r="AJ398" s="68">
        <v>2098998.87</v>
      </c>
      <c r="AK398" s="69">
        <v>12607</v>
      </c>
      <c r="AL398" s="69">
        <v>18</v>
      </c>
      <c r="AM398" s="70">
        <v>2762867.76</v>
      </c>
      <c r="AN398" s="71">
        <v>15425</v>
      </c>
      <c r="AO398" s="71">
        <v>18</v>
      </c>
    </row>
    <row r="399" spans="1:41" hidden="1" outlineLevel="1" x14ac:dyDescent="0.55000000000000004">
      <c r="A399" s="58" t="s">
        <v>32</v>
      </c>
      <c r="B399" s="65">
        <v>9534461.9500000011</v>
      </c>
      <c r="C399" s="66">
        <v>46709</v>
      </c>
      <c r="D399" s="66">
        <v>3</v>
      </c>
      <c r="E399" s="67">
        <v>204.12472863902033</v>
      </c>
      <c r="F399" s="68">
        <v>1210610.3500000001</v>
      </c>
      <c r="G399" s="69">
        <v>5169</v>
      </c>
      <c r="H399" s="69">
        <v>2</v>
      </c>
      <c r="I399" s="70">
        <v>710439.08</v>
      </c>
      <c r="J399" s="71">
        <v>4221</v>
      </c>
      <c r="K399" s="71">
        <v>2</v>
      </c>
      <c r="L399" s="68">
        <v>627497.96</v>
      </c>
      <c r="M399" s="69">
        <v>3266</v>
      </c>
      <c r="N399" s="69">
        <v>2</v>
      </c>
      <c r="O399" s="70">
        <v>1049787.25</v>
      </c>
      <c r="P399" s="71">
        <v>5094</v>
      </c>
      <c r="Q399" s="71">
        <v>2</v>
      </c>
      <c r="R399" s="68">
        <v>778058.7</v>
      </c>
      <c r="S399" s="69">
        <v>4082</v>
      </c>
      <c r="T399" s="69">
        <v>2</v>
      </c>
      <c r="U399" s="70">
        <v>1036911.56</v>
      </c>
      <c r="V399" s="71">
        <v>5356</v>
      </c>
      <c r="W399" s="71">
        <v>3</v>
      </c>
      <c r="X399" s="68">
        <v>1133805.46</v>
      </c>
      <c r="Y399" s="69">
        <v>5186</v>
      </c>
      <c r="Z399" s="69">
        <v>3</v>
      </c>
      <c r="AA399" s="70">
        <v>1030534.85</v>
      </c>
      <c r="AB399" s="71">
        <v>4464</v>
      </c>
      <c r="AC399" s="71">
        <v>3</v>
      </c>
      <c r="AD399" s="68">
        <v>552559.57999999996</v>
      </c>
      <c r="AE399" s="69">
        <v>2612</v>
      </c>
      <c r="AF399" s="69">
        <v>3</v>
      </c>
      <c r="AG399" s="70">
        <v>500826.67</v>
      </c>
      <c r="AH399" s="71">
        <v>2454</v>
      </c>
      <c r="AI399" s="71">
        <v>3</v>
      </c>
      <c r="AJ399" s="68">
        <v>462150.84</v>
      </c>
      <c r="AK399" s="69">
        <v>2509</v>
      </c>
      <c r="AL399" s="69">
        <v>3</v>
      </c>
      <c r="AM399" s="70">
        <v>441279.65</v>
      </c>
      <c r="AN399" s="71">
        <v>2296</v>
      </c>
      <c r="AO399" s="71">
        <v>3</v>
      </c>
    </row>
    <row r="400" spans="1:41" hidden="1" outlineLevel="1" x14ac:dyDescent="0.55000000000000004">
      <c r="A400" s="58" t="s">
        <v>37</v>
      </c>
      <c r="B400" s="65">
        <v>6218920.3700000001</v>
      </c>
      <c r="C400" s="66">
        <v>40181</v>
      </c>
      <c r="D400" s="66">
        <v>5</v>
      </c>
      <c r="E400" s="67">
        <v>154.77266295015056</v>
      </c>
      <c r="F400" s="68">
        <v>643696.67000000004</v>
      </c>
      <c r="G400" s="69">
        <v>4077</v>
      </c>
      <c r="H400" s="69">
        <v>5</v>
      </c>
      <c r="I400" s="70">
        <v>636662.15</v>
      </c>
      <c r="J400" s="71">
        <v>3544</v>
      </c>
      <c r="K400" s="71">
        <v>5</v>
      </c>
      <c r="L400" s="68">
        <v>261023.7</v>
      </c>
      <c r="M400" s="69">
        <v>2310</v>
      </c>
      <c r="N400" s="69">
        <v>5</v>
      </c>
      <c r="O400" s="70">
        <v>413574.52</v>
      </c>
      <c r="P400" s="71">
        <v>2280</v>
      </c>
      <c r="Q400" s="71">
        <v>5</v>
      </c>
      <c r="R400" s="68">
        <v>462544.02</v>
      </c>
      <c r="S400" s="69">
        <v>2837</v>
      </c>
      <c r="T400" s="69">
        <v>5</v>
      </c>
      <c r="U400" s="70">
        <v>517608</v>
      </c>
      <c r="V400" s="71">
        <v>3083</v>
      </c>
      <c r="W400" s="71">
        <v>5</v>
      </c>
      <c r="X400" s="68">
        <v>538178.12</v>
      </c>
      <c r="Y400" s="69">
        <v>3370</v>
      </c>
      <c r="Z400" s="69">
        <v>5</v>
      </c>
      <c r="AA400" s="70">
        <v>715846</v>
      </c>
      <c r="AB400" s="71">
        <v>5160</v>
      </c>
      <c r="AC400" s="71">
        <v>540</v>
      </c>
      <c r="AD400" s="68">
        <v>480795.98</v>
      </c>
      <c r="AE400" s="69">
        <v>3252</v>
      </c>
      <c r="AF400" s="69">
        <v>5</v>
      </c>
      <c r="AG400" s="70">
        <v>506790.35</v>
      </c>
      <c r="AH400" s="71">
        <v>3473</v>
      </c>
      <c r="AI400" s="71">
        <v>5</v>
      </c>
      <c r="AJ400" s="68">
        <v>495825.86</v>
      </c>
      <c r="AK400" s="69">
        <v>3403</v>
      </c>
      <c r="AL400" s="69">
        <v>5</v>
      </c>
      <c r="AM400" s="70">
        <v>546375</v>
      </c>
      <c r="AN400" s="71">
        <v>3392</v>
      </c>
      <c r="AO400" s="71">
        <v>5</v>
      </c>
    </row>
    <row r="401" spans="1:41" hidden="1" outlineLevel="1" x14ac:dyDescent="0.55000000000000004">
      <c r="A401" s="58" t="s">
        <v>33</v>
      </c>
      <c r="B401" s="65">
        <v>2060895.2500000002</v>
      </c>
      <c r="C401" s="66">
        <v>7516</v>
      </c>
      <c r="D401" s="66">
        <v>49</v>
      </c>
      <c r="E401" s="67">
        <v>274.20107104843004</v>
      </c>
      <c r="F401" s="68">
        <v>227717.11</v>
      </c>
      <c r="G401" s="69">
        <v>751</v>
      </c>
      <c r="H401" s="69">
        <v>50</v>
      </c>
      <c r="I401" s="70">
        <v>517696.74</v>
      </c>
      <c r="J401" s="71">
        <v>1596</v>
      </c>
      <c r="K401" s="71">
        <v>49</v>
      </c>
      <c r="L401" s="68">
        <v>47801.42</v>
      </c>
      <c r="M401" s="69">
        <v>382</v>
      </c>
      <c r="N401" s="69">
        <v>48</v>
      </c>
      <c r="O401" s="70">
        <v>216124</v>
      </c>
      <c r="P401" s="71">
        <v>537</v>
      </c>
      <c r="Q401" s="71">
        <v>49</v>
      </c>
      <c r="R401" s="68">
        <v>110555.08</v>
      </c>
      <c r="S401" s="69">
        <v>503</v>
      </c>
      <c r="T401" s="69">
        <v>49</v>
      </c>
      <c r="U401" s="70">
        <v>187574.55</v>
      </c>
      <c r="V401" s="71">
        <v>611</v>
      </c>
      <c r="W401" s="71">
        <v>49</v>
      </c>
      <c r="X401" s="68">
        <v>104302.56</v>
      </c>
      <c r="Y401" s="69">
        <v>519</v>
      </c>
      <c r="Z401" s="69">
        <v>49</v>
      </c>
      <c r="AA401" s="70">
        <v>177420.54</v>
      </c>
      <c r="AB401" s="71">
        <v>644</v>
      </c>
      <c r="AC401" s="71">
        <v>49</v>
      </c>
      <c r="AD401" s="68">
        <v>137046.51</v>
      </c>
      <c r="AE401" s="69">
        <v>574</v>
      </c>
      <c r="AF401" s="69">
        <v>49</v>
      </c>
      <c r="AG401" s="70">
        <v>169392.73</v>
      </c>
      <c r="AH401" s="71">
        <v>680</v>
      </c>
      <c r="AI401" s="71">
        <v>49</v>
      </c>
      <c r="AJ401" s="68">
        <v>97965.94</v>
      </c>
      <c r="AK401" s="69">
        <v>455</v>
      </c>
      <c r="AL401" s="69">
        <v>49</v>
      </c>
      <c r="AM401" s="70">
        <v>67298.070000000007</v>
      </c>
      <c r="AN401" s="71">
        <v>264</v>
      </c>
      <c r="AO401" s="71">
        <v>49</v>
      </c>
    </row>
    <row r="402" spans="1:41" hidden="1" outlineLevel="1" x14ac:dyDescent="0.55000000000000004">
      <c r="A402" s="58" t="s">
        <v>40</v>
      </c>
      <c r="B402" s="65">
        <v>92900613.078799963</v>
      </c>
      <c r="C402" s="66">
        <v>357651</v>
      </c>
      <c r="D402" s="66">
        <v>27328</v>
      </c>
      <c r="E402" s="67">
        <v>259.75214127403518</v>
      </c>
      <c r="F402" s="68">
        <v>9220228.3389999978</v>
      </c>
      <c r="G402" s="69">
        <v>34113</v>
      </c>
      <c r="H402" s="69">
        <v>23692</v>
      </c>
      <c r="I402" s="70">
        <v>6836151.4489999963</v>
      </c>
      <c r="J402" s="71">
        <v>28370</v>
      </c>
      <c r="K402" s="71">
        <v>23650</v>
      </c>
      <c r="L402" s="68">
        <v>4668790.0994999995</v>
      </c>
      <c r="M402" s="69">
        <v>19300</v>
      </c>
      <c r="N402" s="69">
        <v>23627</v>
      </c>
      <c r="O402" s="70">
        <v>6788618.4487999929</v>
      </c>
      <c r="P402" s="71">
        <v>25016</v>
      </c>
      <c r="Q402" s="71">
        <v>24186</v>
      </c>
      <c r="R402" s="68">
        <v>6980121.0594999958</v>
      </c>
      <c r="S402" s="69">
        <v>27879</v>
      </c>
      <c r="T402" s="69">
        <v>24238</v>
      </c>
      <c r="U402" s="70">
        <v>7086130.5190999946</v>
      </c>
      <c r="V402" s="71">
        <v>28613</v>
      </c>
      <c r="W402" s="71">
        <v>24691</v>
      </c>
      <c r="X402" s="68">
        <v>8594263.8985999953</v>
      </c>
      <c r="Y402" s="69">
        <v>35857</v>
      </c>
      <c r="Z402" s="69">
        <v>24751</v>
      </c>
      <c r="AA402" s="70">
        <v>9195523.6689999979</v>
      </c>
      <c r="AB402" s="71">
        <v>31383</v>
      </c>
      <c r="AC402" s="71">
        <v>24802</v>
      </c>
      <c r="AD402" s="68">
        <v>8270860.8384999996</v>
      </c>
      <c r="AE402" s="69">
        <v>29080</v>
      </c>
      <c r="AF402" s="69">
        <v>25897</v>
      </c>
      <c r="AG402" s="70">
        <v>8440997.0690999944</v>
      </c>
      <c r="AH402" s="71">
        <v>32691</v>
      </c>
      <c r="AI402" s="71">
        <v>26431</v>
      </c>
      <c r="AJ402" s="68">
        <v>8226512.7591999946</v>
      </c>
      <c r="AK402" s="69">
        <v>32769</v>
      </c>
      <c r="AL402" s="69">
        <v>26428</v>
      </c>
      <c r="AM402" s="70">
        <v>8592414.929499995</v>
      </c>
      <c r="AN402" s="71">
        <v>32580</v>
      </c>
      <c r="AO402" s="71">
        <v>27328</v>
      </c>
    </row>
    <row r="403" spans="1:41" hidden="1" outlineLevel="1" x14ac:dyDescent="0.55000000000000004">
      <c r="A403" s="58" t="s">
        <v>34</v>
      </c>
      <c r="B403" s="65">
        <v>1376440.1499999997</v>
      </c>
      <c r="C403" s="66">
        <v>11904</v>
      </c>
      <c r="D403" s="66">
        <v>12</v>
      </c>
      <c r="E403" s="67">
        <v>115.62837281586019</v>
      </c>
      <c r="F403" s="68">
        <v>74612.259999999995</v>
      </c>
      <c r="G403" s="69">
        <v>536</v>
      </c>
      <c r="H403" s="69">
        <v>12</v>
      </c>
      <c r="I403" s="70">
        <v>370134.22</v>
      </c>
      <c r="J403" s="71">
        <v>3070</v>
      </c>
      <c r="K403" s="71">
        <v>12</v>
      </c>
      <c r="L403" s="68">
        <v>186635.01</v>
      </c>
      <c r="M403" s="69">
        <v>1814</v>
      </c>
      <c r="N403" s="69">
        <v>12</v>
      </c>
      <c r="O403" s="70">
        <v>82485.75</v>
      </c>
      <c r="P403" s="71">
        <v>1249</v>
      </c>
      <c r="Q403" s="71">
        <v>12</v>
      </c>
      <c r="R403" s="68">
        <v>138001.16999999998</v>
      </c>
      <c r="S403" s="69">
        <v>1217</v>
      </c>
      <c r="T403" s="69">
        <v>12</v>
      </c>
      <c r="U403" s="70">
        <v>61813.54</v>
      </c>
      <c r="V403" s="71">
        <v>603</v>
      </c>
      <c r="W403" s="71">
        <v>12</v>
      </c>
      <c r="X403" s="68">
        <v>64421.830000000009</v>
      </c>
      <c r="Y403" s="69">
        <v>514</v>
      </c>
      <c r="Z403" s="69">
        <v>12</v>
      </c>
      <c r="AA403" s="70">
        <v>101822.78</v>
      </c>
      <c r="AB403" s="71">
        <v>864</v>
      </c>
      <c r="AC403" s="71">
        <v>12</v>
      </c>
      <c r="AD403" s="68">
        <v>65117.759999999995</v>
      </c>
      <c r="AE403" s="69">
        <v>463</v>
      </c>
      <c r="AF403" s="69">
        <v>12</v>
      </c>
      <c r="AG403" s="70">
        <v>63298.38</v>
      </c>
      <c r="AH403" s="71">
        <v>490</v>
      </c>
      <c r="AI403" s="71">
        <v>12</v>
      </c>
      <c r="AJ403" s="68">
        <v>65203.95</v>
      </c>
      <c r="AK403" s="69">
        <v>438</v>
      </c>
      <c r="AL403" s="69">
        <v>12</v>
      </c>
      <c r="AM403" s="70">
        <v>102893.5</v>
      </c>
      <c r="AN403" s="71">
        <v>646</v>
      </c>
      <c r="AO403" s="71">
        <v>12</v>
      </c>
    </row>
    <row r="404" spans="1:41" hidden="1" outlineLevel="1" x14ac:dyDescent="0.55000000000000004">
      <c r="A404" s="58" t="s">
        <v>35</v>
      </c>
      <c r="B404" s="65">
        <v>734712.82990000001</v>
      </c>
      <c r="C404" s="66">
        <v>474</v>
      </c>
      <c r="D404" s="66">
        <v>12</v>
      </c>
      <c r="E404" s="67">
        <v>1550.027067299578</v>
      </c>
      <c r="F404" s="68">
        <v>117033.27</v>
      </c>
      <c r="G404" s="69">
        <v>43</v>
      </c>
      <c r="H404" s="69">
        <v>12</v>
      </c>
      <c r="I404" s="70">
        <v>35415.5</v>
      </c>
      <c r="J404" s="71">
        <v>21</v>
      </c>
      <c r="K404" s="71">
        <v>12</v>
      </c>
      <c r="L404" s="68">
        <v>33951.86</v>
      </c>
      <c r="M404" s="69">
        <v>24</v>
      </c>
      <c r="N404" s="69">
        <v>12</v>
      </c>
      <c r="O404" s="70">
        <v>34123.599999999999</v>
      </c>
      <c r="P404" s="71">
        <v>24</v>
      </c>
      <c r="Q404" s="71">
        <v>12</v>
      </c>
      <c r="R404" s="68">
        <v>44181.11</v>
      </c>
      <c r="S404" s="69">
        <v>48</v>
      </c>
      <c r="T404" s="69">
        <v>12</v>
      </c>
      <c r="U404" s="70">
        <v>34286.449999999997</v>
      </c>
      <c r="V404" s="71">
        <v>28</v>
      </c>
      <c r="W404" s="71">
        <v>12</v>
      </c>
      <c r="X404" s="68">
        <v>35892.29</v>
      </c>
      <c r="Y404" s="69">
        <v>30</v>
      </c>
      <c r="Z404" s="69">
        <v>12</v>
      </c>
      <c r="AA404" s="70">
        <v>58061.22</v>
      </c>
      <c r="AB404" s="71">
        <v>53</v>
      </c>
      <c r="AC404" s="71">
        <v>12</v>
      </c>
      <c r="AD404" s="68">
        <v>41567.31</v>
      </c>
      <c r="AE404" s="69">
        <v>28</v>
      </c>
      <c r="AF404" s="69">
        <v>12</v>
      </c>
      <c r="AG404" s="70">
        <v>65651.3</v>
      </c>
      <c r="AH404" s="71">
        <v>49</v>
      </c>
      <c r="AI404" s="71">
        <v>12</v>
      </c>
      <c r="AJ404" s="68">
        <v>96516.039900000003</v>
      </c>
      <c r="AK404" s="69">
        <v>62</v>
      </c>
      <c r="AL404" s="69">
        <v>12</v>
      </c>
      <c r="AM404" s="70">
        <v>138032.88</v>
      </c>
      <c r="AN404" s="71">
        <v>64</v>
      </c>
      <c r="AO404" s="71">
        <v>12</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1853372268.4574993</v>
      </c>
      <c r="C406" s="52">
        <f>SUM(C379:C404)</f>
        <v>6281496</v>
      </c>
      <c r="D406" s="52">
        <f>SUM(D379:D404)</f>
        <v>38421</v>
      </c>
      <c r="E406" s="74">
        <f t="shared" ref="E406" si="26">IFERROR(B406/C406,0)</f>
        <v>295.05268624822799</v>
      </c>
      <c r="F406" s="51">
        <f t="shared" ref="F406:AO406" si="27">SUM(F379:F404)</f>
        <v>177094406.48889995</v>
      </c>
      <c r="G406" s="52">
        <f t="shared" si="27"/>
        <v>597238</v>
      </c>
      <c r="H406" s="52">
        <f t="shared" si="27"/>
        <v>34385</v>
      </c>
      <c r="I406" s="51">
        <f t="shared" si="27"/>
        <v>157418071.829</v>
      </c>
      <c r="J406" s="52">
        <f t="shared" si="27"/>
        <v>540947</v>
      </c>
      <c r="K406" s="52">
        <f t="shared" si="27"/>
        <v>34607</v>
      </c>
      <c r="L406" s="51">
        <f t="shared" si="27"/>
        <v>120138947.5394</v>
      </c>
      <c r="M406" s="52">
        <f t="shared" si="27"/>
        <v>414083</v>
      </c>
      <c r="N406" s="52">
        <f t="shared" si="27"/>
        <v>34489</v>
      </c>
      <c r="O406" s="51">
        <f t="shared" si="27"/>
        <v>139462579.49859995</v>
      </c>
      <c r="P406" s="52">
        <f t="shared" si="27"/>
        <v>473497</v>
      </c>
      <c r="Q406" s="52">
        <f t="shared" si="27"/>
        <v>35084</v>
      </c>
      <c r="R406" s="51">
        <f t="shared" si="27"/>
        <v>131325785.90939996</v>
      </c>
      <c r="S406" s="52">
        <f t="shared" si="27"/>
        <v>462992</v>
      </c>
      <c r="T406" s="52">
        <f t="shared" si="27"/>
        <v>34802</v>
      </c>
      <c r="U406" s="51">
        <f t="shared" si="27"/>
        <v>136057799.24909991</v>
      </c>
      <c r="V406" s="52">
        <f t="shared" si="27"/>
        <v>471754</v>
      </c>
      <c r="W406" s="52">
        <f t="shared" si="27"/>
        <v>35591</v>
      </c>
      <c r="X406" s="51">
        <f t="shared" si="27"/>
        <v>148565400.05849993</v>
      </c>
      <c r="Y406" s="52">
        <f t="shared" si="27"/>
        <v>491447</v>
      </c>
      <c r="Z406" s="52">
        <f t="shared" si="27"/>
        <v>35186</v>
      </c>
      <c r="AA406" s="51">
        <f t="shared" si="27"/>
        <v>171000094.78899994</v>
      </c>
      <c r="AB406" s="52">
        <f t="shared" si="27"/>
        <v>533787</v>
      </c>
      <c r="AC406" s="52">
        <f t="shared" si="27"/>
        <v>36421</v>
      </c>
      <c r="AD406" s="51">
        <f t="shared" si="27"/>
        <v>175756566.90839994</v>
      </c>
      <c r="AE406" s="52">
        <f t="shared" si="27"/>
        <v>547860</v>
      </c>
      <c r="AF406" s="52">
        <f t="shared" si="27"/>
        <v>36454</v>
      </c>
      <c r="AG406" s="51">
        <f t="shared" si="27"/>
        <v>177473925.94869986</v>
      </c>
      <c r="AH406" s="52">
        <f t="shared" si="27"/>
        <v>592711</v>
      </c>
      <c r="AI406" s="52">
        <f t="shared" si="27"/>
        <v>37436</v>
      </c>
      <c r="AJ406" s="51">
        <f t="shared" si="27"/>
        <v>166571633.40909994</v>
      </c>
      <c r="AK406" s="52">
        <f t="shared" si="27"/>
        <v>596704</v>
      </c>
      <c r="AL406" s="52">
        <f t="shared" si="27"/>
        <v>37734</v>
      </c>
      <c r="AM406" s="51">
        <f t="shared" si="27"/>
        <v>152507056.82939994</v>
      </c>
      <c r="AN406" s="52">
        <f t="shared" si="27"/>
        <v>558476</v>
      </c>
      <c r="AO406" s="52">
        <f t="shared" si="27"/>
        <v>38421</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v>33894103.230000004</v>
      </c>
      <c r="C410" s="66">
        <v>54144</v>
      </c>
      <c r="D410" s="66">
        <v>542</v>
      </c>
      <c r="E410" s="67">
        <v>625.99924700797885</v>
      </c>
      <c r="F410" s="68">
        <v>2896769.92</v>
      </c>
      <c r="G410" s="69">
        <v>4488</v>
      </c>
      <c r="H410" s="69">
        <v>558</v>
      </c>
      <c r="I410" s="70">
        <v>2502225.16</v>
      </c>
      <c r="J410" s="71">
        <v>4181</v>
      </c>
      <c r="K410" s="71">
        <v>559</v>
      </c>
      <c r="L410" s="68">
        <v>1788833.61</v>
      </c>
      <c r="M410" s="69">
        <v>2805</v>
      </c>
      <c r="N410" s="69">
        <v>560</v>
      </c>
      <c r="O410" s="70">
        <v>2270667.75</v>
      </c>
      <c r="P410" s="71">
        <v>3683</v>
      </c>
      <c r="Q410" s="71">
        <v>561</v>
      </c>
      <c r="R410" s="68">
        <v>2561833.1800000002</v>
      </c>
      <c r="S410" s="69">
        <v>4440</v>
      </c>
      <c r="T410" s="69">
        <v>560</v>
      </c>
      <c r="U410" s="70">
        <v>2543852.44</v>
      </c>
      <c r="V410" s="71">
        <v>4686</v>
      </c>
      <c r="W410" s="71">
        <v>564</v>
      </c>
      <c r="X410" s="68">
        <v>3018115.72</v>
      </c>
      <c r="Y410" s="69">
        <v>4639</v>
      </c>
      <c r="Z410" s="69">
        <v>562</v>
      </c>
      <c r="AA410" s="70">
        <v>3845659.12</v>
      </c>
      <c r="AB410" s="71">
        <v>5261</v>
      </c>
      <c r="AC410" s="71">
        <v>555</v>
      </c>
      <c r="AD410" s="68">
        <v>3715961.5</v>
      </c>
      <c r="AE410" s="69">
        <v>5388</v>
      </c>
      <c r="AF410" s="69">
        <v>553</v>
      </c>
      <c r="AG410" s="70">
        <v>3275435.03</v>
      </c>
      <c r="AH410" s="71">
        <v>4896</v>
      </c>
      <c r="AI410" s="71">
        <v>550</v>
      </c>
      <c r="AJ410" s="68">
        <v>2301276.21</v>
      </c>
      <c r="AK410" s="69">
        <v>4194</v>
      </c>
      <c r="AL410" s="69">
        <v>546</v>
      </c>
      <c r="AM410" s="70">
        <v>3173473.59</v>
      </c>
      <c r="AN410" s="71">
        <v>5483</v>
      </c>
      <c r="AO410" s="71">
        <v>542</v>
      </c>
    </row>
    <row r="411" spans="1:41" hidden="1" outlineLevel="1" x14ac:dyDescent="0.55000000000000004">
      <c r="A411" s="58" t="s">
        <v>18</v>
      </c>
      <c r="B411" s="65">
        <v>24672407.069999892</v>
      </c>
      <c r="C411" s="66">
        <v>157220</v>
      </c>
      <c r="D411" s="66">
        <v>296</v>
      </c>
      <c r="E411" s="67">
        <v>156.92918884365787</v>
      </c>
      <c r="F411" s="68">
        <v>2459007.4399999888</v>
      </c>
      <c r="G411" s="69">
        <v>16463</v>
      </c>
      <c r="H411" s="69">
        <v>490</v>
      </c>
      <c r="I411" s="70">
        <v>1484894.7399999918</v>
      </c>
      <c r="J411" s="71">
        <v>9821</v>
      </c>
      <c r="K411" s="71">
        <v>644</v>
      </c>
      <c r="L411" s="68">
        <v>609809.30999999912</v>
      </c>
      <c r="M411" s="69">
        <v>5936</v>
      </c>
      <c r="N411" s="69">
        <v>369</v>
      </c>
      <c r="O411" s="70">
        <v>1060683.8899999966</v>
      </c>
      <c r="P411" s="71">
        <v>5014</v>
      </c>
      <c r="Q411" s="71">
        <v>358</v>
      </c>
      <c r="R411" s="68">
        <v>1195213.7499999951</v>
      </c>
      <c r="S411" s="69">
        <v>6404</v>
      </c>
      <c r="T411" s="69">
        <v>359</v>
      </c>
      <c r="U411" s="70">
        <v>1472886.1599999943</v>
      </c>
      <c r="V411" s="71">
        <v>7443</v>
      </c>
      <c r="W411" s="71">
        <v>332</v>
      </c>
      <c r="X411" s="68">
        <v>1509707.7199999937</v>
      </c>
      <c r="Y411" s="69">
        <v>8528</v>
      </c>
      <c r="Z411" s="69">
        <v>332</v>
      </c>
      <c r="AA411" s="70">
        <v>1753654.6699999927</v>
      </c>
      <c r="AB411" s="71">
        <v>10351</v>
      </c>
      <c r="AC411" s="71">
        <v>332</v>
      </c>
      <c r="AD411" s="68">
        <v>2609634.7999999919</v>
      </c>
      <c r="AE411" s="69">
        <v>15300</v>
      </c>
      <c r="AF411" s="69">
        <v>328</v>
      </c>
      <c r="AG411" s="70">
        <v>3014609.4199999864</v>
      </c>
      <c r="AH411" s="71">
        <v>22519</v>
      </c>
      <c r="AI411" s="71">
        <v>313</v>
      </c>
      <c r="AJ411" s="68">
        <v>3794869.139999982</v>
      </c>
      <c r="AK411" s="69">
        <v>25094</v>
      </c>
      <c r="AL411" s="69">
        <v>303</v>
      </c>
      <c r="AM411" s="70">
        <v>3707436.0299999779</v>
      </c>
      <c r="AN411" s="71">
        <v>24347</v>
      </c>
      <c r="AO411" s="71">
        <v>296</v>
      </c>
    </row>
    <row r="412" spans="1:41" hidden="1" outlineLevel="1" x14ac:dyDescent="0.55000000000000004">
      <c r="A412" s="58" t="s">
        <v>20</v>
      </c>
      <c r="B412" s="65">
        <v>40568366.770000003</v>
      </c>
      <c r="C412" s="66">
        <v>134348</v>
      </c>
      <c r="D412" s="66">
        <v>64</v>
      </c>
      <c r="E412" s="67">
        <v>301.96479865721858</v>
      </c>
      <c r="F412" s="68">
        <v>3997419.03</v>
      </c>
      <c r="G412" s="69">
        <v>12775</v>
      </c>
      <c r="H412" s="69">
        <v>69</v>
      </c>
      <c r="I412" s="70">
        <v>3765737.4700000021</v>
      </c>
      <c r="J412" s="71">
        <v>11060</v>
      </c>
      <c r="K412" s="71">
        <v>68</v>
      </c>
      <c r="L412" s="68">
        <v>2247531.61</v>
      </c>
      <c r="M412" s="69">
        <v>7755</v>
      </c>
      <c r="N412" s="69">
        <v>68</v>
      </c>
      <c r="O412" s="70">
        <v>2633717.84</v>
      </c>
      <c r="P412" s="71">
        <v>9396</v>
      </c>
      <c r="Q412" s="71">
        <v>68</v>
      </c>
      <c r="R412" s="68">
        <v>3158077.16</v>
      </c>
      <c r="S412" s="69">
        <v>10763</v>
      </c>
      <c r="T412" s="69">
        <v>67</v>
      </c>
      <c r="U412" s="70">
        <v>3540721.919999999</v>
      </c>
      <c r="V412" s="71">
        <v>11250</v>
      </c>
      <c r="W412" s="71">
        <v>67</v>
      </c>
      <c r="X412" s="68">
        <v>3734223.9699999997</v>
      </c>
      <c r="Y412" s="69">
        <v>11872</v>
      </c>
      <c r="Z412" s="69">
        <v>67</v>
      </c>
      <c r="AA412" s="70">
        <v>3869496.1599999992</v>
      </c>
      <c r="AB412" s="71">
        <v>12276</v>
      </c>
      <c r="AC412" s="71">
        <v>66</v>
      </c>
      <c r="AD412" s="68">
        <v>3334006.4699999993</v>
      </c>
      <c r="AE412" s="69">
        <v>11686</v>
      </c>
      <c r="AF412" s="69">
        <v>66</v>
      </c>
      <c r="AG412" s="70">
        <v>3307225.1999999997</v>
      </c>
      <c r="AH412" s="71">
        <v>11421</v>
      </c>
      <c r="AI412" s="71">
        <v>66</v>
      </c>
      <c r="AJ412" s="68">
        <v>3464176.2700000009</v>
      </c>
      <c r="AK412" s="69">
        <v>12666</v>
      </c>
      <c r="AL412" s="69">
        <v>66</v>
      </c>
      <c r="AM412" s="70">
        <v>3516033.6699999985</v>
      </c>
      <c r="AN412" s="71">
        <v>11428</v>
      </c>
      <c r="AO412" s="71">
        <v>64</v>
      </c>
    </row>
    <row r="413" spans="1:41" hidden="1" outlineLevel="1" x14ac:dyDescent="0.55000000000000004">
      <c r="A413" s="58" t="s">
        <v>510</v>
      </c>
      <c r="B413" s="65">
        <v>0</v>
      </c>
      <c r="C413" s="66">
        <v>0</v>
      </c>
      <c r="D413" s="66">
        <v>0</v>
      </c>
      <c r="E413" s="67">
        <v>0</v>
      </c>
      <c r="F413" s="68">
        <v>0</v>
      </c>
      <c r="G413" s="69">
        <v>0</v>
      </c>
      <c r="H413" s="69">
        <v>0</v>
      </c>
      <c r="I413" s="70">
        <v>0</v>
      </c>
      <c r="J413" s="71">
        <v>0</v>
      </c>
      <c r="K413" s="71">
        <v>0</v>
      </c>
      <c r="L413" s="68">
        <v>0</v>
      </c>
      <c r="M413" s="69">
        <v>0</v>
      </c>
      <c r="N413" s="69">
        <v>0</v>
      </c>
      <c r="O413" s="70">
        <v>0</v>
      </c>
      <c r="P413" s="71">
        <v>0</v>
      </c>
      <c r="Q413" s="71">
        <v>0</v>
      </c>
      <c r="R413" s="68">
        <v>0</v>
      </c>
      <c r="S413" s="69">
        <v>0</v>
      </c>
      <c r="T413" s="69">
        <v>0</v>
      </c>
      <c r="U413" s="70">
        <v>0</v>
      </c>
      <c r="V413" s="71">
        <v>0</v>
      </c>
      <c r="W413" s="71">
        <v>0</v>
      </c>
      <c r="X413" s="68">
        <v>0</v>
      </c>
      <c r="Y413" s="69">
        <v>0</v>
      </c>
      <c r="Z413" s="69">
        <v>0</v>
      </c>
      <c r="AA413" s="70">
        <v>0</v>
      </c>
      <c r="AB413" s="71">
        <v>0</v>
      </c>
      <c r="AC413" s="71">
        <v>0</v>
      </c>
      <c r="AD413" s="68">
        <v>0</v>
      </c>
      <c r="AE413" s="69">
        <v>0</v>
      </c>
      <c r="AF413" s="69">
        <v>0</v>
      </c>
      <c r="AG413" s="70">
        <v>0</v>
      </c>
      <c r="AH413" s="71">
        <v>0</v>
      </c>
      <c r="AI413" s="71">
        <v>0</v>
      </c>
      <c r="AJ413" s="68">
        <v>0</v>
      </c>
      <c r="AK413" s="69">
        <v>0</v>
      </c>
      <c r="AL413" s="69">
        <v>0</v>
      </c>
      <c r="AM413" s="70">
        <v>0</v>
      </c>
      <c r="AN413" s="71">
        <v>0</v>
      </c>
      <c r="AO413" s="71">
        <v>0</v>
      </c>
    </row>
    <row r="414" spans="1:41" hidden="1" outlineLevel="1" x14ac:dyDescent="0.55000000000000004">
      <c r="A414" s="58" t="s">
        <v>89</v>
      </c>
      <c r="B414" s="65">
        <v>1173694458.6700003</v>
      </c>
      <c r="C414" s="66">
        <v>2989366</v>
      </c>
      <c r="D414" s="66">
        <v>5156</v>
      </c>
      <c r="E414" s="67">
        <v>392.6232046092718</v>
      </c>
      <c r="F414" s="68">
        <v>92329907.019999996</v>
      </c>
      <c r="G414" s="69">
        <v>239575</v>
      </c>
      <c r="H414" s="69">
        <v>4993</v>
      </c>
      <c r="I414" s="70">
        <v>85009327.459999993</v>
      </c>
      <c r="J414" s="71">
        <v>215541</v>
      </c>
      <c r="K414" s="71">
        <v>4963</v>
      </c>
      <c r="L414" s="68">
        <v>82158334.049999997</v>
      </c>
      <c r="M414" s="69">
        <v>190474</v>
      </c>
      <c r="N414" s="69">
        <v>4962</v>
      </c>
      <c r="O414" s="70">
        <v>84667256.230000004</v>
      </c>
      <c r="P414" s="71">
        <v>222503</v>
      </c>
      <c r="Q414" s="71">
        <v>5065</v>
      </c>
      <c r="R414" s="68">
        <v>84525820.75</v>
      </c>
      <c r="S414" s="69">
        <v>219211</v>
      </c>
      <c r="T414" s="69">
        <v>5078</v>
      </c>
      <c r="U414" s="70">
        <v>100842524.05</v>
      </c>
      <c r="V414" s="71">
        <v>256078</v>
      </c>
      <c r="W414" s="71">
        <v>5125</v>
      </c>
      <c r="X414" s="68">
        <v>100826489.12</v>
      </c>
      <c r="Y414" s="69">
        <v>242520</v>
      </c>
      <c r="Z414" s="69">
        <v>5054</v>
      </c>
      <c r="AA414" s="70">
        <v>110351820.58</v>
      </c>
      <c r="AB414" s="71">
        <v>271600</v>
      </c>
      <c r="AC414" s="71">
        <v>5081</v>
      </c>
      <c r="AD414" s="68">
        <v>130184895.27</v>
      </c>
      <c r="AE414" s="69">
        <v>330832</v>
      </c>
      <c r="AF414" s="69">
        <v>5119</v>
      </c>
      <c r="AG414" s="70">
        <v>117086594.08</v>
      </c>
      <c r="AH414" s="71">
        <v>291700</v>
      </c>
      <c r="AI414" s="71">
        <v>5110</v>
      </c>
      <c r="AJ414" s="68">
        <v>106681945.91</v>
      </c>
      <c r="AK414" s="69">
        <v>287129</v>
      </c>
      <c r="AL414" s="69">
        <v>5134</v>
      </c>
      <c r="AM414" s="70">
        <v>79029544.150000006</v>
      </c>
      <c r="AN414" s="71">
        <v>222203</v>
      </c>
      <c r="AO414" s="71">
        <v>5156</v>
      </c>
    </row>
    <row r="415" spans="1:41" hidden="1" outlineLevel="1" x14ac:dyDescent="0.55000000000000004">
      <c r="A415" s="58" t="s">
        <v>21</v>
      </c>
      <c r="B415" s="65">
        <v>674209.79000000027</v>
      </c>
      <c r="C415" s="66">
        <v>2562</v>
      </c>
      <c r="D415" s="66">
        <v>29</v>
      </c>
      <c r="E415" s="67">
        <v>263.15760733801727</v>
      </c>
      <c r="F415" s="68">
        <v>124953.51</v>
      </c>
      <c r="G415" s="69">
        <v>358</v>
      </c>
      <c r="H415" s="69">
        <v>27</v>
      </c>
      <c r="I415" s="70">
        <v>47600.05</v>
      </c>
      <c r="J415" s="71">
        <v>207</v>
      </c>
      <c r="K415" s="71">
        <v>27</v>
      </c>
      <c r="L415" s="68">
        <v>24791.350000000002</v>
      </c>
      <c r="M415" s="69">
        <v>114</v>
      </c>
      <c r="N415" s="69">
        <v>27</v>
      </c>
      <c r="O415" s="70">
        <v>47536.61</v>
      </c>
      <c r="P415" s="71">
        <v>247</v>
      </c>
      <c r="Q415" s="71">
        <v>27</v>
      </c>
      <c r="R415" s="68">
        <v>85551.540000000008</v>
      </c>
      <c r="S415" s="69">
        <v>232</v>
      </c>
      <c r="T415" s="69">
        <v>27</v>
      </c>
      <c r="U415" s="70">
        <v>92902.840000000011</v>
      </c>
      <c r="V415" s="71">
        <v>180</v>
      </c>
      <c r="W415" s="71">
        <v>27</v>
      </c>
      <c r="X415" s="68">
        <v>-10366.870000000003</v>
      </c>
      <c r="Y415" s="69">
        <v>234</v>
      </c>
      <c r="Z415" s="69">
        <v>27</v>
      </c>
      <c r="AA415" s="70">
        <v>83251.39</v>
      </c>
      <c r="AB415" s="71">
        <v>285</v>
      </c>
      <c r="AC415" s="71">
        <v>28</v>
      </c>
      <c r="AD415" s="68">
        <v>59111.08</v>
      </c>
      <c r="AE415" s="69">
        <v>234</v>
      </c>
      <c r="AF415" s="69">
        <v>27</v>
      </c>
      <c r="AG415" s="70">
        <v>32275.929999999997</v>
      </c>
      <c r="AH415" s="71">
        <v>109</v>
      </c>
      <c r="AI415" s="71">
        <v>28</v>
      </c>
      <c r="AJ415" s="68">
        <v>36548.799999999996</v>
      </c>
      <c r="AK415" s="69">
        <v>154</v>
      </c>
      <c r="AL415" s="69">
        <v>29</v>
      </c>
      <c r="AM415" s="70">
        <v>50053.56</v>
      </c>
      <c r="AN415" s="71">
        <v>208</v>
      </c>
      <c r="AO415" s="71">
        <v>29</v>
      </c>
    </row>
    <row r="416" spans="1:41" hidden="1" outlineLevel="1" x14ac:dyDescent="0.55000000000000004">
      <c r="A416" s="58" t="s">
        <v>90</v>
      </c>
      <c r="B416" s="65">
        <v>3558203.2499999991</v>
      </c>
      <c r="C416" s="66">
        <v>13130</v>
      </c>
      <c r="D416" s="66">
        <v>27</v>
      </c>
      <c r="E416" s="67">
        <v>270.9979626808834</v>
      </c>
      <c r="F416" s="68">
        <v>392916.5799999999</v>
      </c>
      <c r="G416" s="69">
        <v>1160</v>
      </c>
      <c r="H416" s="69">
        <v>27</v>
      </c>
      <c r="I416" s="70">
        <v>215906.28999999998</v>
      </c>
      <c r="J416" s="71">
        <v>845</v>
      </c>
      <c r="K416" s="71">
        <v>27</v>
      </c>
      <c r="L416" s="68">
        <v>167006.15</v>
      </c>
      <c r="M416" s="69">
        <v>673</v>
      </c>
      <c r="N416" s="69">
        <v>27</v>
      </c>
      <c r="O416" s="70">
        <v>241723.58000000002</v>
      </c>
      <c r="P416" s="71">
        <v>816</v>
      </c>
      <c r="Q416" s="71">
        <v>27</v>
      </c>
      <c r="R416" s="68">
        <v>283583.12999999995</v>
      </c>
      <c r="S416" s="69">
        <v>1075</v>
      </c>
      <c r="T416" s="69">
        <v>27</v>
      </c>
      <c r="U416" s="70">
        <v>450388.35999999993</v>
      </c>
      <c r="V416" s="71">
        <v>1410</v>
      </c>
      <c r="W416" s="71">
        <v>27</v>
      </c>
      <c r="X416" s="68">
        <v>292260.42999999993</v>
      </c>
      <c r="Y416" s="69">
        <v>1105</v>
      </c>
      <c r="Z416" s="69">
        <v>27</v>
      </c>
      <c r="AA416" s="70">
        <v>265289.45</v>
      </c>
      <c r="AB416" s="71">
        <v>1156</v>
      </c>
      <c r="AC416" s="71">
        <v>27</v>
      </c>
      <c r="AD416" s="68">
        <v>282934.98999999993</v>
      </c>
      <c r="AE416" s="69">
        <v>1170</v>
      </c>
      <c r="AF416" s="69">
        <v>27</v>
      </c>
      <c r="AG416" s="70">
        <v>356836.94999999995</v>
      </c>
      <c r="AH416" s="71">
        <v>1342</v>
      </c>
      <c r="AI416" s="71">
        <v>27</v>
      </c>
      <c r="AJ416" s="68">
        <v>243020.67000000007</v>
      </c>
      <c r="AK416" s="69">
        <v>1174</v>
      </c>
      <c r="AL416" s="69">
        <v>27</v>
      </c>
      <c r="AM416" s="70">
        <v>366336.67000000004</v>
      </c>
      <c r="AN416" s="71">
        <v>1204</v>
      </c>
      <c r="AO416" s="71">
        <v>27</v>
      </c>
    </row>
    <row r="417" spans="1:41" hidden="1" outlineLevel="1" x14ac:dyDescent="0.55000000000000004">
      <c r="A417" s="58" t="s">
        <v>22</v>
      </c>
      <c r="B417" s="65">
        <v>70224562.480000004</v>
      </c>
      <c r="C417" s="66">
        <v>395044</v>
      </c>
      <c r="D417" s="66">
        <v>45</v>
      </c>
      <c r="E417" s="67">
        <v>177.76390093255435</v>
      </c>
      <c r="F417" s="68">
        <v>7511060.0599999987</v>
      </c>
      <c r="G417" s="69">
        <v>37220</v>
      </c>
      <c r="H417" s="69">
        <v>46</v>
      </c>
      <c r="I417" s="70">
        <v>4968560.7200000016</v>
      </c>
      <c r="J417" s="71">
        <v>33855</v>
      </c>
      <c r="K417" s="71">
        <v>46</v>
      </c>
      <c r="L417" s="68">
        <v>3419604.2499999991</v>
      </c>
      <c r="M417" s="69">
        <v>25225</v>
      </c>
      <c r="N417" s="69">
        <v>46</v>
      </c>
      <c r="O417" s="70">
        <v>5320916.01</v>
      </c>
      <c r="P417" s="71">
        <v>22816</v>
      </c>
      <c r="Q417" s="71">
        <v>46</v>
      </c>
      <c r="R417" s="68">
        <v>5174112.0999999987</v>
      </c>
      <c r="S417" s="69">
        <v>27474</v>
      </c>
      <c r="T417" s="69">
        <v>46</v>
      </c>
      <c r="U417" s="70">
        <v>6671552.7200000007</v>
      </c>
      <c r="V417" s="71">
        <v>35017</v>
      </c>
      <c r="W417" s="71">
        <v>46</v>
      </c>
      <c r="X417" s="68">
        <v>7263648.1700000009</v>
      </c>
      <c r="Y417" s="69">
        <v>35012</v>
      </c>
      <c r="Z417" s="69">
        <v>45</v>
      </c>
      <c r="AA417" s="70">
        <v>6631848.0099999979</v>
      </c>
      <c r="AB417" s="71">
        <v>37603</v>
      </c>
      <c r="AC417" s="71">
        <v>45</v>
      </c>
      <c r="AD417" s="68">
        <v>5498677.6800000016</v>
      </c>
      <c r="AE417" s="69">
        <v>34337</v>
      </c>
      <c r="AF417" s="69">
        <v>45</v>
      </c>
      <c r="AG417" s="70">
        <v>5579795.8399999999</v>
      </c>
      <c r="AH417" s="71">
        <v>31590</v>
      </c>
      <c r="AI417" s="71">
        <v>45</v>
      </c>
      <c r="AJ417" s="68">
        <v>6982738.8200000012</v>
      </c>
      <c r="AK417" s="69">
        <v>38241</v>
      </c>
      <c r="AL417" s="69">
        <v>45</v>
      </c>
      <c r="AM417" s="70">
        <v>5202048.1000000006</v>
      </c>
      <c r="AN417" s="71">
        <v>36654</v>
      </c>
      <c r="AO417" s="71">
        <v>45</v>
      </c>
    </row>
    <row r="418" spans="1:41" hidden="1" outlineLevel="1" x14ac:dyDescent="0.55000000000000004">
      <c r="A418" s="58" t="s">
        <v>91</v>
      </c>
      <c r="B418" s="65">
        <v>121904289.13999999</v>
      </c>
      <c r="C418" s="66">
        <v>348502</v>
      </c>
      <c r="D418" s="66">
        <v>449</v>
      </c>
      <c r="E418" s="67">
        <v>349.79509196503892</v>
      </c>
      <c r="F418" s="68">
        <v>12754931.48</v>
      </c>
      <c r="G418" s="69">
        <v>25416</v>
      </c>
      <c r="H418" s="69">
        <v>318</v>
      </c>
      <c r="I418" s="70">
        <v>8495478.2199999988</v>
      </c>
      <c r="J418" s="71">
        <v>24644</v>
      </c>
      <c r="K418" s="71">
        <v>322</v>
      </c>
      <c r="L418" s="68">
        <v>8806609.379999999</v>
      </c>
      <c r="M418" s="69">
        <v>22156</v>
      </c>
      <c r="N418" s="69">
        <v>326</v>
      </c>
      <c r="O418" s="70">
        <v>8405358.4600000009</v>
      </c>
      <c r="P418" s="71">
        <v>22899</v>
      </c>
      <c r="Q418" s="71">
        <v>325</v>
      </c>
      <c r="R418" s="68">
        <v>8278001.990000003</v>
      </c>
      <c r="S418" s="69">
        <v>26024</v>
      </c>
      <c r="T418" s="69">
        <v>338</v>
      </c>
      <c r="U418" s="70">
        <v>9562813.6400000006</v>
      </c>
      <c r="V418" s="71">
        <v>30422</v>
      </c>
      <c r="W418" s="71">
        <v>378</v>
      </c>
      <c r="X418" s="68">
        <v>9323915.370000001</v>
      </c>
      <c r="Y418" s="69">
        <v>29023</v>
      </c>
      <c r="Z418" s="69">
        <v>369</v>
      </c>
      <c r="AA418" s="70">
        <v>11660193.41</v>
      </c>
      <c r="AB418" s="71">
        <v>34414</v>
      </c>
      <c r="AC418" s="71">
        <v>360</v>
      </c>
      <c r="AD418" s="68">
        <v>10871370.77</v>
      </c>
      <c r="AE418" s="69">
        <v>34128</v>
      </c>
      <c r="AF418" s="69">
        <v>366</v>
      </c>
      <c r="AG418" s="70">
        <v>10295342.649999997</v>
      </c>
      <c r="AH418" s="71">
        <v>30195</v>
      </c>
      <c r="AI418" s="71">
        <v>365</v>
      </c>
      <c r="AJ418" s="68">
        <v>10840420.800000001</v>
      </c>
      <c r="AK418" s="69">
        <v>34677</v>
      </c>
      <c r="AL418" s="69">
        <v>368</v>
      </c>
      <c r="AM418" s="70">
        <v>12609852.970000001</v>
      </c>
      <c r="AN418" s="71">
        <v>34504</v>
      </c>
      <c r="AO418" s="71">
        <v>449</v>
      </c>
    </row>
    <row r="419" spans="1:41" hidden="1" outlineLevel="1" x14ac:dyDescent="0.55000000000000004">
      <c r="A419" s="58" t="s">
        <v>23</v>
      </c>
      <c r="B419" s="65">
        <v>229772.34000000003</v>
      </c>
      <c r="C419" s="66">
        <v>1836</v>
      </c>
      <c r="D419" s="66">
        <v>1</v>
      </c>
      <c r="E419" s="67">
        <v>125.14833333333334</v>
      </c>
      <c r="F419" s="68">
        <v>9078.4599999999991</v>
      </c>
      <c r="G419" s="69">
        <v>186</v>
      </c>
      <c r="H419" s="69">
        <v>1</v>
      </c>
      <c r="I419" s="70">
        <v>10667.48</v>
      </c>
      <c r="J419" s="71">
        <v>104</v>
      </c>
      <c r="K419" s="71">
        <v>1</v>
      </c>
      <c r="L419" s="68">
        <v>3674.15</v>
      </c>
      <c r="M419" s="69">
        <v>72</v>
      </c>
      <c r="N419" s="69">
        <v>1</v>
      </c>
      <c r="O419" s="70">
        <v>9890.4</v>
      </c>
      <c r="P419" s="71">
        <v>86</v>
      </c>
      <c r="Q419" s="71">
        <v>1</v>
      </c>
      <c r="R419" s="68">
        <v>8868.39</v>
      </c>
      <c r="S419" s="69">
        <v>101</v>
      </c>
      <c r="T419" s="69">
        <v>1</v>
      </c>
      <c r="U419" s="70">
        <v>16765.98</v>
      </c>
      <c r="V419" s="71">
        <v>99</v>
      </c>
      <c r="W419" s="71">
        <v>1</v>
      </c>
      <c r="X419" s="68">
        <v>34195.11</v>
      </c>
      <c r="Y419" s="69">
        <v>146</v>
      </c>
      <c r="Z419" s="69">
        <v>1</v>
      </c>
      <c r="AA419" s="70">
        <v>23626.94</v>
      </c>
      <c r="AB419" s="71">
        <v>183</v>
      </c>
      <c r="AC419" s="71">
        <v>1</v>
      </c>
      <c r="AD419" s="68">
        <v>20878.150000000001</v>
      </c>
      <c r="AE419" s="69">
        <v>176</v>
      </c>
      <c r="AF419" s="69">
        <v>1</v>
      </c>
      <c r="AG419" s="70">
        <v>22800.66</v>
      </c>
      <c r="AH419" s="71">
        <v>149</v>
      </c>
      <c r="AI419" s="71">
        <v>1</v>
      </c>
      <c r="AJ419" s="68">
        <v>21066.51</v>
      </c>
      <c r="AK419" s="69">
        <v>189</v>
      </c>
      <c r="AL419" s="69">
        <v>1</v>
      </c>
      <c r="AM419" s="70">
        <v>48260.11</v>
      </c>
      <c r="AN419" s="71">
        <v>345</v>
      </c>
      <c r="AO419" s="71">
        <v>1</v>
      </c>
    </row>
    <row r="420" spans="1:41" hidden="1" outlineLevel="1" x14ac:dyDescent="0.55000000000000004">
      <c r="A420" s="58" t="s">
        <v>24</v>
      </c>
      <c r="B420" s="65">
        <v>158345042.06000003</v>
      </c>
      <c r="C420" s="66">
        <v>1081931</v>
      </c>
      <c r="D420" s="66">
        <v>0</v>
      </c>
      <c r="E420" s="67">
        <v>146.35410396781313</v>
      </c>
      <c r="F420" s="68">
        <v>15018295.140000001</v>
      </c>
      <c r="G420" s="69">
        <v>94428</v>
      </c>
      <c r="H420" s="69">
        <v>0</v>
      </c>
      <c r="I420" s="70">
        <v>10931472.32</v>
      </c>
      <c r="J420" s="71">
        <v>79763</v>
      </c>
      <c r="K420" s="71">
        <v>0</v>
      </c>
      <c r="L420" s="68">
        <v>8557521.2899999991</v>
      </c>
      <c r="M420" s="69">
        <v>65432</v>
      </c>
      <c r="N420" s="69">
        <v>0</v>
      </c>
      <c r="O420" s="70">
        <v>9472644.7799999993</v>
      </c>
      <c r="P420" s="71">
        <v>63216</v>
      </c>
      <c r="Q420" s="71">
        <v>0</v>
      </c>
      <c r="R420" s="68">
        <v>11055350.640000001</v>
      </c>
      <c r="S420" s="69">
        <v>74968</v>
      </c>
      <c r="T420" s="69">
        <v>0</v>
      </c>
      <c r="U420" s="70">
        <v>14225501.57</v>
      </c>
      <c r="V420" s="71">
        <v>95205</v>
      </c>
      <c r="W420" s="71">
        <v>0</v>
      </c>
      <c r="X420" s="68">
        <v>14740825.369999999</v>
      </c>
      <c r="Y420" s="69">
        <v>97891</v>
      </c>
      <c r="Z420" s="69">
        <v>0</v>
      </c>
      <c r="AA420" s="70">
        <v>14527010.210000001</v>
      </c>
      <c r="AB420" s="71">
        <v>101288</v>
      </c>
      <c r="AC420" s="71">
        <v>0</v>
      </c>
      <c r="AD420" s="68">
        <v>14232501.17</v>
      </c>
      <c r="AE420" s="69">
        <v>102015</v>
      </c>
      <c r="AF420" s="69">
        <v>0</v>
      </c>
      <c r="AG420" s="70">
        <v>15429846.279999999</v>
      </c>
      <c r="AH420" s="71">
        <v>99379</v>
      </c>
      <c r="AI420" s="71">
        <v>0</v>
      </c>
      <c r="AJ420" s="68">
        <v>16944944.73</v>
      </c>
      <c r="AK420" s="69">
        <v>112980</v>
      </c>
      <c r="AL420" s="69">
        <v>0</v>
      </c>
      <c r="AM420" s="70">
        <v>13209128.560000001</v>
      </c>
      <c r="AN420" s="71">
        <v>95366</v>
      </c>
      <c r="AO420" s="71">
        <v>0</v>
      </c>
    </row>
    <row r="421" spans="1:41" hidden="1" outlineLevel="1" x14ac:dyDescent="0.55000000000000004">
      <c r="A421" s="58" t="s">
        <v>92</v>
      </c>
      <c r="B421" s="65">
        <v>31338425.879999999</v>
      </c>
      <c r="C421" s="66">
        <v>250415</v>
      </c>
      <c r="D421" s="66">
        <v>1296</v>
      </c>
      <c r="E421" s="67">
        <v>125.14596122436754</v>
      </c>
      <c r="F421" s="68">
        <v>2774677.4800000004</v>
      </c>
      <c r="G421" s="69">
        <v>21243</v>
      </c>
      <c r="H421" s="69">
        <v>1297</v>
      </c>
      <c r="I421" s="70">
        <v>1962244.2299999997</v>
      </c>
      <c r="J421" s="71">
        <v>16996</v>
      </c>
      <c r="K421" s="71">
        <v>1295</v>
      </c>
      <c r="L421" s="68">
        <v>1657120.5799999998</v>
      </c>
      <c r="M421" s="69">
        <v>14613</v>
      </c>
      <c r="N421" s="69">
        <v>1292</v>
      </c>
      <c r="O421" s="70">
        <v>2221061.81</v>
      </c>
      <c r="P421" s="71">
        <v>18872</v>
      </c>
      <c r="Q421" s="71">
        <v>1292</v>
      </c>
      <c r="R421" s="68">
        <v>2420295.14</v>
      </c>
      <c r="S421" s="69">
        <v>20629</v>
      </c>
      <c r="T421" s="69">
        <v>1293</v>
      </c>
      <c r="U421" s="70">
        <v>2954357.4099999997</v>
      </c>
      <c r="V421" s="71">
        <v>23366</v>
      </c>
      <c r="W421" s="71">
        <v>1292</v>
      </c>
      <c r="X421" s="68">
        <v>2984435.57</v>
      </c>
      <c r="Y421" s="69">
        <v>23653</v>
      </c>
      <c r="Z421" s="69">
        <v>1293</v>
      </c>
      <c r="AA421" s="70">
        <v>3121689.2699999996</v>
      </c>
      <c r="AB421" s="71">
        <v>22235</v>
      </c>
      <c r="AC421" s="71">
        <v>1290</v>
      </c>
      <c r="AD421" s="68">
        <v>2640899.0699999998</v>
      </c>
      <c r="AE421" s="69">
        <v>22227</v>
      </c>
      <c r="AF421" s="69">
        <v>1295</v>
      </c>
      <c r="AG421" s="70">
        <v>2732679.9800000004</v>
      </c>
      <c r="AH421" s="71">
        <v>19893</v>
      </c>
      <c r="AI421" s="71">
        <v>1296</v>
      </c>
      <c r="AJ421" s="68">
        <v>2993322.0200000005</v>
      </c>
      <c r="AK421" s="69">
        <v>23395</v>
      </c>
      <c r="AL421" s="69">
        <v>1294</v>
      </c>
      <c r="AM421" s="70">
        <v>2875643.3200000003</v>
      </c>
      <c r="AN421" s="71">
        <v>23293</v>
      </c>
      <c r="AO421" s="71">
        <v>1296</v>
      </c>
    </row>
    <row r="422" spans="1:41" hidden="1" outlineLevel="1" x14ac:dyDescent="0.55000000000000004">
      <c r="A422" s="58" t="s">
        <v>25</v>
      </c>
      <c r="B422" s="65">
        <v>26342272.279999997</v>
      </c>
      <c r="C422" s="66">
        <v>176283</v>
      </c>
      <c r="D422" s="66">
        <v>133</v>
      </c>
      <c r="E422" s="67">
        <v>149.43172217400428</v>
      </c>
      <c r="F422" s="68">
        <v>2274808.9700000002</v>
      </c>
      <c r="G422" s="69">
        <v>13179</v>
      </c>
      <c r="H422" s="69">
        <v>135</v>
      </c>
      <c r="I422" s="70">
        <v>3957554.32</v>
      </c>
      <c r="J422" s="71">
        <v>17486</v>
      </c>
      <c r="K422" s="71">
        <v>135</v>
      </c>
      <c r="L422" s="68">
        <v>2509644.39</v>
      </c>
      <c r="M422" s="69">
        <v>19033</v>
      </c>
      <c r="N422" s="69">
        <v>135</v>
      </c>
      <c r="O422" s="70">
        <v>2160490.1800000002</v>
      </c>
      <c r="P422" s="71">
        <v>14118</v>
      </c>
      <c r="Q422" s="71">
        <v>135</v>
      </c>
      <c r="R422" s="68">
        <v>1331051.8500000001</v>
      </c>
      <c r="S422" s="69">
        <v>11293</v>
      </c>
      <c r="T422" s="69">
        <v>135</v>
      </c>
      <c r="U422" s="70">
        <v>1643391.64</v>
      </c>
      <c r="V422" s="71">
        <v>12904</v>
      </c>
      <c r="W422" s="71">
        <v>135</v>
      </c>
      <c r="X422" s="68">
        <v>2120311.64</v>
      </c>
      <c r="Y422" s="69">
        <v>14023</v>
      </c>
      <c r="Z422" s="69">
        <v>134</v>
      </c>
      <c r="AA422" s="70">
        <v>1927591.37</v>
      </c>
      <c r="AB422" s="71">
        <v>13728</v>
      </c>
      <c r="AC422" s="71">
        <v>134</v>
      </c>
      <c r="AD422" s="68">
        <v>-360414.19</v>
      </c>
      <c r="AE422" s="69">
        <v>7466</v>
      </c>
      <c r="AF422" s="69">
        <v>134</v>
      </c>
      <c r="AG422" s="70">
        <v>6181494.9199999999</v>
      </c>
      <c r="AH422" s="71">
        <v>24601</v>
      </c>
      <c r="AI422" s="71">
        <v>133</v>
      </c>
      <c r="AJ422" s="68">
        <v>1393422.68</v>
      </c>
      <c r="AK422" s="69">
        <v>15981</v>
      </c>
      <c r="AL422" s="69">
        <v>133</v>
      </c>
      <c r="AM422" s="70">
        <v>1202924.51</v>
      </c>
      <c r="AN422" s="71">
        <v>12471</v>
      </c>
      <c r="AO422" s="71">
        <v>133</v>
      </c>
    </row>
    <row r="423" spans="1:41" hidden="1" outlineLevel="1" x14ac:dyDescent="0.55000000000000004">
      <c r="A423" s="58" t="s">
        <v>93</v>
      </c>
      <c r="B423" s="65">
        <v>332558739.89000005</v>
      </c>
      <c r="C423" s="66">
        <v>331830</v>
      </c>
      <c r="D423" s="66">
        <v>573</v>
      </c>
      <c r="E423" s="67">
        <v>1002.1961241900975</v>
      </c>
      <c r="F423" s="68">
        <v>26925716.309999999</v>
      </c>
      <c r="G423" s="69">
        <v>26621</v>
      </c>
      <c r="H423" s="69">
        <v>561</v>
      </c>
      <c r="I423" s="70">
        <v>26277776.579999998</v>
      </c>
      <c r="J423" s="71">
        <v>22551</v>
      </c>
      <c r="K423" s="71">
        <v>612</v>
      </c>
      <c r="L423" s="68">
        <v>17907620.149999999</v>
      </c>
      <c r="M423" s="69">
        <v>16610</v>
      </c>
      <c r="N423" s="69">
        <v>425</v>
      </c>
      <c r="O423" s="70">
        <v>24065914.170000002</v>
      </c>
      <c r="P423" s="71">
        <v>20430</v>
      </c>
      <c r="Q423" s="71">
        <v>614</v>
      </c>
      <c r="R423" s="68">
        <v>25349697.030000001</v>
      </c>
      <c r="S423" s="69">
        <v>22696</v>
      </c>
      <c r="T423" s="69">
        <v>682</v>
      </c>
      <c r="U423" s="70">
        <v>28301527.800000001</v>
      </c>
      <c r="V423" s="71">
        <v>29528</v>
      </c>
      <c r="W423" s="71">
        <v>683</v>
      </c>
      <c r="X423" s="68">
        <v>30963233.399999999</v>
      </c>
      <c r="Y423" s="69">
        <v>29749</v>
      </c>
      <c r="Z423" s="69">
        <v>520</v>
      </c>
      <c r="AA423" s="70">
        <v>35396585.329999998</v>
      </c>
      <c r="AB423" s="71">
        <v>32946</v>
      </c>
      <c r="AC423" s="71">
        <v>573</v>
      </c>
      <c r="AD423" s="68">
        <v>32026470.239999998</v>
      </c>
      <c r="AE423" s="69">
        <v>33916</v>
      </c>
      <c r="AF423" s="69">
        <v>610</v>
      </c>
      <c r="AG423" s="70">
        <v>29975331.350000001</v>
      </c>
      <c r="AH423" s="71">
        <v>31272</v>
      </c>
      <c r="AI423" s="71">
        <v>571</v>
      </c>
      <c r="AJ423" s="68">
        <v>28239329.789999999</v>
      </c>
      <c r="AK423" s="69">
        <v>31360</v>
      </c>
      <c r="AL423" s="69">
        <v>695</v>
      </c>
      <c r="AM423" s="70">
        <v>27129537.739999998</v>
      </c>
      <c r="AN423" s="71">
        <v>34151</v>
      </c>
      <c r="AO423" s="71">
        <v>573</v>
      </c>
    </row>
    <row r="424" spans="1:41" hidden="1" outlineLevel="1" x14ac:dyDescent="0.55000000000000004">
      <c r="A424" s="58" t="s">
        <v>26</v>
      </c>
      <c r="B424" s="65">
        <v>6227194.1299999999</v>
      </c>
      <c r="C424" s="66">
        <v>35154</v>
      </c>
      <c r="D424" s="66">
        <v>77</v>
      </c>
      <c r="E424" s="67">
        <v>177.14041446208114</v>
      </c>
      <c r="F424" s="68">
        <v>527732.77</v>
      </c>
      <c r="G424" s="69">
        <v>3168</v>
      </c>
      <c r="H424" s="69">
        <v>76</v>
      </c>
      <c r="I424" s="70">
        <v>484628.67000000004</v>
      </c>
      <c r="J424" s="71">
        <v>3071</v>
      </c>
      <c r="K424" s="71">
        <v>76</v>
      </c>
      <c r="L424" s="68">
        <v>361189.56</v>
      </c>
      <c r="M424" s="69">
        <v>2236</v>
      </c>
      <c r="N424" s="69">
        <v>76</v>
      </c>
      <c r="O424" s="70">
        <v>539209.47</v>
      </c>
      <c r="P424" s="71">
        <v>2249</v>
      </c>
      <c r="Q424" s="71">
        <v>76</v>
      </c>
      <c r="R424" s="68">
        <v>531371.30000000005</v>
      </c>
      <c r="S424" s="69">
        <v>2961</v>
      </c>
      <c r="T424" s="69">
        <v>76</v>
      </c>
      <c r="U424" s="70">
        <v>593139.38</v>
      </c>
      <c r="V424" s="71">
        <v>3604</v>
      </c>
      <c r="W424" s="71">
        <v>76</v>
      </c>
      <c r="X424" s="68">
        <v>583126.98</v>
      </c>
      <c r="Y424" s="69">
        <v>3215</v>
      </c>
      <c r="Z424" s="69">
        <v>76</v>
      </c>
      <c r="AA424" s="70">
        <v>558875.16</v>
      </c>
      <c r="AB424" s="71">
        <v>3422</v>
      </c>
      <c r="AC424" s="71">
        <v>75</v>
      </c>
      <c r="AD424" s="68">
        <v>555378.42000000004</v>
      </c>
      <c r="AE424" s="69">
        <v>3018</v>
      </c>
      <c r="AF424" s="69">
        <v>76</v>
      </c>
      <c r="AG424" s="70">
        <v>485680.60000000003</v>
      </c>
      <c r="AH424" s="71">
        <v>2622</v>
      </c>
      <c r="AI424" s="71">
        <v>76</v>
      </c>
      <c r="AJ424" s="68">
        <v>568743.32999999996</v>
      </c>
      <c r="AK424" s="69">
        <v>2938</v>
      </c>
      <c r="AL424" s="69">
        <v>77</v>
      </c>
      <c r="AM424" s="70">
        <v>438118.49</v>
      </c>
      <c r="AN424" s="71">
        <v>2650</v>
      </c>
      <c r="AO424" s="71">
        <v>77</v>
      </c>
    </row>
    <row r="425" spans="1:41" hidden="1" outlineLevel="1" x14ac:dyDescent="0.55000000000000004">
      <c r="A425" s="58" t="s">
        <v>94</v>
      </c>
      <c r="B425" s="65">
        <v>7623786.5099999998</v>
      </c>
      <c r="C425" s="66">
        <v>14946</v>
      </c>
      <c r="D425" s="66">
        <v>1299</v>
      </c>
      <c r="E425" s="67">
        <v>510.0887535126455</v>
      </c>
      <c r="F425" s="68">
        <v>663077.01</v>
      </c>
      <c r="G425" s="69">
        <v>1377</v>
      </c>
      <c r="H425" s="69">
        <v>746</v>
      </c>
      <c r="I425" s="70">
        <v>542266.01</v>
      </c>
      <c r="J425" s="71">
        <v>1068</v>
      </c>
      <c r="K425" s="71">
        <v>746</v>
      </c>
      <c r="L425" s="68">
        <v>379061.1</v>
      </c>
      <c r="M425" s="69">
        <v>744</v>
      </c>
      <c r="N425" s="69">
        <v>736</v>
      </c>
      <c r="O425" s="70">
        <v>518582.29</v>
      </c>
      <c r="P425" s="71">
        <v>929</v>
      </c>
      <c r="Q425" s="71">
        <v>615</v>
      </c>
      <c r="R425" s="68">
        <v>611512.79</v>
      </c>
      <c r="S425" s="69">
        <v>943</v>
      </c>
      <c r="T425" s="69">
        <v>910</v>
      </c>
      <c r="U425" s="70">
        <v>733235.77</v>
      </c>
      <c r="V425" s="71">
        <v>1170</v>
      </c>
      <c r="W425" s="71">
        <v>1378</v>
      </c>
      <c r="X425" s="68">
        <v>966523.73</v>
      </c>
      <c r="Y425" s="69">
        <v>2089</v>
      </c>
      <c r="Z425" s="69">
        <v>1354</v>
      </c>
      <c r="AA425" s="70">
        <v>702931.95</v>
      </c>
      <c r="AB425" s="71">
        <v>1195</v>
      </c>
      <c r="AC425" s="71">
        <v>1325</v>
      </c>
      <c r="AD425" s="68">
        <v>638813.14</v>
      </c>
      <c r="AE425" s="69">
        <v>1310</v>
      </c>
      <c r="AF425" s="69">
        <v>1239</v>
      </c>
      <c r="AG425" s="70">
        <v>381350.34</v>
      </c>
      <c r="AH425" s="71">
        <v>1017</v>
      </c>
      <c r="AI425" s="71">
        <v>848</v>
      </c>
      <c r="AJ425" s="68">
        <v>724066.91</v>
      </c>
      <c r="AK425" s="69">
        <v>1405</v>
      </c>
      <c r="AL425" s="69">
        <v>830</v>
      </c>
      <c r="AM425" s="70">
        <v>762365.47</v>
      </c>
      <c r="AN425" s="71">
        <v>1699</v>
      </c>
      <c r="AO425" s="71">
        <v>1299</v>
      </c>
    </row>
    <row r="426" spans="1:41" hidden="1" outlineLevel="1" x14ac:dyDescent="0.55000000000000004">
      <c r="A426" s="58" t="s">
        <v>462</v>
      </c>
      <c r="B426" s="65">
        <v>82034364.069999397</v>
      </c>
      <c r="C426" s="66">
        <v>667567</v>
      </c>
      <c r="D426" s="66">
        <v>529</v>
      </c>
      <c r="E426" s="67">
        <v>122.88558911689672</v>
      </c>
      <c r="F426" s="68">
        <v>8184345.3999999315</v>
      </c>
      <c r="G426" s="69">
        <v>66771</v>
      </c>
      <c r="H426" s="69">
        <v>516</v>
      </c>
      <c r="I426" s="70">
        <v>7810890.35999995</v>
      </c>
      <c r="J426" s="71">
        <v>56757</v>
      </c>
      <c r="K426" s="71">
        <v>515</v>
      </c>
      <c r="L426" s="68">
        <v>5079529.8299999796</v>
      </c>
      <c r="M426" s="69">
        <v>40907</v>
      </c>
      <c r="N426" s="69">
        <v>515</v>
      </c>
      <c r="O426" s="70">
        <v>5652249.6699999627</v>
      </c>
      <c r="P426" s="71">
        <v>43656</v>
      </c>
      <c r="Q426" s="71">
        <v>516</v>
      </c>
      <c r="R426" s="68">
        <v>5765433.7199999643</v>
      </c>
      <c r="S426" s="69">
        <v>45577</v>
      </c>
      <c r="T426" s="69">
        <v>516</v>
      </c>
      <c r="U426" s="70">
        <v>6525098.9899999481</v>
      </c>
      <c r="V426" s="71">
        <v>53120</v>
      </c>
      <c r="W426" s="71">
        <v>516</v>
      </c>
      <c r="X426" s="68">
        <v>6963430.9899999471</v>
      </c>
      <c r="Y426" s="69">
        <v>55643</v>
      </c>
      <c r="Z426" s="69">
        <v>519</v>
      </c>
      <c r="AA426" s="70">
        <v>6971727.6699999375</v>
      </c>
      <c r="AB426" s="71">
        <v>59661</v>
      </c>
      <c r="AC426" s="71">
        <v>516</v>
      </c>
      <c r="AD426" s="68">
        <v>6642131.339999943</v>
      </c>
      <c r="AE426" s="69">
        <v>57905</v>
      </c>
      <c r="AF426" s="69">
        <v>518</v>
      </c>
      <c r="AG426" s="70">
        <v>7452851.9299999522</v>
      </c>
      <c r="AH426" s="71">
        <v>62713</v>
      </c>
      <c r="AI426" s="71">
        <v>519</v>
      </c>
      <c r="AJ426" s="68">
        <v>8279696.719999928</v>
      </c>
      <c r="AK426" s="69">
        <v>69786</v>
      </c>
      <c r="AL426" s="69">
        <v>522</v>
      </c>
      <c r="AM426" s="70">
        <v>6706977.4499999508</v>
      </c>
      <c r="AN426" s="71">
        <v>55071</v>
      </c>
      <c r="AO426" s="71">
        <v>529</v>
      </c>
    </row>
    <row r="427" spans="1:41" hidden="1" outlineLevel="1" x14ac:dyDescent="0.55000000000000004">
      <c r="A427" s="58" t="s">
        <v>27</v>
      </c>
      <c r="B427" s="65">
        <v>989241.1100000001</v>
      </c>
      <c r="C427" s="66">
        <v>6430</v>
      </c>
      <c r="D427" s="66">
        <v>5</v>
      </c>
      <c r="E427" s="67">
        <v>153.84776205287716</v>
      </c>
      <c r="F427" s="68">
        <v>102456.73</v>
      </c>
      <c r="G427" s="69">
        <v>519</v>
      </c>
      <c r="H427" s="69">
        <v>5</v>
      </c>
      <c r="I427" s="70">
        <v>82142.67</v>
      </c>
      <c r="J427" s="71">
        <v>607</v>
      </c>
      <c r="K427" s="71">
        <v>5</v>
      </c>
      <c r="L427" s="68">
        <v>83161.38</v>
      </c>
      <c r="M427" s="69">
        <v>564</v>
      </c>
      <c r="N427" s="69">
        <v>5</v>
      </c>
      <c r="O427" s="70">
        <v>69089.48</v>
      </c>
      <c r="P427" s="71">
        <v>424</v>
      </c>
      <c r="Q427" s="71">
        <v>5</v>
      </c>
      <c r="R427" s="68">
        <v>50319.83</v>
      </c>
      <c r="S427" s="69">
        <v>394</v>
      </c>
      <c r="T427" s="69">
        <v>5</v>
      </c>
      <c r="U427" s="70">
        <v>87465.37</v>
      </c>
      <c r="V427" s="71">
        <v>571</v>
      </c>
      <c r="W427" s="71">
        <v>5</v>
      </c>
      <c r="X427" s="68">
        <v>106443.13</v>
      </c>
      <c r="Y427" s="69">
        <v>599</v>
      </c>
      <c r="Z427" s="69">
        <v>5</v>
      </c>
      <c r="AA427" s="70">
        <v>52004.62</v>
      </c>
      <c r="AB427" s="71">
        <v>497</v>
      </c>
      <c r="AC427" s="71">
        <v>5</v>
      </c>
      <c r="AD427" s="68">
        <v>71642.740000000005</v>
      </c>
      <c r="AE427" s="69">
        <v>481</v>
      </c>
      <c r="AF427" s="69">
        <v>5</v>
      </c>
      <c r="AG427" s="70">
        <v>138300.41</v>
      </c>
      <c r="AH427" s="71">
        <v>738</v>
      </c>
      <c r="AI427" s="71">
        <v>5</v>
      </c>
      <c r="AJ427" s="68">
        <v>68091.89</v>
      </c>
      <c r="AK427" s="69">
        <v>528</v>
      </c>
      <c r="AL427" s="69">
        <v>5</v>
      </c>
      <c r="AM427" s="70">
        <v>78122.86</v>
      </c>
      <c r="AN427" s="71">
        <v>508</v>
      </c>
      <c r="AO427" s="71">
        <v>5</v>
      </c>
    </row>
    <row r="428" spans="1:41" hidden="1" outlineLevel="1" x14ac:dyDescent="0.55000000000000004">
      <c r="A428" s="58" t="s">
        <v>95</v>
      </c>
      <c r="B428" s="65">
        <v>5436607.1499999994</v>
      </c>
      <c r="C428" s="66">
        <v>18151</v>
      </c>
      <c r="D428" s="66">
        <v>1</v>
      </c>
      <c r="E428" s="67">
        <v>299.52108148311385</v>
      </c>
      <c r="F428" s="68">
        <v>827115.77</v>
      </c>
      <c r="G428" s="69">
        <v>2563</v>
      </c>
      <c r="H428" s="69">
        <v>4</v>
      </c>
      <c r="I428" s="70">
        <v>441225.78</v>
      </c>
      <c r="J428" s="71">
        <v>1883</v>
      </c>
      <c r="K428" s="71">
        <v>4</v>
      </c>
      <c r="L428" s="68">
        <v>363233.92</v>
      </c>
      <c r="M428" s="69">
        <v>1291</v>
      </c>
      <c r="N428" s="69">
        <v>4</v>
      </c>
      <c r="O428" s="70">
        <v>605165.21</v>
      </c>
      <c r="P428" s="71">
        <v>1855</v>
      </c>
      <c r="Q428" s="71">
        <v>3</v>
      </c>
      <c r="R428" s="68">
        <v>606825.55000000005</v>
      </c>
      <c r="S428" s="69">
        <v>1855</v>
      </c>
      <c r="T428" s="69">
        <v>3</v>
      </c>
      <c r="U428" s="70">
        <v>785462.51</v>
      </c>
      <c r="V428" s="71">
        <v>2486</v>
      </c>
      <c r="W428" s="71">
        <v>3</v>
      </c>
      <c r="X428" s="68">
        <v>374744.2</v>
      </c>
      <c r="Y428" s="69">
        <v>1495</v>
      </c>
      <c r="Z428" s="69">
        <v>3</v>
      </c>
      <c r="AA428" s="70">
        <v>340000.94</v>
      </c>
      <c r="AB428" s="71">
        <v>1290</v>
      </c>
      <c r="AC428" s="71">
        <v>3</v>
      </c>
      <c r="AD428" s="68">
        <v>318829.93</v>
      </c>
      <c r="AE428" s="69">
        <v>1025</v>
      </c>
      <c r="AF428" s="69">
        <v>3</v>
      </c>
      <c r="AG428" s="70">
        <v>290511.76</v>
      </c>
      <c r="AH428" s="71">
        <v>861</v>
      </c>
      <c r="AI428" s="71">
        <v>1</v>
      </c>
      <c r="AJ428" s="68">
        <v>265705.17</v>
      </c>
      <c r="AK428" s="69">
        <v>870</v>
      </c>
      <c r="AL428" s="69">
        <v>1</v>
      </c>
      <c r="AM428" s="70">
        <v>217786.41</v>
      </c>
      <c r="AN428" s="71">
        <v>677</v>
      </c>
      <c r="AO428" s="71">
        <v>1</v>
      </c>
    </row>
    <row r="429" spans="1:41" hidden="1" outlineLevel="1" x14ac:dyDescent="0.55000000000000004">
      <c r="A429" s="58" t="s">
        <v>380</v>
      </c>
      <c r="B429" s="65">
        <v>28363114.769999992</v>
      </c>
      <c r="C429" s="66">
        <v>160370</v>
      </c>
      <c r="D429" s="66">
        <v>18</v>
      </c>
      <c r="E429" s="67">
        <v>176.86047745837746</v>
      </c>
      <c r="F429" s="68">
        <v>3295364.04</v>
      </c>
      <c r="G429" s="69">
        <v>16956</v>
      </c>
      <c r="H429" s="69">
        <v>18</v>
      </c>
      <c r="I429" s="70">
        <v>2331396.81</v>
      </c>
      <c r="J429" s="71">
        <v>15309</v>
      </c>
      <c r="K429" s="71">
        <v>18</v>
      </c>
      <c r="L429" s="68">
        <v>1344251.2799999998</v>
      </c>
      <c r="M429" s="69">
        <v>10129</v>
      </c>
      <c r="N429" s="69">
        <v>18</v>
      </c>
      <c r="O429" s="70">
        <v>2003636.5400000003</v>
      </c>
      <c r="P429" s="71">
        <v>10385</v>
      </c>
      <c r="Q429" s="71">
        <v>18</v>
      </c>
      <c r="R429" s="68">
        <v>2034580.1700000002</v>
      </c>
      <c r="S429" s="69">
        <v>11368</v>
      </c>
      <c r="T429" s="69">
        <v>18</v>
      </c>
      <c r="U429" s="70">
        <v>2088917.79</v>
      </c>
      <c r="V429" s="71">
        <v>12136</v>
      </c>
      <c r="W429" s="71">
        <v>18</v>
      </c>
      <c r="X429" s="68">
        <v>2164514.04</v>
      </c>
      <c r="Y429" s="69">
        <v>11738</v>
      </c>
      <c r="Z429" s="69">
        <v>18</v>
      </c>
      <c r="AA429" s="70">
        <v>2123698.4899999998</v>
      </c>
      <c r="AB429" s="71">
        <v>12499</v>
      </c>
      <c r="AC429" s="71">
        <v>18</v>
      </c>
      <c r="AD429" s="68">
        <v>2452427.6500000004</v>
      </c>
      <c r="AE429" s="69">
        <v>12829</v>
      </c>
      <c r="AF429" s="69">
        <v>18</v>
      </c>
      <c r="AG429" s="70">
        <v>2528166.27</v>
      </c>
      <c r="AH429" s="71">
        <v>13454</v>
      </c>
      <c r="AI429" s="71">
        <v>18</v>
      </c>
      <c r="AJ429" s="68">
        <v>2681860.6999999997</v>
      </c>
      <c r="AK429" s="69">
        <v>15567</v>
      </c>
      <c r="AL429" s="69">
        <v>18</v>
      </c>
      <c r="AM429" s="70">
        <v>3314300.9899999998</v>
      </c>
      <c r="AN429" s="71">
        <v>18000</v>
      </c>
      <c r="AO429" s="71">
        <v>18</v>
      </c>
    </row>
    <row r="430" spans="1:41" hidden="1" outlineLevel="1" x14ac:dyDescent="0.55000000000000004">
      <c r="A430" s="58" t="s">
        <v>32</v>
      </c>
      <c r="B430" s="65">
        <v>13666945.279999999</v>
      </c>
      <c r="C430" s="66">
        <v>58282</v>
      </c>
      <c r="D430" s="66">
        <v>2</v>
      </c>
      <c r="E430" s="67">
        <v>234.49684774029717</v>
      </c>
      <c r="F430" s="68">
        <v>1644604.2</v>
      </c>
      <c r="G430" s="69">
        <v>6486</v>
      </c>
      <c r="H430" s="69">
        <v>2</v>
      </c>
      <c r="I430" s="70">
        <v>1245600.8999999999</v>
      </c>
      <c r="J430" s="71">
        <v>4999</v>
      </c>
      <c r="K430" s="71">
        <v>2</v>
      </c>
      <c r="L430" s="68">
        <v>912825.38</v>
      </c>
      <c r="M430" s="69">
        <v>4178</v>
      </c>
      <c r="N430" s="69">
        <v>2</v>
      </c>
      <c r="O430" s="70">
        <v>1552206.42</v>
      </c>
      <c r="P430" s="71">
        <v>6573</v>
      </c>
      <c r="Q430" s="71">
        <v>2</v>
      </c>
      <c r="R430" s="68">
        <v>1145181.3799999999</v>
      </c>
      <c r="S430" s="69">
        <v>5029</v>
      </c>
      <c r="T430" s="69">
        <v>2</v>
      </c>
      <c r="U430" s="70">
        <v>1609977.73</v>
      </c>
      <c r="V430" s="71">
        <v>7038</v>
      </c>
      <c r="W430" s="71">
        <v>2</v>
      </c>
      <c r="X430" s="68">
        <v>1459270.09</v>
      </c>
      <c r="Y430" s="69">
        <v>6106</v>
      </c>
      <c r="Z430" s="69">
        <v>2</v>
      </c>
      <c r="AA430" s="70">
        <v>1248403.48</v>
      </c>
      <c r="AB430" s="71">
        <v>5167</v>
      </c>
      <c r="AC430" s="71">
        <v>2</v>
      </c>
      <c r="AD430" s="68">
        <v>1011595.59</v>
      </c>
      <c r="AE430" s="69">
        <v>3865</v>
      </c>
      <c r="AF430" s="69">
        <v>2</v>
      </c>
      <c r="AG430" s="70">
        <v>745054.83</v>
      </c>
      <c r="AH430" s="71">
        <v>3444</v>
      </c>
      <c r="AI430" s="71">
        <v>2</v>
      </c>
      <c r="AJ430" s="68">
        <v>483386.94</v>
      </c>
      <c r="AK430" s="69">
        <v>2516</v>
      </c>
      <c r="AL430" s="69">
        <v>2</v>
      </c>
      <c r="AM430" s="70">
        <v>608838.34</v>
      </c>
      <c r="AN430" s="71">
        <v>2881</v>
      </c>
      <c r="AO430" s="71">
        <v>2</v>
      </c>
    </row>
    <row r="431" spans="1:41" hidden="1" outlineLevel="1" x14ac:dyDescent="0.55000000000000004">
      <c r="A431" s="58" t="s">
        <v>37</v>
      </c>
      <c r="B431" s="65">
        <v>7531628.1300000008</v>
      </c>
      <c r="C431" s="66">
        <v>44182</v>
      </c>
      <c r="D431" s="66">
        <v>5</v>
      </c>
      <c r="E431" s="67">
        <v>170.46824792902089</v>
      </c>
      <c r="F431" s="68">
        <v>675436.87</v>
      </c>
      <c r="G431" s="69">
        <v>3900</v>
      </c>
      <c r="H431" s="69">
        <v>5</v>
      </c>
      <c r="I431" s="70">
        <v>581869.73</v>
      </c>
      <c r="J431" s="71">
        <v>3808</v>
      </c>
      <c r="K431" s="71">
        <v>5</v>
      </c>
      <c r="L431" s="68">
        <v>449047.44</v>
      </c>
      <c r="M431" s="69">
        <v>2800</v>
      </c>
      <c r="N431" s="69">
        <v>5</v>
      </c>
      <c r="O431" s="70">
        <v>501353.93</v>
      </c>
      <c r="P431" s="71">
        <v>2264</v>
      </c>
      <c r="Q431" s="71">
        <v>5</v>
      </c>
      <c r="R431" s="68">
        <v>613271.62</v>
      </c>
      <c r="S431" s="69">
        <v>3419</v>
      </c>
      <c r="T431" s="69">
        <v>5</v>
      </c>
      <c r="U431" s="70">
        <v>687149.43</v>
      </c>
      <c r="V431" s="71">
        <v>3691</v>
      </c>
      <c r="W431" s="71">
        <v>5</v>
      </c>
      <c r="X431" s="68">
        <v>596882.1</v>
      </c>
      <c r="Y431" s="69">
        <v>3551</v>
      </c>
      <c r="Z431" s="69">
        <v>5</v>
      </c>
      <c r="AA431" s="70">
        <v>721037.87</v>
      </c>
      <c r="AB431" s="71">
        <v>4341</v>
      </c>
      <c r="AC431" s="71">
        <v>5</v>
      </c>
      <c r="AD431" s="68">
        <v>708567.14</v>
      </c>
      <c r="AE431" s="69">
        <v>4113</v>
      </c>
      <c r="AF431" s="69">
        <v>5</v>
      </c>
      <c r="AG431" s="70">
        <v>618583.11</v>
      </c>
      <c r="AH431" s="71">
        <v>3709</v>
      </c>
      <c r="AI431" s="71">
        <v>5</v>
      </c>
      <c r="AJ431" s="68">
        <v>697079.07</v>
      </c>
      <c r="AK431" s="69">
        <v>4699</v>
      </c>
      <c r="AL431" s="69">
        <v>5</v>
      </c>
      <c r="AM431" s="70">
        <v>681349.82</v>
      </c>
      <c r="AN431" s="71">
        <v>3887</v>
      </c>
      <c r="AO431" s="71">
        <v>5</v>
      </c>
    </row>
    <row r="432" spans="1:41" hidden="1" outlineLevel="1" x14ac:dyDescent="0.55000000000000004">
      <c r="A432" s="58" t="s">
        <v>33</v>
      </c>
      <c r="B432" s="65">
        <v>2597461.54</v>
      </c>
      <c r="C432" s="66">
        <v>10463</v>
      </c>
      <c r="D432" s="66">
        <v>51</v>
      </c>
      <c r="E432" s="67">
        <v>248.25208257669885</v>
      </c>
      <c r="F432" s="68">
        <v>215865.74</v>
      </c>
      <c r="G432" s="69">
        <v>850</v>
      </c>
      <c r="H432" s="69">
        <v>52</v>
      </c>
      <c r="I432" s="70">
        <v>190997.14</v>
      </c>
      <c r="J432" s="71">
        <v>880</v>
      </c>
      <c r="K432" s="71">
        <v>52</v>
      </c>
      <c r="L432" s="68">
        <v>94808.92</v>
      </c>
      <c r="M432" s="69">
        <v>427</v>
      </c>
      <c r="N432" s="69">
        <v>52</v>
      </c>
      <c r="O432" s="70">
        <v>205934.86</v>
      </c>
      <c r="P432" s="71">
        <v>645</v>
      </c>
      <c r="Q432" s="71">
        <v>52</v>
      </c>
      <c r="R432" s="68">
        <v>173767.11</v>
      </c>
      <c r="S432" s="69">
        <v>725</v>
      </c>
      <c r="T432" s="69">
        <v>51</v>
      </c>
      <c r="U432" s="70">
        <v>298848.51</v>
      </c>
      <c r="V432" s="71">
        <v>1100</v>
      </c>
      <c r="W432" s="71">
        <v>51</v>
      </c>
      <c r="X432" s="68">
        <v>246498.5</v>
      </c>
      <c r="Y432" s="69">
        <v>1031</v>
      </c>
      <c r="Z432" s="69">
        <v>51</v>
      </c>
      <c r="AA432" s="70">
        <v>220469.18</v>
      </c>
      <c r="AB432" s="71">
        <v>936</v>
      </c>
      <c r="AC432" s="71">
        <v>51</v>
      </c>
      <c r="AD432" s="68">
        <v>281377.7</v>
      </c>
      <c r="AE432" s="69">
        <v>1195</v>
      </c>
      <c r="AF432" s="69">
        <v>51</v>
      </c>
      <c r="AG432" s="70">
        <v>197871.68</v>
      </c>
      <c r="AH432" s="71">
        <v>767</v>
      </c>
      <c r="AI432" s="71">
        <v>51</v>
      </c>
      <c r="AJ432" s="68">
        <v>230309.35</v>
      </c>
      <c r="AK432" s="69">
        <v>1023</v>
      </c>
      <c r="AL432" s="69">
        <v>51</v>
      </c>
      <c r="AM432" s="70">
        <v>240712.85</v>
      </c>
      <c r="AN432" s="71">
        <v>884</v>
      </c>
      <c r="AO432" s="71">
        <v>51</v>
      </c>
    </row>
    <row r="433" spans="1:41" hidden="1" outlineLevel="1" x14ac:dyDescent="0.55000000000000004">
      <c r="A433" s="58" t="s">
        <v>40</v>
      </c>
      <c r="B433" s="65">
        <v>98898626.889999956</v>
      </c>
      <c r="C433" s="66">
        <v>367412</v>
      </c>
      <c r="D433" s="66">
        <v>24135</v>
      </c>
      <c r="E433" s="67">
        <v>269.17636574200071</v>
      </c>
      <c r="F433" s="68">
        <v>8494070.6599999983</v>
      </c>
      <c r="G433" s="69">
        <v>33862</v>
      </c>
      <c r="H433" s="69">
        <v>19677</v>
      </c>
      <c r="I433" s="70">
        <v>6837589.0699999966</v>
      </c>
      <c r="J433" s="71">
        <v>25622</v>
      </c>
      <c r="K433" s="71">
        <v>19651</v>
      </c>
      <c r="L433" s="68">
        <v>4639794.8699999992</v>
      </c>
      <c r="M433" s="69">
        <v>17867</v>
      </c>
      <c r="N433" s="69">
        <v>19260</v>
      </c>
      <c r="O433" s="70">
        <v>6719256.3199999966</v>
      </c>
      <c r="P433" s="71">
        <v>25795</v>
      </c>
      <c r="Q433" s="71">
        <v>19825</v>
      </c>
      <c r="R433" s="68">
        <v>7786350.129999998</v>
      </c>
      <c r="S433" s="69">
        <v>28595</v>
      </c>
      <c r="T433" s="69">
        <v>20803</v>
      </c>
      <c r="U433" s="70">
        <v>8721793.3299999982</v>
      </c>
      <c r="V433" s="71">
        <v>32555</v>
      </c>
      <c r="W433" s="71">
        <v>20861</v>
      </c>
      <c r="X433" s="68">
        <v>9920696.299999997</v>
      </c>
      <c r="Y433" s="69">
        <v>34903</v>
      </c>
      <c r="Z433" s="69">
        <v>21478</v>
      </c>
      <c r="AA433" s="70">
        <v>9701239.6499999966</v>
      </c>
      <c r="AB433" s="71">
        <v>35338</v>
      </c>
      <c r="AC433" s="71">
        <v>22055</v>
      </c>
      <c r="AD433" s="68">
        <v>9901399.9799999967</v>
      </c>
      <c r="AE433" s="69">
        <v>34272</v>
      </c>
      <c r="AF433" s="69">
        <v>22630</v>
      </c>
      <c r="AG433" s="70">
        <v>8679094.769999994</v>
      </c>
      <c r="AH433" s="71">
        <v>32895</v>
      </c>
      <c r="AI433" s="71">
        <v>22962</v>
      </c>
      <c r="AJ433" s="68">
        <v>8589364.1499999966</v>
      </c>
      <c r="AK433" s="69">
        <v>34786</v>
      </c>
      <c r="AL433" s="69">
        <v>23704</v>
      </c>
      <c r="AM433" s="70">
        <v>8907977.6599999964</v>
      </c>
      <c r="AN433" s="71">
        <v>30922</v>
      </c>
      <c r="AO433" s="71">
        <v>24135</v>
      </c>
    </row>
    <row r="434" spans="1:41" hidden="1" outlineLevel="1" x14ac:dyDescent="0.55000000000000004">
      <c r="A434" s="58" t="s">
        <v>34</v>
      </c>
      <c r="B434" s="65">
        <v>935829.83000000007</v>
      </c>
      <c r="C434" s="66">
        <v>6643</v>
      </c>
      <c r="D434" s="66">
        <v>12</v>
      </c>
      <c r="E434" s="67">
        <v>140.87457925636008</v>
      </c>
      <c r="F434" s="68">
        <v>165703.1</v>
      </c>
      <c r="G434" s="69">
        <v>1467</v>
      </c>
      <c r="H434" s="69">
        <v>12</v>
      </c>
      <c r="I434" s="70">
        <v>128089.75</v>
      </c>
      <c r="J434" s="71">
        <v>1116</v>
      </c>
      <c r="K434" s="71">
        <v>12</v>
      </c>
      <c r="L434" s="68">
        <v>51093.209999999992</v>
      </c>
      <c r="M434" s="69">
        <v>379</v>
      </c>
      <c r="N434" s="69">
        <v>12</v>
      </c>
      <c r="O434" s="70">
        <v>16235.52</v>
      </c>
      <c r="P434" s="71">
        <v>153</v>
      </c>
      <c r="Q434" s="71">
        <v>12</v>
      </c>
      <c r="R434" s="68">
        <v>25146.84</v>
      </c>
      <c r="S434" s="69">
        <v>164</v>
      </c>
      <c r="T434" s="69">
        <v>12</v>
      </c>
      <c r="U434" s="70">
        <v>106389.72</v>
      </c>
      <c r="V434" s="71">
        <v>687</v>
      </c>
      <c r="W434" s="71">
        <v>12</v>
      </c>
      <c r="X434" s="68">
        <v>55427.72</v>
      </c>
      <c r="Y434" s="69">
        <v>314</v>
      </c>
      <c r="Z434" s="69">
        <v>12</v>
      </c>
      <c r="AA434" s="70">
        <v>62448.799999999996</v>
      </c>
      <c r="AB434" s="71">
        <v>296</v>
      </c>
      <c r="AC434" s="71">
        <v>12</v>
      </c>
      <c r="AD434" s="68">
        <v>26068.980000000003</v>
      </c>
      <c r="AE434" s="69">
        <v>152</v>
      </c>
      <c r="AF434" s="69">
        <v>12</v>
      </c>
      <c r="AG434" s="70">
        <v>80679.680000000008</v>
      </c>
      <c r="AH434" s="71">
        <v>472</v>
      </c>
      <c r="AI434" s="71">
        <v>12</v>
      </c>
      <c r="AJ434" s="68">
        <v>61047.3</v>
      </c>
      <c r="AK434" s="69">
        <v>369</v>
      </c>
      <c r="AL434" s="69">
        <v>12</v>
      </c>
      <c r="AM434" s="70">
        <v>157499.21</v>
      </c>
      <c r="AN434" s="71">
        <v>1074</v>
      </c>
      <c r="AO434" s="71">
        <v>12</v>
      </c>
    </row>
    <row r="435" spans="1:41" hidden="1" outlineLevel="1" x14ac:dyDescent="0.55000000000000004">
      <c r="A435" s="58" t="s">
        <v>35</v>
      </c>
      <c r="B435" s="65">
        <v>979691.84000000008</v>
      </c>
      <c r="C435" s="66">
        <v>724</v>
      </c>
      <c r="D435" s="66">
        <v>12</v>
      </c>
      <c r="E435" s="67">
        <v>1353.1655248618786</v>
      </c>
      <c r="F435" s="68">
        <v>124586.6</v>
      </c>
      <c r="G435" s="69">
        <v>38</v>
      </c>
      <c r="H435" s="69">
        <v>12</v>
      </c>
      <c r="I435" s="70">
        <v>53013.46</v>
      </c>
      <c r="J435" s="71">
        <v>41</v>
      </c>
      <c r="K435" s="71">
        <v>12</v>
      </c>
      <c r="L435" s="68">
        <v>38861.040000000001</v>
      </c>
      <c r="M435" s="69">
        <v>29</v>
      </c>
      <c r="N435" s="69">
        <v>12</v>
      </c>
      <c r="O435" s="70">
        <v>37614.199999999997</v>
      </c>
      <c r="P435" s="71">
        <v>33</v>
      </c>
      <c r="Q435" s="71">
        <v>12</v>
      </c>
      <c r="R435" s="68">
        <v>41058.47</v>
      </c>
      <c r="S435" s="69">
        <v>38</v>
      </c>
      <c r="T435" s="69">
        <v>12</v>
      </c>
      <c r="U435" s="70">
        <v>124624.76</v>
      </c>
      <c r="V435" s="71">
        <v>166</v>
      </c>
      <c r="W435" s="71">
        <v>12</v>
      </c>
      <c r="X435" s="68">
        <v>70192.03</v>
      </c>
      <c r="Y435" s="69">
        <v>46</v>
      </c>
      <c r="Z435" s="69">
        <v>12</v>
      </c>
      <c r="AA435" s="70">
        <v>74005.759999999995</v>
      </c>
      <c r="AB435" s="71">
        <v>72</v>
      </c>
      <c r="AC435" s="71">
        <v>12</v>
      </c>
      <c r="AD435" s="68">
        <v>82626.100000000006</v>
      </c>
      <c r="AE435" s="69">
        <v>37</v>
      </c>
      <c r="AF435" s="69">
        <v>12</v>
      </c>
      <c r="AG435" s="70">
        <v>93247.26</v>
      </c>
      <c r="AH435" s="71">
        <v>63</v>
      </c>
      <c r="AI435" s="71">
        <v>12</v>
      </c>
      <c r="AJ435" s="68">
        <v>100879.99</v>
      </c>
      <c r="AK435" s="69">
        <v>52</v>
      </c>
      <c r="AL435" s="69">
        <v>12</v>
      </c>
      <c r="AM435" s="70">
        <v>138982.17000000001</v>
      </c>
      <c r="AN435" s="71">
        <v>109</v>
      </c>
      <c r="AO435" s="71">
        <v>12</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2273289344.0999999</v>
      </c>
      <c r="C437" s="52">
        <f>SUM(C410:C435)</f>
        <v>7326935</v>
      </c>
      <c r="D437" s="52">
        <f>SUM(D410:D435)</f>
        <v>34757</v>
      </c>
      <c r="E437" s="74">
        <f t="shared" ref="E437" si="28">IFERROR(B437/C437,0)</f>
        <v>310.26470742541045</v>
      </c>
      <c r="F437" s="51">
        <f t="shared" ref="F437:AO437" si="29">SUM(F410:F435)</f>
        <v>194389900.2899999</v>
      </c>
      <c r="G437" s="52">
        <f t="shared" si="29"/>
        <v>631069</v>
      </c>
      <c r="H437" s="52">
        <f t="shared" si="29"/>
        <v>29647</v>
      </c>
      <c r="I437" s="51">
        <f t="shared" si="29"/>
        <v>170359155.3899999</v>
      </c>
      <c r="J437" s="52">
        <f t="shared" si="29"/>
        <v>552215</v>
      </c>
      <c r="K437" s="52">
        <f t="shared" si="29"/>
        <v>29797</v>
      </c>
      <c r="L437" s="51">
        <f t="shared" si="29"/>
        <v>143654958.19999996</v>
      </c>
      <c r="M437" s="52">
        <f t="shared" si="29"/>
        <v>452449</v>
      </c>
      <c r="N437" s="52">
        <f t="shared" si="29"/>
        <v>28935</v>
      </c>
      <c r="O437" s="51">
        <f t="shared" si="29"/>
        <v>160998395.61999997</v>
      </c>
      <c r="P437" s="52">
        <f t="shared" si="29"/>
        <v>499057</v>
      </c>
      <c r="Q437" s="52">
        <f t="shared" si="29"/>
        <v>29660</v>
      </c>
      <c r="R437" s="51">
        <f t="shared" si="29"/>
        <v>164812275.55999997</v>
      </c>
      <c r="S437" s="52">
        <f t="shared" si="29"/>
        <v>526378</v>
      </c>
      <c r="T437" s="52">
        <f t="shared" si="29"/>
        <v>31026</v>
      </c>
      <c r="U437" s="51">
        <f t="shared" si="29"/>
        <v>194681289.8199999</v>
      </c>
      <c r="V437" s="52">
        <f t="shared" si="29"/>
        <v>625912</v>
      </c>
      <c r="W437" s="52">
        <f t="shared" si="29"/>
        <v>31616</v>
      </c>
      <c r="X437" s="51">
        <f t="shared" si="29"/>
        <v>200308744.52999991</v>
      </c>
      <c r="Y437" s="52">
        <f t="shared" si="29"/>
        <v>619125</v>
      </c>
      <c r="Z437" s="52">
        <f t="shared" si="29"/>
        <v>31966</v>
      </c>
      <c r="AA437" s="51">
        <f t="shared" si="29"/>
        <v>216234559.47999996</v>
      </c>
      <c r="AB437" s="52">
        <f t="shared" si="29"/>
        <v>668040</v>
      </c>
      <c r="AC437" s="52">
        <f t="shared" si="29"/>
        <v>32571</v>
      </c>
      <c r="AD437" s="51">
        <f t="shared" si="29"/>
        <v>227807785.70999992</v>
      </c>
      <c r="AE437" s="52">
        <f t="shared" si="29"/>
        <v>719077</v>
      </c>
      <c r="AF437" s="52">
        <f t="shared" si="29"/>
        <v>33142</v>
      </c>
      <c r="AG437" s="51">
        <f t="shared" si="29"/>
        <v>218981660.92999992</v>
      </c>
      <c r="AH437" s="52">
        <f t="shared" si="29"/>
        <v>691821</v>
      </c>
      <c r="AI437" s="52">
        <f t="shared" si="29"/>
        <v>33016</v>
      </c>
      <c r="AJ437" s="51">
        <f t="shared" si="29"/>
        <v>206687313.86999989</v>
      </c>
      <c r="AK437" s="52">
        <f t="shared" si="29"/>
        <v>721773</v>
      </c>
      <c r="AL437" s="52">
        <f t="shared" si="29"/>
        <v>33880</v>
      </c>
      <c r="AM437" s="51">
        <f t="shared" si="29"/>
        <v>174373304.69999996</v>
      </c>
      <c r="AN437" s="52">
        <f t="shared" si="29"/>
        <v>620019</v>
      </c>
      <c r="AO437" s="52">
        <f t="shared" si="29"/>
        <v>34757</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v>29969224.979999997</v>
      </c>
      <c r="C441" s="66">
        <v>40286</v>
      </c>
      <c r="D441" s="66">
        <v>555</v>
      </c>
      <c r="E441" s="67">
        <v>743.91165615846683</v>
      </c>
      <c r="F441" s="68">
        <v>2636601.63</v>
      </c>
      <c r="G441" s="69">
        <v>3798</v>
      </c>
      <c r="H441" s="69">
        <v>398</v>
      </c>
      <c r="I441" s="70">
        <v>2459837.5499999998</v>
      </c>
      <c r="J441" s="71">
        <v>3621</v>
      </c>
      <c r="K441" s="71">
        <v>405</v>
      </c>
      <c r="L441" s="68">
        <v>1814006.89</v>
      </c>
      <c r="M441" s="69">
        <v>2509</v>
      </c>
      <c r="N441" s="69">
        <v>505</v>
      </c>
      <c r="O441" s="70">
        <v>1828464.31</v>
      </c>
      <c r="P441" s="71">
        <v>2572</v>
      </c>
      <c r="Q441" s="71">
        <v>491</v>
      </c>
      <c r="R441" s="68">
        <v>2301002.42</v>
      </c>
      <c r="S441" s="69">
        <v>3098</v>
      </c>
      <c r="T441" s="69">
        <v>489</v>
      </c>
      <c r="U441" s="70">
        <v>2230756.56</v>
      </c>
      <c r="V441" s="71">
        <v>3233</v>
      </c>
      <c r="W441" s="71">
        <v>493</v>
      </c>
      <c r="X441" s="68">
        <v>1000258.55</v>
      </c>
      <c r="Y441" s="69">
        <v>2862</v>
      </c>
      <c r="Z441" s="69">
        <v>3008</v>
      </c>
      <c r="AA441" s="70">
        <v>3269785.72</v>
      </c>
      <c r="AB441" s="71">
        <v>3774</v>
      </c>
      <c r="AC441" s="71">
        <v>492</v>
      </c>
      <c r="AD441" s="68">
        <v>3566741.99</v>
      </c>
      <c r="AE441" s="69">
        <v>3604</v>
      </c>
      <c r="AF441" s="69">
        <v>488</v>
      </c>
      <c r="AG441" s="70">
        <v>2886657.47</v>
      </c>
      <c r="AH441" s="71">
        <v>3196</v>
      </c>
      <c r="AI441" s="71">
        <v>480</v>
      </c>
      <c r="AJ441" s="68">
        <v>2625034.4900000002</v>
      </c>
      <c r="AK441" s="69">
        <v>3409</v>
      </c>
      <c r="AL441" s="69">
        <v>554</v>
      </c>
      <c r="AM441" s="70">
        <v>3350077.4</v>
      </c>
      <c r="AN441" s="71">
        <v>4610</v>
      </c>
      <c r="AO441" s="71">
        <v>555</v>
      </c>
    </row>
    <row r="442" spans="1:41" hidden="1" outlineLevel="1" x14ac:dyDescent="0.55000000000000004">
      <c r="A442" s="58" t="s">
        <v>18</v>
      </c>
      <c r="B442" s="65">
        <v>28179990.47999984</v>
      </c>
      <c r="C442" s="66">
        <v>192952</v>
      </c>
      <c r="D442" s="66">
        <v>496</v>
      </c>
      <c r="E442" s="67">
        <v>146.04663584725651</v>
      </c>
      <c r="F442" s="68">
        <v>1714159.2799999898</v>
      </c>
      <c r="G442" s="69">
        <v>13857</v>
      </c>
      <c r="H442" s="69">
        <v>177</v>
      </c>
      <c r="I442" s="70">
        <v>1628925.8099999935</v>
      </c>
      <c r="J442" s="71">
        <v>10586</v>
      </c>
      <c r="K442" s="71">
        <v>177</v>
      </c>
      <c r="L442" s="68">
        <v>829639.42999999772</v>
      </c>
      <c r="M442" s="69">
        <v>7211</v>
      </c>
      <c r="N442" s="69">
        <v>178</v>
      </c>
      <c r="O442" s="70">
        <v>1344530.9699999928</v>
      </c>
      <c r="P442" s="71">
        <v>6821</v>
      </c>
      <c r="Q442" s="71">
        <v>178</v>
      </c>
      <c r="R442" s="68">
        <v>1670579.8499999915</v>
      </c>
      <c r="S442" s="69">
        <v>9456</v>
      </c>
      <c r="T442" s="69">
        <v>178</v>
      </c>
      <c r="U442" s="70">
        <v>1888929.9699999862</v>
      </c>
      <c r="V442" s="71">
        <v>13589</v>
      </c>
      <c r="W442" s="71">
        <v>363</v>
      </c>
      <c r="X442" s="68">
        <v>2050985.2399999863</v>
      </c>
      <c r="Y442" s="69">
        <v>14909</v>
      </c>
      <c r="Z442" s="69">
        <v>640</v>
      </c>
      <c r="AA442" s="70">
        <v>2723076.2199999858</v>
      </c>
      <c r="AB442" s="71">
        <v>18286</v>
      </c>
      <c r="AC442" s="71">
        <v>726</v>
      </c>
      <c r="AD442" s="68">
        <v>4748485.5799999703</v>
      </c>
      <c r="AE442" s="69">
        <v>26164</v>
      </c>
      <c r="AF442" s="69">
        <v>443</v>
      </c>
      <c r="AG442" s="70">
        <v>3101028.2099999795</v>
      </c>
      <c r="AH442" s="71">
        <v>24151</v>
      </c>
      <c r="AI442" s="71">
        <v>610</v>
      </c>
      <c r="AJ442" s="68">
        <v>2916322.5899999863</v>
      </c>
      <c r="AK442" s="69">
        <v>22737</v>
      </c>
      <c r="AL442" s="69">
        <v>537</v>
      </c>
      <c r="AM442" s="70">
        <v>3563327.3299999842</v>
      </c>
      <c r="AN442" s="71">
        <v>25185</v>
      </c>
      <c r="AO442" s="71">
        <v>496</v>
      </c>
    </row>
    <row r="443" spans="1:41" hidden="1" outlineLevel="1" x14ac:dyDescent="0.55000000000000004">
      <c r="A443" s="58" t="s">
        <v>20</v>
      </c>
      <c r="B443" s="65">
        <v>45798527.86999999</v>
      </c>
      <c r="C443" s="66">
        <v>149488</v>
      </c>
      <c r="D443" s="66">
        <v>70</v>
      </c>
      <c r="E443" s="67">
        <v>306.36925953922719</v>
      </c>
      <c r="F443" s="68">
        <v>4216423.0199999996</v>
      </c>
      <c r="G443" s="69">
        <v>14335</v>
      </c>
      <c r="H443" s="69">
        <v>69</v>
      </c>
      <c r="I443" s="70">
        <v>3558227.0599999991</v>
      </c>
      <c r="J443" s="71">
        <v>12183</v>
      </c>
      <c r="K443" s="71">
        <v>73</v>
      </c>
      <c r="L443" s="68">
        <v>2693402.91</v>
      </c>
      <c r="M443" s="69">
        <v>9663</v>
      </c>
      <c r="N443" s="69">
        <v>71</v>
      </c>
      <c r="O443" s="70">
        <v>3843055.4299999992</v>
      </c>
      <c r="P443" s="71">
        <v>12160</v>
      </c>
      <c r="Q443" s="71">
        <v>71</v>
      </c>
      <c r="R443" s="68">
        <v>3348946.109999998</v>
      </c>
      <c r="S443" s="69">
        <v>11476</v>
      </c>
      <c r="T443" s="69">
        <v>72</v>
      </c>
      <c r="U443" s="70">
        <v>3898623.6899999995</v>
      </c>
      <c r="V443" s="71">
        <v>12330</v>
      </c>
      <c r="W443" s="71">
        <v>73</v>
      </c>
      <c r="X443" s="68">
        <v>3626556.0200000005</v>
      </c>
      <c r="Y443" s="69">
        <v>12258</v>
      </c>
      <c r="Z443" s="69">
        <v>72</v>
      </c>
      <c r="AA443" s="70">
        <v>4216207.29</v>
      </c>
      <c r="AB443" s="71">
        <v>13395</v>
      </c>
      <c r="AC443" s="71">
        <v>73</v>
      </c>
      <c r="AD443" s="68">
        <v>3994226.3899999987</v>
      </c>
      <c r="AE443" s="69">
        <v>12178</v>
      </c>
      <c r="AF443" s="69">
        <v>71</v>
      </c>
      <c r="AG443" s="70">
        <v>3797984.0400000005</v>
      </c>
      <c r="AH443" s="71">
        <v>11637</v>
      </c>
      <c r="AI443" s="71">
        <v>71</v>
      </c>
      <c r="AJ443" s="68">
        <v>4085966.1900000009</v>
      </c>
      <c r="AK443" s="69">
        <v>13274</v>
      </c>
      <c r="AL443" s="69">
        <v>71</v>
      </c>
      <c r="AM443" s="70">
        <v>4518909.7200000007</v>
      </c>
      <c r="AN443" s="71">
        <v>14599</v>
      </c>
      <c r="AO443" s="71">
        <v>70</v>
      </c>
    </row>
    <row r="444" spans="1:41" hidden="1" outlineLevel="1" x14ac:dyDescent="0.55000000000000004">
      <c r="A444" s="58" t="s">
        <v>510</v>
      </c>
      <c r="B444" s="65">
        <v>0</v>
      </c>
      <c r="C444" s="66">
        <v>0</v>
      </c>
      <c r="D444" s="66">
        <v>0</v>
      </c>
      <c r="E444" s="67">
        <v>0</v>
      </c>
      <c r="F444" s="68">
        <v>0</v>
      </c>
      <c r="G444" s="69">
        <v>0</v>
      </c>
      <c r="H444" s="69">
        <v>0</v>
      </c>
      <c r="I444" s="70">
        <v>0</v>
      </c>
      <c r="J444" s="71">
        <v>0</v>
      </c>
      <c r="K444" s="71">
        <v>0</v>
      </c>
      <c r="L444" s="68">
        <v>0</v>
      </c>
      <c r="M444" s="69">
        <v>0</v>
      </c>
      <c r="N444" s="69">
        <v>0</v>
      </c>
      <c r="O444" s="70">
        <v>0</v>
      </c>
      <c r="P444" s="71">
        <v>0</v>
      </c>
      <c r="Q444" s="71">
        <v>0</v>
      </c>
      <c r="R444" s="68">
        <v>0</v>
      </c>
      <c r="S444" s="69">
        <v>0</v>
      </c>
      <c r="T444" s="69">
        <v>0</v>
      </c>
      <c r="U444" s="70">
        <v>0</v>
      </c>
      <c r="V444" s="71">
        <v>0</v>
      </c>
      <c r="W444" s="71">
        <v>0</v>
      </c>
      <c r="X444" s="68">
        <v>0</v>
      </c>
      <c r="Y444" s="69">
        <v>0</v>
      </c>
      <c r="Z444" s="69">
        <v>0</v>
      </c>
      <c r="AA444" s="70">
        <v>0</v>
      </c>
      <c r="AB444" s="71">
        <v>0</v>
      </c>
      <c r="AC444" s="71">
        <v>0</v>
      </c>
      <c r="AD444" s="68">
        <v>0</v>
      </c>
      <c r="AE444" s="69">
        <v>0</v>
      </c>
      <c r="AF444" s="69">
        <v>0</v>
      </c>
      <c r="AG444" s="70">
        <v>0</v>
      </c>
      <c r="AH444" s="71">
        <v>0</v>
      </c>
      <c r="AI444" s="71">
        <v>0</v>
      </c>
      <c r="AJ444" s="68">
        <v>0</v>
      </c>
      <c r="AK444" s="69">
        <v>0</v>
      </c>
      <c r="AL444" s="69">
        <v>0</v>
      </c>
      <c r="AM444" s="70">
        <v>0</v>
      </c>
      <c r="AN444" s="71">
        <v>0</v>
      </c>
      <c r="AO444" s="71">
        <v>0</v>
      </c>
    </row>
    <row r="445" spans="1:41" hidden="1" outlineLevel="1" x14ac:dyDescent="0.55000000000000004">
      <c r="A445" s="58" t="s">
        <v>89</v>
      </c>
      <c r="B445" s="65">
        <v>1360827427.54</v>
      </c>
      <c r="C445" s="66">
        <v>3438713</v>
      </c>
      <c r="D445" s="66">
        <v>5034</v>
      </c>
      <c r="E445" s="67">
        <v>395.73742488541495</v>
      </c>
      <c r="F445" s="68">
        <v>96412603.209999993</v>
      </c>
      <c r="G445" s="69">
        <v>261455</v>
      </c>
      <c r="H445" s="69">
        <v>4746</v>
      </c>
      <c r="I445" s="70">
        <v>96663125.650000006</v>
      </c>
      <c r="J445" s="71">
        <v>254460</v>
      </c>
      <c r="K445" s="71">
        <v>4831</v>
      </c>
      <c r="L445" s="68">
        <v>91200828.340000004</v>
      </c>
      <c r="M445" s="69">
        <v>229160</v>
      </c>
      <c r="N445" s="69">
        <v>4830</v>
      </c>
      <c r="O445" s="70">
        <v>98121046.159999996</v>
      </c>
      <c r="P445" s="71">
        <v>265722</v>
      </c>
      <c r="Q445" s="71">
        <v>4839</v>
      </c>
      <c r="R445" s="68">
        <v>98025000.090000004</v>
      </c>
      <c r="S445" s="69">
        <v>259550</v>
      </c>
      <c r="T445" s="69">
        <v>4837</v>
      </c>
      <c r="U445" s="70">
        <v>124102223.43000001</v>
      </c>
      <c r="V445" s="71">
        <v>306954</v>
      </c>
      <c r="W445" s="71">
        <v>4884</v>
      </c>
      <c r="X445" s="68">
        <v>111342801.81999999</v>
      </c>
      <c r="Y445" s="69">
        <v>286086</v>
      </c>
      <c r="Z445" s="69">
        <v>4965</v>
      </c>
      <c r="AA445" s="70">
        <v>131501268.03</v>
      </c>
      <c r="AB445" s="71">
        <v>317203</v>
      </c>
      <c r="AC445" s="71">
        <v>5033</v>
      </c>
      <c r="AD445" s="68">
        <v>151331616.30000001</v>
      </c>
      <c r="AE445" s="69">
        <v>359073</v>
      </c>
      <c r="AF445" s="69">
        <v>4998</v>
      </c>
      <c r="AG445" s="70">
        <v>130976343.03</v>
      </c>
      <c r="AH445" s="71">
        <v>313448</v>
      </c>
      <c r="AI445" s="71">
        <v>5069</v>
      </c>
      <c r="AJ445" s="68">
        <v>130603336.48999999</v>
      </c>
      <c r="AK445" s="69">
        <v>329056</v>
      </c>
      <c r="AL445" s="69">
        <v>5022</v>
      </c>
      <c r="AM445" s="70">
        <v>100547234.98999999</v>
      </c>
      <c r="AN445" s="71">
        <v>256546</v>
      </c>
      <c r="AO445" s="71">
        <v>5034</v>
      </c>
    </row>
    <row r="446" spans="1:41" hidden="1" outlineLevel="1" x14ac:dyDescent="0.55000000000000004">
      <c r="A446" s="58" t="s">
        <v>21</v>
      </c>
      <c r="B446" s="65">
        <v>824715.08000000007</v>
      </c>
      <c r="C446" s="66">
        <v>3288</v>
      </c>
      <c r="D446" s="66">
        <v>27</v>
      </c>
      <c r="E446" s="67">
        <v>250.82575425790756</v>
      </c>
      <c r="F446" s="68">
        <v>74778.510000000009</v>
      </c>
      <c r="G446" s="69">
        <v>273</v>
      </c>
      <c r="H446" s="69">
        <v>27</v>
      </c>
      <c r="I446" s="70">
        <v>67068.990000000005</v>
      </c>
      <c r="J446" s="71">
        <v>270</v>
      </c>
      <c r="K446" s="71">
        <v>27</v>
      </c>
      <c r="L446" s="68">
        <v>34548.939999999995</v>
      </c>
      <c r="M446" s="69">
        <v>153</v>
      </c>
      <c r="N446" s="69">
        <v>27</v>
      </c>
      <c r="O446" s="70">
        <v>30302.609999999997</v>
      </c>
      <c r="P446" s="71">
        <v>159</v>
      </c>
      <c r="Q446" s="71">
        <v>27</v>
      </c>
      <c r="R446" s="68">
        <v>72974.170000000027</v>
      </c>
      <c r="S446" s="69">
        <v>320</v>
      </c>
      <c r="T446" s="69">
        <v>27</v>
      </c>
      <c r="U446" s="70">
        <v>121251.30000000002</v>
      </c>
      <c r="V446" s="71">
        <v>436</v>
      </c>
      <c r="W446" s="71">
        <v>27</v>
      </c>
      <c r="X446" s="68">
        <v>70238.27</v>
      </c>
      <c r="Y446" s="69">
        <v>288</v>
      </c>
      <c r="Z446" s="69">
        <v>27</v>
      </c>
      <c r="AA446" s="70">
        <v>101241.16999999998</v>
      </c>
      <c r="AB446" s="71">
        <v>369</v>
      </c>
      <c r="AC446" s="71">
        <v>27</v>
      </c>
      <c r="AD446" s="68">
        <v>56320.090000000004</v>
      </c>
      <c r="AE446" s="69">
        <v>218</v>
      </c>
      <c r="AF446" s="69">
        <v>27</v>
      </c>
      <c r="AG446" s="70">
        <v>67845.91</v>
      </c>
      <c r="AH446" s="71">
        <v>286</v>
      </c>
      <c r="AI446" s="71">
        <v>27</v>
      </c>
      <c r="AJ446" s="68">
        <v>59667.56</v>
      </c>
      <c r="AK446" s="69">
        <v>188</v>
      </c>
      <c r="AL446" s="69">
        <v>27</v>
      </c>
      <c r="AM446" s="70">
        <v>68477.560000000012</v>
      </c>
      <c r="AN446" s="71">
        <v>328</v>
      </c>
      <c r="AO446" s="71">
        <v>27</v>
      </c>
    </row>
    <row r="447" spans="1:41" hidden="1" outlineLevel="1" x14ac:dyDescent="0.55000000000000004">
      <c r="A447" s="58" t="s">
        <v>90</v>
      </c>
      <c r="B447" s="65">
        <v>3868563.8600000003</v>
      </c>
      <c r="C447" s="66">
        <v>13277</v>
      </c>
      <c r="D447" s="66">
        <v>27</v>
      </c>
      <c r="E447" s="67">
        <v>291.37334186939825</v>
      </c>
      <c r="F447" s="68">
        <v>439895.49</v>
      </c>
      <c r="G447" s="69">
        <v>1280</v>
      </c>
      <c r="H447" s="69">
        <v>28</v>
      </c>
      <c r="I447" s="70">
        <v>452722.33000000013</v>
      </c>
      <c r="J447" s="71">
        <v>1306</v>
      </c>
      <c r="K447" s="71">
        <v>23</v>
      </c>
      <c r="L447" s="68">
        <v>179764.99999999997</v>
      </c>
      <c r="M447" s="69">
        <v>773</v>
      </c>
      <c r="N447" s="69">
        <v>28</v>
      </c>
      <c r="O447" s="70">
        <v>230031.12000000002</v>
      </c>
      <c r="P447" s="71">
        <v>927</v>
      </c>
      <c r="Q447" s="71">
        <v>28</v>
      </c>
      <c r="R447" s="68">
        <v>366477.56000000011</v>
      </c>
      <c r="S447" s="69">
        <v>1046</v>
      </c>
      <c r="T447" s="69">
        <v>28</v>
      </c>
      <c r="U447" s="70">
        <v>277652.21000000002</v>
      </c>
      <c r="V447" s="71">
        <v>1224</v>
      </c>
      <c r="W447" s="71">
        <v>28</v>
      </c>
      <c r="X447" s="68">
        <v>242045.24</v>
      </c>
      <c r="Y447" s="69">
        <v>999</v>
      </c>
      <c r="Z447" s="69">
        <v>28</v>
      </c>
      <c r="AA447" s="70">
        <v>418548.91</v>
      </c>
      <c r="AB447" s="71">
        <v>1093</v>
      </c>
      <c r="AC447" s="71">
        <v>28</v>
      </c>
      <c r="AD447" s="68">
        <v>353734.9800000001</v>
      </c>
      <c r="AE447" s="69">
        <v>1278</v>
      </c>
      <c r="AF447" s="69">
        <v>28</v>
      </c>
      <c r="AG447" s="70">
        <v>275498.62000000005</v>
      </c>
      <c r="AH447" s="71">
        <v>1044</v>
      </c>
      <c r="AI447" s="71">
        <v>28</v>
      </c>
      <c r="AJ447" s="68">
        <v>288846.73999999993</v>
      </c>
      <c r="AK447" s="69">
        <v>1187</v>
      </c>
      <c r="AL447" s="69">
        <v>28</v>
      </c>
      <c r="AM447" s="70">
        <v>343345.66000000009</v>
      </c>
      <c r="AN447" s="71">
        <v>1120</v>
      </c>
      <c r="AO447" s="71">
        <v>27</v>
      </c>
    </row>
    <row r="448" spans="1:41" hidden="1" outlineLevel="1" x14ac:dyDescent="0.55000000000000004">
      <c r="A448" s="58" t="s">
        <v>22</v>
      </c>
      <c r="B448" s="65">
        <v>76978835.099999994</v>
      </c>
      <c r="C448" s="66">
        <v>442068</v>
      </c>
      <c r="D448" s="66">
        <v>46</v>
      </c>
      <c r="E448" s="67">
        <v>174.13347064252557</v>
      </c>
      <c r="F448" s="68">
        <v>7047191.7499999981</v>
      </c>
      <c r="G448" s="69">
        <v>36524</v>
      </c>
      <c r="H448" s="69">
        <v>46</v>
      </c>
      <c r="I448" s="70">
        <v>7056233.8199999984</v>
      </c>
      <c r="J448" s="71">
        <v>40800</v>
      </c>
      <c r="K448" s="71">
        <v>46</v>
      </c>
      <c r="L448" s="68">
        <v>3839555.85</v>
      </c>
      <c r="M448" s="69">
        <v>31944</v>
      </c>
      <c r="N448" s="69">
        <v>46</v>
      </c>
      <c r="O448" s="70">
        <v>4833959.18</v>
      </c>
      <c r="P448" s="71">
        <v>25492</v>
      </c>
      <c r="Q448" s="71">
        <v>46</v>
      </c>
      <c r="R448" s="68">
        <v>5011815.6399999987</v>
      </c>
      <c r="S448" s="69">
        <v>28647</v>
      </c>
      <c r="T448" s="69">
        <v>46</v>
      </c>
      <c r="U448" s="70">
        <v>6131033.0700000003</v>
      </c>
      <c r="V448" s="71">
        <v>36154</v>
      </c>
      <c r="W448" s="71">
        <v>46</v>
      </c>
      <c r="X448" s="68">
        <v>6702575.2599999979</v>
      </c>
      <c r="Y448" s="69">
        <v>35921</v>
      </c>
      <c r="Z448" s="69">
        <v>46</v>
      </c>
      <c r="AA448" s="70">
        <v>7492174.8899999997</v>
      </c>
      <c r="AB448" s="71">
        <v>39672</v>
      </c>
      <c r="AC448" s="71">
        <v>46</v>
      </c>
      <c r="AD448" s="68">
        <v>7492450.3299999991</v>
      </c>
      <c r="AE448" s="69">
        <v>42219</v>
      </c>
      <c r="AF448" s="69">
        <v>46</v>
      </c>
      <c r="AG448" s="70">
        <v>6273136.8000000007</v>
      </c>
      <c r="AH448" s="71">
        <v>35106</v>
      </c>
      <c r="AI448" s="71">
        <v>46</v>
      </c>
      <c r="AJ448" s="68">
        <v>7821041.4800000004</v>
      </c>
      <c r="AK448" s="69">
        <v>42554</v>
      </c>
      <c r="AL448" s="69">
        <v>46</v>
      </c>
      <c r="AM448" s="70">
        <v>7277667.0299999993</v>
      </c>
      <c r="AN448" s="71">
        <v>47035</v>
      </c>
      <c r="AO448" s="71">
        <v>46</v>
      </c>
    </row>
    <row r="449" spans="1:41" hidden="1" outlineLevel="1" x14ac:dyDescent="0.55000000000000004">
      <c r="A449" s="58" t="s">
        <v>91</v>
      </c>
      <c r="B449" s="65">
        <v>104109753.52</v>
      </c>
      <c r="C449" s="66">
        <v>284902</v>
      </c>
      <c r="D449" s="66">
        <v>319</v>
      </c>
      <c r="E449" s="67">
        <v>365.42303500852921</v>
      </c>
      <c r="F449" s="68">
        <v>10514268.100000001</v>
      </c>
      <c r="G449" s="69">
        <v>21229</v>
      </c>
      <c r="H449" s="69">
        <v>284</v>
      </c>
      <c r="I449" s="70">
        <v>6481080.429999996</v>
      </c>
      <c r="J449" s="71">
        <v>19085</v>
      </c>
      <c r="K449" s="71">
        <v>280</v>
      </c>
      <c r="L449" s="68">
        <v>6614580.4700000025</v>
      </c>
      <c r="M449" s="69">
        <v>17795</v>
      </c>
      <c r="N449" s="69">
        <v>280</v>
      </c>
      <c r="O449" s="70">
        <v>7412797.8699999992</v>
      </c>
      <c r="P449" s="71">
        <v>19731</v>
      </c>
      <c r="Q449" s="71">
        <v>272</v>
      </c>
      <c r="R449" s="68">
        <v>7246818.2399999993</v>
      </c>
      <c r="S449" s="69">
        <v>19862</v>
      </c>
      <c r="T449" s="69">
        <v>274</v>
      </c>
      <c r="U449" s="70">
        <v>8289333.4399999995</v>
      </c>
      <c r="V449" s="71">
        <v>24358</v>
      </c>
      <c r="W449" s="71">
        <v>276</v>
      </c>
      <c r="X449" s="68">
        <v>8395230.3499999996</v>
      </c>
      <c r="Y449" s="69">
        <v>24111</v>
      </c>
      <c r="Z449" s="69">
        <v>304</v>
      </c>
      <c r="AA449" s="70">
        <v>9298419.5100000016</v>
      </c>
      <c r="AB449" s="71">
        <v>24303</v>
      </c>
      <c r="AC449" s="71">
        <v>308</v>
      </c>
      <c r="AD449" s="68">
        <v>10632508.449999997</v>
      </c>
      <c r="AE449" s="69">
        <v>28833</v>
      </c>
      <c r="AF449" s="69">
        <v>309</v>
      </c>
      <c r="AG449" s="70">
        <v>8628009.1699999981</v>
      </c>
      <c r="AH449" s="71">
        <v>23643</v>
      </c>
      <c r="AI449" s="71">
        <v>307</v>
      </c>
      <c r="AJ449" s="68">
        <v>10088838.330000002</v>
      </c>
      <c r="AK449" s="69">
        <v>28935</v>
      </c>
      <c r="AL449" s="69">
        <v>311</v>
      </c>
      <c r="AM449" s="70">
        <v>10507869.160000002</v>
      </c>
      <c r="AN449" s="71">
        <v>33017</v>
      </c>
      <c r="AO449" s="71">
        <v>319</v>
      </c>
    </row>
    <row r="450" spans="1:41" hidden="1" outlineLevel="1" x14ac:dyDescent="0.55000000000000004">
      <c r="A450" s="58" t="s">
        <v>23</v>
      </c>
      <c r="B450" s="65">
        <v>269524.34999999998</v>
      </c>
      <c r="C450" s="66">
        <v>1896</v>
      </c>
      <c r="D450" s="66">
        <v>1</v>
      </c>
      <c r="E450" s="67">
        <v>142.15419303797466</v>
      </c>
      <c r="F450" s="68">
        <v>76768.509999999995</v>
      </c>
      <c r="G450" s="69">
        <v>196</v>
      </c>
      <c r="H450" s="69">
        <v>1</v>
      </c>
      <c r="I450" s="70">
        <v>11878.79</v>
      </c>
      <c r="J450" s="71">
        <v>139</v>
      </c>
      <c r="K450" s="71">
        <v>1</v>
      </c>
      <c r="L450" s="68">
        <v>3775.14</v>
      </c>
      <c r="M450" s="69">
        <v>76</v>
      </c>
      <c r="N450" s="69">
        <v>1</v>
      </c>
      <c r="O450" s="70">
        <v>13204.87</v>
      </c>
      <c r="P450" s="71">
        <v>81</v>
      </c>
      <c r="Q450" s="71">
        <v>1</v>
      </c>
      <c r="R450" s="68">
        <v>8455.25</v>
      </c>
      <c r="S450" s="69">
        <v>88</v>
      </c>
      <c r="T450" s="69">
        <v>1</v>
      </c>
      <c r="U450" s="70">
        <v>16184.31</v>
      </c>
      <c r="V450" s="71">
        <v>114</v>
      </c>
      <c r="W450" s="71">
        <v>1</v>
      </c>
      <c r="X450" s="68">
        <v>10148.66</v>
      </c>
      <c r="Y450" s="69">
        <v>116</v>
      </c>
      <c r="Z450" s="69">
        <v>1</v>
      </c>
      <c r="AA450" s="70">
        <v>22525.26</v>
      </c>
      <c r="AB450" s="71">
        <v>182</v>
      </c>
      <c r="AC450" s="71">
        <v>1</v>
      </c>
      <c r="AD450" s="68">
        <v>22937.79</v>
      </c>
      <c r="AE450" s="69">
        <v>181</v>
      </c>
      <c r="AF450" s="69">
        <v>1</v>
      </c>
      <c r="AG450" s="70">
        <v>21920.03</v>
      </c>
      <c r="AH450" s="71">
        <v>201</v>
      </c>
      <c r="AI450" s="71">
        <v>1</v>
      </c>
      <c r="AJ450" s="68">
        <v>26401.91</v>
      </c>
      <c r="AK450" s="69">
        <v>230</v>
      </c>
      <c r="AL450" s="69">
        <v>1</v>
      </c>
      <c r="AM450" s="70">
        <v>35323.83</v>
      </c>
      <c r="AN450" s="71">
        <v>292</v>
      </c>
      <c r="AO450" s="71">
        <v>1</v>
      </c>
    </row>
    <row r="451" spans="1:41" hidden="1" outlineLevel="1" x14ac:dyDescent="0.55000000000000004">
      <c r="A451" s="58" t="s">
        <v>24</v>
      </c>
      <c r="B451" s="65">
        <v>175619040.56</v>
      </c>
      <c r="C451" s="66">
        <v>1202791</v>
      </c>
      <c r="D451" s="66">
        <v>0</v>
      </c>
      <c r="E451" s="67">
        <v>146.00960645698214</v>
      </c>
      <c r="F451" s="68">
        <v>14747368.140000001</v>
      </c>
      <c r="G451" s="69">
        <v>101293</v>
      </c>
      <c r="H451" s="69">
        <v>0</v>
      </c>
      <c r="I451" s="70">
        <v>14747368.140000001</v>
      </c>
      <c r="J451" s="71">
        <v>101293</v>
      </c>
      <c r="K451" s="71">
        <v>0</v>
      </c>
      <c r="L451" s="68">
        <v>9797966.1600000001</v>
      </c>
      <c r="M451" s="69">
        <v>73355</v>
      </c>
      <c r="N451" s="69">
        <v>0</v>
      </c>
      <c r="O451" s="70">
        <v>10990691.27</v>
      </c>
      <c r="P451" s="71">
        <v>71010</v>
      </c>
      <c r="Q451" s="71">
        <v>0</v>
      </c>
      <c r="R451" s="68">
        <v>12406542.43</v>
      </c>
      <c r="S451" s="69">
        <v>82374</v>
      </c>
      <c r="T451" s="69">
        <v>0</v>
      </c>
      <c r="U451" s="70">
        <v>15017760.33</v>
      </c>
      <c r="V451" s="71">
        <v>101519</v>
      </c>
      <c r="W451" s="71">
        <v>0</v>
      </c>
      <c r="X451" s="68">
        <v>13685480.66</v>
      </c>
      <c r="Y451" s="69">
        <v>99114</v>
      </c>
      <c r="Z451" s="69">
        <v>0</v>
      </c>
      <c r="AA451" s="70">
        <v>16945867.600000001</v>
      </c>
      <c r="AB451" s="71">
        <v>111923</v>
      </c>
      <c r="AC451" s="71">
        <v>0</v>
      </c>
      <c r="AD451" s="68">
        <v>17147002.48</v>
      </c>
      <c r="AE451" s="69">
        <v>116968</v>
      </c>
      <c r="AF451" s="69">
        <v>0</v>
      </c>
      <c r="AG451" s="70">
        <v>15898195.49</v>
      </c>
      <c r="AH451" s="71">
        <v>105739</v>
      </c>
      <c r="AI451" s="71">
        <v>0</v>
      </c>
      <c r="AJ451" s="68">
        <v>17958158.969999999</v>
      </c>
      <c r="AK451" s="69">
        <v>122137</v>
      </c>
      <c r="AL451" s="69">
        <v>0</v>
      </c>
      <c r="AM451" s="70">
        <v>16276638.890000001</v>
      </c>
      <c r="AN451" s="71">
        <v>116066</v>
      </c>
      <c r="AO451" s="71">
        <v>0</v>
      </c>
    </row>
    <row r="452" spans="1:41" hidden="1" outlineLevel="1" x14ac:dyDescent="0.55000000000000004">
      <c r="A452" s="58" t="s">
        <v>92</v>
      </c>
      <c r="B452" s="65">
        <v>29839213.649999999</v>
      </c>
      <c r="C452" s="66">
        <v>250137</v>
      </c>
      <c r="D452" s="66">
        <v>1382</v>
      </c>
      <c r="E452" s="67">
        <v>119.29148286738867</v>
      </c>
      <c r="F452" s="68">
        <v>2955225.6700000004</v>
      </c>
      <c r="G452" s="69">
        <v>22119</v>
      </c>
      <c r="H452" s="69">
        <v>1401</v>
      </c>
      <c r="I452" s="70">
        <v>2679646.6599999997</v>
      </c>
      <c r="J452" s="71">
        <v>21728</v>
      </c>
      <c r="K452" s="71">
        <v>1399</v>
      </c>
      <c r="L452" s="68">
        <v>1818459.1500000001</v>
      </c>
      <c r="M452" s="69">
        <v>16277</v>
      </c>
      <c r="N452" s="69">
        <v>1395</v>
      </c>
      <c r="O452" s="70">
        <v>2530229.4900000002</v>
      </c>
      <c r="P452" s="71">
        <v>21543</v>
      </c>
      <c r="Q452" s="71">
        <v>1394</v>
      </c>
      <c r="R452" s="68">
        <v>2119658.9700000002</v>
      </c>
      <c r="S452" s="69">
        <v>18579</v>
      </c>
      <c r="T452" s="69">
        <v>1402</v>
      </c>
      <c r="U452" s="70">
        <v>2452224.0899999994</v>
      </c>
      <c r="V452" s="71">
        <v>19213</v>
      </c>
      <c r="W452" s="71">
        <v>1401</v>
      </c>
      <c r="X452" s="68">
        <v>2008398.4199999997</v>
      </c>
      <c r="Y452" s="69">
        <v>18023</v>
      </c>
      <c r="Z452" s="69">
        <v>1397</v>
      </c>
      <c r="AA452" s="70">
        <v>2465821.0100000002</v>
      </c>
      <c r="AB452" s="71">
        <v>20844</v>
      </c>
      <c r="AC452" s="71">
        <v>1396</v>
      </c>
      <c r="AD452" s="68">
        <v>2456065.8600000003</v>
      </c>
      <c r="AE452" s="69">
        <v>20964</v>
      </c>
      <c r="AF452" s="69">
        <v>1393</v>
      </c>
      <c r="AG452" s="70">
        <v>2452234.65</v>
      </c>
      <c r="AH452" s="71">
        <v>20790</v>
      </c>
      <c r="AI452" s="71">
        <v>1393</v>
      </c>
      <c r="AJ452" s="68">
        <v>3053646.7199999997</v>
      </c>
      <c r="AK452" s="69">
        <v>25461</v>
      </c>
      <c r="AL452" s="69">
        <v>1381</v>
      </c>
      <c r="AM452" s="70">
        <v>2847602.9600000004</v>
      </c>
      <c r="AN452" s="71">
        <v>24596</v>
      </c>
      <c r="AO452" s="71">
        <v>1382</v>
      </c>
    </row>
    <row r="453" spans="1:41" hidden="1" outlineLevel="1" x14ac:dyDescent="0.55000000000000004">
      <c r="A453" s="58" t="s">
        <v>25</v>
      </c>
      <c r="B453" s="65">
        <v>26246143.010000002</v>
      </c>
      <c r="C453" s="66">
        <v>190351</v>
      </c>
      <c r="D453" s="66">
        <v>135</v>
      </c>
      <c r="E453" s="67">
        <v>137.8828743216479</v>
      </c>
      <c r="F453" s="68">
        <v>2071297.97</v>
      </c>
      <c r="G453" s="69">
        <v>15103</v>
      </c>
      <c r="H453" s="69">
        <v>130</v>
      </c>
      <c r="I453" s="70">
        <v>3276249.24</v>
      </c>
      <c r="J453" s="71">
        <v>19347</v>
      </c>
      <c r="K453" s="71">
        <v>133</v>
      </c>
      <c r="L453" s="68">
        <v>3324201.58</v>
      </c>
      <c r="M453" s="69">
        <v>23751</v>
      </c>
      <c r="N453" s="69">
        <v>134</v>
      </c>
      <c r="O453" s="70">
        <v>1613030.19</v>
      </c>
      <c r="P453" s="71">
        <v>14725</v>
      </c>
      <c r="Q453" s="71">
        <v>132</v>
      </c>
      <c r="R453" s="68">
        <v>1201217.6599999999</v>
      </c>
      <c r="S453" s="69">
        <v>12693</v>
      </c>
      <c r="T453" s="69">
        <v>131</v>
      </c>
      <c r="U453" s="70">
        <v>1420728.09</v>
      </c>
      <c r="V453" s="71">
        <v>15184</v>
      </c>
      <c r="W453" s="71">
        <v>133</v>
      </c>
      <c r="X453" s="68">
        <v>1726923.18</v>
      </c>
      <c r="Y453" s="69">
        <v>13804</v>
      </c>
      <c r="Z453" s="69">
        <v>133</v>
      </c>
      <c r="AA453" s="70">
        <v>3089024.45</v>
      </c>
      <c r="AB453" s="71">
        <v>16682</v>
      </c>
      <c r="AC453" s="71">
        <v>135</v>
      </c>
      <c r="AD453" s="68">
        <v>4769721.2300000004</v>
      </c>
      <c r="AE453" s="69">
        <v>21144</v>
      </c>
      <c r="AF453" s="69">
        <v>135</v>
      </c>
      <c r="AG453" s="70">
        <v>820190.48</v>
      </c>
      <c r="AH453" s="71">
        <v>12777</v>
      </c>
      <c r="AI453" s="71">
        <v>133</v>
      </c>
      <c r="AJ453" s="68">
        <v>1400530.28</v>
      </c>
      <c r="AK453" s="69">
        <v>13038</v>
      </c>
      <c r="AL453" s="69">
        <v>134</v>
      </c>
      <c r="AM453" s="70">
        <v>1533028.66</v>
      </c>
      <c r="AN453" s="71">
        <v>12103</v>
      </c>
      <c r="AO453" s="71">
        <v>135</v>
      </c>
    </row>
    <row r="454" spans="1:41" hidden="1" outlineLevel="1" x14ac:dyDescent="0.55000000000000004">
      <c r="A454" s="58" t="s">
        <v>93</v>
      </c>
      <c r="B454" s="65">
        <v>338749390.82000005</v>
      </c>
      <c r="C454" s="66">
        <v>313470</v>
      </c>
      <c r="D454" s="66">
        <v>459</v>
      </c>
      <c r="E454" s="67">
        <v>1080.6437324783872</v>
      </c>
      <c r="F454" s="68">
        <v>25246945.52</v>
      </c>
      <c r="G454" s="69">
        <v>24949</v>
      </c>
      <c r="H454" s="69">
        <v>541</v>
      </c>
      <c r="I454" s="70">
        <v>26036008.859999999</v>
      </c>
      <c r="J454" s="71">
        <v>23934</v>
      </c>
      <c r="K454" s="71">
        <v>553</v>
      </c>
      <c r="L454" s="68">
        <v>18294207.809999999</v>
      </c>
      <c r="M454" s="69">
        <v>16526</v>
      </c>
      <c r="N454" s="69">
        <v>553</v>
      </c>
      <c r="O454" s="70">
        <v>23603101.34</v>
      </c>
      <c r="P454" s="71">
        <v>19587</v>
      </c>
      <c r="Q454" s="71">
        <v>553</v>
      </c>
      <c r="R454" s="68">
        <v>22329430.5</v>
      </c>
      <c r="S454" s="69">
        <v>21651</v>
      </c>
      <c r="T454" s="69">
        <v>559</v>
      </c>
      <c r="U454" s="70">
        <v>31065835.440000001</v>
      </c>
      <c r="V454" s="71">
        <v>26709</v>
      </c>
      <c r="W454" s="71">
        <v>566</v>
      </c>
      <c r="X454" s="68">
        <v>24554000.52</v>
      </c>
      <c r="Y454" s="69">
        <v>24554</v>
      </c>
      <c r="Z454" s="69">
        <v>571</v>
      </c>
      <c r="AA454" s="70">
        <v>35010163.439999998</v>
      </c>
      <c r="AB454" s="71">
        <v>30476</v>
      </c>
      <c r="AC454" s="71">
        <v>570</v>
      </c>
      <c r="AD454" s="68">
        <v>36483205.009999998</v>
      </c>
      <c r="AE454" s="69">
        <v>31850</v>
      </c>
      <c r="AF454" s="69">
        <v>571</v>
      </c>
      <c r="AG454" s="70">
        <v>31598311.5</v>
      </c>
      <c r="AH454" s="71">
        <v>29369</v>
      </c>
      <c r="AI454" s="71">
        <v>534</v>
      </c>
      <c r="AJ454" s="68">
        <v>30475770.66</v>
      </c>
      <c r="AK454" s="69">
        <v>29097</v>
      </c>
      <c r="AL454" s="69">
        <v>438</v>
      </c>
      <c r="AM454" s="70">
        <v>34052410.219999999</v>
      </c>
      <c r="AN454" s="71">
        <v>34768</v>
      </c>
      <c r="AO454" s="71">
        <v>459</v>
      </c>
    </row>
    <row r="455" spans="1:41" hidden="1" outlineLevel="1" x14ac:dyDescent="0.55000000000000004">
      <c r="A455" s="58" t="s">
        <v>26</v>
      </c>
      <c r="B455" s="65">
        <v>6733173.1300000008</v>
      </c>
      <c r="C455" s="66">
        <v>35739</v>
      </c>
      <c r="D455" s="66">
        <v>76</v>
      </c>
      <c r="E455" s="67">
        <v>188.3984758946809</v>
      </c>
      <c r="F455" s="68">
        <v>468178.13</v>
      </c>
      <c r="G455" s="69">
        <v>2402</v>
      </c>
      <c r="H455" s="69">
        <v>123</v>
      </c>
      <c r="I455" s="70">
        <v>574114.22</v>
      </c>
      <c r="J455" s="71">
        <v>2928</v>
      </c>
      <c r="K455" s="71">
        <v>122</v>
      </c>
      <c r="L455" s="68">
        <v>400591.18000000005</v>
      </c>
      <c r="M455" s="69">
        <v>1696</v>
      </c>
      <c r="N455" s="69">
        <v>117</v>
      </c>
      <c r="O455" s="70">
        <v>465361.41000000003</v>
      </c>
      <c r="P455" s="71">
        <v>1760</v>
      </c>
      <c r="Q455" s="71">
        <v>78</v>
      </c>
      <c r="R455" s="68">
        <v>535527.86</v>
      </c>
      <c r="S455" s="69">
        <v>1981</v>
      </c>
      <c r="T455" s="69">
        <v>79</v>
      </c>
      <c r="U455" s="70">
        <v>592256.26</v>
      </c>
      <c r="V455" s="71">
        <v>2316</v>
      </c>
      <c r="W455" s="71">
        <v>79</v>
      </c>
      <c r="X455" s="68">
        <v>637702.42000000004</v>
      </c>
      <c r="Y455" s="69">
        <v>2518</v>
      </c>
      <c r="Z455" s="69">
        <v>79</v>
      </c>
      <c r="AA455" s="70">
        <v>564847.15</v>
      </c>
      <c r="AB455" s="71">
        <v>2991</v>
      </c>
      <c r="AC455" s="71">
        <v>79</v>
      </c>
      <c r="AD455" s="68">
        <v>637439.62</v>
      </c>
      <c r="AE455" s="69">
        <v>4028</v>
      </c>
      <c r="AF455" s="69">
        <v>78</v>
      </c>
      <c r="AG455" s="70">
        <v>580165.4800000001</v>
      </c>
      <c r="AH455" s="71">
        <v>3837</v>
      </c>
      <c r="AI455" s="71">
        <v>77</v>
      </c>
      <c r="AJ455" s="68">
        <v>708220.75</v>
      </c>
      <c r="AK455" s="69">
        <v>4971</v>
      </c>
      <c r="AL455" s="69">
        <v>76</v>
      </c>
      <c r="AM455" s="70">
        <v>568768.65</v>
      </c>
      <c r="AN455" s="71">
        <v>4311</v>
      </c>
      <c r="AO455" s="71">
        <v>76</v>
      </c>
    </row>
    <row r="456" spans="1:41" hidden="1" outlineLevel="1" x14ac:dyDescent="0.55000000000000004">
      <c r="A456" s="58" t="s">
        <v>94</v>
      </c>
      <c r="B456" s="65">
        <v>7576510.4199999999</v>
      </c>
      <c r="C456" s="66">
        <v>16191</v>
      </c>
      <c r="D456" s="66">
        <v>360</v>
      </c>
      <c r="E456" s="67">
        <v>467.94579828299675</v>
      </c>
      <c r="F456" s="68">
        <v>612698.17000000004</v>
      </c>
      <c r="G456" s="69">
        <v>1359</v>
      </c>
      <c r="H456" s="69">
        <v>317</v>
      </c>
      <c r="I456" s="70">
        <v>676805.25</v>
      </c>
      <c r="J456" s="71">
        <v>1386</v>
      </c>
      <c r="K456" s="71">
        <v>314</v>
      </c>
      <c r="L456" s="68">
        <v>373307.5</v>
      </c>
      <c r="M456" s="69">
        <v>1070</v>
      </c>
      <c r="N456" s="69">
        <v>314</v>
      </c>
      <c r="O456" s="70">
        <v>625781.93999999994</v>
      </c>
      <c r="P456" s="71">
        <v>1229</v>
      </c>
      <c r="Q456" s="71">
        <v>273</v>
      </c>
      <c r="R456" s="68">
        <v>594495.31999999995</v>
      </c>
      <c r="S456" s="69">
        <v>1036</v>
      </c>
      <c r="T456" s="69">
        <v>767</v>
      </c>
      <c r="U456" s="70">
        <v>680452.96</v>
      </c>
      <c r="V456" s="71">
        <v>1210</v>
      </c>
      <c r="W456" s="71">
        <v>727</v>
      </c>
      <c r="X456" s="68">
        <v>550263.32999999996</v>
      </c>
      <c r="Y456" s="69">
        <v>1353</v>
      </c>
      <c r="Z456" s="69">
        <v>711</v>
      </c>
      <c r="AA456" s="70">
        <v>709934.57</v>
      </c>
      <c r="AB456" s="71">
        <v>1438</v>
      </c>
      <c r="AC456" s="71">
        <v>655</v>
      </c>
      <c r="AD456" s="68">
        <v>862703.42</v>
      </c>
      <c r="AE456" s="69">
        <v>1624</v>
      </c>
      <c r="AF456" s="69">
        <v>655</v>
      </c>
      <c r="AG456" s="70">
        <v>608005.94999999995</v>
      </c>
      <c r="AH456" s="71">
        <v>1432</v>
      </c>
      <c r="AI456" s="71">
        <v>408</v>
      </c>
      <c r="AJ456" s="68">
        <v>421057.3</v>
      </c>
      <c r="AK456" s="69">
        <v>1122</v>
      </c>
      <c r="AL456" s="69">
        <v>376</v>
      </c>
      <c r="AM456" s="70">
        <v>861004.71</v>
      </c>
      <c r="AN456" s="71">
        <v>1932</v>
      </c>
      <c r="AO456" s="71">
        <v>360</v>
      </c>
    </row>
    <row r="457" spans="1:41" hidden="1" outlineLevel="1" x14ac:dyDescent="0.55000000000000004">
      <c r="A457" s="58" t="s">
        <v>462</v>
      </c>
      <c r="B457" s="65">
        <v>107143602.49999914</v>
      </c>
      <c r="C457" s="66">
        <v>824592</v>
      </c>
      <c r="D457" s="66">
        <v>517</v>
      </c>
      <c r="E457" s="67">
        <v>129.93529224149535</v>
      </c>
      <c r="F457" s="68">
        <v>5604331.889999968</v>
      </c>
      <c r="G457" s="69">
        <v>46791</v>
      </c>
      <c r="H457" s="69">
        <v>522</v>
      </c>
      <c r="I457" s="70">
        <v>6255205.2699999744</v>
      </c>
      <c r="J457" s="71">
        <v>47055</v>
      </c>
      <c r="K457" s="71">
        <v>527</v>
      </c>
      <c r="L457" s="68">
        <v>4798057.1899999632</v>
      </c>
      <c r="M457" s="69">
        <v>40811</v>
      </c>
      <c r="N457" s="69">
        <v>527</v>
      </c>
      <c r="O457" s="70">
        <v>6435476.6499999678</v>
      </c>
      <c r="P457" s="71">
        <v>49098</v>
      </c>
      <c r="Q457" s="71">
        <v>531</v>
      </c>
      <c r="R457" s="68">
        <v>7038372.9899999639</v>
      </c>
      <c r="S457" s="69">
        <v>57678</v>
      </c>
      <c r="T457" s="69">
        <v>532</v>
      </c>
      <c r="U457" s="70">
        <v>11819331.719999911</v>
      </c>
      <c r="V457" s="71">
        <v>85463</v>
      </c>
      <c r="W457" s="71">
        <v>588</v>
      </c>
      <c r="X457" s="68">
        <v>8994355.2799999341</v>
      </c>
      <c r="Y457" s="69">
        <v>71830</v>
      </c>
      <c r="Z457" s="69">
        <v>516</v>
      </c>
      <c r="AA457" s="70">
        <v>9395392.2799999174</v>
      </c>
      <c r="AB457" s="71">
        <v>75894</v>
      </c>
      <c r="AC457" s="71">
        <v>516</v>
      </c>
      <c r="AD457" s="68">
        <v>11341861.589999896</v>
      </c>
      <c r="AE457" s="69">
        <v>85550</v>
      </c>
      <c r="AF457" s="69">
        <v>513</v>
      </c>
      <c r="AG457" s="70">
        <v>11649208.829999868</v>
      </c>
      <c r="AH457" s="71">
        <v>84162</v>
      </c>
      <c r="AI457" s="71">
        <v>513</v>
      </c>
      <c r="AJ457" s="68">
        <v>13290082.02999988</v>
      </c>
      <c r="AK457" s="69">
        <v>95375</v>
      </c>
      <c r="AL457" s="69">
        <v>514</v>
      </c>
      <c r="AM457" s="70">
        <v>10521926.779999893</v>
      </c>
      <c r="AN457" s="71">
        <v>84885</v>
      </c>
      <c r="AO457" s="71">
        <v>517</v>
      </c>
    </row>
    <row r="458" spans="1:41" hidden="1" outlineLevel="1" x14ac:dyDescent="0.55000000000000004">
      <c r="A458" s="58" t="s">
        <v>27</v>
      </c>
      <c r="B458" s="65">
        <v>1533050.0399999998</v>
      </c>
      <c r="C458" s="66">
        <v>9942</v>
      </c>
      <c r="D458" s="66">
        <v>5</v>
      </c>
      <c r="E458" s="67">
        <v>154.19936028968013</v>
      </c>
      <c r="F458" s="68">
        <v>190785.24</v>
      </c>
      <c r="G458" s="69">
        <v>952</v>
      </c>
      <c r="H458" s="69">
        <v>6</v>
      </c>
      <c r="I458" s="70">
        <v>142090.6</v>
      </c>
      <c r="J458" s="71">
        <v>972</v>
      </c>
      <c r="K458" s="71">
        <v>6</v>
      </c>
      <c r="L458" s="68">
        <v>73858.67</v>
      </c>
      <c r="M458" s="69">
        <v>769</v>
      </c>
      <c r="N458" s="69">
        <v>6</v>
      </c>
      <c r="O458" s="70">
        <v>99108.86</v>
      </c>
      <c r="P458" s="71">
        <v>629</v>
      </c>
      <c r="Q458" s="71">
        <v>6</v>
      </c>
      <c r="R458" s="68">
        <v>85358.2</v>
      </c>
      <c r="S458" s="69">
        <v>598</v>
      </c>
      <c r="T458" s="69">
        <v>6</v>
      </c>
      <c r="U458" s="70">
        <v>187475.13</v>
      </c>
      <c r="V458" s="71">
        <v>1032</v>
      </c>
      <c r="W458" s="71">
        <v>5</v>
      </c>
      <c r="X458" s="68">
        <v>118611.6</v>
      </c>
      <c r="Y458" s="69">
        <v>925</v>
      </c>
      <c r="Z458" s="69">
        <v>5</v>
      </c>
      <c r="AA458" s="70">
        <v>133371.32</v>
      </c>
      <c r="AB458" s="71">
        <v>824</v>
      </c>
      <c r="AC458" s="71">
        <v>5</v>
      </c>
      <c r="AD458" s="68">
        <v>178636.43</v>
      </c>
      <c r="AE458" s="69">
        <v>828</v>
      </c>
      <c r="AF458" s="69">
        <v>5</v>
      </c>
      <c r="AG458" s="70">
        <v>123983.64</v>
      </c>
      <c r="AH458" s="71">
        <v>818</v>
      </c>
      <c r="AI458" s="71">
        <v>5</v>
      </c>
      <c r="AJ458" s="68">
        <v>100171.05</v>
      </c>
      <c r="AK458" s="69">
        <v>749</v>
      </c>
      <c r="AL458" s="69">
        <v>5</v>
      </c>
      <c r="AM458" s="70">
        <v>99599.3</v>
      </c>
      <c r="AN458" s="71">
        <v>846</v>
      </c>
      <c r="AO458" s="71">
        <v>5</v>
      </c>
    </row>
    <row r="459" spans="1:41" hidden="1" outlineLevel="1" x14ac:dyDescent="0.55000000000000004">
      <c r="A459" s="58" t="s">
        <v>95</v>
      </c>
      <c r="B459" s="65">
        <v>10500760.590000002</v>
      </c>
      <c r="C459" s="66">
        <v>35249</v>
      </c>
      <c r="D459" s="66">
        <v>4</v>
      </c>
      <c r="E459" s="67">
        <v>297.90236857783202</v>
      </c>
      <c r="F459" s="68">
        <v>1435189.8</v>
      </c>
      <c r="G459" s="69">
        <v>4228</v>
      </c>
      <c r="H459" s="69">
        <v>3</v>
      </c>
      <c r="I459" s="70">
        <v>820793.46</v>
      </c>
      <c r="J459" s="71">
        <v>3159</v>
      </c>
      <c r="K459" s="71">
        <v>3</v>
      </c>
      <c r="L459" s="68">
        <v>615543.18999999994</v>
      </c>
      <c r="M459" s="69">
        <v>2565</v>
      </c>
      <c r="N459" s="69">
        <v>3</v>
      </c>
      <c r="O459" s="70">
        <v>819517.03</v>
      </c>
      <c r="P459" s="71">
        <v>2852</v>
      </c>
      <c r="Q459" s="71">
        <v>3</v>
      </c>
      <c r="R459" s="68">
        <v>470107.6</v>
      </c>
      <c r="S459" s="69">
        <v>2030</v>
      </c>
      <c r="T459" s="69">
        <v>3</v>
      </c>
      <c r="U459" s="70">
        <v>630505.35</v>
      </c>
      <c r="V459" s="71">
        <v>2233</v>
      </c>
      <c r="W459" s="71">
        <v>3</v>
      </c>
      <c r="X459" s="68">
        <v>738830.81</v>
      </c>
      <c r="Y459" s="69">
        <v>2847</v>
      </c>
      <c r="Z459" s="69">
        <v>4</v>
      </c>
      <c r="AA459" s="70">
        <v>1255919.3</v>
      </c>
      <c r="AB459" s="71">
        <v>3553</v>
      </c>
      <c r="AC459" s="71">
        <v>4</v>
      </c>
      <c r="AD459" s="68">
        <v>834767.95</v>
      </c>
      <c r="AE459" s="69">
        <v>2678</v>
      </c>
      <c r="AF459" s="69">
        <v>4</v>
      </c>
      <c r="AG459" s="70">
        <v>836614.08</v>
      </c>
      <c r="AH459" s="71">
        <v>2604</v>
      </c>
      <c r="AI459" s="71">
        <v>4</v>
      </c>
      <c r="AJ459" s="68">
        <v>1136378.21</v>
      </c>
      <c r="AK459" s="69">
        <v>3511</v>
      </c>
      <c r="AL459" s="69">
        <v>4</v>
      </c>
      <c r="AM459" s="70">
        <v>906593.81</v>
      </c>
      <c r="AN459" s="71">
        <v>2989</v>
      </c>
      <c r="AO459" s="71">
        <v>4</v>
      </c>
    </row>
    <row r="460" spans="1:41" hidden="1" outlineLevel="1" x14ac:dyDescent="0.55000000000000004">
      <c r="A460" s="58" t="s">
        <v>380</v>
      </c>
      <c r="B460" s="65">
        <v>36469847.439999998</v>
      </c>
      <c r="C460" s="66">
        <v>207517</v>
      </c>
      <c r="D460" s="66">
        <v>18</v>
      </c>
      <c r="E460" s="67">
        <v>175.74390262002629</v>
      </c>
      <c r="F460" s="68">
        <v>3226371.98</v>
      </c>
      <c r="G460" s="69">
        <v>17213</v>
      </c>
      <c r="H460" s="69">
        <v>18</v>
      </c>
      <c r="I460" s="70">
        <v>2589994.7299999995</v>
      </c>
      <c r="J460" s="71">
        <v>19422</v>
      </c>
      <c r="K460" s="71">
        <v>36</v>
      </c>
      <c r="L460" s="68">
        <v>1825567.9300000004</v>
      </c>
      <c r="M460" s="69">
        <v>13755</v>
      </c>
      <c r="N460" s="69">
        <v>18</v>
      </c>
      <c r="O460" s="70">
        <v>2900497.189999999</v>
      </c>
      <c r="P460" s="71">
        <v>14129</v>
      </c>
      <c r="Q460" s="71">
        <v>18</v>
      </c>
      <c r="R460" s="68">
        <v>2901052.4899999993</v>
      </c>
      <c r="S460" s="69">
        <v>17744</v>
      </c>
      <c r="T460" s="69">
        <v>18</v>
      </c>
      <c r="U460" s="70">
        <v>3164066.7199999997</v>
      </c>
      <c r="V460" s="71">
        <v>18410</v>
      </c>
      <c r="W460" s="71">
        <v>18</v>
      </c>
      <c r="X460" s="68">
        <v>3070761.2499999995</v>
      </c>
      <c r="Y460" s="69">
        <v>17395</v>
      </c>
      <c r="Z460" s="69">
        <v>18</v>
      </c>
      <c r="AA460" s="70">
        <v>3234318.3600000003</v>
      </c>
      <c r="AB460" s="71">
        <v>17969</v>
      </c>
      <c r="AC460" s="71">
        <v>18</v>
      </c>
      <c r="AD460" s="68">
        <v>3267235.58</v>
      </c>
      <c r="AE460" s="69">
        <v>17349</v>
      </c>
      <c r="AF460" s="69">
        <v>18</v>
      </c>
      <c r="AG460" s="70">
        <v>3021707.1000000006</v>
      </c>
      <c r="AH460" s="71">
        <v>17092</v>
      </c>
      <c r="AI460" s="71">
        <v>18</v>
      </c>
      <c r="AJ460" s="68">
        <v>3317728.84</v>
      </c>
      <c r="AK460" s="69">
        <v>18210</v>
      </c>
      <c r="AL460" s="69">
        <v>18</v>
      </c>
      <c r="AM460" s="70">
        <v>3950545.27</v>
      </c>
      <c r="AN460" s="71">
        <v>18829</v>
      </c>
      <c r="AO460" s="71">
        <v>18</v>
      </c>
    </row>
    <row r="461" spans="1:41" hidden="1" outlineLevel="1" x14ac:dyDescent="0.55000000000000004">
      <c r="A461" s="58" t="s">
        <v>32</v>
      </c>
      <c r="B461" s="65">
        <v>15223520.350000001</v>
      </c>
      <c r="C461" s="66">
        <v>62662</v>
      </c>
      <c r="D461" s="66">
        <v>2</v>
      </c>
      <c r="E461" s="67">
        <v>242.94660799208455</v>
      </c>
      <c r="F461" s="68">
        <v>1824061.31</v>
      </c>
      <c r="G461" s="69">
        <v>6587</v>
      </c>
      <c r="H461" s="69">
        <v>2</v>
      </c>
      <c r="I461" s="70">
        <v>1172894.72</v>
      </c>
      <c r="J461" s="71">
        <v>4995</v>
      </c>
      <c r="K461" s="71">
        <v>2</v>
      </c>
      <c r="L461" s="68">
        <v>1152164.47</v>
      </c>
      <c r="M461" s="69">
        <v>5038</v>
      </c>
      <c r="N461" s="69">
        <v>2</v>
      </c>
      <c r="O461" s="70">
        <v>1240063.9099999999</v>
      </c>
      <c r="P461" s="71">
        <v>5347</v>
      </c>
      <c r="Q461" s="71">
        <v>2</v>
      </c>
      <c r="R461" s="68">
        <v>1219691.07</v>
      </c>
      <c r="S461" s="69">
        <v>5696</v>
      </c>
      <c r="T461" s="69">
        <v>2</v>
      </c>
      <c r="U461" s="70">
        <v>1596619.07</v>
      </c>
      <c r="V461" s="71">
        <v>6517</v>
      </c>
      <c r="W461" s="71">
        <v>2</v>
      </c>
      <c r="X461" s="68">
        <v>1814739.35</v>
      </c>
      <c r="Y461" s="69">
        <v>7097</v>
      </c>
      <c r="Z461" s="69">
        <v>2</v>
      </c>
      <c r="AA461" s="70">
        <v>1714539.08</v>
      </c>
      <c r="AB461" s="71">
        <v>6861</v>
      </c>
      <c r="AC461" s="71">
        <v>2</v>
      </c>
      <c r="AD461" s="68">
        <v>1113502.98</v>
      </c>
      <c r="AE461" s="69">
        <v>4184</v>
      </c>
      <c r="AF461" s="69">
        <v>2</v>
      </c>
      <c r="AG461" s="70">
        <v>971403.99</v>
      </c>
      <c r="AH461" s="71">
        <v>3859</v>
      </c>
      <c r="AI461" s="71">
        <v>2</v>
      </c>
      <c r="AJ461" s="68">
        <v>583296.80000000005</v>
      </c>
      <c r="AK461" s="69">
        <v>2869</v>
      </c>
      <c r="AL461" s="69">
        <v>2</v>
      </c>
      <c r="AM461" s="70">
        <v>820543.6</v>
      </c>
      <c r="AN461" s="71">
        <v>3612</v>
      </c>
      <c r="AO461" s="71">
        <v>2</v>
      </c>
    </row>
    <row r="462" spans="1:41" hidden="1" outlineLevel="1" x14ac:dyDescent="0.55000000000000004">
      <c r="A462" s="58" t="s">
        <v>37</v>
      </c>
      <c r="B462" s="65">
        <v>7368462.2400000002</v>
      </c>
      <c r="C462" s="66">
        <v>46319</v>
      </c>
      <c r="D462" s="66">
        <v>5</v>
      </c>
      <c r="E462" s="67">
        <v>159.08077117381637</v>
      </c>
      <c r="F462" s="68">
        <v>783754.14</v>
      </c>
      <c r="G462" s="69">
        <v>5235</v>
      </c>
      <c r="H462" s="69">
        <v>5</v>
      </c>
      <c r="I462" s="70">
        <v>636806.97</v>
      </c>
      <c r="J462" s="71">
        <v>3957</v>
      </c>
      <c r="K462" s="71">
        <v>5</v>
      </c>
      <c r="L462" s="68">
        <v>315692.68</v>
      </c>
      <c r="M462" s="69">
        <v>2988</v>
      </c>
      <c r="N462" s="69">
        <v>5</v>
      </c>
      <c r="O462" s="70">
        <v>496609.08</v>
      </c>
      <c r="P462" s="71">
        <v>2640</v>
      </c>
      <c r="Q462" s="71">
        <v>5</v>
      </c>
      <c r="R462" s="68">
        <v>522521.96</v>
      </c>
      <c r="S462" s="69">
        <v>3153</v>
      </c>
      <c r="T462" s="69">
        <v>5</v>
      </c>
      <c r="U462" s="70">
        <v>473256.74</v>
      </c>
      <c r="V462" s="71">
        <v>3423</v>
      </c>
      <c r="W462" s="71">
        <v>5</v>
      </c>
      <c r="X462" s="68">
        <v>574300.18999999994</v>
      </c>
      <c r="Y462" s="69">
        <v>3658</v>
      </c>
      <c r="Z462" s="69">
        <v>5</v>
      </c>
      <c r="AA462" s="70">
        <v>671993.81</v>
      </c>
      <c r="AB462" s="71">
        <v>3872</v>
      </c>
      <c r="AC462" s="71">
        <v>5</v>
      </c>
      <c r="AD462" s="68">
        <v>737993.08</v>
      </c>
      <c r="AE462" s="69">
        <v>4528</v>
      </c>
      <c r="AF462" s="69">
        <v>5</v>
      </c>
      <c r="AG462" s="70">
        <v>614169.81999999995</v>
      </c>
      <c r="AH462" s="71">
        <v>3837</v>
      </c>
      <c r="AI462" s="71">
        <v>5</v>
      </c>
      <c r="AJ462" s="68">
        <v>643837.78</v>
      </c>
      <c r="AK462" s="69">
        <v>4313</v>
      </c>
      <c r="AL462" s="69">
        <v>5</v>
      </c>
      <c r="AM462" s="70">
        <v>897525.99</v>
      </c>
      <c r="AN462" s="71">
        <v>4715</v>
      </c>
      <c r="AO462" s="71">
        <v>5</v>
      </c>
    </row>
    <row r="463" spans="1:41" hidden="1" outlineLevel="1" x14ac:dyDescent="0.55000000000000004">
      <c r="A463" s="58" t="s">
        <v>33</v>
      </c>
      <c r="B463" s="65">
        <v>3334641.9899999993</v>
      </c>
      <c r="C463" s="66">
        <v>12883</v>
      </c>
      <c r="D463" s="66">
        <v>52</v>
      </c>
      <c r="E463" s="67">
        <v>258.84048668788319</v>
      </c>
      <c r="F463" s="68">
        <v>409310.16</v>
      </c>
      <c r="G463" s="69">
        <v>1429</v>
      </c>
      <c r="H463" s="69">
        <v>48</v>
      </c>
      <c r="I463" s="70">
        <v>324877.71999999997</v>
      </c>
      <c r="J463" s="71">
        <v>875</v>
      </c>
      <c r="K463" s="71">
        <v>52</v>
      </c>
      <c r="L463" s="68">
        <v>124043.21</v>
      </c>
      <c r="M463" s="69">
        <v>547</v>
      </c>
      <c r="N463" s="69">
        <v>53</v>
      </c>
      <c r="O463" s="70">
        <v>277115.48</v>
      </c>
      <c r="P463" s="71">
        <v>938</v>
      </c>
      <c r="Q463" s="71">
        <v>53</v>
      </c>
      <c r="R463" s="68">
        <v>195295.94</v>
      </c>
      <c r="S463" s="69">
        <v>883</v>
      </c>
      <c r="T463" s="69">
        <v>53</v>
      </c>
      <c r="U463" s="70">
        <v>265281.82</v>
      </c>
      <c r="V463" s="71">
        <v>1031</v>
      </c>
      <c r="W463" s="71">
        <v>53</v>
      </c>
      <c r="X463" s="68">
        <v>231158.71</v>
      </c>
      <c r="Y463" s="69">
        <v>1124</v>
      </c>
      <c r="Z463" s="69">
        <v>53</v>
      </c>
      <c r="AA463" s="70">
        <v>353794.4</v>
      </c>
      <c r="AB463" s="71">
        <v>1312</v>
      </c>
      <c r="AC463" s="71">
        <v>53</v>
      </c>
      <c r="AD463" s="68">
        <v>274934.32</v>
      </c>
      <c r="AE463" s="69">
        <v>1048</v>
      </c>
      <c r="AF463" s="69">
        <v>53</v>
      </c>
      <c r="AG463" s="70">
        <v>263510.8</v>
      </c>
      <c r="AH463" s="71">
        <v>1155</v>
      </c>
      <c r="AI463" s="71">
        <v>52</v>
      </c>
      <c r="AJ463" s="68">
        <v>381953.65</v>
      </c>
      <c r="AK463" s="69">
        <v>1635</v>
      </c>
      <c r="AL463" s="69">
        <v>52</v>
      </c>
      <c r="AM463" s="70">
        <v>233365.78</v>
      </c>
      <c r="AN463" s="71">
        <v>906</v>
      </c>
      <c r="AO463" s="71">
        <v>52</v>
      </c>
    </row>
    <row r="464" spans="1:41" hidden="1" outlineLevel="1" x14ac:dyDescent="0.55000000000000004">
      <c r="A464" s="58" t="s">
        <v>40</v>
      </c>
      <c r="B464" s="65">
        <v>96361428.11999996</v>
      </c>
      <c r="C464" s="66">
        <v>374403</v>
      </c>
      <c r="D464" s="66">
        <v>19663</v>
      </c>
      <c r="E464" s="67">
        <v>257.37354700683477</v>
      </c>
      <c r="F464" s="68">
        <v>9594608.2799999975</v>
      </c>
      <c r="G464" s="69">
        <v>35335</v>
      </c>
      <c r="H464" s="69">
        <v>14822</v>
      </c>
      <c r="I464" s="70">
        <v>7187640.8999999976</v>
      </c>
      <c r="J464" s="71">
        <v>30320</v>
      </c>
      <c r="K464" s="71">
        <v>14578</v>
      </c>
      <c r="L464" s="68">
        <v>5430412.4500000002</v>
      </c>
      <c r="M464" s="69">
        <v>22639</v>
      </c>
      <c r="N464" s="69">
        <v>15091</v>
      </c>
      <c r="O464" s="70">
        <v>7012691.8099999987</v>
      </c>
      <c r="P464" s="71">
        <v>26061</v>
      </c>
      <c r="Q464" s="71">
        <v>15721</v>
      </c>
      <c r="R464" s="68">
        <v>7144272.1099999985</v>
      </c>
      <c r="S464" s="69">
        <v>28140</v>
      </c>
      <c r="T464" s="69">
        <v>16356</v>
      </c>
      <c r="U464" s="70">
        <v>8384095.0399999991</v>
      </c>
      <c r="V464" s="71">
        <v>32167</v>
      </c>
      <c r="W464" s="71">
        <v>16412</v>
      </c>
      <c r="X464" s="68">
        <v>7910373.7799999965</v>
      </c>
      <c r="Y464" s="69">
        <v>32270</v>
      </c>
      <c r="Z464" s="69">
        <v>16942</v>
      </c>
      <c r="AA464" s="70">
        <v>9755912.799999997</v>
      </c>
      <c r="AB464" s="71">
        <v>35971</v>
      </c>
      <c r="AC464" s="71">
        <v>17450</v>
      </c>
      <c r="AD464" s="68">
        <v>8658873.089999998</v>
      </c>
      <c r="AE464" s="69">
        <v>32161</v>
      </c>
      <c r="AF464" s="69">
        <v>18559</v>
      </c>
      <c r="AG464" s="70">
        <v>8311429.8999999957</v>
      </c>
      <c r="AH464" s="71">
        <v>32112</v>
      </c>
      <c r="AI464" s="71">
        <v>18146</v>
      </c>
      <c r="AJ464" s="68">
        <v>8230270.4899999984</v>
      </c>
      <c r="AK464" s="69">
        <v>33067</v>
      </c>
      <c r="AL464" s="69">
        <v>18856</v>
      </c>
      <c r="AM464" s="70">
        <v>8740847.4699999969</v>
      </c>
      <c r="AN464" s="71">
        <v>34160</v>
      </c>
      <c r="AO464" s="71">
        <v>19663</v>
      </c>
    </row>
    <row r="465" spans="1:41" hidden="1" outlineLevel="1" x14ac:dyDescent="0.55000000000000004">
      <c r="A465" s="58" t="s">
        <v>34</v>
      </c>
      <c r="B465" s="65">
        <v>1502168.65</v>
      </c>
      <c r="C465" s="66">
        <v>10571</v>
      </c>
      <c r="D465" s="66">
        <v>12</v>
      </c>
      <c r="E465" s="67">
        <v>142.10279538359663</v>
      </c>
      <c r="F465" s="68">
        <v>74187.17</v>
      </c>
      <c r="G465" s="69">
        <v>799</v>
      </c>
      <c r="H465" s="69">
        <v>12</v>
      </c>
      <c r="I465" s="70">
        <v>62875.83</v>
      </c>
      <c r="J465" s="71">
        <v>544</v>
      </c>
      <c r="K465" s="71">
        <v>12</v>
      </c>
      <c r="L465" s="68">
        <v>36325.599999999999</v>
      </c>
      <c r="M465" s="69">
        <v>265</v>
      </c>
      <c r="N465" s="69">
        <v>12</v>
      </c>
      <c r="O465" s="70">
        <v>29268.95</v>
      </c>
      <c r="P465" s="71">
        <v>120</v>
      </c>
      <c r="Q465" s="71">
        <v>12</v>
      </c>
      <c r="R465" s="68">
        <v>32870.769999999997</v>
      </c>
      <c r="S465" s="69">
        <v>167</v>
      </c>
      <c r="T465" s="69">
        <v>12</v>
      </c>
      <c r="U465" s="70">
        <v>42349.35</v>
      </c>
      <c r="V465" s="71">
        <v>271</v>
      </c>
      <c r="W465" s="71">
        <v>12</v>
      </c>
      <c r="X465" s="68">
        <v>63265.68</v>
      </c>
      <c r="Y465" s="69">
        <v>513</v>
      </c>
      <c r="Z465" s="69">
        <v>12</v>
      </c>
      <c r="AA465" s="70">
        <v>245910.21</v>
      </c>
      <c r="AB465" s="71">
        <v>1683</v>
      </c>
      <c r="AC465" s="71">
        <v>12</v>
      </c>
      <c r="AD465" s="68">
        <v>177535.38999999998</v>
      </c>
      <c r="AE465" s="69">
        <v>1267</v>
      </c>
      <c r="AF465" s="69">
        <v>12</v>
      </c>
      <c r="AG465" s="70">
        <v>111169.34</v>
      </c>
      <c r="AH465" s="71">
        <v>755</v>
      </c>
      <c r="AI465" s="71">
        <v>12</v>
      </c>
      <c r="AJ465" s="68">
        <v>141064.12</v>
      </c>
      <c r="AK465" s="69">
        <v>731</v>
      </c>
      <c r="AL465" s="69">
        <v>12</v>
      </c>
      <c r="AM465" s="70">
        <v>485346.24</v>
      </c>
      <c r="AN465" s="71">
        <v>3456</v>
      </c>
      <c r="AO465" s="71">
        <v>12</v>
      </c>
    </row>
    <row r="466" spans="1:41" hidden="1" outlineLevel="1" x14ac:dyDescent="0.55000000000000004">
      <c r="A466" s="58" t="s">
        <v>35</v>
      </c>
      <c r="B466" s="65">
        <v>1357470.33</v>
      </c>
      <c r="C466" s="66">
        <v>1092</v>
      </c>
      <c r="D466" s="66">
        <v>12</v>
      </c>
      <c r="E466" s="67">
        <v>1243.104697802198</v>
      </c>
      <c r="F466" s="68">
        <v>252948.88</v>
      </c>
      <c r="G466" s="69">
        <v>171</v>
      </c>
      <c r="H466" s="69">
        <v>12</v>
      </c>
      <c r="I466" s="70">
        <v>118391.11</v>
      </c>
      <c r="J466" s="71">
        <v>83</v>
      </c>
      <c r="K466" s="71">
        <v>12</v>
      </c>
      <c r="L466" s="68">
        <v>69069.47</v>
      </c>
      <c r="M466" s="69">
        <v>67</v>
      </c>
      <c r="N466" s="69">
        <v>12</v>
      </c>
      <c r="O466" s="70">
        <v>121920.3</v>
      </c>
      <c r="P466" s="71">
        <v>44</v>
      </c>
      <c r="Q466" s="71">
        <v>12</v>
      </c>
      <c r="R466" s="68">
        <v>86458.87</v>
      </c>
      <c r="S466" s="69">
        <v>67</v>
      </c>
      <c r="T466" s="69">
        <v>12</v>
      </c>
      <c r="U466" s="70">
        <v>93482.5</v>
      </c>
      <c r="V466" s="71">
        <v>95</v>
      </c>
      <c r="W466" s="71">
        <v>12</v>
      </c>
      <c r="X466" s="68">
        <v>105297.57</v>
      </c>
      <c r="Y466" s="69">
        <v>83</v>
      </c>
      <c r="Z466" s="69">
        <v>12</v>
      </c>
      <c r="AA466" s="70">
        <v>95157.97</v>
      </c>
      <c r="AB466" s="71">
        <v>105</v>
      </c>
      <c r="AC466" s="71">
        <v>12</v>
      </c>
      <c r="AD466" s="68">
        <v>81456.5</v>
      </c>
      <c r="AE466" s="69">
        <v>96</v>
      </c>
      <c r="AF466" s="69">
        <v>12</v>
      </c>
      <c r="AG466" s="70">
        <v>84456.08</v>
      </c>
      <c r="AH466" s="71">
        <v>69</v>
      </c>
      <c r="AI466" s="71">
        <v>12</v>
      </c>
      <c r="AJ466" s="68">
        <v>106826.86</v>
      </c>
      <c r="AK466" s="69">
        <v>88</v>
      </c>
      <c r="AL466" s="69">
        <v>12</v>
      </c>
      <c r="AM466" s="70">
        <v>142004.22</v>
      </c>
      <c r="AN466" s="71">
        <v>124</v>
      </c>
      <c r="AO466" s="71">
        <v>12</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2516384986.6199985</v>
      </c>
      <c r="C468" s="52">
        <f>SUM(C441:C466)</f>
        <v>8160779</v>
      </c>
      <c r="D468" s="52">
        <f>SUM(D441:D466)</f>
        <v>29277</v>
      </c>
      <c r="E468" s="74">
        <f t="shared" ref="E468" si="30">IFERROR(B468/C468,0)</f>
        <v>308.35107611908109</v>
      </c>
      <c r="F468" s="51">
        <f t="shared" ref="F468:AO468" si="31">SUM(F441:F466)</f>
        <v>192629951.9499999</v>
      </c>
      <c r="G468" s="52">
        <f t="shared" si="31"/>
        <v>638912</v>
      </c>
      <c r="H468" s="52">
        <f t="shared" si="31"/>
        <v>23738</v>
      </c>
      <c r="I468" s="51">
        <f t="shared" si="31"/>
        <v>185680864.10999998</v>
      </c>
      <c r="J468" s="52">
        <f t="shared" si="31"/>
        <v>624448</v>
      </c>
      <c r="K468" s="52">
        <f t="shared" si="31"/>
        <v>23617</v>
      </c>
      <c r="L468" s="51">
        <f t="shared" si="31"/>
        <v>155659571.20999995</v>
      </c>
      <c r="M468" s="52">
        <f t="shared" si="31"/>
        <v>521403</v>
      </c>
      <c r="N468" s="52">
        <f t="shared" si="31"/>
        <v>24208</v>
      </c>
      <c r="O468" s="51">
        <f t="shared" si="31"/>
        <v>176917857.41999999</v>
      </c>
      <c r="P468" s="52">
        <f t="shared" si="31"/>
        <v>565377</v>
      </c>
      <c r="Q468" s="52">
        <f t="shared" si="31"/>
        <v>24746</v>
      </c>
      <c r="R468" s="51">
        <f t="shared" si="31"/>
        <v>176934944.06999993</v>
      </c>
      <c r="S468" s="52">
        <f t="shared" si="31"/>
        <v>588013</v>
      </c>
      <c r="T468" s="52">
        <f t="shared" si="31"/>
        <v>25889</v>
      </c>
      <c r="U468" s="51">
        <f t="shared" si="31"/>
        <v>224841708.58999988</v>
      </c>
      <c r="V468" s="52">
        <f t="shared" si="31"/>
        <v>715185</v>
      </c>
      <c r="W468" s="52">
        <f t="shared" si="31"/>
        <v>26207</v>
      </c>
      <c r="X468" s="51">
        <f t="shared" si="31"/>
        <v>200225302.15999991</v>
      </c>
      <c r="Y468" s="52">
        <f t="shared" si="31"/>
        <v>674658</v>
      </c>
      <c r="Z468" s="52">
        <f t="shared" si="31"/>
        <v>29551</v>
      </c>
      <c r="AA468" s="51">
        <f t="shared" si="31"/>
        <v>244685214.74999988</v>
      </c>
      <c r="AB468" s="52">
        <f t="shared" si="31"/>
        <v>750675</v>
      </c>
      <c r="AC468" s="52">
        <f t="shared" si="31"/>
        <v>27646</v>
      </c>
      <c r="AD468" s="51">
        <f t="shared" si="31"/>
        <v>271221956.42999983</v>
      </c>
      <c r="AE468" s="52">
        <f t="shared" si="31"/>
        <v>820015</v>
      </c>
      <c r="AF468" s="52">
        <f t="shared" si="31"/>
        <v>28426</v>
      </c>
      <c r="AG468" s="51">
        <f t="shared" si="31"/>
        <v>233973180.40999985</v>
      </c>
      <c r="AH468" s="52">
        <f t="shared" si="31"/>
        <v>733119</v>
      </c>
      <c r="AI468" s="52">
        <f t="shared" si="31"/>
        <v>27953</v>
      </c>
      <c r="AJ468" s="51">
        <f t="shared" si="31"/>
        <v>240464450.28999996</v>
      </c>
      <c r="AK468" s="52">
        <f t="shared" si="31"/>
        <v>797944</v>
      </c>
      <c r="AL468" s="52">
        <f t="shared" si="31"/>
        <v>28482</v>
      </c>
      <c r="AM468" s="51">
        <f t="shared" si="31"/>
        <v>213149985.22999993</v>
      </c>
      <c r="AN468" s="52">
        <f t="shared" si="31"/>
        <v>731030</v>
      </c>
      <c r="AO468" s="52">
        <f t="shared" si="31"/>
        <v>29277</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v>27277081.780000001</v>
      </c>
      <c r="C472" s="66">
        <v>30910</v>
      </c>
      <c r="D472" s="66">
        <v>125</v>
      </c>
      <c r="E472" s="67">
        <v>882.46786735684248</v>
      </c>
      <c r="F472" s="68">
        <v>1992017.61</v>
      </c>
      <c r="G472" s="69">
        <v>2164</v>
      </c>
      <c r="H472" s="69">
        <v>177</v>
      </c>
      <c r="I472" s="70">
        <v>1674116.76</v>
      </c>
      <c r="J472" s="71">
        <v>1995</v>
      </c>
      <c r="K472" s="71">
        <v>177</v>
      </c>
      <c r="L472" s="68">
        <v>1446522.64</v>
      </c>
      <c r="M472" s="69">
        <v>1439</v>
      </c>
      <c r="N472" s="69">
        <v>211</v>
      </c>
      <c r="O472" s="70">
        <v>1590258.45</v>
      </c>
      <c r="P472" s="71">
        <v>1558</v>
      </c>
      <c r="Q472" s="71">
        <v>214</v>
      </c>
      <c r="R472" s="68">
        <v>1694383.21</v>
      </c>
      <c r="S472" s="69">
        <v>1879</v>
      </c>
      <c r="T472" s="69">
        <v>214</v>
      </c>
      <c r="U472" s="70">
        <v>2029913.14</v>
      </c>
      <c r="V472" s="71">
        <v>2306</v>
      </c>
      <c r="W472" s="71">
        <v>271</v>
      </c>
      <c r="X472" s="68">
        <v>2567266.9900000002</v>
      </c>
      <c r="Y472" s="69">
        <v>3020</v>
      </c>
      <c r="Z472" s="69">
        <v>359</v>
      </c>
      <c r="AA472" s="70">
        <v>3067208.37</v>
      </c>
      <c r="AB472" s="71">
        <v>3436</v>
      </c>
      <c r="AC472" s="71">
        <v>398</v>
      </c>
      <c r="AD472" s="68">
        <v>2784344.9</v>
      </c>
      <c r="AE472" s="69">
        <v>3072</v>
      </c>
      <c r="AF472" s="69">
        <v>397</v>
      </c>
      <c r="AG472" s="70">
        <v>2581152.8199999998</v>
      </c>
      <c r="AH472" s="71">
        <v>2839</v>
      </c>
      <c r="AI472" s="71">
        <v>397</v>
      </c>
      <c r="AJ472" s="68">
        <v>2439977.1</v>
      </c>
      <c r="AK472" s="69">
        <v>3046</v>
      </c>
      <c r="AL472" s="69">
        <v>395</v>
      </c>
      <c r="AM472" s="70">
        <v>3409919.79</v>
      </c>
      <c r="AN472" s="71">
        <v>4156</v>
      </c>
      <c r="AO472" s="71">
        <v>125</v>
      </c>
    </row>
    <row r="473" spans="1:41" hidden="1" outlineLevel="1" x14ac:dyDescent="0.55000000000000004">
      <c r="A473" s="58" t="s">
        <v>18</v>
      </c>
      <c r="B473" s="65">
        <v>19849952.069999892</v>
      </c>
      <c r="C473" s="66">
        <v>132555</v>
      </c>
      <c r="D473" s="66">
        <v>182</v>
      </c>
      <c r="E473" s="67">
        <v>149.74879913997881</v>
      </c>
      <c r="F473" s="68">
        <v>1482564.1999999911</v>
      </c>
      <c r="G473" s="69">
        <v>12252</v>
      </c>
      <c r="H473" s="69">
        <v>187</v>
      </c>
      <c r="I473" s="70">
        <v>1271061.2499999944</v>
      </c>
      <c r="J473" s="71">
        <v>7813</v>
      </c>
      <c r="K473" s="71">
        <v>186</v>
      </c>
      <c r="L473" s="68">
        <v>760164.73999999824</v>
      </c>
      <c r="M473" s="69">
        <v>5517</v>
      </c>
      <c r="N473" s="69">
        <v>186</v>
      </c>
      <c r="O473" s="70">
        <v>1339124.6799999946</v>
      </c>
      <c r="P473" s="71">
        <v>5511</v>
      </c>
      <c r="Q473" s="71">
        <v>186</v>
      </c>
      <c r="R473" s="68">
        <v>1216055.7899999931</v>
      </c>
      <c r="S473" s="69">
        <v>6853</v>
      </c>
      <c r="T473" s="69">
        <v>186</v>
      </c>
      <c r="U473" s="70">
        <v>1721492.8199999884</v>
      </c>
      <c r="V473" s="71">
        <v>9126</v>
      </c>
      <c r="W473" s="71">
        <v>185</v>
      </c>
      <c r="X473" s="68">
        <v>1851490.2699999879</v>
      </c>
      <c r="Y473" s="69">
        <v>10022</v>
      </c>
      <c r="Z473" s="69">
        <v>181</v>
      </c>
      <c r="AA473" s="70">
        <v>1846355.7999999903</v>
      </c>
      <c r="AB473" s="71">
        <v>9920</v>
      </c>
      <c r="AC473" s="71">
        <v>181</v>
      </c>
      <c r="AD473" s="68">
        <v>2347090.8499999889</v>
      </c>
      <c r="AE473" s="69">
        <v>13723</v>
      </c>
      <c r="AF473" s="69">
        <v>181</v>
      </c>
      <c r="AG473" s="70">
        <v>1806482.8899999906</v>
      </c>
      <c r="AH473" s="71">
        <v>15126</v>
      </c>
      <c r="AI473" s="71">
        <v>181</v>
      </c>
      <c r="AJ473" s="68">
        <v>2239288.169999986</v>
      </c>
      <c r="AK473" s="69">
        <v>19068</v>
      </c>
      <c r="AL473" s="69">
        <v>181</v>
      </c>
      <c r="AM473" s="70">
        <v>1968780.6099999873</v>
      </c>
      <c r="AN473" s="71">
        <v>17624</v>
      </c>
      <c r="AO473" s="71">
        <v>182</v>
      </c>
    </row>
    <row r="474" spans="1:41" hidden="1" outlineLevel="1" x14ac:dyDescent="0.55000000000000004">
      <c r="A474" s="58" t="s">
        <v>20</v>
      </c>
      <c r="B474" s="65">
        <v>70244779.599999994</v>
      </c>
      <c r="C474" s="66">
        <v>244399</v>
      </c>
      <c r="D474" s="66">
        <v>71</v>
      </c>
      <c r="E474" s="67">
        <v>287.41844115565118</v>
      </c>
      <c r="F474" s="68">
        <v>6266618.6100000003</v>
      </c>
      <c r="G474" s="69">
        <v>21493</v>
      </c>
      <c r="H474" s="69">
        <v>70</v>
      </c>
      <c r="I474" s="70">
        <v>5211431.76</v>
      </c>
      <c r="J474" s="71">
        <v>16289</v>
      </c>
      <c r="K474" s="71">
        <v>70</v>
      </c>
      <c r="L474" s="68">
        <v>3260506.13</v>
      </c>
      <c r="M474" s="69">
        <v>12399</v>
      </c>
      <c r="N474" s="69">
        <v>70</v>
      </c>
      <c r="O474" s="70">
        <v>5083748.3</v>
      </c>
      <c r="P474" s="71">
        <v>17546</v>
      </c>
      <c r="Q474" s="71">
        <v>70</v>
      </c>
      <c r="R474" s="68">
        <v>5222466.32</v>
      </c>
      <c r="S474" s="69">
        <v>21683</v>
      </c>
      <c r="T474" s="69">
        <v>71</v>
      </c>
      <c r="U474" s="70">
        <v>8381834.4000000004</v>
      </c>
      <c r="V474" s="71">
        <v>28912</v>
      </c>
      <c r="W474" s="71">
        <v>71</v>
      </c>
      <c r="X474" s="68">
        <v>7262838.0999999996</v>
      </c>
      <c r="Y474" s="69">
        <v>25078</v>
      </c>
      <c r="Z474" s="69">
        <v>71</v>
      </c>
      <c r="AA474" s="70">
        <v>6911361</v>
      </c>
      <c r="AB474" s="71">
        <v>23719</v>
      </c>
      <c r="AC474" s="71">
        <v>71</v>
      </c>
      <c r="AD474" s="68">
        <v>5729544.5099999998</v>
      </c>
      <c r="AE474" s="69">
        <v>20389</v>
      </c>
      <c r="AF474" s="69">
        <v>71</v>
      </c>
      <c r="AG474" s="70">
        <v>5337051.68</v>
      </c>
      <c r="AH474" s="71">
        <v>19216</v>
      </c>
      <c r="AI474" s="71">
        <v>71</v>
      </c>
      <c r="AJ474" s="68">
        <v>6473259.6600000001</v>
      </c>
      <c r="AK474" s="69">
        <v>20828</v>
      </c>
      <c r="AL474" s="69">
        <v>72</v>
      </c>
      <c r="AM474" s="70">
        <v>5104119.13</v>
      </c>
      <c r="AN474" s="71">
        <v>16847</v>
      </c>
      <c r="AO474" s="71">
        <v>71</v>
      </c>
    </row>
    <row r="475" spans="1:41" hidden="1" outlineLevel="1" x14ac:dyDescent="0.55000000000000004">
      <c r="A475" s="58" t="s">
        <v>510</v>
      </c>
      <c r="B475" s="65">
        <v>0</v>
      </c>
      <c r="C475" s="66">
        <v>0</v>
      </c>
      <c r="D475" s="66">
        <v>0</v>
      </c>
      <c r="E475" s="67">
        <v>0</v>
      </c>
      <c r="F475" s="68">
        <v>0</v>
      </c>
      <c r="G475" s="69">
        <v>0</v>
      </c>
      <c r="H475" s="69">
        <v>0</v>
      </c>
      <c r="I475" s="70">
        <v>0</v>
      </c>
      <c r="J475" s="71">
        <v>0</v>
      </c>
      <c r="K475" s="71">
        <v>0</v>
      </c>
      <c r="L475" s="68">
        <v>0</v>
      </c>
      <c r="M475" s="69">
        <v>0</v>
      </c>
      <c r="N475" s="69">
        <v>0</v>
      </c>
      <c r="O475" s="70">
        <v>0</v>
      </c>
      <c r="P475" s="71">
        <v>0</v>
      </c>
      <c r="Q475" s="71">
        <v>0</v>
      </c>
      <c r="R475" s="68">
        <v>0</v>
      </c>
      <c r="S475" s="69">
        <v>0</v>
      </c>
      <c r="T475" s="69">
        <v>0</v>
      </c>
      <c r="U475" s="70">
        <v>0</v>
      </c>
      <c r="V475" s="71">
        <v>0</v>
      </c>
      <c r="W475" s="71">
        <v>0</v>
      </c>
      <c r="X475" s="68">
        <v>0</v>
      </c>
      <c r="Y475" s="69">
        <v>0</v>
      </c>
      <c r="Z475" s="69">
        <v>0</v>
      </c>
      <c r="AA475" s="70">
        <v>0</v>
      </c>
      <c r="AB475" s="71">
        <v>0</v>
      </c>
      <c r="AC475" s="71">
        <v>0</v>
      </c>
      <c r="AD475" s="68">
        <v>0</v>
      </c>
      <c r="AE475" s="69">
        <v>0</v>
      </c>
      <c r="AF475" s="69">
        <v>0</v>
      </c>
      <c r="AG475" s="70">
        <v>0</v>
      </c>
      <c r="AH475" s="71">
        <v>0</v>
      </c>
      <c r="AI475" s="71">
        <v>0</v>
      </c>
      <c r="AJ475" s="68">
        <v>0</v>
      </c>
      <c r="AK475" s="69">
        <v>0</v>
      </c>
      <c r="AL475" s="69">
        <v>0</v>
      </c>
      <c r="AM475" s="70">
        <v>0</v>
      </c>
      <c r="AN475" s="71">
        <v>0</v>
      </c>
      <c r="AO475" s="71">
        <v>0</v>
      </c>
    </row>
    <row r="476" spans="1:41" hidden="1" outlineLevel="1" x14ac:dyDescent="0.55000000000000004">
      <c r="A476" s="58" t="s">
        <v>89</v>
      </c>
      <c r="B476" s="65">
        <v>1280876396.0899999</v>
      </c>
      <c r="C476" s="66">
        <v>3551954</v>
      </c>
      <c r="D476" s="66">
        <v>2575</v>
      </c>
      <c r="E476" s="67">
        <v>360.61176357858238</v>
      </c>
      <c r="F476" s="68">
        <v>101832886.29000001</v>
      </c>
      <c r="G476" s="69">
        <v>286200</v>
      </c>
      <c r="H476" s="69">
        <v>4675</v>
      </c>
      <c r="I476" s="70">
        <v>91531867.189999998</v>
      </c>
      <c r="J476" s="71">
        <v>258837</v>
      </c>
      <c r="K476" s="71">
        <v>4685</v>
      </c>
      <c r="L476" s="68">
        <v>81219464.290000007</v>
      </c>
      <c r="M476" s="69">
        <v>219006</v>
      </c>
      <c r="N476" s="69">
        <v>4690</v>
      </c>
      <c r="O476" s="70">
        <v>82239234.280000001</v>
      </c>
      <c r="P476" s="71">
        <v>254132</v>
      </c>
      <c r="Q476" s="71">
        <v>4726</v>
      </c>
      <c r="R476" s="68">
        <v>87424873.430000007</v>
      </c>
      <c r="S476" s="69">
        <v>263082</v>
      </c>
      <c r="T476" s="69">
        <v>4741</v>
      </c>
      <c r="U476" s="70">
        <v>115951505.34999999</v>
      </c>
      <c r="V476" s="71">
        <v>310048</v>
      </c>
      <c r="W476" s="71">
        <v>4776</v>
      </c>
      <c r="X476" s="68">
        <v>111224370.34999999</v>
      </c>
      <c r="Y476" s="69">
        <v>308166</v>
      </c>
      <c r="Z476" s="69">
        <v>4915</v>
      </c>
      <c r="AA476" s="70">
        <v>124593876.84999999</v>
      </c>
      <c r="AB476" s="71">
        <v>334614</v>
      </c>
      <c r="AC476" s="71">
        <v>5072</v>
      </c>
      <c r="AD476" s="68">
        <v>133298454.93000001</v>
      </c>
      <c r="AE476" s="69">
        <v>354446</v>
      </c>
      <c r="AF476" s="69">
        <v>4974</v>
      </c>
      <c r="AG476" s="70">
        <v>130705720.53</v>
      </c>
      <c r="AH476" s="71">
        <v>356450</v>
      </c>
      <c r="AI476" s="71">
        <v>4862</v>
      </c>
      <c r="AJ476" s="68">
        <v>120198164.05</v>
      </c>
      <c r="AK476" s="69">
        <v>333829</v>
      </c>
      <c r="AL476" s="69">
        <v>4777</v>
      </c>
      <c r="AM476" s="70">
        <v>100655978.55</v>
      </c>
      <c r="AN476" s="71">
        <v>273144</v>
      </c>
      <c r="AO476" s="71">
        <v>2575</v>
      </c>
    </row>
    <row r="477" spans="1:41" hidden="1" outlineLevel="1" x14ac:dyDescent="0.55000000000000004">
      <c r="A477" s="58" t="s">
        <v>21</v>
      </c>
      <c r="B477" s="65">
        <v>712208.75999999989</v>
      </c>
      <c r="C477" s="66">
        <v>3102</v>
      </c>
      <c r="D477" s="66">
        <v>27</v>
      </c>
      <c r="E477" s="67">
        <v>229.59663442940035</v>
      </c>
      <c r="F477" s="68">
        <v>68665.789999999994</v>
      </c>
      <c r="G477" s="69">
        <v>258</v>
      </c>
      <c r="H477" s="69">
        <v>29</v>
      </c>
      <c r="I477" s="70">
        <v>70494.350000000006</v>
      </c>
      <c r="J477" s="71">
        <v>315</v>
      </c>
      <c r="K477" s="71">
        <v>29</v>
      </c>
      <c r="L477" s="68">
        <v>20179.03</v>
      </c>
      <c r="M477" s="69">
        <v>202</v>
      </c>
      <c r="N477" s="69">
        <v>29</v>
      </c>
      <c r="O477" s="70">
        <v>23243.66</v>
      </c>
      <c r="P477" s="71">
        <v>135</v>
      </c>
      <c r="Q477" s="71">
        <v>28</v>
      </c>
      <c r="R477" s="68">
        <v>27906.9</v>
      </c>
      <c r="S477" s="69">
        <v>162</v>
      </c>
      <c r="T477" s="69">
        <v>28</v>
      </c>
      <c r="U477" s="70">
        <v>43145.22</v>
      </c>
      <c r="V477" s="71">
        <v>216</v>
      </c>
      <c r="W477" s="71">
        <v>28</v>
      </c>
      <c r="X477" s="68">
        <v>66948.84</v>
      </c>
      <c r="Y477" s="69">
        <v>274</v>
      </c>
      <c r="Z477" s="69">
        <v>28</v>
      </c>
      <c r="AA477" s="70">
        <v>68169.97</v>
      </c>
      <c r="AB477" s="71">
        <v>299</v>
      </c>
      <c r="AC477" s="71">
        <v>28</v>
      </c>
      <c r="AD477" s="68">
        <v>47921.74</v>
      </c>
      <c r="AE477" s="69">
        <v>217</v>
      </c>
      <c r="AF477" s="69">
        <v>28</v>
      </c>
      <c r="AG477" s="70">
        <v>49866.48</v>
      </c>
      <c r="AH477" s="71">
        <v>225</v>
      </c>
      <c r="AI477" s="71">
        <v>28</v>
      </c>
      <c r="AJ477" s="68">
        <v>86034.44</v>
      </c>
      <c r="AK477" s="69">
        <v>361</v>
      </c>
      <c r="AL477" s="69">
        <v>28</v>
      </c>
      <c r="AM477" s="70">
        <v>139632.34</v>
      </c>
      <c r="AN477" s="71">
        <v>438</v>
      </c>
      <c r="AO477" s="71">
        <v>27</v>
      </c>
    </row>
    <row r="478" spans="1:41" hidden="1" outlineLevel="1" x14ac:dyDescent="0.55000000000000004">
      <c r="A478" s="58" t="s">
        <v>90</v>
      </c>
      <c r="B478" s="65">
        <v>3516816.3100000005</v>
      </c>
      <c r="C478" s="66">
        <v>14269</v>
      </c>
      <c r="D478" s="66">
        <v>29</v>
      </c>
      <c r="E478" s="67">
        <v>246.46550634242067</v>
      </c>
      <c r="F478" s="68">
        <v>375613.05</v>
      </c>
      <c r="G478" s="69">
        <v>1343</v>
      </c>
      <c r="H478" s="69">
        <v>28</v>
      </c>
      <c r="I478" s="70">
        <v>449030.07</v>
      </c>
      <c r="J478" s="71">
        <v>1350</v>
      </c>
      <c r="K478" s="71">
        <v>28</v>
      </c>
      <c r="L478" s="68">
        <v>102592.43</v>
      </c>
      <c r="M478" s="69">
        <v>792</v>
      </c>
      <c r="N478" s="69">
        <v>28</v>
      </c>
      <c r="O478" s="70">
        <v>205754.11</v>
      </c>
      <c r="P478" s="71">
        <v>797</v>
      </c>
      <c r="Q478" s="71">
        <v>28</v>
      </c>
      <c r="R478" s="68">
        <v>329599.65000000002</v>
      </c>
      <c r="S478" s="69">
        <v>998</v>
      </c>
      <c r="T478" s="69">
        <v>28</v>
      </c>
      <c r="U478" s="70">
        <v>290359.33</v>
      </c>
      <c r="V478" s="71">
        <v>1343</v>
      </c>
      <c r="W478" s="71">
        <v>28</v>
      </c>
      <c r="X478" s="68">
        <v>210163.18</v>
      </c>
      <c r="Y478" s="69">
        <v>1037</v>
      </c>
      <c r="Z478" s="69">
        <v>28</v>
      </c>
      <c r="AA478" s="70">
        <v>359727.55</v>
      </c>
      <c r="AB478" s="71">
        <v>1351</v>
      </c>
      <c r="AC478" s="71">
        <v>28</v>
      </c>
      <c r="AD478" s="68">
        <v>317369.40999999997</v>
      </c>
      <c r="AE478" s="69">
        <v>1237</v>
      </c>
      <c r="AF478" s="69">
        <v>28</v>
      </c>
      <c r="AG478" s="70">
        <v>259674.52</v>
      </c>
      <c r="AH478" s="71">
        <v>1272</v>
      </c>
      <c r="AI478" s="71">
        <v>28</v>
      </c>
      <c r="AJ478" s="68">
        <v>267897.40999999997</v>
      </c>
      <c r="AK478" s="69">
        <v>1359</v>
      </c>
      <c r="AL478" s="69">
        <v>28</v>
      </c>
      <c r="AM478" s="70">
        <v>349035.6</v>
      </c>
      <c r="AN478" s="71">
        <v>1390</v>
      </c>
      <c r="AO478" s="71">
        <v>29</v>
      </c>
    </row>
    <row r="479" spans="1:41" hidden="1" outlineLevel="1" x14ac:dyDescent="0.55000000000000004">
      <c r="A479" s="58" t="s">
        <v>22</v>
      </c>
      <c r="B479" s="65">
        <v>80551893.730000004</v>
      </c>
      <c r="C479" s="66">
        <v>490608</v>
      </c>
      <c r="D479" s="66">
        <v>45</v>
      </c>
      <c r="E479" s="67">
        <v>164.18789283908947</v>
      </c>
      <c r="F479" s="68">
        <v>7378034.0499999998</v>
      </c>
      <c r="G479" s="69">
        <v>39913</v>
      </c>
      <c r="H479" s="69">
        <v>39</v>
      </c>
      <c r="I479" s="70">
        <v>6245053.0700000003</v>
      </c>
      <c r="J479" s="71">
        <v>40571</v>
      </c>
      <c r="K479" s="71">
        <v>44</v>
      </c>
      <c r="L479" s="68">
        <v>3362274.42</v>
      </c>
      <c r="M479" s="69">
        <v>28747</v>
      </c>
      <c r="N479" s="69">
        <v>44</v>
      </c>
      <c r="O479" s="70">
        <v>5251108.95</v>
      </c>
      <c r="P479" s="71">
        <v>27073</v>
      </c>
      <c r="Q479" s="71">
        <v>44</v>
      </c>
      <c r="R479" s="68">
        <v>5595559.1500000004</v>
      </c>
      <c r="S479" s="69">
        <v>34893</v>
      </c>
      <c r="T479" s="69">
        <v>44</v>
      </c>
      <c r="U479" s="70">
        <v>7374896.3399999999</v>
      </c>
      <c r="V479" s="71">
        <v>45931</v>
      </c>
      <c r="W479" s="71">
        <v>44</v>
      </c>
      <c r="X479" s="68">
        <v>7432847.7999999998</v>
      </c>
      <c r="Y479" s="69">
        <v>45920</v>
      </c>
      <c r="Z479" s="69">
        <v>44</v>
      </c>
      <c r="AA479" s="70">
        <v>8866139.5199999996</v>
      </c>
      <c r="AB479" s="71">
        <v>49402</v>
      </c>
      <c r="AC479" s="71">
        <v>44</v>
      </c>
      <c r="AD479" s="68">
        <v>7557858.71</v>
      </c>
      <c r="AE479" s="69">
        <v>44282</v>
      </c>
      <c r="AF479" s="69">
        <v>45</v>
      </c>
      <c r="AG479" s="70">
        <v>7491143.46</v>
      </c>
      <c r="AH479" s="71">
        <v>43891</v>
      </c>
      <c r="AI479" s="71">
        <v>45</v>
      </c>
      <c r="AJ479" s="68">
        <v>7195569.1399999997</v>
      </c>
      <c r="AK479" s="69">
        <v>43980</v>
      </c>
      <c r="AL479" s="69">
        <v>45</v>
      </c>
      <c r="AM479" s="70">
        <v>6801409.1200000001</v>
      </c>
      <c r="AN479" s="71">
        <v>46005</v>
      </c>
      <c r="AO479" s="71">
        <v>45</v>
      </c>
    </row>
    <row r="480" spans="1:41" hidden="1" outlineLevel="1" x14ac:dyDescent="0.55000000000000004">
      <c r="A480" s="58" t="s">
        <v>91</v>
      </c>
      <c r="B480" s="65">
        <v>114545144.64000002</v>
      </c>
      <c r="C480" s="66">
        <v>426162</v>
      </c>
      <c r="D480" s="66">
        <v>269</v>
      </c>
      <c r="E480" s="67">
        <v>268.78310276373776</v>
      </c>
      <c r="F480" s="68">
        <v>12185278.98</v>
      </c>
      <c r="G480" s="69">
        <v>36083</v>
      </c>
      <c r="H480" s="69">
        <v>277</v>
      </c>
      <c r="I480" s="70">
        <v>9155113.3599999994</v>
      </c>
      <c r="J480" s="71">
        <v>37482</v>
      </c>
      <c r="K480" s="71">
        <v>279</v>
      </c>
      <c r="L480" s="68">
        <v>8147619.6699999999</v>
      </c>
      <c r="M480" s="69">
        <v>31284</v>
      </c>
      <c r="N480" s="69">
        <v>282</v>
      </c>
      <c r="O480" s="70">
        <v>7580941.9900000002</v>
      </c>
      <c r="P480" s="71">
        <v>32362</v>
      </c>
      <c r="Q480" s="71">
        <v>250</v>
      </c>
      <c r="R480" s="68">
        <v>7739048.8399999999</v>
      </c>
      <c r="S480" s="69">
        <v>31963</v>
      </c>
      <c r="T480" s="69">
        <v>252</v>
      </c>
      <c r="U480" s="70">
        <v>10604766.09</v>
      </c>
      <c r="V480" s="71">
        <v>41317</v>
      </c>
      <c r="W480" s="71">
        <v>249</v>
      </c>
      <c r="X480" s="68">
        <v>9175909.0099999998</v>
      </c>
      <c r="Y480" s="69">
        <v>37549</v>
      </c>
      <c r="Z480" s="69">
        <v>251</v>
      </c>
      <c r="AA480" s="70">
        <v>10409730.300000001</v>
      </c>
      <c r="AB480" s="71">
        <v>36868</v>
      </c>
      <c r="AC480" s="71">
        <v>260</v>
      </c>
      <c r="AD480" s="68">
        <v>11439979.99</v>
      </c>
      <c r="AE480" s="69">
        <v>39266</v>
      </c>
      <c r="AF480" s="69">
        <v>264</v>
      </c>
      <c r="AG480" s="70">
        <v>10022881.65</v>
      </c>
      <c r="AH480" s="71">
        <v>38114</v>
      </c>
      <c r="AI480" s="71">
        <v>0</v>
      </c>
      <c r="AJ480" s="68">
        <v>9926979.6199999992</v>
      </c>
      <c r="AK480" s="69">
        <v>35251</v>
      </c>
      <c r="AL480" s="69">
        <v>266</v>
      </c>
      <c r="AM480" s="70">
        <v>8156895.1399999997</v>
      </c>
      <c r="AN480" s="71">
        <v>28623</v>
      </c>
      <c r="AO480" s="71">
        <v>269</v>
      </c>
    </row>
    <row r="481" spans="1:41" hidden="1" outlineLevel="1" x14ac:dyDescent="0.55000000000000004">
      <c r="A481" s="58" t="s">
        <v>23</v>
      </c>
      <c r="B481" s="65">
        <v>485743.08</v>
      </c>
      <c r="C481" s="66">
        <v>2551</v>
      </c>
      <c r="D481" s="66">
        <v>1</v>
      </c>
      <c r="E481" s="67">
        <v>190.4128106624853</v>
      </c>
      <c r="F481" s="68">
        <v>40610.81</v>
      </c>
      <c r="G481" s="69">
        <v>253</v>
      </c>
      <c r="H481" s="69">
        <v>1</v>
      </c>
      <c r="I481" s="70">
        <v>16963.47</v>
      </c>
      <c r="J481" s="71">
        <v>97</v>
      </c>
      <c r="K481" s="71">
        <v>1</v>
      </c>
      <c r="L481" s="68">
        <v>7362.16</v>
      </c>
      <c r="M481" s="69">
        <v>66</v>
      </c>
      <c r="N481" s="69">
        <v>1</v>
      </c>
      <c r="O481" s="70">
        <v>30171.38</v>
      </c>
      <c r="P481" s="71">
        <v>177</v>
      </c>
      <c r="Q481" s="71">
        <v>1</v>
      </c>
      <c r="R481" s="68">
        <v>20599.68</v>
      </c>
      <c r="S481" s="69">
        <v>132</v>
      </c>
      <c r="T481" s="69">
        <v>1</v>
      </c>
      <c r="U481" s="70">
        <v>75025.7</v>
      </c>
      <c r="V481" s="71">
        <v>277</v>
      </c>
      <c r="W481" s="71">
        <v>1</v>
      </c>
      <c r="X481" s="68">
        <v>57316.959999999999</v>
      </c>
      <c r="Y481" s="69">
        <v>310</v>
      </c>
      <c r="Z481" s="69">
        <v>1</v>
      </c>
      <c r="AA481" s="70">
        <v>41585.49</v>
      </c>
      <c r="AB481" s="71">
        <v>220</v>
      </c>
      <c r="AC481" s="71">
        <v>1</v>
      </c>
      <c r="AD481" s="68">
        <v>28265.83</v>
      </c>
      <c r="AE481" s="69">
        <v>224</v>
      </c>
      <c r="AF481" s="69">
        <v>1</v>
      </c>
      <c r="AG481" s="70">
        <v>30916.799999999999</v>
      </c>
      <c r="AH481" s="71">
        <v>197</v>
      </c>
      <c r="AI481" s="71">
        <v>1</v>
      </c>
      <c r="AJ481" s="68">
        <v>60382.11</v>
      </c>
      <c r="AK481" s="69">
        <v>278</v>
      </c>
      <c r="AL481" s="69">
        <v>1</v>
      </c>
      <c r="AM481" s="70">
        <v>76542.69</v>
      </c>
      <c r="AN481" s="71">
        <v>320</v>
      </c>
      <c r="AO481" s="71">
        <v>1</v>
      </c>
    </row>
    <row r="482" spans="1:41" hidden="1" outlineLevel="1" x14ac:dyDescent="0.55000000000000004">
      <c r="A482" s="58" t="s">
        <v>24</v>
      </c>
      <c r="B482" s="65">
        <v>748924816.55000007</v>
      </c>
      <c r="C482" s="66">
        <v>3661671</v>
      </c>
      <c r="D482" s="66">
        <v>0</v>
      </c>
      <c r="E482" s="67">
        <v>204.53088673176811</v>
      </c>
      <c r="F482" s="68">
        <v>52974981.579999998</v>
      </c>
      <c r="G482" s="69">
        <v>282353</v>
      </c>
      <c r="H482" s="69">
        <v>0</v>
      </c>
      <c r="I482" s="70">
        <v>49373796.810000002</v>
      </c>
      <c r="J482" s="71">
        <v>265402</v>
      </c>
      <c r="K482" s="71">
        <v>0</v>
      </c>
      <c r="L482" s="68">
        <v>42697686.509999998</v>
      </c>
      <c r="M482" s="69">
        <v>222674</v>
      </c>
      <c r="N482" s="69">
        <v>0</v>
      </c>
      <c r="O482" s="70">
        <v>43856944.920000002</v>
      </c>
      <c r="P482" s="71">
        <v>223402</v>
      </c>
      <c r="Q482" s="71">
        <v>0</v>
      </c>
      <c r="R482" s="68">
        <v>48953680.609999999</v>
      </c>
      <c r="S482" s="69">
        <v>255370</v>
      </c>
      <c r="T482" s="69">
        <v>0</v>
      </c>
      <c r="U482" s="70">
        <v>63136970.600000001</v>
      </c>
      <c r="V482" s="71">
        <v>323810</v>
      </c>
      <c r="W482" s="71">
        <v>0</v>
      </c>
      <c r="X482" s="68">
        <v>62422632.530000001</v>
      </c>
      <c r="Y482" s="69">
        <v>331104</v>
      </c>
      <c r="Z482" s="69">
        <v>0</v>
      </c>
      <c r="AA482" s="70">
        <v>65565787.990000002</v>
      </c>
      <c r="AB482" s="71">
        <v>347556</v>
      </c>
      <c r="AC482" s="71">
        <v>0</v>
      </c>
      <c r="AD482" s="68">
        <v>66803444.659999996</v>
      </c>
      <c r="AE482" s="69">
        <v>346470</v>
      </c>
      <c r="AF482" s="69">
        <v>0</v>
      </c>
      <c r="AG482" s="70">
        <v>75369317.739999995</v>
      </c>
      <c r="AH482" s="71">
        <v>351742</v>
      </c>
      <c r="AI482" s="71">
        <v>0</v>
      </c>
      <c r="AJ482" s="68">
        <v>93807350.579999998</v>
      </c>
      <c r="AK482" s="69">
        <v>390153</v>
      </c>
      <c r="AL482" s="69">
        <v>0</v>
      </c>
      <c r="AM482" s="70">
        <v>83962222.019999996</v>
      </c>
      <c r="AN482" s="71">
        <v>321635</v>
      </c>
      <c r="AO482" s="71">
        <v>0</v>
      </c>
    </row>
    <row r="483" spans="1:41" hidden="1" outlineLevel="1" x14ac:dyDescent="0.55000000000000004">
      <c r="A483" s="58" t="s">
        <v>92</v>
      </c>
      <c r="B483" s="65">
        <v>33910583.990000002</v>
      </c>
      <c r="C483" s="66">
        <v>280652</v>
      </c>
      <c r="D483" s="66">
        <v>1401</v>
      </c>
      <c r="E483" s="67">
        <v>120.82787220472329</v>
      </c>
      <c r="F483" s="68">
        <v>3099356.28</v>
      </c>
      <c r="G483" s="69">
        <v>23867</v>
      </c>
      <c r="H483" s="69">
        <v>1378</v>
      </c>
      <c r="I483" s="70">
        <v>2855766.76</v>
      </c>
      <c r="J483" s="71">
        <v>22174</v>
      </c>
      <c r="K483" s="71">
        <v>1379</v>
      </c>
      <c r="L483" s="68">
        <v>1882025.45</v>
      </c>
      <c r="M483" s="69">
        <v>15234</v>
      </c>
      <c r="N483" s="69">
        <v>1385</v>
      </c>
      <c r="O483" s="70">
        <v>2346029.9</v>
      </c>
      <c r="P483" s="71">
        <v>19082</v>
      </c>
      <c r="Q483" s="71">
        <v>1387</v>
      </c>
      <c r="R483" s="68">
        <v>2481125</v>
      </c>
      <c r="S483" s="69">
        <v>22168</v>
      </c>
      <c r="T483" s="69">
        <v>1391</v>
      </c>
      <c r="U483" s="70">
        <v>3358743.31</v>
      </c>
      <c r="V483" s="71">
        <v>26853</v>
      </c>
      <c r="W483" s="71">
        <v>1396</v>
      </c>
      <c r="X483" s="68">
        <v>3047020.3</v>
      </c>
      <c r="Y483" s="69">
        <v>24453</v>
      </c>
      <c r="Z483" s="69">
        <v>1395</v>
      </c>
      <c r="AA483" s="70">
        <v>3017310.49</v>
      </c>
      <c r="AB483" s="71">
        <v>26772</v>
      </c>
      <c r="AC483" s="71">
        <v>1399</v>
      </c>
      <c r="AD483" s="68">
        <v>2683293.73</v>
      </c>
      <c r="AE483" s="69">
        <v>23589</v>
      </c>
      <c r="AF483" s="69">
        <v>1401</v>
      </c>
      <c r="AG483" s="70">
        <v>2760551.47</v>
      </c>
      <c r="AH483" s="71">
        <v>23094</v>
      </c>
      <c r="AI483" s="71">
        <v>1400</v>
      </c>
      <c r="AJ483" s="68">
        <v>3284969.36</v>
      </c>
      <c r="AK483" s="69">
        <v>27394</v>
      </c>
      <c r="AL483" s="69">
        <v>1404</v>
      </c>
      <c r="AM483" s="70">
        <v>3094391.94</v>
      </c>
      <c r="AN483" s="71">
        <v>25972</v>
      </c>
      <c r="AO483" s="71">
        <v>1401</v>
      </c>
    </row>
    <row r="484" spans="1:41" hidden="1" outlineLevel="1" x14ac:dyDescent="0.55000000000000004">
      <c r="A484" s="58" t="s">
        <v>25</v>
      </c>
      <c r="B484" s="65">
        <v>32421227.220000003</v>
      </c>
      <c r="C484" s="66">
        <v>253310</v>
      </c>
      <c r="D484" s="66">
        <v>119</v>
      </c>
      <c r="E484" s="67">
        <v>127.99031708183649</v>
      </c>
      <c r="F484" s="68">
        <v>1752842.57</v>
      </c>
      <c r="G484" s="69">
        <v>12214</v>
      </c>
      <c r="H484" s="69">
        <v>132</v>
      </c>
      <c r="I484" s="70">
        <v>3564203.41</v>
      </c>
      <c r="J484" s="71">
        <v>16880</v>
      </c>
      <c r="K484" s="71">
        <v>132</v>
      </c>
      <c r="L484" s="68">
        <v>4079828.73</v>
      </c>
      <c r="M484" s="69">
        <v>35624</v>
      </c>
      <c r="N484" s="69">
        <v>9329</v>
      </c>
      <c r="O484" s="70">
        <v>3097117.63</v>
      </c>
      <c r="P484" s="71">
        <v>26454</v>
      </c>
      <c r="Q484" s="71">
        <v>9180</v>
      </c>
      <c r="R484" s="68">
        <v>1219285.6499999999</v>
      </c>
      <c r="S484" s="69">
        <v>9506</v>
      </c>
      <c r="T484" s="69">
        <v>9209</v>
      </c>
      <c r="U484" s="70">
        <v>1563255.63</v>
      </c>
      <c r="V484" s="71">
        <v>14665</v>
      </c>
      <c r="W484" s="71">
        <v>128</v>
      </c>
      <c r="X484" s="68">
        <v>1931700.42</v>
      </c>
      <c r="Y484" s="69">
        <v>17318</v>
      </c>
      <c r="Z484" s="69">
        <v>128</v>
      </c>
      <c r="AA484" s="70">
        <v>6213670.7400000002</v>
      </c>
      <c r="AB484" s="71">
        <v>40251</v>
      </c>
      <c r="AC484" s="71">
        <v>128</v>
      </c>
      <c r="AD484" s="68">
        <v>4233817.67</v>
      </c>
      <c r="AE484" s="69">
        <v>28184</v>
      </c>
      <c r="AF484" s="69">
        <v>128</v>
      </c>
      <c r="AG484" s="70">
        <v>1633088.21</v>
      </c>
      <c r="AH484" s="71">
        <v>18322</v>
      </c>
      <c r="AI484" s="71">
        <v>129</v>
      </c>
      <c r="AJ484" s="68">
        <v>1483888.4</v>
      </c>
      <c r="AK484" s="69">
        <v>16942</v>
      </c>
      <c r="AL484" s="69">
        <v>129</v>
      </c>
      <c r="AM484" s="70">
        <v>1648528.16</v>
      </c>
      <c r="AN484" s="71">
        <v>16950</v>
      </c>
      <c r="AO484" s="71">
        <v>119</v>
      </c>
    </row>
    <row r="485" spans="1:41" hidden="1" outlineLevel="1" x14ac:dyDescent="0.55000000000000004">
      <c r="A485" s="58" t="s">
        <v>93</v>
      </c>
      <c r="B485" s="65">
        <v>291723935.93000001</v>
      </c>
      <c r="C485" s="66">
        <v>295287</v>
      </c>
      <c r="D485" s="66">
        <v>242</v>
      </c>
      <c r="E485" s="67">
        <v>987.9335559303322</v>
      </c>
      <c r="F485" s="68">
        <v>22460069.25</v>
      </c>
      <c r="G485" s="69">
        <v>22725</v>
      </c>
      <c r="H485" s="69">
        <v>348</v>
      </c>
      <c r="I485" s="70">
        <v>21402869.57</v>
      </c>
      <c r="J485" s="71">
        <v>21450</v>
      </c>
      <c r="K485" s="71">
        <v>332</v>
      </c>
      <c r="L485" s="68">
        <v>14481725.310000001</v>
      </c>
      <c r="M485" s="69">
        <v>14208</v>
      </c>
      <c r="N485" s="69">
        <v>332</v>
      </c>
      <c r="O485" s="70">
        <v>19103554.170000002</v>
      </c>
      <c r="P485" s="71">
        <v>17699</v>
      </c>
      <c r="Q485" s="71">
        <v>346</v>
      </c>
      <c r="R485" s="68">
        <v>17688602.32</v>
      </c>
      <c r="S485" s="69">
        <v>19614</v>
      </c>
      <c r="T485" s="69">
        <v>348</v>
      </c>
      <c r="U485" s="70">
        <v>28391442.109999999</v>
      </c>
      <c r="V485" s="71">
        <v>28232</v>
      </c>
      <c r="W485" s="71">
        <v>371</v>
      </c>
      <c r="X485" s="68">
        <v>26687394.66</v>
      </c>
      <c r="Y485" s="69">
        <v>27768</v>
      </c>
      <c r="Z485" s="69">
        <v>374</v>
      </c>
      <c r="AA485" s="70">
        <v>29658150.329999998</v>
      </c>
      <c r="AB485" s="71">
        <v>29613</v>
      </c>
      <c r="AC485" s="71">
        <v>374</v>
      </c>
      <c r="AD485" s="68">
        <v>28765568.379999999</v>
      </c>
      <c r="AE485" s="69">
        <v>29067</v>
      </c>
      <c r="AF485" s="69">
        <v>326</v>
      </c>
      <c r="AG485" s="70">
        <v>27763458.870000001</v>
      </c>
      <c r="AH485" s="71">
        <v>29032</v>
      </c>
      <c r="AI485" s="71">
        <v>327</v>
      </c>
      <c r="AJ485" s="68">
        <v>24738892.870000001</v>
      </c>
      <c r="AK485" s="69">
        <v>25687</v>
      </c>
      <c r="AL485" s="69">
        <v>475</v>
      </c>
      <c r="AM485" s="70">
        <v>30582208.09</v>
      </c>
      <c r="AN485" s="71">
        <v>30192</v>
      </c>
      <c r="AO485" s="71">
        <v>242</v>
      </c>
    </row>
    <row r="486" spans="1:41" hidden="1" outlineLevel="1" x14ac:dyDescent="0.55000000000000004">
      <c r="A486" s="58" t="s">
        <v>26</v>
      </c>
      <c r="B486" s="65">
        <v>7326887.0200000005</v>
      </c>
      <c r="C486" s="66">
        <v>31740</v>
      </c>
      <c r="D486" s="66">
        <v>90</v>
      </c>
      <c r="E486" s="67">
        <v>230.84080088216763</v>
      </c>
      <c r="F486" s="68">
        <v>758826.7</v>
      </c>
      <c r="G486" s="69">
        <v>2553</v>
      </c>
      <c r="H486" s="69">
        <v>78</v>
      </c>
      <c r="I486" s="70">
        <v>716031.53</v>
      </c>
      <c r="J486" s="71">
        <v>2791</v>
      </c>
      <c r="K486" s="71">
        <v>78</v>
      </c>
      <c r="L486" s="68">
        <v>679756.84</v>
      </c>
      <c r="M486" s="69">
        <v>2401</v>
      </c>
      <c r="N486" s="69">
        <v>78</v>
      </c>
      <c r="O486" s="70">
        <v>634438.06000000006</v>
      </c>
      <c r="P486" s="71">
        <v>1863</v>
      </c>
      <c r="Q486" s="71">
        <v>53</v>
      </c>
      <c r="R486" s="68">
        <v>501042.64</v>
      </c>
      <c r="S486" s="69">
        <v>2112</v>
      </c>
      <c r="T486" s="69">
        <v>55</v>
      </c>
      <c r="U486" s="70">
        <v>644731.38</v>
      </c>
      <c r="V486" s="71">
        <v>2922</v>
      </c>
      <c r="W486" s="71">
        <v>82</v>
      </c>
      <c r="X486" s="68">
        <v>560514.11</v>
      </c>
      <c r="Y486" s="69">
        <v>2516</v>
      </c>
      <c r="Z486" s="69">
        <v>83</v>
      </c>
      <c r="AA486" s="70">
        <v>600771.78</v>
      </c>
      <c r="AB486" s="71">
        <v>2881</v>
      </c>
      <c r="AC486" s="71">
        <v>87</v>
      </c>
      <c r="AD486" s="68">
        <v>459241.63</v>
      </c>
      <c r="AE486" s="69">
        <v>2442</v>
      </c>
      <c r="AF486" s="69">
        <v>86</v>
      </c>
      <c r="AG486" s="70">
        <v>610707.75</v>
      </c>
      <c r="AH486" s="71">
        <v>2845</v>
      </c>
      <c r="AI486" s="71">
        <v>87</v>
      </c>
      <c r="AJ486" s="68">
        <v>607418.24</v>
      </c>
      <c r="AK486" s="69">
        <v>3235</v>
      </c>
      <c r="AL486" s="69">
        <v>89</v>
      </c>
      <c r="AM486" s="70">
        <v>553406.36</v>
      </c>
      <c r="AN486" s="71">
        <v>3179</v>
      </c>
      <c r="AO486" s="71">
        <v>90</v>
      </c>
    </row>
    <row r="487" spans="1:41" hidden="1" outlineLevel="1" x14ac:dyDescent="0.55000000000000004">
      <c r="A487" s="58" t="s">
        <v>94</v>
      </c>
      <c r="B487" s="65">
        <v>9687828.6100000013</v>
      </c>
      <c r="C487" s="66">
        <v>25537</v>
      </c>
      <c r="D487" s="66">
        <v>44</v>
      </c>
      <c r="E487" s="67">
        <v>379.36439714923449</v>
      </c>
      <c r="F487" s="68">
        <v>649175.64</v>
      </c>
      <c r="G487" s="69">
        <v>1656</v>
      </c>
      <c r="H487" s="69">
        <v>146</v>
      </c>
      <c r="I487" s="70">
        <v>645258.59</v>
      </c>
      <c r="J487" s="71">
        <v>1232</v>
      </c>
      <c r="K487" s="71">
        <v>146</v>
      </c>
      <c r="L487" s="68">
        <v>458894.57</v>
      </c>
      <c r="M487" s="69">
        <v>1160</v>
      </c>
      <c r="N487" s="69">
        <v>146</v>
      </c>
      <c r="O487" s="70">
        <v>631097.53</v>
      </c>
      <c r="P487" s="71">
        <v>1206</v>
      </c>
      <c r="Q487" s="71">
        <v>146</v>
      </c>
      <c r="R487" s="68">
        <v>586441.28</v>
      </c>
      <c r="S487" s="69">
        <v>1682</v>
      </c>
      <c r="T487" s="69">
        <v>46</v>
      </c>
      <c r="U487" s="70">
        <v>1080010.1100000001</v>
      </c>
      <c r="V487" s="71">
        <v>2828</v>
      </c>
      <c r="W487" s="71">
        <v>617</v>
      </c>
      <c r="X487" s="68">
        <v>799317.86</v>
      </c>
      <c r="Y487" s="69">
        <v>2220</v>
      </c>
      <c r="Z487" s="69">
        <v>617</v>
      </c>
      <c r="AA487" s="70">
        <v>1059081.82</v>
      </c>
      <c r="AB487" s="71">
        <v>2359</v>
      </c>
      <c r="AC487" s="71">
        <v>617</v>
      </c>
      <c r="AD487" s="68">
        <v>911742.25</v>
      </c>
      <c r="AE487" s="69">
        <v>2846</v>
      </c>
      <c r="AF487" s="69">
        <v>348</v>
      </c>
      <c r="AG487" s="70">
        <v>749616.87</v>
      </c>
      <c r="AH487" s="71">
        <v>2454</v>
      </c>
      <c r="AI487" s="71">
        <v>338</v>
      </c>
      <c r="AJ487" s="68">
        <v>883772.6</v>
      </c>
      <c r="AK487" s="69">
        <v>2653</v>
      </c>
      <c r="AL487" s="69">
        <v>335</v>
      </c>
      <c r="AM487" s="70">
        <v>1233419.49</v>
      </c>
      <c r="AN487" s="71">
        <v>3241</v>
      </c>
      <c r="AO487" s="71">
        <v>44</v>
      </c>
    </row>
    <row r="488" spans="1:41" hidden="1" outlineLevel="1" x14ac:dyDescent="0.55000000000000004">
      <c r="A488" s="58" t="s">
        <v>462</v>
      </c>
      <c r="B488" s="65">
        <v>63205649.499999717</v>
      </c>
      <c r="C488" s="66">
        <v>483287</v>
      </c>
      <c r="D488" s="66">
        <v>550</v>
      </c>
      <c r="E488" s="67">
        <v>130.78284642458769</v>
      </c>
      <c r="F488" s="68">
        <v>4529352.4799999846</v>
      </c>
      <c r="G488" s="69">
        <v>36051</v>
      </c>
      <c r="H488" s="69">
        <v>485</v>
      </c>
      <c r="I488" s="70">
        <v>3540668.3199999849</v>
      </c>
      <c r="J488" s="71">
        <v>30228</v>
      </c>
      <c r="K488" s="71">
        <v>489</v>
      </c>
      <c r="L488" s="68">
        <v>2657623.0399999926</v>
      </c>
      <c r="M488" s="69">
        <v>24908</v>
      </c>
      <c r="N488" s="69">
        <v>492</v>
      </c>
      <c r="O488" s="70">
        <v>3637642.0799999838</v>
      </c>
      <c r="P488" s="71">
        <v>26237</v>
      </c>
      <c r="Q488" s="71">
        <v>503</v>
      </c>
      <c r="R488" s="68">
        <v>3795312.0099999793</v>
      </c>
      <c r="S488" s="69">
        <v>29605</v>
      </c>
      <c r="T488" s="69">
        <v>503</v>
      </c>
      <c r="U488" s="70">
        <v>5375857.4699999662</v>
      </c>
      <c r="V488" s="71">
        <v>40980</v>
      </c>
      <c r="W488" s="71">
        <v>504</v>
      </c>
      <c r="X488" s="68">
        <v>6925121.6299999505</v>
      </c>
      <c r="Y488" s="69">
        <v>50226</v>
      </c>
      <c r="Z488" s="69">
        <v>505</v>
      </c>
      <c r="AA488" s="70">
        <v>6478809.2599999597</v>
      </c>
      <c r="AB488" s="71">
        <v>48356</v>
      </c>
      <c r="AC488" s="71">
        <v>504</v>
      </c>
      <c r="AD488" s="68">
        <v>4982824.849999967</v>
      </c>
      <c r="AE488" s="69">
        <v>43146</v>
      </c>
      <c r="AF488" s="69">
        <v>504</v>
      </c>
      <c r="AG488" s="70">
        <v>6247027.5999999568</v>
      </c>
      <c r="AH488" s="71">
        <v>46064</v>
      </c>
      <c r="AI488" s="71">
        <v>506</v>
      </c>
      <c r="AJ488" s="68">
        <v>7775465.7899999991</v>
      </c>
      <c r="AK488" s="69">
        <v>55790</v>
      </c>
      <c r="AL488" s="69">
        <v>509</v>
      </c>
      <c r="AM488" s="70">
        <v>7259944.9699999988</v>
      </c>
      <c r="AN488" s="71">
        <v>51696</v>
      </c>
      <c r="AO488" s="71">
        <v>550</v>
      </c>
    </row>
    <row r="489" spans="1:41" hidden="1" outlineLevel="1" x14ac:dyDescent="0.55000000000000004">
      <c r="A489" s="58" t="s">
        <v>27</v>
      </c>
      <c r="B489" s="65">
        <v>1495893.1400000001</v>
      </c>
      <c r="C489" s="66">
        <v>10029</v>
      </c>
      <c r="D489" s="66">
        <v>5</v>
      </c>
      <c r="E489" s="67">
        <v>149.15675939774655</v>
      </c>
      <c r="F489" s="68">
        <v>186956.25</v>
      </c>
      <c r="G489" s="69">
        <v>1014</v>
      </c>
      <c r="H489" s="69">
        <v>5</v>
      </c>
      <c r="I489" s="70">
        <v>137639.5</v>
      </c>
      <c r="J489" s="71">
        <v>894</v>
      </c>
      <c r="K489" s="71">
        <v>5</v>
      </c>
      <c r="L489" s="68">
        <v>60345.02</v>
      </c>
      <c r="M489" s="69">
        <v>538</v>
      </c>
      <c r="N489" s="69">
        <v>3</v>
      </c>
      <c r="O489" s="70">
        <v>88249.67</v>
      </c>
      <c r="P489" s="71">
        <v>566</v>
      </c>
      <c r="Q489" s="71">
        <v>5</v>
      </c>
      <c r="R489" s="68">
        <v>54281.08</v>
      </c>
      <c r="S489" s="69">
        <v>612</v>
      </c>
      <c r="T489" s="69">
        <v>5</v>
      </c>
      <c r="U489" s="70">
        <v>129490.66</v>
      </c>
      <c r="V489" s="71">
        <v>804</v>
      </c>
      <c r="W489" s="71">
        <v>5</v>
      </c>
      <c r="X489" s="68">
        <v>136617.71</v>
      </c>
      <c r="Y489" s="69">
        <v>899</v>
      </c>
      <c r="Z489" s="69">
        <v>5</v>
      </c>
      <c r="AA489" s="70">
        <v>139799.51999999999</v>
      </c>
      <c r="AB489" s="71">
        <v>985</v>
      </c>
      <c r="AC489" s="71">
        <v>5</v>
      </c>
      <c r="AD489" s="68">
        <v>164103.97</v>
      </c>
      <c r="AE489" s="69">
        <v>935</v>
      </c>
      <c r="AF489" s="69">
        <v>5</v>
      </c>
      <c r="AG489" s="70">
        <v>152434.39000000001</v>
      </c>
      <c r="AH489" s="71">
        <v>916</v>
      </c>
      <c r="AI489" s="71">
        <v>5</v>
      </c>
      <c r="AJ489" s="68">
        <v>95988</v>
      </c>
      <c r="AK489" s="69">
        <v>843</v>
      </c>
      <c r="AL489" s="69">
        <v>5</v>
      </c>
      <c r="AM489" s="70">
        <v>149987.37</v>
      </c>
      <c r="AN489" s="71">
        <v>1023</v>
      </c>
      <c r="AO489" s="71">
        <v>5</v>
      </c>
    </row>
    <row r="490" spans="1:41" hidden="1" outlineLevel="1" x14ac:dyDescent="0.55000000000000004">
      <c r="A490" s="58" t="s">
        <v>95</v>
      </c>
      <c r="B490" s="65">
        <v>14253424.860000001</v>
      </c>
      <c r="C490" s="66">
        <v>45619</v>
      </c>
      <c r="D490" s="66">
        <v>1</v>
      </c>
      <c r="E490" s="67">
        <v>312.44492119511608</v>
      </c>
      <c r="F490" s="68">
        <v>1404716.13</v>
      </c>
      <c r="G490" s="69">
        <v>4245</v>
      </c>
      <c r="H490" s="69">
        <v>3</v>
      </c>
      <c r="I490" s="70">
        <v>948907.61</v>
      </c>
      <c r="J490" s="71">
        <v>3193</v>
      </c>
      <c r="K490" s="71">
        <v>3</v>
      </c>
      <c r="L490" s="68">
        <v>492589.05</v>
      </c>
      <c r="M490" s="69">
        <v>1994</v>
      </c>
      <c r="N490" s="69">
        <v>3</v>
      </c>
      <c r="O490" s="70">
        <v>973173.32</v>
      </c>
      <c r="P490" s="71">
        <v>3162</v>
      </c>
      <c r="Q490" s="71">
        <v>3</v>
      </c>
      <c r="R490" s="68">
        <v>871687.24</v>
      </c>
      <c r="S490" s="69">
        <v>3214</v>
      </c>
      <c r="T490" s="69">
        <v>3</v>
      </c>
      <c r="U490" s="70">
        <v>1185668.31</v>
      </c>
      <c r="V490" s="71">
        <v>3900</v>
      </c>
      <c r="W490" s="71">
        <v>3</v>
      </c>
      <c r="X490" s="68">
        <v>1728558.39</v>
      </c>
      <c r="Y490" s="69">
        <v>5243</v>
      </c>
      <c r="Z490" s="69">
        <v>3</v>
      </c>
      <c r="AA490" s="70">
        <v>1585058.05</v>
      </c>
      <c r="AB490" s="71">
        <v>4827</v>
      </c>
      <c r="AC490" s="71">
        <v>3</v>
      </c>
      <c r="AD490" s="68">
        <v>1324667.72</v>
      </c>
      <c r="AE490" s="69">
        <v>4118</v>
      </c>
      <c r="AF490" s="69">
        <v>3</v>
      </c>
      <c r="AG490" s="70">
        <v>1336709.96</v>
      </c>
      <c r="AH490" s="71">
        <v>4123</v>
      </c>
      <c r="AI490" s="71">
        <v>3</v>
      </c>
      <c r="AJ490" s="68">
        <v>1348679.02</v>
      </c>
      <c r="AK490" s="69">
        <v>4307</v>
      </c>
      <c r="AL490" s="69">
        <v>3</v>
      </c>
      <c r="AM490" s="70">
        <v>1053010.06</v>
      </c>
      <c r="AN490" s="71">
        <v>3293</v>
      </c>
      <c r="AO490" s="71">
        <v>1</v>
      </c>
    </row>
    <row r="491" spans="1:41" hidden="1" outlineLevel="1" x14ac:dyDescent="0.55000000000000004">
      <c r="A491" s="58" t="s">
        <v>380</v>
      </c>
      <c r="B491" s="65">
        <v>39371290.969999999</v>
      </c>
      <c r="C491" s="66">
        <v>237829</v>
      </c>
      <c r="D491" s="66">
        <v>18</v>
      </c>
      <c r="E491" s="67">
        <v>165.54453397188735</v>
      </c>
      <c r="F491" s="68">
        <v>4061581.9</v>
      </c>
      <c r="G491" s="69">
        <v>22472</v>
      </c>
      <c r="H491" s="69">
        <v>19</v>
      </c>
      <c r="I491" s="70">
        <v>3076669.25</v>
      </c>
      <c r="J491" s="71">
        <v>19680</v>
      </c>
      <c r="K491" s="71">
        <v>19</v>
      </c>
      <c r="L491" s="68">
        <v>1840318.57</v>
      </c>
      <c r="M491" s="69">
        <v>15941</v>
      </c>
      <c r="N491" s="69">
        <v>19</v>
      </c>
      <c r="O491" s="70">
        <v>3053479.95</v>
      </c>
      <c r="P491" s="71">
        <v>15002</v>
      </c>
      <c r="Q491" s="71">
        <v>19</v>
      </c>
      <c r="R491" s="68">
        <v>3131490.66</v>
      </c>
      <c r="S491" s="69">
        <v>20909</v>
      </c>
      <c r="T491" s="69">
        <v>29</v>
      </c>
      <c r="U491" s="70">
        <v>3408352.8</v>
      </c>
      <c r="V491" s="71">
        <v>21081</v>
      </c>
      <c r="W491" s="71">
        <v>29</v>
      </c>
      <c r="X491" s="68">
        <v>3580482.97</v>
      </c>
      <c r="Y491" s="69">
        <v>22187</v>
      </c>
      <c r="Z491" s="69">
        <v>18</v>
      </c>
      <c r="AA491" s="70">
        <v>3894036.77</v>
      </c>
      <c r="AB491" s="71">
        <v>22352</v>
      </c>
      <c r="AC491" s="71">
        <v>18</v>
      </c>
      <c r="AD491" s="68">
        <v>3440573.88</v>
      </c>
      <c r="AE491" s="69">
        <v>19557</v>
      </c>
      <c r="AF491" s="69">
        <v>18</v>
      </c>
      <c r="AG491" s="70">
        <v>3130759.96</v>
      </c>
      <c r="AH491" s="71">
        <v>17845</v>
      </c>
      <c r="AI491" s="71">
        <v>18</v>
      </c>
      <c r="AJ491" s="68">
        <v>3254520.48</v>
      </c>
      <c r="AK491" s="69">
        <v>20270</v>
      </c>
      <c r="AL491" s="69">
        <v>18</v>
      </c>
      <c r="AM491" s="70">
        <v>3499023.78</v>
      </c>
      <c r="AN491" s="71">
        <v>20533</v>
      </c>
      <c r="AO491" s="71">
        <v>18</v>
      </c>
    </row>
    <row r="492" spans="1:41" hidden="1" outlineLevel="1" x14ac:dyDescent="0.55000000000000004">
      <c r="A492" s="58" t="s">
        <v>32</v>
      </c>
      <c r="B492" s="65">
        <v>15031265.58</v>
      </c>
      <c r="C492" s="66">
        <v>70888</v>
      </c>
      <c r="D492" s="66">
        <v>2</v>
      </c>
      <c r="E492" s="67">
        <v>212.04245542263854</v>
      </c>
      <c r="F492" s="68">
        <v>1821198.6</v>
      </c>
      <c r="G492" s="69">
        <v>8095</v>
      </c>
      <c r="H492" s="69">
        <v>2</v>
      </c>
      <c r="I492" s="70">
        <v>1664068.34</v>
      </c>
      <c r="J492" s="71">
        <v>6850</v>
      </c>
      <c r="K492" s="71">
        <v>2</v>
      </c>
      <c r="L492" s="68">
        <v>917218.78</v>
      </c>
      <c r="M492" s="69">
        <v>7114</v>
      </c>
      <c r="N492" s="69">
        <v>2</v>
      </c>
      <c r="O492" s="70">
        <v>1321863.93</v>
      </c>
      <c r="P492" s="71">
        <v>5432</v>
      </c>
      <c r="Q492" s="71">
        <v>2</v>
      </c>
      <c r="R492" s="68">
        <v>1205794.72</v>
      </c>
      <c r="S492" s="69">
        <v>7464</v>
      </c>
      <c r="T492" s="69">
        <v>2</v>
      </c>
      <c r="U492" s="70">
        <v>1298197.0900000001</v>
      </c>
      <c r="V492" s="71">
        <v>6549</v>
      </c>
      <c r="W492" s="71">
        <v>2</v>
      </c>
      <c r="X492" s="68">
        <v>1790446.26</v>
      </c>
      <c r="Y492" s="69">
        <v>7537</v>
      </c>
      <c r="Z492" s="69">
        <v>2</v>
      </c>
      <c r="AA492" s="70">
        <v>1508509.14</v>
      </c>
      <c r="AB492" s="71">
        <v>5988</v>
      </c>
      <c r="AC492" s="71">
        <v>2</v>
      </c>
      <c r="AD492" s="68">
        <v>1244501.05</v>
      </c>
      <c r="AE492" s="69">
        <v>5152</v>
      </c>
      <c r="AF492" s="69">
        <v>2</v>
      </c>
      <c r="AG492" s="70">
        <v>921241.28</v>
      </c>
      <c r="AH492" s="71">
        <v>4386</v>
      </c>
      <c r="AI492" s="71">
        <v>2</v>
      </c>
      <c r="AJ492" s="68">
        <v>618025.69999999995</v>
      </c>
      <c r="AK492" s="69">
        <v>3080</v>
      </c>
      <c r="AL492" s="69">
        <v>2</v>
      </c>
      <c r="AM492" s="70">
        <v>720200.69</v>
      </c>
      <c r="AN492" s="71">
        <v>3241</v>
      </c>
      <c r="AO492" s="71">
        <v>2</v>
      </c>
    </row>
    <row r="493" spans="1:41" hidden="1" outlineLevel="1" x14ac:dyDescent="0.55000000000000004">
      <c r="A493" s="58" t="s">
        <v>37</v>
      </c>
      <c r="B493" s="65">
        <v>7843100.3399999999</v>
      </c>
      <c r="C493" s="66">
        <v>48501</v>
      </c>
      <c r="D493" s="66">
        <v>5</v>
      </c>
      <c r="E493" s="67">
        <v>161.71007484381764</v>
      </c>
      <c r="F493" s="68">
        <v>732340.35</v>
      </c>
      <c r="G493" s="69">
        <v>3817</v>
      </c>
      <c r="H493" s="69">
        <v>5</v>
      </c>
      <c r="I493" s="70">
        <v>575721.6</v>
      </c>
      <c r="J493" s="71">
        <v>3587</v>
      </c>
      <c r="K493" s="71">
        <v>24</v>
      </c>
      <c r="L493" s="68">
        <v>401211.01</v>
      </c>
      <c r="M493" s="69">
        <v>3271</v>
      </c>
      <c r="N493" s="69">
        <v>5</v>
      </c>
      <c r="O493" s="70">
        <v>521526.98</v>
      </c>
      <c r="P493" s="71">
        <v>3015</v>
      </c>
      <c r="Q493" s="71">
        <v>5</v>
      </c>
      <c r="R493" s="68">
        <v>437032.85</v>
      </c>
      <c r="S493" s="69">
        <v>3370</v>
      </c>
      <c r="T493" s="69">
        <v>5</v>
      </c>
      <c r="U493" s="70">
        <v>713277.08</v>
      </c>
      <c r="V493" s="71">
        <v>3978</v>
      </c>
      <c r="W493" s="71">
        <v>5</v>
      </c>
      <c r="X493" s="68">
        <v>854225.1</v>
      </c>
      <c r="Y493" s="69">
        <v>4469</v>
      </c>
      <c r="Z493" s="69">
        <v>5</v>
      </c>
      <c r="AA493" s="70">
        <v>701611.63</v>
      </c>
      <c r="AB493" s="71">
        <v>4773</v>
      </c>
      <c r="AC493" s="71">
        <v>5</v>
      </c>
      <c r="AD493" s="68">
        <v>809222.7</v>
      </c>
      <c r="AE493" s="69">
        <v>4579</v>
      </c>
      <c r="AF493" s="69">
        <v>5</v>
      </c>
      <c r="AG493" s="70">
        <v>624388.12</v>
      </c>
      <c r="AH493" s="71">
        <v>3968</v>
      </c>
      <c r="AI493" s="71">
        <v>5</v>
      </c>
      <c r="AJ493" s="68">
        <v>673734</v>
      </c>
      <c r="AK493" s="69">
        <v>4218</v>
      </c>
      <c r="AL493" s="69">
        <v>5</v>
      </c>
      <c r="AM493" s="70">
        <v>798808.92</v>
      </c>
      <c r="AN493" s="71">
        <v>5456</v>
      </c>
      <c r="AO493" s="71">
        <v>5</v>
      </c>
    </row>
    <row r="494" spans="1:41" hidden="1" outlineLevel="1" x14ac:dyDescent="0.55000000000000004">
      <c r="A494" s="58" t="s">
        <v>33</v>
      </c>
      <c r="B494" s="65">
        <v>3117163.23</v>
      </c>
      <c r="C494" s="66">
        <v>12645</v>
      </c>
      <c r="D494" s="66">
        <v>49</v>
      </c>
      <c r="E494" s="67">
        <v>246.51350177935942</v>
      </c>
      <c r="F494" s="68">
        <v>226135.96</v>
      </c>
      <c r="G494" s="69">
        <v>954</v>
      </c>
      <c r="H494" s="69">
        <v>49</v>
      </c>
      <c r="I494" s="70">
        <v>189490.74</v>
      </c>
      <c r="J494" s="71">
        <v>823</v>
      </c>
      <c r="K494" s="71">
        <v>49</v>
      </c>
      <c r="L494" s="68">
        <v>90309.31</v>
      </c>
      <c r="M494" s="69">
        <v>429</v>
      </c>
      <c r="N494" s="69">
        <v>49</v>
      </c>
      <c r="O494" s="70">
        <v>215857.93</v>
      </c>
      <c r="P494" s="71">
        <v>816</v>
      </c>
      <c r="Q494" s="71">
        <v>49</v>
      </c>
      <c r="R494" s="68">
        <v>204856.58</v>
      </c>
      <c r="S494" s="69">
        <v>1047</v>
      </c>
      <c r="T494" s="69">
        <v>49</v>
      </c>
      <c r="U494" s="70">
        <v>265271.5</v>
      </c>
      <c r="V494" s="71">
        <v>982</v>
      </c>
      <c r="W494" s="71">
        <v>49</v>
      </c>
      <c r="X494" s="68">
        <v>363460.23</v>
      </c>
      <c r="Y494" s="69">
        <v>1473</v>
      </c>
      <c r="Z494" s="69">
        <v>49</v>
      </c>
      <c r="AA494" s="70">
        <v>274651.86</v>
      </c>
      <c r="AB494" s="71">
        <v>1077</v>
      </c>
      <c r="AC494" s="71">
        <v>49</v>
      </c>
      <c r="AD494" s="68">
        <v>348097.93</v>
      </c>
      <c r="AE494" s="69">
        <v>1331</v>
      </c>
      <c r="AF494" s="69">
        <v>49</v>
      </c>
      <c r="AG494" s="70">
        <v>338147.34</v>
      </c>
      <c r="AH494" s="71">
        <v>1298</v>
      </c>
      <c r="AI494" s="71">
        <v>49</v>
      </c>
      <c r="AJ494" s="68">
        <v>275523.39</v>
      </c>
      <c r="AK494" s="69">
        <v>1245</v>
      </c>
      <c r="AL494" s="69">
        <v>44</v>
      </c>
      <c r="AM494" s="70">
        <v>325360.46000000002</v>
      </c>
      <c r="AN494" s="71">
        <v>1170</v>
      </c>
      <c r="AO494" s="71">
        <v>49</v>
      </c>
    </row>
    <row r="495" spans="1:41" hidden="1" outlineLevel="1" x14ac:dyDescent="0.55000000000000004">
      <c r="A495" s="58" t="s">
        <v>40</v>
      </c>
      <c r="B495" s="65">
        <v>94410018.779999986</v>
      </c>
      <c r="C495" s="66">
        <v>370634</v>
      </c>
      <c r="D495" s="66">
        <v>3165</v>
      </c>
      <c r="E495" s="67">
        <v>254.72573692645571</v>
      </c>
      <c r="F495" s="68">
        <v>8471599.1099999994</v>
      </c>
      <c r="G495" s="69">
        <v>33061</v>
      </c>
      <c r="H495" s="69">
        <v>9695</v>
      </c>
      <c r="I495" s="70">
        <v>6431311.8299999973</v>
      </c>
      <c r="J495" s="71">
        <v>27017</v>
      </c>
      <c r="K495" s="71">
        <v>9660</v>
      </c>
      <c r="L495" s="68">
        <v>3958712.46</v>
      </c>
      <c r="M495" s="69">
        <v>18868</v>
      </c>
      <c r="N495" s="69">
        <v>9652</v>
      </c>
      <c r="O495" s="70">
        <v>5740620.8899999987</v>
      </c>
      <c r="P495" s="71">
        <v>23203</v>
      </c>
      <c r="Q495" s="71">
        <v>10344</v>
      </c>
      <c r="R495" s="68">
        <v>7207490.4099999964</v>
      </c>
      <c r="S495" s="69">
        <v>28374</v>
      </c>
      <c r="T495" s="69">
        <v>10317</v>
      </c>
      <c r="U495" s="70">
        <v>8385325.4099999974</v>
      </c>
      <c r="V495" s="71">
        <v>34159</v>
      </c>
      <c r="W495" s="71">
        <v>10968</v>
      </c>
      <c r="X495" s="68">
        <v>8362634.0499999961</v>
      </c>
      <c r="Y495" s="69">
        <v>34982</v>
      </c>
      <c r="Z495" s="69">
        <v>11511</v>
      </c>
      <c r="AA495" s="70">
        <v>9850608.4000000004</v>
      </c>
      <c r="AB495" s="71">
        <v>36812</v>
      </c>
      <c r="AC495" s="71">
        <v>12044</v>
      </c>
      <c r="AD495" s="68">
        <v>8517286.3300000001</v>
      </c>
      <c r="AE495" s="69">
        <v>31190</v>
      </c>
      <c r="AF495" s="69">
        <v>12556</v>
      </c>
      <c r="AG495" s="70">
        <v>9104546.8399999961</v>
      </c>
      <c r="AH495" s="71">
        <v>33627</v>
      </c>
      <c r="AI495" s="71">
        <v>13567</v>
      </c>
      <c r="AJ495" s="68">
        <v>8713627.3899999987</v>
      </c>
      <c r="AK495" s="69">
        <v>34512</v>
      </c>
      <c r="AL495" s="69">
        <v>13582</v>
      </c>
      <c r="AM495" s="70">
        <v>9666255.6599999964</v>
      </c>
      <c r="AN495" s="71">
        <v>34829</v>
      </c>
      <c r="AO495" s="71">
        <v>3165</v>
      </c>
    </row>
    <row r="496" spans="1:41" hidden="1" outlineLevel="1" x14ac:dyDescent="0.55000000000000004">
      <c r="A496" s="58" t="s">
        <v>34</v>
      </c>
      <c r="B496" s="65">
        <v>1134570.26</v>
      </c>
      <c r="C496" s="66">
        <v>7010</v>
      </c>
      <c r="D496" s="66">
        <v>12</v>
      </c>
      <c r="E496" s="67">
        <v>161.85025106990014</v>
      </c>
      <c r="F496" s="68">
        <v>77173.94</v>
      </c>
      <c r="G496" s="69">
        <v>406</v>
      </c>
      <c r="H496" s="69">
        <v>11</v>
      </c>
      <c r="I496" s="70">
        <v>24881.72</v>
      </c>
      <c r="J496" s="71">
        <v>187</v>
      </c>
      <c r="K496" s="71">
        <v>11</v>
      </c>
      <c r="L496" s="68">
        <v>38229.599999999999</v>
      </c>
      <c r="M496" s="69">
        <v>188</v>
      </c>
      <c r="N496" s="69">
        <v>12</v>
      </c>
      <c r="O496" s="70">
        <v>19437.080000000002</v>
      </c>
      <c r="P496" s="71">
        <v>138</v>
      </c>
      <c r="Q496" s="71">
        <v>12</v>
      </c>
      <c r="R496" s="68">
        <v>10696.35</v>
      </c>
      <c r="S496" s="69">
        <v>94</v>
      </c>
      <c r="T496" s="69">
        <v>12</v>
      </c>
      <c r="U496" s="70">
        <v>40823.050000000003</v>
      </c>
      <c r="V496" s="71">
        <v>247</v>
      </c>
      <c r="W496" s="71">
        <v>12</v>
      </c>
      <c r="X496" s="68">
        <v>136813.39000000001</v>
      </c>
      <c r="Y496" s="69">
        <v>765</v>
      </c>
      <c r="Z496" s="69">
        <v>12</v>
      </c>
      <c r="AA496" s="70">
        <v>168507.57</v>
      </c>
      <c r="AB496" s="71">
        <v>1288</v>
      </c>
      <c r="AC496" s="71">
        <v>12</v>
      </c>
      <c r="AD496" s="68">
        <v>147415.69</v>
      </c>
      <c r="AE496" s="69">
        <v>987</v>
      </c>
      <c r="AF496" s="69">
        <v>12</v>
      </c>
      <c r="AG496" s="70">
        <v>98090.1</v>
      </c>
      <c r="AH496" s="71">
        <v>647</v>
      </c>
      <c r="AI496" s="71">
        <v>12</v>
      </c>
      <c r="AJ496" s="68">
        <v>115718.21</v>
      </c>
      <c r="AK496" s="69">
        <v>758</v>
      </c>
      <c r="AL496" s="69">
        <v>12</v>
      </c>
      <c r="AM496" s="70">
        <v>256783.56</v>
      </c>
      <c r="AN496" s="71">
        <v>1305</v>
      </c>
      <c r="AO496" s="71">
        <v>12</v>
      </c>
    </row>
    <row r="497" spans="1:41" hidden="1" outlineLevel="1" x14ac:dyDescent="0.55000000000000004">
      <c r="A497" s="58" t="s">
        <v>35</v>
      </c>
      <c r="B497" s="65">
        <v>1636520.71</v>
      </c>
      <c r="C497" s="66">
        <v>1680</v>
      </c>
      <c r="D497" s="66">
        <v>12</v>
      </c>
      <c r="E497" s="67">
        <v>974.11947023809523</v>
      </c>
      <c r="F497" s="68">
        <v>46086.59</v>
      </c>
      <c r="G497" s="69">
        <v>136</v>
      </c>
      <c r="H497" s="69">
        <v>12</v>
      </c>
      <c r="I497" s="70">
        <v>30745</v>
      </c>
      <c r="J497" s="71">
        <v>103</v>
      </c>
      <c r="K497" s="71">
        <v>12</v>
      </c>
      <c r="L497" s="68">
        <v>23165.4</v>
      </c>
      <c r="M497" s="69">
        <v>70</v>
      </c>
      <c r="N497" s="69">
        <v>12</v>
      </c>
      <c r="O497" s="70">
        <v>136386.13</v>
      </c>
      <c r="P497" s="71">
        <v>76</v>
      </c>
      <c r="Q497" s="71">
        <v>12</v>
      </c>
      <c r="R497" s="68">
        <v>111533.25</v>
      </c>
      <c r="S497" s="69">
        <v>99</v>
      </c>
      <c r="T497" s="69">
        <v>12</v>
      </c>
      <c r="U497" s="70">
        <v>103075.75</v>
      </c>
      <c r="V497" s="71">
        <v>109</v>
      </c>
      <c r="W497" s="71">
        <v>12</v>
      </c>
      <c r="X497" s="68">
        <v>149505.4</v>
      </c>
      <c r="Y497" s="69">
        <v>138</v>
      </c>
      <c r="Z497" s="69">
        <v>12</v>
      </c>
      <c r="AA497" s="70">
        <v>138813.26</v>
      </c>
      <c r="AB497" s="71">
        <v>78</v>
      </c>
      <c r="AC497" s="71">
        <v>12</v>
      </c>
      <c r="AD497" s="68">
        <v>209276.31</v>
      </c>
      <c r="AE497" s="69">
        <v>262</v>
      </c>
      <c r="AF497" s="69">
        <v>12</v>
      </c>
      <c r="AG497" s="70">
        <v>195342.7</v>
      </c>
      <c r="AH497" s="71">
        <v>114</v>
      </c>
      <c r="AI497" s="71">
        <v>12</v>
      </c>
      <c r="AJ497" s="68">
        <v>214291.20000000001</v>
      </c>
      <c r="AK497" s="69">
        <v>196</v>
      </c>
      <c r="AL497" s="69">
        <v>12</v>
      </c>
      <c r="AM497" s="70">
        <v>278299.71999999997</v>
      </c>
      <c r="AN497" s="71">
        <v>299</v>
      </c>
      <c r="AO497" s="71">
        <v>12</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2963554192.749999</v>
      </c>
      <c r="C499" s="52">
        <f>SUM(C472:C497)</f>
        <v>10732829</v>
      </c>
      <c r="D499" s="52">
        <f>SUM(D472:D497)</f>
        <v>9039</v>
      </c>
      <c r="E499" s="74">
        <f t="shared" ref="E499" si="32">IFERROR(B499/C499,0)</f>
        <v>276.12050771981916</v>
      </c>
      <c r="F499" s="51">
        <f t="shared" ref="F499:AO499" si="33">SUM(F472:F497)</f>
        <v>234874682.71999994</v>
      </c>
      <c r="G499" s="52">
        <f t="shared" si="33"/>
        <v>855578</v>
      </c>
      <c r="H499" s="52">
        <f t="shared" si="33"/>
        <v>17851</v>
      </c>
      <c r="I499" s="51">
        <f t="shared" si="33"/>
        <v>210803161.85999995</v>
      </c>
      <c r="J499" s="52">
        <f t="shared" si="33"/>
        <v>787240</v>
      </c>
      <c r="K499" s="52">
        <f t="shared" si="33"/>
        <v>17840</v>
      </c>
      <c r="L499" s="51">
        <f t="shared" si="33"/>
        <v>173086325.16</v>
      </c>
      <c r="M499" s="52">
        <f t="shared" si="33"/>
        <v>664074</v>
      </c>
      <c r="N499" s="52">
        <f t="shared" si="33"/>
        <v>27060</v>
      </c>
      <c r="O499" s="51">
        <f t="shared" si="33"/>
        <v>188721005.96999991</v>
      </c>
      <c r="P499" s="52">
        <f t="shared" si="33"/>
        <v>706644</v>
      </c>
      <c r="Q499" s="52">
        <f t="shared" si="33"/>
        <v>27613</v>
      </c>
      <c r="R499" s="51">
        <f t="shared" si="33"/>
        <v>197730845.62000003</v>
      </c>
      <c r="S499" s="52">
        <f t="shared" si="33"/>
        <v>766885</v>
      </c>
      <c r="T499" s="52">
        <f t="shared" si="33"/>
        <v>27551</v>
      </c>
      <c r="U499" s="51">
        <f t="shared" si="33"/>
        <v>265553430.64999998</v>
      </c>
      <c r="V499" s="52">
        <f t="shared" si="33"/>
        <v>951575</v>
      </c>
      <c r="W499" s="52">
        <f t="shared" si="33"/>
        <v>19836</v>
      </c>
      <c r="X499" s="51">
        <f t="shared" si="33"/>
        <v>259325596.50999993</v>
      </c>
      <c r="Y499" s="52">
        <f t="shared" si="33"/>
        <v>964674</v>
      </c>
      <c r="Z499" s="52">
        <f t="shared" si="33"/>
        <v>20597</v>
      </c>
      <c r="AA499" s="51">
        <f t="shared" si="33"/>
        <v>287019333.45999992</v>
      </c>
      <c r="AB499" s="52">
        <f t="shared" si="33"/>
        <v>1035797</v>
      </c>
      <c r="AC499" s="52">
        <f t="shared" si="33"/>
        <v>21342</v>
      </c>
      <c r="AD499" s="51">
        <f t="shared" si="33"/>
        <v>288595909.62</v>
      </c>
      <c r="AE499" s="52">
        <f t="shared" si="33"/>
        <v>1020711</v>
      </c>
      <c r="AF499" s="52">
        <f t="shared" si="33"/>
        <v>21444</v>
      </c>
      <c r="AG499" s="51">
        <f t="shared" si="33"/>
        <v>289320320.02999985</v>
      </c>
      <c r="AH499" s="52">
        <f t="shared" si="33"/>
        <v>1017807</v>
      </c>
      <c r="AI499" s="52">
        <f t="shared" si="33"/>
        <v>22073</v>
      </c>
      <c r="AJ499" s="51">
        <f t="shared" si="33"/>
        <v>296779416.92999995</v>
      </c>
      <c r="AK499" s="52">
        <f t="shared" si="33"/>
        <v>1049283</v>
      </c>
      <c r="AL499" s="52">
        <f t="shared" si="33"/>
        <v>22417</v>
      </c>
      <c r="AM499" s="51">
        <f t="shared" si="33"/>
        <v>271744164.22000003</v>
      </c>
      <c r="AN499" s="52">
        <f t="shared" si="33"/>
        <v>912561</v>
      </c>
      <c r="AO499" s="52">
        <f t="shared" si="33"/>
        <v>9039</v>
      </c>
    </row>
    <row r="500" spans="1:41" collapsed="1" x14ac:dyDescent="0.55000000000000004"/>
  </sheetData>
  <mergeCells count="208">
    <mergeCell ref="AD470:AF470"/>
    <mergeCell ref="AG470:AI470"/>
    <mergeCell ref="AJ470:AL470"/>
    <mergeCell ref="AM470:AO470"/>
    <mergeCell ref="AM439:AO439"/>
    <mergeCell ref="B470:E470"/>
    <mergeCell ref="F470:H470"/>
    <mergeCell ref="I470:K470"/>
    <mergeCell ref="L470:N470"/>
    <mergeCell ref="O470:Q470"/>
    <mergeCell ref="R470:T470"/>
    <mergeCell ref="U470:W470"/>
    <mergeCell ref="X470:Z470"/>
    <mergeCell ref="AA470:AC470"/>
    <mergeCell ref="U439:W439"/>
    <mergeCell ref="X439:Z439"/>
    <mergeCell ref="AA439:AC439"/>
    <mergeCell ref="AD439:AF439"/>
    <mergeCell ref="AG439:AI439"/>
    <mergeCell ref="AJ439:AL439"/>
    <mergeCell ref="AD408:AF408"/>
    <mergeCell ref="AG408:AI408"/>
    <mergeCell ref="AJ408:AL408"/>
    <mergeCell ref="AM408:AO408"/>
    <mergeCell ref="B439:E439"/>
    <mergeCell ref="F439:H439"/>
    <mergeCell ref="I439:K439"/>
    <mergeCell ref="L439:N439"/>
    <mergeCell ref="O439:Q439"/>
    <mergeCell ref="R439:T439"/>
    <mergeCell ref="B408:E408"/>
    <mergeCell ref="F408:H408"/>
    <mergeCell ref="I408:K408"/>
    <mergeCell ref="L408:N408"/>
    <mergeCell ref="O408:Q408"/>
    <mergeCell ref="R408:T408"/>
    <mergeCell ref="U408:W408"/>
    <mergeCell ref="X408:Z408"/>
    <mergeCell ref="AA408:AC408"/>
    <mergeCell ref="AD346:AF346"/>
    <mergeCell ref="AG346:AI346"/>
    <mergeCell ref="AJ346:AL346"/>
    <mergeCell ref="AM346:AO346"/>
    <mergeCell ref="B377:E377"/>
    <mergeCell ref="F377:H377"/>
    <mergeCell ref="I377:K377"/>
    <mergeCell ref="L377:N377"/>
    <mergeCell ref="O377:Q377"/>
    <mergeCell ref="R377:T377"/>
    <mergeCell ref="AM377:AO377"/>
    <mergeCell ref="U377:W377"/>
    <mergeCell ref="X377:Z377"/>
    <mergeCell ref="AA377:AC377"/>
    <mergeCell ref="AD377:AF377"/>
    <mergeCell ref="AG377:AI377"/>
    <mergeCell ref="AJ377:AL377"/>
    <mergeCell ref="B346:E346"/>
    <mergeCell ref="F346:H346"/>
    <mergeCell ref="I346:K346"/>
    <mergeCell ref="L346:N346"/>
    <mergeCell ref="O346:Q346"/>
    <mergeCell ref="R346:T346"/>
    <mergeCell ref="U346:W346"/>
    <mergeCell ref="X346:Z346"/>
    <mergeCell ref="AA346:AC346"/>
    <mergeCell ref="AD284:AF284"/>
    <mergeCell ref="AG284:AI284"/>
    <mergeCell ref="AJ284:AL284"/>
    <mergeCell ref="AM284:AO284"/>
    <mergeCell ref="B315:E315"/>
    <mergeCell ref="F315:H315"/>
    <mergeCell ref="I315:K315"/>
    <mergeCell ref="L315:N315"/>
    <mergeCell ref="O315:Q315"/>
    <mergeCell ref="R315:T315"/>
    <mergeCell ref="AM315:AO315"/>
    <mergeCell ref="U315:W315"/>
    <mergeCell ref="X315:Z315"/>
    <mergeCell ref="AA315:AC315"/>
    <mergeCell ref="AD315:AF315"/>
    <mergeCell ref="AG315:AI315"/>
    <mergeCell ref="AJ315:AL315"/>
    <mergeCell ref="B284:E284"/>
    <mergeCell ref="F284:H284"/>
    <mergeCell ref="I284:K284"/>
    <mergeCell ref="L284:N284"/>
    <mergeCell ref="O284:Q284"/>
    <mergeCell ref="AM222:AO222"/>
    <mergeCell ref="B253:E253"/>
    <mergeCell ref="F253:H253"/>
    <mergeCell ref="I253:K253"/>
    <mergeCell ref="L253:N253"/>
    <mergeCell ref="O253:Q253"/>
    <mergeCell ref="R253:T253"/>
    <mergeCell ref="AM253:AO253"/>
    <mergeCell ref="U253:W253"/>
    <mergeCell ref="X253:Z253"/>
    <mergeCell ref="AA253:AC253"/>
    <mergeCell ref="AD253:AF253"/>
    <mergeCell ref="AG253:AI253"/>
    <mergeCell ref="AJ253:AL253"/>
    <mergeCell ref="B222:E222"/>
    <mergeCell ref="F222:H222"/>
    <mergeCell ref="I222:K222"/>
    <mergeCell ref="L222:N222"/>
    <mergeCell ref="O222:Q222"/>
    <mergeCell ref="AD160:AF160"/>
    <mergeCell ref="AG160:AI160"/>
    <mergeCell ref="AJ160:AL160"/>
    <mergeCell ref="R284:T284"/>
    <mergeCell ref="U284:W284"/>
    <mergeCell ref="X284:Z284"/>
    <mergeCell ref="AA284:AC284"/>
    <mergeCell ref="AD222:AF222"/>
    <mergeCell ref="AG222:AI222"/>
    <mergeCell ref="AJ222:AL222"/>
    <mergeCell ref="U160:W160"/>
    <mergeCell ref="X160:Z160"/>
    <mergeCell ref="AA160:AC160"/>
    <mergeCell ref="R222:T222"/>
    <mergeCell ref="U222:W222"/>
    <mergeCell ref="X222:Z222"/>
    <mergeCell ref="AA222:AC222"/>
    <mergeCell ref="L98:N98"/>
    <mergeCell ref="O98:Q98"/>
    <mergeCell ref="R98:T98"/>
    <mergeCell ref="U98:W98"/>
    <mergeCell ref="AM160:AO160"/>
    <mergeCell ref="B191:E191"/>
    <mergeCell ref="F191:H191"/>
    <mergeCell ref="I191:K191"/>
    <mergeCell ref="L191:N191"/>
    <mergeCell ref="O191:Q191"/>
    <mergeCell ref="R191:T191"/>
    <mergeCell ref="AM191:AO191"/>
    <mergeCell ref="U191:W191"/>
    <mergeCell ref="X191:Z191"/>
    <mergeCell ref="AA191:AC191"/>
    <mergeCell ref="AD191:AF191"/>
    <mergeCell ref="AG191:AI191"/>
    <mergeCell ref="AJ191:AL191"/>
    <mergeCell ref="B160:E160"/>
    <mergeCell ref="F160:H160"/>
    <mergeCell ref="I160:K160"/>
    <mergeCell ref="L160:N160"/>
    <mergeCell ref="O160:Q160"/>
    <mergeCell ref="R160:T160"/>
    <mergeCell ref="B129:E129"/>
    <mergeCell ref="F129:H129"/>
    <mergeCell ref="I129:K129"/>
    <mergeCell ref="L129:N129"/>
    <mergeCell ref="O129:Q129"/>
    <mergeCell ref="R129:T129"/>
    <mergeCell ref="AM129:AO129"/>
    <mergeCell ref="U129:W129"/>
    <mergeCell ref="X129:Z129"/>
    <mergeCell ref="AA129:AC129"/>
    <mergeCell ref="AD129:AF129"/>
    <mergeCell ref="AG129:AI129"/>
    <mergeCell ref="AJ129:AL129"/>
    <mergeCell ref="X98:Z98"/>
    <mergeCell ref="AA98:AC98"/>
    <mergeCell ref="AJ36:AL36"/>
    <mergeCell ref="AM36:AO36"/>
    <mergeCell ref="B67:E67"/>
    <mergeCell ref="F67:H67"/>
    <mergeCell ref="I67:K67"/>
    <mergeCell ref="L67:N67"/>
    <mergeCell ref="O67:Q67"/>
    <mergeCell ref="R67:T67"/>
    <mergeCell ref="AM67:AO67"/>
    <mergeCell ref="U67:W67"/>
    <mergeCell ref="X67:Z67"/>
    <mergeCell ref="AA67:AC67"/>
    <mergeCell ref="AD67:AF67"/>
    <mergeCell ref="AG67:AI67"/>
    <mergeCell ref="AJ67:AL67"/>
    <mergeCell ref="AD98:AF98"/>
    <mergeCell ref="AG98:AI98"/>
    <mergeCell ref="AJ98:AL98"/>
    <mergeCell ref="AM98:AO98"/>
    <mergeCell ref="B98:E98"/>
    <mergeCell ref="F98:H98"/>
    <mergeCell ref="I98:K98"/>
    <mergeCell ref="AM5:AO5"/>
    <mergeCell ref="B36:E36"/>
    <mergeCell ref="F36:H36"/>
    <mergeCell ref="I36:K36"/>
    <mergeCell ref="L36:N36"/>
    <mergeCell ref="O36:Q36"/>
    <mergeCell ref="R36:T36"/>
    <mergeCell ref="U36:W36"/>
    <mergeCell ref="X36:Z36"/>
    <mergeCell ref="AA36:AC36"/>
    <mergeCell ref="U5:W5"/>
    <mergeCell ref="X5:Z5"/>
    <mergeCell ref="AA5:AC5"/>
    <mergeCell ref="AD5:AF5"/>
    <mergeCell ref="AG5:AI5"/>
    <mergeCell ref="AJ5:AL5"/>
    <mergeCell ref="B5:E5"/>
    <mergeCell ref="F5:H5"/>
    <mergeCell ref="I5:K5"/>
    <mergeCell ref="L5:N5"/>
    <mergeCell ref="O5:Q5"/>
    <mergeCell ref="R5:T5"/>
    <mergeCell ref="AD36:AF36"/>
    <mergeCell ref="AG36:AI36"/>
  </mergeCells>
  <conditionalFormatting sqref="A1:A2">
    <cfRule type="cellIs" dxfId="52" priority="18" operator="equal">
      <formula>"zzz"</formula>
    </cfRule>
  </conditionalFormatting>
  <conditionalFormatting sqref="A5:A6">
    <cfRule type="cellIs" dxfId="51" priority="1" operator="equal">
      <formula>"zzz"</formula>
    </cfRule>
  </conditionalFormatting>
  <conditionalFormatting sqref="A36:A37">
    <cfRule type="cellIs" dxfId="50" priority="16" operator="equal">
      <formula>"zzz"</formula>
    </cfRule>
  </conditionalFormatting>
  <conditionalFormatting sqref="A67:A68">
    <cfRule type="cellIs" dxfId="49" priority="15" operator="equal">
      <formula>"zzz"</formula>
    </cfRule>
  </conditionalFormatting>
  <conditionalFormatting sqref="A98:A99">
    <cfRule type="cellIs" dxfId="48" priority="14" operator="equal">
      <formula>"zzz"</formula>
    </cfRule>
  </conditionalFormatting>
  <conditionalFormatting sqref="A129:A130">
    <cfRule type="cellIs" dxfId="47" priority="13" operator="equal">
      <formula>"zzz"</formula>
    </cfRule>
  </conditionalFormatting>
  <conditionalFormatting sqref="A160:A161">
    <cfRule type="cellIs" dxfId="46" priority="12" operator="equal">
      <formula>"zzz"</formula>
    </cfRule>
  </conditionalFormatting>
  <conditionalFormatting sqref="A191:A192">
    <cfRule type="cellIs" dxfId="45" priority="11" operator="equal">
      <formula>"zzz"</formula>
    </cfRule>
  </conditionalFormatting>
  <conditionalFormatting sqref="A222:A223">
    <cfRule type="cellIs" dxfId="44" priority="10" operator="equal">
      <formula>"zzz"</formula>
    </cfRule>
  </conditionalFormatting>
  <conditionalFormatting sqref="A253:A254">
    <cfRule type="cellIs" dxfId="43" priority="9" operator="equal">
      <formula>"zzz"</formula>
    </cfRule>
  </conditionalFormatting>
  <conditionalFormatting sqref="A284:A285">
    <cfRule type="cellIs" dxfId="42" priority="8" operator="equal">
      <formula>"zzz"</formula>
    </cfRule>
  </conditionalFormatting>
  <conditionalFormatting sqref="A315:A316">
    <cfRule type="cellIs" dxfId="41" priority="7" operator="equal">
      <formula>"zzz"</formula>
    </cfRule>
  </conditionalFormatting>
  <conditionalFormatting sqref="A346:A347">
    <cfRule type="cellIs" dxfId="40" priority="6" operator="equal">
      <formula>"zzz"</formula>
    </cfRule>
  </conditionalFormatting>
  <conditionalFormatting sqref="A377:A378">
    <cfRule type="cellIs" dxfId="39" priority="5" operator="equal">
      <formula>"zzz"</formula>
    </cfRule>
  </conditionalFormatting>
  <conditionalFormatting sqref="A408:A409">
    <cfRule type="cellIs" dxfId="38" priority="4" operator="equal">
      <formula>"zzz"</formula>
    </cfRule>
  </conditionalFormatting>
  <conditionalFormatting sqref="A439:A440">
    <cfRule type="cellIs" dxfId="37" priority="3" operator="equal">
      <formula>"zzz"</formula>
    </cfRule>
  </conditionalFormatting>
  <conditionalFormatting sqref="A470:A471">
    <cfRule type="cellIs" dxfId="36" priority="2" operator="equal">
      <formula>"zzz"</formula>
    </cfRule>
  </conditionalFormatting>
  <hyperlinks>
    <hyperlink ref="A2" location="Introduction!A1" display="HOME" xr:uid="{2F36E1EB-7765-48A9-8184-083670D080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C47E-CD91-40B1-9F94-216ECAB19872}">
  <sheetPr>
    <tabColor rgb="FF0070C0"/>
  </sheetPr>
  <dimension ref="A1:AO500"/>
  <sheetViews>
    <sheetView workbookViewId="0">
      <pane ySplit="6" topLeftCell="A7" activePane="bottomLeft" state="frozen"/>
      <selection pane="bottomLeft" activeCell="D7" sqref="D7:D32"/>
    </sheetView>
  </sheetViews>
  <sheetFormatPr defaultColWidth="9.15625" defaultRowHeight="14.4" outlineLevelRow="1" x14ac:dyDescent="0.55000000000000004"/>
  <cols>
    <col min="1" max="1" width="50.83984375" style="9" bestFit="1" customWidth="1"/>
    <col min="2" max="2" width="15.26171875" style="9" bestFit="1" customWidth="1"/>
    <col min="3" max="3" width="12" style="9" bestFit="1" customWidth="1"/>
    <col min="4" max="4" width="10.578125" style="9" bestFit="1" customWidth="1"/>
    <col min="5" max="5" width="19.26171875" style="9" bestFit="1" customWidth="1"/>
    <col min="6" max="6" width="13.68359375" style="9" bestFit="1" customWidth="1"/>
    <col min="7" max="7" width="12" style="9" bestFit="1" customWidth="1"/>
    <col min="8" max="8" width="10.578125" style="9" bestFit="1" customWidth="1"/>
    <col min="9" max="9" width="13.68359375" style="9" bestFit="1" customWidth="1"/>
    <col min="10" max="10" width="12" style="9" bestFit="1" customWidth="1"/>
    <col min="11" max="11" width="10.578125" style="9" bestFit="1" customWidth="1"/>
    <col min="12" max="12" width="13.68359375" style="9" bestFit="1" customWidth="1"/>
    <col min="13" max="13" width="12" style="9" bestFit="1" customWidth="1"/>
    <col min="14" max="14" width="10.578125" style="9" bestFit="1" customWidth="1"/>
    <col min="15" max="15" width="13.68359375" style="9" bestFit="1" customWidth="1"/>
    <col min="16" max="16" width="12" style="9" bestFit="1" customWidth="1"/>
    <col min="17" max="17" width="10.578125" style="9" bestFit="1" customWidth="1"/>
    <col min="18" max="18" width="13.68359375" style="9" bestFit="1" customWidth="1"/>
    <col min="19" max="19" width="12" style="9" bestFit="1" customWidth="1"/>
    <col min="20" max="20" width="10.578125" style="9" bestFit="1" customWidth="1"/>
    <col min="21" max="21" width="13.68359375" style="9" bestFit="1" customWidth="1"/>
    <col min="22" max="22" width="12" style="9" bestFit="1" customWidth="1"/>
    <col min="23" max="23" width="10.578125" style="9" bestFit="1" customWidth="1"/>
    <col min="24" max="24" width="13.68359375" style="9" bestFit="1" customWidth="1"/>
    <col min="25" max="25" width="12" style="9" bestFit="1" customWidth="1"/>
    <col min="26" max="26" width="10.578125" style="9" bestFit="1" customWidth="1"/>
    <col min="27" max="27" width="13.68359375" style="9" bestFit="1" customWidth="1"/>
    <col min="28" max="28" width="12" style="9" bestFit="1" customWidth="1"/>
    <col min="29" max="29" width="10.578125" style="9" bestFit="1" customWidth="1"/>
    <col min="30" max="30" width="13.68359375" style="9" bestFit="1" customWidth="1"/>
    <col min="31" max="31" width="12" style="9" bestFit="1" customWidth="1"/>
    <col min="32" max="32" width="10.578125" style="9" bestFit="1" customWidth="1"/>
    <col min="33" max="33" width="13.68359375" style="9" bestFit="1" customWidth="1"/>
    <col min="34" max="34" width="12" style="9" bestFit="1" customWidth="1"/>
    <col min="35" max="35" width="10.578125" style="9" bestFit="1" customWidth="1"/>
    <col min="36" max="36" width="13.68359375" style="9" bestFit="1" customWidth="1"/>
    <col min="37" max="37" width="12" style="9" bestFit="1" customWidth="1"/>
    <col min="38" max="38" width="10.578125" style="9" bestFit="1" customWidth="1"/>
    <col min="39" max="39" width="13.68359375" style="9" bestFit="1" customWidth="1"/>
    <col min="40" max="40" width="12" style="9" bestFit="1" customWidth="1"/>
    <col min="41" max="41" width="10.578125" style="9" bestFit="1" customWidth="1"/>
    <col min="42" max="16384" width="9.15625" style="9"/>
  </cols>
  <sheetData>
    <row r="1" spans="1:41" ht="23.1" x14ac:dyDescent="0.85">
      <c r="A1" s="13" t="s">
        <v>525</v>
      </c>
    </row>
    <row r="2" spans="1:41" ht="18.3" x14ac:dyDescent="0.7">
      <c r="A2" s="8" t="s">
        <v>48</v>
      </c>
    </row>
    <row r="5" spans="1:41" x14ac:dyDescent="0.55000000000000004">
      <c r="A5" s="12" t="s">
        <v>513</v>
      </c>
      <c r="B5" s="107" t="s">
        <v>96</v>
      </c>
      <c r="C5" s="107"/>
      <c r="D5" s="107"/>
      <c r="E5" s="107"/>
      <c r="F5" s="105" t="s">
        <v>72</v>
      </c>
      <c r="G5" s="105"/>
      <c r="H5" s="105"/>
      <c r="I5" s="104" t="s">
        <v>73</v>
      </c>
      <c r="J5" s="104"/>
      <c r="K5" s="104"/>
      <c r="L5" s="106" t="s">
        <v>74</v>
      </c>
      <c r="M5" s="106"/>
      <c r="N5" s="106"/>
      <c r="O5" s="104" t="s">
        <v>75</v>
      </c>
      <c r="P5" s="104"/>
      <c r="Q5" s="104"/>
      <c r="R5" s="106" t="s">
        <v>76</v>
      </c>
      <c r="S5" s="106"/>
      <c r="T5" s="106"/>
      <c r="U5" s="104" t="s">
        <v>77</v>
      </c>
      <c r="V5" s="104"/>
      <c r="W5" s="104"/>
      <c r="X5" s="106" t="s">
        <v>78</v>
      </c>
      <c r="Y5" s="106"/>
      <c r="Z5" s="106"/>
      <c r="AA5" s="104" t="s">
        <v>79</v>
      </c>
      <c r="AB5" s="104"/>
      <c r="AC5" s="104"/>
      <c r="AD5" s="106" t="s">
        <v>80</v>
      </c>
      <c r="AE5" s="106"/>
      <c r="AF5" s="106"/>
      <c r="AG5" s="104" t="s">
        <v>81</v>
      </c>
      <c r="AH5" s="104"/>
      <c r="AI5" s="104"/>
      <c r="AJ5" s="106" t="s">
        <v>82</v>
      </c>
      <c r="AK5" s="106"/>
      <c r="AL5" s="106"/>
      <c r="AM5" s="104" t="s">
        <v>83</v>
      </c>
      <c r="AN5" s="104"/>
      <c r="AO5" s="104"/>
    </row>
    <row r="6" spans="1:41" s="72" customFormat="1" x14ac:dyDescent="0.55000000000000004">
      <c r="A6" s="73" t="s">
        <v>0</v>
      </c>
      <c r="B6" s="59" t="s">
        <v>1</v>
      </c>
      <c r="C6" s="60" t="s">
        <v>2</v>
      </c>
      <c r="D6" s="60" t="s">
        <v>97</v>
      </c>
      <c r="E6" s="59" t="s">
        <v>516</v>
      </c>
      <c r="F6" s="61" t="s">
        <v>1</v>
      </c>
      <c r="G6" s="62" t="s">
        <v>2</v>
      </c>
      <c r="H6" s="62" t="s">
        <v>97</v>
      </c>
      <c r="I6" s="63" t="s">
        <v>1</v>
      </c>
      <c r="J6" s="64" t="s">
        <v>2</v>
      </c>
      <c r="K6" s="64" t="s">
        <v>97</v>
      </c>
      <c r="L6" s="61" t="s">
        <v>1</v>
      </c>
      <c r="M6" s="62" t="s">
        <v>2</v>
      </c>
      <c r="N6" s="62" t="s">
        <v>97</v>
      </c>
      <c r="O6" s="63" t="s">
        <v>1</v>
      </c>
      <c r="P6" s="64" t="s">
        <v>2</v>
      </c>
      <c r="Q6" s="64" t="s">
        <v>97</v>
      </c>
      <c r="R6" s="61" t="s">
        <v>1</v>
      </c>
      <c r="S6" s="62" t="s">
        <v>2</v>
      </c>
      <c r="T6" s="62" t="s">
        <v>97</v>
      </c>
      <c r="U6" s="63" t="s">
        <v>1</v>
      </c>
      <c r="V6" s="64" t="s">
        <v>2</v>
      </c>
      <c r="W6" s="64" t="s">
        <v>97</v>
      </c>
      <c r="X6" s="61" t="s">
        <v>1</v>
      </c>
      <c r="Y6" s="62" t="s">
        <v>2</v>
      </c>
      <c r="Z6" s="62" t="s">
        <v>97</v>
      </c>
      <c r="AA6" s="63" t="s">
        <v>1</v>
      </c>
      <c r="AB6" s="64" t="s">
        <v>2</v>
      </c>
      <c r="AC6" s="64" t="s">
        <v>97</v>
      </c>
      <c r="AD6" s="61" t="s">
        <v>1</v>
      </c>
      <c r="AE6" s="62" t="s">
        <v>2</v>
      </c>
      <c r="AF6" s="62" t="s">
        <v>97</v>
      </c>
      <c r="AG6" s="63" t="s">
        <v>1</v>
      </c>
      <c r="AH6" s="64" t="s">
        <v>2</v>
      </c>
      <c r="AI6" s="64" t="s">
        <v>97</v>
      </c>
      <c r="AJ6" s="61" t="s">
        <v>1</v>
      </c>
      <c r="AK6" s="62" t="s">
        <v>2</v>
      </c>
      <c r="AL6" s="62" t="s">
        <v>97</v>
      </c>
      <c r="AM6" s="63" t="s">
        <v>1</v>
      </c>
      <c r="AN6" s="64" t="s">
        <v>2</v>
      </c>
      <c r="AO6" s="64" t="s">
        <v>97</v>
      </c>
    </row>
    <row r="7" spans="1:41" x14ac:dyDescent="0.55000000000000004">
      <c r="A7" s="58" t="s">
        <v>36</v>
      </c>
      <c r="B7" s="65">
        <f>SUM(F7,I7,L7,O7,R7,U7,X7,AA7,AD7,AG7,AJ7,AM7)</f>
        <v>3017389.7</v>
      </c>
      <c r="C7" s="66">
        <f>SUM(G7,J7,M7,P7,S7,V7,Y7,AB7,AE7,AH7,AK7,AN7)</f>
        <v>12395</v>
      </c>
      <c r="D7" s="66">
        <f>N7</f>
        <v>3782</v>
      </c>
      <c r="E7" s="93">
        <v>243.43603872529246</v>
      </c>
      <c r="F7" s="68">
        <v>1207249.3500000001</v>
      </c>
      <c r="G7" s="69">
        <v>5002</v>
      </c>
      <c r="H7" s="69">
        <v>3808</v>
      </c>
      <c r="I7" s="70">
        <v>1020939.91</v>
      </c>
      <c r="J7" s="71">
        <v>4230</v>
      </c>
      <c r="K7" s="71">
        <v>3819</v>
      </c>
      <c r="L7" s="68">
        <v>789200.44</v>
      </c>
      <c r="M7" s="69">
        <v>3163</v>
      </c>
      <c r="N7" s="69">
        <v>3782</v>
      </c>
      <c r="O7" s="70"/>
      <c r="P7" s="71"/>
      <c r="Q7" s="71"/>
      <c r="R7" s="68"/>
      <c r="S7" s="69"/>
      <c r="T7" s="69"/>
      <c r="U7" s="70">
        <v>0</v>
      </c>
      <c r="V7" s="71">
        <v>0</v>
      </c>
      <c r="W7" s="71">
        <v>0</v>
      </c>
      <c r="X7" s="68">
        <v>0</v>
      </c>
      <c r="Y7" s="69">
        <v>0</v>
      </c>
      <c r="Z7" s="69">
        <v>0</v>
      </c>
      <c r="AA7" s="70">
        <v>0</v>
      </c>
      <c r="AB7" s="71">
        <v>0</v>
      </c>
      <c r="AC7" s="71">
        <v>0</v>
      </c>
      <c r="AD7" s="68">
        <v>0</v>
      </c>
      <c r="AE7" s="69">
        <v>0</v>
      </c>
      <c r="AF7" s="69">
        <v>0</v>
      </c>
      <c r="AG7" s="70">
        <v>0</v>
      </c>
      <c r="AH7" s="71">
        <v>0</v>
      </c>
      <c r="AI7" s="71">
        <v>0</v>
      </c>
      <c r="AJ7" s="68">
        <v>0</v>
      </c>
      <c r="AK7" s="69">
        <v>0</v>
      </c>
      <c r="AL7" s="69">
        <v>0</v>
      </c>
      <c r="AM7" s="70">
        <v>0</v>
      </c>
      <c r="AN7" s="71">
        <v>0</v>
      </c>
      <c r="AO7" s="71">
        <v>0</v>
      </c>
    </row>
    <row r="8" spans="1:41" x14ac:dyDescent="0.55000000000000004">
      <c r="A8" s="58" t="s">
        <v>18</v>
      </c>
      <c r="B8" s="65">
        <f t="shared" ref="B8:C32" si="0">SUM(F8,I8,L8,O8,R8,U8,X8,AA8,AD8,AG8,AJ8,AM8)</f>
        <v>33755643.219999999</v>
      </c>
      <c r="C8" s="66">
        <f t="shared" si="0"/>
        <v>200429</v>
      </c>
      <c r="D8" s="66">
        <f t="shared" ref="D8:D32" si="1">N8</f>
        <v>68293</v>
      </c>
      <c r="E8" s="93">
        <v>168.41696171711678</v>
      </c>
      <c r="F8" s="68">
        <v>14386087.799999999</v>
      </c>
      <c r="G8" s="69">
        <v>82938</v>
      </c>
      <c r="H8" s="69">
        <v>68673</v>
      </c>
      <c r="I8" s="70">
        <v>11248908.079999998</v>
      </c>
      <c r="J8" s="71">
        <v>68099</v>
      </c>
      <c r="K8" s="71">
        <v>68580</v>
      </c>
      <c r="L8" s="68">
        <v>8120647.3399999999</v>
      </c>
      <c r="M8" s="69">
        <v>49392</v>
      </c>
      <c r="N8" s="69">
        <v>68293</v>
      </c>
      <c r="O8" s="70"/>
      <c r="P8" s="71"/>
      <c r="Q8" s="71"/>
      <c r="R8" s="68"/>
      <c r="S8" s="69"/>
      <c r="T8" s="69"/>
      <c r="U8" s="70">
        <v>0</v>
      </c>
      <c r="V8" s="71">
        <v>0</v>
      </c>
      <c r="W8" s="71">
        <v>0</v>
      </c>
      <c r="X8" s="68">
        <v>0</v>
      </c>
      <c r="Y8" s="69">
        <v>0</v>
      </c>
      <c r="Z8" s="69">
        <v>0</v>
      </c>
      <c r="AA8" s="70">
        <v>0</v>
      </c>
      <c r="AB8" s="71">
        <v>0</v>
      </c>
      <c r="AC8" s="71">
        <v>0</v>
      </c>
      <c r="AD8" s="68">
        <v>0</v>
      </c>
      <c r="AE8" s="69">
        <v>0</v>
      </c>
      <c r="AF8" s="69">
        <v>0</v>
      </c>
      <c r="AG8" s="70">
        <v>0</v>
      </c>
      <c r="AH8" s="71">
        <v>0</v>
      </c>
      <c r="AI8" s="71">
        <v>0</v>
      </c>
      <c r="AJ8" s="68">
        <v>0</v>
      </c>
      <c r="AK8" s="69">
        <v>0</v>
      </c>
      <c r="AL8" s="69">
        <v>0</v>
      </c>
      <c r="AM8" s="70">
        <v>0</v>
      </c>
      <c r="AN8" s="71">
        <v>0</v>
      </c>
      <c r="AO8" s="71">
        <v>0</v>
      </c>
    </row>
    <row r="9" spans="1:41" x14ac:dyDescent="0.55000000000000004">
      <c r="A9" s="58" t="s">
        <v>20</v>
      </c>
      <c r="B9" s="65">
        <f t="shared" si="0"/>
        <v>5779178.4299999997</v>
      </c>
      <c r="C9" s="66">
        <f t="shared" si="0"/>
        <v>33763</v>
      </c>
      <c r="D9" s="66">
        <f t="shared" si="1"/>
        <v>13209</v>
      </c>
      <c r="E9" s="93">
        <v>171.16898468737966</v>
      </c>
      <c r="F9" s="68">
        <v>2157286.52</v>
      </c>
      <c r="G9" s="69">
        <v>13349</v>
      </c>
      <c r="H9" s="69">
        <v>13298</v>
      </c>
      <c r="I9" s="70">
        <v>2156234.06</v>
      </c>
      <c r="J9" s="71">
        <v>12021</v>
      </c>
      <c r="K9" s="71">
        <v>13290</v>
      </c>
      <c r="L9" s="68">
        <v>1465657.85</v>
      </c>
      <c r="M9" s="69">
        <v>8393</v>
      </c>
      <c r="N9" s="69">
        <v>13209</v>
      </c>
      <c r="O9" s="70"/>
      <c r="P9" s="71"/>
      <c r="Q9" s="71"/>
      <c r="R9" s="68"/>
      <c r="S9" s="69"/>
      <c r="T9" s="69"/>
      <c r="U9" s="70">
        <v>0</v>
      </c>
      <c r="V9" s="71">
        <v>0</v>
      </c>
      <c r="W9" s="71">
        <v>0</v>
      </c>
      <c r="X9" s="68">
        <v>0</v>
      </c>
      <c r="Y9" s="69">
        <v>0</v>
      </c>
      <c r="Z9" s="69">
        <v>0</v>
      </c>
      <c r="AA9" s="70">
        <v>0</v>
      </c>
      <c r="AB9" s="71">
        <v>0</v>
      </c>
      <c r="AC9" s="71">
        <v>0</v>
      </c>
      <c r="AD9" s="68">
        <v>0</v>
      </c>
      <c r="AE9" s="69">
        <v>0</v>
      </c>
      <c r="AF9" s="69">
        <v>0</v>
      </c>
      <c r="AG9" s="70">
        <v>0</v>
      </c>
      <c r="AH9" s="71">
        <v>0</v>
      </c>
      <c r="AI9" s="71">
        <v>0</v>
      </c>
      <c r="AJ9" s="68">
        <v>0</v>
      </c>
      <c r="AK9" s="69">
        <v>0</v>
      </c>
      <c r="AL9" s="69">
        <v>0</v>
      </c>
      <c r="AM9" s="70">
        <v>0</v>
      </c>
      <c r="AN9" s="71">
        <v>0</v>
      </c>
      <c r="AO9" s="71">
        <v>0</v>
      </c>
    </row>
    <row r="10" spans="1:41" x14ac:dyDescent="0.55000000000000004">
      <c r="A10" s="58" t="s">
        <v>510</v>
      </c>
      <c r="B10" s="65">
        <f t="shared" si="0"/>
        <v>67731042.590000004</v>
      </c>
      <c r="C10" s="66">
        <f t="shared" si="0"/>
        <v>272204</v>
      </c>
      <c r="D10" s="66">
        <f t="shared" si="1"/>
        <v>117686</v>
      </c>
      <c r="E10" s="93">
        <v>248.82456756697184</v>
      </c>
      <c r="F10" s="68">
        <v>25202126.82</v>
      </c>
      <c r="G10" s="69">
        <v>99379</v>
      </c>
      <c r="H10" s="69">
        <v>118121</v>
      </c>
      <c r="I10" s="70">
        <v>27531728.41</v>
      </c>
      <c r="J10" s="71">
        <v>104817</v>
      </c>
      <c r="K10" s="71">
        <v>118086</v>
      </c>
      <c r="L10" s="68">
        <v>14997187.359999999</v>
      </c>
      <c r="M10" s="69">
        <v>68008</v>
      </c>
      <c r="N10" s="69">
        <v>117686</v>
      </c>
      <c r="O10" s="70"/>
      <c r="P10" s="71"/>
      <c r="Q10" s="71"/>
      <c r="R10" s="68"/>
      <c r="S10" s="69"/>
      <c r="T10" s="69"/>
      <c r="U10" s="70">
        <v>0</v>
      </c>
      <c r="V10" s="71">
        <v>0</v>
      </c>
      <c r="W10" s="71">
        <v>0</v>
      </c>
      <c r="X10" s="68">
        <v>0</v>
      </c>
      <c r="Y10" s="69">
        <v>0</v>
      </c>
      <c r="Z10" s="69">
        <v>0</v>
      </c>
      <c r="AA10" s="70">
        <v>0</v>
      </c>
      <c r="AB10" s="71">
        <v>0</v>
      </c>
      <c r="AC10" s="71">
        <v>0</v>
      </c>
      <c r="AD10" s="68">
        <v>0</v>
      </c>
      <c r="AE10" s="69">
        <v>0</v>
      </c>
      <c r="AF10" s="69">
        <v>0</v>
      </c>
      <c r="AG10" s="70">
        <v>0</v>
      </c>
      <c r="AH10" s="71">
        <v>0</v>
      </c>
      <c r="AI10" s="71">
        <v>0</v>
      </c>
      <c r="AJ10" s="68">
        <v>0</v>
      </c>
      <c r="AK10" s="69">
        <v>0</v>
      </c>
      <c r="AL10" s="69">
        <v>0</v>
      </c>
      <c r="AM10" s="70">
        <v>0</v>
      </c>
      <c r="AN10" s="71">
        <v>0</v>
      </c>
      <c r="AO10" s="71">
        <v>0</v>
      </c>
    </row>
    <row r="11" spans="1:41" x14ac:dyDescent="0.55000000000000004">
      <c r="A11" s="58" t="s">
        <v>89</v>
      </c>
      <c r="B11" s="65">
        <f t="shared" si="0"/>
        <v>1197048821.79</v>
      </c>
      <c r="C11" s="66">
        <f t="shared" si="0"/>
        <v>4622061</v>
      </c>
      <c r="D11" s="66">
        <f t="shared" si="1"/>
        <v>2251337</v>
      </c>
      <c r="E11" s="93">
        <v>258.98594194018642</v>
      </c>
      <c r="F11" s="68">
        <v>435284220.68000001</v>
      </c>
      <c r="G11" s="69">
        <v>1673522</v>
      </c>
      <c r="H11" s="69">
        <v>2295744</v>
      </c>
      <c r="I11" s="70">
        <v>446440383.99000001</v>
      </c>
      <c r="J11" s="71">
        <v>1705261</v>
      </c>
      <c r="K11" s="71">
        <v>2258370</v>
      </c>
      <c r="L11" s="68">
        <v>315324217.12</v>
      </c>
      <c r="M11" s="69">
        <v>1243278</v>
      </c>
      <c r="N11" s="69">
        <v>2251337</v>
      </c>
      <c r="O11" s="70"/>
      <c r="P11" s="71"/>
      <c r="Q11" s="71"/>
      <c r="R11" s="68"/>
      <c r="S11" s="69"/>
      <c r="T11" s="69"/>
      <c r="U11" s="70">
        <v>0</v>
      </c>
      <c r="V11" s="71">
        <v>0</v>
      </c>
      <c r="W11" s="71">
        <v>0</v>
      </c>
      <c r="X11" s="68">
        <v>0</v>
      </c>
      <c r="Y11" s="69">
        <v>0</v>
      </c>
      <c r="Z11" s="69">
        <v>0</v>
      </c>
      <c r="AA11" s="70">
        <v>0</v>
      </c>
      <c r="AB11" s="71">
        <v>0</v>
      </c>
      <c r="AC11" s="71">
        <v>0</v>
      </c>
      <c r="AD11" s="68">
        <v>0</v>
      </c>
      <c r="AE11" s="69">
        <v>0</v>
      </c>
      <c r="AF11" s="69">
        <v>0</v>
      </c>
      <c r="AG11" s="70">
        <v>0</v>
      </c>
      <c r="AH11" s="71">
        <v>0</v>
      </c>
      <c r="AI11" s="71">
        <v>0</v>
      </c>
      <c r="AJ11" s="68">
        <v>0</v>
      </c>
      <c r="AK11" s="69">
        <v>0</v>
      </c>
      <c r="AL11" s="69">
        <v>0</v>
      </c>
      <c r="AM11" s="70">
        <v>0</v>
      </c>
      <c r="AN11" s="71">
        <v>0</v>
      </c>
      <c r="AO11" s="71">
        <v>0</v>
      </c>
    </row>
    <row r="12" spans="1:41" x14ac:dyDescent="0.55000000000000004">
      <c r="A12" s="58" t="s">
        <v>21</v>
      </c>
      <c r="B12" s="65">
        <f t="shared" si="0"/>
        <v>721549.61</v>
      </c>
      <c r="C12" s="66">
        <f t="shared" si="0"/>
        <v>4681</v>
      </c>
      <c r="D12" s="66">
        <f t="shared" si="1"/>
        <v>1467</v>
      </c>
      <c r="E12" s="93">
        <v>154.14433027130954</v>
      </c>
      <c r="F12" s="68">
        <v>317354.8</v>
      </c>
      <c r="G12" s="69">
        <v>2045</v>
      </c>
      <c r="H12" s="69">
        <v>1536</v>
      </c>
      <c r="I12" s="70">
        <v>266715.93</v>
      </c>
      <c r="J12" s="71">
        <v>1663</v>
      </c>
      <c r="K12" s="71">
        <v>1512</v>
      </c>
      <c r="L12" s="68">
        <v>137478.88</v>
      </c>
      <c r="M12" s="69">
        <v>973</v>
      </c>
      <c r="N12" s="69">
        <v>1467</v>
      </c>
      <c r="O12" s="70"/>
      <c r="P12" s="71"/>
      <c r="Q12" s="71"/>
      <c r="R12" s="68"/>
      <c r="S12" s="69"/>
      <c r="T12" s="69"/>
      <c r="U12" s="70">
        <v>0</v>
      </c>
      <c r="V12" s="71">
        <v>0</v>
      </c>
      <c r="W12" s="71">
        <v>0</v>
      </c>
      <c r="X12" s="68">
        <v>0</v>
      </c>
      <c r="Y12" s="69">
        <v>0</v>
      </c>
      <c r="Z12" s="69">
        <v>0</v>
      </c>
      <c r="AA12" s="70">
        <v>0</v>
      </c>
      <c r="AB12" s="71">
        <v>0</v>
      </c>
      <c r="AC12" s="71">
        <v>0</v>
      </c>
      <c r="AD12" s="68">
        <v>0</v>
      </c>
      <c r="AE12" s="69">
        <v>0</v>
      </c>
      <c r="AF12" s="69">
        <v>0</v>
      </c>
      <c r="AG12" s="70">
        <v>0</v>
      </c>
      <c r="AH12" s="71">
        <v>0</v>
      </c>
      <c r="AI12" s="71">
        <v>0</v>
      </c>
      <c r="AJ12" s="68">
        <v>0</v>
      </c>
      <c r="AK12" s="69">
        <v>0</v>
      </c>
      <c r="AL12" s="69">
        <v>0</v>
      </c>
      <c r="AM12" s="70">
        <v>0</v>
      </c>
      <c r="AN12" s="71">
        <v>0</v>
      </c>
      <c r="AO12" s="71">
        <v>0</v>
      </c>
    </row>
    <row r="13" spans="1:41" x14ac:dyDescent="0.55000000000000004">
      <c r="A13" s="58" t="s">
        <v>90</v>
      </c>
      <c r="B13" s="65">
        <f t="shared" si="0"/>
        <v>10183027.27</v>
      </c>
      <c r="C13" s="66">
        <f t="shared" si="0"/>
        <v>64203</v>
      </c>
      <c r="D13" s="66">
        <f t="shared" si="1"/>
        <v>14700</v>
      </c>
      <c r="E13" s="93">
        <v>158.6067204024734</v>
      </c>
      <c r="F13" s="68">
        <v>4096425.66</v>
      </c>
      <c r="G13" s="69">
        <v>25780</v>
      </c>
      <c r="H13" s="69">
        <v>14611</v>
      </c>
      <c r="I13" s="70">
        <v>3735404.94</v>
      </c>
      <c r="J13" s="71">
        <v>22470</v>
      </c>
      <c r="K13" s="71">
        <v>14683</v>
      </c>
      <c r="L13" s="68">
        <v>2351196.67</v>
      </c>
      <c r="M13" s="69">
        <v>15953</v>
      </c>
      <c r="N13" s="69">
        <v>14700</v>
      </c>
      <c r="O13" s="70"/>
      <c r="P13" s="71"/>
      <c r="Q13" s="71"/>
      <c r="R13" s="68"/>
      <c r="S13" s="69"/>
      <c r="T13" s="69"/>
      <c r="U13" s="70">
        <v>0</v>
      </c>
      <c r="V13" s="71">
        <v>0</v>
      </c>
      <c r="W13" s="71">
        <v>0</v>
      </c>
      <c r="X13" s="68">
        <v>0</v>
      </c>
      <c r="Y13" s="69">
        <v>0</v>
      </c>
      <c r="Z13" s="69">
        <v>0</v>
      </c>
      <c r="AA13" s="70">
        <v>0</v>
      </c>
      <c r="AB13" s="71">
        <v>0</v>
      </c>
      <c r="AC13" s="71">
        <v>0</v>
      </c>
      <c r="AD13" s="68">
        <v>0</v>
      </c>
      <c r="AE13" s="69">
        <v>0</v>
      </c>
      <c r="AF13" s="69">
        <v>0</v>
      </c>
      <c r="AG13" s="70">
        <v>0</v>
      </c>
      <c r="AH13" s="71">
        <v>0</v>
      </c>
      <c r="AI13" s="71">
        <v>0</v>
      </c>
      <c r="AJ13" s="68">
        <v>0</v>
      </c>
      <c r="AK13" s="69">
        <v>0</v>
      </c>
      <c r="AL13" s="69">
        <v>0</v>
      </c>
      <c r="AM13" s="70">
        <v>0</v>
      </c>
      <c r="AN13" s="71">
        <v>0</v>
      </c>
      <c r="AO13" s="71">
        <v>0</v>
      </c>
    </row>
    <row r="14" spans="1:41" x14ac:dyDescent="0.55000000000000004">
      <c r="A14" s="58" t="s">
        <v>22</v>
      </c>
      <c r="B14" s="65">
        <f t="shared" si="0"/>
        <v>22326266.950000003</v>
      </c>
      <c r="C14" s="66">
        <f t="shared" si="0"/>
        <v>145842</v>
      </c>
      <c r="D14" s="66">
        <f t="shared" si="1"/>
        <v>58331</v>
      </c>
      <c r="E14" s="93">
        <v>153.08530430191578</v>
      </c>
      <c r="F14" s="68">
        <v>8972405.5899999999</v>
      </c>
      <c r="G14" s="69">
        <v>59314</v>
      </c>
      <c r="H14" s="69">
        <v>58038</v>
      </c>
      <c r="I14" s="70">
        <v>8503951.3300000001</v>
      </c>
      <c r="J14" s="71">
        <v>51777</v>
      </c>
      <c r="K14" s="71">
        <v>58246</v>
      </c>
      <c r="L14" s="68">
        <v>4849910.03</v>
      </c>
      <c r="M14" s="69">
        <v>34751</v>
      </c>
      <c r="N14" s="69">
        <v>58331</v>
      </c>
      <c r="O14" s="70"/>
      <c r="P14" s="71"/>
      <c r="Q14" s="71"/>
      <c r="R14" s="68"/>
      <c r="S14" s="69"/>
      <c r="T14" s="69"/>
      <c r="U14" s="70">
        <v>0</v>
      </c>
      <c r="V14" s="71">
        <v>0</v>
      </c>
      <c r="W14" s="71">
        <v>0</v>
      </c>
      <c r="X14" s="68">
        <v>0</v>
      </c>
      <c r="Y14" s="69">
        <v>0</v>
      </c>
      <c r="Z14" s="69">
        <v>0</v>
      </c>
      <c r="AA14" s="70">
        <v>0</v>
      </c>
      <c r="AB14" s="71">
        <v>0</v>
      </c>
      <c r="AC14" s="71">
        <v>0</v>
      </c>
      <c r="AD14" s="68">
        <v>0</v>
      </c>
      <c r="AE14" s="69">
        <v>0</v>
      </c>
      <c r="AF14" s="69">
        <v>0</v>
      </c>
      <c r="AG14" s="70">
        <v>0</v>
      </c>
      <c r="AH14" s="71">
        <v>0</v>
      </c>
      <c r="AI14" s="71">
        <v>0</v>
      </c>
      <c r="AJ14" s="68">
        <v>0</v>
      </c>
      <c r="AK14" s="69">
        <v>0</v>
      </c>
      <c r="AL14" s="69">
        <v>0</v>
      </c>
      <c r="AM14" s="70">
        <v>0</v>
      </c>
      <c r="AN14" s="71">
        <v>0</v>
      </c>
      <c r="AO14" s="71">
        <v>0</v>
      </c>
    </row>
    <row r="15" spans="1:41" x14ac:dyDescent="0.55000000000000004">
      <c r="A15" s="58" t="s">
        <v>91</v>
      </c>
      <c r="B15" s="65">
        <f t="shared" si="0"/>
        <v>234789703.91999999</v>
      </c>
      <c r="C15" s="66">
        <f t="shared" si="0"/>
        <v>906499</v>
      </c>
      <c r="D15" s="66">
        <f t="shared" si="1"/>
        <v>187319</v>
      </c>
      <c r="E15" s="93">
        <v>259.00712953902871</v>
      </c>
      <c r="F15" s="68">
        <v>82469509.340000004</v>
      </c>
      <c r="G15" s="69">
        <v>337102</v>
      </c>
      <c r="H15" s="69">
        <v>187523</v>
      </c>
      <c r="I15" s="70">
        <v>83899184.799999997</v>
      </c>
      <c r="J15" s="71">
        <v>321925</v>
      </c>
      <c r="K15" s="71">
        <v>187044</v>
      </c>
      <c r="L15" s="68">
        <v>68421009.780000001</v>
      </c>
      <c r="M15" s="69">
        <v>247472</v>
      </c>
      <c r="N15" s="69">
        <v>187319</v>
      </c>
      <c r="O15" s="70"/>
      <c r="P15" s="71"/>
      <c r="Q15" s="71"/>
      <c r="R15" s="68"/>
      <c r="S15" s="69"/>
      <c r="T15" s="69"/>
      <c r="U15" s="70">
        <v>0</v>
      </c>
      <c r="V15" s="71">
        <v>0</v>
      </c>
      <c r="W15" s="71">
        <v>0</v>
      </c>
      <c r="X15" s="68">
        <v>0</v>
      </c>
      <c r="Y15" s="69">
        <v>0</v>
      </c>
      <c r="Z15" s="69">
        <v>0</v>
      </c>
      <c r="AA15" s="70">
        <v>0</v>
      </c>
      <c r="AB15" s="71">
        <v>0</v>
      </c>
      <c r="AC15" s="71">
        <v>0</v>
      </c>
      <c r="AD15" s="68">
        <v>0</v>
      </c>
      <c r="AE15" s="69">
        <v>0</v>
      </c>
      <c r="AF15" s="69">
        <v>0</v>
      </c>
      <c r="AG15" s="70">
        <v>0</v>
      </c>
      <c r="AH15" s="71">
        <v>0</v>
      </c>
      <c r="AI15" s="71">
        <v>0</v>
      </c>
      <c r="AJ15" s="68">
        <v>0</v>
      </c>
      <c r="AK15" s="69">
        <v>0</v>
      </c>
      <c r="AL15" s="69">
        <v>0</v>
      </c>
      <c r="AM15" s="70">
        <v>0</v>
      </c>
      <c r="AN15" s="71">
        <v>0</v>
      </c>
      <c r="AO15" s="71">
        <v>0</v>
      </c>
    </row>
    <row r="16" spans="1:41" x14ac:dyDescent="0.55000000000000004">
      <c r="A16" s="58" t="s">
        <v>23</v>
      </c>
      <c r="B16" s="65">
        <f t="shared" si="0"/>
        <v>2964201.84</v>
      </c>
      <c r="C16" s="66">
        <f t="shared" si="0"/>
        <v>16797</v>
      </c>
      <c r="D16" s="66">
        <f t="shared" si="1"/>
        <v>6145</v>
      </c>
      <c r="E16" s="93">
        <v>176.47209858903375</v>
      </c>
      <c r="F16" s="68">
        <v>1169139.52</v>
      </c>
      <c r="G16" s="69">
        <v>6407</v>
      </c>
      <c r="H16" s="69">
        <v>6200</v>
      </c>
      <c r="I16" s="70">
        <v>1139873.95</v>
      </c>
      <c r="J16" s="71">
        <v>6860</v>
      </c>
      <c r="K16" s="71">
        <v>6190</v>
      </c>
      <c r="L16" s="68">
        <v>655188.37</v>
      </c>
      <c r="M16" s="69">
        <v>3530</v>
      </c>
      <c r="N16" s="69">
        <v>6145</v>
      </c>
      <c r="O16" s="70"/>
      <c r="P16" s="71"/>
      <c r="Q16" s="71"/>
      <c r="R16" s="68"/>
      <c r="S16" s="69"/>
      <c r="T16" s="69"/>
      <c r="U16" s="70">
        <v>0</v>
      </c>
      <c r="V16" s="71">
        <v>0</v>
      </c>
      <c r="W16" s="71">
        <v>0</v>
      </c>
      <c r="X16" s="68">
        <v>0</v>
      </c>
      <c r="Y16" s="69">
        <v>0</v>
      </c>
      <c r="Z16" s="69">
        <v>0</v>
      </c>
      <c r="AA16" s="70">
        <v>0</v>
      </c>
      <c r="AB16" s="71">
        <v>0</v>
      </c>
      <c r="AC16" s="71">
        <v>0</v>
      </c>
      <c r="AD16" s="68">
        <v>0</v>
      </c>
      <c r="AE16" s="69">
        <v>0</v>
      </c>
      <c r="AF16" s="69">
        <v>0</v>
      </c>
      <c r="AG16" s="70">
        <v>0</v>
      </c>
      <c r="AH16" s="71">
        <v>0</v>
      </c>
      <c r="AI16" s="71">
        <v>0</v>
      </c>
      <c r="AJ16" s="68">
        <v>0</v>
      </c>
      <c r="AK16" s="69">
        <v>0</v>
      </c>
      <c r="AL16" s="69">
        <v>0</v>
      </c>
      <c r="AM16" s="70">
        <v>0</v>
      </c>
      <c r="AN16" s="71">
        <v>0</v>
      </c>
      <c r="AO16" s="71">
        <v>0</v>
      </c>
    </row>
    <row r="17" spans="1:41" x14ac:dyDescent="0.55000000000000004">
      <c r="A17" s="58" t="s">
        <v>24</v>
      </c>
      <c r="B17" s="65">
        <f t="shared" si="0"/>
        <v>34294600.82</v>
      </c>
      <c r="C17" s="66">
        <f t="shared" si="0"/>
        <v>210407</v>
      </c>
      <c r="D17" s="66">
        <f t="shared" si="1"/>
        <v>55804</v>
      </c>
      <c r="E17" s="93">
        <v>162.99172945767015</v>
      </c>
      <c r="F17" s="68">
        <v>14238541.84</v>
      </c>
      <c r="G17" s="69">
        <v>70464</v>
      </c>
      <c r="H17" s="69">
        <v>56091</v>
      </c>
      <c r="I17" s="70">
        <v>12121275.16</v>
      </c>
      <c r="J17" s="71">
        <v>85576</v>
      </c>
      <c r="K17" s="71">
        <v>56066</v>
      </c>
      <c r="L17" s="68">
        <v>7934783.8200000003</v>
      </c>
      <c r="M17" s="69">
        <v>54367</v>
      </c>
      <c r="N17" s="69">
        <v>55804</v>
      </c>
      <c r="O17" s="70"/>
      <c r="P17" s="71"/>
      <c r="Q17" s="71"/>
      <c r="R17" s="68"/>
      <c r="S17" s="69"/>
      <c r="T17" s="69"/>
      <c r="U17" s="70">
        <v>0</v>
      </c>
      <c r="V17" s="71">
        <v>0</v>
      </c>
      <c r="W17" s="71">
        <v>0</v>
      </c>
      <c r="X17" s="68">
        <v>0</v>
      </c>
      <c r="Y17" s="69">
        <v>0</v>
      </c>
      <c r="Z17" s="69">
        <v>0</v>
      </c>
      <c r="AA17" s="70">
        <v>0</v>
      </c>
      <c r="AB17" s="71">
        <v>0</v>
      </c>
      <c r="AC17" s="71">
        <v>0</v>
      </c>
      <c r="AD17" s="68">
        <v>0</v>
      </c>
      <c r="AE17" s="69">
        <v>0</v>
      </c>
      <c r="AF17" s="69">
        <v>0</v>
      </c>
      <c r="AG17" s="70">
        <v>0</v>
      </c>
      <c r="AH17" s="71">
        <v>0</v>
      </c>
      <c r="AI17" s="71">
        <v>0</v>
      </c>
      <c r="AJ17" s="68">
        <v>0</v>
      </c>
      <c r="AK17" s="69">
        <v>0</v>
      </c>
      <c r="AL17" s="69">
        <v>0</v>
      </c>
      <c r="AM17" s="70">
        <v>0</v>
      </c>
      <c r="AN17" s="71">
        <v>0</v>
      </c>
      <c r="AO17" s="71">
        <v>0</v>
      </c>
    </row>
    <row r="18" spans="1:41" x14ac:dyDescent="0.55000000000000004">
      <c r="A18" s="58" t="s">
        <v>92</v>
      </c>
      <c r="B18" s="65">
        <f t="shared" si="0"/>
        <v>23486910.270000003</v>
      </c>
      <c r="C18" s="66">
        <f t="shared" si="0"/>
        <v>102512</v>
      </c>
      <c r="D18" s="66">
        <f t="shared" si="1"/>
        <v>54791</v>
      </c>
      <c r="E18" s="93">
        <v>229.11376492508197</v>
      </c>
      <c r="F18" s="68">
        <v>8536973.8000000007</v>
      </c>
      <c r="G18" s="69">
        <v>36737</v>
      </c>
      <c r="H18" s="69">
        <v>55055</v>
      </c>
      <c r="I18" s="70">
        <v>8537326.1400000006</v>
      </c>
      <c r="J18" s="71">
        <v>36407</v>
      </c>
      <c r="K18" s="71">
        <v>55024</v>
      </c>
      <c r="L18" s="68">
        <v>6412610.3300000001</v>
      </c>
      <c r="M18" s="69">
        <v>29368</v>
      </c>
      <c r="N18" s="69">
        <v>54791</v>
      </c>
      <c r="O18" s="70"/>
      <c r="P18" s="71"/>
      <c r="Q18" s="71"/>
      <c r="R18" s="68"/>
      <c r="S18" s="69"/>
      <c r="T18" s="69"/>
      <c r="U18" s="70">
        <v>0</v>
      </c>
      <c r="V18" s="71">
        <v>0</v>
      </c>
      <c r="W18" s="71">
        <v>0</v>
      </c>
      <c r="X18" s="68">
        <v>0</v>
      </c>
      <c r="Y18" s="69">
        <v>0</v>
      </c>
      <c r="Z18" s="69">
        <v>0</v>
      </c>
      <c r="AA18" s="70">
        <v>0</v>
      </c>
      <c r="AB18" s="71">
        <v>0</v>
      </c>
      <c r="AC18" s="71">
        <v>0</v>
      </c>
      <c r="AD18" s="68">
        <v>0</v>
      </c>
      <c r="AE18" s="69">
        <v>0</v>
      </c>
      <c r="AF18" s="69">
        <v>0</v>
      </c>
      <c r="AG18" s="70">
        <v>0</v>
      </c>
      <c r="AH18" s="71">
        <v>0</v>
      </c>
      <c r="AI18" s="71">
        <v>0</v>
      </c>
      <c r="AJ18" s="68">
        <v>0</v>
      </c>
      <c r="AK18" s="69">
        <v>0</v>
      </c>
      <c r="AL18" s="69">
        <v>0</v>
      </c>
      <c r="AM18" s="70">
        <v>0</v>
      </c>
      <c r="AN18" s="71">
        <v>0</v>
      </c>
      <c r="AO18" s="71">
        <v>0</v>
      </c>
    </row>
    <row r="19" spans="1:41" x14ac:dyDescent="0.55000000000000004">
      <c r="A19" s="58" t="s">
        <v>25</v>
      </c>
      <c r="B19" s="65">
        <f t="shared" si="0"/>
        <v>3628739.51</v>
      </c>
      <c r="C19" s="66">
        <f t="shared" si="0"/>
        <v>22186</v>
      </c>
      <c r="D19" s="66">
        <f t="shared" si="1"/>
        <v>9619</v>
      </c>
      <c r="E19" s="93">
        <v>163.55988055530514</v>
      </c>
      <c r="F19" s="68">
        <v>1186982.3700000001</v>
      </c>
      <c r="G19" s="69">
        <v>7531</v>
      </c>
      <c r="H19" s="69">
        <v>9829</v>
      </c>
      <c r="I19" s="70">
        <v>1494661.18</v>
      </c>
      <c r="J19" s="71">
        <v>8659</v>
      </c>
      <c r="K19" s="71">
        <v>9799</v>
      </c>
      <c r="L19" s="68">
        <v>947095.96</v>
      </c>
      <c r="M19" s="69">
        <v>5996</v>
      </c>
      <c r="N19" s="69">
        <v>9619</v>
      </c>
      <c r="O19" s="70"/>
      <c r="P19" s="71"/>
      <c r="Q19" s="71"/>
      <c r="R19" s="68"/>
      <c r="S19" s="69"/>
      <c r="T19" s="69"/>
      <c r="U19" s="70">
        <v>0</v>
      </c>
      <c r="V19" s="71">
        <v>0</v>
      </c>
      <c r="W19" s="71">
        <v>0</v>
      </c>
      <c r="X19" s="68">
        <v>0</v>
      </c>
      <c r="Y19" s="69">
        <v>0</v>
      </c>
      <c r="Z19" s="69">
        <v>0</v>
      </c>
      <c r="AA19" s="70">
        <v>0</v>
      </c>
      <c r="AB19" s="71">
        <v>0</v>
      </c>
      <c r="AC19" s="71">
        <v>0</v>
      </c>
      <c r="AD19" s="68">
        <v>0</v>
      </c>
      <c r="AE19" s="69">
        <v>0</v>
      </c>
      <c r="AF19" s="69">
        <v>0</v>
      </c>
      <c r="AG19" s="70">
        <v>0</v>
      </c>
      <c r="AH19" s="71">
        <v>0</v>
      </c>
      <c r="AI19" s="71">
        <v>0</v>
      </c>
      <c r="AJ19" s="68">
        <v>0</v>
      </c>
      <c r="AK19" s="69">
        <v>0</v>
      </c>
      <c r="AL19" s="69">
        <v>0</v>
      </c>
      <c r="AM19" s="70">
        <v>0</v>
      </c>
      <c r="AN19" s="71">
        <v>0</v>
      </c>
      <c r="AO19" s="71">
        <v>0</v>
      </c>
    </row>
    <row r="20" spans="1:41" x14ac:dyDescent="0.55000000000000004">
      <c r="A20" s="58" t="s">
        <v>93</v>
      </c>
      <c r="B20" s="65">
        <f t="shared" si="0"/>
        <v>12147492.219999999</v>
      </c>
      <c r="C20" s="66">
        <f t="shared" si="0"/>
        <v>59124</v>
      </c>
      <c r="D20" s="66">
        <f t="shared" si="1"/>
        <v>21354</v>
      </c>
      <c r="E20" s="93">
        <v>205.45788884378592</v>
      </c>
      <c r="F20" s="68">
        <v>4508060.8499999996</v>
      </c>
      <c r="G20" s="69">
        <v>21086</v>
      </c>
      <c r="H20" s="69">
        <v>21173</v>
      </c>
      <c r="I20" s="70">
        <v>4280081.76</v>
      </c>
      <c r="J20" s="71">
        <v>21147</v>
      </c>
      <c r="K20" s="71">
        <v>21249</v>
      </c>
      <c r="L20" s="68">
        <v>3359349.61</v>
      </c>
      <c r="M20" s="69">
        <v>16891</v>
      </c>
      <c r="N20" s="69">
        <v>21354</v>
      </c>
      <c r="O20" s="70"/>
      <c r="P20" s="71"/>
      <c r="Q20" s="71"/>
      <c r="R20" s="68"/>
      <c r="S20" s="69"/>
      <c r="T20" s="69"/>
      <c r="U20" s="70">
        <v>0</v>
      </c>
      <c r="V20" s="71">
        <v>0</v>
      </c>
      <c r="W20" s="71">
        <v>0</v>
      </c>
      <c r="X20" s="68">
        <v>0</v>
      </c>
      <c r="Y20" s="69">
        <v>0</v>
      </c>
      <c r="Z20" s="69">
        <v>0</v>
      </c>
      <c r="AA20" s="70">
        <v>0</v>
      </c>
      <c r="AB20" s="71">
        <v>0</v>
      </c>
      <c r="AC20" s="71">
        <v>0</v>
      </c>
      <c r="AD20" s="68">
        <v>0</v>
      </c>
      <c r="AE20" s="69">
        <v>0</v>
      </c>
      <c r="AF20" s="69">
        <v>0</v>
      </c>
      <c r="AG20" s="70">
        <v>0</v>
      </c>
      <c r="AH20" s="71">
        <v>0</v>
      </c>
      <c r="AI20" s="71">
        <v>0</v>
      </c>
      <c r="AJ20" s="68">
        <v>0</v>
      </c>
      <c r="AK20" s="69">
        <v>0</v>
      </c>
      <c r="AL20" s="69">
        <v>0</v>
      </c>
      <c r="AM20" s="70">
        <v>0</v>
      </c>
      <c r="AN20" s="71">
        <v>0</v>
      </c>
      <c r="AO20" s="71">
        <v>0</v>
      </c>
    </row>
    <row r="21" spans="1:41" x14ac:dyDescent="0.55000000000000004">
      <c r="A21" s="58" t="s">
        <v>26</v>
      </c>
      <c r="B21" s="65">
        <f t="shared" si="0"/>
        <v>36062671.540000007</v>
      </c>
      <c r="C21" s="66">
        <f t="shared" si="0"/>
        <v>197177</v>
      </c>
      <c r="D21" s="66">
        <f t="shared" si="1"/>
        <v>38186</v>
      </c>
      <c r="E21" s="93">
        <v>182.89491948858137</v>
      </c>
      <c r="F21" s="68">
        <v>13354677.09</v>
      </c>
      <c r="G21" s="69">
        <v>73312</v>
      </c>
      <c r="H21" s="69">
        <v>38272</v>
      </c>
      <c r="I21" s="70">
        <v>14009578.880000003</v>
      </c>
      <c r="J21" s="71">
        <v>73353</v>
      </c>
      <c r="K21" s="71">
        <v>38368</v>
      </c>
      <c r="L21" s="68">
        <v>8698415.5700000003</v>
      </c>
      <c r="M21" s="69">
        <v>50512</v>
      </c>
      <c r="N21" s="69">
        <v>38186</v>
      </c>
      <c r="O21" s="70"/>
      <c r="P21" s="71"/>
      <c r="Q21" s="71"/>
      <c r="R21" s="68"/>
      <c r="S21" s="69"/>
      <c r="T21" s="69"/>
      <c r="U21" s="70">
        <v>0</v>
      </c>
      <c r="V21" s="71">
        <v>0</v>
      </c>
      <c r="W21" s="71">
        <v>0</v>
      </c>
      <c r="X21" s="68">
        <v>0</v>
      </c>
      <c r="Y21" s="69">
        <v>0</v>
      </c>
      <c r="Z21" s="69">
        <v>0</v>
      </c>
      <c r="AA21" s="70">
        <v>0</v>
      </c>
      <c r="AB21" s="71">
        <v>0</v>
      </c>
      <c r="AC21" s="71">
        <v>0</v>
      </c>
      <c r="AD21" s="68">
        <v>0</v>
      </c>
      <c r="AE21" s="69">
        <v>0</v>
      </c>
      <c r="AF21" s="69">
        <v>0</v>
      </c>
      <c r="AG21" s="70">
        <v>0</v>
      </c>
      <c r="AH21" s="71">
        <v>0</v>
      </c>
      <c r="AI21" s="71">
        <v>0</v>
      </c>
      <c r="AJ21" s="68">
        <v>0</v>
      </c>
      <c r="AK21" s="69">
        <v>0</v>
      </c>
      <c r="AL21" s="69">
        <v>0</v>
      </c>
      <c r="AM21" s="70">
        <v>0</v>
      </c>
      <c r="AN21" s="71">
        <v>0</v>
      </c>
      <c r="AO21" s="71">
        <v>0</v>
      </c>
    </row>
    <row r="22" spans="1:41" x14ac:dyDescent="0.55000000000000004">
      <c r="A22" s="58" t="s">
        <v>94</v>
      </c>
      <c r="B22" s="65">
        <f t="shared" si="0"/>
        <v>33069177.560000002</v>
      </c>
      <c r="C22" s="66">
        <f t="shared" si="0"/>
        <v>183951</v>
      </c>
      <c r="D22" s="66">
        <f t="shared" si="1"/>
        <v>53269</v>
      </c>
      <c r="E22" s="93">
        <v>179.77166506297874</v>
      </c>
      <c r="F22" s="68">
        <v>11136139.9</v>
      </c>
      <c r="G22" s="69">
        <v>67543</v>
      </c>
      <c r="H22" s="69">
        <v>52950</v>
      </c>
      <c r="I22" s="70">
        <v>13651840.220000001</v>
      </c>
      <c r="J22" s="71">
        <v>67016</v>
      </c>
      <c r="K22" s="71">
        <v>53238</v>
      </c>
      <c r="L22" s="68">
        <v>8281197.4400000004</v>
      </c>
      <c r="M22" s="69">
        <v>49392</v>
      </c>
      <c r="N22" s="69">
        <v>53269</v>
      </c>
      <c r="O22" s="70"/>
      <c r="P22" s="71"/>
      <c r="Q22" s="71"/>
      <c r="R22" s="68"/>
      <c r="S22" s="69"/>
      <c r="T22" s="69"/>
      <c r="U22" s="70">
        <v>0</v>
      </c>
      <c r="V22" s="71">
        <v>0</v>
      </c>
      <c r="W22" s="71">
        <v>0</v>
      </c>
      <c r="X22" s="68">
        <v>0</v>
      </c>
      <c r="Y22" s="69">
        <v>0</v>
      </c>
      <c r="Z22" s="69">
        <v>0</v>
      </c>
      <c r="AA22" s="70">
        <v>0</v>
      </c>
      <c r="AB22" s="71">
        <v>0</v>
      </c>
      <c r="AC22" s="71">
        <v>0</v>
      </c>
      <c r="AD22" s="68">
        <v>0</v>
      </c>
      <c r="AE22" s="69">
        <v>0</v>
      </c>
      <c r="AF22" s="69">
        <v>0</v>
      </c>
      <c r="AG22" s="70">
        <v>0</v>
      </c>
      <c r="AH22" s="71">
        <v>0</v>
      </c>
      <c r="AI22" s="71">
        <v>0</v>
      </c>
      <c r="AJ22" s="68">
        <v>0</v>
      </c>
      <c r="AK22" s="69">
        <v>0</v>
      </c>
      <c r="AL22" s="69">
        <v>0</v>
      </c>
      <c r="AM22" s="70">
        <v>0</v>
      </c>
      <c r="AN22" s="71">
        <v>0</v>
      </c>
      <c r="AO22" s="71">
        <v>0</v>
      </c>
    </row>
    <row r="23" spans="1:41" x14ac:dyDescent="0.55000000000000004">
      <c r="A23" s="58" t="s">
        <v>462</v>
      </c>
      <c r="B23" s="65">
        <f t="shared" si="0"/>
        <v>10298576.389999995</v>
      </c>
      <c r="C23" s="66">
        <f t="shared" si="0"/>
        <v>60847</v>
      </c>
      <c r="D23" s="66">
        <f t="shared" si="1"/>
        <v>49708</v>
      </c>
      <c r="E23" s="93">
        <v>169.25364257892738</v>
      </c>
      <c r="F23" s="68">
        <v>3505686.8000000007</v>
      </c>
      <c r="G23" s="69">
        <v>21251</v>
      </c>
      <c r="H23" s="69">
        <v>50249</v>
      </c>
      <c r="I23" s="70">
        <v>3972698.1999999965</v>
      </c>
      <c r="J23" s="71">
        <v>22867</v>
      </c>
      <c r="K23" s="71">
        <v>49963</v>
      </c>
      <c r="L23" s="68">
        <v>2820191.3899999983</v>
      </c>
      <c r="M23" s="69">
        <v>16729</v>
      </c>
      <c r="N23" s="69">
        <v>49708</v>
      </c>
      <c r="O23" s="70"/>
      <c r="P23" s="71"/>
      <c r="Q23" s="71"/>
      <c r="R23" s="68"/>
      <c r="S23" s="69"/>
      <c r="T23" s="69"/>
      <c r="U23" s="70">
        <v>0</v>
      </c>
      <c r="V23" s="71">
        <v>0</v>
      </c>
      <c r="W23" s="71">
        <v>0</v>
      </c>
      <c r="X23" s="68">
        <v>0</v>
      </c>
      <c r="Y23" s="69">
        <v>0</v>
      </c>
      <c r="Z23" s="69">
        <v>0</v>
      </c>
      <c r="AA23" s="70">
        <v>0</v>
      </c>
      <c r="AB23" s="71">
        <v>0</v>
      </c>
      <c r="AC23" s="71">
        <v>0</v>
      </c>
      <c r="AD23" s="68">
        <v>0</v>
      </c>
      <c r="AE23" s="69">
        <v>0</v>
      </c>
      <c r="AF23" s="69">
        <v>0</v>
      </c>
      <c r="AG23" s="70">
        <v>0</v>
      </c>
      <c r="AH23" s="71">
        <v>0</v>
      </c>
      <c r="AI23" s="71">
        <v>0</v>
      </c>
      <c r="AJ23" s="68">
        <v>0</v>
      </c>
      <c r="AK23" s="69">
        <v>0</v>
      </c>
      <c r="AL23" s="69">
        <v>0</v>
      </c>
      <c r="AM23" s="70">
        <v>0</v>
      </c>
      <c r="AN23" s="71">
        <v>0</v>
      </c>
      <c r="AO23" s="71">
        <v>0</v>
      </c>
    </row>
    <row r="24" spans="1:41" x14ac:dyDescent="0.55000000000000004">
      <c r="A24" s="58" t="s">
        <v>27</v>
      </c>
      <c r="B24" s="65">
        <f t="shared" si="0"/>
        <v>8046870.71</v>
      </c>
      <c r="C24" s="66">
        <f t="shared" si="0"/>
        <v>54659</v>
      </c>
      <c r="D24" s="66">
        <f t="shared" si="1"/>
        <v>13961</v>
      </c>
      <c r="E24" s="93">
        <v>147.21950108856728</v>
      </c>
      <c r="F24" s="68">
        <v>3309285.61</v>
      </c>
      <c r="G24" s="69">
        <v>22113</v>
      </c>
      <c r="H24" s="69">
        <v>14068</v>
      </c>
      <c r="I24" s="70">
        <v>3025021.96</v>
      </c>
      <c r="J24" s="71">
        <v>19877</v>
      </c>
      <c r="K24" s="71">
        <v>14028</v>
      </c>
      <c r="L24" s="68">
        <v>1712563.14</v>
      </c>
      <c r="M24" s="69">
        <v>12669</v>
      </c>
      <c r="N24" s="69">
        <v>13961</v>
      </c>
      <c r="O24" s="70"/>
      <c r="P24" s="71"/>
      <c r="Q24" s="71"/>
      <c r="R24" s="68"/>
      <c r="S24" s="69"/>
      <c r="T24" s="69"/>
      <c r="U24" s="70">
        <v>0</v>
      </c>
      <c r="V24" s="71">
        <v>0</v>
      </c>
      <c r="W24" s="71">
        <v>0</v>
      </c>
      <c r="X24" s="68">
        <v>0</v>
      </c>
      <c r="Y24" s="69">
        <v>0</v>
      </c>
      <c r="Z24" s="69">
        <v>0</v>
      </c>
      <c r="AA24" s="70">
        <v>0</v>
      </c>
      <c r="AB24" s="71">
        <v>0</v>
      </c>
      <c r="AC24" s="71">
        <v>0</v>
      </c>
      <c r="AD24" s="68">
        <v>0</v>
      </c>
      <c r="AE24" s="69">
        <v>0</v>
      </c>
      <c r="AF24" s="69">
        <v>0</v>
      </c>
      <c r="AG24" s="70">
        <v>0</v>
      </c>
      <c r="AH24" s="71">
        <v>0</v>
      </c>
      <c r="AI24" s="71">
        <v>0</v>
      </c>
      <c r="AJ24" s="68">
        <v>0</v>
      </c>
      <c r="AK24" s="69">
        <v>0</v>
      </c>
      <c r="AL24" s="69">
        <v>0</v>
      </c>
      <c r="AM24" s="70">
        <v>0</v>
      </c>
      <c r="AN24" s="71">
        <v>0</v>
      </c>
      <c r="AO24" s="71">
        <v>0</v>
      </c>
    </row>
    <row r="25" spans="1:41" x14ac:dyDescent="0.55000000000000004">
      <c r="A25" s="58" t="s">
        <v>95</v>
      </c>
      <c r="B25" s="65">
        <f t="shared" si="0"/>
        <v>2536820.3900000006</v>
      </c>
      <c r="C25" s="66">
        <f t="shared" si="0"/>
        <v>18874</v>
      </c>
      <c r="D25" s="66">
        <f t="shared" si="1"/>
        <v>9854</v>
      </c>
      <c r="E25" s="93">
        <v>134.40820122920422</v>
      </c>
      <c r="F25" s="68">
        <v>1125799.6900000004</v>
      </c>
      <c r="G25" s="69">
        <v>8690</v>
      </c>
      <c r="H25" s="69">
        <v>9798</v>
      </c>
      <c r="I25" s="70">
        <v>742303.75</v>
      </c>
      <c r="J25" s="71">
        <v>5362</v>
      </c>
      <c r="K25" s="71">
        <v>9871</v>
      </c>
      <c r="L25" s="68">
        <v>668716.95000000007</v>
      </c>
      <c r="M25" s="69">
        <v>4822</v>
      </c>
      <c r="N25" s="69">
        <v>9854</v>
      </c>
      <c r="O25" s="70"/>
      <c r="P25" s="71"/>
      <c r="Q25" s="71"/>
      <c r="R25" s="68"/>
      <c r="S25" s="69"/>
      <c r="T25" s="69"/>
      <c r="U25" s="70">
        <v>0</v>
      </c>
      <c r="V25" s="71">
        <v>0</v>
      </c>
      <c r="W25" s="71">
        <v>0</v>
      </c>
      <c r="X25" s="68">
        <v>0</v>
      </c>
      <c r="Y25" s="69">
        <v>0</v>
      </c>
      <c r="Z25" s="69">
        <v>0</v>
      </c>
      <c r="AA25" s="70">
        <v>0</v>
      </c>
      <c r="AB25" s="71">
        <v>0</v>
      </c>
      <c r="AC25" s="71">
        <v>0</v>
      </c>
      <c r="AD25" s="68">
        <v>0</v>
      </c>
      <c r="AE25" s="69">
        <v>0</v>
      </c>
      <c r="AF25" s="69">
        <v>0</v>
      </c>
      <c r="AG25" s="70">
        <v>0</v>
      </c>
      <c r="AH25" s="71">
        <v>0</v>
      </c>
      <c r="AI25" s="71">
        <v>0</v>
      </c>
      <c r="AJ25" s="68">
        <v>0</v>
      </c>
      <c r="AK25" s="69">
        <v>0</v>
      </c>
      <c r="AL25" s="69">
        <v>0</v>
      </c>
      <c r="AM25" s="70">
        <v>0</v>
      </c>
      <c r="AN25" s="71">
        <v>0</v>
      </c>
      <c r="AO25" s="71">
        <v>0</v>
      </c>
    </row>
    <row r="26" spans="1:41" x14ac:dyDescent="0.55000000000000004">
      <c r="A26" s="58" t="s">
        <v>380</v>
      </c>
      <c r="B26" s="65">
        <f t="shared" si="0"/>
        <v>9077078.6699999999</v>
      </c>
      <c r="C26" s="66">
        <f t="shared" si="0"/>
        <v>52902</v>
      </c>
      <c r="D26" s="66">
        <f t="shared" si="1"/>
        <v>15959</v>
      </c>
      <c r="E26" s="93">
        <v>171.58290178065101</v>
      </c>
      <c r="F26" s="68">
        <v>3513075.52</v>
      </c>
      <c r="G26" s="69">
        <v>20480</v>
      </c>
      <c r="H26" s="69">
        <v>16143</v>
      </c>
      <c r="I26" s="70">
        <v>3136878.76</v>
      </c>
      <c r="J26" s="71">
        <v>18189</v>
      </c>
      <c r="K26" s="71">
        <v>16129</v>
      </c>
      <c r="L26" s="68">
        <v>2427124.39</v>
      </c>
      <c r="M26" s="69">
        <v>14233</v>
      </c>
      <c r="N26" s="69">
        <v>15959</v>
      </c>
      <c r="O26" s="70"/>
      <c r="P26" s="71"/>
      <c r="Q26" s="71"/>
      <c r="R26" s="68"/>
      <c r="S26" s="69"/>
      <c r="T26" s="69"/>
      <c r="U26" s="70">
        <v>0</v>
      </c>
      <c r="V26" s="71">
        <v>0</v>
      </c>
      <c r="W26" s="71">
        <v>0</v>
      </c>
      <c r="X26" s="68">
        <v>0</v>
      </c>
      <c r="Y26" s="69">
        <v>0</v>
      </c>
      <c r="Z26" s="69">
        <v>0</v>
      </c>
      <c r="AA26" s="70">
        <v>0</v>
      </c>
      <c r="AB26" s="71">
        <v>0</v>
      </c>
      <c r="AC26" s="71">
        <v>0</v>
      </c>
      <c r="AD26" s="68">
        <v>0</v>
      </c>
      <c r="AE26" s="69">
        <v>0</v>
      </c>
      <c r="AF26" s="69">
        <v>0</v>
      </c>
      <c r="AG26" s="70">
        <v>0</v>
      </c>
      <c r="AH26" s="71">
        <v>0</v>
      </c>
      <c r="AI26" s="71">
        <v>0</v>
      </c>
      <c r="AJ26" s="68">
        <v>0</v>
      </c>
      <c r="AK26" s="69">
        <v>0</v>
      </c>
      <c r="AL26" s="69">
        <v>0</v>
      </c>
      <c r="AM26" s="70">
        <v>0</v>
      </c>
      <c r="AN26" s="71">
        <v>0</v>
      </c>
      <c r="AO26" s="71">
        <v>0</v>
      </c>
    </row>
    <row r="27" spans="1:41" x14ac:dyDescent="0.55000000000000004">
      <c r="A27" s="58" t="s">
        <v>32</v>
      </c>
      <c r="B27" s="65">
        <f t="shared" si="0"/>
        <v>182586.08</v>
      </c>
      <c r="C27" s="66">
        <f t="shared" si="0"/>
        <v>1225</v>
      </c>
      <c r="D27" s="66">
        <f t="shared" si="1"/>
        <v>457</v>
      </c>
      <c r="E27" s="93">
        <v>149.04986122448977</v>
      </c>
      <c r="F27" s="68">
        <v>75831.33</v>
      </c>
      <c r="G27" s="69">
        <v>627</v>
      </c>
      <c r="H27" s="69">
        <v>467</v>
      </c>
      <c r="I27" s="70">
        <v>77961.100000000006</v>
      </c>
      <c r="J27" s="71">
        <v>422</v>
      </c>
      <c r="K27" s="71">
        <v>462</v>
      </c>
      <c r="L27" s="68">
        <v>28793.65</v>
      </c>
      <c r="M27" s="69">
        <v>176</v>
      </c>
      <c r="N27" s="69">
        <v>457</v>
      </c>
      <c r="O27" s="70"/>
      <c r="P27" s="71"/>
      <c r="Q27" s="71"/>
      <c r="R27" s="68"/>
      <c r="S27" s="69"/>
      <c r="T27" s="69"/>
      <c r="U27" s="70">
        <v>0</v>
      </c>
      <c r="V27" s="71">
        <v>0</v>
      </c>
      <c r="W27" s="71">
        <v>0</v>
      </c>
      <c r="X27" s="68">
        <v>0</v>
      </c>
      <c r="Y27" s="69">
        <v>0</v>
      </c>
      <c r="Z27" s="69">
        <v>0</v>
      </c>
      <c r="AA27" s="70">
        <v>0</v>
      </c>
      <c r="AB27" s="71">
        <v>0</v>
      </c>
      <c r="AC27" s="71">
        <v>0</v>
      </c>
      <c r="AD27" s="68">
        <v>0</v>
      </c>
      <c r="AE27" s="69">
        <v>0</v>
      </c>
      <c r="AF27" s="69">
        <v>0</v>
      </c>
      <c r="AG27" s="70">
        <v>0</v>
      </c>
      <c r="AH27" s="71">
        <v>0</v>
      </c>
      <c r="AI27" s="71">
        <v>0</v>
      </c>
      <c r="AJ27" s="68">
        <v>0</v>
      </c>
      <c r="AK27" s="69">
        <v>0</v>
      </c>
      <c r="AL27" s="69">
        <v>0</v>
      </c>
      <c r="AM27" s="70">
        <v>0</v>
      </c>
      <c r="AN27" s="71">
        <v>0</v>
      </c>
      <c r="AO27" s="71">
        <v>0</v>
      </c>
    </row>
    <row r="28" spans="1:41" x14ac:dyDescent="0.55000000000000004">
      <c r="A28" s="58" t="s">
        <v>37</v>
      </c>
      <c r="B28" s="65">
        <f t="shared" si="0"/>
        <v>1523138.51</v>
      </c>
      <c r="C28" s="66">
        <f t="shared" si="0"/>
        <v>7810</v>
      </c>
      <c r="D28" s="66">
        <f t="shared" si="1"/>
        <v>2033</v>
      </c>
      <c r="E28" s="93">
        <v>195.02413700384122</v>
      </c>
      <c r="F28" s="68">
        <v>605414.36</v>
      </c>
      <c r="G28" s="69">
        <v>2822</v>
      </c>
      <c r="H28" s="69">
        <v>2076</v>
      </c>
      <c r="I28" s="70">
        <v>559569.14</v>
      </c>
      <c r="J28" s="71">
        <v>3081</v>
      </c>
      <c r="K28" s="71">
        <v>2042</v>
      </c>
      <c r="L28" s="68">
        <v>358155.01</v>
      </c>
      <c r="M28" s="69">
        <v>1907</v>
      </c>
      <c r="N28" s="69">
        <v>2033</v>
      </c>
      <c r="O28" s="70"/>
      <c r="P28" s="71"/>
      <c r="Q28" s="71"/>
      <c r="R28" s="68"/>
      <c r="S28" s="69"/>
      <c r="T28" s="69"/>
      <c r="U28" s="70">
        <v>0</v>
      </c>
      <c r="V28" s="71">
        <v>0</v>
      </c>
      <c r="W28" s="71">
        <v>0</v>
      </c>
      <c r="X28" s="68">
        <v>0</v>
      </c>
      <c r="Y28" s="69">
        <v>0</v>
      </c>
      <c r="Z28" s="69">
        <v>0</v>
      </c>
      <c r="AA28" s="70">
        <v>0</v>
      </c>
      <c r="AB28" s="71">
        <v>0</v>
      </c>
      <c r="AC28" s="71">
        <v>0</v>
      </c>
      <c r="AD28" s="68">
        <v>0</v>
      </c>
      <c r="AE28" s="69">
        <v>0</v>
      </c>
      <c r="AF28" s="69">
        <v>0</v>
      </c>
      <c r="AG28" s="70">
        <v>0</v>
      </c>
      <c r="AH28" s="71">
        <v>0</v>
      </c>
      <c r="AI28" s="71">
        <v>0</v>
      </c>
      <c r="AJ28" s="68">
        <v>0</v>
      </c>
      <c r="AK28" s="69">
        <v>0</v>
      </c>
      <c r="AL28" s="69">
        <v>0</v>
      </c>
      <c r="AM28" s="70">
        <v>0</v>
      </c>
      <c r="AN28" s="71">
        <v>0</v>
      </c>
      <c r="AO28" s="71">
        <v>0</v>
      </c>
    </row>
    <row r="29" spans="1:41" x14ac:dyDescent="0.55000000000000004">
      <c r="A29" s="58" t="s">
        <v>33</v>
      </c>
      <c r="B29" s="65">
        <f t="shared" si="0"/>
        <v>345692.85</v>
      </c>
      <c r="C29" s="66">
        <f t="shared" si="0"/>
        <v>2026</v>
      </c>
      <c r="D29" s="66">
        <f t="shared" si="1"/>
        <v>1051</v>
      </c>
      <c r="E29" s="93">
        <v>170.62825765054293</v>
      </c>
      <c r="F29" s="68">
        <v>161162.66</v>
      </c>
      <c r="G29" s="69">
        <v>1000</v>
      </c>
      <c r="H29" s="69">
        <v>1040</v>
      </c>
      <c r="I29" s="70">
        <v>114974.68</v>
      </c>
      <c r="J29" s="71">
        <v>616</v>
      </c>
      <c r="K29" s="71">
        <v>1049</v>
      </c>
      <c r="L29" s="68">
        <v>69555.509999999995</v>
      </c>
      <c r="M29" s="69">
        <v>410</v>
      </c>
      <c r="N29" s="69">
        <v>1051</v>
      </c>
      <c r="O29" s="70"/>
      <c r="P29" s="71"/>
      <c r="Q29" s="71"/>
      <c r="R29" s="68"/>
      <c r="S29" s="69"/>
      <c r="T29" s="69"/>
      <c r="U29" s="70">
        <v>0</v>
      </c>
      <c r="V29" s="71">
        <v>0</v>
      </c>
      <c r="W29" s="71">
        <v>0</v>
      </c>
      <c r="X29" s="68">
        <v>0</v>
      </c>
      <c r="Y29" s="69">
        <v>0</v>
      </c>
      <c r="Z29" s="69">
        <v>0</v>
      </c>
      <c r="AA29" s="70">
        <v>0</v>
      </c>
      <c r="AB29" s="71">
        <v>0</v>
      </c>
      <c r="AC29" s="71">
        <v>0</v>
      </c>
      <c r="AD29" s="68">
        <v>0</v>
      </c>
      <c r="AE29" s="69">
        <v>0</v>
      </c>
      <c r="AF29" s="69">
        <v>0</v>
      </c>
      <c r="AG29" s="70">
        <v>0</v>
      </c>
      <c r="AH29" s="71">
        <v>0</v>
      </c>
      <c r="AI29" s="71">
        <v>0</v>
      </c>
      <c r="AJ29" s="68">
        <v>0</v>
      </c>
      <c r="AK29" s="69">
        <v>0</v>
      </c>
      <c r="AL29" s="69">
        <v>0</v>
      </c>
      <c r="AM29" s="70">
        <v>0</v>
      </c>
      <c r="AN29" s="71">
        <v>0</v>
      </c>
      <c r="AO29" s="71">
        <v>0</v>
      </c>
    </row>
    <row r="30" spans="1:41" x14ac:dyDescent="0.55000000000000004">
      <c r="A30" s="58" t="s">
        <v>40</v>
      </c>
      <c r="B30" s="65">
        <f t="shared" si="0"/>
        <v>45899459.50999999</v>
      </c>
      <c r="C30" s="66">
        <f t="shared" si="0"/>
        <v>230016</v>
      </c>
      <c r="D30" s="66">
        <f t="shared" si="1"/>
        <v>89195</v>
      </c>
      <c r="E30" s="93">
        <v>199.54898576620752</v>
      </c>
      <c r="F30" s="68">
        <v>18874886.559999999</v>
      </c>
      <c r="G30" s="69">
        <v>94855</v>
      </c>
      <c r="H30" s="69">
        <v>89709</v>
      </c>
      <c r="I30" s="70">
        <v>16065082.710000001</v>
      </c>
      <c r="J30" s="71">
        <v>76599</v>
      </c>
      <c r="K30" s="71">
        <v>89868</v>
      </c>
      <c r="L30" s="68">
        <v>10959490.239999998</v>
      </c>
      <c r="M30" s="69">
        <v>58562</v>
      </c>
      <c r="N30" s="69">
        <v>89195</v>
      </c>
      <c r="O30" s="70"/>
      <c r="P30" s="71"/>
      <c r="Q30" s="71"/>
      <c r="R30" s="68"/>
      <c r="S30" s="69"/>
      <c r="T30" s="69"/>
      <c r="U30" s="70">
        <v>0</v>
      </c>
      <c r="V30" s="71">
        <v>0</v>
      </c>
      <c r="W30" s="71">
        <v>0</v>
      </c>
      <c r="X30" s="68">
        <v>0</v>
      </c>
      <c r="Y30" s="69">
        <v>0</v>
      </c>
      <c r="Z30" s="69">
        <v>0</v>
      </c>
      <c r="AA30" s="70">
        <v>0</v>
      </c>
      <c r="AB30" s="71">
        <v>0</v>
      </c>
      <c r="AC30" s="71">
        <v>0</v>
      </c>
      <c r="AD30" s="68">
        <v>0</v>
      </c>
      <c r="AE30" s="69">
        <v>0</v>
      </c>
      <c r="AF30" s="69">
        <v>0</v>
      </c>
      <c r="AG30" s="70">
        <v>0</v>
      </c>
      <c r="AH30" s="71">
        <v>0</v>
      </c>
      <c r="AI30" s="71">
        <v>0</v>
      </c>
      <c r="AJ30" s="68">
        <v>0</v>
      </c>
      <c r="AK30" s="69">
        <v>0</v>
      </c>
      <c r="AL30" s="69">
        <v>0</v>
      </c>
      <c r="AM30" s="70">
        <v>0</v>
      </c>
      <c r="AN30" s="71">
        <v>0</v>
      </c>
      <c r="AO30" s="71">
        <v>0</v>
      </c>
    </row>
    <row r="31" spans="1:41" x14ac:dyDescent="0.55000000000000004">
      <c r="A31" s="58" t="s">
        <v>34</v>
      </c>
      <c r="B31" s="65">
        <f t="shared" si="0"/>
        <v>8601835.6799999997</v>
      </c>
      <c r="C31" s="66">
        <f t="shared" si="0"/>
        <v>35940</v>
      </c>
      <c r="D31" s="66">
        <f t="shared" si="1"/>
        <v>3720</v>
      </c>
      <c r="E31" s="93">
        <v>239.33877796327212</v>
      </c>
      <c r="F31" s="68">
        <v>2797499.22</v>
      </c>
      <c r="G31" s="69">
        <v>12317</v>
      </c>
      <c r="H31" s="69">
        <v>3487</v>
      </c>
      <c r="I31" s="70">
        <v>2765823.42</v>
      </c>
      <c r="J31" s="71">
        <v>11879</v>
      </c>
      <c r="K31" s="71">
        <v>3649</v>
      </c>
      <c r="L31" s="68">
        <v>3038513.04</v>
      </c>
      <c r="M31" s="69">
        <v>11744</v>
      </c>
      <c r="N31" s="69">
        <v>3720</v>
      </c>
      <c r="O31" s="70"/>
      <c r="P31" s="71"/>
      <c r="Q31" s="71"/>
      <c r="R31" s="68"/>
      <c r="S31" s="69"/>
      <c r="T31" s="69"/>
      <c r="U31" s="70">
        <v>0</v>
      </c>
      <c r="V31" s="71">
        <v>0</v>
      </c>
      <c r="W31" s="71">
        <v>0</v>
      </c>
      <c r="X31" s="68">
        <v>0</v>
      </c>
      <c r="Y31" s="69">
        <v>0</v>
      </c>
      <c r="Z31" s="69">
        <v>0</v>
      </c>
      <c r="AA31" s="70">
        <v>0</v>
      </c>
      <c r="AB31" s="71">
        <v>0</v>
      </c>
      <c r="AC31" s="71">
        <v>0</v>
      </c>
      <c r="AD31" s="68">
        <v>0</v>
      </c>
      <c r="AE31" s="69">
        <v>0</v>
      </c>
      <c r="AF31" s="69">
        <v>0</v>
      </c>
      <c r="AG31" s="70">
        <v>0</v>
      </c>
      <c r="AH31" s="71">
        <v>0</v>
      </c>
      <c r="AI31" s="71">
        <v>0</v>
      </c>
      <c r="AJ31" s="68">
        <v>0</v>
      </c>
      <c r="AK31" s="69">
        <v>0</v>
      </c>
      <c r="AL31" s="69">
        <v>0</v>
      </c>
      <c r="AM31" s="70">
        <v>0</v>
      </c>
      <c r="AN31" s="71">
        <v>0</v>
      </c>
      <c r="AO31" s="71">
        <v>0</v>
      </c>
    </row>
    <row r="32" spans="1:41" x14ac:dyDescent="0.55000000000000004">
      <c r="A32" s="58" t="s">
        <v>35</v>
      </c>
      <c r="B32" s="65">
        <f t="shared" si="0"/>
        <v>995587.61</v>
      </c>
      <c r="C32" s="66">
        <f t="shared" si="0"/>
        <v>5287</v>
      </c>
      <c r="D32" s="66">
        <f t="shared" si="1"/>
        <v>12166</v>
      </c>
      <c r="E32" s="93">
        <v>188.30860790618499</v>
      </c>
      <c r="F32" s="68">
        <v>135326.24</v>
      </c>
      <c r="G32" s="69">
        <v>897</v>
      </c>
      <c r="H32" s="69">
        <v>12244</v>
      </c>
      <c r="I32" s="70">
        <v>372303.87</v>
      </c>
      <c r="J32" s="71">
        <v>2321</v>
      </c>
      <c r="K32" s="71">
        <v>12234</v>
      </c>
      <c r="L32" s="68">
        <v>487957.5</v>
      </c>
      <c r="M32" s="69">
        <v>2069</v>
      </c>
      <c r="N32" s="69">
        <v>12166</v>
      </c>
      <c r="O32" s="70"/>
      <c r="P32" s="71"/>
      <c r="Q32" s="71"/>
      <c r="R32" s="68"/>
      <c r="S32" s="69"/>
      <c r="T32" s="69"/>
      <c r="U32" s="70">
        <v>0</v>
      </c>
      <c r="V32" s="71">
        <v>0</v>
      </c>
      <c r="W32" s="71">
        <v>0</v>
      </c>
      <c r="X32" s="68">
        <v>0</v>
      </c>
      <c r="Y32" s="69">
        <v>0</v>
      </c>
      <c r="Z32" s="69">
        <v>0</v>
      </c>
      <c r="AA32" s="70">
        <v>0</v>
      </c>
      <c r="AB32" s="71">
        <v>0</v>
      </c>
      <c r="AC32" s="71">
        <v>0</v>
      </c>
      <c r="AD32" s="68">
        <v>0</v>
      </c>
      <c r="AE32" s="69">
        <v>0</v>
      </c>
      <c r="AF32" s="69">
        <v>0</v>
      </c>
      <c r="AG32" s="70">
        <v>0</v>
      </c>
      <c r="AH32" s="71">
        <v>0</v>
      </c>
      <c r="AI32" s="71">
        <v>0</v>
      </c>
      <c r="AJ32" s="68">
        <v>0</v>
      </c>
      <c r="AK32" s="69">
        <v>0</v>
      </c>
      <c r="AL32" s="69">
        <v>0</v>
      </c>
      <c r="AM32" s="70">
        <v>0</v>
      </c>
      <c r="AN32" s="71">
        <v>0</v>
      </c>
      <c r="AO32" s="71">
        <v>0</v>
      </c>
    </row>
    <row r="33" spans="1:41" ht="4.5" customHeight="1" x14ac:dyDescent="0.55000000000000004">
      <c r="A33" s="58"/>
      <c r="B33" s="58"/>
      <c r="C33" s="58"/>
      <c r="D33" s="58"/>
      <c r="E33" s="54"/>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row>
    <row r="34" spans="1:41" s="12" customFormat="1" x14ac:dyDescent="0.55000000000000004">
      <c r="A34" s="50" t="s">
        <v>509</v>
      </c>
      <c r="B34" s="51">
        <f>SUM(B7:B32)</f>
        <v>1808514063.6399999</v>
      </c>
      <c r="C34" s="52">
        <f>SUM(C7:C32)</f>
        <v>7523817</v>
      </c>
      <c r="D34" s="52">
        <f>SUM(D7:D32)</f>
        <v>3153396</v>
      </c>
      <c r="E34" s="94">
        <f t="shared" ref="E34" si="2">IFERROR(B34/C34,0)</f>
        <v>240.37188353198914</v>
      </c>
      <c r="F34" s="51">
        <f t="shared" ref="F34:AO34" si="3">SUM(F7:F32)</f>
        <v>662327149.92000008</v>
      </c>
      <c r="G34" s="52">
        <f t="shared" si="3"/>
        <v>2766563</v>
      </c>
      <c r="H34" s="52">
        <f t="shared" si="3"/>
        <v>3200203</v>
      </c>
      <c r="I34" s="51">
        <f t="shared" si="3"/>
        <v>670870706.32999992</v>
      </c>
      <c r="J34" s="52">
        <f t="shared" si="3"/>
        <v>2752494</v>
      </c>
      <c r="K34" s="52">
        <f t="shared" si="3"/>
        <v>3162859</v>
      </c>
      <c r="L34" s="51">
        <f t="shared" si="3"/>
        <v>475316207.38999993</v>
      </c>
      <c r="M34" s="52">
        <f t="shared" si="3"/>
        <v>2004760</v>
      </c>
      <c r="N34" s="52">
        <f t="shared" si="3"/>
        <v>3153396</v>
      </c>
      <c r="O34" s="51">
        <f t="shared" si="3"/>
        <v>0</v>
      </c>
      <c r="P34" s="52">
        <f t="shared" si="3"/>
        <v>0</v>
      </c>
      <c r="Q34" s="52">
        <f t="shared" si="3"/>
        <v>0</v>
      </c>
      <c r="R34" s="51">
        <f t="shared" si="3"/>
        <v>0</v>
      </c>
      <c r="S34" s="52">
        <f t="shared" si="3"/>
        <v>0</v>
      </c>
      <c r="T34" s="52">
        <f t="shared" si="3"/>
        <v>0</v>
      </c>
      <c r="U34" s="51">
        <f t="shared" si="3"/>
        <v>0</v>
      </c>
      <c r="V34" s="52">
        <f t="shared" si="3"/>
        <v>0</v>
      </c>
      <c r="W34" s="52">
        <f t="shared" si="3"/>
        <v>0</v>
      </c>
      <c r="X34" s="51">
        <f t="shared" si="3"/>
        <v>0</v>
      </c>
      <c r="Y34" s="52">
        <f t="shared" si="3"/>
        <v>0</v>
      </c>
      <c r="Z34" s="52">
        <f t="shared" si="3"/>
        <v>0</v>
      </c>
      <c r="AA34" s="51">
        <f t="shared" si="3"/>
        <v>0</v>
      </c>
      <c r="AB34" s="52">
        <f t="shared" si="3"/>
        <v>0</v>
      </c>
      <c r="AC34" s="52">
        <f t="shared" si="3"/>
        <v>0</v>
      </c>
      <c r="AD34" s="51">
        <f t="shared" si="3"/>
        <v>0</v>
      </c>
      <c r="AE34" s="52">
        <f t="shared" si="3"/>
        <v>0</v>
      </c>
      <c r="AF34" s="52">
        <f t="shared" si="3"/>
        <v>0</v>
      </c>
      <c r="AG34" s="51">
        <f t="shared" si="3"/>
        <v>0</v>
      </c>
      <c r="AH34" s="52">
        <f t="shared" si="3"/>
        <v>0</v>
      </c>
      <c r="AI34" s="52">
        <f t="shared" si="3"/>
        <v>0</v>
      </c>
      <c r="AJ34" s="51">
        <f t="shared" si="3"/>
        <v>0</v>
      </c>
      <c r="AK34" s="52">
        <f t="shared" si="3"/>
        <v>0</v>
      </c>
      <c r="AL34" s="52">
        <f t="shared" si="3"/>
        <v>0</v>
      </c>
      <c r="AM34" s="51">
        <f t="shared" si="3"/>
        <v>0</v>
      </c>
      <c r="AN34" s="52">
        <f t="shared" si="3"/>
        <v>0</v>
      </c>
      <c r="AO34" s="52">
        <f t="shared" si="3"/>
        <v>0</v>
      </c>
    </row>
    <row r="36" spans="1:41" hidden="1" outlineLevel="1" x14ac:dyDescent="0.55000000000000004">
      <c r="A36" s="12" t="s">
        <v>39</v>
      </c>
      <c r="B36" s="107" t="s">
        <v>96</v>
      </c>
      <c r="C36" s="107"/>
      <c r="D36" s="107"/>
      <c r="E36" s="107"/>
      <c r="F36" s="105" t="s">
        <v>72</v>
      </c>
      <c r="G36" s="105"/>
      <c r="H36" s="105"/>
      <c r="I36" s="104" t="s">
        <v>73</v>
      </c>
      <c r="J36" s="104"/>
      <c r="K36" s="104"/>
      <c r="L36" s="106" t="s">
        <v>74</v>
      </c>
      <c r="M36" s="106"/>
      <c r="N36" s="106"/>
      <c r="O36" s="104" t="s">
        <v>75</v>
      </c>
      <c r="P36" s="104"/>
      <c r="Q36" s="104"/>
      <c r="R36" s="106" t="s">
        <v>76</v>
      </c>
      <c r="S36" s="106"/>
      <c r="T36" s="106"/>
      <c r="U36" s="104" t="s">
        <v>77</v>
      </c>
      <c r="V36" s="104"/>
      <c r="W36" s="104"/>
      <c r="X36" s="106" t="s">
        <v>78</v>
      </c>
      <c r="Y36" s="106"/>
      <c r="Z36" s="106"/>
      <c r="AA36" s="104" t="s">
        <v>79</v>
      </c>
      <c r="AB36" s="104"/>
      <c r="AC36" s="104"/>
      <c r="AD36" s="106" t="s">
        <v>80</v>
      </c>
      <c r="AE36" s="106"/>
      <c r="AF36" s="106"/>
      <c r="AG36" s="104" t="s">
        <v>81</v>
      </c>
      <c r="AH36" s="104"/>
      <c r="AI36" s="104"/>
      <c r="AJ36" s="106" t="s">
        <v>82</v>
      </c>
      <c r="AK36" s="106"/>
      <c r="AL36" s="106"/>
      <c r="AM36" s="104" t="s">
        <v>83</v>
      </c>
      <c r="AN36" s="104"/>
      <c r="AO36" s="104"/>
    </row>
    <row r="37" spans="1:41" s="72" customFormat="1" hidden="1" outlineLevel="1" x14ac:dyDescent="0.55000000000000004">
      <c r="A37" s="73" t="s">
        <v>0</v>
      </c>
      <c r="B37" s="59" t="s">
        <v>1</v>
      </c>
      <c r="C37" s="60" t="s">
        <v>2</v>
      </c>
      <c r="D37" s="60" t="s">
        <v>97</v>
      </c>
      <c r="E37" s="59" t="s">
        <v>516</v>
      </c>
      <c r="F37" s="61" t="s">
        <v>1</v>
      </c>
      <c r="G37" s="62" t="s">
        <v>2</v>
      </c>
      <c r="H37" s="62" t="s">
        <v>97</v>
      </c>
      <c r="I37" s="63" t="s">
        <v>1</v>
      </c>
      <c r="J37" s="64" t="s">
        <v>2</v>
      </c>
      <c r="K37" s="64" t="s">
        <v>97</v>
      </c>
      <c r="L37" s="61" t="s">
        <v>1</v>
      </c>
      <c r="M37" s="62" t="s">
        <v>2</v>
      </c>
      <c r="N37" s="62" t="s">
        <v>97</v>
      </c>
      <c r="O37" s="63" t="s">
        <v>1</v>
      </c>
      <c r="P37" s="64" t="s">
        <v>2</v>
      </c>
      <c r="Q37" s="64" t="s">
        <v>97</v>
      </c>
      <c r="R37" s="61" t="s">
        <v>1</v>
      </c>
      <c r="S37" s="62" t="s">
        <v>2</v>
      </c>
      <c r="T37" s="62" t="s">
        <v>97</v>
      </c>
      <c r="U37" s="63" t="s">
        <v>1</v>
      </c>
      <c r="V37" s="64" t="s">
        <v>2</v>
      </c>
      <c r="W37" s="64" t="s">
        <v>97</v>
      </c>
      <c r="X37" s="61" t="s">
        <v>1</v>
      </c>
      <c r="Y37" s="62" t="s">
        <v>2</v>
      </c>
      <c r="Z37" s="62" t="s">
        <v>97</v>
      </c>
      <c r="AA37" s="63" t="s">
        <v>1</v>
      </c>
      <c r="AB37" s="64" t="s">
        <v>2</v>
      </c>
      <c r="AC37" s="64" t="s">
        <v>97</v>
      </c>
      <c r="AD37" s="61" t="s">
        <v>1</v>
      </c>
      <c r="AE37" s="62" t="s">
        <v>2</v>
      </c>
      <c r="AF37" s="62" t="s">
        <v>97</v>
      </c>
      <c r="AG37" s="63" t="s">
        <v>1</v>
      </c>
      <c r="AH37" s="64" t="s">
        <v>2</v>
      </c>
      <c r="AI37" s="64" t="s">
        <v>97</v>
      </c>
      <c r="AJ37" s="61" t="s">
        <v>1</v>
      </c>
      <c r="AK37" s="62" t="s">
        <v>2</v>
      </c>
      <c r="AL37" s="62" t="s">
        <v>97</v>
      </c>
      <c r="AM37" s="63" t="s">
        <v>1</v>
      </c>
      <c r="AN37" s="64" t="s">
        <v>2</v>
      </c>
      <c r="AO37" s="64" t="s">
        <v>97</v>
      </c>
    </row>
    <row r="38" spans="1:41" hidden="1" outlineLevel="1" x14ac:dyDescent="0.55000000000000004">
      <c r="A38" s="58" t="s">
        <v>36</v>
      </c>
      <c r="B38" s="65">
        <v>12737592.07</v>
      </c>
      <c r="C38" s="66">
        <v>52313</v>
      </c>
      <c r="D38" s="66">
        <v>3785</v>
      </c>
      <c r="E38" s="67">
        <v>243.48808269455012</v>
      </c>
      <c r="F38" s="68">
        <v>1056429.48</v>
      </c>
      <c r="G38" s="69">
        <v>4283</v>
      </c>
      <c r="H38" s="69">
        <v>3604</v>
      </c>
      <c r="I38" s="70">
        <v>1095061.7</v>
      </c>
      <c r="J38" s="71">
        <v>4890</v>
      </c>
      <c r="K38" s="71">
        <v>3615</v>
      </c>
      <c r="L38" s="68">
        <v>715624.44</v>
      </c>
      <c r="M38" s="69">
        <v>3263</v>
      </c>
      <c r="N38" s="69">
        <v>3634</v>
      </c>
      <c r="O38" s="70">
        <v>697937.49</v>
      </c>
      <c r="P38" s="71">
        <v>3108</v>
      </c>
      <c r="Q38" s="71">
        <v>3654</v>
      </c>
      <c r="R38" s="68">
        <v>1010246.66</v>
      </c>
      <c r="S38" s="69">
        <v>4316</v>
      </c>
      <c r="T38" s="69">
        <v>3672</v>
      </c>
      <c r="U38" s="70">
        <v>1231505.93</v>
      </c>
      <c r="V38" s="71">
        <v>5275</v>
      </c>
      <c r="W38" s="71">
        <v>3698</v>
      </c>
      <c r="X38" s="68">
        <v>1096310.83</v>
      </c>
      <c r="Y38" s="69">
        <v>3933</v>
      </c>
      <c r="Z38" s="69">
        <v>3714</v>
      </c>
      <c r="AA38" s="70">
        <v>1160911.46</v>
      </c>
      <c r="AB38" s="71">
        <v>4654</v>
      </c>
      <c r="AC38" s="71">
        <v>3695</v>
      </c>
      <c r="AD38" s="68">
        <v>1092635.77</v>
      </c>
      <c r="AE38" s="69">
        <v>4611</v>
      </c>
      <c r="AF38" s="69">
        <v>3707</v>
      </c>
      <c r="AG38" s="70">
        <v>1166631.56</v>
      </c>
      <c r="AH38" s="71">
        <v>4614</v>
      </c>
      <c r="AI38" s="71">
        <v>3733</v>
      </c>
      <c r="AJ38" s="68">
        <v>1119261.8</v>
      </c>
      <c r="AK38" s="69">
        <v>4391</v>
      </c>
      <c r="AL38" s="69">
        <v>3755</v>
      </c>
      <c r="AM38" s="70">
        <v>1295034.95</v>
      </c>
      <c r="AN38" s="71">
        <v>4975</v>
      </c>
      <c r="AO38" s="71">
        <v>3785</v>
      </c>
    </row>
    <row r="39" spans="1:41" hidden="1" outlineLevel="1" x14ac:dyDescent="0.55000000000000004">
      <c r="A39" s="58" t="s">
        <v>18</v>
      </c>
      <c r="B39" s="65">
        <v>195506074.54000002</v>
      </c>
      <c r="C39" s="66">
        <v>1094215</v>
      </c>
      <c r="D39" s="66">
        <v>68610</v>
      </c>
      <c r="E39" s="67">
        <v>178.67244969224515</v>
      </c>
      <c r="F39" s="68">
        <v>15611785.1</v>
      </c>
      <c r="G39" s="69">
        <v>85475</v>
      </c>
      <c r="H39" s="69">
        <v>65324</v>
      </c>
      <c r="I39" s="70">
        <v>11819511.02</v>
      </c>
      <c r="J39" s="71">
        <v>72746</v>
      </c>
      <c r="K39" s="71">
        <v>64932</v>
      </c>
      <c r="L39" s="68">
        <v>9073539.5700000022</v>
      </c>
      <c r="M39" s="69">
        <v>54453</v>
      </c>
      <c r="N39" s="69">
        <v>64367</v>
      </c>
      <c r="O39" s="70">
        <v>10273968.740000002</v>
      </c>
      <c r="P39" s="71">
        <v>59145</v>
      </c>
      <c r="Q39" s="71">
        <v>64167</v>
      </c>
      <c r="R39" s="68">
        <v>14350753.530000001</v>
      </c>
      <c r="S39" s="69">
        <v>80156</v>
      </c>
      <c r="T39" s="69">
        <v>64405</v>
      </c>
      <c r="U39" s="70">
        <v>17297734.809999999</v>
      </c>
      <c r="V39" s="71">
        <v>95439</v>
      </c>
      <c r="W39" s="71">
        <v>65265</v>
      </c>
      <c r="X39" s="68">
        <v>18648079.419999998</v>
      </c>
      <c r="Y39" s="69">
        <v>100485</v>
      </c>
      <c r="Z39" s="69">
        <v>66087</v>
      </c>
      <c r="AA39" s="70">
        <v>16371320.529999999</v>
      </c>
      <c r="AB39" s="71">
        <v>95834</v>
      </c>
      <c r="AC39" s="71">
        <v>67016</v>
      </c>
      <c r="AD39" s="68">
        <v>15478213.090000002</v>
      </c>
      <c r="AE39" s="69">
        <v>86127</v>
      </c>
      <c r="AF39" s="69">
        <v>67811</v>
      </c>
      <c r="AG39" s="70">
        <v>21803004.870000012</v>
      </c>
      <c r="AH39" s="71">
        <v>115891</v>
      </c>
      <c r="AI39" s="71">
        <v>68653</v>
      </c>
      <c r="AJ39" s="68">
        <v>22958457.330000002</v>
      </c>
      <c r="AK39" s="69">
        <v>131916</v>
      </c>
      <c r="AL39" s="69">
        <v>68824</v>
      </c>
      <c r="AM39" s="70">
        <v>21819706.530000005</v>
      </c>
      <c r="AN39" s="71">
        <v>116548</v>
      </c>
      <c r="AO39" s="71">
        <v>68610</v>
      </c>
    </row>
    <row r="40" spans="1:41" hidden="1" outlineLevel="1" x14ac:dyDescent="0.55000000000000004">
      <c r="A40" s="58" t="s">
        <v>20</v>
      </c>
      <c r="B40" s="65">
        <v>25370663.860000007</v>
      </c>
      <c r="C40" s="66">
        <v>143554</v>
      </c>
      <c r="D40" s="66">
        <v>13421</v>
      </c>
      <c r="E40" s="67">
        <v>176.73254566225955</v>
      </c>
      <c r="F40" s="68">
        <v>1694996.28</v>
      </c>
      <c r="G40" s="69">
        <v>9374</v>
      </c>
      <c r="H40" s="69">
        <v>12614</v>
      </c>
      <c r="I40" s="70">
        <v>1776353.76</v>
      </c>
      <c r="J40" s="71">
        <v>10274</v>
      </c>
      <c r="K40" s="71">
        <v>12648</v>
      </c>
      <c r="L40" s="68">
        <v>1482212.35</v>
      </c>
      <c r="M40" s="69">
        <v>8135</v>
      </c>
      <c r="N40" s="69">
        <v>12692</v>
      </c>
      <c r="O40" s="70">
        <v>1473644.04</v>
      </c>
      <c r="P40" s="71">
        <v>8156</v>
      </c>
      <c r="Q40" s="71">
        <v>12820</v>
      </c>
      <c r="R40" s="68">
        <v>1945665.97</v>
      </c>
      <c r="S40" s="69">
        <v>11231</v>
      </c>
      <c r="T40" s="69">
        <v>12866</v>
      </c>
      <c r="U40" s="70">
        <v>2129229.8199999998</v>
      </c>
      <c r="V40" s="71">
        <v>12088</v>
      </c>
      <c r="W40" s="71">
        <v>12917</v>
      </c>
      <c r="X40" s="68">
        <v>2349499.58</v>
      </c>
      <c r="Y40" s="69">
        <v>12969</v>
      </c>
      <c r="Z40" s="69">
        <v>13090</v>
      </c>
      <c r="AA40" s="70">
        <v>2684980.17</v>
      </c>
      <c r="AB40" s="71">
        <v>16034</v>
      </c>
      <c r="AC40" s="71">
        <v>13207</v>
      </c>
      <c r="AD40" s="68">
        <v>2216058.16</v>
      </c>
      <c r="AE40" s="69">
        <v>12529</v>
      </c>
      <c r="AF40" s="69">
        <v>13199</v>
      </c>
      <c r="AG40" s="70">
        <v>2369339.92</v>
      </c>
      <c r="AH40" s="71">
        <v>12722</v>
      </c>
      <c r="AI40" s="71">
        <v>13314</v>
      </c>
      <c r="AJ40" s="68">
        <v>2283250.4900000002</v>
      </c>
      <c r="AK40" s="69">
        <v>13614</v>
      </c>
      <c r="AL40" s="69">
        <v>13373</v>
      </c>
      <c r="AM40" s="70">
        <v>2965433.32</v>
      </c>
      <c r="AN40" s="71">
        <v>16428</v>
      </c>
      <c r="AO40" s="71">
        <v>13421</v>
      </c>
    </row>
    <row r="41" spans="1:41" hidden="1" outlineLevel="1" x14ac:dyDescent="0.55000000000000004">
      <c r="A41" s="58" t="s">
        <v>510</v>
      </c>
      <c r="B41" s="65">
        <v>318716535.54999995</v>
      </c>
      <c r="C41" s="66">
        <v>1311917</v>
      </c>
      <c r="D41" s="66">
        <v>116822</v>
      </c>
      <c r="E41" s="67">
        <v>242.93955757109632</v>
      </c>
      <c r="F41" s="68">
        <v>23840667.449999999</v>
      </c>
      <c r="G41" s="69">
        <v>94088</v>
      </c>
      <c r="H41" s="69">
        <v>110889</v>
      </c>
      <c r="I41" s="70">
        <v>20608711.640000001</v>
      </c>
      <c r="J41" s="71">
        <v>84696</v>
      </c>
      <c r="K41" s="71">
        <v>111075</v>
      </c>
      <c r="L41" s="68">
        <v>16650290.33</v>
      </c>
      <c r="M41" s="69">
        <v>72545</v>
      </c>
      <c r="N41" s="69">
        <v>111059</v>
      </c>
      <c r="O41" s="70">
        <v>19065283.280000001</v>
      </c>
      <c r="P41" s="71">
        <v>80318</v>
      </c>
      <c r="Q41" s="71">
        <v>111289</v>
      </c>
      <c r="R41" s="68">
        <v>25065152.859999999</v>
      </c>
      <c r="S41" s="69">
        <v>101213</v>
      </c>
      <c r="T41" s="69">
        <v>111940</v>
      </c>
      <c r="U41" s="70">
        <v>28256528.379999999</v>
      </c>
      <c r="V41" s="71">
        <v>115354</v>
      </c>
      <c r="W41" s="71">
        <v>113045</v>
      </c>
      <c r="X41" s="68">
        <v>30794303.890000001</v>
      </c>
      <c r="Y41" s="69">
        <v>126761</v>
      </c>
      <c r="Z41" s="69">
        <v>114092</v>
      </c>
      <c r="AA41" s="70">
        <v>31395533.949999999</v>
      </c>
      <c r="AB41" s="71">
        <v>127608</v>
      </c>
      <c r="AC41" s="71">
        <v>114623</v>
      </c>
      <c r="AD41" s="68">
        <v>26772459.09</v>
      </c>
      <c r="AE41" s="69">
        <v>108468</v>
      </c>
      <c r="AF41" s="69">
        <v>114905</v>
      </c>
      <c r="AG41" s="70">
        <v>31388580.760000002</v>
      </c>
      <c r="AH41" s="71">
        <v>122584</v>
      </c>
      <c r="AI41" s="71">
        <v>116071</v>
      </c>
      <c r="AJ41" s="68">
        <v>32768737.149999999</v>
      </c>
      <c r="AK41" s="69">
        <v>142000</v>
      </c>
      <c r="AL41" s="69">
        <v>117257</v>
      </c>
      <c r="AM41" s="70">
        <v>32110286.77</v>
      </c>
      <c r="AN41" s="71">
        <v>136282</v>
      </c>
      <c r="AO41" s="71">
        <v>116822</v>
      </c>
    </row>
    <row r="42" spans="1:41" hidden="1" outlineLevel="1" x14ac:dyDescent="0.55000000000000004">
      <c r="A42" s="58" t="s">
        <v>89</v>
      </c>
      <c r="B42" s="65">
        <v>5721510262.3500004</v>
      </c>
      <c r="C42" s="66">
        <v>21950471</v>
      </c>
      <c r="D42" s="66">
        <v>2302215</v>
      </c>
      <c r="E42" s="67">
        <v>260.6554666799633</v>
      </c>
      <c r="F42" s="68">
        <v>434387021.04000002</v>
      </c>
      <c r="G42" s="69">
        <v>1711886</v>
      </c>
      <c r="H42" s="69">
        <v>2280995</v>
      </c>
      <c r="I42" s="70">
        <v>370909653.88</v>
      </c>
      <c r="J42" s="71">
        <v>1470055</v>
      </c>
      <c r="K42" s="71">
        <v>2272755</v>
      </c>
      <c r="L42" s="68">
        <v>311835841.44999999</v>
      </c>
      <c r="M42" s="69">
        <v>1248812</v>
      </c>
      <c r="N42" s="69">
        <v>2273008</v>
      </c>
      <c r="O42" s="70">
        <v>380325997.63999999</v>
      </c>
      <c r="P42" s="71">
        <v>1550536</v>
      </c>
      <c r="Q42" s="71">
        <v>2273525</v>
      </c>
      <c r="R42" s="68">
        <v>466374963.81</v>
      </c>
      <c r="S42" s="69">
        <v>1782221</v>
      </c>
      <c r="T42" s="69">
        <v>2275754</v>
      </c>
      <c r="U42" s="70">
        <v>509126200.87</v>
      </c>
      <c r="V42" s="71">
        <v>1908625</v>
      </c>
      <c r="W42" s="71">
        <v>2281757</v>
      </c>
      <c r="X42" s="68">
        <v>555755192.65999997</v>
      </c>
      <c r="Y42" s="69">
        <v>2107432</v>
      </c>
      <c r="Z42" s="69">
        <v>2284887</v>
      </c>
      <c r="AA42" s="70">
        <v>558688931.76999998</v>
      </c>
      <c r="AB42" s="71">
        <v>2092017</v>
      </c>
      <c r="AC42" s="71">
        <v>2287426</v>
      </c>
      <c r="AD42" s="68">
        <v>494320457.72000003</v>
      </c>
      <c r="AE42" s="69">
        <v>1858372</v>
      </c>
      <c r="AF42" s="69">
        <v>2288839</v>
      </c>
      <c r="AG42" s="70">
        <v>556959103.03999996</v>
      </c>
      <c r="AH42" s="71">
        <v>2023965</v>
      </c>
      <c r="AI42" s="71">
        <v>2294403</v>
      </c>
      <c r="AJ42" s="68">
        <v>567337331.13999999</v>
      </c>
      <c r="AK42" s="69">
        <v>2178625</v>
      </c>
      <c r="AL42" s="69">
        <v>2297365</v>
      </c>
      <c r="AM42" s="70">
        <v>515489567.32999998</v>
      </c>
      <c r="AN42" s="71">
        <v>2017925</v>
      </c>
      <c r="AO42" s="71">
        <v>2302215</v>
      </c>
    </row>
    <row r="43" spans="1:41" hidden="1" outlineLevel="1" x14ac:dyDescent="0.55000000000000004">
      <c r="A43" s="58" t="s">
        <v>21</v>
      </c>
      <c r="B43" s="65">
        <v>2960820.6799999997</v>
      </c>
      <c r="C43" s="66">
        <v>20358</v>
      </c>
      <c r="D43" s="66">
        <v>1547</v>
      </c>
      <c r="E43" s="67">
        <v>145.43769918459571</v>
      </c>
      <c r="F43" s="68">
        <v>254225.59</v>
      </c>
      <c r="G43" s="69">
        <v>1710</v>
      </c>
      <c r="H43" s="69">
        <v>1937</v>
      </c>
      <c r="I43" s="70">
        <v>222537.05</v>
      </c>
      <c r="J43" s="71">
        <v>1480</v>
      </c>
      <c r="K43" s="71">
        <v>1880</v>
      </c>
      <c r="L43" s="68">
        <v>138437.28</v>
      </c>
      <c r="M43" s="69">
        <v>955</v>
      </c>
      <c r="N43" s="69">
        <v>1809</v>
      </c>
      <c r="O43" s="70">
        <v>167678.85</v>
      </c>
      <c r="P43" s="71">
        <v>1236</v>
      </c>
      <c r="Q43" s="71">
        <v>1775</v>
      </c>
      <c r="R43" s="68">
        <v>202042.14</v>
      </c>
      <c r="S43" s="69">
        <v>1411</v>
      </c>
      <c r="T43" s="69">
        <v>1758</v>
      </c>
      <c r="U43" s="70">
        <v>232400.78</v>
      </c>
      <c r="V43" s="71">
        <v>1624</v>
      </c>
      <c r="W43" s="71">
        <v>1729</v>
      </c>
      <c r="X43" s="68">
        <v>301984.21000000002</v>
      </c>
      <c r="Y43" s="69">
        <v>2045</v>
      </c>
      <c r="Z43" s="69">
        <v>1673</v>
      </c>
      <c r="AA43" s="70">
        <v>209036.47</v>
      </c>
      <c r="AB43" s="71">
        <v>1331</v>
      </c>
      <c r="AC43" s="71">
        <v>1653</v>
      </c>
      <c r="AD43" s="68">
        <v>269679.42</v>
      </c>
      <c r="AE43" s="69">
        <v>1703</v>
      </c>
      <c r="AF43" s="69">
        <v>1625</v>
      </c>
      <c r="AG43" s="70">
        <v>271055.09000000003</v>
      </c>
      <c r="AH43" s="71">
        <v>1867</v>
      </c>
      <c r="AI43" s="71">
        <v>1615</v>
      </c>
      <c r="AJ43" s="68">
        <v>280287.96999999997</v>
      </c>
      <c r="AK43" s="69">
        <v>2025</v>
      </c>
      <c r="AL43" s="69">
        <v>1578</v>
      </c>
      <c r="AM43" s="70">
        <v>411455.83</v>
      </c>
      <c r="AN43" s="71">
        <v>2971</v>
      </c>
      <c r="AO43" s="71">
        <v>1547</v>
      </c>
    </row>
    <row r="44" spans="1:41" hidden="1" outlineLevel="1" x14ac:dyDescent="0.55000000000000004">
      <c r="A44" s="58" t="s">
        <v>90</v>
      </c>
      <c r="B44" s="65">
        <v>48744866.959999993</v>
      </c>
      <c r="C44" s="66">
        <v>291980</v>
      </c>
      <c r="D44" s="66">
        <v>14515</v>
      </c>
      <c r="E44" s="67">
        <v>166.94591054181791</v>
      </c>
      <c r="F44" s="68">
        <v>4317539.68</v>
      </c>
      <c r="G44" s="69">
        <v>25361</v>
      </c>
      <c r="H44" s="69">
        <v>10951</v>
      </c>
      <c r="I44" s="70">
        <v>3377164.39</v>
      </c>
      <c r="J44" s="71">
        <v>22106</v>
      </c>
      <c r="K44" s="71">
        <v>10973</v>
      </c>
      <c r="L44" s="68">
        <v>2146261.4500000002</v>
      </c>
      <c r="M44" s="69">
        <v>14303</v>
      </c>
      <c r="N44" s="69">
        <v>10972</v>
      </c>
      <c r="O44" s="70">
        <v>2535436.29</v>
      </c>
      <c r="P44" s="71">
        <v>15564</v>
      </c>
      <c r="Q44" s="71">
        <v>11070</v>
      </c>
      <c r="R44" s="68">
        <v>3444423.59</v>
      </c>
      <c r="S44" s="69">
        <v>20144</v>
      </c>
      <c r="T44" s="69">
        <v>11170</v>
      </c>
      <c r="U44" s="70">
        <v>4940556.1100000003</v>
      </c>
      <c r="V44" s="71">
        <v>27965</v>
      </c>
      <c r="W44" s="71">
        <v>11252</v>
      </c>
      <c r="X44" s="68">
        <v>4835669.38</v>
      </c>
      <c r="Y44" s="69">
        <v>28332</v>
      </c>
      <c r="Z44" s="69">
        <v>11412</v>
      </c>
      <c r="AA44" s="70">
        <v>5287939.38</v>
      </c>
      <c r="AB44" s="71">
        <v>30678</v>
      </c>
      <c r="AC44" s="71">
        <v>11489</v>
      </c>
      <c r="AD44" s="68">
        <v>3925118.39</v>
      </c>
      <c r="AE44" s="69">
        <v>24736</v>
      </c>
      <c r="AF44" s="69">
        <v>14226</v>
      </c>
      <c r="AG44" s="70">
        <v>4204889.4000000004</v>
      </c>
      <c r="AH44" s="71">
        <v>24848</v>
      </c>
      <c r="AI44" s="71">
        <v>14317</v>
      </c>
      <c r="AJ44" s="68">
        <v>4473785.34</v>
      </c>
      <c r="AK44" s="69">
        <v>28132</v>
      </c>
      <c r="AL44" s="69">
        <v>14444</v>
      </c>
      <c r="AM44" s="70">
        <v>5256083.5599999996</v>
      </c>
      <c r="AN44" s="71">
        <v>29811</v>
      </c>
      <c r="AO44" s="71">
        <v>14515</v>
      </c>
    </row>
    <row r="45" spans="1:41" hidden="1" outlineLevel="1" x14ac:dyDescent="0.55000000000000004">
      <c r="A45" s="58" t="s">
        <v>22</v>
      </c>
      <c r="B45" s="65">
        <v>108184317.56</v>
      </c>
      <c r="C45" s="66">
        <v>674964</v>
      </c>
      <c r="D45" s="66">
        <v>57550</v>
      </c>
      <c r="E45" s="67">
        <v>160.28161140446008</v>
      </c>
      <c r="F45" s="68">
        <v>8530414.4600000009</v>
      </c>
      <c r="G45" s="69">
        <v>50787</v>
      </c>
      <c r="H45" s="69">
        <v>51877</v>
      </c>
      <c r="I45" s="70">
        <v>7411431.96</v>
      </c>
      <c r="J45" s="71">
        <v>48295</v>
      </c>
      <c r="K45" s="71">
        <v>52392</v>
      </c>
      <c r="L45" s="68">
        <v>5204026.5</v>
      </c>
      <c r="M45" s="69">
        <v>35041</v>
      </c>
      <c r="N45" s="69">
        <v>52658</v>
      </c>
      <c r="O45" s="70">
        <v>4510063.9000000004</v>
      </c>
      <c r="P45" s="71">
        <v>28985</v>
      </c>
      <c r="Q45" s="71">
        <v>53208</v>
      </c>
      <c r="R45" s="68">
        <v>7185929.1900000004</v>
      </c>
      <c r="S45" s="69">
        <v>42250</v>
      </c>
      <c r="T45" s="69">
        <v>53967</v>
      </c>
      <c r="U45" s="70">
        <v>9573571.9299999997</v>
      </c>
      <c r="V45" s="71">
        <v>56422</v>
      </c>
      <c r="W45" s="71">
        <v>54344</v>
      </c>
      <c r="X45" s="68">
        <v>10638499.33</v>
      </c>
      <c r="Y45" s="69">
        <v>63952</v>
      </c>
      <c r="Z45" s="69">
        <v>55053</v>
      </c>
      <c r="AA45" s="70">
        <v>11739655.57</v>
      </c>
      <c r="AB45" s="71">
        <v>72351</v>
      </c>
      <c r="AC45" s="71">
        <v>55588</v>
      </c>
      <c r="AD45" s="68">
        <v>9940160.6799999997</v>
      </c>
      <c r="AE45" s="69">
        <v>63201</v>
      </c>
      <c r="AF45" s="69">
        <v>55982</v>
      </c>
      <c r="AG45" s="70">
        <v>9860902.5600000005</v>
      </c>
      <c r="AH45" s="71">
        <v>61584</v>
      </c>
      <c r="AI45" s="71">
        <v>56499</v>
      </c>
      <c r="AJ45" s="68">
        <v>10962156.039999999</v>
      </c>
      <c r="AK45" s="69">
        <v>75648</v>
      </c>
      <c r="AL45" s="69">
        <v>57101</v>
      </c>
      <c r="AM45" s="70">
        <v>12627505.439999999</v>
      </c>
      <c r="AN45" s="71">
        <v>76448</v>
      </c>
      <c r="AO45" s="71">
        <v>57550</v>
      </c>
    </row>
    <row r="46" spans="1:41" hidden="1" outlineLevel="1" x14ac:dyDescent="0.55000000000000004">
      <c r="A46" s="58" t="s">
        <v>91</v>
      </c>
      <c r="B46" s="65">
        <v>790882590.40999997</v>
      </c>
      <c r="C46" s="66">
        <v>3121227</v>
      </c>
      <c r="D46" s="66">
        <v>185926</v>
      </c>
      <c r="E46" s="67">
        <v>253.38835990141055</v>
      </c>
      <c r="F46" s="68">
        <v>63923031.93</v>
      </c>
      <c r="G46" s="69">
        <v>223084</v>
      </c>
      <c r="H46" s="69">
        <v>177560</v>
      </c>
      <c r="I46" s="70">
        <v>54480132.649999999</v>
      </c>
      <c r="J46" s="71">
        <v>209885</v>
      </c>
      <c r="K46" s="71">
        <v>178166</v>
      </c>
      <c r="L46" s="68">
        <v>46861962.619999997</v>
      </c>
      <c r="M46" s="69">
        <v>176946</v>
      </c>
      <c r="N46" s="69">
        <v>178331</v>
      </c>
      <c r="O46" s="70">
        <v>48898920.329999998</v>
      </c>
      <c r="P46" s="71">
        <v>193275</v>
      </c>
      <c r="Q46" s="71">
        <v>178338</v>
      </c>
      <c r="R46" s="68">
        <v>58867241.439999998</v>
      </c>
      <c r="S46" s="69">
        <v>225713</v>
      </c>
      <c r="T46" s="69">
        <v>179397</v>
      </c>
      <c r="U46" s="70">
        <v>65708052.049999997</v>
      </c>
      <c r="V46" s="71">
        <v>250690</v>
      </c>
      <c r="W46" s="71">
        <v>180371</v>
      </c>
      <c r="X46" s="68">
        <v>68119759.530000001</v>
      </c>
      <c r="Y46" s="69">
        <v>267138</v>
      </c>
      <c r="Z46" s="69">
        <v>181303</v>
      </c>
      <c r="AA46" s="70">
        <v>68919571.790000007</v>
      </c>
      <c r="AB46" s="71">
        <v>291874</v>
      </c>
      <c r="AC46" s="71">
        <v>182066</v>
      </c>
      <c r="AD46" s="68">
        <v>65443262.75</v>
      </c>
      <c r="AE46" s="69">
        <v>267856</v>
      </c>
      <c r="AF46" s="69">
        <v>182607</v>
      </c>
      <c r="AG46" s="70">
        <v>79579925.25</v>
      </c>
      <c r="AH46" s="71">
        <v>314168</v>
      </c>
      <c r="AI46" s="71">
        <v>183787</v>
      </c>
      <c r="AJ46" s="68">
        <v>81981945.200000003</v>
      </c>
      <c r="AK46" s="69">
        <v>342569</v>
      </c>
      <c r="AL46" s="69">
        <v>184708</v>
      </c>
      <c r="AM46" s="70">
        <v>88098784.870000005</v>
      </c>
      <c r="AN46" s="71">
        <v>358029</v>
      </c>
      <c r="AO46" s="71">
        <v>185926</v>
      </c>
    </row>
    <row r="47" spans="1:41" hidden="1" outlineLevel="1" x14ac:dyDescent="0.55000000000000004">
      <c r="A47" s="58" t="s">
        <v>23</v>
      </c>
      <c r="B47" s="65">
        <v>13458438.65</v>
      </c>
      <c r="C47" s="66">
        <v>81930</v>
      </c>
      <c r="D47" s="66">
        <v>6192</v>
      </c>
      <c r="E47" s="67">
        <v>164.26752898816062</v>
      </c>
      <c r="F47" s="68">
        <v>906414.28</v>
      </c>
      <c r="G47" s="69">
        <v>5239</v>
      </c>
      <c r="H47" s="69">
        <v>5634</v>
      </c>
      <c r="I47" s="70">
        <v>714393.43</v>
      </c>
      <c r="J47" s="71">
        <v>4729</v>
      </c>
      <c r="K47" s="71">
        <v>5667</v>
      </c>
      <c r="L47" s="68">
        <v>479405.92</v>
      </c>
      <c r="M47" s="69">
        <v>3151</v>
      </c>
      <c r="N47" s="69">
        <v>5658</v>
      </c>
      <c r="O47" s="70">
        <v>421323.14</v>
      </c>
      <c r="P47" s="71">
        <v>3043</v>
      </c>
      <c r="Q47" s="71">
        <v>5721</v>
      </c>
      <c r="R47" s="68">
        <v>686363.67</v>
      </c>
      <c r="S47" s="69">
        <v>4207</v>
      </c>
      <c r="T47" s="69">
        <v>5786</v>
      </c>
      <c r="U47" s="70">
        <v>943261.23</v>
      </c>
      <c r="V47" s="71">
        <v>5697</v>
      </c>
      <c r="W47" s="71">
        <v>5840</v>
      </c>
      <c r="X47" s="68">
        <v>1210262.69</v>
      </c>
      <c r="Y47" s="69">
        <v>7126</v>
      </c>
      <c r="Z47" s="69">
        <v>5918</v>
      </c>
      <c r="AA47" s="70">
        <v>1360009.74</v>
      </c>
      <c r="AB47" s="71">
        <v>8051</v>
      </c>
      <c r="AC47" s="71">
        <v>5980</v>
      </c>
      <c r="AD47" s="68">
        <v>1283337.97</v>
      </c>
      <c r="AE47" s="69">
        <v>8001</v>
      </c>
      <c r="AF47" s="69">
        <v>6041</v>
      </c>
      <c r="AG47" s="70">
        <v>1555512.6</v>
      </c>
      <c r="AH47" s="71">
        <v>8878</v>
      </c>
      <c r="AI47" s="71">
        <v>6101</v>
      </c>
      <c r="AJ47" s="68">
        <v>1839242.25</v>
      </c>
      <c r="AK47" s="69">
        <v>11671</v>
      </c>
      <c r="AL47" s="69">
        <v>6145</v>
      </c>
      <c r="AM47" s="70">
        <v>2058911.73</v>
      </c>
      <c r="AN47" s="71">
        <v>12137</v>
      </c>
      <c r="AO47" s="71">
        <v>6192</v>
      </c>
    </row>
    <row r="48" spans="1:41" hidden="1" outlineLevel="1" x14ac:dyDescent="0.55000000000000004">
      <c r="A48" s="58" t="s">
        <v>24</v>
      </c>
      <c r="B48" s="65">
        <v>163532709.43000001</v>
      </c>
      <c r="C48" s="66">
        <v>962467</v>
      </c>
      <c r="D48" s="66">
        <v>55946</v>
      </c>
      <c r="E48" s="67">
        <v>169.90993917713544</v>
      </c>
      <c r="F48" s="68">
        <v>14146638.949999999</v>
      </c>
      <c r="G48" s="69">
        <v>82227</v>
      </c>
      <c r="H48" s="69">
        <v>54120</v>
      </c>
      <c r="I48" s="70">
        <v>10067429.140000001</v>
      </c>
      <c r="J48" s="71">
        <v>68520</v>
      </c>
      <c r="K48" s="71">
        <v>54159</v>
      </c>
      <c r="L48" s="68">
        <v>7946798.8099999996</v>
      </c>
      <c r="M48" s="69">
        <v>50468</v>
      </c>
      <c r="N48" s="69">
        <v>53955</v>
      </c>
      <c r="O48" s="70">
        <v>8462195.4000000004</v>
      </c>
      <c r="P48" s="71">
        <v>52880</v>
      </c>
      <c r="Q48" s="71">
        <v>54163</v>
      </c>
      <c r="R48" s="68">
        <v>12062835.08</v>
      </c>
      <c r="S48" s="69">
        <v>72543</v>
      </c>
      <c r="T48" s="69">
        <v>54407</v>
      </c>
      <c r="U48" s="70">
        <v>16233359.390000001</v>
      </c>
      <c r="V48" s="71">
        <v>89508</v>
      </c>
      <c r="W48" s="71">
        <v>54568</v>
      </c>
      <c r="X48" s="68">
        <v>17106884.77</v>
      </c>
      <c r="Y48" s="69">
        <v>97673</v>
      </c>
      <c r="Z48" s="69">
        <v>54894</v>
      </c>
      <c r="AA48" s="70">
        <v>15973559.560000001</v>
      </c>
      <c r="AB48" s="71">
        <v>95171</v>
      </c>
      <c r="AC48" s="71">
        <v>55221</v>
      </c>
      <c r="AD48" s="68">
        <v>12482089.01</v>
      </c>
      <c r="AE48" s="69">
        <v>74093</v>
      </c>
      <c r="AF48" s="69">
        <v>55467</v>
      </c>
      <c r="AG48" s="70">
        <v>16084517.560000001</v>
      </c>
      <c r="AH48" s="71">
        <v>90470</v>
      </c>
      <c r="AI48" s="71">
        <v>55682</v>
      </c>
      <c r="AJ48" s="68">
        <v>16414117.289999999</v>
      </c>
      <c r="AK48" s="69">
        <v>95149</v>
      </c>
      <c r="AL48" s="69">
        <v>55914</v>
      </c>
      <c r="AM48" s="70">
        <v>16552284.470000001</v>
      </c>
      <c r="AN48" s="71">
        <v>93765</v>
      </c>
      <c r="AO48" s="71">
        <v>55946</v>
      </c>
    </row>
    <row r="49" spans="1:41" hidden="1" outlineLevel="1" x14ac:dyDescent="0.55000000000000004">
      <c r="A49" s="58" t="s">
        <v>92</v>
      </c>
      <c r="B49" s="65">
        <v>125103204.84</v>
      </c>
      <c r="C49" s="66">
        <v>532216</v>
      </c>
      <c r="D49" s="66">
        <v>55160</v>
      </c>
      <c r="E49" s="67">
        <v>235.06096178994994</v>
      </c>
      <c r="F49" s="68">
        <v>10494111.6</v>
      </c>
      <c r="G49" s="69">
        <v>44026</v>
      </c>
      <c r="H49" s="69">
        <v>56271</v>
      </c>
      <c r="I49" s="70">
        <v>8476620.5500000007</v>
      </c>
      <c r="J49" s="71">
        <v>37082</v>
      </c>
      <c r="K49" s="71">
        <v>56208</v>
      </c>
      <c r="L49" s="68">
        <v>8300216.6799999997</v>
      </c>
      <c r="M49" s="69">
        <v>36226</v>
      </c>
      <c r="N49" s="69">
        <v>55558</v>
      </c>
      <c r="O49" s="70">
        <v>9658277.5199999996</v>
      </c>
      <c r="P49" s="71">
        <v>40969</v>
      </c>
      <c r="Q49" s="71">
        <v>55031</v>
      </c>
      <c r="R49" s="68">
        <v>10127445.199999999</v>
      </c>
      <c r="S49" s="69">
        <v>44504</v>
      </c>
      <c r="T49" s="69">
        <v>54715</v>
      </c>
      <c r="U49" s="70">
        <v>12718766.93</v>
      </c>
      <c r="V49" s="71">
        <v>50473</v>
      </c>
      <c r="W49" s="71">
        <v>54957</v>
      </c>
      <c r="X49" s="68">
        <v>12410623.130000001</v>
      </c>
      <c r="Y49" s="69">
        <v>50565</v>
      </c>
      <c r="Z49" s="69">
        <v>55136</v>
      </c>
      <c r="AA49" s="70">
        <v>11579717.66</v>
      </c>
      <c r="AB49" s="71">
        <v>48615</v>
      </c>
      <c r="AC49" s="71">
        <v>55125</v>
      </c>
      <c r="AD49" s="68">
        <v>9463167.3200000003</v>
      </c>
      <c r="AE49" s="69">
        <v>40638</v>
      </c>
      <c r="AF49" s="69">
        <v>55077</v>
      </c>
      <c r="AG49" s="70">
        <v>9888239.25</v>
      </c>
      <c r="AH49" s="71">
        <v>42643</v>
      </c>
      <c r="AI49" s="71">
        <v>55112</v>
      </c>
      <c r="AJ49" s="68">
        <v>10746269.24</v>
      </c>
      <c r="AK49" s="69">
        <v>47626</v>
      </c>
      <c r="AL49" s="69">
        <v>55118</v>
      </c>
      <c r="AM49" s="70">
        <v>11239749.76</v>
      </c>
      <c r="AN49" s="71">
        <v>48849</v>
      </c>
      <c r="AO49" s="71">
        <v>55160</v>
      </c>
    </row>
    <row r="50" spans="1:41" hidden="1" outlineLevel="1" x14ac:dyDescent="0.55000000000000004">
      <c r="A50" s="58" t="s">
        <v>25</v>
      </c>
      <c r="B50" s="65">
        <v>21469771.969999999</v>
      </c>
      <c r="C50" s="66">
        <v>122992</v>
      </c>
      <c r="D50" s="66">
        <v>9823</v>
      </c>
      <c r="E50" s="67">
        <v>174.56234527448939</v>
      </c>
      <c r="F50" s="68">
        <v>1302310.3</v>
      </c>
      <c r="G50" s="69">
        <v>7000</v>
      </c>
      <c r="H50" s="69">
        <v>9966</v>
      </c>
      <c r="I50" s="70">
        <v>1290991.19</v>
      </c>
      <c r="J50" s="71">
        <v>7835</v>
      </c>
      <c r="K50" s="71">
        <v>9924</v>
      </c>
      <c r="L50" s="68">
        <v>1229621.8500000001</v>
      </c>
      <c r="M50" s="69">
        <v>7034</v>
      </c>
      <c r="N50" s="69">
        <v>9856</v>
      </c>
      <c r="O50" s="70">
        <v>1175292.93</v>
      </c>
      <c r="P50" s="71">
        <v>7593</v>
      </c>
      <c r="Q50" s="71">
        <v>9832</v>
      </c>
      <c r="R50" s="68">
        <v>1387687.78</v>
      </c>
      <c r="S50" s="69">
        <v>8125</v>
      </c>
      <c r="T50" s="69">
        <v>9823</v>
      </c>
      <c r="U50" s="70">
        <v>1765151.47</v>
      </c>
      <c r="V50" s="71">
        <v>9815</v>
      </c>
      <c r="W50" s="71">
        <v>9854</v>
      </c>
      <c r="X50" s="68">
        <v>2022403.4</v>
      </c>
      <c r="Y50" s="69">
        <v>11482</v>
      </c>
      <c r="Z50" s="69">
        <v>9867</v>
      </c>
      <c r="AA50" s="70">
        <v>2139303.87</v>
      </c>
      <c r="AB50" s="71">
        <v>12100</v>
      </c>
      <c r="AC50" s="71">
        <v>9862</v>
      </c>
      <c r="AD50" s="68">
        <v>1814504.17</v>
      </c>
      <c r="AE50" s="69">
        <v>10888</v>
      </c>
      <c r="AF50" s="69">
        <v>9849</v>
      </c>
      <c r="AG50" s="70">
        <v>2269558.91</v>
      </c>
      <c r="AH50" s="71">
        <v>12726</v>
      </c>
      <c r="AI50" s="71">
        <v>9846</v>
      </c>
      <c r="AJ50" s="68">
        <v>2414107.11</v>
      </c>
      <c r="AK50" s="69">
        <v>14133</v>
      </c>
      <c r="AL50" s="69">
        <v>9853</v>
      </c>
      <c r="AM50" s="70">
        <v>2658838.9900000002</v>
      </c>
      <c r="AN50" s="71">
        <v>14261</v>
      </c>
      <c r="AO50" s="71">
        <v>9823</v>
      </c>
    </row>
    <row r="51" spans="1:41" hidden="1" outlineLevel="1" x14ac:dyDescent="0.55000000000000004">
      <c r="A51" s="58" t="s">
        <v>93</v>
      </c>
      <c r="B51" s="65">
        <v>46165974.610000007</v>
      </c>
      <c r="C51" s="66">
        <v>219459</v>
      </c>
      <c r="D51" s="66">
        <v>21077</v>
      </c>
      <c r="E51" s="67">
        <v>210.3626399919803</v>
      </c>
      <c r="F51" s="68">
        <v>3803681.65</v>
      </c>
      <c r="G51" s="69">
        <v>17054</v>
      </c>
      <c r="H51" s="69">
        <v>18911</v>
      </c>
      <c r="I51" s="70">
        <v>3347016.59</v>
      </c>
      <c r="J51" s="71">
        <v>15564</v>
      </c>
      <c r="K51" s="71">
        <v>19007</v>
      </c>
      <c r="L51" s="68">
        <v>2526095.63</v>
      </c>
      <c r="M51" s="69">
        <v>11909</v>
      </c>
      <c r="N51" s="69">
        <v>19157</v>
      </c>
      <c r="O51" s="70">
        <v>2822803.6</v>
      </c>
      <c r="P51" s="71">
        <v>14207</v>
      </c>
      <c r="Q51" s="71">
        <v>19277</v>
      </c>
      <c r="R51" s="68">
        <v>3498339.38</v>
      </c>
      <c r="S51" s="69">
        <v>17696</v>
      </c>
      <c r="T51" s="69">
        <v>19493</v>
      </c>
      <c r="U51" s="70">
        <v>4159958.68</v>
      </c>
      <c r="V51" s="71">
        <v>20082</v>
      </c>
      <c r="W51" s="71">
        <v>19864</v>
      </c>
      <c r="X51" s="68">
        <v>4433092.5599999996</v>
      </c>
      <c r="Y51" s="69">
        <v>20861</v>
      </c>
      <c r="Z51" s="69">
        <v>20170</v>
      </c>
      <c r="AA51" s="70">
        <v>4892203.29</v>
      </c>
      <c r="AB51" s="71">
        <v>21300</v>
      </c>
      <c r="AC51" s="71">
        <v>20379</v>
      </c>
      <c r="AD51" s="68">
        <v>3867866.44</v>
      </c>
      <c r="AE51" s="69">
        <v>18677</v>
      </c>
      <c r="AF51" s="69">
        <v>20515</v>
      </c>
      <c r="AG51" s="70">
        <v>4016409.92</v>
      </c>
      <c r="AH51" s="71">
        <v>19918</v>
      </c>
      <c r="AI51" s="71">
        <v>20692</v>
      </c>
      <c r="AJ51" s="68">
        <v>3911016.17</v>
      </c>
      <c r="AK51" s="69">
        <v>18684</v>
      </c>
      <c r="AL51" s="69">
        <v>20923</v>
      </c>
      <c r="AM51" s="70">
        <v>4887490.7</v>
      </c>
      <c r="AN51" s="71">
        <v>23507</v>
      </c>
      <c r="AO51" s="71">
        <v>21077</v>
      </c>
    </row>
    <row r="52" spans="1:41" hidden="1" outlineLevel="1" x14ac:dyDescent="0.55000000000000004">
      <c r="A52" s="58" t="s">
        <v>26</v>
      </c>
      <c r="B52" s="65">
        <v>169691253.17999998</v>
      </c>
      <c r="C52" s="66">
        <v>923576</v>
      </c>
      <c r="D52" s="66">
        <v>38042</v>
      </c>
      <c r="E52" s="67">
        <v>183.73285271596487</v>
      </c>
      <c r="F52" s="68">
        <v>12533831.99</v>
      </c>
      <c r="G52" s="69">
        <v>67503</v>
      </c>
      <c r="H52" s="69">
        <v>36200</v>
      </c>
      <c r="I52" s="70">
        <v>10609222.779999997</v>
      </c>
      <c r="J52" s="71">
        <v>60579</v>
      </c>
      <c r="K52" s="71">
        <v>36389</v>
      </c>
      <c r="L52" s="68">
        <v>9722758.2800000012</v>
      </c>
      <c r="M52" s="69">
        <v>53503</v>
      </c>
      <c r="N52" s="69">
        <v>36361</v>
      </c>
      <c r="O52" s="70">
        <v>9446708.0699999984</v>
      </c>
      <c r="P52" s="71">
        <v>57435</v>
      </c>
      <c r="Q52" s="71">
        <v>36395</v>
      </c>
      <c r="R52" s="68">
        <v>12456986.959999997</v>
      </c>
      <c r="S52" s="69">
        <v>67911</v>
      </c>
      <c r="T52" s="69">
        <v>36591</v>
      </c>
      <c r="U52" s="70">
        <v>15749860.599999998</v>
      </c>
      <c r="V52" s="71">
        <v>81579</v>
      </c>
      <c r="W52" s="71">
        <v>36829</v>
      </c>
      <c r="X52" s="68">
        <v>17743293.879999999</v>
      </c>
      <c r="Y52" s="69">
        <v>94126</v>
      </c>
      <c r="Z52" s="69">
        <v>37070</v>
      </c>
      <c r="AA52" s="70">
        <v>17711986.770000003</v>
      </c>
      <c r="AB52" s="71">
        <v>92561</v>
      </c>
      <c r="AC52" s="71">
        <v>37266</v>
      </c>
      <c r="AD52" s="68">
        <v>13014170.360000001</v>
      </c>
      <c r="AE52" s="69">
        <v>72462</v>
      </c>
      <c r="AF52" s="69">
        <v>37391</v>
      </c>
      <c r="AG52" s="70">
        <v>15929169.24</v>
      </c>
      <c r="AH52" s="71">
        <v>83579</v>
      </c>
      <c r="AI52" s="71">
        <v>37581</v>
      </c>
      <c r="AJ52" s="68">
        <v>17165566.899999999</v>
      </c>
      <c r="AK52" s="69">
        <v>98409</v>
      </c>
      <c r="AL52" s="69">
        <v>37793</v>
      </c>
      <c r="AM52" s="70">
        <v>17607697.350000001</v>
      </c>
      <c r="AN52" s="71">
        <v>93929</v>
      </c>
      <c r="AO52" s="71">
        <v>38042</v>
      </c>
    </row>
    <row r="53" spans="1:41" hidden="1" outlineLevel="1" x14ac:dyDescent="0.55000000000000004">
      <c r="A53" s="58" t="s">
        <v>94</v>
      </c>
      <c r="B53" s="65">
        <v>145249939.63</v>
      </c>
      <c r="C53" s="66">
        <v>769471</v>
      </c>
      <c r="D53" s="66">
        <v>52270</v>
      </c>
      <c r="E53" s="67">
        <v>188.76596990659817</v>
      </c>
      <c r="F53" s="68">
        <v>9524039.5399999991</v>
      </c>
      <c r="G53" s="69">
        <v>48213</v>
      </c>
      <c r="H53" s="69">
        <v>44958</v>
      </c>
      <c r="I53" s="70">
        <v>7222774.0700000003</v>
      </c>
      <c r="J53" s="71">
        <v>36671</v>
      </c>
      <c r="K53" s="71">
        <v>45204</v>
      </c>
      <c r="L53" s="68">
        <v>6917874.6600000001</v>
      </c>
      <c r="M53" s="69">
        <v>33295</v>
      </c>
      <c r="N53" s="69">
        <v>45351</v>
      </c>
      <c r="O53" s="70">
        <v>6181795.2800000003</v>
      </c>
      <c r="P53" s="71">
        <v>36293</v>
      </c>
      <c r="Q53" s="71">
        <v>45957</v>
      </c>
      <c r="R53" s="68">
        <v>9319331.6899999995</v>
      </c>
      <c r="S53" s="69">
        <v>51575</v>
      </c>
      <c r="T53" s="69">
        <v>46860</v>
      </c>
      <c r="U53" s="70">
        <v>12858541.16</v>
      </c>
      <c r="V53" s="71">
        <v>60660</v>
      </c>
      <c r="W53" s="71">
        <v>47309</v>
      </c>
      <c r="X53" s="68">
        <v>12788621.24</v>
      </c>
      <c r="Y53" s="69">
        <v>64549</v>
      </c>
      <c r="Z53" s="69">
        <v>48259</v>
      </c>
      <c r="AA53" s="70">
        <v>16945522.050000001</v>
      </c>
      <c r="AB53" s="71">
        <v>80464</v>
      </c>
      <c r="AC53" s="71">
        <v>49203</v>
      </c>
      <c r="AD53" s="68">
        <v>11017150.33</v>
      </c>
      <c r="AE53" s="69">
        <v>66106</v>
      </c>
      <c r="AF53" s="69">
        <v>49740</v>
      </c>
      <c r="AG53" s="70">
        <v>15580300.310000001</v>
      </c>
      <c r="AH53" s="71">
        <v>88530</v>
      </c>
      <c r="AI53" s="71">
        <v>50746</v>
      </c>
      <c r="AJ53" s="68">
        <v>18762859.289999999</v>
      </c>
      <c r="AK53" s="69">
        <v>109413</v>
      </c>
      <c r="AL53" s="69">
        <v>51315</v>
      </c>
      <c r="AM53" s="70">
        <v>18131130.010000002</v>
      </c>
      <c r="AN53" s="71">
        <v>93702</v>
      </c>
      <c r="AO53" s="71">
        <v>52270</v>
      </c>
    </row>
    <row r="54" spans="1:41" hidden="1" outlineLevel="1" x14ac:dyDescent="0.55000000000000004">
      <c r="A54" s="58" t="s">
        <v>462</v>
      </c>
      <c r="B54" s="65">
        <v>59900445.919999994</v>
      </c>
      <c r="C54" s="66">
        <v>354094</v>
      </c>
      <c r="D54" s="66">
        <v>50153</v>
      </c>
      <c r="E54" s="67">
        <v>169.16537958847084</v>
      </c>
      <c r="F54" s="68">
        <v>4723341.5899999943</v>
      </c>
      <c r="G54" s="69">
        <v>27073</v>
      </c>
      <c r="H54" s="69">
        <v>51330</v>
      </c>
      <c r="I54" s="70">
        <v>3890213.0799999996</v>
      </c>
      <c r="J54" s="71">
        <v>25891</v>
      </c>
      <c r="K54" s="71">
        <v>50827</v>
      </c>
      <c r="L54" s="68">
        <v>3238693.5599999987</v>
      </c>
      <c r="M54" s="69">
        <v>18654</v>
      </c>
      <c r="N54" s="69">
        <v>50392</v>
      </c>
      <c r="O54" s="70">
        <v>2884616.9299999988</v>
      </c>
      <c r="P54" s="71">
        <v>18512</v>
      </c>
      <c r="Q54" s="71">
        <v>50517</v>
      </c>
      <c r="R54" s="68">
        <v>3944492.0199999996</v>
      </c>
      <c r="S54" s="69">
        <v>24456</v>
      </c>
      <c r="T54" s="69">
        <v>51331</v>
      </c>
      <c r="U54" s="70">
        <v>5841398.9300000006</v>
      </c>
      <c r="V54" s="71">
        <v>32156</v>
      </c>
      <c r="W54" s="71">
        <v>50724</v>
      </c>
      <c r="X54" s="68">
        <v>6270136.5599999959</v>
      </c>
      <c r="Y54" s="69">
        <v>34123</v>
      </c>
      <c r="Z54" s="69">
        <v>50713</v>
      </c>
      <c r="AA54" s="70">
        <v>5904221.490000003</v>
      </c>
      <c r="AB54" s="71">
        <v>35458</v>
      </c>
      <c r="AC54" s="71">
        <v>50483</v>
      </c>
      <c r="AD54" s="68">
        <v>4434796.2700000014</v>
      </c>
      <c r="AE54" s="69">
        <v>28456</v>
      </c>
      <c r="AF54" s="69">
        <v>50350</v>
      </c>
      <c r="AG54" s="70">
        <v>6067991.9499999965</v>
      </c>
      <c r="AH54" s="71">
        <v>35014</v>
      </c>
      <c r="AI54" s="71">
        <v>50540</v>
      </c>
      <c r="AJ54" s="68">
        <v>6582769.5999999987</v>
      </c>
      <c r="AK54" s="69">
        <v>42149</v>
      </c>
      <c r="AL54" s="69">
        <v>50552</v>
      </c>
      <c r="AM54" s="70">
        <v>6117773.9400000023</v>
      </c>
      <c r="AN54" s="71">
        <v>32152</v>
      </c>
      <c r="AO54" s="71">
        <v>50153</v>
      </c>
    </row>
    <row r="55" spans="1:41" hidden="1" outlineLevel="1" x14ac:dyDescent="0.55000000000000004">
      <c r="A55" s="58" t="s">
        <v>27</v>
      </c>
      <c r="B55" s="65">
        <v>37506508.18</v>
      </c>
      <c r="C55" s="66">
        <v>226678</v>
      </c>
      <c r="D55" s="66">
        <v>14012</v>
      </c>
      <c r="E55" s="67">
        <v>165.46161594861434</v>
      </c>
      <c r="F55" s="68">
        <v>3817252.33</v>
      </c>
      <c r="G55" s="69">
        <v>20984</v>
      </c>
      <c r="H55" s="69">
        <v>13214</v>
      </c>
      <c r="I55" s="70">
        <v>3309912.95</v>
      </c>
      <c r="J55" s="71">
        <v>19292</v>
      </c>
      <c r="K55" s="71">
        <v>13254</v>
      </c>
      <c r="L55" s="68">
        <v>2223568.94</v>
      </c>
      <c r="M55" s="69">
        <v>13252</v>
      </c>
      <c r="N55" s="69">
        <v>13298</v>
      </c>
      <c r="O55" s="70">
        <v>1445729.81</v>
      </c>
      <c r="P55" s="71">
        <v>10029</v>
      </c>
      <c r="Q55" s="71">
        <v>13423</v>
      </c>
      <c r="R55" s="68">
        <v>2384397.5299999998</v>
      </c>
      <c r="S55" s="69">
        <v>15106</v>
      </c>
      <c r="T55" s="69">
        <v>13539</v>
      </c>
      <c r="U55" s="70">
        <v>3616960.79</v>
      </c>
      <c r="V55" s="71">
        <v>20739</v>
      </c>
      <c r="W55" s="71">
        <v>13631</v>
      </c>
      <c r="X55" s="68">
        <v>4073867.87</v>
      </c>
      <c r="Y55" s="69">
        <v>21696</v>
      </c>
      <c r="Z55" s="69">
        <v>13735</v>
      </c>
      <c r="AA55" s="70">
        <v>4231391.4800000004</v>
      </c>
      <c r="AB55" s="71">
        <v>23029</v>
      </c>
      <c r="AC55" s="71">
        <v>13824</v>
      </c>
      <c r="AD55" s="68">
        <v>3249166.06</v>
      </c>
      <c r="AE55" s="69">
        <v>21397</v>
      </c>
      <c r="AF55" s="69">
        <v>13850</v>
      </c>
      <c r="AG55" s="70">
        <v>2830367.46</v>
      </c>
      <c r="AH55" s="71">
        <v>17147</v>
      </c>
      <c r="AI55" s="71">
        <v>13953</v>
      </c>
      <c r="AJ55" s="68">
        <v>2819704.99</v>
      </c>
      <c r="AK55" s="69">
        <v>21006</v>
      </c>
      <c r="AL55" s="69">
        <v>13945</v>
      </c>
      <c r="AM55" s="70">
        <v>3504187.97</v>
      </c>
      <c r="AN55" s="71">
        <v>23001</v>
      </c>
      <c r="AO55" s="71">
        <v>14012</v>
      </c>
    </row>
    <row r="56" spans="1:41" hidden="1" outlineLevel="1" x14ac:dyDescent="0.55000000000000004">
      <c r="A56" s="58" t="s">
        <v>95</v>
      </c>
      <c r="B56" s="65">
        <v>11118396.469999997</v>
      </c>
      <c r="C56" s="66">
        <v>82932</v>
      </c>
      <c r="D56" s="66">
        <v>9738</v>
      </c>
      <c r="E56" s="67">
        <v>134.06642152606952</v>
      </c>
      <c r="F56" s="68">
        <v>1169470.7599999998</v>
      </c>
      <c r="G56" s="69">
        <v>7728</v>
      </c>
      <c r="H56" s="69">
        <v>8965</v>
      </c>
      <c r="I56" s="70">
        <v>583895.33000000007</v>
      </c>
      <c r="J56" s="71">
        <v>5334</v>
      </c>
      <c r="K56" s="71">
        <v>8967</v>
      </c>
      <c r="L56" s="68">
        <v>500854.74999999994</v>
      </c>
      <c r="M56" s="69">
        <v>4226</v>
      </c>
      <c r="N56" s="69">
        <v>8990</v>
      </c>
      <c r="O56" s="70">
        <v>550648.01000000013</v>
      </c>
      <c r="P56" s="71">
        <v>4531</v>
      </c>
      <c r="Q56" s="71">
        <v>9057</v>
      </c>
      <c r="R56" s="68">
        <v>961955.04</v>
      </c>
      <c r="S56" s="69">
        <v>8189</v>
      </c>
      <c r="T56" s="69">
        <v>9196</v>
      </c>
      <c r="U56" s="70">
        <v>1322423.04</v>
      </c>
      <c r="V56" s="71">
        <v>8952</v>
      </c>
      <c r="W56" s="71">
        <v>9269</v>
      </c>
      <c r="X56" s="68">
        <v>1121825.6099999999</v>
      </c>
      <c r="Y56" s="69">
        <v>7931</v>
      </c>
      <c r="Z56" s="69">
        <v>9346</v>
      </c>
      <c r="AA56" s="70">
        <v>1280575.76</v>
      </c>
      <c r="AB56" s="71">
        <v>9645</v>
      </c>
      <c r="AC56" s="71">
        <v>9414</v>
      </c>
      <c r="AD56" s="68">
        <v>756749.40000000014</v>
      </c>
      <c r="AE56" s="69">
        <v>5783</v>
      </c>
      <c r="AF56" s="69">
        <v>9460</v>
      </c>
      <c r="AG56" s="70">
        <v>852598.95</v>
      </c>
      <c r="AH56" s="71">
        <v>5698</v>
      </c>
      <c r="AI56" s="71">
        <v>9528</v>
      </c>
      <c r="AJ56" s="68">
        <v>986354.28999999992</v>
      </c>
      <c r="AK56" s="69">
        <v>8242</v>
      </c>
      <c r="AL56" s="69">
        <v>9670</v>
      </c>
      <c r="AM56" s="70">
        <v>1031045.5299999999</v>
      </c>
      <c r="AN56" s="71">
        <v>6673</v>
      </c>
      <c r="AO56" s="71">
        <v>9738</v>
      </c>
    </row>
    <row r="57" spans="1:41" hidden="1" outlineLevel="1" x14ac:dyDescent="0.55000000000000004">
      <c r="A57" s="58" t="s">
        <v>380</v>
      </c>
      <c r="B57" s="65">
        <v>40890295</v>
      </c>
      <c r="C57" s="66">
        <v>231886</v>
      </c>
      <c r="D57" s="66">
        <v>16120</v>
      </c>
      <c r="E57" s="67">
        <v>176.337920357417</v>
      </c>
      <c r="F57" s="68">
        <v>3796046.5</v>
      </c>
      <c r="G57" s="69">
        <v>20939</v>
      </c>
      <c r="H57" s="69">
        <v>15950</v>
      </c>
      <c r="I57" s="70">
        <v>2805802.57</v>
      </c>
      <c r="J57" s="71">
        <v>16582</v>
      </c>
      <c r="K57" s="71">
        <v>15935</v>
      </c>
      <c r="L57" s="68">
        <v>2665002.9700000002</v>
      </c>
      <c r="M57" s="69">
        <v>14194</v>
      </c>
      <c r="N57" s="69">
        <v>15764</v>
      </c>
      <c r="O57" s="70">
        <v>2341999.94</v>
      </c>
      <c r="P57" s="71">
        <v>14439</v>
      </c>
      <c r="Q57" s="71">
        <v>15772</v>
      </c>
      <c r="R57" s="68">
        <v>3092886.04</v>
      </c>
      <c r="S57" s="69">
        <v>17777</v>
      </c>
      <c r="T57" s="69">
        <v>15869</v>
      </c>
      <c r="U57" s="70">
        <v>3922815.65</v>
      </c>
      <c r="V57" s="71">
        <v>21649</v>
      </c>
      <c r="W57" s="71">
        <v>15929</v>
      </c>
      <c r="X57" s="68">
        <v>3965253.9799999995</v>
      </c>
      <c r="Y57" s="69">
        <v>22413</v>
      </c>
      <c r="Z57" s="69">
        <v>15975</v>
      </c>
      <c r="AA57" s="70">
        <v>3893817.2600000002</v>
      </c>
      <c r="AB57" s="71">
        <v>23291</v>
      </c>
      <c r="AC57" s="71">
        <v>15989</v>
      </c>
      <c r="AD57" s="68">
        <v>2811863.04</v>
      </c>
      <c r="AE57" s="69">
        <v>16572</v>
      </c>
      <c r="AF57" s="69">
        <v>16014</v>
      </c>
      <c r="AG57" s="70">
        <v>3800909.8800000004</v>
      </c>
      <c r="AH57" s="71">
        <v>20617</v>
      </c>
      <c r="AI57" s="71">
        <v>16047</v>
      </c>
      <c r="AJ57" s="68">
        <v>3583863.3600000003</v>
      </c>
      <c r="AK57" s="69">
        <v>20695</v>
      </c>
      <c r="AL57" s="69">
        <v>16078</v>
      </c>
      <c r="AM57" s="70">
        <v>4210033.8100000005</v>
      </c>
      <c r="AN57" s="71">
        <v>22718</v>
      </c>
      <c r="AO57" s="71">
        <v>16120</v>
      </c>
    </row>
    <row r="58" spans="1:41" hidden="1" outlineLevel="1" x14ac:dyDescent="0.55000000000000004">
      <c r="A58" s="58" t="s">
        <v>32</v>
      </c>
      <c r="B58" s="65">
        <v>724859.33000000007</v>
      </c>
      <c r="C58" s="66">
        <v>4851</v>
      </c>
      <c r="D58" s="66">
        <v>462</v>
      </c>
      <c r="E58" s="67">
        <v>149.42472273757988</v>
      </c>
      <c r="F58" s="68">
        <v>112365.04</v>
      </c>
      <c r="G58" s="69">
        <v>779</v>
      </c>
      <c r="H58" s="69">
        <v>455</v>
      </c>
      <c r="I58" s="70">
        <v>45120.7</v>
      </c>
      <c r="J58" s="71">
        <v>331</v>
      </c>
      <c r="K58" s="71">
        <v>456</v>
      </c>
      <c r="L58" s="68">
        <v>33143.69</v>
      </c>
      <c r="M58" s="69">
        <v>141</v>
      </c>
      <c r="N58" s="69">
        <v>461</v>
      </c>
      <c r="O58" s="70">
        <v>31394.97</v>
      </c>
      <c r="P58" s="71">
        <v>244</v>
      </c>
      <c r="Q58" s="71">
        <v>459</v>
      </c>
      <c r="R58" s="68">
        <v>42195.79</v>
      </c>
      <c r="S58" s="69">
        <v>251</v>
      </c>
      <c r="T58" s="69">
        <v>468</v>
      </c>
      <c r="U58" s="70">
        <v>57080.32</v>
      </c>
      <c r="V58" s="71">
        <v>361</v>
      </c>
      <c r="W58" s="71">
        <v>475</v>
      </c>
      <c r="X58" s="68">
        <v>70473.25</v>
      </c>
      <c r="Y58" s="69">
        <v>347</v>
      </c>
      <c r="Z58" s="69">
        <v>481</v>
      </c>
      <c r="AA58" s="70">
        <v>47700.44</v>
      </c>
      <c r="AB58" s="71">
        <v>293</v>
      </c>
      <c r="AC58" s="71">
        <v>485</v>
      </c>
      <c r="AD58" s="68">
        <v>51660.22</v>
      </c>
      <c r="AE58" s="69">
        <v>372</v>
      </c>
      <c r="AF58" s="69">
        <v>486</v>
      </c>
      <c r="AG58" s="70">
        <v>55237.85</v>
      </c>
      <c r="AH58" s="71">
        <v>335</v>
      </c>
      <c r="AI58" s="71">
        <v>493</v>
      </c>
      <c r="AJ58" s="68">
        <v>113953.52</v>
      </c>
      <c r="AK58" s="69">
        <v>942</v>
      </c>
      <c r="AL58" s="69">
        <v>470</v>
      </c>
      <c r="AM58" s="70">
        <v>64533.54</v>
      </c>
      <c r="AN58" s="71">
        <v>455</v>
      </c>
      <c r="AO58" s="71">
        <v>462</v>
      </c>
    </row>
    <row r="59" spans="1:41" hidden="1" outlineLevel="1" x14ac:dyDescent="0.55000000000000004">
      <c r="A59" s="58" t="s">
        <v>37</v>
      </c>
      <c r="B59" s="65">
        <v>7684829.5199999996</v>
      </c>
      <c r="C59" s="66">
        <v>38170</v>
      </c>
      <c r="D59" s="66">
        <v>2070</v>
      </c>
      <c r="E59" s="67">
        <v>201.33166151427821</v>
      </c>
      <c r="F59" s="68">
        <v>723246.02999999991</v>
      </c>
      <c r="G59" s="69">
        <v>3513</v>
      </c>
      <c r="H59" s="69">
        <v>2090</v>
      </c>
      <c r="I59" s="70">
        <v>547391.77</v>
      </c>
      <c r="J59" s="71">
        <v>3263</v>
      </c>
      <c r="K59" s="71">
        <v>2077</v>
      </c>
      <c r="L59" s="68">
        <v>559198.89999999991</v>
      </c>
      <c r="M59" s="69">
        <v>2700</v>
      </c>
      <c r="N59" s="69">
        <v>2051</v>
      </c>
      <c r="O59" s="70">
        <v>330440.37</v>
      </c>
      <c r="P59" s="71">
        <v>1957</v>
      </c>
      <c r="Q59" s="71">
        <v>2053</v>
      </c>
      <c r="R59" s="68">
        <v>536103.67000000004</v>
      </c>
      <c r="S59" s="69">
        <v>2833</v>
      </c>
      <c r="T59" s="69">
        <v>2049</v>
      </c>
      <c r="U59" s="70">
        <v>708678.89</v>
      </c>
      <c r="V59" s="71">
        <v>3329</v>
      </c>
      <c r="W59" s="71">
        <v>2042</v>
      </c>
      <c r="X59" s="68">
        <v>789428.79</v>
      </c>
      <c r="Y59" s="69">
        <v>3884</v>
      </c>
      <c r="Z59" s="69">
        <v>2020</v>
      </c>
      <c r="AA59" s="70">
        <v>774173.47</v>
      </c>
      <c r="AB59" s="71">
        <v>3538</v>
      </c>
      <c r="AC59" s="71">
        <v>2035</v>
      </c>
      <c r="AD59" s="68">
        <v>593073.75</v>
      </c>
      <c r="AE59" s="69">
        <v>3149</v>
      </c>
      <c r="AF59" s="69">
        <v>2063</v>
      </c>
      <c r="AG59" s="70">
        <v>650423.18999999994</v>
      </c>
      <c r="AH59" s="71">
        <v>3220</v>
      </c>
      <c r="AI59" s="71">
        <v>2074</v>
      </c>
      <c r="AJ59" s="68">
        <v>650383.88</v>
      </c>
      <c r="AK59" s="69">
        <v>2979</v>
      </c>
      <c r="AL59" s="69">
        <v>2071</v>
      </c>
      <c r="AM59" s="70">
        <v>822286.81</v>
      </c>
      <c r="AN59" s="71">
        <v>3805</v>
      </c>
      <c r="AO59" s="71">
        <v>2070</v>
      </c>
    </row>
    <row r="60" spans="1:41" hidden="1" outlineLevel="1" x14ac:dyDescent="0.55000000000000004">
      <c r="A60" s="58" t="s">
        <v>33</v>
      </c>
      <c r="B60" s="65">
        <v>1885907.29</v>
      </c>
      <c r="C60" s="66">
        <v>10574</v>
      </c>
      <c r="D60" s="66">
        <v>1028</v>
      </c>
      <c r="E60" s="67">
        <v>178.35325231700398</v>
      </c>
      <c r="F60" s="68">
        <v>119100.97</v>
      </c>
      <c r="G60" s="69">
        <v>582</v>
      </c>
      <c r="H60" s="69">
        <v>834</v>
      </c>
      <c r="I60" s="70">
        <v>87927.63</v>
      </c>
      <c r="J60" s="71">
        <v>604</v>
      </c>
      <c r="K60" s="71">
        <v>855</v>
      </c>
      <c r="L60" s="68">
        <v>95185.09</v>
      </c>
      <c r="M60" s="69">
        <v>525</v>
      </c>
      <c r="N60" s="69">
        <v>856</v>
      </c>
      <c r="O60" s="70">
        <v>73176.929999999993</v>
      </c>
      <c r="P60" s="71">
        <v>430</v>
      </c>
      <c r="Q60" s="71">
        <v>883</v>
      </c>
      <c r="R60" s="68">
        <v>107726.95</v>
      </c>
      <c r="S60" s="69">
        <v>676</v>
      </c>
      <c r="T60" s="69">
        <v>911</v>
      </c>
      <c r="U60" s="70">
        <v>221660.35</v>
      </c>
      <c r="V60" s="71">
        <v>1172</v>
      </c>
      <c r="W60" s="71">
        <v>934</v>
      </c>
      <c r="X60" s="68">
        <v>236270.63</v>
      </c>
      <c r="Y60" s="69">
        <v>1300</v>
      </c>
      <c r="Z60" s="69">
        <v>927</v>
      </c>
      <c r="AA60" s="70">
        <v>159190.85999999999</v>
      </c>
      <c r="AB60" s="71">
        <v>984</v>
      </c>
      <c r="AC60" s="71">
        <v>948</v>
      </c>
      <c r="AD60" s="68">
        <v>149550.23000000001</v>
      </c>
      <c r="AE60" s="69">
        <v>1107</v>
      </c>
      <c r="AF60" s="69">
        <v>967</v>
      </c>
      <c r="AG60" s="70">
        <v>279195.82</v>
      </c>
      <c r="AH60" s="71">
        <v>1335</v>
      </c>
      <c r="AI60" s="71">
        <v>996</v>
      </c>
      <c r="AJ60" s="68">
        <v>159233.15</v>
      </c>
      <c r="AK60" s="69">
        <v>907</v>
      </c>
      <c r="AL60" s="69">
        <v>1014</v>
      </c>
      <c r="AM60" s="70">
        <v>197688.68</v>
      </c>
      <c r="AN60" s="71">
        <v>952</v>
      </c>
      <c r="AO60" s="71">
        <v>1028</v>
      </c>
    </row>
    <row r="61" spans="1:41" hidden="1" outlineLevel="1" x14ac:dyDescent="0.55000000000000004">
      <c r="A61" s="58" t="s">
        <v>40</v>
      </c>
      <c r="B61" s="65">
        <v>212353772.30999997</v>
      </c>
      <c r="C61" s="66">
        <v>1098106</v>
      </c>
      <c r="D61" s="66">
        <v>89668</v>
      </c>
      <c r="E61" s="67">
        <v>193.38185230751856</v>
      </c>
      <c r="F61" s="68">
        <v>18647930.740000002</v>
      </c>
      <c r="G61" s="69">
        <v>99518</v>
      </c>
      <c r="H61" s="69">
        <v>86681</v>
      </c>
      <c r="I61" s="70">
        <v>13967920.229999999</v>
      </c>
      <c r="J61" s="71">
        <v>72496</v>
      </c>
      <c r="K61" s="71">
        <v>86561</v>
      </c>
      <c r="L61" s="68">
        <v>10690457.879999997</v>
      </c>
      <c r="M61" s="69">
        <v>55069</v>
      </c>
      <c r="N61" s="69">
        <v>86203</v>
      </c>
      <c r="O61" s="70">
        <v>12450136.529999997</v>
      </c>
      <c r="P61" s="71">
        <v>69405</v>
      </c>
      <c r="Q61" s="71">
        <v>86232</v>
      </c>
      <c r="R61" s="68">
        <v>16070368.92</v>
      </c>
      <c r="S61" s="69">
        <v>83670</v>
      </c>
      <c r="T61" s="69">
        <v>86569</v>
      </c>
      <c r="U61" s="70">
        <v>18885049.960000001</v>
      </c>
      <c r="V61" s="71">
        <v>92405</v>
      </c>
      <c r="W61" s="71">
        <v>86869</v>
      </c>
      <c r="X61" s="68">
        <v>20060082.710000001</v>
      </c>
      <c r="Y61" s="69">
        <v>102482</v>
      </c>
      <c r="Z61" s="69">
        <v>87663</v>
      </c>
      <c r="AA61" s="70">
        <v>20252139.25</v>
      </c>
      <c r="AB61" s="71">
        <v>104191</v>
      </c>
      <c r="AC61" s="71">
        <v>89453</v>
      </c>
      <c r="AD61" s="68">
        <v>16844071.859999999</v>
      </c>
      <c r="AE61" s="69">
        <v>86887</v>
      </c>
      <c r="AF61" s="69">
        <v>87770</v>
      </c>
      <c r="AG61" s="70">
        <v>19384689.829999998</v>
      </c>
      <c r="AH61" s="71">
        <v>96700</v>
      </c>
      <c r="AI61" s="71">
        <v>88700</v>
      </c>
      <c r="AJ61" s="68">
        <v>21023632.050000001</v>
      </c>
      <c r="AK61" s="69">
        <v>113758</v>
      </c>
      <c r="AL61" s="69">
        <v>89206</v>
      </c>
      <c r="AM61" s="70">
        <v>24077292.349999998</v>
      </c>
      <c r="AN61" s="71">
        <v>121525</v>
      </c>
      <c r="AO61" s="71">
        <v>89668</v>
      </c>
    </row>
    <row r="62" spans="1:41" hidden="1" outlineLevel="1" x14ac:dyDescent="0.55000000000000004">
      <c r="A62" s="58" t="s">
        <v>34</v>
      </c>
      <c r="B62" s="65">
        <v>24660835.84</v>
      </c>
      <c r="C62" s="66">
        <v>100301</v>
      </c>
      <c r="D62" s="66">
        <v>3291</v>
      </c>
      <c r="E62" s="67">
        <v>245.868294832554</v>
      </c>
      <c r="F62" s="68">
        <v>3009641.24</v>
      </c>
      <c r="G62" s="69">
        <v>9533</v>
      </c>
      <c r="H62" s="69">
        <v>3252</v>
      </c>
      <c r="I62" s="70">
        <v>1956506.23</v>
      </c>
      <c r="J62" s="71">
        <v>7738</v>
      </c>
      <c r="K62" s="71">
        <v>3209</v>
      </c>
      <c r="L62" s="68">
        <v>1514757.66</v>
      </c>
      <c r="M62" s="69">
        <v>5383</v>
      </c>
      <c r="N62" s="69">
        <v>3152</v>
      </c>
      <c r="O62" s="70">
        <v>1198635.07</v>
      </c>
      <c r="P62" s="71">
        <v>4328</v>
      </c>
      <c r="Q62" s="71">
        <v>3115</v>
      </c>
      <c r="R62" s="68">
        <v>1443880.34</v>
      </c>
      <c r="S62" s="69">
        <v>5371</v>
      </c>
      <c r="T62" s="69">
        <v>3131</v>
      </c>
      <c r="U62" s="70">
        <v>1910157.54</v>
      </c>
      <c r="V62" s="71">
        <v>7776</v>
      </c>
      <c r="W62" s="71">
        <v>3075</v>
      </c>
      <c r="X62" s="68">
        <v>2034958.52</v>
      </c>
      <c r="Y62" s="69">
        <v>7736</v>
      </c>
      <c r="Z62" s="69">
        <v>3103</v>
      </c>
      <c r="AA62" s="70">
        <v>2152906.4</v>
      </c>
      <c r="AB62" s="71">
        <v>9161</v>
      </c>
      <c r="AC62" s="71">
        <v>3158</v>
      </c>
      <c r="AD62" s="68">
        <v>1815420.99</v>
      </c>
      <c r="AE62" s="69">
        <v>8644</v>
      </c>
      <c r="AF62" s="69">
        <v>3174</v>
      </c>
      <c r="AG62" s="70">
        <v>2593218.65</v>
      </c>
      <c r="AH62" s="71">
        <v>11062</v>
      </c>
      <c r="AI62" s="71">
        <v>3217</v>
      </c>
      <c r="AJ62" s="68">
        <v>2324595.64</v>
      </c>
      <c r="AK62" s="69">
        <v>10703</v>
      </c>
      <c r="AL62" s="69">
        <v>3258</v>
      </c>
      <c r="AM62" s="70">
        <v>2706157.56</v>
      </c>
      <c r="AN62" s="71">
        <v>12866</v>
      </c>
      <c r="AO62" s="71">
        <v>3291</v>
      </c>
    </row>
    <row r="63" spans="1:41" hidden="1" outlineLevel="1" x14ac:dyDescent="0.55000000000000004">
      <c r="A63" s="58" t="s">
        <v>35</v>
      </c>
      <c r="B63" s="65">
        <v>8609006.7299999986</v>
      </c>
      <c r="C63" s="66">
        <v>48058</v>
      </c>
      <c r="D63" s="66">
        <v>12209</v>
      </c>
      <c r="E63" s="67">
        <v>179.13784864122516</v>
      </c>
      <c r="F63" s="68">
        <v>219739.06</v>
      </c>
      <c r="G63" s="69">
        <v>1124</v>
      </c>
      <c r="H63" s="69">
        <v>11299</v>
      </c>
      <c r="I63" s="70">
        <v>136331.41</v>
      </c>
      <c r="J63" s="71">
        <v>874</v>
      </c>
      <c r="K63" s="71">
        <v>11252</v>
      </c>
      <c r="L63" s="68">
        <v>129561.86</v>
      </c>
      <c r="M63" s="69">
        <v>764</v>
      </c>
      <c r="N63" s="69">
        <v>11222</v>
      </c>
      <c r="O63" s="70">
        <v>279398.01</v>
      </c>
      <c r="P63" s="71">
        <v>1688</v>
      </c>
      <c r="Q63" s="71">
        <v>11163</v>
      </c>
      <c r="R63" s="68">
        <v>221083.9</v>
      </c>
      <c r="S63" s="69">
        <v>1311</v>
      </c>
      <c r="T63" s="69">
        <v>11156</v>
      </c>
      <c r="U63" s="70">
        <v>262642.76</v>
      </c>
      <c r="V63" s="71">
        <v>1541</v>
      </c>
      <c r="W63" s="71">
        <v>11141</v>
      </c>
      <c r="X63" s="68">
        <v>367398.56</v>
      </c>
      <c r="Y63" s="69">
        <v>2154</v>
      </c>
      <c r="Z63" s="69">
        <v>11132</v>
      </c>
      <c r="AA63" s="70">
        <v>392389.11</v>
      </c>
      <c r="AB63" s="71">
        <v>2010</v>
      </c>
      <c r="AC63" s="71">
        <v>11572</v>
      </c>
      <c r="AD63" s="68">
        <v>427690.22</v>
      </c>
      <c r="AE63" s="69">
        <v>2861</v>
      </c>
      <c r="AF63" s="69">
        <v>11925</v>
      </c>
      <c r="AG63" s="70">
        <v>1465729.24</v>
      </c>
      <c r="AH63" s="71">
        <v>8023</v>
      </c>
      <c r="AI63" s="71">
        <v>12061</v>
      </c>
      <c r="AJ63" s="68">
        <v>2286804.8199999998</v>
      </c>
      <c r="AK63" s="69">
        <v>13154</v>
      </c>
      <c r="AL63" s="69">
        <v>12183</v>
      </c>
      <c r="AM63" s="70">
        <v>2420237.7799999998</v>
      </c>
      <c r="AN63" s="71">
        <v>12554</v>
      </c>
      <c r="AO63" s="71">
        <v>12209</v>
      </c>
    </row>
    <row r="64" spans="1:41" ht="4.5" hidden="1" customHeight="1" outlineLevel="1" x14ac:dyDescent="0.5500000000000000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row>
    <row r="65" spans="1:41" s="12" customFormat="1" hidden="1" outlineLevel="1" x14ac:dyDescent="0.55000000000000004">
      <c r="A65" s="50" t="s">
        <v>509</v>
      </c>
      <c r="B65" s="51">
        <f>SUM(B38:B63)</f>
        <v>8314619872.880003</v>
      </c>
      <c r="C65" s="52">
        <f>SUM(C38:C63)</f>
        <v>34468760</v>
      </c>
      <c r="D65" s="52">
        <f>SUM(D38:D63)</f>
        <v>3201652</v>
      </c>
      <c r="E65" s="74">
        <f t="shared" ref="E65" si="4">IFERROR(B65/C65,0)</f>
        <v>241.22190275716338</v>
      </c>
      <c r="F65" s="51">
        <f t="shared" ref="F65:AO65" si="5">SUM(F38:F63)</f>
        <v>642665273.57999992</v>
      </c>
      <c r="G65" s="52">
        <f t="shared" si="5"/>
        <v>2669083</v>
      </c>
      <c r="H65" s="52">
        <f t="shared" si="5"/>
        <v>3135881</v>
      </c>
      <c r="I65" s="51">
        <f t="shared" si="5"/>
        <v>540760027.69999981</v>
      </c>
      <c r="J65" s="52">
        <f t="shared" si="5"/>
        <v>2307812</v>
      </c>
      <c r="K65" s="52">
        <f t="shared" si="5"/>
        <v>3128387</v>
      </c>
      <c r="L65" s="51">
        <f t="shared" si="5"/>
        <v>452881393.12</v>
      </c>
      <c r="M65" s="52">
        <f t="shared" si="5"/>
        <v>1924947</v>
      </c>
      <c r="N65" s="52">
        <f t="shared" si="5"/>
        <v>3126815</v>
      </c>
      <c r="O65" s="51">
        <f t="shared" si="5"/>
        <v>527703503.06999993</v>
      </c>
      <c r="P65" s="52">
        <f t="shared" si="5"/>
        <v>2278306</v>
      </c>
      <c r="Q65" s="52">
        <f t="shared" si="5"/>
        <v>3128896</v>
      </c>
      <c r="R65" s="51">
        <f t="shared" si="5"/>
        <v>656790499.14999986</v>
      </c>
      <c r="S65" s="52">
        <f t="shared" si="5"/>
        <v>2694856</v>
      </c>
      <c r="T65" s="52">
        <f t="shared" si="5"/>
        <v>3136823</v>
      </c>
      <c r="U65" s="51">
        <f t="shared" si="5"/>
        <v>739673548.36999965</v>
      </c>
      <c r="V65" s="52">
        <f t="shared" si="5"/>
        <v>2981376</v>
      </c>
      <c r="W65" s="52">
        <f t="shared" si="5"/>
        <v>3147688</v>
      </c>
      <c r="X65" s="51">
        <f t="shared" si="5"/>
        <v>799244176.9799999</v>
      </c>
      <c r="Y65" s="52">
        <f t="shared" si="5"/>
        <v>3263495</v>
      </c>
      <c r="Z65" s="52">
        <f t="shared" si="5"/>
        <v>3157720</v>
      </c>
      <c r="AA65" s="51">
        <f t="shared" si="5"/>
        <v>806148689.54999995</v>
      </c>
      <c r="AB65" s="52">
        <f t="shared" si="5"/>
        <v>3302243</v>
      </c>
      <c r="AC65" s="52">
        <f t="shared" si="5"/>
        <v>3167160</v>
      </c>
      <c r="AD65" s="51">
        <f t="shared" si="5"/>
        <v>703534372.71000004</v>
      </c>
      <c r="AE65" s="52">
        <f t="shared" si="5"/>
        <v>2893696</v>
      </c>
      <c r="AF65" s="52">
        <f t="shared" si="5"/>
        <v>3173040</v>
      </c>
      <c r="AG65" s="51">
        <f t="shared" si="5"/>
        <v>810907503.06000006</v>
      </c>
      <c r="AH65" s="52">
        <f t="shared" si="5"/>
        <v>3228138</v>
      </c>
      <c r="AI65" s="52">
        <f t="shared" si="5"/>
        <v>3185761</v>
      </c>
      <c r="AJ65" s="51">
        <f t="shared" si="5"/>
        <v>835949686.00999987</v>
      </c>
      <c r="AK65" s="52">
        <f t="shared" si="5"/>
        <v>3548540</v>
      </c>
      <c r="AL65" s="52">
        <f t="shared" si="5"/>
        <v>3193913</v>
      </c>
      <c r="AM65" s="51">
        <f t="shared" si="5"/>
        <v>798361199.57999992</v>
      </c>
      <c r="AN65" s="52">
        <f t="shared" si="5"/>
        <v>3376268</v>
      </c>
      <c r="AO65" s="52">
        <f t="shared" si="5"/>
        <v>3201652</v>
      </c>
    </row>
    <row r="66" spans="1:41" hidden="1" outlineLevel="1" x14ac:dyDescent="0.55000000000000004"/>
    <row r="67" spans="1:41" hidden="1" outlineLevel="1" x14ac:dyDescent="0.55000000000000004">
      <c r="A67" s="12" t="s">
        <v>38</v>
      </c>
      <c r="B67" s="107" t="s">
        <v>96</v>
      </c>
      <c r="C67" s="107"/>
      <c r="D67" s="107"/>
      <c r="E67" s="107"/>
      <c r="F67" s="105" t="s">
        <v>72</v>
      </c>
      <c r="G67" s="105"/>
      <c r="H67" s="105"/>
      <c r="I67" s="104" t="s">
        <v>73</v>
      </c>
      <c r="J67" s="104"/>
      <c r="K67" s="104"/>
      <c r="L67" s="106" t="s">
        <v>74</v>
      </c>
      <c r="M67" s="106"/>
      <c r="N67" s="106"/>
      <c r="O67" s="104" t="s">
        <v>75</v>
      </c>
      <c r="P67" s="104"/>
      <c r="Q67" s="104"/>
      <c r="R67" s="106" t="s">
        <v>76</v>
      </c>
      <c r="S67" s="106"/>
      <c r="T67" s="106"/>
      <c r="U67" s="104" t="s">
        <v>77</v>
      </c>
      <c r="V67" s="104"/>
      <c r="W67" s="104"/>
      <c r="X67" s="106" t="s">
        <v>78</v>
      </c>
      <c r="Y67" s="106"/>
      <c r="Z67" s="106"/>
      <c r="AA67" s="104" t="s">
        <v>79</v>
      </c>
      <c r="AB67" s="104"/>
      <c r="AC67" s="104"/>
      <c r="AD67" s="106" t="s">
        <v>80</v>
      </c>
      <c r="AE67" s="106"/>
      <c r="AF67" s="106"/>
      <c r="AG67" s="104" t="s">
        <v>81</v>
      </c>
      <c r="AH67" s="104"/>
      <c r="AI67" s="104"/>
      <c r="AJ67" s="106" t="s">
        <v>82</v>
      </c>
      <c r="AK67" s="106"/>
      <c r="AL67" s="106"/>
      <c r="AM67" s="104" t="s">
        <v>83</v>
      </c>
      <c r="AN67" s="104"/>
      <c r="AO67" s="104"/>
    </row>
    <row r="68" spans="1:41" s="72" customFormat="1" hidden="1" outlineLevel="1" x14ac:dyDescent="0.55000000000000004">
      <c r="A68" s="73" t="s">
        <v>0</v>
      </c>
      <c r="B68" s="59" t="s">
        <v>1</v>
      </c>
      <c r="C68" s="60" t="s">
        <v>2</v>
      </c>
      <c r="D68" s="60" t="s">
        <v>97</v>
      </c>
      <c r="E68" s="59" t="s">
        <v>516</v>
      </c>
      <c r="F68" s="61" t="s">
        <v>1</v>
      </c>
      <c r="G68" s="62" t="s">
        <v>2</v>
      </c>
      <c r="H68" s="62" t="s">
        <v>97</v>
      </c>
      <c r="I68" s="63" t="s">
        <v>1</v>
      </c>
      <c r="J68" s="64" t="s">
        <v>2</v>
      </c>
      <c r="K68" s="64" t="s">
        <v>97</v>
      </c>
      <c r="L68" s="61" t="s">
        <v>1</v>
      </c>
      <c r="M68" s="62" t="s">
        <v>2</v>
      </c>
      <c r="N68" s="62" t="s">
        <v>97</v>
      </c>
      <c r="O68" s="63" t="s">
        <v>1</v>
      </c>
      <c r="P68" s="64" t="s">
        <v>2</v>
      </c>
      <c r="Q68" s="64" t="s">
        <v>97</v>
      </c>
      <c r="R68" s="61" t="s">
        <v>1</v>
      </c>
      <c r="S68" s="62" t="s">
        <v>2</v>
      </c>
      <c r="T68" s="62" t="s">
        <v>97</v>
      </c>
      <c r="U68" s="63" t="s">
        <v>1</v>
      </c>
      <c r="V68" s="64" t="s">
        <v>2</v>
      </c>
      <c r="W68" s="64" t="s">
        <v>97</v>
      </c>
      <c r="X68" s="61" t="s">
        <v>1</v>
      </c>
      <c r="Y68" s="62" t="s">
        <v>2</v>
      </c>
      <c r="Z68" s="62" t="s">
        <v>97</v>
      </c>
      <c r="AA68" s="63" t="s">
        <v>1</v>
      </c>
      <c r="AB68" s="64" t="s">
        <v>2</v>
      </c>
      <c r="AC68" s="64" t="s">
        <v>97</v>
      </c>
      <c r="AD68" s="61" t="s">
        <v>1</v>
      </c>
      <c r="AE68" s="62" t="s">
        <v>2</v>
      </c>
      <c r="AF68" s="62" t="s">
        <v>97</v>
      </c>
      <c r="AG68" s="63" t="s">
        <v>1</v>
      </c>
      <c r="AH68" s="64" t="s">
        <v>2</v>
      </c>
      <c r="AI68" s="64" t="s">
        <v>97</v>
      </c>
      <c r="AJ68" s="61" t="s">
        <v>1</v>
      </c>
      <c r="AK68" s="62" t="s">
        <v>2</v>
      </c>
      <c r="AL68" s="62" t="s">
        <v>97</v>
      </c>
      <c r="AM68" s="63" t="s">
        <v>1</v>
      </c>
      <c r="AN68" s="64" t="s">
        <v>2</v>
      </c>
      <c r="AO68" s="64" t="s">
        <v>97</v>
      </c>
    </row>
    <row r="69" spans="1:41" hidden="1" outlineLevel="1" x14ac:dyDescent="0.55000000000000004">
      <c r="A69" s="58" t="s">
        <v>36</v>
      </c>
      <c r="B69" s="65">
        <v>10490189.43</v>
      </c>
      <c r="C69" s="66">
        <v>43348</v>
      </c>
      <c r="D69" s="66">
        <v>3599</v>
      </c>
      <c r="E69" s="67">
        <v>241.99938705361262</v>
      </c>
      <c r="F69" s="68">
        <v>868557.26</v>
      </c>
      <c r="G69" s="69">
        <v>3711</v>
      </c>
      <c r="H69" s="69">
        <v>4863</v>
      </c>
      <c r="I69" s="70">
        <v>857038.41</v>
      </c>
      <c r="J69" s="71">
        <v>3787</v>
      </c>
      <c r="K69" s="71">
        <v>4901</v>
      </c>
      <c r="L69" s="68">
        <v>652158.51</v>
      </c>
      <c r="M69" s="69">
        <v>2390</v>
      </c>
      <c r="N69" s="69">
        <v>4937</v>
      </c>
      <c r="O69" s="70">
        <v>571692.68000000005</v>
      </c>
      <c r="P69" s="71">
        <v>2247</v>
      </c>
      <c r="Q69" s="71">
        <v>4995</v>
      </c>
      <c r="R69" s="68">
        <v>743732.92</v>
      </c>
      <c r="S69" s="69">
        <v>3005</v>
      </c>
      <c r="T69" s="69">
        <v>5052</v>
      </c>
      <c r="U69" s="70">
        <v>919141.11</v>
      </c>
      <c r="V69" s="71">
        <v>4212</v>
      </c>
      <c r="W69" s="71">
        <v>5134</v>
      </c>
      <c r="X69" s="68">
        <v>623756.92000000004</v>
      </c>
      <c r="Y69" s="69">
        <v>2896</v>
      </c>
      <c r="Z69" s="69">
        <v>5202</v>
      </c>
      <c r="AA69" s="70">
        <v>1216680.5</v>
      </c>
      <c r="AB69" s="71">
        <v>4515</v>
      </c>
      <c r="AC69" s="71">
        <v>5259</v>
      </c>
      <c r="AD69" s="68">
        <v>1060487.71</v>
      </c>
      <c r="AE69" s="69">
        <v>4515</v>
      </c>
      <c r="AF69" s="69">
        <v>5326</v>
      </c>
      <c r="AG69" s="70">
        <v>954777.33</v>
      </c>
      <c r="AH69" s="71">
        <v>3721</v>
      </c>
      <c r="AI69" s="71">
        <v>5379</v>
      </c>
      <c r="AJ69" s="68">
        <v>921027.1</v>
      </c>
      <c r="AK69" s="69">
        <v>3871</v>
      </c>
      <c r="AL69" s="69">
        <v>5456</v>
      </c>
      <c r="AM69" s="70">
        <v>1101138.98</v>
      </c>
      <c r="AN69" s="71">
        <v>4478</v>
      </c>
      <c r="AO69" s="71">
        <v>3599</v>
      </c>
    </row>
    <row r="70" spans="1:41" hidden="1" outlineLevel="1" x14ac:dyDescent="0.55000000000000004">
      <c r="A70" s="58" t="s">
        <v>18</v>
      </c>
      <c r="B70" s="65">
        <v>177009483.94999999</v>
      </c>
      <c r="C70" s="66">
        <v>1021256</v>
      </c>
      <c r="D70" s="66">
        <v>65572</v>
      </c>
      <c r="E70" s="67">
        <v>173.3252817608905</v>
      </c>
      <c r="F70" s="68">
        <v>13073825.330000002</v>
      </c>
      <c r="G70" s="69">
        <v>72689</v>
      </c>
      <c r="H70" s="69">
        <v>64890</v>
      </c>
      <c r="I70" s="70">
        <v>9111068.8300000001</v>
      </c>
      <c r="J70" s="71">
        <v>58959</v>
      </c>
      <c r="K70" s="71">
        <v>65225</v>
      </c>
      <c r="L70" s="68">
        <v>7058630.8700000001</v>
      </c>
      <c r="M70" s="69">
        <v>44836</v>
      </c>
      <c r="N70" s="69">
        <v>65367</v>
      </c>
      <c r="O70" s="70">
        <v>9868101.5900000036</v>
      </c>
      <c r="P70" s="71">
        <v>54786</v>
      </c>
      <c r="Q70" s="71">
        <v>65930</v>
      </c>
      <c r="R70" s="68">
        <v>11568732.409999998</v>
      </c>
      <c r="S70" s="69">
        <v>67460</v>
      </c>
      <c r="T70" s="69">
        <v>66454</v>
      </c>
      <c r="U70" s="70">
        <v>16213609.560000006</v>
      </c>
      <c r="V70" s="71">
        <v>92453</v>
      </c>
      <c r="W70" s="71">
        <v>65272</v>
      </c>
      <c r="X70" s="68">
        <v>16273450.419999998</v>
      </c>
      <c r="Y70" s="69">
        <v>91512</v>
      </c>
      <c r="Z70" s="69">
        <v>65897</v>
      </c>
      <c r="AA70" s="70">
        <v>17959209.419999991</v>
      </c>
      <c r="AB70" s="71">
        <v>102894</v>
      </c>
      <c r="AC70" s="71">
        <v>66127</v>
      </c>
      <c r="AD70" s="68">
        <v>16080666.800000001</v>
      </c>
      <c r="AE70" s="69">
        <v>93572</v>
      </c>
      <c r="AF70" s="69">
        <v>65794</v>
      </c>
      <c r="AG70" s="70">
        <v>18655292.590000004</v>
      </c>
      <c r="AH70" s="71">
        <v>101894</v>
      </c>
      <c r="AI70" s="71">
        <v>65973</v>
      </c>
      <c r="AJ70" s="68">
        <v>21446117.749999993</v>
      </c>
      <c r="AK70" s="69">
        <v>124692</v>
      </c>
      <c r="AL70" s="69">
        <v>65968</v>
      </c>
      <c r="AM70" s="70">
        <v>19700778.379999995</v>
      </c>
      <c r="AN70" s="71">
        <v>115509</v>
      </c>
      <c r="AO70" s="71">
        <v>65572</v>
      </c>
    </row>
    <row r="71" spans="1:41" hidden="1" outlineLevel="1" x14ac:dyDescent="0.55000000000000004">
      <c r="A71" s="58" t="s">
        <v>20</v>
      </c>
      <c r="B71" s="65">
        <v>23983400.899999999</v>
      </c>
      <c r="C71" s="66">
        <v>138713</v>
      </c>
      <c r="D71" s="66">
        <v>12566</v>
      </c>
      <c r="E71" s="67">
        <v>172.89944633884349</v>
      </c>
      <c r="F71" s="68">
        <v>1923602.25</v>
      </c>
      <c r="G71" s="69">
        <v>11312</v>
      </c>
      <c r="H71" s="69">
        <v>19634</v>
      </c>
      <c r="I71" s="70">
        <v>1574658.94</v>
      </c>
      <c r="J71" s="71">
        <v>9368</v>
      </c>
      <c r="K71" s="71">
        <v>19801</v>
      </c>
      <c r="L71" s="68">
        <v>1270543.3799999999</v>
      </c>
      <c r="M71" s="69">
        <v>7552</v>
      </c>
      <c r="N71" s="69">
        <v>19953</v>
      </c>
      <c r="O71" s="70">
        <v>1355229.87</v>
      </c>
      <c r="P71" s="71">
        <v>8132</v>
      </c>
      <c r="Q71" s="71">
        <v>20187</v>
      </c>
      <c r="R71" s="68">
        <v>1562339.9</v>
      </c>
      <c r="S71" s="69">
        <v>9157</v>
      </c>
      <c r="T71" s="69">
        <v>20391</v>
      </c>
      <c r="U71" s="70">
        <v>2241505.02</v>
      </c>
      <c r="V71" s="71">
        <v>13070</v>
      </c>
      <c r="W71" s="71">
        <v>20691</v>
      </c>
      <c r="X71" s="68">
        <v>2067535.83</v>
      </c>
      <c r="Y71" s="69">
        <v>12277</v>
      </c>
      <c r="Z71" s="69">
        <v>20897</v>
      </c>
      <c r="AA71" s="70">
        <v>2905990.02</v>
      </c>
      <c r="AB71" s="71">
        <v>15611</v>
      </c>
      <c r="AC71" s="71">
        <v>21146</v>
      </c>
      <c r="AD71" s="68">
        <v>2261914.56</v>
      </c>
      <c r="AE71" s="69">
        <v>12787</v>
      </c>
      <c r="AF71" s="69">
        <v>21396</v>
      </c>
      <c r="AG71" s="70">
        <v>2205208.65</v>
      </c>
      <c r="AH71" s="71">
        <v>11390</v>
      </c>
      <c r="AI71" s="71">
        <v>21623</v>
      </c>
      <c r="AJ71" s="68">
        <v>2167081.5299999998</v>
      </c>
      <c r="AK71" s="69">
        <v>13283</v>
      </c>
      <c r="AL71" s="69">
        <v>21887</v>
      </c>
      <c r="AM71" s="70">
        <v>2447790.9500000002</v>
      </c>
      <c r="AN71" s="71">
        <v>14774</v>
      </c>
      <c r="AO71" s="71">
        <v>12566</v>
      </c>
    </row>
    <row r="72" spans="1:41" hidden="1" outlineLevel="1" x14ac:dyDescent="0.55000000000000004">
      <c r="A72" s="58" t="s">
        <v>510</v>
      </c>
      <c r="B72" s="65">
        <v>284202073.06</v>
      </c>
      <c r="C72" s="66">
        <v>1155227</v>
      </c>
      <c r="D72" s="66">
        <v>101813</v>
      </c>
      <c r="E72" s="67">
        <v>246.01405010443835</v>
      </c>
      <c r="F72" s="68">
        <v>20109855.289999999</v>
      </c>
      <c r="G72" s="69">
        <v>75954</v>
      </c>
      <c r="H72" s="69">
        <v>142393</v>
      </c>
      <c r="I72" s="70">
        <v>18802374.800000001</v>
      </c>
      <c r="J72" s="71">
        <v>70186</v>
      </c>
      <c r="K72" s="71">
        <v>144670</v>
      </c>
      <c r="L72" s="68">
        <v>13072948.210000001</v>
      </c>
      <c r="M72" s="69">
        <v>56193</v>
      </c>
      <c r="N72" s="69">
        <v>147568</v>
      </c>
      <c r="O72" s="70">
        <v>15500109.470000001</v>
      </c>
      <c r="P72" s="71">
        <v>62231</v>
      </c>
      <c r="Q72" s="71">
        <v>151340</v>
      </c>
      <c r="R72" s="68">
        <v>20535858.690000001</v>
      </c>
      <c r="S72" s="69">
        <v>82699</v>
      </c>
      <c r="T72" s="69">
        <v>152993</v>
      </c>
      <c r="U72" s="70">
        <v>27462634.469999999</v>
      </c>
      <c r="V72" s="71">
        <v>109890</v>
      </c>
      <c r="W72" s="71">
        <v>156177</v>
      </c>
      <c r="X72" s="68">
        <v>24028119.420000002</v>
      </c>
      <c r="Y72" s="69">
        <v>99251</v>
      </c>
      <c r="Z72" s="69">
        <v>158426</v>
      </c>
      <c r="AA72" s="70">
        <v>30037835.66</v>
      </c>
      <c r="AB72" s="71">
        <v>119522</v>
      </c>
      <c r="AC72" s="71">
        <v>162851</v>
      </c>
      <c r="AD72" s="68">
        <v>27299110.329999998</v>
      </c>
      <c r="AE72" s="69">
        <v>112911</v>
      </c>
      <c r="AF72" s="69">
        <v>164656</v>
      </c>
      <c r="AG72" s="70">
        <v>28181575.140000001</v>
      </c>
      <c r="AH72" s="71">
        <v>108559</v>
      </c>
      <c r="AI72" s="71">
        <v>166421</v>
      </c>
      <c r="AJ72" s="68">
        <v>30403487.379999999</v>
      </c>
      <c r="AK72" s="69">
        <v>132665</v>
      </c>
      <c r="AL72" s="69">
        <v>169153</v>
      </c>
      <c r="AM72" s="70">
        <v>28768164.199999999</v>
      </c>
      <c r="AN72" s="71">
        <v>125166</v>
      </c>
      <c r="AO72" s="71">
        <v>101813</v>
      </c>
    </row>
    <row r="73" spans="1:41" hidden="1" outlineLevel="1" x14ac:dyDescent="0.55000000000000004">
      <c r="A73" s="58" t="s">
        <v>89</v>
      </c>
      <c r="B73" s="65">
        <v>5507351413.6399994</v>
      </c>
      <c r="C73" s="66">
        <v>21555753</v>
      </c>
      <c r="D73" s="66">
        <v>2279981</v>
      </c>
      <c r="E73" s="67">
        <v>255.49334387158729</v>
      </c>
      <c r="F73" s="68">
        <v>427328274.57999998</v>
      </c>
      <c r="G73" s="69">
        <v>1672318</v>
      </c>
      <c r="H73" s="69">
        <v>3577357</v>
      </c>
      <c r="I73" s="70">
        <v>376492066.13999999</v>
      </c>
      <c r="J73" s="71">
        <v>1470318</v>
      </c>
      <c r="K73" s="71">
        <v>3600780</v>
      </c>
      <c r="L73" s="68">
        <v>290577752.00999999</v>
      </c>
      <c r="M73" s="69">
        <v>1195360</v>
      </c>
      <c r="N73" s="69">
        <v>3621161</v>
      </c>
      <c r="O73" s="70">
        <v>358274614.38999999</v>
      </c>
      <c r="P73" s="71">
        <v>1487815</v>
      </c>
      <c r="Q73" s="71">
        <v>3652058</v>
      </c>
      <c r="R73" s="68">
        <v>424627879.29000002</v>
      </c>
      <c r="S73" s="69">
        <v>1666519</v>
      </c>
      <c r="T73" s="69">
        <v>3682791</v>
      </c>
      <c r="U73" s="70">
        <v>523102424.87</v>
      </c>
      <c r="V73" s="71">
        <v>2020632</v>
      </c>
      <c r="W73" s="71">
        <v>3718027</v>
      </c>
      <c r="X73" s="68">
        <v>476007818.16000003</v>
      </c>
      <c r="Y73" s="69">
        <v>1859713</v>
      </c>
      <c r="Z73" s="69">
        <v>3749434</v>
      </c>
      <c r="AA73" s="70">
        <v>583381647.91999996</v>
      </c>
      <c r="AB73" s="71">
        <v>2226325</v>
      </c>
      <c r="AC73" s="71">
        <v>3782435</v>
      </c>
      <c r="AD73" s="68">
        <v>521761498.38999999</v>
      </c>
      <c r="AE73" s="69">
        <v>2021709</v>
      </c>
      <c r="AF73" s="69">
        <v>3814532</v>
      </c>
      <c r="AG73" s="70">
        <v>529051791.75999999</v>
      </c>
      <c r="AH73" s="71">
        <v>1942239</v>
      </c>
      <c r="AI73" s="71">
        <v>3844425</v>
      </c>
      <c r="AJ73" s="68">
        <v>543905429.13999999</v>
      </c>
      <c r="AK73" s="69">
        <v>2145217</v>
      </c>
      <c r="AL73" s="69">
        <v>3870974</v>
      </c>
      <c r="AM73" s="70">
        <v>452840216.99000001</v>
      </c>
      <c r="AN73" s="71">
        <v>1847588</v>
      </c>
      <c r="AO73" s="71">
        <v>2279981</v>
      </c>
    </row>
    <row r="74" spans="1:41" hidden="1" outlineLevel="1" x14ac:dyDescent="0.55000000000000004">
      <c r="A74" s="58" t="s">
        <v>21</v>
      </c>
      <c r="B74" s="65">
        <v>3108993.1100000003</v>
      </c>
      <c r="C74" s="66">
        <v>21182</v>
      </c>
      <c r="D74" s="66">
        <v>1988</v>
      </c>
      <c r="E74" s="67">
        <v>146.77523888206969</v>
      </c>
      <c r="F74" s="68">
        <v>252413.47</v>
      </c>
      <c r="G74" s="69">
        <v>1818</v>
      </c>
      <c r="H74" s="69">
        <v>2237</v>
      </c>
      <c r="I74" s="70">
        <v>192687.7</v>
      </c>
      <c r="J74" s="71">
        <v>1314</v>
      </c>
      <c r="K74" s="71">
        <v>2252</v>
      </c>
      <c r="L74" s="68">
        <v>118120.65</v>
      </c>
      <c r="M74" s="69">
        <v>850</v>
      </c>
      <c r="N74" s="69">
        <v>2238</v>
      </c>
      <c r="O74" s="70">
        <v>153370.26</v>
      </c>
      <c r="P74" s="71">
        <v>1027</v>
      </c>
      <c r="Q74" s="71">
        <v>2252</v>
      </c>
      <c r="R74" s="68">
        <v>230686.03</v>
      </c>
      <c r="S74" s="69">
        <v>1437</v>
      </c>
      <c r="T74" s="69">
        <v>2247</v>
      </c>
      <c r="U74" s="70">
        <v>301353.86</v>
      </c>
      <c r="V74" s="71">
        <v>1825</v>
      </c>
      <c r="W74" s="71">
        <v>2160</v>
      </c>
      <c r="X74" s="68">
        <v>264864.34999999998</v>
      </c>
      <c r="Y74" s="69">
        <v>1711</v>
      </c>
      <c r="Z74" s="69">
        <v>2162</v>
      </c>
      <c r="AA74" s="70">
        <v>363318.62</v>
      </c>
      <c r="AB74" s="71">
        <v>2172</v>
      </c>
      <c r="AC74" s="71">
        <v>2129</v>
      </c>
      <c r="AD74" s="68">
        <v>333608.92</v>
      </c>
      <c r="AE74" s="69">
        <v>2167</v>
      </c>
      <c r="AF74" s="69">
        <v>2095</v>
      </c>
      <c r="AG74" s="70">
        <v>265878</v>
      </c>
      <c r="AH74" s="71">
        <v>2125</v>
      </c>
      <c r="AI74" s="71">
        <v>2066</v>
      </c>
      <c r="AJ74" s="68">
        <v>218152.57</v>
      </c>
      <c r="AK74" s="69">
        <v>1734</v>
      </c>
      <c r="AL74" s="69">
        <v>2039</v>
      </c>
      <c r="AM74" s="70">
        <v>414538.68</v>
      </c>
      <c r="AN74" s="71">
        <v>3002</v>
      </c>
      <c r="AO74" s="71">
        <v>1988</v>
      </c>
    </row>
    <row r="75" spans="1:41" hidden="1" outlineLevel="1" x14ac:dyDescent="0.55000000000000004">
      <c r="A75" s="58" t="s">
        <v>90</v>
      </c>
      <c r="B75" s="65">
        <v>43516994.740000002</v>
      </c>
      <c r="C75" s="66">
        <v>262505</v>
      </c>
      <c r="D75" s="66">
        <v>10933</v>
      </c>
      <c r="E75" s="67">
        <v>165.77586994533439</v>
      </c>
      <c r="F75" s="68">
        <v>4023450.69</v>
      </c>
      <c r="G75" s="69">
        <v>23189</v>
      </c>
      <c r="H75" s="69">
        <v>15133</v>
      </c>
      <c r="I75" s="70">
        <v>2836058.64</v>
      </c>
      <c r="J75" s="71">
        <v>18452</v>
      </c>
      <c r="K75" s="71">
        <v>15302</v>
      </c>
      <c r="L75" s="68">
        <v>2013636.01</v>
      </c>
      <c r="M75" s="69">
        <v>13283</v>
      </c>
      <c r="N75" s="69">
        <v>15449</v>
      </c>
      <c r="O75" s="70">
        <v>2166731.5299999998</v>
      </c>
      <c r="P75" s="71">
        <v>12983</v>
      </c>
      <c r="Q75" s="71">
        <v>15698</v>
      </c>
      <c r="R75" s="68">
        <v>2922406.84</v>
      </c>
      <c r="S75" s="69">
        <v>17946</v>
      </c>
      <c r="T75" s="69">
        <v>15925</v>
      </c>
      <c r="U75" s="70">
        <v>4041655.15</v>
      </c>
      <c r="V75" s="71">
        <v>24026</v>
      </c>
      <c r="W75" s="71">
        <v>16195</v>
      </c>
      <c r="X75" s="68">
        <v>4018360.67</v>
      </c>
      <c r="Y75" s="69">
        <v>23033</v>
      </c>
      <c r="Z75" s="69">
        <v>16417</v>
      </c>
      <c r="AA75" s="70">
        <v>5024883.51</v>
      </c>
      <c r="AB75" s="71">
        <v>29536</v>
      </c>
      <c r="AC75" s="71">
        <v>16639</v>
      </c>
      <c r="AD75" s="68">
        <v>4097442.7</v>
      </c>
      <c r="AE75" s="69">
        <v>24419</v>
      </c>
      <c r="AF75" s="69">
        <v>16888</v>
      </c>
      <c r="AG75" s="70">
        <v>4139499.47</v>
      </c>
      <c r="AH75" s="71">
        <v>23079</v>
      </c>
      <c r="AI75" s="71">
        <v>17128</v>
      </c>
      <c r="AJ75" s="68">
        <v>4040723.31</v>
      </c>
      <c r="AK75" s="69">
        <v>26281</v>
      </c>
      <c r="AL75" s="69">
        <v>17389</v>
      </c>
      <c r="AM75" s="70">
        <v>4192146.22</v>
      </c>
      <c r="AN75" s="71">
        <v>26278</v>
      </c>
      <c r="AO75" s="71">
        <v>10933</v>
      </c>
    </row>
    <row r="76" spans="1:41" hidden="1" outlineLevel="1" x14ac:dyDescent="0.55000000000000004">
      <c r="A76" s="58" t="s">
        <v>22</v>
      </c>
      <c r="B76" s="65">
        <v>91409050.75</v>
      </c>
      <c r="C76" s="66">
        <v>551354</v>
      </c>
      <c r="D76" s="66">
        <v>51536</v>
      </c>
      <c r="E76" s="67">
        <v>165.7901289371257</v>
      </c>
      <c r="F76" s="68">
        <v>7167685.2199999997</v>
      </c>
      <c r="G76" s="69">
        <v>39110</v>
      </c>
      <c r="H76" s="69">
        <v>54822</v>
      </c>
      <c r="I76" s="70">
        <v>6104556.6500000004</v>
      </c>
      <c r="J76" s="71">
        <v>38705</v>
      </c>
      <c r="K76" s="71">
        <v>55920</v>
      </c>
      <c r="L76" s="68">
        <v>4424565.49</v>
      </c>
      <c r="M76" s="69">
        <v>27105</v>
      </c>
      <c r="N76" s="69">
        <v>56653</v>
      </c>
      <c r="O76" s="70">
        <v>3658143.38</v>
      </c>
      <c r="P76" s="71">
        <v>22019</v>
      </c>
      <c r="Q76" s="71">
        <v>57981</v>
      </c>
      <c r="R76" s="68">
        <v>5530890.3499999996</v>
      </c>
      <c r="S76" s="69">
        <v>30011</v>
      </c>
      <c r="T76" s="69">
        <v>59490</v>
      </c>
      <c r="U76" s="70">
        <v>7949489.2400000002</v>
      </c>
      <c r="V76" s="71">
        <v>47245</v>
      </c>
      <c r="W76" s="71">
        <v>61338</v>
      </c>
      <c r="X76" s="68">
        <v>7312844.9800000004</v>
      </c>
      <c r="Y76" s="69">
        <v>45072</v>
      </c>
      <c r="Z76" s="69">
        <v>62878</v>
      </c>
      <c r="AA76" s="70">
        <v>11133875.33</v>
      </c>
      <c r="AB76" s="71">
        <v>61791</v>
      </c>
      <c r="AC76" s="71">
        <v>64335</v>
      </c>
      <c r="AD76" s="68">
        <v>9297642.9900000002</v>
      </c>
      <c r="AE76" s="69">
        <v>57300</v>
      </c>
      <c r="AF76" s="69">
        <v>65673</v>
      </c>
      <c r="AG76" s="70">
        <v>9525409.7400000002</v>
      </c>
      <c r="AH76" s="71">
        <v>54585</v>
      </c>
      <c r="AI76" s="71">
        <v>67144</v>
      </c>
      <c r="AJ76" s="68">
        <v>9325963.2799999993</v>
      </c>
      <c r="AK76" s="69">
        <v>64229</v>
      </c>
      <c r="AL76" s="69">
        <v>68723</v>
      </c>
      <c r="AM76" s="70">
        <v>9977984.0999999996</v>
      </c>
      <c r="AN76" s="71">
        <v>64182</v>
      </c>
      <c r="AO76" s="71">
        <v>51536</v>
      </c>
    </row>
    <row r="77" spans="1:41" hidden="1" outlineLevel="1" x14ac:dyDescent="0.55000000000000004">
      <c r="A77" s="58" t="s">
        <v>91</v>
      </c>
      <c r="B77" s="65">
        <v>805646613.73000002</v>
      </c>
      <c r="C77" s="66">
        <v>3076198</v>
      </c>
      <c r="D77" s="66">
        <v>178239</v>
      </c>
      <c r="E77" s="67">
        <v>261.8968654585953</v>
      </c>
      <c r="F77" s="68">
        <v>60104689.030000001</v>
      </c>
      <c r="G77" s="69">
        <v>237194</v>
      </c>
      <c r="H77" s="69">
        <v>271587</v>
      </c>
      <c r="I77" s="70">
        <v>61420985.189999998</v>
      </c>
      <c r="J77" s="71">
        <v>224225</v>
      </c>
      <c r="K77" s="71">
        <v>273689</v>
      </c>
      <c r="L77" s="68">
        <v>52115589.140000001</v>
      </c>
      <c r="M77" s="69">
        <v>188186</v>
      </c>
      <c r="N77" s="69">
        <v>275909</v>
      </c>
      <c r="O77" s="70">
        <v>54442970.270000003</v>
      </c>
      <c r="P77" s="71">
        <v>202529</v>
      </c>
      <c r="Q77" s="71">
        <v>278529</v>
      </c>
      <c r="R77" s="68">
        <v>62036093.259999998</v>
      </c>
      <c r="S77" s="69">
        <v>224400</v>
      </c>
      <c r="T77" s="69">
        <v>281293</v>
      </c>
      <c r="U77" s="70">
        <v>73498877.719999999</v>
      </c>
      <c r="V77" s="71">
        <v>271568</v>
      </c>
      <c r="W77" s="71">
        <v>284415</v>
      </c>
      <c r="X77" s="68">
        <v>65491335.539999999</v>
      </c>
      <c r="Y77" s="69">
        <v>250777</v>
      </c>
      <c r="Z77" s="69">
        <v>287012</v>
      </c>
      <c r="AA77" s="70">
        <v>80201154.469999999</v>
      </c>
      <c r="AB77" s="71">
        <v>306063</v>
      </c>
      <c r="AC77" s="71">
        <v>290105</v>
      </c>
      <c r="AD77" s="68">
        <v>69109511.75</v>
      </c>
      <c r="AE77" s="69">
        <v>268591</v>
      </c>
      <c r="AF77" s="69">
        <v>292647</v>
      </c>
      <c r="AG77" s="70">
        <v>68775471.840000004</v>
      </c>
      <c r="AH77" s="71">
        <v>257291</v>
      </c>
      <c r="AI77" s="71">
        <v>295429</v>
      </c>
      <c r="AJ77" s="68">
        <v>78408139.459999993</v>
      </c>
      <c r="AK77" s="69">
        <v>316971</v>
      </c>
      <c r="AL77" s="69">
        <v>298919</v>
      </c>
      <c r="AM77" s="70">
        <v>80041796.060000002</v>
      </c>
      <c r="AN77" s="71">
        <v>328403</v>
      </c>
      <c r="AO77" s="71">
        <v>178239</v>
      </c>
    </row>
    <row r="78" spans="1:41" hidden="1" outlineLevel="1" x14ac:dyDescent="0.55000000000000004">
      <c r="A78" s="58" t="s">
        <v>23</v>
      </c>
      <c r="B78" s="65">
        <v>13054045.02</v>
      </c>
      <c r="C78" s="66">
        <v>78212</v>
      </c>
      <c r="D78" s="66">
        <v>5605</v>
      </c>
      <c r="E78" s="67">
        <v>166.90590983480794</v>
      </c>
      <c r="F78" s="68">
        <v>648208.29</v>
      </c>
      <c r="G78" s="69">
        <v>3525</v>
      </c>
      <c r="H78" s="69">
        <v>8332</v>
      </c>
      <c r="I78" s="70">
        <v>567623.47</v>
      </c>
      <c r="J78" s="71">
        <v>3643</v>
      </c>
      <c r="K78" s="71">
        <v>8421</v>
      </c>
      <c r="L78" s="68">
        <v>426015.04</v>
      </c>
      <c r="M78" s="69">
        <v>2528</v>
      </c>
      <c r="N78" s="69">
        <v>8486</v>
      </c>
      <c r="O78" s="70">
        <v>558898.93000000005</v>
      </c>
      <c r="P78" s="71">
        <v>3163</v>
      </c>
      <c r="Q78" s="71">
        <v>8662</v>
      </c>
      <c r="R78" s="68">
        <v>922024.77</v>
      </c>
      <c r="S78" s="69">
        <v>5424</v>
      </c>
      <c r="T78" s="69">
        <v>8865</v>
      </c>
      <c r="U78" s="70">
        <v>1314661.03</v>
      </c>
      <c r="V78" s="71">
        <v>7867</v>
      </c>
      <c r="W78" s="71">
        <v>9062</v>
      </c>
      <c r="X78" s="68">
        <v>1183834.83</v>
      </c>
      <c r="Y78" s="69">
        <v>7027</v>
      </c>
      <c r="Z78" s="69">
        <v>9239</v>
      </c>
      <c r="AA78" s="70">
        <v>1407116.2</v>
      </c>
      <c r="AB78" s="71">
        <v>7870</v>
      </c>
      <c r="AC78" s="71">
        <v>9380</v>
      </c>
      <c r="AD78" s="68">
        <v>1088287.69</v>
      </c>
      <c r="AE78" s="69">
        <v>7143</v>
      </c>
      <c r="AF78" s="69">
        <v>9561</v>
      </c>
      <c r="AG78" s="70">
        <v>1555221.46</v>
      </c>
      <c r="AH78" s="71">
        <v>9073</v>
      </c>
      <c r="AI78" s="71">
        <v>9714</v>
      </c>
      <c r="AJ78" s="68">
        <v>1492245.18</v>
      </c>
      <c r="AK78" s="69">
        <v>9740</v>
      </c>
      <c r="AL78" s="69">
        <v>9907</v>
      </c>
      <c r="AM78" s="70">
        <v>1889908.13</v>
      </c>
      <c r="AN78" s="71">
        <v>11209</v>
      </c>
      <c r="AO78" s="71">
        <v>5605</v>
      </c>
    </row>
    <row r="79" spans="1:41" hidden="1" outlineLevel="1" x14ac:dyDescent="0.55000000000000004">
      <c r="A79" s="58" t="s">
        <v>24</v>
      </c>
      <c r="B79" s="65">
        <v>147906121.45999998</v>
      </c>
      <c r="C79" s="66">
        <v>884334</v>
      </c>
      <c r="D79" s="66">
        <v>54200</v>
      </c>
      <c r="E79" s="67">
        <v>167.25142475580492</v>
      </c>
      <c r="F79" s="68">
        <v>12494788.640000001</v>
      </c>
      <c r="G79" s="69">
        <v>72402</v>
      </c>
      <c r="H79" s="69">
        <v>81872</v>
      </c>
      <c r="I79" s="70">
        <v>8577157.5999999996</v>
      </c>
      <c r="J79" s="71">
        <v>59773</v>
      </c>
      <c r="K79" s="71">
        <v>82603</v>
      </c>
      <c r="L79" s="68">
        <v>6367006.8499999996</v>
      </c>
      <c r="M79" s="69">
        <v>44142</v>
      </c>
      <c r="N79" s="69">
        <v>83319</v>
      </c>
      <c r="O79" s="70">
        <v>8178062.7699999996</v>
      </c>
      <c r="P79" s="71">
        <v>48874</v>
      </c>
      <c r="Q79" s="71">
        <v>84336</v>
      </c>
      <c r="R79" s="68">
        <v>9797184.6400000006</v>
      </c>
      <c r="S79" s="69">
        <v>59505</v>
      </c>
      <c r="T79" s="69">
        <v>85341</v>
      </c>
      <c r="U79" s="70">
        <v>13891139.439999999</v>
      </c>
      <c r="V79" s="71">
        <v>81737</v>
      </c>
      <c r="W79" s="71">
        <v>86605</v>
      </c>
      <c r="X79" s="68">
        <v>13984641.810000001</v>
      </c>
      <c r="Y79" s="69">
        <v>80999</v>
      </c>
      <c r="Z79" s="69">
        <v>87644</v>
      </c>
      <c r="AA79" s="70">
        <v>16223955.52</v>
      </c>
      <c r="AB79" s="71">
        <v>93156</v>
      </c>
      <c r="AC79" s="71">
        <v>88769</v>
      </c>
      <c r="AD79" s="68">
        <v>12970099.74</v>
      </c>
      <c r="AE79" s="69">
        <v>82619</v>
      </c>
      <c r="AF79" s="69">
        <v>89861</v>
      </c>
      <c r="AG79" s="70">
        <v>14441316.970000001</v>
      </c>
      <c r="AH79" s="71">
        <v>80266</v>
      </c>
      <c r="AI79" s="71">
        <v>91051</v>
      </c>
      <c r="AJ79" s="68">
        <v>16174313.369999999</v>
      </c>
      <c r="AK79" s="69">
        <v>94216</v>
      </c>
      <c r="AL79" s="69">
        <v>92192</v>
      </c>
      <c r="AM79" s="70">
        <v>14806454.109999999</v>
      </c>
      <c r="AN79" s="71">
        <v>86645</v>
      </c>
      <c r="AO79" s="71">
        <v>54200</v>
      </c>
    </row>
    <row r="80" spans="1:41" hidden="1" outlineLevel="1" x14ac:dyDescent="0.55000000000000004">
      <c r="A80" s="58" t="s">
        <v>92</v>
      </c>
      <c r="B80" s="65">
        <v>139647722.91999999</v>
      </c>
      <c r="C80" s="66">
        <v>621733</v>
      </c>
      <c r="D80" s="66">
        <v>56173</v>
      </c>
      <c r="E80" s="67">
        <v>224.61044036588052</v>
      </c>
      <c r="F80" s="68">
        <v>8957686.7899999991</v>
      </c>
      <c r="G80" s="69">
        <v>40066</v>
      </c>
      <c r="H80" s="69">
        <v>78921</v>
      </c>
      <c r="I80" s="70">
        <v>7414374.9900000002</v>
      </c>
      <c r="J80" s="71">
        <v>35950</v>
      </c>
      <c r="K80" s="71">
        <v>79467</v>
      </c>
      <c r="L80" s="68">
        <v>6817762.1900000004</v>
      </c>
      <c r="M80" s="69">
        <v>34335</v>
      </c>
      <c r="N80" s="69">
        <v>80105</v>
      </c>
      <c r="O80" s="70">
        <v>8539768.5999999996</v>
      </c>
      <c r="P80" s="71">
        <v>39523</v>
      </c>
      <c r="Q80" s="71">
        <v>81077</v>
      </c>
      <c r="R80" s="68">
        <v>10121647.92</v>
      </c>
      <c r="S80" s="69">
        <v>45796</v>
      </c>
      <c r="T80" s="69">
        <v>82032</v>
      </c>
      <c r="U80" s="70">
        <v>13571354.9</v>
      </c>
      <c r="V80" s="71">
        <v>60227</v>
      </c>
      <c r="W80" s="71">
        <v>83131</v>
      </c>
      <c r="X80" s="68">
        <v>12445601.699999999</v>
      </c>
      <c r="Y80" s="69">
        <v>53491</v>
      </c>
      <c r="Z80" s="69">
        <v>84048</v>
      </c>
      <c r="AA80" s="70">
        <v>15157437.73</v>
      </c>
      <c r="AB80" s="71">
        <v>64318</v>
      </c>
      <c r="AC80" s="71">
        <v>84900</v>
      </c>
      <c r="AD80" s="68">
        <v>13457641.869999999</v>
      </c>
      <c r="AE80" s="69">
        <v>57903</v>
      </c>
      <c r="AF80" s="69">
        <v>85821</v>
      </c>
      <c r="AG80" s="70">
        <v>13391546.6</v>
      </c>
      <c r="AH80" s="71">
        <v>56146</v>
      </c>
      <c r="AI80" s="71">
        <v>86818</v>
      </c>
      <c r="AJ80" s="68">
        <v>15439854.35</v>
      </c>
      <c r="AK80" s="69">
        <v>69228</v>
      </c>
      <c r="AL80" s="69">
        <v>87796</v>
      </c>
      <c r="AM80" s="70">
        <v>14333045.279999999</v>
      </c>
      <c r="AN80" s="71">
        <v>64750</v>
      </c>
      <c r="AO80" s="71">
        <v>56173</v>
      </c>
    </row>
    <row r="81" spans="1:41" hidden="1" outlineLevel="1" x14ac:dyDescent="0.55000000000000004">
      <c r="A81" s="58" t="s">
        <v>25</v>
      </c>
      <c r="B81" s="65">
        <v>23823855.509999998</v>
      </c>
      <c r="C81" s="66">
        <v>133133</v>
      </c>
      <c r="D81" s="66">
        <v>9975</v>
      </c>
      <c r="E81" s="67">
        <v>178.94778537252219</v>
      </c>
      <c r="F81" s="68">
        <v>1700977.97</v>
      </c>
      <c r="G81" s="69">
        <v>9134</v>
      </c>
      <c r="H81" s="69">
        <v>13784</v>
      </c>
      <c r="I81" s="70">
        <v>1559059.01</v>
      </c>
      <c r="J81" s="71">
        <v>8666</v>
      </c>
      <c r="K81" s="71">
        <v>14046</v>
      </c>
      <c r="L81" s="68">
        <v>1499145.52</v>
      </c>
      <c r="M81" s="69">
        <v>8694</v>
      </c>
      <c r="N81" s="69">
        <v>14195</v>
      </c>
      <c r="O81" s="70">
        <v>1421495.18</v>
      </c>
      <c r="P81" s="71">
        <v>8391</v>
      </c>
      <c r="Q81" s="71">
        <v>14418</v>
      </c>
      <c r="R81" s="68">
        <v>1586894.98</v>
      </c>
      <c r="S81" s="69">
        <v>8935</v>
      </c>
      <c r="T81" s="69">
        <v>14576</v>
      </c>
      <c r="U81" s="70">
        <v>2125126.89</v>
      </c>
      <c r="V81" s="71">
        <v>12358</v>
      </c>
      <c r="W81" s="71">
        <v>14802</v>
      </c>
      <c r="X81" s="68">
        <v>2055756.88</v>
      </c>
      <c r="Y81" s="69">
        <v>11768</v>
      </c>
      <c r="Z81" s="69">
        <v>15020</v>
      </c>
      <c r="AA81" s="70">
        <v>2601548.9500000002</v>
      </c>
      <c r="AB81" s="71">
        <v>13150</v>
      </c>
      <c r="AC81" s="71">
        <v>15257</v>
      </c>
      <c r="AD81" s="68">
        <v>2150671.83</v>
      </c>
      <c r="AE81" s="69">
        <v>12150</v>
      </c>
      <c r="AF81" s="69">
        <v>15471</v>
      </c>
      <c r="AG81" s="70">
        <v>2373405.84</v>
      </c>
      <c r="AH81" s="71">
        <v>12142</v>
      </c>
      <c r="AI81" s="71">
        <v>15632</v>
      </c>
      <c r="AJ81" s="68">
        <v>2419700.7200000002</v>
      </c>
      <c r="AK81" s="69">
        <v>14517</v>
      </c>
      <c r="AL81" s="69">
        <v>15805</v>
      </c>
      <c r="AM81" s="70">
        <v>2330071.7400000002</v>
      </c>
      <c r="AN81" s="71">
        <v>13228</v>
      </c>
      <c r="AO81" s="71">
        <v>9975</v>
      </c>
    </row>
    <row r="82" spans="1:41" hidden="1" outlineLevel="1" x14ac:dyDescent="0.55000000000000004">
      <c r="A82" s="58" t="s">
        <v>93</v>
      </c>
      <c r="B82" s="65">
        <v>38626590.289999992</v>
      </c>
      <c r="C82" s="66">
        <v>181777</v>
      </c>
      <c r="D82" s="66">
        <v>18867</v>
      </c>
      <c r="E82" s="67">
        <v>212.49437657129334</v>
      </c>
      <c r="F82" s="68">
        <v>3494398.6</v>
      </c>
      <c r="G82" s="69">
        <v>15890</v>
      </c>
      <c r="H82" s="69">
        <v>27846</v>
      </c>
      <c r="I82" s="70">
        <v>2997869.26</v>
      </c>
      <c r="J82" s="71">
        <v>13255</v>
      </c>
      <c r="K82" s="71">
        <v>28180</v>
      </c>
      <c r="L82" s="68">
        <v>2307054.1</v>
      </c>
      <c r="M82" s="69">
        <v>11328</v>
      </c>
      <c r="N82" s="69">
        <v>28567</v>
      </c>
      <c r="O82" s="70">
        <v>2257918.41</v>
      </c>
      <c r="P82" s="71">
        <v>11377</v>
      </c>
      <c r="Q82" s="71">
        <v>29032</v>
      </c>
      <c r="R82" s="68">
        <v>2950593.65</v>
      </c>
      <c r="S82" s="69">
        <v>13589</v>
      </c>
      <c r="T82" s="69">
        <v>29377</v>
      </c>
      <c r="U82" s="70">
        <v>3904386.24</v>
      </c>
      <c r="V82" s="71">
        <v>18679</v>
      </c>
      <c r="W82" s="71">
        <v>29811</v>
      </c>
      <c r="X82" s="68">
        <v>2904126.56</v>
      </c>
      <c r="Y82" s="69">
        <v>13685</v>
      </c>
      <c r="Z82" s="69">
        <v>30143</v>
      </c>
      <c r="AA82" s="70">
        <v>4308169.92</v>
      </c>
      <c r="AB82" s="71">
        <v>18889</v>
      </c>
      <c r="AC82" s="71">
        <v>30567</v>
      </c>
      <c r="AD82" s="68">
        <v>3203250.66</v>
      </c>
      <c r="AE82" s="69">
        <v>16242</v>
      </c>
      <c r="AF82" s="69">
        <v>31106</v>
      </c>
      <c r="AG82" s="70">
        <v>3366754.89</v>
      </c>
      <c r="AH82" s="71">
        <v>15351</v>
      </c>
      <c r="AI82" s="71">
        <v>31471</v>
      </c>
      <c r="AJ82" s="68">
        <v>3298333.78</v>
      </c>
      <c r="AK82" s="69">
        <v>15907</v>
      </c>
      <c r="AL82" s="69">
        <v>32074</v>
      </c>
      <c r="AM82" s="70">
        <v>3633734.22</v>
      </c>
      <c r="AN82" s="71">
        <v>17585</v>
      </c>
      <c r="AO82" s="71">
        <v>18867</v>
      </c>
    </row>
    <row r="83" spans="1:41" hidden="1" outlineLevel="1" x14ac:dyDescent="0.55000000000000004">
      <c r="A83" s="58" t="s">
        <v>26</v>
      </c>
      <c r="B83" s="65">
        <v>152325858.06</v>
      </c>
      <c r="C83" s="66">
        <v>837057</v>
      </c>
      <c r="D83" s="66">
        <v>36025</v>
      </c>
      <c r="E83" s="67">
        <v>181.97787971428468</v>
      </c>
      <c r="F83" s="68">
        <v>11816427.810000004</v>
      </c>
      <c r="G83" s="69">
        <v>63643</v>
      </c>
      <c r="H83" s="69">
        <v>33975</v>
      </c>
      <c r="I83" s="70">
        <v>9402793.2899999991</v>
      </c>
      <c r="J83" s="71">
        <v>53797</v>
      </c>
      <c r="K83" s="71">
        <v>34144</v>
      </c>
      <c r="L83" s="68">
        <v>7753326.0300000012</v>
      </c>
      <c r="M83" s="69">
        <v>44366</v>
      </c>
      <c r="N83" s="69">
        <v>34122</v>
      </c>
      <c r="O83" s="70">
        <v>9303423.120000001</v>
      </c>
      <c r="P83" s="71">
        <v>54473</v>
      </c>
      <c r="Q83" s="71">
        <v>34223</v>
      </c>
      <c r="R83" s="68">
        <v>11597013.679999996</v>
      </c>
      <c r="S83" s="69">
        <v>62409</v>
      </c>
      <c r="T83" s="69">
        <v>34470</v>
      </c>
      <c r="U83" s="70">
        <v>14793120.849999998</v>
      </c>
      <c r="V83" s="71">
        <v>82519</v>
      </c>
      <c r="W83" s="71">
        <v>34845</v>
      </c>
      <c r="X83" s="68">
        <v>14169350.260000004</v>
      </c>
      <c r="Y83" s="69">
        <v>77433</v>
      </c>
      <c r="Z83" s="69">
        <v>34995</v>
      </c>
      <c r="AA83" s="70">
        <v>17083988.18</v>
      </c>
      <c r="AB83" s="71">
        <v>90248</v>
      </c>
      <c r="AC83" s="71">
        <v>35319</v>
      </c>
      <c r="AD83" s="68">
        <v>13053161.799999997</v>
      </c>
      <c r="AE83" s="69">
        <v>70362</v>
      </c>
      <c r="AF83" s="69">
        <v>35467</v>
      </c>
      <c r="AG83" s="70">
        <v>13954775.829999998</v>
      </c>
      <c r="AH83" s="71">
        <v>72600</v>
      </c>
      <c r="AI83" s="71">
        <v>35682</v>
      </c>
      <c r="AJ83" s="68">
        <v>15677832.189999999</v>
      </c>
      <c r="AK83" s="69">
        <v>87638</v>
      </c>
      <c r="AL83" s="69">
        <v>35897</v>
      </c>
      <c r="AM83" s="70">
        <v>13720645.020000003</v>
      </c>
      <c r="AN83" s="71">
        <v>77569</v>
      </c>
      <c r="AO83" s="71">
        <v>36025</v>
      </c>
    </row>
    <row r="84" spans="1:41" hidden="1" outlineLevel="1" x14ac:dyDescent="0.55000000000000004">
      <c r="A84" s="58" t="s">
        <v>94</v>
      </c>
      <c r="B84" s="65">
        <v>98239665.859999985</v>
      </c>
      <c r="C84" s="66">
        <v>511712</v>
      </c>
      <c r="D84" s="66">
        <v>44766</v>
      </c>
      <c r="E84" s="67">
        <v>191.98233744762675</v>
      </c>
      <c r="F84" s="68">
        <v>6407076.5999999996</v>
      </c>
      <c r="G84" s="69">
        <v>32642</v>
      </c>
      <c r="H84" s="69">
        <v>60447</v>
      </c>
      <c r="I84" s="70">
        <v>5689272.9400000004</v>
      </c>
      <c r="J84" s="71">
        <v>27233</v>
      </c>
      <c r="K84" s="71">
        <v>60933</v>
      </c>
      <c r="L84" s="68">
        <v>3890567.85</v>
      </c>
      <c r="M84" s="69">
        <v>20274</v>
      </c>
      <c r="N84" s="69">
        <v>61402</v>
      </c>
      <c r="O84" s="70">
        <v>4421797.1500000004</v>
      </c>
      <c r="P84" s="71">
        <v>26098</v>
      </c>
      <c r="Q84" s="71">
        <v>62154</v>
      </c>
      <c r="R84" s="68">
        <v>7057407.8399999999</v>
      </c>
      <c r="S84" s="69">
        <v>34709</v>
      </c>
      <c r="T84" s="69">
        <v>62937</v>
      </c>
      <c r="U84" s="70">
        <v>8995185.5</v>
      </c>
      <c r="V84" s="71">
        <v>45427</v>
      </c>
      <c r="W84" s="71">
        <v>64006</v>
      </c>
      <c r="X84" s="68">
        <v>7916394.5999999996</v>
      </c>
      <c r="Y84" s="69">
        <v>40478</v>
      </c>
      <c r="Z84" s="69">
        <v>64911</v>
      </c>
      <c r="AA84" s="70">
        <v>12003724.619999999</v>
      </c>
      <c r="AB84" s="71">
        <v>53574</v>
      </c>
      <c r="AC84" s="71">
        <v>65863</v>
      </c>
      <c r="AD84" s="68">
        <v>8686695.1799999997</v>
      </c>
      <c r="AE84" s="69">
        <v>47710</v>
      </c>
      <c r="AF84" s="69">
        <v>66948</v>
      </c>
      <c r="AG84" s="70">
        <v>9443581.2699999996</v>
      </c>
      <c r="AH84" s="71">
        <v>51180</v>
      </c>
      <c r="AI84" s="71">
        <v>68179</v>
      </c>
      <c r="AJ84" s="68">
        <v>12128527.43</v>
      </c>
      <c r="AK84" s="69">
        <v>69082</v>
      </c>
      <c r="AL84" s="69">
        <v>69285</v>
      </c>
      <c r="AM84" s="70">
        <v>11599434.880000001</v>
      </c>
      <c r="AN84" s="71">
        <v>63305</v>
      </c>
      <c r="AO84" s="71">
        <v>44766</v>
      </c>
    </row>
    <row r="85" spans="1:41" hidden="1" outlineLevel="1" x14ac:dyDescent="0.55000000000000004">
      <c r="A85" s="58" t="s">
        <v>462</v>
      </c>
      <c r="B85" s="65">
        <v>55663326.779999994</v>
      </c>
      <c r="C85" s="66">
        <v>347157</v>
      </c>
      <c r="D85" s="66">
        <v>51482</v>
      </c>
      <c r="E85" s="67">
        <v>160.34049948582339</v>
      </c>
      <c r="F85" s="68">
        <v>4079983.89</v>
      </c>
      <c r="G85" s="69">
        <v>22933</v>
      </c>
      <c r="H85" s="69">
        <v>50191</v>
      </c>
      <c r="I85" s="70">
        <v>3008152.6500000013</v>
      </c>
      <c r="J85" s="71">
        <v>19137</v>
      </c>
      <c r="K85" s="71">
        <v>50241</v>
      </c>
      <c r="L85" s="68">
        <v>2616882.1099999994</v>
      </c>
      <c r="M85" s="69">
        <v>15296</v>
      </c>
      <c r="N85" s="69">
        <v>50056</v>
      </c>
      <c r="O85" s="70">
        <v>2242100.7700000005</v>
      </c>
      <c r="P85" s="71">
        <v>13742</v>
      </c>
      <c r="Q85" s="71">
        <v>50327</v>
      </c>
      <c r="R85" s="68">
        <v>3379893.6999999983</v>
      </c>
      <c r="S85" s="69">
        <v>20681</v>
      </c>
      <c r="T85" s="69">
        <v>50876</v>
      </c>
      <c r="U85" s="70">
        <v>4389877.080000001</v>
      </c>
      <c r="V85" s="71">
        <v>27918</v>
      </c>
      <c r="W85" s="71">
        <v>50147</v>
      </c>
      <c r="X85" s="68">
        <v>5543986.3100000005</v>
      </c>
      <c r="Y85" s="69">
        <v>34492</v>
      </c>
      <c r="Z85" s="69">
        <v>50823</v>
      </c>
      <c r="AA85" s="70">
        <v>6486397.2099999962</v>
      </c>
      <c r="AB85" s="71">
        <v>38089</v>
      </c>
      <c r="AC85" s="71">
        <v>51396</v>
      </c>
      <c r="AD85" s="68">
        <v>5163023.669999999</v>
      </c>
      <c r="AE85" s="69">
        <v>35168</v>
      </c>
      <c r="AF85" s="69">
        <v>51206</v>
      </c>
      <c r="AG85" s="70">
        <v>5458692.1799999978</v>
      </c>
      <c r="AH85" s="71">
        <v>33140</v>
      </c>
      <c r="AI85" s="71">
        <v>51395</v>
      </c>
      <c r="AJ85" s="68">
        <v>7076583.9499999965</v>
      </c>
      <c r="AK85" s="69">
        <v>46956</v>
      </c>
      <c r="AL85" s="69">
        <v>51760</v>
      </c>
      <c r="AM85" s="70">
        <v>6217753.2599999988</v>
      </c>
      <c r="AN85" s="71">
        <v>39605</v>
      </c>
      <c r="AO85" s="71">
        <v>51482</v>
      </c>
    </row>
    <row r="86" spans="1:41" hidden="1" outlineLevel="1" x14ac:dyDescent="0.55000000000000004">
      <c r="A86" s="58" t="s">
        <v>27</v>
      </c>
      <c r="B86" s="65">
        <v>29600549.68</v>
      </c>
      <c r="C86" s="66">
        <v>201100</v>
      </c>
      <c r="D86" s="66">
        <v>13179</v>
      </c>
      <c r="E86" s="67">
        <v>147.19318587767279</v>
      </c>
      <c r="F86" s="68">
        <v>2735921.67</v>
      </c>
      <c r="G86" s="69">
        <v>17802</v>
      </c>
      <c r="H86" s="69">
        <v>18238</v>
      </c>
      <c r="I86" s="70">
        <v>1854722.76</v>
      </c>
      <c r="J86" s="71">
        <v>14468</v>
      </c>
      <c r="K86" s="71">
        <v>18416</v>
      </c>
      <c r="L86" s="68">
        <v>1521981.87</v>
      </c>
      <c r="M86" s="69">
        <v>12391</v>
      </c>
      <c r="N86" s="69">
        <v>18574</v>
      </c>
      <c r="O86" s="70">
        <v>1265448.1599999999</v>
      </c>
      <c r="P86" s="71">
        <v>8481</v>
      </c>
      <c r="Q86" s="71">
        <v>18800</v>
      </c>
      <c r="R86" s="68">
        <v>1417500.81</v>
      </c>
      <c r="S86" s="69">
        <v>10194</v>
      </c>
      <c r="T86" s="69">
        <v>19015</v>
      </c>
      <c r="U86" s="70">
        <v>2569533.2799999998</v>
      </c>
      <c r="V86" s="71">
        <v>17742</v>
      </c>
      <c r="W86" s="71">
        <v>19319</v>
      </c>
      <c r="X86" s="68">
        <v>2311993.38</v>
      </c>
      <c r="Y86" s="69">
        <v>15780</v>
      </c>
      <c r="Z86" s="69">
        <v>19596</v>
      </c>
      <c r="AA86" s="70">
        <v>3630186.36</v>
      </c>
      <c r="AB86" s="71">
        <v>22489</v>
      </c>
      <c r="AC86" s="71">
        <v>19872</v>
      </c>
      <c r="AD86" s="68">
        <v>3218075.16</v>
      </c>
      <c r="AE86" s="69">
        <v>20649</v>
      </c>
      <c r="AF86" s="69">
        <v>20116</v>
      </c>
      <c r="AG86" s="70">
        <v>2711802.11</v>
      </c>
      <c r="AH86" s="71">
        <v>17392</v>
      </c>
      <c r="AI86" s="71">
        <v>20390</v>
      </c>
      <c r="AJ86" s="68">
        <v>2891215.76</v>
      </c>
      <c r="AK86" s="69">
        <v>21181</v>
      </c>
      <c r="AL86" s="69">
        <v>20684</v>
      </c>
      <c r="AM86" s="70">
        <v>3472168.36</v>
      </c>
      <c r="AN86" s="71">
        <v>22531</v>
      </c>
      <c r="AO86" s="71">
        <v>13179</v>
      </c>
    </row>
    <row r="87" spans="1:41" hidden="1" outlineLevel="1" x14ac:dyDescent="0.55000000000000004">
      <c r="A87" s="58" t="s">
        <v>95</v>
      </c>
      <c r="B87" s="65">
        <v>10474186.840000002</v>
      </c>
      <c r="C87" s="66">
        <v>83578</v>
      </c>
      <c r="D87" s="66">
        <v>8891</v>
      </c>
      <c r="E87" s="67">
        <v>125.32229581947405</v>
      </c>
      <c r="F87" s="68">
        <v>841776.44</v>
      </c>
      <c r="G87" s="69">
        <v>6197</v>
      </c>
      <c r="H87" s="69">
        <v>8577</v>
      </c>
      <c r="I87" s="70">
        <v>598681.43999999994</v>
      </c>
      <c r="J87" s="71">
        <v>4846</v>
      </c>
      <c r="K87" s="71">
        <v>8629</v>
      </c>
      <c r="L87" s="68">
        <v>519623.82999999996</v>
      </c>
      <c r="M87" s="69">
        <v>4132</v>
      </c>
      <c r="N87" s="69">
        <v>8461</v>
      </c>
      <c r="O87" s="70">
        <v>459261.96</v>
      </c>
      <c r="P87" s="71">
        <v>3823</v>
      </c>
      <c r="Q87" s="71">
        <v>8384</v>
      </c>
      <c r="R87" s="68">
        <v>550992.23</v>
      </c>
      <c r="S87" s="69">
        <v>4939</v>
      </c>
      <c r="T87" s="69">
        <v>8255</v>
      </c>
      <c r="U87" s="70">
        <v>931205.06999999983</v>
      </c>
      <c r="V87" s="71">
        <v>7951</v>
      </c>
      <c r="W87" s="71">
        <v>8434</v>
      </c>
      <c r="X87" s="68">
        <v>987404.68</v>
      </c>
      <c r="Y87" s="69">
        <v>7519</v>
      </c>
      <c r="Z87" s="69">
        <v>8508</v>
      </c>
      <c r="AA87" s="70">
        <v>1409913.9800000004</v>
      </c>
      <c r="AB87" s="71">
        <v>9901</v>
      </c>
      <c r="AC87" s="71">
        <v>8628</v>
      </c>
      <c r="AD87" s="68">
        <v>985628.44000000029</v>
      </c>
      <c r="AE87" s="69">
        <v>8108</v>
      </c>
      <c r="AF87" s="69">
        <v>8650</v>
      </c>
      <c r="AG87" s="70">
        <v>981972.53000000026</v>
      </c>
      <c r="AH87" s="71">
        <v>7212</v>
      </c>
      <c r="AI87" s="71">
        <v>8685</v>
      </c>
      <c r="AJ87" s="68">
        <v>1030256.7699999999</v>
      </c>
      <c r="AK87" s="69">
        <v>9921</v>
      </c>
      <c r="AL87" s="69">
        <v>8805</v>
      </c>
      <c r="AM87" s="70">
        <v>1177469.47</v>
      </c>
      <c r="AN87" s="71">
        <v>9029</v>
      </c>
      <c r="AO87" s="71">
        <v>8891</v>
      </c>
    </row>
    <row r="88" spans="1:41" hidden="1" outlineLevel="1" x14ac:dyDescent="0.55000000000000004">
      <c r="A88" s="58" t="s">
        <v>380</v>
      </c>
      <c r="B88" s="65">
        <v>37826089.780000001</v>
      </c>
      <c r="C88" s="66">
        <v>221772</v>
      </c>
      <c r="D88" s="66">
        <v>15914</v>
      </c>
      <c r="E88" s="67">
        <v>170.56296457623145</v>
      </c>
      <c r="F88" s="68">
        <v>3470502.7099999995</v>
      </c>
      <c r="G88" s="69">
        <v>19888</v>
      </c>
      <c r="H88" s="69">
        <v>15326</v>
      </c>
      <c r="I88" s="70">
        <v>2770272.38</v>
      </c>
      <c r="J88" s="71">
        <v>16341</v>
      </c>
      <c r="K88" s="71">
        <v>15339</v>
      </c>
      <c r="L88" s="68">
        <v>2306176.92</v>
      </c>
      <c r="M88" s="69">
        <v>13082</v>
      </c>
      <c r="N88" s="69">
        <v>15226</v>
      </c>
      <c r="O88" s="70">
        <v>2353240.91</v>
      </c>
      <c r="P88" s="71">
        <v>14077</v>
      </c>
      <c r="Q88" s="71">
        <v>15226</v>
      </c>
      <c r="R88" s="68">
        <v>2647621</v>
      </c>
      <c r="S88" s="69">
        <v>16021</v>
      </c>
      <c r="T88" s="69">
        <v>15302</v>
      </c>
      <c r="U88" s="70">
        <v>3337603.49</v>
      </c>
      <c r="V88" s="71">
        <v>19290</v>
      </c>
      <c r="W88" s="71">
        <v>15416</v>
      </c>
      <c r="X88" s="68">
        <v>3116592.3000000003</v>
      </c>
      <c r="Y88" s="69">
        <v>18492</v>
      </c>
      <c r="Z88" s="69">
        <v>15476</v>
      </c>
      <c r="AA88" s="70">
        <v>3720001.4799999995</v>
      </c>
      <c r="AB88" s="71">
        <v>21247</v>
      </c>
      <c r="AC88" s="71">
        <v>15615</v>
      </c>
      <c r="AD88" s="68">
        <v>3447558.87</v>
      </c>
      <c r="AE88" s="69">
        <v>21346</v>
      </c>
      <c r="AF88" s="69">
        <v>15667</v>
      </c>
      <c r="AG88" s="70">
        <v>3626801.97</v>
      </c>
      <c r="AH88" s="71">
        <v>19155</v>
      </c>
      <c r="AI88" s="71">
        <v>15756</v>
      </c>
      <c r="AJ88" s="68">
        <v>3847259.1399999997</v>
      </c>
      <c r="AK88" s="69">
        <v>22438</v>
      </c>
      <c r="AL88" s="69">
        <v>15855</v>
      </c>
      <c r="AM88" s="70">
        <v>3182458.6099999994</v>
      </c>
      <c r="AN88" s="71">
        <v>20395</v>
      </c>
      <c r="AO88" s="71">
        <v>15914</v>
      </c>
    </row>
    <row r="89" spans="1:41" hidden="1" outlineLevel="1" x14ac:dyDescent="0.55000000000000004">
      <c r="A89" s="58" t="s">
        <v>32</v>
      </c>
      <c r="B89" s="65">
        <v>588417.04999999993</v>
      </c>
      <c r="C89" s="66">
        <v>3248</v>
      </c>
      <c r="D89" s="66">
        <v>454</v>
      </c>
      <c r="E89" s="67">
        <v>181.16288485221673</v>
      </c>
      <c r="F89" s="68">
        <v>55704.28</v>
      </c>
      <c r="G89" s="69">
        <v>318</v>
      </c>
      <c r="H89" s="69">
        <v>649</v>
      </c>
      <c r="I89" s="70">
        <v>58160.95</v>
      </c>
      <c r="J89" s="71">
        <v>263</v>
      </c>
      <c r="K89" s="71">
        <v>654</v>
      </c>
      <c r="L89" s="68">
        <v>29900.15</v>
      </c>
      <c r="M89" s="69">
        <v>147</v>
      </c>
      <c r="N89" s="69">
        <v>657</v>
      </c>
      <c r="O89" s="70">
        <v>29222.34</v>
      </c>
      <c r="P89" s="71">
        <v>184</v>
      </c>
      <c r="Q89" s="71">
        <v>661</v>
      </c>
      <c r="R89" s="68">
        <v>42259.6</v>
      </c>
      <c r="S89" s="69">
        <v>259</v>
      </c>
      <c r="T89" s="69">
        <v>676</v>
      </c>
      <c r="U89" s="70">
        <v>44588</v>
      </c>
      <c r="V89" s="71">
        <v>237</v>
      </c>
      <c r="W89" s="71">
        <v>686</v>
      </c>
      <c r="X89" s="68">
        <v>42081.91</v>
      </c>
      <c r="Y89" s="69">
        <v>188</v>
      </c>
      <c r="Z89" s="69">
        <v>691</v>
      </c>
      <c r="AA89" s="70">
        <v>46616.44</v>
      </c>
      <c r="AB89" s="71">
        <v>244</v>
      </c>
      <c r="AC89" s="71">
        <v>704</v>
      </c>
      <c r="AD89" s="68">
        <v>72752.850000000006</v>
      </c>
      <c r="AE89" s="69">
        <v>444</v>
      </c>
      <c r="AF89" s="69">
        <v>717</v>
      </c>
      <c r="AG89" s="70">
        <v>37770.67</v>
      </c>
      <c r="AH89" s="71">
        <v>231</v>
      </c>
      <c r="AI89" s="71">
        <v>723</v>
      </c>
      <c r="AJ89" s="68">
        <v>62066.78</v>
      </c>
      <c r="AK89" s="69">
        <v>333</v>
      </c>
      <c r="AL89" s="69">
        <v>736</v>
      </c>
      <c r="AM89" s="70">
        <v>67293.08</v>
      </c>
      <c r="AN89" s="71">
        <v>400</v>
      </c>
      <c r="AO89" s="71">
        <v>454</v>
      </c>
    </row>
    <row r="90" spans="1:41" hidden="1" outlineLevel="1" x14ac:dyDescent="0.55000000000000004">
      <c r="A90" s="58" t="s">
        <v>37</v>
      </c>
      <c r="B90" s="65">
        <v>7223242.1500000013</v>
      </c>
      <c r="C90" s="66">
        <v>33246</v>
      </c>
      <c r="D90" s="66">
        <v>2074</v>
      </c>
      <c r="E90" s="67">
        <v>217.26650273717144</v>
      </c>
      <c r="F90" s="68">
        <v>604198.5</v>
      </c>
      <c r="G90" s="69">
        <v>3004</v>
      </c>
      <c r="H90" s="69">
        <v>2085</v>
      </c>
      <c r="I90" s="70">
        <v>486136.49000000005</v>
      </c>
      <c r="J90" s="71">
        <v>2291</v>
      </c>
      <c r="K90" s="71">
        <v>2087</v>
      </c>
      <c r="L90" s="68">
        <v>400432.81</v>
      </c>
      <c r="M90" s="69">
        <v>2005</v>
      </c>
      <c r="N90" s="69">
        <v>2069</v>
      </c>
      <c r="O90" s="70">
        <v>261139.12</v>
      </c>
      <c r="P90" s="71">
        <v>1362</v>
      </c>
      <c r="Q90" s="71">
        <v>2073</v>
      </c>
      <c r="R90" s="68">
        <v>400017.49</v>
      </c>
      <c r="S90" s="69">
        <v>1814</v>
      </c>
      <c r="T90" s="69">
        <v>2085</v>
      </c>
      <c r="U90" s="70">
        <v>597203.43999999994</v>
      </c>
      <c r="V90" s="71">
        <v>2634</v>
      </c>
      <c r="W90" s="71">
        <v>2031</v>
      </c>
      <c r="X90" s="68">
        <v>640041.22</v>
      </c>
      <c r="Y90" s="69">
        <v>2852</v>
      </c>
      <c r="Z90" s="69">
        <v>2038</v>
      </c>
      <c r="AA90" s="70">
        <v>917097.49</v>
      </c>
      <c r="AB90" s="71">
        <v>3655</v>
      </c>
      <c r="AC90" s="71">
        <v>2054</v>
      </c>
      <c r="AD90" s="68">
        <v>698051.39999999991</v>
      </c>
      <c r="AE90" s="69">
        <v>3306</v>
      </c>
      <c r="AF90" s="69">
        <v>2062</v>
      </c>
      <c r="AG90" s="70">
        <v>754564.03</v>
      </c>
      <c r="AH90" s="71">
        <v>3226</v>
      </c>
      <c r="AI90" s="71">
        <v>2054</v>
      </c>
      <c r="AJ90" s="68">
        <v>755341.16</v>
      </c>
      <c r="AK90" s="69">
        <v>3725</v>
      </c>
      <c r="AL90" s="69">
        <v>2080</v>
      </c>
      <c r="AM90" s="70">
        <v>709019</v>
      </c>
      <c r="AN90" s="71">
        <v>3372</v>
      </c>
      <c r="AO90" s="71">
        <v>2074</v>
      </c>
    </row>
    <row r="91" spans="1:41" hidden="1" outlineLevel="1" x14ac:dyDescent="0.55000000000000004">
      <c r="A91" s="58" t="s">
        <v>33</v>
      </c>
      <c r="B91" s="65">
        <v>1197533.1100000001</v>
      </c>
      <c r="C91" s="66">
        <v>7942</v>
      </c>
      <c r="D91" s="66">
        <v>827</v>
      </c>
      <c r="E91" s="67">
        <v>150.78482875849915</v>
      </c>
      <c r="F91" s="68">
        <v>103407.9</v>
      </c>
      <c r="G91" s="69">
        <v>665</v>
      </c>
      <c r="H91" s="69">
        <v>3805</v>
      </c>
      <c r="I91" s="70">
        <v>58947.91</v>
      </c>
      <c r="J91" s="71">
        <v>546</v>
      </c>
      <c r="K91" s="71">
        <v>3823</v>
      </c>
      <c r="L91" s="68">
        <v>46562.47</v>
      </c>
      <c r="M91" s="69">
        <v>275</v>
      </c>
      <c r="N91" s="69">
        <v>3839</v>
      </c>
      <c r="O91" s="70">
        <v>55651.03</v>
      </c>
      <c r="P91" s="71">
        <v>362</v>
      </c>
      <c r="Q91" s="71">
        <v>3872</v>
      </c>
      <c r="R91" s="68">
        <v>67216.160000000003</v>
      </c>
      <c r="S91" s="69">
        <v>435</v>
      </c>
      <c r="T91" s="69">
        <v>3901</v>
      </c>
      <c r="U91" s="70">
        <v>107879.67</v>
      </c>
      <c r="V91" s="71">
        <v>674</v>
      </c>
      <c r="W91" s="71">
        <v>3937</v>
      </c>
      <c r="X91" s="68">
        <v>114973.09</v>
      </c>
      <c r="Y91" s="69">
        <v>797</v>
      </c>
      <c r="Z91" s="69">
        <v>3974</v>
      </c>
      <c r="AA91" s="70">
        <v>149129.38</v>
      </c>
      <c r="AB91" s="71">
        <v>919</v>
      </c>
      <c r="AC91" s="71">
        <v>3997</v>
      </c>
      <c r="AD91" s="68">
        <v>70255.92</v>
      </c>
      <c r="AE91" s="69">
        <v>578</v>
      </c>
      <c r="AF91" s="69">
        <v>4033</v>
      </c>
      <c r="AG91" s="70">
        <v>146055.76</v>
      </c>
      <c r="AH91" s="71">
        <v>832</v>
      </c>
      <c r="AI91" s="71">
        <v>4064</v>
      </c>
      <c r="AJ91" s="68">
        <v>161712.73000000001</v>
      </c>
      <c r="AK91" s="69">
        <v>1131</v>
      </c>
      <c r="AL91" s="69">
        <v>4106</v>
      </c>
      <c r="AM91" s="70">
        <v>115741.09</v>
      </c>
      <c r="AN91" s="71">
        <v>728</v>
      </c>
      <c r="AO91" s="71">
        <v>827</v>
      </c>
    </row>
    <row r="92" spans="1:41" hidden="1" outlineLevel="1" x14ac:dyDescent="0.55000000000000004">
      <c r="A92" s="58" t="s">
        <v>40</v>
      </c>
      <c r="B92" s="65">
        <v>183134052.56999996</v>
      </c>
      <c r="C92" s="66">
        <v>979411</v>
      </c>
      <c r="D92" s="66">
        <v>86764</v>
      </c>
      <c r="E92" s="67">
        <v>186.98386333214552</v>
      </c>
      <c r="F92" s="68">
        <v>15586659.440000001</v>
      </c>
      <c r="G92" s="69">
        <v>77225</v>
      </c>
      <c r="H92" s="69">
        <v>119469</v>
      </c>
      <c r="I92" s="70">
        <v>10937272.35</v>
      </c>
      <c r="J92" s="71">
        <v>56845</v>
      </c>
      <c r="K92" s="71">
        <v>122547</v>
      </c>
      <c r="L92" s="68">
        <v>9477620.8399999999</v>
      </c>
      <c r="M92" s="69">
        <v>50987</v>
      </c>
      <c r="N92" s="69">
        <v>126681</v>
      </c>
      <c r="O92" s="70">
        <v>11451129.52</v>
      </c>
      <c r="P92" s="71">
        <v>63638</v>
      </c>
      <c r="Q92" s="71">
        <v>128065</v>
      </c>
      <c r="R92" s="68">
        <v>14437176.35</v>
      </c>
      <c r="S92" s="69">
        <v>81051</v>
      </c>
      <c r="T92" s="69">
        <v>129135</v>
      </c>
      <c r="U92" s="70">
        <v>17754336.880000003</v>
      </c>
      <c r="V92" s="71">
        <v>94185</v>
      </c>
      <c r="W92" s="71">
        <v>130453</v>
      </c>
      <c r="X92" s="68">
        <v>14992185</v>
      </c>
      <c r="Y92" s="69">
        <v>81096</v>
      </c>
      <c r="Z92" s="69">
        <v>131503</v>
      </c>
      <c r="AA92" s="70">
        <v>18431454.989999998</v>
      </c>
      <c r="AB92" s="71">
        <v>95023</v>
      </c>
      <c r="AC92" s="71">
        <v>132697</v>
      </c>
      <c r="AD92" s="68">
        <v>16595202.17</v>
      </c>
      <c r="AE92" s="69">
        <v>87108</v>
      </c>
      <c r="AF92" s="69">
        <v>134097</v>
      </c>
      <c r="AG92" s="70">
        <v>16592629.109999999</v>
      </c>
      <c r="AH92" s="71">
        <v>88118</v>
      </c>
      <c r="AI92" s="71">
        <v>135920</v>
      </c>
      <c r="AJ92" s="68">
        <v>17867738.850000001</v>
      </c>
      <c r="AK92" s="69">
        <v>100066</v>
      </c>
      <c r="AL92" s="69">
        <v>137412</v>
      </c>
      <c r="AM92" s="70">
        <v>19010647.069999997</v>
      </c>
      <c r="AN92" s="71">
        <v>104069</v>
      </c>
      <c r="AO92" s="71">
        <v>86764</v>
      </c>
    </row>
    <row r="93" spans="1:41" hidden="1" outlineLevel="1" x14ac:dyDescent="0.55000000000000004">
      <c r="A93" s="58" t="s">
        <v>34</v>
      </c>
      <c r="B93" s="65">
        <v>29835609.609999999</v>
      </c>
      <c r="C93" s="66">
        <v>117919</v>
      </c>
      <c r="D93" s="66">
        <v>3279</v>
      </c>
      <c r="E93" s="67">
        <v>253.0178309687158</v>
      </c>
      <c r="F93" s="68">
        <v>2024953.58</v>
      </c>
      <c r="G93" s="69">
        <v>8481</v>
      </c>
      <c r="H93" s="69">
        <v>6045</v>
      </c>
      <c r="I93" s="70">
        <v>2803953.45</v>
      </c>
      <c r="J93" s="71">
        <v>9499</v>
      </c>
      <c r="K93" s="71">
        <v>6242</v>
      </c>
      <c r="L93" s="68">
        <v>2932937.96</v>
      </c>
      <c r="M93" s="69">
        <v>10010</v>
      </c>
      <c r="N93" s="69">
        <v>6312</v>
      </c>
      <c r="O93" s="70">
        <v>2756040.26</v>
      </c>
      <c r="P93" s="71">
        <v>8736</v>
      </c>
      <c r="Q93" s="71">
        <v>6403</v>
      </c>
      <c r="R93" s="68">
        <v>2620403.17</v>
      </c>
      <c r="S93" s="69">
        <v>9640</v>
      </c>
      <c r="T93" s="69">
        <v>6451</v>
      </c>
      <c r="U93" s="70">
        <v>3011599.82</v>
      </c>
      <c r="V93" s="71">
        <v>10882</v>
      </c>
      <c r="W93" s="71">
        <v>6508</v>
      </c>
      <c r="X93" s="68">
        <v>1975635.54</v>
      </c>
      <c r="Y93" s="69">
        <v>9667</v>
      </c>
      <c r="Z93" s="69">
        <v>6563</v>
      </c>
      <c r="AA93" s="70">
        <v>2280153.4300000002</v>
      </c>
      <c r="AB93" s="71">
        <v>10573</v>
      </c>
      <c r="AC93" s="71">
        <v>6619</v>
      </c>
      <c r="AD93" s="68">
        <v>2343248.2000000002</v>
      </c>
      <c r="AE93" s="69">
        <v>9264</v>
      </c>
      <c r="AF93" s="69">
        <v>6676</v>
      </c>
      <c r="AG93" s="70">
        <v>2114898.42</v>
      </c>
      <c r="AH93" s="71">
        <v>9234</v>
      </c>
      <c r="AI93" s="71">
        <v>6725</v>
      </c>
      <c r="AJ93" s="68">
        <v>2309937.16</v>
      </c>
      <c r="AK93" s="69">
        <v>10210</v>
      </c>
      <c r="AL93" s="69">
        <v>6793</v>
      </c>
      <c r="AM93" s="70">
        <v>2661848.62</v>
      </c>
      <c r="AN93" s="71">
        <v>11723</v>
      </c>
      <c r="AO93" s="71">
        <v>3279</v>
      </c>
    </row>
    <row r="94" spans="1:41" hidden="1" outlineLevel="1" x14ac:dyDescent="0.55000000000000004">
      <c r="A94" s="58" t="s">
        <v>35</v>
      </c>
      <c r="B94" s="65">
        <v>6114930.8000000007</v>
      </c>
      <c r="C94" s="66">
        <v>33669</v>
      </c>
      <c r="D94" s="66">
        <v>11315</v>
      </c>
      <c r="E94" s="67">
        <v>181.61902046392825</v>
      </c>
      <c r="F94" s="68">
        <v>193457.2</v>
      </c>
      <c r="G94" s="69">
        <v>1058</v>
      </c>
      <c r="H94" s="69">
        <v>19490</v>
      </c>
      <c r="I94" s="70">
        <v>235159.64</v>
      </c>
      <c r="J94" s="71">
        <v>950</v>
      </c>
      <c r="K94" s="71">
        <v>19538</v>
      </c>
      <c r="L94" s="68">
        <v>189773.42</v>
      </c>
      <c r="M94" s="69">
        <v>962</v>
      </c>
      <c r="N94" s="69">
        <v>19596</v>
      </c>
      <c r="O94" s="70">
        <v>186413.9</v>
      </c>
      <c r="P94" s="71">
        <v>1052</v>
      </c>
      <c r="Q94" s="71">
        <v>19662</v>
      </c>
      <c r="R94" s="68">
        <v>287621.08</v>
      </c>
      <c r="S94" s="69">
        <v>1746</v>
      </c>
      <c r="T94" s="69">
        <v>19753</v>
      </c>
      <c r="U94" s="70">
        <v>338232.02</v>
      </c>
      <c r="V94" s="71">
        <v>1836</v>
      </c>
      <c r="W94" s="71">
        <v>19911</v>
      </c>
      <c r="X94" s="68">
        <v>414366.06</v>
      </c>
      <c r="Y94" s="69">
        <v>2275</v>
      </c>
      <c r="Z94" s="69">
        <v>20044</v>
      </c>
      <c r="AA94" s="70">
        <v>530868.42000000004</v>
      </c>
      <c r="AB94" s="71">
        <v>2763</v>
      </c>
      <c r="AC94" s="71">
        <v>20267</v>
      </c>
      <c r="AD94" s="68">
        <v>552944.73</v>
      </c>
      <c r="AE94" s="69">
        <v>3445</v>
      </c>
      <c r="AF94" s="69">
        <v>20518</v>
      </c>
      <c r="AG94" s="70">
        <v>728587.21</v>
      </c>
      <c r="AH94" s="71">
        <v>3840</v>
      </c>
      <c r="AI94" s="71">
        <v>20807</v>
      </c>
      <c r="AJ94" s="68">
        <v>1188366.55</v>
      </c>
      <c r="AK94" s="69">
        <v>6696</v>
      </c>
      <c r="AL94" s="69">
        <v>21133</v>
      </c>
      <c r="AM94" s="70">
        <v>1269140.57</v>
      </c>
      <c r="AN94" s="71">
        <v>7046</v>
      </c>
      <c r="AO94" s="71">
        <v>11315</v>
      </c>
    </row>
    <row r="95" spans="1:41" ht="4.5" hidden="1" customHeight="1" outlineLevel="1" x14ac:dyDescent="0.55000000000000004">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row>
    <row r="96" spans="1:41" s="12" customFormat="1" hidden="1" outlineLevel="1" x14ac:dyDescent="0.55000000000000004">
      <c r="A96" s="50" t="s">
        <v>509</v>
      </c>
      <c r="B96" s="51">
        <f>SUM(B69:B94)</f>
        <v>7922000010.7999992</v>
      </c>
      <c r="C96" s="52">
        <f>SUM(C69:C94)</f>
        <v>33102536</v>
      </c>
      <c r="D96" s="52">
        <f>SUM(D69:D94)</f>
        <v>3126017</v>
      </c>
      <c r="E96" s="74">
        <f t="shared" ref="E96" si="6">IFERROR(B96/C96,0)</f>
        <v>239.31701217091037</v>
      </c>
      <c r="F96" s="51">
        <f t="shared" ref="F96:AO96" si="7">SUM(F69:F94)</f>
        <v>610068483.43000031</v>
      </c>
      <c r="G96" s="52">
        <f t="shared" si="7"/>
        <v>2532168</v>
      </c>
      <c r="H96" s="52">
        <f t="shared" si="7"/>
        <v>4701968</v>
      </c>
      <c r="I96" s="51">
        <f t="shared" si="7"/>
        <v>536411105.88</v>
      </c>
      <c r="J96" s="52">
        <f t="shared" si="7"/>
        <v>2222817</v>
      </c>
      <c r="K96" s="52">
        <f t="shared" si="7"/>
        <v>4737850</v>
      </c>
      <c r="L96" s="51">
        <f t="shared" si="7"/>
        <v>420406714.23000002</v>
      </c>
      <c r="M96" s="52">
        <f t="shared" si="7"/>
        <v>1810709</v>
      </c>
      <c r="N96" s="52">
        <f t="shared" si="7"/>
        <v>4770902</v>
      </c>
      <c r="O96" s="51">
        <f t="shared" si="7"/>
        <v>501731975.56999987</v>
      </c>
      <c r="P96" s="52">
        <f t="shared" si="7"/>
        <v>2161125</v>
      </c>
      <c r="Q96" s="52">
        <f t="shared" si="7"/>
        <v>4816345</v>
      </c>
      <c r="R96" s="51">
        <f t="shared" si="7"/>
        <v>599642088.75999999</v>
      </c>
      <c r="S96" s="52">
        <f t="shared" si="7"/>
        <v>2479781</v>
      </c>
      <c r="T96" s="52">
        <f t="shared" si="7"/>
        <v>4859683</v>
      </c>
      <c r="U96" s="51">
        <f t="shared" si="7"/>
        <v>747407724.60000014</v>
      </c>
      <c r="V96" s="52">
        <f t="shared" si="7"/>
        <v>3077084</v>
      </c>
      <c r="W96" s="52">
        <f t="shared" si="7"/>
        <v>4908513</v>
      </c>
      <c r="X96" s="51">
        <f t="shared" si="7"/>
        <v>680887052.41999984</v>
      </c>
      <c r="Y96" s="52">
        <f t="shared" si="7"/>
        <v>2844281</v>
      </c>
      <c r="Z96" s="52">
        <f t="shared" si="7"/>
        <v>4953541</v>
      </c>
      <c r="AA96" s="51">
        <f t="shared" si="7"/>
        <v>838612355.75000012</v>
      </c>
      <c r="AB96" s="52">
        <f t="shared" si="7"/>
        <v>3414537</v>
      </c>
      <c r="AC96" s="52">
        <f t="shared" si="7"/>
        <v>5002930</v>
      </c>
      <c r="AD96" s="51">
        <f t="shared" si="7"/>
        <v>739058434.32999992</v>
      </c>
      <c r="AE96" s="52">
        <f t="shared" si="7"/>
        <v>3081516</v>
      </c>
      <c r="AF96" s="52">
        <f t="shared" si="7"/>
        <v>5046984</v>
      </c>
      <c r="AG96" s="51">
        <f t="shared" si="7"/>
        <v>753435281.37000012</v>
      </c>
      <c r="AH96" s="52">
        <f t="shared" si="7"/>
        <v>2984021</v>
      </c>
      <c r="AI96" s="52">
        <f t="shared" si="7"/>
        <v>5090654</v>
      </c>
      <c r="AJ96" s="51">
        <f t="shared" si="7"/>
        <v>794657407.38999987</v>
      </c>
      <c r="AK96" s="52">
        <f t="shared" si="7"/>
        <v>3411928</v>
      </c>
      <c r="AL96" s="52">
        <f t="shared" si="7"/>
        <v>5132828</v>
      </c>
      <c r="AM96" s="51">
        <f t="shared" si="7"/>
        <v>699681387.07000029</v>
      </c>
      <c r="AN96" s="52">
        <f t="shared" si="7"/>
        <v>3082569</v>
      </c>
      <c r="AO96" s="52">
        <f t="shared" si="7"/>
        <v>3126017</v>
      </c>
    </row>
    <row r="97" spans="1:41" hidden="1" outlineLevel="1" x14ac:dyDescent="0.55000000000000004"/>
    <row r="98" spans="1:41" hidden="1" outlineLevel="1" x14ac:dyDescent="0.55000000000000004">
      <c r="A98" s="12" t="s">
        <v>17</v>
      </c>
      <c r="B98" s="107" t="s">
        <v>96</v>
      </c>
      <c r="C98" s="107"/>
      <c r="D98" s="107"/>
      <c r="E98" s="107"/>
      <c r="F98" s="105" t="s">
        <v>72</v>
      </c>
      <c r="G98" s="105"/>
      <c r="H98" s="105"/>
      <c r="I98" s="104" t="s">
        <v>73</v>
      </c>
      <c r="J98" s="104"/>
      <c r="K98" s="104"/>
      <c r="L98" s="106" t="s">
        <v>74</v>
      </c>
      <c r="M98" s="106"/>
      <c r="N98" s="106"/>
      <c r="O98" s="104" t="s">
        <v>75</v>
      </c>
      <c r="P98" s="104"/>
      <c r="Q98" s="104"/>
      <c r="R98" s="106" t="s">
        <v>76</v>
      </c>
      <c r="S98" s="106"/>
      <c r="T98" s="106"/>
      <c r="U98" s="104" t="s">
        <v>77</v>
      </c>
      <c r="V98" s="104"/>
      <c r="W98" s="104"/>
      <c r="X98" s="106" t="s">
        <v>78</v>
      </c>
      <c r="Y98" s="106"/>
      <c r="Z98" s="106"/>
      <c r="AA98" s="104" t="s">
        <v>79</v>
      </c>
      <c r="AB98" s="104"/>
      <c r="AC98" s="104"/>
      <c r="AD98" s="106" t="s">
        <v>80</v>
      </c>
      <c r="AE98" s="106"/>
      <c r="AF98" s="106"/>
      <c r="AG98" s="104" t="s">
        <v>81</v>
      </c>
      <c r="AH98" s="104"/>
      <c r="AI98" s="104"/>
      <c r="AJ98" s="106" t="s">
        <v>82</v>
      </c>
      <c r="AK98" s="106"/>
      <c r="AL98" s="106"/>
      <c r="AM98" s="104" t="s">
        <v>83</v>
      </c>
      <c r="AN98" s="104"/>
      <c r="AO98" s="104"/>
    </row>
    <row r="99" spans="1:41" s="72" customFormat="1" hidden="1" outlineLevel="1" x14ac:dyDescent="0.55000000000000004">
      <c r="A99" s="73" t="s">
        <v>0</v>
      </c>
      <c r="B99" s="59" t="s">
        <v>1</v>
      </c>
      <c r="C99" s="60" t="s">
        <v>2</v>
      </c>
      <c r="D99" s="60" t="s">
        <v>97</v>
      </c>
      <c r="E99" s="59" t="s">
        <v>516</v>
      </c>
      <c r="F99" s="61" t="s">
        <v>1</v>
      </c>
      <c r="G99" s="62" t="s">
        <v>2</v>
      </c>
      <c r="H99" s="62" t="s">
        <v>97</v>
      </c>
      <c r="I99" s="63" t="s">
        <v>1</v>
      </c>
      <c r="J99" s="64" t="s">
        <v>2</v>
      </c>
      <c r="K99" s="64" t="s">
        <v>97</v>
      </c>
      <c r="L99" s="61" t="s">
        <v>1</v>
      </c>
      <c r="M99" s="62" t="s">
        <v>2</v>
      </c>
      <c r="N99" s="62" t="s">
        <v>97</v>
      </c>
      <c r="O99" s="63" t="s">
        <v>1</v>
      </c>
      <c r="P99" s="64" t="s">
        <v>2</v>
      </c>
      <c r="Q99" s="64" t="s">
        <v>97</v>
      </c>
      <c r="R99" s="61" t="s">
        <v>1</v>
      </c>
      <c r="S99" s="62" t="s">
        <v>2</v>
      </c>
      <c r="T99" s="62" t="s">
        <v>97</v>
      </c>
      <c r="U99" s="63" t="s">
        <v>1</v>
      </c>
      <c r="V99" s="64" t="s">
        <v>2</v>
      </c>
      <c r="W99" s="64" t="s">
        <v>97</v>
      </c>
      <c r="X99" s="61" t="s">
        <v>1</v>
      </c>
      <c r="Y99" s="62" t="s">
        <v>2</v>
      </c>
      <c r="Z99" s="62" t="s">
        <v>97</v>
      </c>
      <c r="AA99" s="63" t="s">
        <v>1</v>
      </c>
      <c r="AB99" s="64" t="s">
        <v>2</v>
      </c>
      <c r="AC99" s="64" t="s">
        <v>97</v>
      </c>
      <c r="AD99" s="61" t="s">
        <v>1</v>
      </c>
      <c r="AE99" s="62" t="s">
        <v>2</v>
      </c>
      <c r="AF99" s="62" t="s">
        <v>97</v>
      </c>
      <c r="AG99" s="63" t="s">
        <v>1</v>
      </c>
      <c r="AH99" s="64" t="s">
        <v>2</v>
      </c>
      <c r="AI99" s="64" t="s">
        <v>97</v>
      </c>
      <c r="AJ99" s="61" t="s">
        <v>1</v>
      </c>
      <c r="AK99" s="62" t="s">
        <v>2</v>
      </c>
      <c r="AL99" s="62" t="s">
        <v>97</v>
      </c>
      <c r="AM99" s="63" t="s">
        <v>1</v>
      </c>
      <c r="AN99" s="64" t="s">
        <v>2</v>
      </c>
      <c r="AO99" s="64" t="s">
        <v>97</v>
      </c>
    </row>
    <row r="100" spans="1:41" hidden="1" outlineLevel="1" x14ac:dyDescent="0.55000000000000004">
      <c r="A100" s="58" t="s">
        <v>36</v>
      </c>
      <c r="B100" s="65">
        <v>6588914.4800000004</v>
      </c>
      <c r="C100" s="66">
        <v>23874</v>
      </c>
      <c r="D100" s="66">
        <v>4813</v>
      </c>
      <c r="E100" s="67">
        <v>275.98703526849295</v>
      </c>
      <c r="F100" s="68">
        <v>462303.69</v>
      </c>
      <c r="G100" s="69">
        <v>1547</v>
      </c>
      <c r="H100" s="69">
        <v>4149</v>
      </c>
      <c r="I100" s="70">
        <v>474826.18</v>
      </c>
      <c r="J100" s="71">
        <v>1844</v>
      </c>
      <c r="K100" s="71">
        <v>4174</v>
      </c>
      <c r="L100" s="68">
        <v>314673.11</v>
      </c>
      <c r="M100" s="69">
        <v>1064</v>
      </c>
      <c r="N100" s="69">
        <v>4199</v>
      </c>
      <c r="O100" s="70">
        <v>299095.3</v>
      </c>
      <c r="P100" s="71">
        <v>1001</v>
      </c>
      <c r="Q100" s="71">
        <v>4218</v>
      </c>
      <c r="R100" s="68">
        <v>316637.58</v>
      </c>
      <c r="S100" s="69">
        <v>956</v>
      </c>
      <c r="T100" s="69">
        <v>4271</v>
      </c>
      <c r="U100" s="70">
        <v>576231.25</v>
      </c>
      <c r="V100" s="71">
        <v>2003</v>
      </c>
      <c r="W100" s="71">
        <v>4349</v>
      </c>
      <c r="X100" s="68">
        <v>427963.66</v>
      </c>
      <c r="Y100" s="69">
        <v>1570</v>
      </c>
      <c r="Z100" s="69">
        <v>4424</v>
      </c>
      <c r="AA100" s="70">
        <v>731407.69</v>
      </c>
      <c r="AB100" s="71">
        <v>2571</v>
      </c>
      <c r="AC100" s="71">
        <v>4486</v>
      </c>
      <c r="AD100" s="68">
        <v>692898.41</v>
      </c>
      <c r="AE100" s="69">
        <v>2779</v>
      </c>
      <c r="AF100" s="69">
        <v>4555</v>
      </c>
      <c r="AG100" s="70">
        <v>682843.91</v>
      </c>
      <c r="AH100" s="71">
        <v>2763</v>
      </c>
      <c r="AI100" s="71">
        <v>4620</v>
      </c>
      <c r="AJ100" s="68">
        <v>854336.18</v>
      </c>
      <c r="AK100" s="69">
        <v>3036</v>
      </c>
      <c r="AL100" s="69">
        <v>4733</v>
      </c>
      <c r="AM100" s="70">
        <v>755697.52</v>
      </c>
      <c r="AN100" s="71">
        <v>2740</v>
      </c>
      <c r="AO100" s="71">
        <v>4813</v>
      </c>
    </row>
    <row r="101" spans="1:41" hidden="1" outlineLevel="1" x14ac:dyDescent="0.55000000000000004">
      <c r="A101" s="58" t="s">
        <v>18</v>
      </c>
      <c r="B101" s="65">
        <v>102918008.45</v>
      </c>
      <c r="C101" s="66">
        <v>602087</v>
      </c>
      <c r="D101" s="66">
        <v>64537</v>
      </c>
      <c r="E101" s="67">
        <v>170.93544363190037</v>
      </c>
      <c r="F101" s="68">
        <v>5639088.6200000001</v>
      </c>
      <c r="G101" s="69">
        <v>33599</v>
      </c>
      <c r="H101" s="69">
        <v>64093</v>
      </c>
      <c r="I101" s="70">
        <v>3974690.39</v>
      </c>
      <c r="J101" s="71">
        <v>24827</v>
      </c>
      <c r="K101" s="71">
        <v>64027</v>
      </c>
      <c r="L101" s="68">
        <v>2752853.25</v>
      </c>
      <c r="M101" s="69">
        <v>18755</v>
      </c>
      <c r="N101" s="69">
        <v>63704</v>
      </c>
      <c r="O101" s="70">
        <v>3093314.11</v>
      </c>
      <c r="P101" s="71">
        <v>19010</v>
      </c>
      <c r="Q101" s="71">
        <v>63559</v>
      </c>
      <c r="R101" s="68">
        <v>4649313.0199999996</v>
      </c>
      <c r="S101" s="69">
        <v>27463</v>
      </c>
      <c r="T101" s="69">
        <v>62986</v>
      </c>
      <c r="U101" s="70">
        <v>7644750.6699999999</v>
      </c>
      <c r="V101" s="71">
        <v>43846</v>
      </c>
      <c r="W101" s="71">
        <v>63305</v>
      </c>
      <c r="X101" s="68">
        <v>8134301.6899999985</v>
      </c>
      <c r="Y101" s="69">
        <v>48962</v>
      </c>
      <c r="Z101" s="69">
        <v>63852</v>
      </c>
      <c r="AA101" s="70">
        <v>11989566.5</v>
      </c>
      <c r="AB101" s="71">
        <v>67808</v>
      </c>
      <c r="AC101" s="71">
        <v>64207</v>
      </c>
      <c r="AD101" s="68">
        <v>13259740.85</v>
      </c>
      <c r="AE101" s="69">
        <v>75087</v>
      </c>
      <c r="AF101" s="69">
        <v>63759</v>
      </c>
      <c r="AG101" s="70">
        <v>12553826.580000006</v>
      </c>
      <c r="AH101" s="71">
        <v>72287</v>
      </c>
      <c r="AI101" s="71">
        <v>63939</v>
      </c>
      <c r="AJ101" s="68">
        <v>15323003.359999998</v>
      </c>
      <c r="AK101" s="69">
        <v>87125</v>
      </c>
      <c r="AL101" s="69">
        <v>64152</v>
      </c>
      <c r="AM101" s="70">
        <v>13903559.410000002</v>
      </c>
      <c r="AN101" s="71">
        <v>83318</v>
      </c>
      <c r="AO101" s="71">
        <v>64537</v>
      </c>
    </row>
    <row r="102" spans="1:41" hidden="1" outlineLevel="1" x14ac:dyDescent="0.55000000000000004">
      <c r="A102" s="58" t="s">
        <v>20</v>
      </c>
      <c r="B102" s="65">
        <v>13010470.710000001</v>
      </c>
      <c r="C102" s="66">
        <v>75993</v>
      </c>
      <c r="D102" s="66">
        <v>19437</v>
      </c>
      <c r="E102" s="67">
        <v>171.20617306857213</v>
      </c>
      <c r="F102" s="68">
        <v>534935.22</v>
      </c>
      <c r="G102" s="69">
        <v>3188</v>
      </c>
      <c r="H102" s="69">
        <v>17252</v>
      </c>
      <c r="I102" s="70">
        <v>495225.24</v>
      </c>
      <c r="J102" s="71">
        <v>2726</v>
      </c>
      <c r="K102" s="71">
        <v>17346</v>
      </c>
      <c r="L102" s="68">
        <v>502114.37</v>
      </c>
      <c r="M102" s="69">
        <v>3147</v>
      </c>
      <c r="N102" s="69">
        <v>17428</v>
      </c>
      <c r="O102" s="70">
        <v>398507.13</v>
      </c>
      <c r="P102" s="71">
        <v>2476</v>
      </c>
      <c r="Q102" s="71">
        <v>17522</v>
      </c>
      <c r="R102" s="68">
        <v>559294.97</v>
      </c>
      <c r="S102" s="69">
        <v>3292</v>
      </c>
      <c r="T102" s="69">
        <v>17652</v>
      </c>
      <c r="U102" s="70">
        <v>1024723.52</v>
      </c>
      <c r="V102" s="71">
        <v>5617</v>
      </c>
      <c r="W102" s="71">
        <v>18056</v>
      </c>
      <c r="X102" s="68">
        <v>958123.25</v>
      </c>
      <c r="Y102" s="69">
        <v>5749</v>
      </c>
      <c r="Z102" s="69">
        <v>18408</v>
      </c>
      <c r="AA102" s="70">
        <v>1517775.63</v>
      </c>
      <c r="AB102" s="71">
        <v>8663</v>
      </c>
      <c r="AC102" s="71">
        <v>18638</v>
      </c>
      <c r="AD102" s="68">
        <v>1572071.91</v>
      </c>
      <c r="AE102" s="69">
        <v>9764</v>
      </c>
      <c r="AF102" s="69">
        <v>18818</v>
      </c>
      <c r="AG102" s="70">
        <v>1357657.87</v>
      </c>
      <c r="AH102" s="71">
        <v>7983</v>
      </c>
      <c r="AI102" s="71">
        <v>19013</v>
      </c>
      <c r="AJ102" s="68">
        <v>1983001.8</v>
      </c>
      <c r="AK102" s="69">
        <v>10828</v>
      </c>
      <c r="AL102" s="69">
        <v>19230</v>
      </c>
      <c r="AM102" s="70">
        <v>2107039.7999999998</v>
      </c>
      <c r="AN102" s="71">
        <v>12560</v>
      </c>
      <c r="AO102" s="71">
        <v>19437</v>
      </c>
    </row>
    <row r="103" spans="1:41" hidden="1" outlineLevel="1" x14ac:dyDescent="0.55000000000000004">
      <c r="A103" s="58" t="s">
        <v>510</v>
      </c>
      <c r="B103" s="65">
        <v>177222145.11000001</v>
      </c>
      <c r="C103" s="66">
        <v>691255</v>
      </c>
      <c r="D103" s="66">
        <v>140154</v>
      </c>
      <c r="E103" s="67">
        <v>256.37737898460051</v>
      </c>
      <c r="F103" s="68">
        <v>9480323.4600000009</v>
      </c>
      <c r="G103" s="69">
        <v>36350</v>
      </c>
      <c r="H103" s="69">
        <v>127755</v>
      </c>
      <c r="I103" s="70">
        <v>11667842.439999999</v>
      </c>
      <c r="J103" s="71">
        <v>42160</v>
      </c>
      <c r="K103" s="71">
        <v>128359</v>
      </c>
      <c r="L103" s="68">
        <v>7746791.6900000004</v>
      </c>
      <c r="M103" s="69">
        <v>33757</v>
      </c>
      <c r="N103" s="69">
        <v>129141</v>
      </c>
      <c r="O103" s="70">
        <v>6285685.75</v>
      </c>
      <c r="P103" s="71">
        <v>26773</v>
      </c>
      <c r="Q103" s="71">
        <v>129671</v>
      </c>
      <c r="R103" s="68">
        <v>9394990.9600000009</v>
      </c>
      <c r="S103" s="69">
        <v>34885</v>
      </c>
      <c r="T103" s="69">
        <v>130314</v>
      </c>
      <c r="U103" s="70">
        <v>14694766.300000001</v>
      </c>
      <c r="V103" s="71">
        <v>55928</v>
      </c>
      <c r="W103" s="71">
        <v>131489</v>
      </c>
      <c r="X103" s="68">
        <v>16112704.279999999</v>
      </c>
      <c r="Y103" s="69">
        <v>65053</v>
      </c>
      <c r="Z103" s="69">
        <v>132626</v>
      </c>
      <c r="AA103" s="70">
        <v>20352559.18</v>
      </c>
      <c r="AB103" s="71">
        <v>79582</v>
      </c>
      <c r="AC103" s="71">
        <v>133853</v>
      </c>
      <c r="AD103" s="68">
        <v>18214240.079999998</v>
      </c>
      <c r="AE103" s="69">
        <v>70203</v>
      </c>
      <c r="AF103" s="69">
        <v>135393</v>
      </c>
      <c r="AG103" s="70">
        <v>19003022.079999998</v>
      </c>
      <c r="AH103" s="71">
        <v>68062</v>
      </c>
      <c r="AI103" s="71">
        <v>136486</v>
      </c>
      <c r="AJ103" s="68">
        <v>22668538.079999998</v>
      </c>
      <c r="AK103" s="69">
        <v>89069</v>
      </c>
      <c r="AL103" s="69">
        <v>137952</v>
      </c>
      <c r="AM103" s="70">
        <v>21600680.809999999</v>
      </c>
      <c r="AN103" s="71">
        <v>89433</v>
      </c>
      <c r="AO103" s="71">
        <v>140154</v>
      </c>
    </row>
    <row r="104" spans="1:41" hidden="1" outlineLevel="1" x14ac:dyDescent="0.55000000000000004">
      <c r="A104" s="58" t="s">
        <v>89</v>
      </c>
      <c r="B104" s="65">
        <v>4755464581.46</v>
      </c>
      <c r="C104" s="66">
        <v>18689329</v>
      </c>
      <c r="D104" s="66">
        <v>3551516</v>
      </c>
      <c r="E104" s="67">
        <v>254.44811750384403</v>
      </c>
      <c r="F104" s="68">
        <v>326987641.63</v>
      </c>
      <c r="G104" s="69">
        <v>1332282</v>
      </c>
      <c r="H104" s="69">
        <v>3226335</v>
      </c>
      <c r="I104" s="70">
        <v>340058299.54000002</v>
      </c>
      <c r="J104" s="71">
        <v>1343932</v>
      </c>
      <c r="K104" s="71">
        <v>3250613</v>
      </c>
      <c r="L104" s="68">
        <v>260676137.09999999</v>
      </c>
      <c r="M104" s="69">
        <v>1053941</v>
      </c>
      <c r="N104" s="69">
        <v>3273023</v>
      </c>
      <c r="O104" s="70">
        <v>272623691.24000001</v>
      </c>
      <c r="P104" s="71">
        <v>1146047</v>
      </c>
      <c r="Q104" s="71">
        <v>3302824</v>
      </c>
      <c r="R104" s="68">
        <v>333251640.81</v>
      </c>
      <c r="S104" s="69">
        <v>1316446</v>
      </c>
      <c r="T104" s="69">
        <v>3333120</v>
      </c>
      <c r="U104" s="70">
        <v>431027112.42000002</v>
      </c>
      <c r="V104" s="71">
        <v>1631505</v>
      </c>
      <c r="W104" s="71">
        <v>3369708</v>
      </c>
      <c r="X104" s="68">
        <v>420434585.56999999</v>
      </c>
      <c r="Y104" s="69">
        <v>1638553</v>
      </c>
      <c r="Z104" s="69">
        <v>3401560</v>
      </c>
      <c r="AA104" s="70">
        <v>487234225.88</v>
      </c>
      <c r="AB104" s="71">
        <v>1898400</v>
      </c>
      <c r="AC104" s="71">
        <v>3434216</v>
      </c>
      <c r="AD104" s="68">
        <v>463905419.42000002</v>
      </c>
      <c r="AE104" s="69">
        <v>1774603</v>
      </c>
      <c r="AF104" s="69">
        <v>3465415</v>
      </c>
      <c r="AG104" s="70">
        <v>451286808.31</v>
      </c>
      <c r="AH104" s="71">
        <v>1712924</v>
      </c>
      <c r="AI104" s="71">
        <v>3494150</v>
      </c>
      <c r="AJ104" s="68">
        <v>539755524.88</v>
      </c>
      <c r="AK104" s="69">
        <v>2107494</v>
      </c>
      <c r="AL104" s="69">
        <v>3526180</v>
      </c>
      <c r="AM104" s="70">
        <v>428223494.66000003</v>
      </c>
      <c r="AN104" s="71">
        <v>1733202</v>
      </c>
      <c r="AO104" s="71">
        <v>3551516</v>
      </c>
    </row>
    <row r="105" spans="1:41" hidden="1" outlineLevel="1" x14ac:dyDescent="0.55000000000000004">
      <c r="A105" s="58" t="s">
        <v>21</v>
      </c>
      <c r="B105" s="65">
        <v>2305995.1399999997</v>
      </c>
      <c r="C105" s="66">
        <v>16013</v>
      </c>
      <c r="D105" s="66">
        <v>2224</v>
      </c>
      <c r="E105" s="67">
        <v>144.00769000187347</v>
      </c>
      <c r="F105" s="68">
        <v>105239.7</v>
      </c>
      <c r="G105" s="69">
        <v>796</v>
      </c>
      <c r="H105" s="69">
        <v>2119</v>
      </c>
      <c r="I105" s="70">
        <v>127642.73</v>
      </c>
      <c r="J105" s="71">
        <v>831</v>
      </c>
      <c r="K105" s="71">
        <v>2124</v>
      </c>
      <c r="L105" s="68">
        <v>71323.06</v>
      </c>
      <c r="M105" s="69">
        <v>569</v>
      </c>
      <c r="N105" s="69">
        <v>2104</v>
      </c>
      <c r="O105" s="70">
        <v>74501.05</v>
      </c>
      <c r="P105" s="71">
        <v>466</v>
      </c>
      <c r="Q105" s="71">
        <v>2105</v>
      </c>
      <c r="R105" s="68">
        <v>128150.96</v>
      </c>
      <c r="S105" s="69">
        <v>951</v>
      </c>
      <c r="T105" s="69">
        <v>2118</v>
      </c>
      <c r="U105" s="70">
        <v>181192.28</v>
      </c>
      <c r="V105" s="71">
        <v>1404</v>
      </c>
      <c r="W105" s="71">
        <v>2140</v>
      </c>
      <c r="X105" s="68">
        <v>237804.26</v>
      </c>
      <c r="Y105" s="69">
        <v>1607</v>
      </c>
      <c r="Z105" s="69">
        <v>2151</v>
      </c>
      <c r="AA105" s="70">
        <v>250655.99000000002</v>
      </c>
      <c r="AB105" s="71">
        <v>1462</v>
      </c>
      <c r="AC105" s="71">
        <v>2159</v>
      </c>
      <c r="AD105" s="68">
        <v>318336.73</v>
      </c>
      <c r="AE105" s="69">
        <v>2081</v>
      </c>
      <c r="AF105" s="69">
        <v>2172</v>
      </c>
      <c r="AG105" s="70">
        <v>188405.84999999998</v>
      </c>
      <c r="AH105" s="71">
        <v>1427</v>
      </c>
      <c r="AI105" s="71">
        <v>2179</v>
      </c>
      <c r="AJ105" s="68">
        <v>254016.06</v>
      </c>
      <c r="AK105" s="69">
        <v>1803</v>
      </c>
      <c r="AL105" s="69">
        <v>2219</v>
      </c>
      <c r="AM105" s="70">
        <v>368726.47</v>
      </c>
      <c r="AN105" s="71">
        <v>2616</v>
      </c>
      <c r="AO105" s="71">
        <v>2224</v>
      </c>
    </row>
    <row r="106" spans="1:41" hidden="1" outlineLevel="1" x14ac:dyDescent="0.55000000000000004">
      <c r="A106" s="58" t="s">
        <v>90</v>
      </c>
      <c r="B106" s="65">
        <v>24415858.949999996</v>
      </c>
      <c r="C106" s="66">
        <v>152169</v>
      </c>
      <c r="D106" s="66">
        <v>14930</v>
      </c>
      <c r="E106" s="67">
        <v>160.45225341561024</v>
      </c>
      <c r="F106" s="68">
        <v>1062360.07</v>
      </c>
      <c r="G106" s="69">
        <v>7171</v>
      </c>
      <c r="H106" s="69">
        <v>13270</v>
      </c>
      <c r="I106" s="70">
        <v>998940.04</v>
      </c>
      <c r="J106" s="71">
        <v>7087</v>
      </c>
      <c r="K106" s="71">
        <v>13321</v>
      </c>
      <c r="L106" s="68">
        <v>782657.91</v>
      </c>
      <c r="M106" s="69">
        <v>5770</v>
      </c>
      <c r="N106" s="69">
        <v>13373</v>
      </c>
      <c r="O106" s="70">
        <v>633023.42000000004</v>
      </c>
      <c r="P106" s="71">
        <v>4519</v>
      </c>
      <c r="Q106" s="71">
        <v>13439</v>
      </c>
      <c r="R106" s="68">
        <v>955246.91</v>
      </c>
      <c r="S106" s="69">
        <v>6370</v>
      </c>
      <c r="T106" s="69">
        <v>13574</v>
      </c>
      <c r="U106" s="70">
        <v>1952468.35</v>
      </c>
      <c r="V106" s="71">
        <v>12043</v>
      </c>
      <c r="W106" s="71">
        <v>13742</v>
      </c>
      <c r="X106" s="68">
        <v>2244990.75</v>
      </c>
      <c r="Y106" s="69">
        <v>14159</v>
      </c>
      <c r="Z106" s="69">
        <v>13936</v>
      </c>
      <c r="AA106" s="70">
        <v>3217367.2</v>
      </c>
      <c r="AB106" s="71">
        <v>18786</v>
      </c>
      <c r="AC106" s="71">
        <v>14142</v>
      </c>
      <c r="AD106" s="68">
        <v>2883893.13</v>
      </c>
      <c r="AE106" s="69">
        <v>17337</v>
      </c>
      <c r="AF106" s="69">
        <v>14337</v>
      </c>
      <c r="AG106" s="70">
        <v>2665622.4700000002</v>
      </c>
      <c r="AH106" s="71">
        <v>16144</v>
      </c>
      <c r="AI106" s="71">
        <v>14534</v>
      </c>
      <c r="AJ106" s="68">
        <v>3331455.45</v>
      </c>
      <c r="AK106" s="69">
        <v>20608</v>
      </c>
      <c r="AL106" s="69">
        <v>14724</v>
      </c>
      <c r="AM106" s="70">
        <v>3687833.25</v>
      </c>
      <c r="AN106" s="71">
        <v>22175</v>
      </c>
      <c r="AO106" s="71">
        <v>14930</v>
      </c>
    </row>
    <row r="107" spans="1:41" hidden="1" outlineLevel="1" x14ac:dyDescent="0.55000000000000004">
      <c r="A107" s="58" t="s">
        <v>22</v>
      </c>
      <c r="B107" s="65">
        <v>50580938.609999999</v>
      </c>
      <c r="C107" s="66">
        <v>230680</v>
      </c>
      <c r="D107" s="66">
        <v>53546</v>
      </c>
      <c r="E107" s="67">
        <v>219.26885126582278</v>
      </c>
      <c r="F107" s="68">
        <v>2887779.88</v>
      </c>
      <c r="G107" s="69">
        <v>10220</v>
      </c>
      <c r="H107" s="69">
        <v>41690</v>
      </c>
      <c r="I107" s="70">
        <v>2986598.05</v>
      </c>
      <c r="J107" s="71">
        <v>11317</v>
      </c>
      <c r="K107" s="71">
        <v>42548</v>
      </c>
      <c r="L107" s="68">
        <v>2507558.5699999998</v>
      </c>
      <c r="M107" s="69">
        <v>11076</v>
      </c>
      <c r="N107" s="69">
        <v>43059</v>
      </c>
      <c r="O107" s="70">
        <v>1755950.2</v>
      </c>
      <c r="P107" s="71">
        <v>7485</v>
      </c>
      <c r="Q107" s="71">
        <v>43671</v>
      </c>
      <c r="R107" s="68">
        <v>2725745.21</v>
      </c>
      <c r="S107" s="69">
        <v>10506</v>
      </c>
      <c r="T107" s="69">
        <v>44314</v>
      </c>
      <c r="U107" s="70">
        <v>3773933.48</v>
      </c>
      <c r="V107" s="71">
        <v>15384</v>
      </c>
      <c r="W107" s="71">
        <v>45586</v>
      </c>
      <c r="X107" s="68">
        <v>4070733.11</v>
      </c>
      <c r="Y107" s="69">
        <v>18192</v>
      </c>
      <c r="Z107" s="69">
        <v>46962</v>
      </c>
      <c r="AA107" s="70">
        <v>5695948.0700000003</v>
      </c>
      <c r="AB107" s="71">
        <v>25549</v>
      </c>
      <c r="AC107" s="71">
        <v>48345</v>
      </c>
      <c r="AD107" s="68">
        <v>4861530.53</v>
      </c>
      <c r="AE107" s="69">
        <v>26191</v>
      </c>
      <c r="AF107" s="69">
        <v>49475</v>
      </c>
      <c r="AG107" s="70">
        <v>4823370.66</v>
      </c>
      <c r="AH107" s="71">
        <v>23392</v>
      </c>
      <c r="AI107" s="71">
        <v>50962</v>
      </c>
      <c r="AJ107" s="68">
        <v>7699643.4400000004</v>
      </c>
      <c r="AK107" s="69">
        <v>37537</v>
      </c>
      <c r="AL107" s="69">
        <v>52510</v>
      </c>
      <c r="AM107" s="70">
        <v>6792147.4100000001</v>
      </c>
      <c r="AN107" s="71">
        <v>33831</v>
      </c>
      <c r="AO107" s="71">
        <v>53546</v>
      </c>
    </row>
    <row r="108" spans="1:41" hidden="1" outlineLevel="1" x14ac:dyDescent="0.55000000000000004">
      <c r="A108" s="58" t="s">
        <v>91</v>
      </c>
      <c r="B108" s="65">
        <v>591771269.88999999</v>
      </c>
      <c r="C108" s="66">
        <v>2423569</v>
      </c>
      <c r="D108" s="66">
        <v>269189</v>
      </c>
      <c r="E108" s="67">
        <v>244.17347716941418</v>
      </c>
      <c r="F108" s="68">
        <v>44374712.219999999</v>
      </c>
      <c r="G108" s="69">
        <v>170667</v>
      </c>
      <c r="H108" s="69">
        <v>247857</v>
      </c>
      <c r="I108" s="70">
        <v>43938371.189999998</v>
      </c>
      <c r="J108" s="71">
        <v>169534</v>
      </c>
      <c r="K108" s="71">
        <v>249596</v>
      </c>
      <c r="L108" s="68">
        <v>36899879.289999999</v>
      </c>
      <c r="M108" s="69">
        <v>150328</v>
      </c>
      <c r="N108" s="69">
        <v>250886</v>
      </c>
      <c r="O108" s="70">
        <v>33880977.909999996</v>
      </c>
      <c r="P108" s="71">
        <v>143035</v>
      </c>
      <c r="Q108" s="71">
        <v>252362</v>
      </c>
      <c r="R108" s="68">
        <v>39167725.920000002</v>
      </c>
      <c r="S108" s="69">
        <v>161622</v>
      </c>
      <c r="T108" s="69">
        <v>254888</v>
      </c>
      <c r="U108" s="70">
        <v>48335792.450000003</v>
      </c>
      <c r="V108" s="71">
        <v>199548</v>
      </c>
      <c r="W108" s="71">
        <v>257150</v>
      </c>
      <c r="X108" s="68">
        <v>48161450.539999999</v>
      </c>
      <c r="Y108" s="69">
        <v>199956</v>
      </c>
      <c r="Z108" s="69">
        <v>259145</v>
      </c>
      <c r="AA108" s="70">
        <v>58123799.170000002</v>
      </c>
      <c r="AB108" s="71">
        <v>236813</v>
      </c>
      <c r="AC108" s="71">
        <v>261178</v>
      </c>
      <c r="AD108" s="68">
        <v>55894424.450000003</v>
      </c>
      <c r="AE108" s="69">
        <v>228904</v>
      </c>
      <c r="AF108" s="69">
        <v>263228</v>
      </c>
      <c r="AG108" s="70">
        <v>54687039.640000001</v>
      </c>
      <c r="AH108" s="71">
        <v>213746</v>
      </c>
      <c r="AI108" s="71">
        <v>265102</v>
      </c>
      <c r="AJ108" s="68">
        <v>66067669.969999999</v>
      </c>
      <c r="AK108" s="69">
        <v>280067</v>
      </c>
      <c r="AL108" s="69">
        <v>267272</v>
      </c>
      <c r="AM108" s="70">
        <v>62239427.140000001</v>
      </c>
      <c r="AN108" s="71">
        <v>269349</v>
      </c>
      <c r="AO108" s="71">
        <v>269189</v>
      </c>
    </row>
    <row r="109" spans="1:41" hidden="1" outlineLevel="1" x14ac:dyDescent="0.55000000000000004">
      <c r="A109" s="58" t="s">
        <v>23</v>
      </c>
      <c r="B109" s="65">
        <v>5011739.8599999994</v>
      </c>
      <c r="C109" s="66">
        <v>30294</v>
      </c>
      <c r="D109" s="66">
        <v>8241</v>
      </c>
      <c r="E109" s="67">
        <v>165.4367155212253</v>
      </c>
      <c r="F109" s="68">
        <v>201149.38</v>
      </c>
      <c r="G109" s="69">
        <v>1160</v>
      </c>
      <c r="H109" s="69">
        <v>7443</v>
      </c>
      <c r="I109" s="70">
        <v>191122.15</v>
      </c>
      <c r="J109" s="71">
        <v>1086</v>
      </c>
      <c r="K109" s="71">
        <v>7469</v>
      </c>
      <c r="L109" s="68">
        <v>166435.09</v>
      </c>
      <c r="M109" s="69">
        <v>1002</v>
      </c>
      <c r="N109" s="69">
        <v>7487</v>
      </c>
      <c r="O109" s="70">
        <v>122705.05</v>
      </c>
      <c r="P109" s="71">
        <v>860</v>
      </c>
      <c r="Q109" s="71">
        <v>7499</v>
      </c>
      <c r="R109" s="68">
        <v>178284.01</v>
      </c>
      <c r="S109" s="69">
        <v>1240</v>
      </c>
      <c r="T109" s="69">
        <v>7516</v>
      </c>
      <c r="U109" s="70">
        <v>323764.33</v>
      </c>
      <c r="V109" s="71">
        <v>2030</v>
      </c>
      <c r="W109" s="71">
        <v>7581</v>
      </c>
      <c r="X109" s="68">
        <v>462141.66</v>
      </c>
      <c r="Y109" s="69">
        <v>2454</v>
      </c>
      <c r="Z109" s="69">
        <v>7674</v>
      </c>
      <c r="AA109" s="70">
        <v>478650.36</v>
      </c>
      <c r="AB109" s="71">
        <v>2714</v>
      </c>
      <c r="AC109" s="71">
        <v>7785</v>
      </c>
      <c r="AD109" s="68">
        <v>544997.34</v>
      </c>
      <c r="AE109" s="69">
        <v>3446</v>
      </c>
      <c r="AF109" s="69">
        <v>7892</v>
      </c>
      <c r="AG109" s="70">
        <v>510205.26</v>
      </c>
      <c r="AH109" s="71">
        <v>3238</v>
      </c>
      <c r="AI109" s="71">
        <v>7993</v>
      </c>
      <c r="AJ109" s="68">
        <v>877640.42</v>
      </c>
      <c r="AK109" s="69">
        <v>5265</v>
      </c>
      <c r="AL109" s="69">
        <v>8112</v>
      </c>
      <c r="AM109" s="70">
        <v>954644.81</v>
      </c>
      <c r="AN109" s="71">
        <v>5799</v>
      </c>
      <c r="AO109" s="71">
        <v>8241</v>
      </c>
    </row>
    <row r="110" spans="1:41" hidden="1" outlineLevel="1" x14ac:dyDescent="0.55000000000000004">
      <c r="A110" s="58" t="s">
        <v>24</v>
      </c>
      <c r="B110" s="65">
        <v>86393520.510000005</v>
      </c>
      <c r="C110" s="66">
        <v>519594</v>
      </c>
      <c r="D110" s="66">
        <v>81086</v>
      </c>
      <c r="E110" s="67">
        <v>166.27120503700968</v>
      </c>
      <c r="F110" s="68">
        <v>4611200.6900000004</v>
      </c>
      <c r="G110" s="69">
        <v>28717</v>
      </c>
      <c r="H110" s="69">
        <v>73801</v>
      </c>
      <c r="I110" s="70">
        <v>3327013.07</v>
      </c>
      <c r="J110" s="71">
        <v>24014</v>
      </c>
      <c r="K110" s="71">
        <v>74192</v>
      </c>
      <c r="L110" s="68">
        <v>2852527.26</v>
      </c>
      <c r="M110" s="69">
        <v>19925</v>
      </c>
      <c r="N110" s="69">
        <v>74570</v>
      </c>
      <c r="O110" s="70">
        <v>2544221.41</v>
      </c>
      <c r="P110" s="71">
        <v>15941</v>
      </c>
      <c r="Q110" s="71">
        <v>74908</v>
      </c>
      <c r="R110" s="68">
        <v>3763460.73</v>
      </c>
      <c r="S110" s="69">
        <v>23129</v>
      </c>
      <c r="T110" s="69">
        <v>75485</v>
      </c>
      <c r="U110" s="70">
        <v>6811169.0800000001</v>
      </c>
      <c r="V110" s="71">
        <v>40598</v>
      </c>
      <c r="W110" s="71">
        <v>76218</v>
      </c>
      <c r="X110" s="68">
        <v>7664581.6200000001</v>
      </c>
      <c r="Y110" s="69">
        <v>47281</v>
      </c>
      <c r="Z110" s="69">
        <v>77043</v>
      </c>
      <c r="AA110" s="70">
        <v>10414218.119999999</v>
      </c>
      <c r="AB110" s="71">
        <v>61676</v>
      </c>
      <c r="AC110" s="71">
        <v>77912</v>
      </c>
      <c r="AD110" s="68">
        <v>9613995.3100000005</v>
      </c>
      <c r="AE110" s="69">
        <v>57983</v>
      </c>
      <c r="AF110" s="69">
        <v>78696</v>
      </c>
      <c r="AG110" s="70">
        <v>9997455.2899999991</v>
      </c>
      <c r="AH110" s="71">
        <v>55816</v>
      </c>
      <c r="AI110" s="71">
        <v>79437</v>
      </c>
      <c r="AJ110" s="68">
        <v>12371647.810000001</v>
      </c>
      <c r="AK110" s="69">
        <v>72287</v>
      </c>
      <c r="AL110" s="69">
        <v>80328</v>
      </c>
      <c r="AM110" s="70">
        <v>12422030.119999999</v>
      </c>
      <c r="AN110" s="71">
        <v>72227</v>
      </c>
      <c r="AO110" s="71">
        <v>81086</v>
      </c>
    </row>
    <row r="111" spans="1:41" hidden="1" outlineLevel="1" x14ac:dyDescent="0.55000000000000004">
      <c r="A111" s="58" t="s">
        <v>92</v>
      </c>
      <c r="B111" s="65">
        <v>94699520.680000007</v>
      </c>
      <c r="C111" s="66">
        <v>452228</v>
      </c>
      <c r="D111" s="66">
        <v>78270</v>
      </c>
      <c r="E111" s="67">
        <v>209.4065840239879</v>
      </c>
      <c r="F111" s="68">
        <v>4982781.58</v>
      </c>
      <c r="G111" s="69">
        <v>26030</v>
      </c>
      <c r="H111" s="69">
        <v>71609</v>
      </c>
      <c r="I111" s="70">
        <v>5418708.21</v>
      </c>
      <c r="J111" s="71">
        <v>27013</v>
      </c>
      <c r="K111" s="71">
        <v>71943</v>
      </c>
      <c r="L111" s="68">
        <v>4009641.51</v>
      </c>
      <c r="M111" s="69">
        <v>22388</v>
      </c>
      <c r="N111" s="69">
        <v>72267</v>
      </c>
      <c r="O111" s="70">
        <v>3593248.41</v>
      </c>
      <c r="P111" s="71">
        <v>19190</v>
      </c>
      <c r="Q111" s="71">
        <v>72649</v>
      </c>
      <c r="R111" s="68">
        <v>4894387.25</v>
      </c>
      <c r="S111" s="69">
        <v>24867</v>
      </c>
      <c r="T111" s="69">
        <v>73065</v>
      </c>
      <c r="U111" s="70">
        <v>7462395.25</v>
      </c>
      <c r="V111" s="71">
        <v>35652</v>
      </c>
      <c r="W111" s="71">
        <v>73736</v>
      </c>
      <c r="X111" s="68">
        <v>8634200.6600000001</v>
      </c>
      <c r="Y111" s="69">
        <v>40760</v>
      </c>
      <c r="Z111" s="69">
        <v>74594</v>
      </c>
      <c r="AA111" s="70">
        <v>10642730.140000001</v>
      </c>
      <c r="AB111" s="71">
        <v>48127</v>
      </c>
      <c r="AC111" s="71">
        <v>75219</v>
      </c>
      <c r="AD111" s="68">
        <v>9551357.9600000009</v>
      </c>
      <c r="AE111" s="69">
        <v>45383</v>
      </c>
      <c r="AF111" s="69">
        <v>76003</v>
      </c>
      <c r="AG111" s="70">
        <v>9949592.6799999997</v>
      </c>
      <c r="AH111" s="71">
        <v>43381</v>
      </c>
      <c r="AI111" s="71">
        <v>76791</v>
      </c>
      <c r="AJ111" s="68">
        <v>13228792.85</v>
      </c>
      <c r="AK111" s="69">
        <v>62571</v>
      </c>
      <c r="AL111" s="69">
        <v>77698</v>
      </c>
      <c r="AM111" s="70">
        <v>12331684.18</v>
      </c>
      <c r="AN111" s="71">
        <v>56866</v>
      </c>
      <c r="AO111" s="71">
        <v>78270</v>
      </c>
    </row>
    <row r="112" spans="1:41" hidden="1" outlineLevel="1" x14ac:dyDescent="0.55000000000000004">
      <c r="A112" s="58" t="s">
        <v>25</v>
      </c>
      <c r="B112" s="65">
        <v>14653566.82</v>
      </c>
      <c r="C112" s="66">
        <v>84631</v>
      </c>
      <c r="D112" s="66">
        <v>13501</v>
      </c>
      <c r="E112" s="67">
        <v>173.14656355236261</v>
      </c>
      <c r="F112" s="68">
        <v>441828.96</v>
      </c>
      <c r="G112" s="69">
        <v>2907</v>
      </c>
      <c r="H112" s="69">
        <v>11764</v>
      </c>
      <c r="I112" s="70">
        <v>614684.26</v>
      </c>
      <c r="J112" s="71">
        <v>3928</v>
      </c>
      <c r="K112" s="71">
        <v>11846</v>
      </c>
      <c r="L112" s="68">
        <v>509809.37</v>
      </c>
      <c r="M112" s="69">
        <v>3086</v>
      </c>
      <c r="N112" s="69">
        <v>11926</v>
      </c>
      <c r="O112" s="70">
        <v>504248.68</v>
      </c>
      <c r="P112" s="71">
        <v>3031</v>
      </c>
      <c r="Q112" s="71">
        <v>11989</v>
      </c>
      <c r="R112" s="68">
        <v>662455.36</v>
      </c>
      <c r="S112" s="69">
        <v>3784</v>
      </c>
      <c r="T112" s="69">
        <v>12074</v>
      </c>
      <c r="U112" s="70">
        <v>943270.48</v>
      </c>
      <c r="V112" s="71">
        <v>5455</v>
      </c>
      <c r="W112" s="71">
        <v>12232</v>
      </c>
      <c r="X112" s="68">
        <v>1041828.68</v>
      </c>
      <c r="Y112" s="69">
        <v>5757</v>
      </c>
      <c r="Z112" s="69">
        <v>12402</v>
      </c>
      <c r="AA112" s="70">
        <v>1658413.65</v>
      </c>
      <c r="AB112" s="71">
        <v>8581</v>
      </c>
      <c r="AC112" s="71">
        <v>12643</v>
      </c>
      <c r="AD112" s="68">
        <v>1502510.84</v>
      </c>
      <c r="AE112" s="69">
        <v>9342</v>
      </c>
      <c r="AF112" s="69">
        <v>12873</v>
      </c>
      <c r="AG112" s="70">
        <v>1817061.89</v>
      </c>
      <c r="AH112" s="71">
        <v>10680</v>
      </c>
      <c r="AI112" s="71">
        <v>13079</v>
      </c>
      <c r="AJ112" s="68">
        <v>2444082.2200000002</v>
      </c>
      <c r="AK112" s="69">
        <v>13395</v>
      </c>
      <c r="AL112" s="69">
        <v>13302</v>
      </c>
      <c r="AM112" s="70">
        <v>2513372.4300000002</v>
      </c>
      <c r="AN112" s="71">
        <v>14685</v>
      </c>
      <c r="AO112" s="71">
        <v>13501</v>
      </c>
    </row>
    <row r="113" spans="1:41" hidden="1" outlineLevel="1" x14ac:dyDescent="0.55000000000000004">
      <c r="A113" s="58" t="s">
        <v>93</v>
      </c>
      <c r="B113" s="65">
        <v>29978734.740000002</v>
      </c>
      <c r="C113" s="66">
        <v>123195</v>
      </c>
      <c r="D113" s="66">
        <v>27494</v>
      </c>
      <c r="E113" s="67">
        <v>243.34376184098383</v>
      </c>
      <c r="F113" s="68">
        <v>2237604.4700000002</v>
      </c>
      <c r="G113" s="69">
        <v>8207</v>
      </c>
      <c r="H113" s="69">
        <v>24866</v>
      </c>
      <c r="I113" s="70">
        <v>2320779.27</v>
      </c>
      <c r="J113" s="71">
        <v>8808</v>
      </c>
      <c r="K113" s="71">
        <v>25030</v>
      </c>
      <c r="L113" s="68">
        <v>1501959.12</v>
      </c>
      <c r="M113" s="69">
        <v>6329</v>
      </c>
      <c r="N113" s="69">
        <v>25187</v>
      </c>
      <c r="O113" s="70">
        <v>997235.57</v>
      </c>
      <c r="P113" s="71">
        <v>4353</v>
      </c>
      <c r="Q113" s="71">
        <v>25298</v>
      </c>
      <c r="R113" s="68">
        <v>1523153.78</v>
      </c>
      <c r="S113" s="69">
        <v>6141</v>
      </c>
      <c r="T113" s="69">
        <v>25486</v>
      </c>
      <c r="U113" s="70">
        <v>2540975.67</v>
      </c>
      <c r="V113" s="71">
        <v>10611</v>
      </c>
      <c r="W113" s="71">
        <v>25797</v>
      </c>
      <c r="X113" s="68">
        <v>2696385.75</v>
      </c>
      <c r="Y113" s="69">
        <v>11088</v>
      </c>
      <c r="Z113" s="69">
        <v>26089</v>
      </c>
      <c r="AA113" s="70">
        <v>3663401.97</v>
      </c>
      <c r="AB113" s="71">
        <v>14140</v>
      </c>
      <c r="AC113" s="71">
        <v>26369</v>
      </c>
      <c r="AD113" s="68">
        <v>3328416.8</v>
      </c>
      <c r="AE113" s="69">
        <v>14650</v>
      </c>
      <c r="AF113" s="69">
        <v>26672</v>
      </c>
      <c r="AG113" s="70">
        <v>2734434.59</v>
      </c>
      <c r="AH113" s="71">
        <v>10708</v>
      </c>
      <c r="AI113" s="71">
        <v>26912</v>
      </c>
      <c r="AJ113" s="68">
        <v>3181634.1</v>
      </c>
      <c r="AK113" s="69">
        <v>13238</v>
      </c>
      <c r="AL113" s="69">
        <v>27247</v>
      </c>
      <c r="AM113" s="70">
        <v>3252753.65</v>
      </c>
      <c r="AN113" s="71">
        <v>14922</v>
      </c>
      <c r="AO113" s="71">
        <v>27494</v>
      </c>
    </row>
    <row r="114" spans="1:41" hidden="1" outlineLevel="1" x14ac:dyDescent="0.55000000000000004">
      <c r="A114" s="58" t="s">
        <v>26</v>
      </c>
      <c r="B114" s="65">
        <v>98121344.039999992</v>
      </c>
      <c r="C114" s="66">
        <v>539394</v>
      </c>
      <c r="D114" s="66">
        <v>33774</v>
      </c>
      <c r="E114" s="67">
        <v>181.91033648872622</v>
      </c>
      <c r="F114" s="68">
        <v>5290489.6900000004</v>
      </c>
      <c r="G114" s="69">
        <v>29222</v>
      </c>
      <c r="H114" s="69">
        <v>33144</v>
      </c>
      <c r="I114" s="70">
        <v>5802197.5800000001</v>
      </c>
      <c r="J114" s="71">
        <v>30617</v>
      </c>
      <c r="K114" s="71">
        <v>33140</v>
      </c>
      <c r="L114" s="68">
        <v>4217481.5199999996</v>
      </c>
      <c r="M114" s="69">
        <v>24137</v>
      </c>
      <c r="N114" s="69">
        <v>32924</v>
      </c>
      <c r="O114" s="70">
        <v>3979065.3</v>
      </c>
      <c r="P114" s="71">
        <v>23419</v>
      </c>
      <c r="Q114" s="71">
        <v>32785</v>
      </c>
      <c r="R114" s="68">
        <v>5575030.96</v>
      </c>
      <c r="S114" s="69">
        <v>30773</v>
      </c>
      <c r="T114" s="69">
        <v>32846</v>
      </c>
      <c r="U114" s="70">
        <v>8456340.5299999993</v>
      </c>
      <c r="V114" s="71">
        <v>45882</v>
      </c>
      <c r="W114" s="71">
        <v>33006</v>
      </c>
      <c r="X114" s="68">
        <v>9434740.2199999951</v>
      </c>
      <c r="Y114" s="69">
        <v>51017</v>
      </c>
      <c r="Z114" s="69">
        <v>33164</v>
      </c>
      <c r="AA114" s="70">
        <v>12231207.930000002</v>
      </c>
      <c r="AB114" s="71">
        <v>63555</v>
      </c>
      <c r="AC114" s="71">
        <v>33313</v>
      </c>
      <c r="AD114" s="68">
        <v>10008324.75</v>
      </c>
      <c r="AE114" s="69">
        <v>54781</v>
      </c>
      <c r="AF114" s="69">
        <v>33432</v>
      </c>
      <c r="AG114" s="70">
        <v>9503137.9199999999</v>
      </c>
      <c r="AH114" s="71">
        <v>52197</v>
      </c>
      <c r="AI114" s="71">
        <v>33483</v>
      </c>
      <c r="AJ114" s="68">
        <v>11797275.680000002</v>
      </c>
      <c r="AK114" s="69">
        <v>67110</v>
      </c>
      <c r="AL114" s="69">
        <v>33553</v>
      </c>
      <c r="AM114" s="70">
        <v>11826051.959999999</v>
      </c>
      <c r="AN114" s="71">
        <v>66684</v>
      </c>
      <c r="AO114" s="71">
        <v>33774</v>
      </c>
    </row>
    <row r="115" spans="1:41" hidden="1" outlineLevel="1" x14ac:dyDescent="0.55000000000000004">
      <c r="A115" s="58" t="s">
        <v>94</v>
      </c>
      <c r="B115" s="65">
        <v>39379214.649999999</v>
      </c>
      <c r="C115" s="66">
        <v>202436</v>
      </c>
      <c r="D115" s="66">
        <v>59847</v>
      </c>
      <c r="E115" s="67">
        <v>194.52673758620008</v>
      </c>
      <c r="F115" s="68">
        <v>1383336.41</v>
      </c>
      <c r="G115" s="69">
        <v>6475</v>
      </c>
      <c r="H115" s="69">
        <v>54294</v>
      </c>
      <c r="I115" s="70">
        <v>1461340.27</v>
      </c>
      <c r="J115" s="71">
        <v>7233</v>
      </c>
      <c r="K115" s="71">
        <v>54507</v>
      </c>
      <c r="L115" s="68">
        <v>938266.67</v>
      </c>
      <c r="M115" s="69">
        <v>4787</v>
      </c>
      <c r="N115" s="69">
        <v>54756</v>
      </c>
      <c r="O115" s="70">
        <v>818745.02</v>
      </c>
      <c r="P115" s="71">
        <v>4810</v>
      </c>
      <c r="Q115" s="71">
        <v>55042</v>
      </c>
      <c r="R115" s="68">
        <v>1291437.7</v>
      </c>
      <c r="S115" s="69">
        <v>6962</v>
      </c>
      <c r="T115" s="69">
        <v>55311</v>
      </c>
      <c r="U115" s="70">
        <v>2292690.89</v>
      </c>
      <c r="V115" s="71">
        <v>11273</v>
      </c>
      <c r="W115" s="71">
        <v>55726</v>
      </c>
      <c r="X115" s="68">
        <v>2668655.94</v>
      </c>
      <c r="Y115" s="69">
        <v>12675</v>
      </c>
      <c r="Z115" s="69">
        <v>56198</v>
      </c>
      <c r="AA115" s="70">
        <v>4203462.28</v>
      </c>
      <c r="AB115" s="71">
        <v>18578</v>
      </c>
      <c r="AC115" s="71">
        <v>56951</v>
      </c>
      <c r="AD115" s="68">
        <v>4083542.34</v>
      </c>
      <c r="AE115" s="69">
        <v>21116</v>
      </c>
      <c r="AF115" s="69">
        <v>57737</v>
      </c>
      <c r="AG115" s="70">
        <v>4995700.7300000004</v>
      </c>
      <c r="AH115" s="71">
        <v>28097</v>
      </c>
      <c r="AI115" s="71">
        <v>58571</v>
      </c>
      <c r="AJ115" s="68">
        <v>7496988.8499999996</v>
      </c>
      <c r="AK115" s="69">
        <v>40479</v>
      </c>
      <c r="AL115" s="69">
        <v>59325</v>
      </c>
      <c r="AM115" s="70">
        <v>7745047.5499999998</v>
      </c>
      <c r="AN115" s="71">
        <v>39951</v>
      </c>
      <c r="AO115" s="71">
        <v>59847</v>
      </c>
    </row>
    <row r="116" spans="1:41" hidden="1" outlineLevel="1" x14ac:dyDescent="0.55000000000000004">
      <c r="A116" s="58" t="s">
        <v>462</v>
      </c>
      <c r="B116" s="65">
        <v>30798824.970000006</v>
      </c>
      <c r="C116" s="66">
        <v>182861</v>
      </c>
      <c r="D116" s="66">
        <v>49978</v>
      </c>
      <c r="E116" s="67">
        <v>168.42752128666041</v>
      </c>
      <c r="F116" s="68">
        <v>1782475.38</v>
      </c>
      <c r="G116" s="69">
        <v>9120</v>
      </c>
      <c r="H116" s="69">
        <v>48186</v>
      </c>
      <c r="I116" s="70">
        <v>1867064.24</v>
      </c>
      <c r="J116" s="71">
        <v>10266</v>
      </c>
      <c r="K116" s="71">
        <v>48263</v>
      </c>
      <c r="L116" s="68">
        <v>1756725.01</v>
      </c>
      <c r="M116" s="69">
        <v>9879</v>
      </c>
      <c r="N116" s="69">
        <v>47812</v>
      </c>
      <c r="O116" s="70">
        <v>1006314.4</v>
      </c>
      <c r="P116" s="71">
        <v>4660</v>
      </c>
      <c r="Q116" s="71">
        <v>47633</v>
      </c>
      <c r="R116" s="68">
        <v>1268273.8500000001</v>
      </c>
      <c r="S116" s="69">
        <v>5779</v>
      </c>
      <c r="T116" s="69">
        <v>47582</v>
      </c>
      <c r="U116" s="70">
        <v>2080984.43</v>
      </c>
      <c r="V116" s="71">
        <v>12842</v>
      </c>
      <c r="W116" s="71">
        <v>47711</v>
      </c>
      <c r="X116" s="68">
        <v>2689279.3000000003</v>
      </c>
      <c r="Y116" s="69">
        <v>15664</v>
      </c>
      <c r="Z116" s="69">
        <v>48063</v>
      </c>
      <c r="AA116" s="70">
        <v>3718248.0500000012</v>
      </c>
      <c r="AB116" s="71">
        <v>20134</v>
      </c>
      <c r="AC116" s="71">
        <v>48490</v>
      </c>
      <c r="AD116" s="68">
        <v>2916856.36</v>
      </c>
      <c r="AE116" s="69">
        <v>18945</v>
      </c>
      <c r="AF116" s="69">
        <v>48671</v>
      </c>
      <c r="AG116" s="70">
        <v>3323208.350000002</v>
      </c>
      <c r="AH116" s="71">
        <v>21644</v>
      </c>
      <c r="AI116" s="71">
        <v>49075</v>
      </c>
      <c r="AJ116" s="68">
        <v>4352953.7100000037</v>
      </c>
      <c r="AK116" s="69">
        <v>27649</v>
      </c>
      <c r="AL116" s="69">
        <v>49620</v>
      </c>
      <c r="AM116" s="70">
        <v>4036441.8899999973</v>
      </c>
      <c r="AN116" s="71">
        <v>26279</v>
      </c>
      <c r="AO116" s="71">
        <v>49978</v>
      </c>
    </row>
    <row r="117" spans="1:41" hidden="1" outlineLevel="1" x14ac:dyDescent="0.55000000000000004">
      <c r="A117" s="58" t="s">
        <v>27</v>
      </c>
      <c r="B117" s="65">
        <v>13250568.239999998</v>
      </c>
      <c r="C117" s="66">
        <v>94003</v>
      </c>
      <c r="D117" s="66">
        <v>18001</v>
      </c>
      <c r="E117" s="67">
        <v>140.9589932236205</v>
      </c>
      <c r="F117" s="68">
        <v>606578.04</v>
      </c>
      <c r="G117" s="69">
        <v>4346</v>
      </c>
      <c r="H117" s="69">
        <v>16329</v>
      </c>
      <c r="I117" s="70">
        <v>654324.06000000006</v>
      </c>
      <c r="J117" s="71">
        <v>4373</v>
      </c>
      <c r="K117" s="71">
        <v>16375</v>
      </c>
      <c r="L117" s="68">
        <v>355361.01</v>
      </c>
      <c r="M117" s="69">
        <v>2922</v>
      </c>
      <c r="N117" s="69">
        <v>16422</v>
      </c>
      <c r="O117" s="70">
        <v>256883.25</v>
      </c>
      <c r="P117" s="71">
        <v>1826</v>
      </c>
      <c r="Q117" s="71">
        <v>16467</v>
      </c>
      <c r="R117" s="68">
        <v>438309.43</v>
      </c>
      <c r="S117" s="69">
        <v>2998</v>
      </c>
      <c r="T117" s="69">
        <v>16531</v>
      </c>
      <c r="U117" s="70">
        <v>802410.72</v>
      </c>
      <c r="V117" s="71">
        <v>5758</v>
      </c>
      <c r="W117" s="71">
        <v>16649</v>
      </c>
      <c r="X117" s="68">
        <v>1035961.75</v>
      </c>
      <c r="Y117" s="69">
        <v>7598</v>
      </c>
      <c r="Z117" s="69">
        <v>16829</v>
      </c>
      <c r="AA117" s="70">
        <v>1771816.06</v>
      </c>
      <c r="AB117" s="71">
        <v>12189</v>
      </c>
      <c r="AC117" s="71">
        <v>17022</v>
      </c>
      <c r="AD117" s="68">
        <v>1398039.77</v>
      </c>
      <c r="AE117" s="69">
        <v>10681</v>
      </c>
      <c r="AF117" s="69">
        <v>17201</v>
      </c>
      <c r="AG117" s="70">
        <v>1448021.27</v>
      </c>
      <c r="AH117" s="71">
        <v>9841</v>
      </c>
      <c r="AI117" s="71">
        <v>17437</v>
      </c>
      <c r="AJ117" s="68">
        <v>2275736.42</v>
      </c>
      <c r="AK117" s="69">
        <v>15773</v>
      </c>
      <c r="AL117" s="69">
        <v>17751</v>
      </c>
      <c r="AM117" s="70">
        <v>2207126.46</v>
      </c>
      <c r="AN117" s="71">
        <v>15698</v>
      </c>
      <c r="AO117" s="71">
        <v>18001</v>
      </c>
    </row>
    <row r="118" spans="1:41" hidden="1" outlineLevel="1" x14ac:dyDescent="0.55000000000000004">
      <c r="A118" s="58" t="s">
        <v>95</v>
      </c>
      <c r="B118" s="65">
        <v>3681888.95</v>
      </c>
      <c r="C118" s="66">
        <v>29690</v>
      </c>
      <c r="D118" s="66">
        <v>8512</v>
      </c>
      <c r="E118" s="67">
        <v>124.01107948804312</v>
      </c>
      <c r="F118" s="68">
        <v>141121.5</v>
      </c>
      <c r="G118" s="69">
        <v>1042</v>
      </c>
      <c r="H118" s="69">
        <v>8090</v>
      </c>
      <c r="I118" s="70">
        <v>171911.12</v>
      </c>
      <c r="J118" s="71">
        <v>1092</v>
      </c>
      <c r="K118" s="71">
        <v>8076</v>
      </c>
      <c r="L118" s="68">
        <v>163473.09</v>
      </c>
      <c r="M118" s="69">
        <v>1107</v>
      </c>
      <c r="N118" s="69">
        <v>8037</v>
      </c>
      <c r="O118" s="70">
        <v>115903.31</v>
      </c>
      <c r="P118" s="71">
        <v>810</v>
      </c>
      <c r="Q118" s="71">
        <v>7947</v>
      </c>
      <c r="R118" s="68">
        <v>120016.97</v>
      </c>
      <c r="S118" s="69">
        <v>989</v>
      </c>
      <c r="T118" s="69">
        <v>7959</v>
      </c>
      <c r="U118" s="70">
        <v>178054.32</v>
      </c>
      <c r="V118" s="71">
        <v>1477</v>
      </c>
      <c r="W118" s="71">
        <v>7979</v>
      </c>
      <c r="X118" s="68">
        <v>222146.57</v>
      </c>
      <c r="Y118" s="69">
        <v>2208</v>
      </c>
      <c r="Z118" s="69">
        <v>8078</v>
      </c>
      <c r="AA118" s="70">
        <v>412761.09000000008</v>
      </c>
      <c r="AB118" s="71">
        <v>2936</v>
      </c>
      <c r="AC118" s="71">
        <v>8137</v>
      </c>
      <c r="AD118" s="68">
        <v>444052.62</v>
      </c>
      <c r="AE118" s="69">
        <v>3809</v>
      </c>
      <c r="AF118" s="69">
        <v>8212</v>
      </c>
      <c r="AG118" s="70">
        <v>499068.32000000007</v>
      </c>
      <c r="AH118" s="71">
        <v>3997</v>
      </c>
      <c r="AI118" s="71">
        <v>8308</v>
      </c>
      <c r="AJ118" s="68">
        <v>689780.67</v>
      </c>
      <c r="AK118" s="69">
        <v>5632</v>
      </c>
      <c r="AL118" s="69">
        <v>8415</v>
      </c>
      <c r="AM118" s="70">
        <v>523599.37</v>
      </c>
      <c r="AN118" s="71">
        <v>4591</v>
      </c>
      <c r="AO118" s="71">
        <v>8512</v>
      </c>
    </row>
    <row r="119" spans="1:41" hidden="1" outlineLevel="1" x14ac:dyDescent="0.55000000000000004">
      <c r="A119" s="58" t="s">
        <v>380</v>
      </c>
      <c r="B119" s="65">
        <v>24555120.010000002</v>
      </c>
      <c r="C119" s="66">
        <v>139209</v>
      </c>
      <c r="D119" s="66">
        <v>15281</v>
      </c>
      <c r="E119" s="67">
        <v>176.39031966324018</v>
      </c>
      <c r="F119" s="68">
        <v>1221343.3999999999</v>
      </c>
      <c r="G119" s="69">
        <v>6580</v>
      </c>
      <c r="H119" s="69">
        <v>14836</v>
      </c>
      <c r="I119" s="70">
        <v>1435889.45</v>
      </c>
      <c r="J119" s="71">
        <v>7584</v>
      </c>
      <c r="K119" s="71">
        <v>14769</v>
      </c>
      <c r="L119" s="68">
        <v>1154437.58</v>
      </c>
      <c r="M119" s="69">
        <v>7343</v>
      </c>
      <c r="N119" s="69">
        <v>14622</v>
      </c>
      <c r="O119" s="70">
        <v>821135.7</v>
      </c>
      <c r="P119" s="71">
        <v>4376</v>
      </c>
      <c r="Q119" s="71">
        <v>14550</v>
      </c>
      <c r="R119" s="68">
        <v>988736.28</v>
      </c>
      <c r="S119" s="69">
        <v>5692</v>
      </c>
      <c r="T119" s="69">
        <v>14604</v>
      </c>
      <c r="U119" s="70">
        <v>1886002.7</v>
      </c>
      <c r="V119" s="71">
        <v>10785</v>
      </c>
      <c r="W119" s="71">
        <v>14702</v>
      </c>
      <c r="X119" s="68">
        <v>2099492.06</v>
      </c>
      <c r="Y119" s="69">
        <v>13036</v>
      </c>
      <c r="Z119" s="69">
        <v>14825</v>
      </c>
      <c r="AA119" s="70">
        <v>2791537.49</v>
      </c>
      <c r="AB119" s="71">
        <v>15855</v>
      </c>
      <c r="AC119" s="71">
        <v>14922</v>
      </c>
      <c r="AD119" s="68">
        <v>2454656.41</v>
      </c>
      <c r="AE119" s="69">
        <v>14231</v>
      </c>
      <c r="AF119" s="69">
        <v>15019</v>
      </c>
      <c r="AG119" s="70">
        <v>2853295.63</v>
      </c>
      <c r="AH119" s="71">
        <v>15513</v>
      </c>
      <c r="AI119" s="71">
        <v>15098</v>
      </c>
      <c r="AJ119" s="68">
        <v>3055614.6500000004</v>
      </c>
      <c r="AK119" s="69">
        <v>17952</v>
      </c>
      <c r="AL119" s="69">
        <v>15196</v>
      </c>
      <c r="AM119" s="70">
        <v>3792978.66</v>
      </c>
      <c r="AN119" s="71">
        <v>20262</v>
      </c>
      <c r="AO119" s="71">
        <v>15281</v>
      </c>
    </row>
    <row r="120" spans="1:41" hidden="1" outlineLevel="1" x14ac:dyDescent="0.55000000000000004">
      <c r="A120" s="58" t="s">
        <v>32</v>
      </c>
      <c r="B120" s="65">
        <v>301004.92</v>
      </c>
      <c r="C120" s="66">
        <v>1900</v>
      </c>
      <c r="D120" s="66">
        <v>642</v>
      </c>
      <c r="E120" s="67">
        <v>158.42364210526316</v>
      </c>
      <c r="F120" s="68">
        <v>6489.91</v>
      </c>
      <c r="G120" s="69">
        <v>17</v>
      </c>
      <c r="H120" s="69">
        <v>538</v>
      </c>
      <c r="I120" s="70">
        <v>4718.8100000000004</v>
      </c>
      <c r="J120" s="71">
        <v>22</v>
      </c>
      <c r="K120" s="71">
        <v>540</v>
      </c>
      <c r="L120" s="68">
        <v>4744.5</v>
      </c>
      <c r="M120" s="69">
        <v>6</v>
      </c>
      <c r="N120" s="69">
        <v>546</v>
      </c>
      <c r="O120" s="70">
        <v>7070.3</v>
      </c>
      <c r="P120" s="71">
        <v>18</v>
      </c>
      <c r="Q120" s="71">
        <v>546</v>
      </c>
      <c r="R120" s="68">
        <v>2871.24</v>
      </c>
      <c r="S120" s="69">
        <v>19</v>
      </c>
      <c r="T120" s="69">
        <v>550</v>
      </c>
      <c r="U120" s="70">
        <v>26199.22</v>
      </c>
      <c r="V120" s="71">
        <v>129</v>
      </c>
      <c r="W120" s="71">
        <v>561</v>
      </c>
      <c r="X120" s="68">
        <v>11472.38</v>
      </c>
      <c r="Y120" s="69">
        <v>89</v>
      </c>
      <c r="Z120" s="69">
        <v>576</v>
      </c>
      <c r="AA120" s="70">
        <v>24241.66</v>
      </c>
      <c r="AB120" s="71">
        <v>163</v>
      </c>
      <c r="AC120" s="71">
        <v>589</v>
      </c>
      <c r="AD120" s="68">
        <v>41154.22</v>
      </c>
      <c r="AE120" s="69">
        <v>316</v>
      </c>
      <c r="AF120" s="69">
        <v>605</v>
      </c>
      <c r="AG120" s="70">
        <v>41916.83</v>
      </c>
      <c r="AH120" s="71">
        <v>294</v>
      </c>
      <c r="AI120" s="71">
        <v>614</v>
      </c>
      <c r="AJ120" s="68">
        <v>67703.48</v>
      </c>
      <c r="AK120" s="69">
        <v>375</v>
      </c>
      <c r="AL120" s="69">
        <v>631</v>
      </c>
      <c r="AM120" s="70">
        <v>62422.37</v>
      </c>
      <c r="AN120" s="71">
        <v>452</v>
      </c>
      <c r="AO120" s="71">
        <v>642</v>
      </c>
    </row>
    <row r="121" spans="1:41" hidden="1" outlineLevel="1" x14ac:dyDescent="0.55000000000000004">
      <c r="A121" s="58" t="s">
        <v>37</v>
      </c>
      <c r="B121" s="65">
        <v>4750002.63</v>
      </c>
      <c r="C121" s="66">
        <v>22968</v>
      </c>
      <c r="D121" s="66">
        <v>2083</v>
      </c>
      <c r="E121" s="67">
        <v>206.80958855799372</v>
      </c>
      <c r="F121" s="68">
        <v>284242.14</v>
      </c>
      <c r="G121" s="69">
        <v>1350</v>
      </c>
      <c r="H121" s="69">
        <v>2059</v>
      </c>
      <c r="I121" s="70">
        <v>356928.52</v>
      </c>
      <c r="J121" s="71">
        <v>1658</v>
      </c>
      <c r="K121" s="71">
        <v>2044</v>
      </c>
      <c r="L121" s="68">
        <v>221116.91</v>
      </c>
      <c r="M121" s="69">
        <v>966</v>
      </c>
      <c r="N121" s="69">
        <v>2007</v>
      </c>
      <c r="O121" s="70">
        <v>171933.57</v>
      </c>
      <c r="P121" s="71">
        <v>862</v>
      </c>
      <c r="Q121" s="71">
        <v>2009</v>
      </c>
      <c r="R121" s="68">
        <v>222666.97</v>
      </c>
      <c r="S121" s="69">
        <v>1216</v>
      </c>
      <c r="T121" s="69">
        <v>2009</v>
      </c>
      <c r="U121" s="70">
        <v>358742.39</v>
      </c>
      <c r="V121" s="71">
        <v>1962</v>
      </c>
      <c r="W121" s="71">
        <v>2010</v>
      </c>
      <c r="X121" s="68">
        <v>468027.05</v>
      </c>
      <c r="Y121" s="69">
        <v>2205</v>
      </c>
      <c r="Z121" s="69">
        <v>2026</v>
      </c>
      <c r="AA121" s="70">
        <v>679971.0199999999</v>
      </c>
      <c r="AB121" s="71">
        <v>2817</v>
      </c>
      <c r="AC121" s="71">
        <v>2022</v>
      </c>
      <c r="AD121" s="68">
        <v>448968.14</v>
      </c>
      <c r="AE121" s="69">
        <v>2245</v>
      </c>
      <c r="AF121" s="69">
        <v>2045</v>
      </c>
      <c r="AG121" s="70">
        <v>452829.99</v>
      </c>
      <c r="AH121" s="71">
        <v>2161</v>
      </c>
      <c r="AI121" s="71">
        <v>2069</v>
      </c>
      <c r="AJ121" s="68">
        <v>567473.14</v>
      </c>
      <c r="AK121" s="69">
        <v>2807</v>
      </c>
      <c r="AL121" s="69">
        <v>2074</v>
      </c>
      <c r="AM121" s="70">
        <v>517102.79000000004</v>
      </c>
      <c r="AN121" s="71">
        <v>2719</v>
      </c>
      <c r="AO121" s="71">
        <v>2083</v>
      </c>
    </row>
    <row r="122" spans="1:41" hidden="1" outlineLevel="1" x14ac:dyDescent="0.55000000000000004">
      <c r="A122" s="58" t="s">
        <v>33</v>
      </c>
      <c r="B122" s="65">
        <v>330902.57999999996</v>
      </c>
      <c r="C122" s="66">
        <v>2134</v>
      </c>
      <c r="D122" s="66">
        <v>3779</v>
      </c>
      <c r="E122" s="67">
        <v>155.06212746016868</v>
      </c>
      <c r="F122" s="68">
        <v>11394.17</v>
      </c>
      <c r="G122" s="69">
        <v>96</v>
      </c>
      <c r="H122" s="69">
        <v>3614</v>
      </c>
      <c r="I122" s="70">
        <v>13594.49</v>
      </c>
      <c r="J122" s="71">
        <v>88</v>
      </c>
      <c r="K122" s="71">
        <v>3621</v>
      </c>
      <c r="L122" s="68">
        <v>11896.7</v>
      </c>
      <c r="M122" s="69">
        <v>58</v>
      </c>
      <c r="N122" s="69">
        <v>3630</v>
      </c>
      <c r="O122" s="70">
        <v>5305.65</v>
      </c>
      <c r="P122" s="71">
        <v>39</v>
      </c>
      <c r="Q122" s="71">
        <v>3633</v>
      </c>
      <c r="R122" s="68">
        <v>5652.31</v>
      </c>
      <c r="S122" s="69">
        <v>51</v>
      </c>
      <c r="T122" s="69">
        <v>3644</v>
      </c>
      <c r="U122" s="70">
        <v>25898.17</v>
      </c>
      <c r="V122" s="71">
        <v>141</v>
      </c>
      <c r="W122" s="71">
        <v>3659</v>
      </c>
      <c r="X122" s="68">
        <v>27690.94</v>
      </c>
      <c r="Y122" s="69">
        <v>236</v>
      </c>
      <c r="Z122" s="69">
        <v>3677</v>
      </c>
      <c r="AA122" s="70">
        <v>45783.87</v>
      </c>
      <c r="AB122" s="71">
        <v>242</v>
      </c>
      <c r="AC122" s="71">
        <v>3709</v>
      </c>
      <c r="AD122" s="68">
        <v>32044.09</v>
      </c>
      <c r="AE122" s="69">
        <v>248</v>
      </c>
      <c r="AF122" s="69">
        <v>3730</v>
      </c>
      <c r="AG122" s="70">
        <v>50320.07</v>
      </c>
      <c r="AH122" s="71">
        <v>279</v>
      </c>
      <c r="AI122" s="71">
        <v>3744</v>
      </c>
      <c r="AJ122" s="68">
        <v>69858.259999999995</v>
      </c>
      <c r="AK122" s="69">
        <v>429</v>
      </c>
      <c r="AL122" s="69">
        <v>3759</v>
      </c>
      <c r="AM122" s="70">
        <v>31463.86</v>
      </c>
      <c r="AN122" s="71">
        <v>227</v>
      </c>
      <c r="AO122" s="71">
        <v>3779</v>
      </c>
    </row>
    <row r="123" spans="1:41" hidden="1" outlineLevel="1" x14ac:dyDescent="0.55000000000000004">
      <c r="A123" s="58" t="s">
        <v>40</v>
      </c>
      <c r="B123" s="65">
        <v>120386747.01000001</v>
      </c>
      <c r="C123" s="66">
        <v>613120</v>
      </c>
      <c r="D123" s="66">
        <v>118245</v>
      </c>
      <c r="E123" s="67">
        <v>196.3510357026357</v>
      </c>
      <c r="F123" s="68">
        <v>7699583.0700000003</v>
      </c>
      <c r="G123" s="69">
        <v>38589</v>
      </c>
      <c r="H123" s="69">
        <v>110367</v>
      </c>
      <c r="I123" s="70">
        <v>7205582.3800000008</v>
      </c>
      <c r="J123" s="71">
        <v>36740</v>
      </c>
      <c r="K123" s="71">
        <v>110681</v>
      </c>
      <c r="L123" s="68">
        <v>5932084.0699999994</v>
      </c>
      <c r="M123" s="69">
        <v>30612</v>
      </c>
      <c r="N123" s="69">
        <v>110832</v>
      </c>
      <c r="O123" s="70">
        <v>4938143.91</v>
      </c>
      <c r="P123" s="71">
        <v>26145</v>
      </c>
      <c r="Q123" s="71">
        <v>111079</v>
      </c>
      <c r="R123" s="68">
        <v>6519413.75</v>
      </c>
      <c r="S123" s="69">
        <v>31382</v>
      </c>
      <c r="T123" s="69">
        <v>111611</v>
      </c>
      <c r="U123" s="70">
        <v>10471984.6</v>
      </c>
      <c r="V123" s="71">
        <v>52119</v>
      </c>
      <c r="W123" s="71">
        <v>112558</v>
      </c>
      <c r="X123" s="68">
        <v>11025617.51</v>
      </c>
      <c r="Y123" s="69">
        <v>55596</v>
      </c>
      <c r="Z123" s="69">
        <v>113479</v>
      </c>
      <c r="AA123" s="70">
        <v>13872626.200000001</v>
      </c>
      <c r="AB123" s="71">
        <v>66763</v>
      </c>
      <c r="AC123" s="71">
        <v>114307</v>
      </c>
      <c r="AD123" s="68">
        <v>12149889.450000003</v>
      </c>
      <c r="AE123" s="69">
        <v>61132</v>
      </c>
      <c r="AF123" s="69">
        <v>115229</v>
      </c>
      <c r="AG123" s="70">
        <v>11754333.720000001</v>
      </c>
      <c r="AH123" s="71">
        <v>60617</v>
      </c>
      <c r="AI123" s="71">
        <v>116187</v>
      </c>
      <c r="AJ123" s="68">
        <v>14466114.370000001</v>
      </c>
      <c r="AK123" s="69">
        <v>75299</v>
      </c>
      <c r="AL123" s="69">
        <v>117318</v>
      </c>
      <c r="AM123" s="70">
        <v>14351373.980000002</v>
      </c>
      <c r="AN123" s="71">
        <v>78126</v>
      </c>
      <c r="AO123" s="71">
        <v>118245</v>
      </c>
    </row>
    <row r="124" spans="1:41" hidden="1" outlineLevel="1" x14ac:dyDescent="0.55000000000000004">
      <c r="A124" s="58" t="s">
        <v>34</v>
      </c>
      <c r="B124" s="65">
        <v>16754185.199999999</v>
      </c>
      <c r="C124" s="66">
        <v>67850</v>
      </c>
      <c r="D124" s="66">
        <v>5918</v>
      </c>
      <c r="E124" s="67">
        <v>246.92977450257922</v>
      </c>
      <c r="F124" s="68">
        <v>2146511.71</v>
      </c>
      <c r="G124" s="69">
        <v>7178</v>
      </c>
      <c r="H124" s="69">
        <v>5404</v>
      </c>
      <c r="I124" s="70">
        <v>3069156.79</v>
      </c>
      <c r="J124" s="71">
        <v>9784</v>
      </c>
      <c r="K124" s="71">
        <v>5426</v>
      </c>
      <c r="L124" s="68">
        <v>2316188.73</v>
      </c>
      <c r="M124" s="69">
        <v>7337</v>
      </c>
      <c r="N124" s="69">
        <v>5455</v>
      </c>
      <c r="O124" s="70">
        <v>1339637.48</v>
      </c>
      <c r="P124" s="71">
        <v>5328</v>
      </c>
      <c r="Q124" s="71">
        <v>5476</v>
      </c>
      <c r="R124" s="68">
        <v>1196036.81</v>
      </c>
      <c r="S124" s="69">
        <v>4469</v>
      </c>
      <c r="T124" s="69">
        <v>5513</v>
      </c>
      <c r="U124" s="70">
        <v>950944.6</v>
      </c>
      <c r="V124" s="71">
        <v>4238</v>
      </c>
      <c r="W124" s="71">
        <v>5557</v>
      </c>
      <c r="X124" s="68">
        <v>950221.26</v>
      </c>
      <c r="Y124" s="69">
        <v>4385</v>
      </c>
      <c r="Z124" s="69">
        <v>5585</v>
      </c>
      <c r="AA124" s="70">
        <v>752281.33</v>
      </c>
      <c r="AB124" s="71">
        <v>3830</v>
      </c>
      <c r="AC124" s="71">
        <v>5629</v>
      </c>
      <c r="AD124" s="68">
        <v>569111.18000000005</v>
      </c>
      <c r="AE124" s="69">
        <v>3353</v>
      </c>
      <c r="AF124" s="69">
        <v>5702</v>
      </c>
      <c r="AG124" s="70">
        <v>569440.76</v>
      </c>
      <c r="AH124" s="71">
        <v>3322</v>
      </c>
      <c r="AI124" s="71">
        <v>5788</v>
      </c>
      <c r="AJ124" s="68">
        <v>1174635.69</v>
      </c>
      <c r="AK124" s="69">
        <v>6234</v>
      </c>
      <c r="AL124" s="69">
        <v>5864</v>
      </c>
      <c r="AM124" s="70">
        <v>1720018.86</v>
      </c>
      <c r="AN124" s="71">
        <v>8392</v>
      </c>
      <c r="AO124" s="71">
        <v>5918</v>
      </c>
    </row>
    <row r="125" spans="1:41" hidden="1" outlineLevel="1" x14ac:dyDescent="0.55000000000000004">
      <c r="A125" s="58" t="s">
        <v>35</v>
      </c>
      <c r="B125" s="65">
        <v>2643805.58</v>
      </c>
      <c r="C125" s="66">
        <v>13658</v>
      </c>
      <c r="D125" s="66">
        <v>19430</v>
      </c>
      <c r="E125" s="67">
        <v>193.57194171913898</v>
      </c>
      <c r="F125" s="68">
        <v>70830.240000000005</v>
      </c>
      <c r="G125" s="69">
        <v>338</v>
      </c>
      <c r="H125" s="69">
        <v>19029</v>
      </c>
      <c r="I125" s="70">
        <v>92693.48</v>
      </c>
      <c r="J125" s="71">
        <v>422</v>
      </c>
      <c r="K125" s="71">
        <v>19040</v>
      </c>
      <c r="L125" s="68">
        <v>50610.11</v>
      </c>
      <c r="M125" s="69">
        <v>362</v>
      </c>
      <c r="N125" s="69">
        <v>19046</v>
      </c>
      <c r="O125" s="70">
        <v>70731.990000000005</v>
      </c>
      <c r="P125" s="71">
        <v>365</v>
      </c>
      <c r="Q125" s="71">
        <v>19059</v>
      </c>
      <c r="R125" s="68">
        <v>71354.25</v>
      </c>
      <c r="S125" s="69">
        <v>472</v>
      </c>
      <c r="T125" s="69">
        <v>19083</v>
      </c>
      <c r="U125" s="70">
        <v>150505.93</v>
      </c>
      <c r="V125" s="71">
        <v>722</v>
      </c>
      <c r="W125" s="71">
        <v>19154</v>
      </c>
      <c r="X125" s="68">
        <v>322420.90000000002</v>
      </c>
      <c r="Y125" s="69">
        <v>1818</v>
      </c>
      <c r="Z125" s="69">
        <v>19191</v>
      </c>
      <c r="AA125" s="70">
        <v>380587.87</v>
      </c>
      <c r="AB125" s="71">
        <v>1716</v>
      </c>
      <c r="AC125" s="71">
        <v>19231</v>
      </c>
      <c r="AD125" s="68">
        <v>243020.49</v>
      </c>
      <c r="AE125" s="69">
        <v>1091</v>
      </c>
      <c r="AF125" s="69">
        <v>19260</v>
      </c>
      <c r="AG125" s="70">
        <v>267120.75</v>
      </c>
      <c r="AH125" s="71">
        <v>1238</v>
      </c>
      <c r="AI125" s="71">
        <v>19310</v>
      </c>
      <c r="AJ125" s="68">
        <v>468469.94</v>
      </c>
      <c r="AK125" s="69">
        <v>2510</v>
      </c>
      <c r="AL125" s="69">
        <v>19373</v>
      </c>
      <c r="AM125" s="70">
        <v>455459.63</v>
      </c>
      <c r="AN125" s="71">
        <v>2604</v>
      </c>
      <c r="AO125" s="71">
        <v>19430</v>
      </c>
    </row>
    <row r="126" spans="1:41" ht="4.5" hidden="1" customHeight="1" outlineLevel="1" x14ac:dyDescent="0.55000000000000004">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row>
    <row r="127" spans="1:41" s="12" customFormat="1" hidden="1" outlineLevel="1" x14ac:dyDescent="0.55000000000000004">
      <c r="A127" s="50" t="s">
        <v>509</v>
      </c>
      <c r="B127" s="51">
        <f>SUM(B100:B125)</f>
        <v>6309968874.1899996</v>
      </c>
      <c r="C127" s="52">
        <f>SUM(C100:C125)</f>
        <v>26024134</v>
      </c>
      <c r="D127" s="52">
        <f>SUM(D100:D125)</f>
        <v>4664428</v>
      </c>
      <c r="E127" s="74">
        <f t="shared" ref="E127" si="8">IFERROR(B127/C127,0)</f>
        <v>242.46604610128426</v>
      </c>
      <c r="F127" s="51">
        <f t="shared" ref="F127:AO127" si="9">SUM(F100:F125)</f>
        <v>424653345.23000002</v>
      </c>
      <c r="G127" s="52">
        <f t="shared" si="9"/>
        <v>1767194</v>
      </c>
      <c r="H127" s="52">
        <f t="shared" si="9"/>
        <v>4249893</v>
      </c>
      <c r="I127" s="51">
        <f t="shared" si="9"/>
        <v>438730143.94999999</v>
      </c>
      <c r="J127" s="52">
        <f t="shared" si="9"/>
        <v>1778986</v>
      </c>
      <c r="K127" s="52">
        <f t="shared" si="9"/>
        <v>4279070</v>
      </c>
      <c r="L127" s="51">
        <f t="shared" si="9"/>
        <v>338416746.59999996</v>
      </c>
      <c r="M127" s="52">
        <f t="shared" si="9"/>
        <v>1420653</v>
      </c>
      <c r="N127" s="52">
        <f t="shared" si="9"/>
        <v>4304443</v>
      </c>
      <c r="O127" s="51">
        <f t="shared" si="9"/>
        <v>340337275.11000007</v>
      </c>
      <c r="P127" s="52">
        <f t="shared" si="9"/>
        <v>1466845</v>
      </c>
      <c r="Q127" s="52">
        <f t="shared" si="9"/>
        <v>4337940</v>
      </c>
      <c r="R127" s="51">
        <f t="shared" si="9"/>
        <v>419870287.99000007</v>
      </c>
      <c r="S127" s="52">
        <f t="shared" si="9"/>
        <v>1712454</v>
      </c>
      <c r="T127" s="52">
        <f t="shared" si="9"/>
        <v>4374106</v>
      </c>
      <c r="U127" s="51">
        <f t="shared" si="9"/>
        <v>554973304.03000009</v>
      </c>
      <c r="V127" s="52">
        <f t="shared" si="9"/>
        <v>2208952</v>
      </c>
      <c r="W127" s="52">
        <f t="shared" si="9"/>
        <v>4420361</v>
      </c>
      <c r="X127" s="51">
        <f t="shared" si="9"/>
        <v>552237521.36000001</v>
      </c>
      <c r="Y127" s="52">
        <f t="shared" si="9"/>
        <v>2267668</v>
      </c>
      <c r="Z127" s="52">
        <f t="shared" si="9"/>
        <v>4462557</v>
      </c>
      <c r="AA127" s="51">
        <f t="shared" si="9"/>
        <v>656855244.39999986</v>
      </c>
      <c r="AB127" s="52">
        <f t="shared" si="9"/>
        <v>2683650</v>
      </c>
      <c r="AC127" s="52">
        <f t="shared" si="9"/>
        <v>4505474</v>
      </c>
      <c r="AD127" s="51">
        <f t="shared" si="9"/>
        <v>620933493.58000004</v>
      </c>
      <c r="AE127" s="52">
        <f t="shared" si="9"/>
        <v>2529701</v>
      </c>
      <c r="AF127" s="52">
        <f t="shared" si="9"/>
        <v>4546131</v>
      </c>
      <c r="AG127" s="51">
        <f t="shared" si="9"/>
        <v>608015741.4200002</v>
      </c>
      <c r="AH127" s="52">
        <f t="shared" si="9"/>
        <v>2441751</v>
      </c>
      <c r="AI127" s="52">
        <f t="shared" si="9"/>
        <v>4584881</v>
      </c>
      <c r="AJ127" s="51">
        <f t="shared" si="9"/>
        <v>736523591.48000002</v>
      </c>
      <c r="AK127" s="52">
        <f t="shared" si="9"/>
        <v>3066572</v>
      </c>
      <c r="AL127" s="52">
        <f t="shared" si="9"/>
        <v>4628538</v>
      </c>
      <c r="AM127" s="51">
        <f t="shared" si="9"/>
        <v>618422179.03999996</v>
      </c>
      <c r="AN127" s="52">
        <f t="shared" si="9"/>
        <v>2679708</v>
      </c>
      <c r="AO127" s="52">
        <f t="shared" si="9"/>
        <v>4664428</v>
      </c>
    </row>
    <row r="128" spans="1:41" hidden="1" outlineLevel="1" x14ac:dyDescent="0.55000000000000004"/>
    <row r="129" spans="1:41" hidden="1" outlineLevel="1" x14ac:dyDescent="0.55000000000000004">
      <c r="A129" s="12" t="s">
        <v>16</v>
      </c>
      <c r="B129" s="107" t="s">
        <v>96</v>
      </c>
      <c r="C129" s="107"/>
      <c r="D129" s="107"/>
      <c r="E129" s="107"/>
      <c r="F129" s="105" t="s">
        <v>72</v>
      </c>
      <c r="G129" s="105"/>
      <c r="H129" s="105"/>
      <c r="I129" s="104" t="s">
        <v>73</v>
      </c>
      <c r="J129" s="104"/>
      <c r="K129" s="104"/>
      <c r="L129" s="106" t="s">
        <v>74</v>
      </c>
      <c r="M129" s="106"/>
      <c r="N129" s="106"/>
      <c r="O129" s="104" t="s">
        <v>75</v>
      </c>
      <c r="P129" s="104"/>
      <c r="Q129" s="104"/>
      <c r="R129" s="106" t="s">
        <v>76</v>
      </c>
      <c r="S129" s="106"/>
      <c r="T129" s="106"/>
      <c r="U129" s="104" t="s">
        <v>77</v>
      </c>
      <c r="V129" s="104"/>
      <c r="W129" s="104"/>
      <c r="X129" s="106" t="s">
        <v>78</v>
      </c>
      <c r="Y129" s="106"/>
      <c r="Z129" s="106"/>
      <c r="AA129" s="104" t="s">
        <v>79</v>
      </c>
      <c r="AB129" s="104"/>
      <c r="AC129" s="104"/>
      <c r="AD129" s="106" t="s">
        <v>80</v>
      </c>
      <c r="AE129" s="106"/>
      <c r="AF129" s="106"/>
      <c r="AG129" s="104" t="s">
        <v>81</v>
      </c>
      <c r="AH129" s="104"/>
      <c r="AI129" s="104"/>
      <c r="AJ129" s="106" t="s">
        <v>82</v>
      </c>
      <c r="AK129" s="106"/>
      <c r="AL129" s="106"/>
      <c r="AM129" s="104" t="s">
        <v>83</v>
      </c>
      <c r="AN129" s="104"/>
      <c r="AO129" s="104"/>
    </row>
    <row r="130" spans="1:41" s="72" customFormat="1" hidden="1" outlineLevel="1" x14ac:dyDescent="0.55000000000000004">
      <c r="A130" s="73" t="s">
        <v>0</v>
      </c>
      <c r="B130" s="59" t="s">
        <v>1</v>
      </c>
      <c r="C130" s="60" t="s">
        <v>2</v>
      </c>
      <c r="D130" s="60" t="s">
        <v>97</v>
      </c>
      <c r="E130" s="59" t="s">
        <v>516</v>
      </c>
      <c r="F130" s="61" t="s">
        <v>1</v>
      </c>
      <c r="G130" s="62" t="s">
        <v>2</v>
      </c>
      <c r="H130" s="62" t="s">
        <v>97</v>
      </c>
      <c r="I130" s="63" t="s">
        <v>1</v>
      </c>
      <c r="J130" s="64" t="s">
        <v>2</v>
      </c>
      <c r="K130" s="64" t="s">
        <v>97</v>
      </c>
      <c r="L130" s="61" t="s">
        <v>1</v>
      </c>
      <c r="M130" s="62" t="s">
        <v>2</v>
      </c>
      <c r="N130" s="62" t="s">
        <v>97</v>
      </c>
      <c r="O130" s="63" t="s">
        <v>1</v>
      </c>
      <c r="P130" s="64" t="s">
        <v>2</v>
      </c>
      <c r="Q130" s="64" t="s">
        <v>97</v>
      </c>
      <c r="R130" s="61" t="s">
        <v>1</v>
      </c>
      <c r="S130" s="62" t="s">
        <v>2</v>
      </c>
      <c r="T130" s="62" t="s">
        <v>97</v>
      </c>
      <c r="U130" s="63" t="s">
        <v>1</v>
      </c>
      <c r="V130" s="64" t="s">
        <v>2</v>
      </c>
      <c r="W130" s="64" t="s">
        <v>97</v>
      </c>
      <c r="X130" s="61" t="s">
        <v>1</v>
      </c>
      <c r="Y130" s="62" t="s">
        <v>2</v>
      </c>
      <c r="Z130" s="62" t="s">
        <v>97</v>
      </c>
      <c r="AA130" s="63" t="s">
        <v>1</v>
      </c>
      <c r="AB130" s="64" t="s">
        <v>2</v>
      </c>
      <c r="AC130" s="64" t="s">
        <v>97</v>
      </c>
      <c r="AD130" s="61" t="s">
        <v>1</v>
      </c>
      <c r="AE130" s="62" t="s">
        <v>2</v>
      </c>
      <c r="AF130" s="62" t="s">
        <v>97</v>
      </c>
      <c r="AG130" s="63" t="s">
        <v>1</v>
      </c>
      <c r="AH130" s="64" t="s">
        <v>2</v>
      </c>
      <c r="AI130" s="64" t="s">
        <v>97</v>
      </c>
      <c r="AJ130" s="61" t="s">
        <v>1</v>
      </c>
      <c r="AK130" s="62" t="s">
        <v>2</v>
      </c>
      <c r="AL130" s="62" t="s">
        <v>97</v>
      </c>
      <c r="AM130" s="63" t="s">
        <v>1</v>
      </c>
      <c r="AN130" s="64" t="s">
        <v>2</v>
      </c>
      <c r="AO130" s="64" t="s">
        <v>97</v>
      </c>
    </row>
    <row r="131" spans="1:41" hidden="1" outlineLevel="1" x14ac:dyDescent="0.55000000000000004">
      <c r="A131" s="58" t="s">
        <v>36</v>
      </c>
      <c r="B131" s="65">
        <v>3230910.61</v>
      </c>
      <c r="C131" s="66">
        <v>10010</v>
      </c>
      <c r="D131" s="66">
        <v>4101</v>
      </c>
      <c r="E131" s="67">
        <v>322.76829270729269</v>
      </c>
      <c r="F131" s="68">
        <v>302647.53000000003</v>
      </c>
      <c r="G131" s="69">
        <v>844</v>
      </c>
      <c r="H131" s="69">
        <v>3795</v>
      </c>
      <c r="I131" s="70">
        <v>204710.45</v>
      </c>
      <c r="J131" s="71">
        <v>725</v>
      </c>
      <c r="K131" s="71">
        <v>3811</v>
      </c>
      <c r="L131" s="68">
        <v>182469.6</v>
      </c>
      <c r="M131" s="69">
        <v>668</v>
      </c>
      <c r="N131" s="69">
        <v>3822</v>
      </c>
      <c r="O131" s="70">
        <v>108745.1</v>
      </c>
      <c r="P131" s="71">
        <v>419</v>
      </c>
      <c r="Q131" s="71">
        <v>3836</v>
      </c>
      <c r="R131" s="68">
        <v>117751.18</v>
      </c>
      <c r="S131" s="69">
        <v>323</v>
      </c>
      <c r="T131" s="69">
        <v>3851</v>
      </c>
      <c r="U131" s="70">
        <v>191034.91</v>
      </c>
      <c r="V131" s="71">
        <v>468</v>
      </c>
      <c r="W131" s="71">
        <v>3886</v>
      </c>
      <c r="X131" s="68">
        <v>148643.24</v>
      </c>
      <c r="Y131" s="69">
        <v>561</v>
      </c>
      <c r="Z131" s="69">
        <v>3924</v>
      </c>
      <c r="AA131" s="70">
        <v>265182.40999999997</v>
      </c>
      <c r="AB131" s="71">
        <v>731</v>
      </c>
      <c r="AC131" s="71">
        <v>3963</v>
      </c>
      <c r="AD131" s="68">
        <v>329453.7</v>
      </c>
      <c r="AE131" s="69">
        <v>1114</v>
      </c>
      <c r="AF131" s="69">
        <v>3992</v>
      </c>
      <c r="AG131" s="70">
        <v>432493.77</v>
      </c>
      <c r="AH131" s="71">
        <v>1139</v>
      </c>
      <c r="AI131" s="71">
        <v>4025</v>
      </c>
      <c r="AJ131" s="68">
        <v>470535.2</v>
      </c>
      <c r="AK131" s="69">
        <v>1632</v>
      </c>
      <c r="AL131" s="69">
        <v>4058</v>
      </c>
      <c r="AM131" s="70">
        <v>477243.52</v>
      </c>
      <c r="AN131" s="71">
        <v>1386</v>
      </c>
      <c r="AO131" s="71">
        <v>4101</v>
      </c>
    </row>
    <row r="132" spans="1:41" hidden="1" outlineLevel="1" x14ac:dyDescent="0.55000000000000004">
      <c r="A132" s="58" t="s">
        <v>18</v>
      </c>
      <c r="B132" s="65">
        <v>67089875.920000002</v>
      </c>
      <c r="C132" s="66">
        <v>410439</v>
      </c>
      <c r="D132" s="66">
        <v>64111</v>
      </c>
      <c r="E132" s="67">
        <v>163.45882316251624</v>
      </c>
      <c r="F132" s="68">
        <v>6737628.6600000001</v>
      </c>
      <c r="G132" s="69">
        <v>42770</v>
      </c>
      <c r="H132" s="69">
        <v>63177</v>
      </c>
      <c r="I132" s="70">
        <v>3771498.51</v>
      </c>
      <c r="J132" s="71">
        <v>23707</v>
      </c>
      <c r="K132" s="71">
        <v>63093</v>
      </c>
      <c r="L132" s="68">
        <v>1842075.64</v>
      </c>
      <c r="M132" s="69">
        <v>12694</v>
      </c>
      <c r="N132" s="69">
        <v>62970</v>
      </c>
      <c r="O132" s="70">
        <v>1457938.52</v>
      </c>
      <c r="P132" s="71">
        <v>10192</v>
      </c>
      <c r="Q132" s="71">
        <v>62535</v>
      </c>
      <c r="R132" s="68">
        <v>2294073.12</v>
      </c>
      <c r="S132" s="69">
        <v>13967</v>
      </c>
      <c r="T132" s="69">
        <v>62347</v>
      </c>
      <c r="U132" s="70">
        <v>4950264.91</v>
      </c>
      <c r="V132" s="71">
        <v>26977</v>
      </c>
      <c r="W132" s="71">
        <v>62457</v>
      </c>
      <c r="X132" s="68">
        <v>4888904.01</v>
      </c>
      <c r="Y132" s="69">
        <v>29327</v>
      </c>
      <c r="Z132" s="69">
        <v>62804</v>
      </c>
      <c r="AA132" s="70">
        <v>6060007.0800000001</v>
      </c>
      <c r="AB132" s="71">
        <v>35320</v>
      </c>
      <c r="AC132" s="71">
        <v>63326</v>
      </c>
      <c r="AD132" s="68">
        <v>7238233.1900000004</v>
      </c>
      <c r="AE132" s="69">
        <v>44198</v>
      </c>
      <c r="AF132" s="69">
        <v>63633</v>
      </c>
      <c r="AG132" s="70">
        <v>8481692.7100000009</v>
      </c>
      <c r="AH132" s="71">
        <v>49234</v>
      </c>
      <c r="AI132" s="71">
        <v>63914</v>
      </c>
      <c r="AJ132" s="68">
        <v>10624821.84</v>
      </c>
      <c r="AK132" s="69">
        <v>69714</v>
      </c>
      <c r="AL132" s="69">
        <v>64081</v>
      </c>
      <c r="AM132" s="70">
        <v>8742737.7300000004</v>
      </c>
      <c r="AN132" s="71">
        <v>52339</v>
      </c>
      <c r="AO132" s="71">
        <v>64111</v>
      </c>
    </row>
    <row r="133" spans="1:41" hidden="1" outlineLevel="1" x14ac:dyDescent="0.55000000000000004">
      <c r="A133" s="58" t="s">
        <v>20</v>
      </c>
      <c r="B133" s="65">
        <v>5150026.26</v>
      </c>
      <c r="C133" s="66">
        <v>27915</v>
      </c>
      <c r="D133" s="66">
        <v>17173</v>
      </c>
      <c r="E133" s="67">
        <v>184.48956689951638</v>
      </c>
      <c r="F133" s="68">
        <v>391458.43</v>
      </c>
      <c r="G133" s="69">
        <v>2381</v>
      </c>
      <c r="H133" s="69">
        <v>16427</v>
      </c>
      <c r="I133" s="70">
        <v>324279.21999999997</v>
      </c>
      <c r="J133" s="71">
        <v>2189</v>
      </c>
      <c r="K133" s="71">
        <v>16453</v>
      </c>
      <c r="L133" s="68">
        <v>254554.59</v>
      </c>
      <c r="M133" s="69">
        <v>1491</v>
      </c>
      <c r="N133" s="69">
        <v>16490</v>
      </c>
      <c r="O133" s="70">
        <v>201322.66</v>
      </c>
      <c r="P133" s="71">
        <v>1319</v>
      </c>
      <c r="Q133" s="71">
        <v>16528</v>
      </c>
      <c r="R133" s="68">
        <v>276057.49</v>
      </c>
      <c r="S133" s="69">
        <v>1310</v>
      </c>
      <c r="T133" s="69">
        <v>16565</v>
      </c>
      <c r="U133" s="70">
        <v>443625.77</v>
      </c>
      <c r="V133" s="71">
        <v>1961</v>
      </c>
      <c r="W133" s="71">
        <v>16673</v>
      </c>
      <c r="X133" s="68">
        <v>347042.14</v>
      </c>
      <c r="Y133" s="69">
        <v>1837</v>
      </c>
      <c r="Z133" s="69">
        <v>16741</v>
      </c>
      <c r="AA133" s="70">
        <v>494505.79</v>
      </c>
      <c r="AB133" s="71">
        <v>2695</v>
      </c>
      <c r="AC133" s="71">
        <v>16820</v>
      </c>
      <c r="AD133" s="68">
        <v>504679.52</v>
      </c>
      <c r="AE133" s="69">
        <v>2696</v>
      </c>
      <c r="AF133" s="69">
        <v>16894</v>
      </c>
      <c r="AG133" s="70">
        <v>543510.94999999995</v>
      </c>
      <c r="AH133" s="71">
        <v>2841</v>
      </c>
      <c r="AI133" s="71">
        <v>17011</v>
      </c>
      <c r="AJ133" s="68">
        <v>729603.18</v>
      </c>
      <c r="AK133" s="69">
        <v>3801</v>
      </c>
      <c r="AL133" s="69">
        <v>17104</v>
      </c>
      <c r="AM133" s="70">
        <v>639386.52</v>
      </c>
      <c r="AN133" s="71">
        <v>3394</v>
      </c>
      <c r="AO133" s="71">
        <v>17173</v>
      </c>
    </row>
    <row r="134" spans="1:41" hidden="1" outlineLevel="1" x14ac:dyDescent="0.55000000000000004">
      <c r="A134" s="58" t="s">
        <v>510</v>
      </c>
      <c r="B134" s="65">
        <v>88052794</v>
      </c>
      <c r="C134" s="66">
        <v>336098</v>
      </c>
      <c r="D134" s="66">
        <v>127206</v>
      </c>
      <c r="E134" s="67">
        <v>261.98547447470679</v>
      </c>
      <c r="F134" s="68">
        <v>5774362.2400000002</v>
      </c>
      <c r="G134" s="69">
        <v>24268</v>
      </c>
      <c r="H134" s="69">
        <v>120662</v>
      </c>
      <c r="I134" s="70">
        <v>4859418.58</v>
      </c>
      <c r="J134" s="71">
        <v>19356</v>
      </c>
      <c r="K134" s="71">
        <v>121067</v>
      </c>
      <c r="L134" s="68">
        <v>3273104.53</v>
      </c>
      <c r="M134" s="69">
        <v>12039</v>
      </c>
      <c r="N134" s="69">
        <v>121459</v>
      </c>
      <c r="O134" s="70">
        <v>3012050.99</v>
      </c>
      <c r="P134" s="71">
        <v>10385</v>
      </c>
      <c r="Q134" s="71">
        <v>121771</v>
      </c>
      <c r="R134" s="68">
        <v>3796356.97</v>
      </c>
      <c r="S134" s="69">
        <v>13641</v>
      </c>
      <c r="T134" s="69">
        <v>122400</v>
      </c>
      <c r="U134" s="70">
        <v>5962601.5800000001</v>
      </c>
      <c r="V134" s="71">
        <v>22109</v>
      </c>
      <c r="W134" s="71">
        <v>122757</v>
      </c>
      <c r="X134" s="68">
        <v>6239856.4000000004</v>
      </c>
      <c r="Y134" s="69">
        <v>24752</v>
      </c>
      <c r="Z134" s="69">
        <v>123254</v>
      </c>
      <c r="AA134" s="70">
        <v>8893232.1400000006</v>
      </c>
      <c r="AB134" s="71">
        <v>32140</v>
      </c>
      <c r="AC134" s="71">
        <v>123754</v>
      </c>
      <c r="AD134" s="68">
        <v>11523605.6</v>
      </c>
      <c r="AE134" s="69">
        <v>39467</v>
      </c>
      <c r="AF134" s="69">
        <v>124452</v>
      </c>
      <c r="AG134" s="70">
        <v>11135087.640000001</v>
      </c>
      <c r="AH134" s="71">
        <v>44079</v>
      </c>
      <c r="AI134" s="71">
        <v>125317</v>
      </c>
      <c r="AJ134" s="68">
        <v>12752643.75</v>
      </c>
      <c r="AK134" s="69">
        <v>50471</v>
      </c>
      <c r="AL134" s="69">
        <v>126188</v>
      </c>
      <c r="AM134" s="70">
        <v>10830473.58</v>
      </c>
      <c r="AN134" s="71">
        <v>43391</v>
      </c>
      <c r="AO134" s="71">
        <v>127206</v>
      </c>
    </row>
    <row r="135" spans="1:41" hidden="1" outlineLevel="1" x14ac:dyDescent="0.55000000000000004">
      <c r="A135" s="58" t="s">
        <v>89</v>
      </c>
      <c r="B135" s="65">
        <v>3668851721.71</v>
      </c>
      <c r="C135" s="66">
        <v>14442853</v>
      </c>
      <c r="D135" s="66">
        <v>3200931</v>
      </c>
      <c r="E135" s="67">
        <v>254.02541462618223</v>
      </c>
      <c r="F135" s="68">
        <v>239747454.49000001</v>
      </c>
      <c r="G135" s="69">
        <v>1021534</v>
      </c>
      <c r="H135" s="69">
        <v>2853103</v>
      </c>
      <c r="I135" s="70">
        <v>233727546.25</v>
      </c>
      <c r="J135" s="71">
        <v>933803</v>
      </c>
      <c r="K135" s="71">
        <v>2877325</v>
      </c>
      <c r="L135" s="68">
        <v>179643855.49000001</v>
      </c>
      <c r="M135" s="69">
        <v>692883</v>
      </c>
      <c r="N135" s="69">
        <v>2900779</v>
      </c>
      <c r="O135" s="70">
        <v>187592583.19</v>
      </c>
      <c r="P135" s="71">
        <v>762487</v>
      </c>
      <c r="Q135" s="71">
        <v>2926183</v>
      </c>
      <c r="R135" s="68">
        <v>243026121.13999999</v>
      </c>
      <c r="S135" s="69">
        <v>947638</v>
      </c>
      <c r="T135" s="69">
        <v>2961200</v>
      </c>
      <c r="U135" s="70">
        <v>322575569.87</v>
      </c>
      <c r="V135" s="71">
        <v>1232298</v>
      </c>
      <c r="W135" s="71">
        <v>3003072</v>
      </c>
      <c r="X135" s="68">
        <v>328264497.80000001</v>
      </c>
      <c r="Y135" s="69">
        <v>1255790</v>
      </c>
      <c r="Z135" s="69">
        <v>3039227</v>
      </c>
      <c r="AA135" s="70">
        <v>373401363.58999997</v>
      </c>
      <c r="AB135" s="71">
        <v>1428525</v>
      </c>
      <c r="AC135" s="71">
        <v>3072812</v>
      </c>
      <c r="AD135" s="68">
        <v>385123202.25999999</v>
      </c>
      <c r="AE135" s="69">
        <v>1490634</v>
      </c>
      <c r="AF135" s="69">
        <v>3106488</v>
      </c>
      <c r="AG135" s="70">
        <v>391499438.70999998</v>
      </c>
      <c r="AH135" s="71">
        <v>1532817</v>
      </c>
      <c r="AI135" s="71">
        <v>3139302</v>
      </c>
      <c r="AJ135" s="68">
        <v>433514108.19999999</v>
      </c>
      <c r="AK135" s="69">
        <v>1716708</v>
      </c>
      <c r="AL135" s="69">
        <v>3172957</v>
      </c>
      <c r="AM135" s="70">
        <v>350735980.72000003</v>
      </c>
      <c r="AN135" s="71">
        <v>1427736</v>
      </c>
      <c r="AO135" s="71">
        <v>3200931</v>
      </c>
    </row>
    <row r="136" spans="1:41" hidden="1" outlineLevel="1" x14ac:dyDescent="0.55000000000000004">
      <c r="A136" s="58" t="s">
        <v>21</v>
      </c>
      <c r="B136" s="65">
        <v>1108118.24</v>
      </c>
      <c r="C136" s="66">
        <v>6661</v>
      </c>
      <c r="D136" s="66">
        <v>2120</v>
      </c>
      <c r="E136" s="67">
        <v>166.35914127007956</v>
      </c>
      <c r="F136" s="68">
        <v>41071.82</v>
      </c>
      <c r="G136" s="69">
        <v>317</v>
      </c>
      <c r="H136" s="69">
        <v>2330</v>
      </c>
      <c r="I136" s="70">
        <v>3193.62</v>
      </c>
      <c r="J136" s="71">
        <v>70</v>
      </c>
      <c r="K136" s="71">
        <v>2317</v>
      </c>
      <c r="L136" s="68">
        <v>4299.3500000000004</v>
      </c>
      <c r="M136" s="69">
        <v>63</v>
      </c>
      <c r="N136" s="69">
        <v>2295</v>
      </c>
      <c r="O136" s="70">
        <v>2438.4</v>
      </c>
      <c r="P136" s="71">
        <v>40</v>
      </c>
      <c r="Q136" s="71">
        <v>2248</v>
      </c>
      <c r="R136" s="68">
        <v>3404.14</v>
      </c>
      <c r="S136" s="69">
        <v>54</v>
      </c>
      <c r="T136" s="69">
        <v>2239</v>
      </c>
      <c r="U136" s="70">
        <v>28561.8</v>
      </c>
      <c r="V136" s="71">
        <v>296</v>
      </c>
      <c r="W136" s="71">
        <v>2249</v>
      </c>
      <c r="X136" s="68">
        <v>67893.19</v>
      </c>
      <c r="Y136" s="69">
        <v>609</v>
      </c>
      <c r="Z136" s="69">
        <v>2233</v>
      </c>
      <c r="AA136" s="70">
        <v>183323.02</v>
      </c>
      <c r="AB136" s="71">
        <v>1155</v>
      </c>
      <c r="AC136" s="71">
        <v>2088</v>
      </c>
      <c r="AD136" s="68">
        <v>255363.83</v>
      </c>
      <c r="AE136" s="69">
        <v>1056</v>
      </c>
      <c r="AF136" s="69">
        <v>2089</v>
      </c>
      <c r="AG136" s="70">
        <v>222856.74</v>
      </c>
      <c r="AH136" s="71">
        <v>971</v>
      </c>
      <c r="AI136" s="71">
        <v>2087</v>
      </c>
      <c r="AJ136" s="68">
        <v>139257.29999999999</v>
      </c>
      <c r="AK136" s="69">
        <v>850</v>
      </c>
      <c r="AL136" s="69">
        <v>2099</v>
      </c>
      <c r="AM136" s="70">
        <v>156455.03</v>
      </c>
      <c r="AN136" s="71">
        <v>1180</v>
      </c>
      <c r="AO136" s="71">
        <v>2120</v>
      </c>
    </row>
    <row r="137" spans="1:41" hidden="1" outlineLevel="1" x14ac:dyDescent="0.55000000000000004">
      <c r="A137" s="58" t="s">
        <v>90</v>
      </c>
      <c r="B137" s="65">
        <v>8584085.4500000011</v>
      </c>
      <c r="C137" s="66">
        <v>62308</v>
      </c>
      <c r="D137" s="66">
        <v>13224</v>
      </c>
      <c r="E137" s="67">
        <v>137.76859231559351</v>
      </c>
      <c r="F137" s="68">
        <v>774234.63</v>
      </c>
      <c r="G137" s="69">
        <v>5498</v>
      </c>
      <c r="H137" s="69">
        <v>12437</v>
      </c>
      <c r="I137" s="70">
        <v>536031.22</v>
      </c>
      <c r="J137" s="71">
        <v>3860</v>
      </c>
      <c r="K137" s="71">
        <v>12475</v>
      </c>
      <c r="L137" s="68">
        <v>320486.2</v>
      </c>
      <c r="M137" s="69">
        <v>2531</v>
      </c>
      <c r="N137" s="69">
        <v>12522</v>
      </c>
      <c r="O137" s="70">
        <v>198941.04</v>
      </c>
      <c r="P137" s="71">
        <v>1602</v>
      </c>
      <c r="Q137" s="71">
        <v>12571</v>
      </c>
      <c r="R137" s="68">
        <v>344069.42</v>
      </c>
      <c r="S137" s="69">
        <v>3042</v>
      </c>
      <c r="T137" s="69">
        <v>12614</v>
      </c>
      <c r="U137" s="70">
        <v>547814.9</v>
      </c>
      <c r="V137" s="71">
        <v>4200</v>
      </c>
      <c r="W137" s="71">
        <v>12652</v>
      </c>
      <c r="X137" s="68">
        <v>630917.94999999995</v>
      </c>
      <c r="Y137" s="69">
        <v>4969</v>
      </c>
      <c r="Z137" s="69">
        <v>12722</v>
      </c>
      <c r="AA137" s="70">
        <v>931670.5</v>
      </c>
      <c r="AB137" s="71">
        <v>6263</v>
      </c>
      <c r="AC137" s="71">
        <v>12797</v>
      </c>
      <c r="AD137" s="68">
        <v>981121.05</v>
      </c>
      <c r="AE137" s="69">
        <v>6833</v>
      </c>
      <c r="AF137" s="69">
        <v>12885</v>
      </c>
      <c r="AG137" s="70">
        <v>1045796.32</v>
      </c>
      <c r="AH137" s="71">
        <v>7245</v>
      </c>
      <c r="AI137" s="71">
        <v>13023</v>
      </c>
      <c r="AJ137" s="68">
        <v>1241524.1499999999</v>
      </c>
      <c r="AK137" s="69">
        <v>8525</v>
      </c>
      <c r="AL137" s="69">
        <v>13137</v>
      </c>
      <c r="AM137" s="70">
        <v>1031478.07</v>
      </c>
      <c r="AN137" s="71">
        <v>7740</v>
      </c>
      <c r="AO137" s="71">
        <v>13224</v>
      </c>
    </row>
    <row r="138" spans="1:41" hidden="1" outlineLevel="1" x14ac:dyDescent="0.55000000000000004">
      <c r="A138" s="58" t="s">
        <v>22</v>
      </c>
      <c r="B138" s="65">
        <v>23898398.100000001</v>
      </c>
      <c r="C138" s="66">
        <v>104589</v>
      </c>
      <c r="D138" s="66">
        <v>41028</v>
      </c>
      <c r="E138" s="67">
        <v>228.49819866333937</v>
      </c>
      <c r="F138" s="68">
        <v>648543.71</v>
      </c>
      <c r="G138" s="69">
        <v>3335</v>
      </c>
      <c r="H138" s="69">
        <v>28871</v>
      </c>
      <c r="I138" s="70">
        <v>631784.77</v>
      </c>
      <c r="J138" s="71">
        <v>3295</v>
      </c>
      <c r="K138" s="71">
        <v>29287</v>
      </c>
      <c r="L138" s="68">
        <v>470347.94</v>
      </c>
      <c r="M138" s="69">
        <v>2949</v>
      </c>
      <c r="N138" s="69">
        <v>30283</v>
      </c>
      <c r="O138" s="70">
        <v>505615.73</v>
      </c>
      <c r="P138" s="71">
        <v>2857</v>
      </c>
      <c r="Q138" s="71">
        <v>30859</v>
      </c>
      <c r="R138" s="68">
        <v>733764.29</v>
      </c>
      <c r="S138" s="69">
        <v>3437</v>
      </c>
      <c r="T138" s="69">
        <v>31803</v>
      </c>
      <c r="U138" s="70">
        <v>953589.09</v>
      </c>
      <c r="V138" s="71">
        <v>4876</v>
      </c>
      <c r="W138" s="71">
        <v>33277</v>
      </c>
      <c r="X138" s="68">
        <v>2573132.5699999998</v>
      </c>
      <c r="Y138" s="69">
        <v>13860</v>
      </c>
      <c r="Z138" s="69">
        <v>35895</v>
      </c>
      <c r="AA138" s="70">
        <v>4905071.25</v>
      </c>
      <c r="AB138" s="71">
        <v>20876</v>
      </c>
      <c r="AC138" s="71">
        <v>37200</v>
      </c>
      <c r="AD138" s="68">
        <v>3222922.82</v>
      </c>
      <c r="AE138" s="69">
        <v>11071</v>
      </c>
      <c r="AF138" s="69">
        <v>38371</v>
      </c>
      <c r="AG138" s="70">
        <v>2455754.36</v>
      </c>
      <c r="AH138" s="71">
        <v>10041</v>
      </c>
      <c r="AI138" s="71">
        <v>39566</v>
      </c>
      <c r="AJ138" s="68">
        <v>3062049.96</v>
      </c>
      <c r="AK138" s="69">
        <v>13327</v>
      </c>
      <c r="AL138" s="69">
        <v>40471</v>
      </c>
      <c r="AM138" s="70">
        <v>3735821.61</v>
      </c>
      <c r="AN138" s="71">
        <v>14665</v>
      </c>
      <c r="AO138" s="71">
        <v>41028</v>
      </c>
    </row>
    <row r="139" spans="1:41" hidden="1" outlineLevel="1" x14ac:dyDescent="0.55000000000000004">
      <c r="A139" s="58" t="s">
        <v>91</v>
      </c>
      <c r="B139" s="65">
        <v>383294761.78000003</v>
      </c>
      <c r="C139" s="66">
        <v>1684525</v>
      </c>
      <c r="D139" s="66">
        <v>245519</v>
      </c>
      <c r="E139" s="67">
        <v>227.53877905047418</v>
      </c>
      <c r="F139" s="68">
        <v>24103368.039999999</v>
      </c>
      <c r="G139" s="69">
        <v>113605</v>
      </c>
      <c r="H139" s="69">
        <v>227200</v>
      </c>
      <c r="I139" s="70">
        <v>21730050.84</v>
      </c>
      <c r="J139" s="71">
        <v>99329</v>
      </c>
      <c r="K139" s="71">
        <v>228060</v>
      </c>
      <c r="L139" s="68">
        <v>16612485.6</v>
      </c>
      <c r="M139" s="69">
        <v>74721</v>
      </c>
      <c r="N139" s="69">
        <v>229055</v>
      </c>
      <c r="O139" s="70">
        <v>15722576.800000001</v>
      </c>
      <c r="P139" s="71">
        <v>79251</v>
      </c>
      <c r="Q139" s="71">
        <v>229965</v>
      </c>
      <c r="R139" s="68">
        <v>19417408.460000001</v>
      </c>
      <c r="S139" s="69">
        <v>93816</v>
      </c>
      <c r="T139" s="69">
        <v>231091</v>
      </c>
      <c r="U139" s="70">
        <v>34130832.950000003</v>
      </c>
      <c r="V139" s="71">
        <v>146174</v>
      </c>
      <c r="W139" s="71">
        <v>232802</v>
      </c>
      <c r="X139" s="68">
        <v>38986413.219999999</v>
      </c>
      <c r="Y139" s="69">
        <v>158801</v>
      </c>
      <c r="Z139" s="69">
        <v>234616</v>
      </c>
      <c r="AA139" s="70">
        <v>42160102.840000004</v>
      </c>
      <c r="AB139" s="71">
        <v>167162</v>
      </c>
      <c r="AC139" s="71">
        <v>236423</v>
      </c>
      <c r="AD139" s="68">
        <v>36187676.280000001</v>
      </c>
      <c r="AE139" s="69">
        <v>155963</v>
      </c>
      <c r="AF139" s="69">
        <v>238124</v>
      </c>
      <c r="AG139" s="70">
        <v>36307843.170000002</v>
      </c>
      <c r="AH139" s="71">
        <v>159452</v>
      </c>
      <c r="AI139" s="71">
        <v>239989</v>
      </c>
      <c r="AJ139" s="68">
        <v>45562228.75</v>
      </c>
      <c r="AK139" s="69">
        <v>196072</v>
      </c>
      <c r="AL139" s="69">
        <v>242507</v>
      </c>
      <c r="AM139" s="70">
        <v>52373774.829999998</v>
      </c>
      <c r="AN139" s="71">
        <v>240179</v>
      </c>
      <c r="AO139" s="71">
        <v>245519</v>
      </c>
    </row>
    <row r="140" spans="1:41" hidden="1" outlineLevel="1" x14ac:dyDescent="0.55000000000000004">
      <c r="A140" s="58" t="s">
        <v>23</v>
      </c>
      <c r="B140" s="65">
        <v>1392880.23</v>
      </c>
      <c r="C140" s="66">
        <v>7790</v>
      </c>
      <c r="D140" s="66">
        <v>7411</v>
      </c>
      <c r="E140" s="67">
        <v>178.80362387676507</v>
      </c>
      <c r="F140" s="68">
        <v>102345.14</v>
      </c>
      <c r="G140" s="69">
        <v>675</v>
      </c>
      <c r="H140" s="69">
        <v>7117</v>
      </c>
      <c r="I140" s="70">
        <v>29096.19</v>
      </c>
      <c r="J140" s="71">
        <v>296</v>
      </c>
      <c r="K140" s="71">
        <v>7132</v>
      </c>
      <c r="L140" s="68">
        <v>21451.91</v>
      </c>
      <c r="M140" s="69">
        <v>218</v>
      </c>
      <c r="N140" s="69">
        <v>7140</v>
      </c>
      <c r="O140" s="70">
        <v>22315.61</v>
      </c>
      <c r="P140" s="71">
        <v>102</v>
      </c>
      <c r="Q140" s="71">
        <v>7151</v>
      </c>
      <c r="R140" s="68">
        <v>10344.9</v>
      </c>
      <c r="S140" s="69">
        <v>82</v>
      </c>
      <c r="T140" s="69">
        <v>7164</v>
      </c>
      <c r="U140" s="70">
        <v>18548.240000000002</v>
      </c>
      <c r="V140" s="71">
        <v>126</v>
      </c>
      <c r="W140" s="71">
        <v>7182</v>
      </c>
      <c r="X140" s="68">
        <v>23384.31</v>
      </c>
      <c r="Y140" s="69">
        <v>169</v>
      </c>
      <c r="Z140" s="69">
        <v>7232</v>
      </c>
      <c r="AA140" s="70">
        <v>224515.82</v>
      </c>
      <c r="AB140" s="71">
        <v>1369</v>
      </c>
      <c r="AC140" s="71">
        <v>7251</v>
      </c>
      <c r="AD140" s="68">
        <v>306929.61</v>
      </c>
      <c r="AE140" s="69">
        <v>1330</v>
      </c>
      <c r="AF140" s="69">
        <v>7292</v>
      </c>
      <c r="AG140" s="70">
        <v>253003.81</v>
      </c>
      <c r="AH140" s="71">
        <v>1125</v>
      </c>
      <c r="AI140" s="71">
        <v>7333</v>
      </c>
      <c r="AJ140" s="68">
        <v>208230.39999999999</v>
      </c>
      <c r="AK140" s="69">
        <v>1203</v>
      </c>
      <c r="AL140" s="69">
        <v>7380</v>
      </c>
      <c r="AM140" s="70">
        <v>172714.29</v>
      </c>
      <c r="AN140" s="71">
        <v>1095</v>
      </c>
      <c r="AO140" s="71">
        <v>7411</v>
      </c>
    </row>
    <row r="141" spans="1:41" hidden="1" outlineLevel="1" x14ac:dyDescent="0.55000000000000004">
      <c r="A141" s="58" t="s">
        <v>24</v>
      </c>
      <c r="B141" s="65">
        <v>47438246.300000004</v>
      </c>
      <c r="C141" s="66">
        <v>291598</v>
      </c>
      <c r="D141" s="66">
        <v>73399</v>
      </c>
      <c r="E141" s="67">
        <v>162.68371628063295</v>
      </c>
      <c r="F141" s="68">
        <v>4399458.59</v>
      </c>
      <c r="G141" s="69">
        <v>25400</v>
      </c>
      <c r="H141" s="69">
        <v>68426</v>
      </c>
      <c r="I141" s="70">
        <v>2464776.75</v>
      </c>
      <c r="J141" s="71">
        <v>15914</v>
      </c>
      <c r="K141" s="71">
        <v>68678</v>
      </c>
      <c r="L141" s="68">
        <v>1345859.85</v>
      </c>
      <c r="M141" s="69">
        <v>9570</v>
      </c>
      <c r="N141" s="69">
        <v>68980</v>
      </c>
      <c r="O141" s="70">
        <v>1831519.13</v>
      </c>
      <c r="P141" s="71">
        <v>9502</v>
      </c>
      <c r="Q141" s="71">
        <v>69359</v>
      </c>
      <c r="R141" s="68">
        <v>1774779.77</v>
      </c>
      <c r="S141" s="69">
        <v>10655</v>
      </c>
      <c r="T141" s="69">
        <v>69726</v>
      </c>
      <c r="U141" s="70">
        <v>2929946.47</v>
      </c>
      <c r="V141" s="71">
        <v>17656</v>
      </c>
      <c r="W141" s="71">
        <v>70160</v>
      </c>
      <c r="X141" s="68">
        <v>3393070.79</v>
      </c>
      <c r="Y141" s="69">
        <v>22504</v>
      </c>
      <c r="Z141" s="69">
        <v>70653</v>
      </c>
      <c r="AA141" s="70">
        <v>4234300.24</v>
      </c>
      <c r="AB141" s="71">
        <v>26661</v>
      </c>
      <c r="AC141" s="71">
        <v>71227</v>
      </c>
      <c r="AD141" s="68">
        <v>4796278.83</v>
      </c>
      <c r="AE141" s="69">
        <v>31555</v>
      </c>
      <c r="AF141" s="69">
        <v>71904</v>
      </c>
      <c r="AG141" s="70">
        <v>6384023.2400000002</v>
      </c>
      <c r="AH141" s="71">
        <v>38813</v>
      </c>
      <c r="AI141" s="71">
        <v>72514</v>
      </c>
      <c r="AJ141" s="68">
        <v>7676394.4000000004</v>
      </c>
      <c r="AK141" s="69">
        <v>45920</v>
      </c>
      <c r="AL141" s="69">
        <v>72981</v>
      </c>
      <c r="AM141" s="70">
        <v>6207838.2400000002</v>
      </c>
      <c r="AN141" s="71">
        <v>37448</v>
      </c>
      <c r="AO141" s="71">
        <v>73399</v>
      </c>
    </row>
    <row r="142" spans="1:41" hidden="1" outlineLevel="1" x14ac:dyDescent="0.55000000000000004">
      <c r="A142" s="58" t="s">
        <v>92</v>
      </c>
      <c r="B142" s="65">
        <v>53232414.880000003</v>
      </c>
      <c r="C142" s="66">
        <v>280205</v>
      </c>
      <c r="D142" s="66">
        <v>71160</v>
      </c>
      <c r="E142" s="67">
        <v>189.9766773612177</v>
      </c>
      <c r="F142" s="68">
        <v>3721082.8</v>
      </c>
      <c r="G142" s="69">
        <v>19204</v>
      </c>
      <c r="H142" s="69">
        <v>66481</v>
      </c>
      <c r="I142" s="70">
        <v>3342958.02</v>
      </c>
      <c r="J142" s="71">
        <v>16589</v>
      </c>
      <c r="K142" s="71">
        <v>66806</v>
      </c>
      <c r="L142" s="68">
        <v>2259966.42</v>
      </c>
      <c r="M142" s="69">
        <v>12169</v>
      </c>
      <c r="N142" s="69">
        <v>67096</v>
      </c>
      <c r="O142" s="70">
        <v>2404395.4300000002</v>
      </c>
      <c r="P142" s="71">
        <v>12171</v>
      </c>
      <c r="Q142" s="71">
        <v>67454</v>
      </c>
      <c r="R142" s="68">
        <v>2878922.45</v>
      </c>
      <c r="S142" s="69">
        <v>15270</v>
      </c>
      <c r="T142" s="69">
        <v>67845</v>
      </c>
      <c r="U142" s="70">
        <v>4471286.87</v>
      </c>
      <c r="V142" s="71">
        <v>23822</v>
      </c>
      <c r="W142" s="71">
        <v>68433</v>
      </c>
      <c r="X142" s="68">
        <v>5238285.3099999996</v>
      </c>
      <c r="Y142" s="69">
        <v>26629</v>
      </c>
      <c r="Z142" s="69">
        <v>69018</v>
      </c>
      <c r="AA142" s="70">
        <v>6021758.5199999996</v>
      </c>
      <c r="AB142" s="71">
        <v>30856</v>
      </c>
      <c r="AC142" s="71">
        <v>69488</v>
      </c>
      <c r="AD142" s="68">
        <v>5662582.3200000003</v>
      </c>
      <c r="AE142" s="69">
        <v>28968</v>
      </c>
      <c r="AF142" s="69">
        <v>69955</v>
      </c>
      <c r="AG142" s="70">
        <v>6194742.7000000002</v>
      </c>
      <c r="AH142" s="71">
        <v>30467</v>
      </c>
      <c r="AI142" s="71">
        <v>70414</v>
      </c>
      <c r="AJ142" s="68">
        <v>6092187.1500000004</v>
      </c>
      <c r="AK142" s="69">
        <v>34924</v>
      </c>
      <c r="AL142" s="69">
        <v>70822</v>
      </c>
      <c r="AM142" s="70">
        <v>4944246.8899999997</v>
      </c>
      <c r="AN142" s="71">
        <v>29136</v>
      </c>
      <c r="AO142" s="71">
        <v>71160</v>
      </c>
    </row>
    <row r="143" spans="1:41" hidden="1" outlineLevel="1" x14ac:dyDescent="0.55000000000000004">
      <c r="A143" s="58" t="s">
        <v>25</v>
      </c>
      <c r="B143" s="65">
        <v>6357036.6699999999</v>
      </c>
      <c r="C143" s="66">
        <v>36145</v>
      </c>
      <c r="D143" s="66">
        <v>11696</v>
      </c>
      <c r="E143" s="67">
        <v>175.87596265043575</v>
      </c>
      <c r="F143" s="68">
        <v>398163.19</v>
      </c>
      <c r="G143" s="69">
        <v>2711</v>
      </c>
      <c r="H143" s="69">
        <v>11001</v>
      </c>
      <c r="I143" s="70">
        <v>353565.71</v>
      </c>
      <c r="J143" s="71">
        <v>2320</v>
      </c>
      <c r="K143" s="71">
        <v>11049</v>
      </c>
      <c r="L143" s="68">
        <v>286422.71000000002</v>
      </c>
      <c r="M143" s="69">
        <v>1803</v>
      </c>
      <c r="N143" s="69">
        <v>11093</v>
      </c>
      <c r="O143" s="70">
        <v>250356.03</v>
      </c>
      <c r="P143" s="71">
        <v>1653</v>
      </c>
      <c r="Q143" s="71">
        <v>11146</v>
      </c>
      <c r="R143" s="68">
        <v>329215.14</v>
      </c>
      <c r="S143" s="69">
        <v>1982</v>
      </c>
      <c r="T143" s="69">
        <v>11207</v>
      </c>
      <c r="U143" s="70">
        <v>464869.12</v>
      </c>
      <c r="V143" s="71">
        <v>2813</v>
      </c>
      <c r="W143" s="71">
        <v>11257</v>
      </c>
      <c r="X143" s="68">
        <v>494225.08</v>
      </c>
      <c r="Y143" s="69">
        <v>3029</v>
      </c>
      <c r="Z143" s="69">
        <v>11339</v>
      </c>
      <c r="AA143" s="70">
        <v>813561.06</v>
      </c>
      <c r="AB143" s="71">
        <v>4382</v>
      </c>
      <c r="AC143" s="71">
        <v>11387</v>
      </c>
      <c r="AD143" s="68">
        <v>823887.46</v>
      </c>
      <c r="AE143" s="69">
        <v>3865</v>
      </c>
      <c r="AF143" s="69">
        <v>11445</v>
      </c>
      <c r="AG143" s="70">
        <v>701675.63</v>
      </c>
      <c r="AH143" s="71">
        <v>3707</v>
      </c>
      <c r="AI143" s="71">
        <v>11486</v>
      </c>
      <c r="AJ143" s="68">
        <v>802113.09</v>
      </c>
      <c r="AK143" s="69">
        <v>4234</v>
      </c>
      <c r="AL143" s="69">
        <v>11591</v>
      </c>
      <c r="AM143" s="70">
        <v>638982.44999999995</v>
      </c>
      <c r="AN143" s="71">
        <v>3646</v>
      </c>
      <c r="AO143" s="71">
        <v>11696</v>
      </c>
    </row>
    <row r="144" spans="1:41" hidden="1" outlineLevel="1" x14ac:dyDescent="0.55000000000000004">
      <c r="A144" s="58" t="s">
        <v>93</v>
      </c>
      <c r="B144" s="65">
        <v>16704499.57</v>
      </c>
      <c r="C144" s="66">
        <v>60495</v>
      </c>
      <c r="D144" s="66">
        <v>24726</v>
      </c>
      <c r="E144" s="67">
        <v>276.13025159104058</v>
      </c>
      <c r="F144" s="68">
        <v>1114729.31</v>
      </c>
      <c r="G144" s="69">
        <v>3928</v>
      </c>
      <c r="H144" s="69">
        <v>23322</v>
      </c>
      <c r="I144" s="70">
        <v>969470.73</v>
      </c>
      <c r="J144" s="71">
        <v>3827</v>
      </c>
      <c r="K144" s="71">
        <v>23382</v>
      </c>
      <c r="L144" s="68">
        <v>750847.6</v>
      </c>
      <c r="M144" s="69">
        <v>2874</v>
      </c>
      <c r="N144" s="69">
        <v>23476</v>
      </c>
      <c r="O144" s="70">
        <v>577337.94999999995</v>
      </c>
      <c r="P144" s="71">
        <v>2387</v>
      </c>
      <c r="Q144" s="71">
        <v>23573</v>
      </c>
      <c r="R144" s="68">
        <v>747583.05</v>
      </c>
      <c r="S144" s="69">
        <v>2487</v>
      </c>
      <c r="T144" s="69">
        <v>23637</v>
      </c>
      <c r="U144" s="70">
        <v>1059017.17</v>
      </c>
      <c r="V144" s="71">
        <v>3967</v>
      </c>
      <c r="W144" s="71">
        <v>23746</v>
      </c>
      <c r="X144" s="68">
        <v>1124283.3</v>
      </c>
      <c r="Y144" s="69">
        <v>3974</v>
      </c>
      <c r="Z144" s="69">
        <v>23893</v>
      </c>
      <c r="AA144" s="70">
        <v>1718553.15</v>
      </c>
      <c r="AB144" s="71">
        <v>5984</v>
      </c>
      <c r="AC144" s="71">
        <v>24030</v>
      </c>
      <c r="AD144" s="68">
        <v>1940580.4</v>
      </c>
      <c r="AE144" s="69">
        <v>7583</v>
      </c>
      <c r="AF144" s="69">
        <v>24222</v>
      </c>
      <c r="AG144" s="70">
        <v>2001317.15</v>
      </c>
      <c r="AH144" s="71">
        <v>7288</v>
      </c>
      <c r="AI144" s="71">
        <v>24377</v>
      </c>
      <c r="AJ144" s="68">
        <v>2345260.63</v>
      </c>
      <c r="AK144" s="69">
        <v>7998</v>
      </c>
      <c r="AL144" s="69">
        <v>24558</v>
      </c>
      <c r="AM144" s="70">
        <v>2355519.13</v>
      </c>
      <c r="AN144" s="71">
        <v>8198</v>
      </c>
      <c r="AO144" s="71">
        <v>24726</v>
      </c>
    </row>
    <row r="145" spans="1:41" hidden="1" outlineLevel="1" x14ac:dyDescent="0.55000000000000004">
      <c r="A145" s="58" t="s">
        <v>26</v>
      </c>
      <c r="B145" s="65">
        <v>42157644.25</v>
      </c>
      <c r="C145" s="66">
        <v>233132</v>
      </c>
      <c r="D145" s="66">
        <v>33173</v>
      </c>
      <c r="E145" s="67">
        <v>180.83165009522503</v>
      </c>
      <c r="F145" s="68">
        <v>1933403.5</v>
      </c>
      <c r="G145" s="69">
        <v>12243</v>
      </c>
      <c r="H145" s="69">
        <v>36775</v>
      </c>
      <c r="I145" s="70">
        <v>1889413.33</v>
      </c>
      <c r="J145" s="71">
        <v>11072</v>
      </c>
      <c r="K145" s="71">
        <v>36606</v>
      </c>
      <c r="L145" s="68">
        <v>1053945.3700000001</v>
      </c>
      <c r="M145" s="69">
        <v>6846</v>
      </c>
      <c r="N145" s="69">
        <v>36406</v>
      </c>
      <c r="O145" s="70">
        <v>978030.56</v>
      </c>
      <c r="P145" s="71">
        <v>6511</v>
      </c>
      <c r="Q145" s="71">
        <v>36152</v>
      </c>
      <c r="R145" s="68">
        <v>1648904.5</v>
      </c>
      <c r="S145" s="69">
        <v>10287</v>
      </c>
      <c r="T145" s="69">
        <v>36129</v>
      </c>
      <c r="U145" s="70">
        <v>3059537.33</v>
      </c>
      <c r="V145" s="71">
        <v>17409</v>
      </c>
      <c r="W145" s="71">
        <v>36047</v>
      </c>
      <c r="X145" s="68">
        <v>3712036.38</v>
      </c>
      <c r="Y145" s="69">
        <v>20567</v>
      </c>
      <c r="Z145" s="69">
        <v>36011</v>
      </c>
      <c r="AA145" s="70">
        <v>4883191.79</v>
      </c>
      <c r="AB145" s="71">
        <v>25797</v>
      </c>
      <c r="AC145" s="71">
        <v>35912</v>
      </c>
      <c r="AD145" s="68">
        <v>5270090.66</v>
      </c>
      <c r="AE145" s="69">
        <v>28281</v>
      </c>
      <c r="AF145" s="69">
        <v>35889</v>
      </c>
      <c r="AG145" s="70">
        <v>5972375.3200000003</v>
      </c>
      <c r="AH145" s="71">
        <v>31209</v>
      </c>
      <c r="AI145" s="71">
        <v>33418</v>
      </c>
      <c r="AJ145" s="68">
        <v>6315596.9500000002</v>
      </c>
      <c r="AK145" s="69">
        <v>34040</v>
      </c>
      <c r="AL145" s="69">
        <v>33455</v>
      </c>
      <c r="AM145" s="70">
        <v>5441118.5599999996</v>
      </c>
      <c r="AN145" s="71">
        <v>28870</v>
      </c>
      <c r="AO145" s="71">
        <v>33173</v>
      </c>
    </row>
    <row r="146" spans="1:41" hidden="1" outlineLevel="1" x14ac:dyDescent="0.55000000000000004">
      <c r="A146" s="58" t="s">
        <v>94</v>
      </c>
      <c r="B146" s="65">
        <v>10711406.459999999</v>
      </c>
      <c r="C146" s="66">
        <v>53678</v>
      </c>
      <c r="D146" s="66">
        <v>54073</v>
      </c>
      <c r="E146" s="67">
        <v>199.54928387793879</v>
      </c>
      <c r="F146" s="68">
        <v>676403.55</v>
      </c>
      <c r="G146" s="69">
        <v>3500</v>
      </c>
      <c r="H146" s="69">
        <v>52251</v>
      </c>
      <c r="I146" s="70">
        <v>417043.88</v>
      </c>
      <c r="J146" s="71">
        <v>2540</v>
      </c>
      <c r="K146" s="71">
        <v>52366</v>
      </c>
      <c r="L146" s="68">
        <v>240466.69999999998</v>
      </c>
      <c r="M146" s="69">
        <v>1543</v>
      </c>
      <c r="N146" s="69">
        <v>52477</v>
      </c>
      <c r="O146" s="70">
        <v>246848.86</v>
      </c>
      <c r="P146" s="71">
        <v>1441</v>
      </c>
      <c r="Q146" s="71">
        <v>52563</v>
      </c>
      <c r="R146" s="68">
        <v>336209.61</v>
      </c>
      <c r="S146" s="69">
        <v>1968</v>
      </c>
      <c r="T146" s="69">
        <v>52672</v>
      </c>
      <c r="U146" s="70">
        <v>672027.47</v>
      </c>
      <c r="V146" s="71">
        <v>3416</v>
      </c>
      <c r="W146" s="71">
        <v>52861</v>
      </c>
      <c r="X146" s="68">
        <v>748086.77</v>
      </c>
      <c r="Y146" s="69">
        <v>4074</v>
      </c>
      <c r="Z146" s="69">
        <v>53013</v>
      </c>
      <c r="AA146" s="70">
        <v>1106146.5</v>
      </c>
      <c r="AB146" s="71">
        <v>5299</v>
      </c>
      <c r="AC146" s="71">
        <v>53161</v>
      </c>
      <c r="AD146" s="68">
        <v>1281965.02</v>
      </c>
      <c r="AE146" s="69">
        <v>6057</v>
      </c>
      <c r="AF146" s="69">
        <v>53527</v>
      </c>
      <c r="AG146" s="70">
        <v>1617210.47</v>
      </c>
      <c r="AH146" s="71">
        <v>7651</v>
      </c>
      <c r="AI146" s="71">
        <v>53708</v>
      </c>
      <c r="AJ146" s="68">
        <v>1789839.64</v>
      </c>
      <c r="AK146" s="69">
        <v>8110</v>
      </c>
      <c r="AL146" s="69">
        <v>53882</v>
      </c>
      <c r="AM146" s="70">
        <v>1579157.99</v>
      </c>
      <c r="AN146" s="71">
        <v>8079</v>
      </c>
      <c r="AO146" s="71">
        <v>54073</v>
      </c>
    </row>
    <row r="147" spans="1:41" hidden="1" outlineLevel="1" x14ac:dyDescent="0.55000000000000004">
      <c r="A147" s="58" t="s">
        <v>462</v>
      </c>
      <c r="B147" s="65">
        <v>18034244.849999998</v>
      </c>
      <c r="C147" s="66">
        <v>98526</v>
      </c>
      <c r="D147" s="66">
        <v>47970</v>
      </c>
      <c r="E147" s="67">
        <v>183.04046495341328</v>
      </c>
      <c r="F147" s="68">
        <v>1413805.84</v>
      </c>
      <c r="G147" s="69">
        <v>8210</v>
      </c>
      <c r="H147" s="69">
        <v>48033</v>
      </c>
      <c r="I147" s="70">
        <v>1285285.33</v>
      </c>
      <c r="J147" s="71">
        <v>6420</v>
      </c>
      <c r="K147" s="71">
        <v>48246</v>
      </c>
      <c r="L147" s="68">
        <v>1136855.3500000001</v>
      </c>
      <c r="M147" s="69">
        <v>5831</v>
      </c>
      <c r="N147" s="69">
        <v>48243</v>
      </c>
      <c r="O147" s="70">
        <v>1219183.48</v>
      </c>
      <c r="P147" s="71">
        <v>7345</v>
      </c>
      <c r="Q147" s="71">
        <v>48514</v>
      </c>
      <c r="R147" s="68">
        <v>1362433.39</v>
      </c>
      <c r="S147" s="69">
        <v>7266</v>
      </c>
      <c r="T147" s="69">
        <v>48620</v>
      </c>
      <c r="U147" s="70">
        <v>1464588.14</v>
      </c>
      <c r="V147" s="71">
        <v>7229</v>
      </c>
      <c r="W147" s="71">
        <v>47514</v>
      </c>
      <c r="X147" s="68">
        <v>1303426.9099999999</v>
      </c>
      <c r="Y147" s="69">
        <v>6645</v>
      </c>
      <c r="Z147" s="69">
        <v>47368</v>
      </c>
      <c r="AA147" s="70">
        <v>1400961.34</v>
      </c>
      <c r="AB147" s="71">
        <v>7006</v>
      </c>
      <c r="AC147" s="71">
        <v>47321</v>
      </c>
      <c r="AD147" s="68">
        <v>1314342.3600000001</v>
      </c>
      <c r="AE147" s="69">
        <v>8012</v>
      </c>
      <c r="AF147" s="69">
        <v>47218</v>
      </c>
      <c r="AG147" s="70">
        <v>1498325.94</v>
      </c>
      <c r="AH147" s="71">
        <v>9261</v>
      </c>
      <c r="AI147" s="71">
        <v>47190</v>
      </c>
      <c r="AJ147" s="68">
        <v>2142439.17</v>
      </c>
      <c r="AK147" s="69">
        <v>12069</v>
      </c>
      <c r="AL147" s="69">
        <v>47486</v>
      </c>
      <c r="AM147" s="70">
        <v>2492597.6</v>
      </c>
      <c r="AN147" s="71">
        <v>13232</v>
      </c>
      <c r="AO147" s="71">
        <v>47970</v>
      </c>
    </row>
    <row r="148" spans="1:41" hidden="1" outlineLevel="1" x14ac:dyDescent="0.55000000000000004">
      <c r="A148" s="58" t="s">
        <v>27</v>
      </c>
      <c r="B148" s="65">
        <v>5466941.9400000004</v>
      </c>
      <c r="C148" s="66">
        <v>36469</v>
      </c>
      <c r="D148" s="66">
        <v>16267</v>
      </c>
      <c r="E148" s="67">
        <v>149.90654912391346</v>
      </c>
      <c r="F148" s="68">
        <v>386622.82</v>
      </c>
      <c r="G148" s="69">
        <v>3054</v>
      </c>
      <c r="H148" s="69">
        <v>15598</v>
      </c>
      <c r="I148" s="70">
        <v>395202.11</v>
      </c>
      <c r="J148" s="71">
        <v>2553</v>
      </c>
      <c r="K148" s="71">
        <v>15629</v>
      </c>
      <c r="L148" s="68">
        <v>130647.82</v>
      </c>
      <c r="M148" s="69">
        <v>1189</v>
      </c>
      <c r="N148" s="69">
        <v>15675</v>
      </c>
      <c r="O148" s="70">
        <v>112590.94</v>
      </c>
      <c r="P148" s="71">
        <v>1011</v>
      </c>
      <c r="Q148" s="71">
        <v>15715</v>
      </c>
      <c r="R148" s="68">
        <v>111157.7</v>
      </c>
      <c r="S148" s="69">
        <v>934</v>
      </c>
      <c r="T148" s="69">
        <v>15763</v>
      </c>
      <c r="U148" s="70">
        <v>147699.64000000001</v>
      </c>
      <c r="V148" s="71">
        <v>1314</v>
      </c>
      <c r="W148" s="71">
        <v>15826</v>
      </c>
      <c r="X148" s="68">
        <v>274309.56</v>
      </c>
      <c r="Y148" s="69">
        <v>2354</v>
      </c>
      <c r="Z148" s="69">
        <v>15924</v>
      </c>
      <c r="AA148" s="70">
        <v>837739.99</v>
      </c>
      <c r="AB148" s="71">
        <v>5122</v>
      </c>
      <c r="AC148" s="71">
        <v>15989</v>
      </c>
      <c r="AD148" s="68">
        <v>966338.85</v>
      </c>
      <c r="AE148" s="69">
        <v>4878</v>
      </c>
      <c r="AF148" s="69">
        <v>16057</v>
      </c>
      <c r="AG148" s="70">
        <v>753447.84</v>
      </c>
      <c r="AH148" s="71">
        <v>4302</v>
      </c>
      <c r="AI148" s="71">
        <v>16127</v>
      </c>
      <c r="AJ148" s="68">
        <v>741436.3</v>
      </c>
      <c r="AK148" s="69">
        <v>4986</v>
      </c>
      <c r="AL148" s="69">
        <v>16186</v>
      </c>
      <c r="AM148" s="70">
        <v>609748.37</v>
      </c>
      <c r="AN148" s="71">
        <v>4772</v>
      </c>
      <c r="AO148" s="71">
        <v>16267</v>
      </c>
    </row>
    <row r="149" spans="1:41" hidden="1" outlineLevel="1" x14ac:dyDescent="0.55000000000000004">
      <c r="A149" s="58" t="s">
        <v>95</v>
      </c>
      <c r="B149" s="65">
        <v>2285864.37</v>
      </c>
      <c r="C149" s="66">
        <v>13327</v>
      </c>
      <c r="D149" s="66">
        <v>8114</v>
      </c>
      <c r="E149" s="67">
        <v>171.52130036767466</v>
      </c>
      <c r="F149" s="68">
        <v>33483.71</v>
      </c>
      <c r="G149" s="69">
        <v>363</v>
      </c>
      <c r="H149" s="69">
        <v>8308</v>
      </c>
      <c r="I149" s="70">
        <v>30644.59</v>
      </c>
      <c r="J149" s="71">
        <v>260</v>
      </c>
      <c r="K149" s="71">
        <v>8283</v>
      </c>
      <c r="L149" s="68">
        <v>25575.55</v>
      </c>
      <c r="M149" s="69">
        <v>200</v>
      </c>
      <c r="N149" s="69">
        <v>8244</v>
      </c>
      <c r="O149" s="70">
        <v>26498.28</v>
      </c>
      <c r="P149" s="71">
        <v>227</v>
      </c>
      <c r="Q149" s="71">
        <v>8161</v>
      </c>
      <c r="R149" s="68">
        <v>35915.35</v>
      </c>
      <c r="S149" s="69">
        <v>347</v>
      </c>
      <c r="T149" s="69">
        <v>8147</v>
      </c>
      <c r="U149" s="70">
        <v>66847.789999999994</v>
      </c>
      <c r="V149" s="71">
        <v>529</v>
      </c>
      <c r="W149" s="71">
        <v>8134</v>
      </c>
      <c r="X149" s="68">
        <v>108380.22</v>
      </c>
      <c r="Y149" s="69">
        <v>1270</v>
      </c>
      <c r="Z149" s="69">
        <v>8171</v>
      </c>
      <c r="AA149" s="70">
        <v>558134.6</v>
      </c>
      <c r="AB149" s="71">
        <v>3238</v>
      </c>
      <c r="AC149" s="71">
        <v>8178</v>
      </c>
      <c r="AD149" s="68">
        <v>605204.02</v>
      </c>
      <c r="AE149" s="69">
        <v>2542</v>
      </c>
      <c r="AF149" s="69">
        <v>8177</v>
      </c>
      <c r="AG149" s="70">
        <v>363869.96</v>
      </c>
      <c r="AH149" s="71">
        <v>1780</v>
      </c>
      <c r="AI149" s="71">
        <v>8165</v>
      </c>
      <c r="AJ149" s="68">
        <v>235645.82</v>
      </c>
      <c r="AK149" s="69">
        <v>1397</v>
      </c>
      <c r="AL149" s="69">
        <v>8145</v>
      </c>
      <c r="AM149" s="70">
        <v>195664.48</v>
      </c>
      <c r="AN149" s="71">
        <v>1174</v>
      </c>
      <c r="AO149" s="71">
        <v>8114</v>
      </c>
    </row>
    <row r="150" spans="1:41" hidden="1" outlineLevel="1" x14ac:dyDescent="0.55000000000000004">
      <c r="A150" s="58" t="s">
        <v>380</v>
      </c>
      <c r="B150" s="65">
        <v>7498424.129999999</v>
      </c>
      <c r="C150" s="66">
        <v>37400</v>
      </c>
      <c r="D150" s="66">
        <v>14821</v>
      </c>
      <c r="E150" s="67">
        <v>200.49262379679141</v>
      </c>
      <c r="F150" s="68">
        <v>349631.09</v>
      </c>
      <c r="G150" s="69">
        <v>1669</v>
      </c>
      <c r="H150" s="69">
        <v>15055</v>
      </c>
      <c r="I150" s="70">
        <v>537790.18999999994</v>
      </c>
      <c r="J150" s="71">
        <v>2150</v>
      </c>
      <c r="K150" s="71">
        <v>14985</v>
      </c>
      <c r="L150" s="68">
        <v>266376.23</v>
      </c>
      <c r="M150" s="69">
        <v>1263</v>
      </c>
      <c r="N150" s="69">
        <v>14861</v>
      </c>
      <c r="O150" s="70">
        <v>211243.16</v>
      </c>
      <c r="P150" s="71">
        <v>1204</v>
      </c>
      <c r="Q150" s="71">
        <v>14823</v>
      </c>
      <c r="R150" s="68">
        <v>293665.34000000003</v>
      </c>
      <c r="S150" s="69">
        <v>1276</v>
      </c>
      <c r="T150" s="69">
        <v>14760</v>
      </c>
      <c r="U150" s="70">
        <v>387888.61</v>
      </c>
      <c r="V150" s="71">
        <v>2003</v>
      </c>
      <c r="W150" s="71">
        <v>14748</v>
      </c>
      <c r="X150" s="68">
        <v>456912.76</v>
      </c>
      <c r="Y150" s="69">
        <v>2451</v>
      </c>
      <c r="Z150" s="69">
        <v>14741</v>
      </c>
      <c r="AA150" s="70">
        <v>621091.26</v>
      </c>
      <c r="AB150" s="71">
        <v>3241</v>
      </c>
      <c r="AC150" s="71">
        <v>14752</v>
      </c>
      <c r="AD150" s="68">
        <v>685263.25</v>
      </c>
      <c r="AE150" s="69">
        <v>3934</v>
      </c>
      <c r="AF150" s="69">
        <v>14762</v>
      </c>
      <c r="AG150" s="70">
        <v>939230.71999999997</v>
      </c>
      <c r="AH150" s="71">
        <v>5064</v>
      </c>
      <c r="AI150" s="71">
        <v>14825</v>
      </c>
      <c r="AJ150" s="68">
        <v>1554101.14</v>
      </c>
      <c r="AK150" s="69">
        <v>7195</v>
      </c>
      <c r="AL150" s="69">
        <v>14812</v>
      </c>
      <c r="AM150" s="70">
        <v>1195230.3799999999</v>
      </c>
      <c r="AN150" s="71">
        <v>5950</v>
      </c>
      <c r="AO150" s="71">
        <v>14821</v>
      </c>
    </row>
    <row r="151" spans="1:41" hidden="1" outlineLevel="1" x14ac:dyDescent="0.55000000000000004">
      <c r="A151" s="58" t="s">
        <v>32</v>
      </c>
      <c r="B151" s="65">
        <v>11113.73</v>
      </c>
      <c r="C151" s="66">
        <v>54</v>
      </c>
      <c r="D151" s="66">
        <v>538</v>
      </c>
      <c r="E151" s="67">
        <v>205.80981481481481</v>
      </c>
      <c r="F151" s="68">
        <v>0</v>
      </c>
      <c r="G151" s="69">
        <v>0</v>
      </c>
      <c r="H151" s="69">
        <v>531</v>
      </c>
      <c r="I151" s="70">
        <v>0</v>
      </c>
      <c r="J151" s="71">
        <v>0</v>
      </c>
      <c r="K151" s="71">
        <v>531</v>
      </c>
      <c r="L151" s="68">
        <v>142.09</v>
      </c>
      <c r="M151" s="69">
        <v>2</v>
      </c>
      <c r="N151" s="69">
        <v>531</v>
      </c>
      <c r="O151" s="70">
        <v>2856.58</v>
      </c>
      <c r="P151" s="71">
        <v>5</v>
      </c>
      <c r="Q151" s="71">
        <v>532</v>
      </c>
      <c r="R151" s="68">
        <v>67.52</v>
      </c>
      <c r="S151" s="69">
        <v>2</v>
      </c>
      <c r="T151" s="69">
        <v>532</v>
      </c>
      <c r="U151" s="70">
        <v>592.35</v>
      </c>
      <c r="V151" s="71">
        <v>4</v>
      </c>
      <c r="W151" s="71">
        <v>532</v>
      </c>
      <c r="X151" s="68">
        <v>0</v>
      </c>
      <c r="Y151" s="69">
        <v>0</v>
      </c>
      <c r="Z151" s="69">
        <v>532</v>
      </c>
      <c r="AA151" s="70">
        <v>620.15</v>
      </c>
      <c r="AB151" s="71">
        <v>3</v>
      </c>
      <c r="AC151" s="71">
        <v>533</v>
      </c>
      <c r="AD151" s="68">
        <v>3781.63</v>
      </c>
      <c r="AE151" s="69">
        <v>10</v>
      </c>
      <c r="AF151" s="69">
        <v>536</v>
      </c>
      <c r="AG151" s="70">
        <v>120.29</v>
      </c>
      <c r="AH151" s="71">
        <v>4</v>
      </c>
      <c r="AI151" s="71">
        <v>536</v>
      </c>
      <c r="AJ151" s="68">
        <v>2933.12</v>
      </c>
      <c r="AK151" s="69">
        <v>22</v>
      </c>
      <c r="AL151" s="69">
        <v>537</v>
      </c>
      <c r="AM151" s="70">
        <v>0</v>
      </c>
      <c r="AN151" s="71">
        <v>2</v>
      </c>
      <c r="AO151" s="71">
        <v>538</v>
      </c>
    </row>
    <row r="152" spans="1:41" hidden="1" outlineLevel="1" x14ac:dyDescent="0.55000000000000004">
      <c r="A152" s="58" t="s">
        <v>37</v>
      </c>
      <c r="B152" s="65">
        <v>2128271.8600000003</v>
      </c>
      <c r="C152" s="66">
        <v>11516</v>
      </c>
      <c r="D152" s="66">
        <v>2068</v>
      </c>
      <c r="E152" s="67">
        <v>184.80999131642935</v>
      </c>
      <c r="F152" s="68">
        <v>166938.9</v>
      </c>
      <c r="G152" s="69">
        <v>1062</v>
      </c>
      <c r="H152" s="69">
        <v>2103</v>
      </c>
      <c r="I152" s="70">
        <v>170237.7</v>
      </c>
      <c r="J152" s="71">
        <v>820</v>
      </c>
      <c r="K152" s="71">
        <v>2092</v>
      </c>
      <c r="L152" s="68">
        <v>75782.22</v>
      </c>
      <c r="M152" s="69">
        <v>390</v>
      </c>
      <c r="N152" s="69">
        <v>2073</v>
      </c>
      <c r="O152" s="70">
        <v>42587.6</v>
      </c>
      <c r="P152" s="71">
        <v>238</v>
      </c>
      <c r="Q152" s="71">
        <v>2075</v>
      </c>
      <c r="R152" s="68">
        <v>71987.899999999994</v>
      </c>
      <c r="S152" s="69">
        <v>415</v>
      </c>
      <c r="T152" s="69">
        <v>2079</v>
      </c>
      <c r="U152" s="70">
        <v>157877.01</v>
      </c>
      <c r="V152" s="71">
        <v>863</v>
      </c>
      <c r="W152" s="71">
        <v>2071</v>
      </c>
      <c r="X152" s="68">
        <v>148292.46</v>
      </c>
      <c r="Y152" s="69">
        <v>834</v>
      </c>
      <c r="Z152" s="69">
        <v>2064</v>
      </c>
      <c r="AA152" s="70">
        <v>213216.67</v>
      </c>
      <c r="AB152" s="71">
        <v>1168</v>
      </c>
      <c r="AC152" s="71">
        <v>2060</v>
      </c>
      <c r="AD152" s="68">
        <v>195381.57</v>
      </c>
      <c r="AE152" s="69">
        <v>1041</v>
      </c>
      <c r="AF152" s="69">
        <v>2066</v>
      </c>
      <c r="AG152" s="70">
        <v>219204.31</v>
      </c>
      <c r="AH152" s="71">
        <v>1347</v>
      </c>
      <c r="AI152" s="71">
        <v>2063</v>
      </c>
      <c r="AJ152" s="68">
        <v>354950.49</v>
      </c>
      <c r="AK152" s="69">
        <v>1815</v>
      </c>
      <c r="AL152" s="69">
        <v>2060</v>
      </c>
      <c r="AM152" s="70">
        <v>311815.03000000003</v>
      </c>
      <c r="AN152" s="71">
        <v>1523</v>
      </c>
      <c r="AO152" s="71">
        <v>2068</v>
      </c>
    </row>
    <row r="153" spans="1:41" hidden="1" outlineLevel="1" x14ac:dyDescent="0.55000000000000004">
      <c r="A153" s="58" t="s">
        <v>33</v>
      </c>
      <c r="B153" s="65">
        <v>231379.75</v>
      </c>
      <c r="C153" s="66">
        <v>1815</v>
      </c>
      <c r="D153" s="66">
        <v>3610</v>
      </c>
      <c r="E153" s="67">
        <v>127.48195592286501</v>
      </c>
      <c r="F153" s="68">
        <v>4314.82</v>
      </c>
      <c r="G153" s="69">
        <v>52</v>
      </c>
      <c r="H153" s="69">
        <v>3494</v>
      </c>
      <c r="I153" s="70">
        <v>6713.66</v>
      </c>
      <c r="J153" s="71">
        <v>46</v>
      </c>
      <c r="K153" s="71">
        <v>3495</v>
      </c>
      <c r="L153" s="68">
        <v>391.21</v>
      </c>
      <c r="M153" s="69">
        <v>6</v>
      </c>
      <c r="N153" s="69">
        <v>3498</v>
      </c>
      <c r="O153" s="70">
        <v>9150.8799999999992</v>
      </c>
      <c r="P153" s="71">
        <v>64</v>
      </c>
      <c r="Q153" s="71">
        <v>3502</v>
      </c>
      <c r="R153" s="68">
        <v>8065.17</v>
      </c>
      <c r="S153" s="69">
        <v>71</v>
      </c>
      <c r="T153" s="69">
        <v>3514</v>
      </c>
      <c r="U153" s="70">
        <v>6325.49</v>
      </c>
      <c r="V153" s="71">
        <v>41</v>
      </c>
      <c r="W153" s="71">
        <v>3521</v>
      </c>
      <c r="X153" s="68">
        <v>12539.89</v>
      </c>
      <c r="Y153" s="69">
        <v>245</v>
      </c>
      <c r="Z153" s="69">
        <v>3565</v>
      </c>
      <c r="AA153" s="70">
        <v>48155.38</v>
      </c>
      <c r="AB153" s="71">
        <v>608</v>
      </c>
      <c r="AC153" s="71">
        <v>3574</v>
      </c>
      <c r="AD153" s="68">
        <v>64080.7</v>
      </c>
      <c r="AE153" s="69">
        <v>264</v>
      </c>
      <c r="AF153" s="69">
        <v>3580</v>
      </c>
      <c r="AG153" s="70">
        <v>27634.74</v>
      </c>
      <c r="AH153" s="71">
        <v>162</v>
      </c>
      <c r="AI153" s="71">
        <v>3591</v>
      </c>
      <c r="AJ153" s="68">
        <v>31371.119999999999</v>
      </c>
      <c r="AK153" s="69">
        <v>193</v>
      </c>
      <c r="AL153" s="69">
        <v>3600</v>
      </c>
      <c r="AM153" s="70">
        <v>12636.69</v>
      </c>
      <c r="AN153" s="71">
        <v>63</v>
      </c>
      <c r="AO153" s="71">
        <v>3610</v>
      </c>
    </row>
    <row r="154" spans="1:41" hidden="1" outlineLevel="1" x14ac:dyDescent="0.55000000000000004">
      <c r="A154" s="58" t="s">
        <v>40</v>
      </c>
      <c r="B154" s="65">
        <v>60615286.769999996</v>
      </c>
      <c r="C154" s="66">
        <v>283663</v>
      </c>
      <c r="D154" s="66">
        <v>110061</v>
      </c>
      <c r="E154" s="67">
        <v>213.68767435301748</v>
      </c>
      <c r="F154" s="68">
        <v>3395538.6600000006</v>
      </c>
      <c r="G154" s="69">
        <v>17013</v>
      </c>
      <c r="H154" s="69">
        <v>106917</v>
      </c>
      <c r="I154" s="70">
        <v>2955659.87</v>
      </c>
      <c r="J154" s="71">
        <v>13543</v>
      </c>
      <c r="K154" s="71">
        <v>107068</v>
      </c>
      <c r="L154" s="68">
        <v>3197898.0999999996</v>
      </c>
      <c r="M154" s="69">
        <v>15059</v>
      </c>
      <c r="N154" s="69">
        <v>107259</v>
      </c>
      <c r="O154" s="70">
        <v>2823422.4400000004</v>
      </c>
      <c r="P154" s="71">
        <v>13624</v>
      </c>
      <c r="Q154" s="71">
        <v>107392</v>
      </c>
      <c r="R154" s="68">
        <v>3082838.0500000003</v>
      </c>
      <c r="S154" s="69">
        <v>14630</v>
      </c>
      <c r="T154" s="69">
        <v>107449</v>
      </c>
      <c r="U154" s="70">
        <v>4870485.8899999997</v>
      </c>
      <c r="V154" s="71">
        <v>21110</v>
      </c>
      <c r="W154" s="71">
        <v>107704</v>
      </c>
      <c r="X154" s="68">
        <v>4819446.5999999996</v>
      </c>
      <c r="Y154" s="69">
        <v>22191</v>
      </c>
      <c r="Z154" s="69">
        <v>108069</v>
      </c>
      <c r="AA154" s="70">
        <v>6271256.4299999988</v>
      </c>
      <c r="AB154" s="71">
        <v>27014</v>
      </c>
      <c r="AC154" s="71">
        <v>108292</v>
      </c>
      <c r="AD154" s="68">
        <v>6327217.0899999989</v>
      </c>
      <c r="AE154" s="69">
        <v>29120</v>
      </c>
      <c r="AF154" s="69">
        <v>108647</v>
      </c>
      <c r="AG154" s="70">
        <v>6651223.0500000017</v>
      </c>
      <c r="AH154" s="71">
        <v>31586</v>
      </c>
      <c r="AI154" s="71">
        <v>109143</v>
      </c>
      <c r="AJ154" s="68">
        <v>8555452.0800000001</v>
      </c>
      <c r="AK154" s="69">
        <v>41944</v>
      </c>
      <c r="AL154" s="69">
        <v>109634</v>
      </c>
      <c r="AM154" s="70">
        <v>7664848.5100000007</v>
      </c>
      <c r="AN154" s="71">
        <v>36829</v>
      </c>
      <c r="AO154" s="71">
        <v>110061</v>
      </c>
    </row>
    <row r="155" spans="1:41" hidden="1" outlineLevel="1" x14ac:dyDescent="0.55000000000000004">
      <c r="A155" s="58" t="s">
        <v>34</v>
      </c>
      <c r="B155" s="65">
        <v>4937063.6399999997</v>
      </c>
      <c r="C155" s="66">
        <v>24351</v>
      </c>
      <c r="D155" s="66">
        <v>5337</v>
      </c>
      <c r="E155" s="67">
        <v>202.7458272760872</v>
      </c>
      <c r="F155" s="68">
        <v>751337.77</v>
      </c>
      <c r="G155" s="69">
        <v>3801</v>
      </c>
      <c r="H155" s="69">
        <v>5024</v>
      </c>
      <c r="I155" s="70">
        <v>796082</v>
      </c>
      <c r="J155" s="71">
        <v>3484</v>
      </c>
      <c r="K155" s="71">
        <v>5066</v>
      </c>
      <c r="L155" s="68">
        <v>414928.35</v>
      </c>
      <c r="M155" s="69">
        <v>2054</v>
      </c>
      <c r="N155" s="69">
        <v>5073</v>
      </c>
      <c r="O155" s="70">
        <v>166636.31</v>
      </c>
      <c r="P155" s="71">
        <v>979</v>
      </c>
      <c r="Q155" s="71">
        <v>5079</v>
      </c>
      <c r="R155" s="68">
        <v>126812.52</v>
      </c>
      <c r="S155" s="69">
        <v>755</v>
      </c>
      <c r="T155" s="69">
        <v>5088</v>
      </c>
      <c r="U155" s="70">
        <v>147859.78</v>
      </c>
      <c r="V155" s="71">
        <v>1055</v>
      </c>
      <c r="W155" s="71">
        <v>5109</v>
      </c>
      <c r="X155" s="68">
        <v>231382.05</v>
      </c>
      <c r="Y155" s="69">
        <v>1273</v>
      </c>
      <c r="Z155" s="69">
        <v>5120</v>
      </c>
      <c r="AA155" s="70">
        <v>210786.36</v>
      </c>
      <c r="AB155" s="71">
        <v>1016</v>
      </c>
      <c r="AC155" s="71">
        <v>5125</v>
      </c>
      <c r="AD155" s="68">
        <v>178468.76</v>
      </c>
      <c r="AE155" s="69">
        <v>883</v>
      </c>
      <c r="AF155" s="69">
        <v>5150</v>
      </c>
      <c r="AG155" s="70">
        <v>331164.14</v>
      </c>
      <c r="AH155" s="71">
        <v>1702</v>
      </c>
      <c r="AI155" s="71">
        <v>5209</v>
      </c>
      <c r="AJ155" s="68">
        <v>609238.18999999994</v>
      </c>
      <c r="AK155" s="69">
        <v>2713</v>
      </c>
      <c r="AL155" s="69">
        <v>5266</v>
      </c>
      <c r="AM155" s="70">
        <v>972367.41</v>
      </c>
      <c r="AN155" s="71">
        <v>4636</v>
      </c>
      <c r="AO155" s="71">
        <v>5337</v>
      </c>
    </row>
    <row r="156" spans="1:41" hidden="1" outlineLevel="1" x14ac:dyDescent="0.55000000000000004">
      <c r="A156" s="58" t="s">
        <v>35</v>
      </c>
      <c r="B156" s="65">
        <v>2895784.3699999996</v>
      </c>
      <c r="C156" s="66">
        <v>13984</v>
      </c>
      <c r="D156" s="66">
        <v>19017</v>
      </c>
      <c r="E156" s="67">
        <v>207.07840174485122</v>
      </c>
      <c r="F156" s="68">
        <v>49741.89</v>
      </c>
      <c r="G156" s="69">
        <v>362</v>
      </c>
      <c r="H156" s="69">
        <v>18350</v>
      </c>
      <c r="I156" s="70">
        <v>51572.58</v>
      </c>
      <c r="J156" s="71">
        <v>305</v>
      </c>
      <c r="K156" s="71">
        <v>18362</v>
      </c>
      <c r="L156" s="68">
        <v>45229.42</v>
      </c>
      <c r="M156" s="69">
        <v>249</v>
      </c>
      <c r="N156" s="69">
        <v>18378</v>
      </c>
      <c r="O156" s="70">
        <v>43421.21</v>
      </c>
      <c r="P156" s="71">
        <v>258</v>
      </c>
      <c r="Q156" s="71">
        <v>18384</v>
      </c>
      <c r="R156" s="68">
        <v>48568.08</v>
      </c>
      <c r="S156" s="69">
        <v>312</v>
      </c>
      <c r="T156" s="69">
        <v>18396</v>
      </c>
      <c r="U156" s="70">
        <v>65146.92</v>
      </c>
      <c r="V156" s="71">
        <v>483</v>
      </c>
      <c r="W156" s="71">
        <v>18406</v>
      </c>
      <c r="X156" s="68">
        <v>179777.4</v>
      </c>
      <c r="Y156" s="69">
        <v>1583</v>
      </c>
      <c r="Z156" s="69">
        <v>18862</v>
      </c>
      <c r="AA156" s="70">
        <v>1013447.89</v>
      </c>
      <c r="AB156" s="71">
        <v>6049</v>
      </c>
      <c r="AC156" s="71">
        <v>18952</v>
      </c>
      <c r="AD156" s="68">
        <v>927112.67</v>
      </c>
      <c r="AE156" s="69">
        <v>2444</v>
      </c>
      <c r="AF156" s="69">
        <v>18973</v>
      </c>
      <c r="AG156" s="70">
        <v>206927.44</v>
      </c>
      <c r="AH156" s="71">
        <v>805</v>
      </c>
      <c r="AI156" s="71">
        <v>18990</v>
      </c>
      <c r="AJ156" s="68">
        <v>167316.59</v>
      </c>
      <c r="AK156" s="69">
        <v>604</v>
      </c>
      <c r="AL156" s="69">
        <v>19007</v>
      </c>
      <c r="AM156" s="70">
        <v>97522.28</v>
      </c>
      <c r="AN156" s="71">
        <v>530</v>
      </c>
      <c r="AO156" s="71">
        <v>19017</v>
      </c>
    </row>
    <row r="157" spans="1:41" ht="4.5" hidden="1" customHeight="1" outlineLevel="1" x14ac:dyDescent="0.55000000000000004">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row>
    <row r="158" spans="1:41" s="12" customFormat="1" hidden="1" outlineLevel="1" x14ac:dyDescent="0.55000000000000004">
      <c r="A158" s="50" t="s">
        <v>509</v>
      </c>
      <c r="B158" s="51">
        <f>SUM(B131:B156)</f>
        <v>4531359195.8399992</v>
      </c>
      <c r="C158" s="52">
        <f>SUM(C131:C156)</f>
        <v>18569546</v>
      </c>
      <c r="D158" s="52">
        <f>SUM(D131:D156)</f>
        <v>4218854</v>
      </c>
      <c r="E158" s="74">
        <f t="shared" ref="E158" si="10">IFERROR(B158/C158,0)</f>
        <v>244.0210006125082</v>
      </c>
      <c r="F158" s="51">
        <f t="shared" ref="F158:AO158" si="11">SUM(F131:F156)</f>
        <v>297417771.12999988</v>
      </c>
      <c r="G158" s="52">
        <f t="shared" si="11"/>
        <v>1317799</v>
      </c>
      <c r="H158" s="52">
        <f t="shared" si="11"/>
        <v>3816788</v>
      </c>
      <c r="I158" s="51">
        <f t="shared" si="11"/>
        <v>281484026.09999996</v>
      </c>
      <c r="J158" s="52">
        <f t="shared" si="11"/>
        <v>1168473</v>
      </c>
      <c r="K158" s="52">
        <f t="shared" si="11"/>
        <v>3843664</v>
      </c>
      <c r="L158" s="51">
        <f t="shared" si="11"/>
        <v>213856465.83999994</v>
      </c>
      <c r="M158" s="52">
        <f t="shared" si="11"/>
        <v>861305</v>
      </c>
      <c r="N158" s="52">
        <f t="shared" si="11"/>
        <v>3870178</v>
      </c>
      <c r="O158" s="51">
        <f t="shared" si="11"/>
        <v>219770606.88000003</v>
      </c>
      <c r="P158" s="52">
        <f t="shared" si="11"/>
        <v>927274</v>
      </c>
      <c r="Q158" s="52">
        <f t="shared" si="11"/>
        <v>3898071</v>
      </c>
      <c r="R158" s="51">
        <f t="shared" si="11"/>
        <v>282876476.6499998</v>
      </c>
      <c r="S158" s="52">
        <f t="shared" si="11"/>
        <v>1145967</v>
      </c>
      <c r="T158" s="52">
        <f t="shared" si="11"/>
        <v>3936838</v>
      </c>
      <c r="U158" s="51">
        <f t="shared" si="11"/>
        <v>389774440.07000005</v>
      </c>
      <c r="V158" s="52">
        <f t="shared" si="11"/>
        <v>1543199</v>
      </c>
      <c r="W158" s="52">
        <f t="shared" si="11"/>
        <v>3983076</v>
      </c>
      <c r="X158" s="51">
        <f t="shared" si="11"/>
        <v>404415140.31</v>
      </c>
      <c r="Y158" s="52">
        <f t="shared" si="11"/>
        <v>1610298</v>
      </c>
      <c r="Z158" s="52">
        <f t="shared" si="11"/>
        <v>4026991</v>
      </c>
      <c r="AA158" s="51">
        <f t="shared" si="11"/>
        <v>467471895.76999998</v>
      </c>
      <c r="AB158" s="52">
        <f t="shared" si="11"/>
        <v>1849680</v>
      </c>
      <c r="AC158" s="52">
        <f t="shared" si="11"/>
        <v>4066415</v>
      </c>
      <c r="AD158" s="51">
        <f t="shared" si="11"/>
        <v>476715763.44999993</v>
      </c>
      <c r="AE158" s="52">
        <f t="shared" si="11"/>
        <v>1913799</v>
      </c>
      <c r="AF158" s="52">
        <f t="shared" si="11"/>
        <v>4106328</v>
      </c>
      <c r="AG158" s="51">
        <f t="shared" si="11"/>
        <v>486239971.12</v>
      </c>
      <c r="AH158" s="52">
        <f t="shared" si="11"/>
        <v>1984092</v>
      </c>
      <c r="AI158" s="52">
        <f t="shared" si="11"/>
        <v>4143323</v>
      </c>
      <c r="AJ158" s="51">
        <f t="shared" si="11"/>
        <v>547721278.61000001</v>
      </c>
      <c r="AK158" s="52">
        <f t="shared" si="11"/>
        <v>2270467</v>
      </c>
      <c r="AL158" s="52">
        <f t="shared" si="11"/>
        <v>4184004</v>
      </c>
      <c r="AM158" s="51">
        <f t="shared" si="11"/>
        <v>463615359.91000003</v>
      </c>
      <c r="AN158" s="52">
        <f t="shared" si="11"/>
        <v>1977193</v>
      </c>
      <c r="AO158" s="52">
        <f t="shared" si="11"/>
        <v>4218854</v>
      </c>
    </row>
    <row r="159" spans="1:41" hidden="1" outlineLevel="1" x14ac:dyDescent="0.55000000000000004"/>
    <row r="160" spans="1:41" hidden="1" outlineLevel="1" x14ac:dyDescent="0.55000000000000004">
      <c r="A160" s="12" t="s">
        <v>15</v>
      </c>
      <c r="B160" s="107" t="s">
        <v>96</v>
      </c>
      <c r="C160" s="107"/>
      <c r="D160" s="107"/>
      <c r="E160" s="107"/>
      <c r="F160" s="105" t="s">
        <v>72</v>
      </c>
      <c r="G160" s="105"/>
      <c r="H160" s="105"/>
      <c r="I160" s="104" t="s">
        <v>73</v>
      </c>
      <c r="J160" s="104"/>
      <c r="K160" s="104"/>
      <c r="L160" s="106" t="s">
        <v>74</v>
      </c>
      <c r="M160" s="106"/>
      <c r="N160" s="106"/>
      <c r="O160" s="104" t="s">
        <v>75</v>
      </c>
      <c r="P160" s="104"/>
      <c r="Q160" s="104"/>
      <c r="R160" s="106" t="s">
        <v>76</v>
      </c>
      <c r="S160" s="106"/>
      <c r="T160" s="106"/>
      <c r="U160" s="104" t="s">
        <v>77</v>
      </c>
      <c r="V160" s="104"/>
      <c r="W160" s="104"/>
      <c r="X160" s="106" t="s">
        <v>78</v>
      </c>
      <c r="Y160" s="106"/>
      <c r="Z160" s="106"/>
      <c r="AA160" s="104" t="s">
        <v>79</v>
      </c>
      <c r="AB160" s="104"/>
      <c r="AC160" s="104"/>
      <c r="AD160" s="106" t="s">
        <v>80</v>
      </c>
      <c r="AE160" s="106"/>
      <c r="AF160" s="106"/>
      <c r="AG160" s="104" t="s">
        <v>81</v>
      </c>
      <c r="AH160" s="104"/>
      <c r="AI160" s="104"/>
      <c r="AJ160" s="106" t="s">
        <v>82</v>
      </c>
      <c r="AK160" s="106"/>
      <c r="AL160" s="106"/>
      <c r="AM160" s="104" t="s">
        <v>83</v>
      </c>
      <c r="AN160" s="104"/>
      <c r="AO160" s="104"/>
    </row>
    <row r="161" spans="1:41" s="72" customFormat="1" hidden="1" outlineLevel="1" x14ac:dyDescent="0.55000000000000004">
      <c r="A161" s="73" t="s">
        <v>0</v>
      </c>
      <c r="B161" s="59" t="s">
        <v>1</v>
      </c>
      <c r="C161" s="60" t="s">
        <v>2</v>
      </c>
      <c r="D161" s="60" t="s">
        <v>97</v>
      </c>
      <c r="E161" s="59" t="s">
        <v>516</v>
      </c>
      <c r="F161" s="61" t="s">
        <v>1</v>
      </c>
      <c r="G161" s="62" t="s">
        <v>2</v>
      </c>
      <c r="H161" s="62" t="s">
        <v>97</v>
      </c>
      <c r="I161" s="63" t="s">
        <v>1</v>
      </c>
      <c r="J161" s="64" t="s">
        <v>2</v>
      </c>
      <c r="K161" s="64" t="s">
        <v>97</v>
      </c>
      <c r="L161" s="61" t="s">
        <v>1</v>
      </c>
      <c r="M161" s="62" t="s">
        <v>2</v>
      </c>
      <c r="N161" s="62" t="s">
        <v>97</v>
      </c>
      <c r="O161" s="63" t="s">
        <v>1</v>
      </c>
      <c r="P161" s="64" t="s">
        <v>2</v>
      </c>
      <c r="Q161" s="64" t="s">
        <v>97</v>
      </c>
      <c r="R161" s="61" t="s">
        <v>1</v>
      </c>
      <c r="S161" s="62" t="s">
        <v>2</v>
      </c>
      <c r="T161" s="62" t="s">
        <v>97</v>
      </c>
      <c r="U161" s="63" t="s">
        <v>1</v>
      </c>
      <c r="V161" s="64" t="s">
        <v>2</v>
      </c>
      <c r="W161" s="64" t="s">
        <v>97</v>
      </c>
      <c r="X161" s="61" t="s">
        <v>1</v>
      </c>
      <c r="Y161" s="62" t="s">
        <v>2</v>
      </c>
      <c r="Z161" s="62" t="s">
        <v>97</v>
      </c>
      <c r="AA161" s="63" t="s">
        <v>1</v>
      </c>
      <c r="AB161" s="64" t="s">
        <v>2</v>
      </c>
      <c r="AC161" s="64" t="s">
        <v>97</v>
      </c>
      <c r="AD161" s="61" t="s">
        <v>1</v>
      </c>
      <c r="AE161" s="62" t="s">
        <v>2</v>
      </c>
      <c r="AF161" s="62" t="s">
        <v>97</v>
      </c>
      <c r="AG161" s="63" t="s">
        <v>1</v>
      </c>
      <c r="AH161" s="64" t="s">
        <v>2</v>
      </c>
      <c r="AI161" s="64" t="s">
        <v>97</v>
      </c>
      <c r="AJ161" s="61" t="s">
        <v>1</v>
      </c>
      <c r="AK161" s="62" t="s">
        <v>2</v>
      </c>
      <c r="AL161" s="62" t="s">
        <v>97</v>
      </c>
      <c r="AM161" s="63" t="s">
        <v>1</v>
      </c>
      <c r="AN161" s="64" t="s">
        <v>2</v>
      </c>
      <c r="AO161" s="64" t="s">
        <v>97</v>
      </c>
    </row>
    <row r="162" spans="1:41" hidden="1" outlineLevel="1" x14ac:dyDescent="0.55000000000000004">
      <c r="A162" s="58" t="s">
        <v>36</v>
      </c>
      <c r="B162" s="65">
        <v>7759976.5499999998</v>
      </c>
      <c r="C162" s="66">
        <v>25835</v>
      </c>
      <c r="D162" s="66">
        <v>3784</v>
      </c>
      <c r="E162" s="67">
        <v>300.36681052835303</v>
      </c>
      <c r="F162" s="68">
        <v>914056.37</v>
      </c>
      <c r="G162" s="69">
        <v>3775</v>
      </c>
      <c r="H162" s="69">
        <v>3459</v>
      </c>
      <c r="I162" s="70">
        <v>919291.51</v>
      </c>
      <c r="J162" s="71">
        <v>4291</v>
      </c>
      <c r="K162" s="71">
        <v>3493</v>
      </c>
      <c r="L162" s="68">
        <v>626862.36</v>
      </c>
      <c r="M162" s="69">
        <v>2576</v>
      </c>
      <c r="N162" s="69">
        <v>3531</v>
      </c>
      <c r="O162" s="70">
        <v>579168.04</v>
      </c>
      <c r="P162" s="71">
        <v>2540</v>
      </c>
      <c r="Q162" s="71">
        <v>3603</v>
      </c>
      <c r="R162" s="68">
        <v>866903.06</v>
      </c>
      <c r="S162" s="69">
        <v>3621</v>
      </c>
      <c r="T162" s="69">
        <v>3654</v>
      </c>
      <c r="U162" s="70">
        <v>872159.02</v>
      </c>
      <c r="V162" s="71">
        <v>2850</v>
      </c>
      <c r="W162" s="71">
        <v>3678</v>
      </c>
      <c r="X162" s="68">
        <v>498312.46</v>
      </c>
      <c r="Y162" s="69">
        <v>995</v>
      </c>
      <c r="Z162" s="69">
        <v>3698</v>
      </c>
      <c r="AA162" s="70">
        <v>556316.61</v>
      </c>
      <c r="AB162" s="71">
        <v>914</v>
      </c>
      <c r="AC162" s="71">
        <v>3717</v>
      </c>
      <c r="AD162" s="68">
        <v>536452.17000000004</v>
      </c>
      <c r="AE162" s="69">
        <v>1015</v>
      </c>
      <c r="AF162" s="69">
        <v>3733</v>
      </c>
      <c r="AG162" s="70">
        <v>469049.72</v>
      </c>
      <c r="AH162" s="71">
        <v>1060</v>
      </c>
      <c r="AI162" s="71">
        <v>3754</v>
      </c>
      <c r="AJ162" s="68">
        <v>495984.32</v>
      </c>
      <c r="AK162" s="69">
        <v>1076</v>
      </c>
      <c r="AL162" s="69">
        <v>3767</v>
      </c>
      <c r="AM162" s="70">
        <v>425420.91</v>
      </c>
      <c r="AN162" s="71">
        <v>1122</v>
      </c>
      <c r="AO162" s="71">
        <v>3784</v>
      </c>
    </row>
    <row r="163" spans="1:41" hidden="1" outlineLevel="1" x14ac:dyDescent="0.55000000000000004">
      <c r="A163" s="58" t="s">
        <v>18</v>
      </c>
      <c r="B163" s="65">
        <v>93421050.279999986</v>
      </c>
      <c r="C163" s="66">
        <v>661067</v>
      </c>
      <c r="D163" s="66">
        <v>63124</v>
      </c>
      <c r="E163" s="67">
        <v>141.31858083976357</v>
      </c>
      <c r="F163" s="68">
        <v>14165550.810000001</v>
      </c>
      <c r="G163" s="69">
        <v>100819</v>
      </c>
      <c r="H163" s="69">
        <v>61449</v>
      </c>
      <c r="I163" s="70">
        <v>13430196.869999999</v>
      </c>
      <c r="J163" s="71">
        <v>94507</v>
      </c>
      <c r="K163" s="71">
        <v>61588</v>
      </c>
      <c r="L163" s="68">
        <v>8114135.0099999998</v>
      </c>
      <c r="M163" s="69">
        <v>61461</v>
      </c>
      <c r="N163" s="69">
        <v>61370</v>
      </c>
      <c r="O163" s="70">
        <v>9382451.7699999996</v>
      </c>
      <c r="P163" s="71">
        <v>66649</v>
      </c>
      <c r="Q163" s="71">
        <v>61409</v>
      </c>
      <c r="R163" s="68">
        <v>13023615.470000001</v>
      </c>
      <c r="S163" s="69">
        <v>86998</v>
      </c>
      <c r="T163" s="69">
        <v>61788</v>
      </c>
      <c r="U163" s="70">
        <v>8588439.1500000004</v>
      </c>
      <c r="V163" s="71">
        <v>66982</v>
      </c>
      <c r="W163" s="71">
        <v>62192</v>
      </c>
      <c r="X163" s="68">
        <v>1334616.05</v>
      </c>
      <c r="Y163" s="69">
        <v>9869</v>
      </c>
      <c r="Z163" s="69">
        <v>62177</v>
      </c>
      <c r="AA163" s="70">
        <v>1749218.89</v>
      </c>
      <c r="AB163" s="71">
        <v>11157</v>
      </c>
      <c r="AC163" s="71">
        <v>62432</v>
      </c>
      <c r="AD163" s="68">
        <v>3683390.13</v>
      </c>
      <c r="AE163" s="69">
        <v>25158</v>
      </c>
      <c r="AF163" s="69">
        <v>62587</v>
      </c>
      <c r="AG163" s="70">
        <v>5243466.22</v>
      </c>
      <c r="AH163" s="71">
        <v>37146</v>
      </c>
      <c r="AI163" s="71">
        <v>62789</v>
      </c>
      <c r="AJ163" s="68">
        <v>6672376.6399999997</v>
      </c>
      <c r="AK163" s="69">
        <v>46623</v>
      </c>
      <c r="AL163" s="69">
        <v>62987</v>
      </c>
      <c r="AM163" s="70">
        <v>8033593.2699999996</v>
      </c>
      <c r="AN163" s="71">
        <v>53698</v>
      </c>
      <c r="AO163" s="71">
        <v>63124</v>
      </c>
    </row>
    <row r="164" spans="1:41" hidden="1" outlineLevel="1" x14ac:dyDescent="0.55000000000000004">
      <c r="A164" s="58" t="s">
        <v>20</v>
      </c>
      <c r="B164" s="65">
        <v>15321016.02</v>
      </c>
      <c r="C164" s="66">
        <v>106773</v>
      </c>
      <c r="D164" s="66">
        <v>16373</v>
      </c>
      <c r="E164" s="67">
        <v>143.49148211626533</v>
      </c>
      <c r="F164" s="68">
        <v>2721845.24</v>
      </c>
      <c r="G164" s="69">
        <v>19475</v>
      </c>
      <c r="H164" s="69">
        <v>15199</v>
      </c>
      <c r="I164" s="70">
        <v>2827205.09</v>
      </c>
      <c r="J164" s="71">
        <v>19877</v>
      </c>
      <c r="K164" s="71">
        <v>15360</v>
      </c>
      <c r="L164" s="68">
        <v>1850082.87</v>
      </c>
      <c r="M164" s="69">
        <v>13397</v>
      </c>
      <c r="N164" s="69">
        <v>15500</v>
      </c>
      <c r="O164" s="70">
        <v>2002954.35</v>
      </c>
      <c r="P164" s="71">
        <v>15359</v>
      </c>
      <c r="Q164" s="71">
        <v>15744</v>
      </c>
      <c r="R164" s="68">
        <v>2688916.2</v>
      </c>
      <c r="S164" s="69">
        <v>18554</v>
      </c>
      <c r="T164" s="69">
        <v>15967</v>
      </c>
      <c r="U164" s="70">
        <v>1540881.46</v>
      </c>
      <c r="V164" s="71">
        <v>10264</v>
      </c>
      <c r="W164" s="71">
        <v>16116</v>
      </c>
      <c r="X164" s="68">
        <v>104198.54</v>
      </c>
      <c r="Y164" s="69">
        <v>648</v>
      </c>
      <c r="Z164" s="69">
        <v>16177</v>
      </c>
      <c r="AA164" s="70">
        <v>101837.28</v>
      </c>
      <c r="AB164" s="71">
        <v>519</v>
      </c>
      <c r="AC164" s="71">
        <v>16207</v>
      </c>
      <c r="AD164" s="68">
        <v>212995.44</v>
      </c>
      <c r="AE164" s="69">
        <v>1185</v>
      </c>
      <c r="AF164" s="69">
        <v>16247</v>
      </c>
      <c r="AG164" s="70">
        <v>259007.74</v>
      </c>
      <c r="AH164" s="71">
        <v>1726</v>
      </c>
      <c r="AI164" s="71">
        <v>16293</v>
      </c>
      <c r="AJ164" s="68">
        <v>442363.21</v>
      </c>
      <c r="AK164" s="69">
        <v>2489</v>
      </c>
      <c r="AL164" s="69">
        <v>16322</v>
      </c>
      <c r="AM164" s="70">
        <v>568728.6</v>
      </c>
      <c r="AN164" s="71">
        <v>3280</v>
      </c>
      <c r="AO164" s="71">
        <v>16373</v>
      </c>
    </row>
    <row r="165" spans="1:41" hidden="1" outlineLevel="1" x14ac:dyDescent="0.55000000000000004">
      <c r="A165" s="58" t="s">
        <v>510</v>
      </c>
      <c r="B165" s="65">
        <v>114629815.72000001</v>
      </c>
      <c r="C165" s="66">
        <v>558541</v>
      </c>
      <c r="D165" s="66">
        <v>120101</v>
      </c>
      <c r="E165" s="67">
        <v>205.23079902818239</v>
      </c>
      <c r="F165" s="68">
        <v>16592109.609999999</v>
      </c>
      <c r="G165" s="69">
        <v>79148</v>
      </c>
      <c r="H165" s="69">
        <v>84932</v>
      </c>
      <c r="I165" s="70">
        <v>19225116.489999998</v>
      </c>
      <c r="J165" s="71">
        <v>92262</v>
      </c>
      <c r="K165" s="71">
        <v>86782</v>
      </c>
      <c r="L165" s="68">
        <v>14220572.6</v>
      </c>
      <c r="M165" s="69">
        <v>73768</v>
      </c>
      <c r="N165" s="69">
        <v>87434</v>
      </c>
      <c r="O165" s="70">
        <v>15259291.02</v>
      </c>
      <c r="P165" s="71">
        <v>77789</v>
      </c>
      <c r="Q165" s="71">
        <v>88201</v>
      </c>
      <c r="R165" s="68">
        <v>18810657.170000002</v>
      </c>
      <c r="S165" s="69">
        <v>93463</v>
      </c>
      <c r="T165" s="69">
        <v>90154</v>
      </c>
      <c r="U165" s="70">
        <v>11737451.039999999</v>
      </c>
      <c r="V165" s="71">
        <v>70833</v>
      </c>
      <c r="W165" s="71">
        <v>118307</v>
      </c>
      <c r="X165" s="68">
        <v>1059075.4099999999</v>
      </c>
      <c r="Y165" s="69">
        <v>4503</v>
      </c>
      <c r="Z165" s="69">
        <v>118649</v>
      </c>
      <c r="AA165" s="70">
        <v>1225314.73</v>
      </c>
      <c r="AB165" s="71">
        <v>4827</v>
      </c>
      <c r="AC165" s="71">
        <v>118970</v>
      </c>
      <c r="AD165" s="68">
        <v>2527342.08</v>
      </c>
      <c r="AE165" s="69">
        <v>8636</v>
      </c>
      <c r="AF165" s="69">
        <v>119285</v>
      </c>
      <c r="AG165" s="70">
        <v>4052539.5</v>
      </c>
      <c r="AH165" s="71">
        <v>15404</v>
      </c>
      <c r="AI165" s="71">
        <v>119671</v>
      </c>
      <c r="AJ165" s="68">
        <v>4821335.53</v>
      </c>
      <c r="AK165" s="69">
        <v>17940</v>
      </c>
      <c r="AL165" s="69">
        <v>120238</v>
      </c>
      <c r="AM165" s="70">
        <v>5099010.54</v>
      </c>
      <c r="AN165" s="71">
        <v>19968</v>
      </c>
      <c r="AO165" s="71">
        <v>120101</v>
      </c>
    </row>
    <row r="166" spans="1:41" hidden="1" outlineLevel="1" x14ac:dyDescent="0.55000000000000004">
      <c r="A166" s="58" t="s">
        <v>89</v>
      </c>
      <c r="B166" s="65">
        <v>3103231796.0099993</v>
      </c>
      <c r="C166" s="66">
        <v>14598065</v>
      </c>
      <c r="D166" s="66">
        <v>2822507</v>
      </c>
      <c r="E166" s="67">
        <v>212.57829691880391</v>
      </c>
      <c r="F166" s="68">
        <v>361935945.94</v>
      </c>
      <c r="G166" s="69">
        <v>1839175</v>
      </c>
      <c r="H166" s="69">
        <v>2156891</v>
      </c>
      <c r="I166" s="70">
        <v>377998986.38999999</v>
      </c>
      <c r="J166" s="71">
        <v>1851819</v>
      </c>
      <c r="K166" s="71">
        <v>2349127</v>
      </c>
      <c r="L166" s="68">
        <v>323604521.06</v>
      </c>
      <c r="M166" s="69">
        <v>1591063</v>
      </c>
      <c r="N166" s="69">
        <v>2357116</v>
      </c>
      <c r="O166" s="70">
        <v>336898647.47000003</v>
      </c>
      <c r="P166" s="71">
        <v>1704911</v>
      </c>
      <c r="Q166" s="71">
        <v>2364709</v>
      </c>
      <c r="R166" s="68">
        <v>393169984.70999998</v>
      </c>
      <c r="S166" s="69">
        <v>1882969</v>
      </c>
      <c r="T166" s="69">
        <v>2375102</v>
      </c>
      <c r="U166" s="70">
        <v>280641388.25999999</v>
      </c>
      <c r="V166" s="71">
        <v>1477305</v>
      </c>
      <c r="W166" s="71">
        <v>2620260</v>
      </c>
      <c r="X166" s="68">
        <v>79622498.200000003</v>
      </c>
      <c r="Y166" s="69">
        <v>303115</v>
      </c>
      <c r="Z166" s="69">
        <v>2649234</v>
      </c>
      <c r="AA166" s="70">
        <v>95226766.390000001</v>
      </c>
      <c r="AB166" s="71">
        <v>338895</v>
      </c>
      <c r="AC166" s="71">
        <v>2678729</v>
      </c>
      <c r="AD166" s="68">
        <v>145396614.25</v>
      </c>
      <c r="AE166" s="69">
        <v>544820</v>
      </c>
      <c r="AF166" s="69">
        <v>2714883</v>
      </c>
      <c r="AG166" s="70">
        <v>205810933.02000001</v>
      </c>
      <c r="AH166" s="71">
        <v>884525</v>
      </c>
      <c r="AI166" s="71">
        <v>2749778</v>
      </c>
      <c r="AJ166" s="68">
        <v>253729793.08000001</v>
      </c>
      <c r="AK166" s="69">
        <v>1104860</v>
      </c>
      <c r="AL166" s="69">
        <v>2788036</v>
      </c>
      <c r="AM166" s="70">
        <v>249195717.24000001</v>
      </c>
      <c r="AN166" s="71">
        <v>1074608</v>
      </c>
      <c r="AO166" s="71">
        <v>2822507</v>
      </c>
    </row>
    <row r="167" spans="1:41" hidden="1" outlineLevel="1" x14ac:dyDescent="0.55000000000000004">
      <c r="A167" s="58" t="s">
        <v>21</v>
      </c>
      <c r="B167" s="65">
        <v>1960014.2500000002</v>
      </c>
      <c r="C167" s="66">
        <v>16496</v>
      </c>
      <c r="D167" s="66">
        <v>2341</v>
      </c>
      <c r="E167" s="67">
        <v>118.81754667798255</v>
      </c>
      <c r="F167" s="68">
        <v>338764.37</v>
      </c>
      <c r="G167" s="69">
        <v>2718</v>
      </c>
      <c r="H167" s="69">
        <v>2442</v>
      </c>
      <c r="I167" s="70">
        <v>471213.99</v>
      </c>
      <c r="J167" s="71">
        <v>3096</v>
      </c>
      <c r="K167" s="71">
        <v>2446</v>
      </c>
      <c r="L167" s="68">
        <v>272709.19</v>
      </c>
      <c r="M167" s="69">
        <v>2916</v>
      </c>
      <c r="N167" s="69">
        <v>2435</v>
      </c>
      <c r="O167" s="70">
        <v>240278.86</v>
      </c>
      <c r="P167" s="71">
        <v>2271</v>
      </c>
      <c r="Q167" s="71">
        <v>2441</v>
      </c>
      <c r="R167" s="68">
        <v>381286.24</v>
      </c>
      <c r="S167" s="69">
        <v>3097</v>
      </c>
      <c r="T167" s="69">
        <v>2481</v>
      </c>
      <c r="U167" s="70">
        <v>226513.04</v>
      </c>
      <c r="V167" s="71">
        <v>1994</v>
      </c>
      <c r="W167" s="71">
        <v>2446</v>
      </c>
      <c r="X167" s="68">
        <v>-1348.16</v>
      </c>
      <c r="Y167" s="69">
        <v>24</v>
      </c>
      <c r="Z167" s="69">
        <v>2446</v>
      </c>
      <c r="AA167" s="70">
        <v>263.20999999999998</v>
      </c>
      <c r="AB167" s="71">
        <v>9</v>
      </c>
      <c r="AC167" s="71">
        <v>2438</v>
      </c>
      <c r="AD167" s="68">
        <v>2257.5</v>
      </c>
      <c r="AE167" s="69">
        <v>34</v>
      </c>
      <c r="AF167" s="69">
        <v>2402</v>
      </c>
      <c r="AG167" s="70">
        <v>7850.99</v>
      </c>
      <c r="AH167" s="71">
        <v>89</v>
      </c>
      <c r="AI167" s="71">
        <v>2356</v>
      </c>
      <c r="AJ167" s="68">
        <v>6796.17</v>
      </c>
      <c r="AK167" s="69">
        <v>92</v>
      </c>
      <c r="AL167" s="69">
        <v>2352</v>
      </c>
      <c r="AM167" s="70">
        <v>13428.85</v>
      </c>
      <c r="AN167" s="71">
        <v>156</v>
      </c>
      <c r="AO167" s="71">
        <v>2341</v>
      </c>
    </row>
    <row r="168" spans="1:41" hidden="1" outlineLevel="1" x14ac:dyDescent="0.55000000000000004">
      <c r="A168" s="58" t="s">
        <v>90</v>
      </c>
      <c r="B168" s="65">
        <v>20614208.640000001</v>
      </c>
      <c r="C168" s="66">
        <v>160495</v>
      </c>
      <c r="D168" s="66">
        <v>12390</v>
      </c>
      <c r="E168" s="67">
        <v>128.44143830025857</v>
      </c>
      <c r="F168" s="68">
        <v>4259074.3600000003</v>
      </c>
      <c r="G168" s="69">
        <v>31250</v>
      </c>
      <c r="H168" s="69">
        <v>11652</v>
      </c>
      <c r="I168" s="70">
        <v>4100849.38</v>
      </c>
      <c r="J168" s="71">
        <v>29830</v>
      </c>
      <c r="K168" s="71">
        <v>11736</v>
      </c>
      <c r="L168" s="68">
        <v>2125564.0299999998</v>
      </c>
      <c r="M168" s="69">
        <v>17838</v>
      </c>
      <c r="N168" s="69">
        <v>11818</v>
      </c>
      <c r="O168" s="70">
        <v>2671581.2400000002</v>
      </c>
      <c r="P168" s="71">
        <v>18502</v>
      </c>
      <c r="Q168" s="71">
        <v>11945</v>
      </c>
      <c r="R168" s="68">
        <v>3575734.72</v>
      </c>
      <c r="S168" s="69">
        <v>24796</v>
      </c>
      <c r="T168" s="69">
        <v>12051</v>
      </c>
      <c r="U168" s="70">
        <v>1602718.3</v>
      </c>
      <c r="V168" s="71">
        <v>16544</v>
      </c>
      <c r="W168" s="71">
        <v>12103</v>
      </c>
      <c r="X168" s="68">
        <v>128419.88</v>
      </c>
      <c r="Y168" s="69">
        <v>2257</v>
      </c>
      <c r="Z168" s="69">
        <v>12124</v>
      </c>
      <c r="AA168" s="70">
        <v>233267.08</v>
      </c>
      <c r="AB168" s="71">
        <v>2658</v>
      </c>
      <c r="AC168" s="71">
        <v>12159</v>
      </c>
      <c r="AD168" s="68">
        <v>333329.45</v>
      </c>
      <c r="AE168" s="69">
        <v>2749</v>
      </c>
      <c r="AF168" s="69">
        <v>12218</v>
      </c>
      <c r="AG168" s="70">
        <v>451519.87</v>
      </c>
      <c r="AH168" s="71">
        <v>3972</v>
      </c>
      <c r="AI168" s="71">
        <v>12280</v>
      </c>
      <c r="AJ168" s="68">
        <v>559119.71</v>
      </c>
      <c r="AK168" s="69">
        <v>5152</v>
      </c>
      <c r="AL168" s="69">
        <v>12342</v>
      </c>
      <c r="AM168" s="70">
        <v>573030.62</v>
      </c>
      <c r="AN168" s="71">
        <v>4947</v>
      </c>
      <c r="AO168" s="71">
        <v>12390</v>
      </c>
    </row>
    <row r="169" spans="1:41" hidden="1" outlineLevel="1" x14ac:dyDescent="0.55000000000000004">
      <c r="A169" s="58" t="s">
        <v>22</v>
      </c>
      <c r="B169" s="65">
        <v>30078747.679999996</v>
      </c>
      <c r="C169" s="66">
        <v>162476</v>
      </c>
      <c r="D169" s="66">
        <v>28532</v>
      </c>
      <c r="E169" s="67">
        <v>185.12732760530784</v>
      </c>
      <c r="F169" s="68">
        <v>4433964.45</v>
      </c>
      <c r="G169" s="69">
        <v>25361</v>
      </c>
      <c r="H169" s="69">
        <v>27149</v>
      </c>
      <c r="I169" s="70">
        <v>5510166.7599999998</v>
      </c>
      <c r="J169" s="71">
        <v>29366</v>
      </c>
      <c r="K169" s="71">
        <v>27331</v>
      </c>
      <c r="L169" s="68">
        <v>3127106.66</v>
      </c>
      <c r="M169" s="69">
        <v>16860</v>
      </c>
      <c r="N169" s="69">
        <v>27428</v>
      </c>
      <c r="O169" s="70">
        <v>3103734.04</v>
      </c>
      <c r="P169" s="71">
        <v>17952</v>
      </c>
      <c r="Q169" s="71">
        <v>27656</v>
      </c>
      <c r="R169" s="68">
        <v>5149648.13</v>
      </c>
      <c r="S169" s="69">
        <v>27715</v>
      </c>
      <c r="T169" s="69">
        <v>27866</v>
      </c>
      <c r="U169" s="70">
        <v>4149687.13</v>
      </c>
      <c r="V169" s="71">
        <v>22425</v>
      </c>
      <c r="W169" s="71">
        <v>28040</v>
      </c>
      <c r="X169" s="68">
        <v>640434.41</v>
      </c>
      <c r="Y169" s="69">
        <v>3195</v>
      </c>
      <c r="Z169" s="69">
        <v>28090</v>
      </c>
      <c r="AA169" s="70">
        <v>784526.62</v>
      </c>
      <c r="AB169" s="71">
        <v>3505</v>
      </c>
      <c r="AC169" s="71">
        <v>28129</v>
      </c>
      <c r="AD169" s="68">
        <v>653147.31000000006</v>
      </c>
      <c r="AE169" s="69">
        <v>3291</v>
      </c>
      <c r="AF169" s="69">
        <v>28198</v>
      </c>
      <c r="AG169" s="70">
        <v>893839.08</v>
      </c>
      <c r="AH169" s="71">
        <v>4293</v>
      </c>
      <c r="AI169" s="71">
        <v>28337</v>
      </c>
      <c r="AJ169" s="68">
        <v>834178.74</v>
      </c>
      <c r="AK169" s="69">
        <v>4145</v>
      </c>
      <c r="AL169" s="69">
        <v>28405</v>
      </c>
      <c r="AM169" s="70">
        <v>798314.35</v>
      </c>
      <c r="AN169" s="71">
        <v>4368</v>
      </c>
      <c r="AO169" s="71">
        <v>28532</v>
      </c>
    </row>
    <row r="170" spans="1:41" hidden="1" outlineLevel="1" x14ac:dyDescent="0.55000000000000004">
      <c r="A170" s="58" t="s">
        <v>91</v>
      </c>
      <c r="B170" s="65">
        <v>377656473.00999993</v>
      </c>
      <c r="C170" s="66">
        <v>1804401</v>
      </c>
      <c r="D170" s="66">
        <v>225981</v>
      </c>
      <c r="E170" s="67">
        <v>209.29741948158969</v>
      </c>
      <c r="F170" s="68">
        <v>48931994.93</v>
      </c>
      <c r="G170" s="69">
        <v>235234</v>
      </c>
      <c r="H170" s="69">
        <v>205071</v>
      </c>
      <c r="I170" s="70">
        <v>50340544.32</v>
      </c>
      <c r="J170" s="71">
        <v>238770</v>
      </c>
      <c r="K170" s="71">
        <v>206593</v>
      </c>
      <c r="L170" s="68">
        <v>40041445.68</v>
      </c>
      <c r="M170" s="69">
        <v>194296</v>
      </c>
      <c r="N170" s="69">
        <v>208376</v>
      </c>
      <c r="O170" s="70">
        <v>42326882.520000003</v>
      </c>
      <c r="P170" s="71">
        <v>215590</v>
      </c>
      <c r="Q170" s="71">
        <v>210585</v>
      </c>
      <c r="R170" s="68">
        <v>49941307.659999996</v>
      </c>
      <c r="S170" s="69">
        <v>233651</v>
      </c>
      <c r="T170" s="69">
        <v>213035</v>
      </c>
      <c r="U170" s="70">
        <v>44377625.380000003</v>
      </c>
      <c r="V170" s="71">
        <v>202616</v>
      </c>
      <c r="W170" s="71">
        <v>215068</v>
      </c>
      <c r="X170" s="68">
        <v>11934196.710000001</v>
      </c>
      <c r="Y170" s="69">
        <v>45503</v>
      </c>
      <c r="Z170" s="69">
        <v>217189</v>
      </c>
      <c r="AA170" s="70">
        <v>11452836.09</v>
      </c>
      <c r="AB170" s="71">
        <v>45981</v>
      </c>
      <c r="AC170" s="71">
        <v>219528</v>
      </c>
      <c r="AD170" s="68">
        <v>15049358.5</v>
      </c>
      <c r="AE170" s="69">
        <v>71856</v>
      </c>
      <c r="AF170" s="69">
        <v>221515</v>
      </c>
      <c r="AG170" s="70">
        <v>17263938.879999999</v>
      </c>
      <c r="AH170" s="71">
        <v>83143</v>
      </c>
      <c r="AI170" s="71">
        <v>223051</v>
      </c>
      <c r="AJ170" s="68">
        <v>20311005.329999998</v>
      </c>
      <c r="AK170" s="69">
        <v>104898</v>
      </c>
      <c r="AL170" s="69">
        <v>224465</v>
      </c>
      <c r="AM170" s="70">
        <v>25685337.010000002</v>
      </c>
      <c r="AN170" s="71">
        <v>132863</v>
      </c>
      <c r="AO170" s="71">
        <v>225981</v>
      </c>
    </row>
    <row r="171" spans="1:41" hidden="1" outlineLevel="1" x14ac:dyDescent="0.55000000000000004">
      <c r="A171" s="58" t="s">
        <v>23</v>
      </c>
      <c r="B171" s="65">
        <v>5004266.4800000004</v>
      </c>
      <c r="C171" s="66">
        <v>34761</v>
      </c>
      <c r="D171" s="66">
        <v>7090</v>
      </c>
      <c r="E171" s="67">
        <v>143.96209775322922</v>
      </c>
      <c r="F171" s="68">
        <v>769847.9</v>
      </c>
      <c r="G171" s="69">
        <v>5248</v>
      </c>
      <c r="H171" s="69">
        <v>6626</v>
      </c>
      <c r="I171" s="70">
        <v>935584.73</v>
      </c>
      <c r="J171" s="71">
        <v>6334</v>
      </c>
      <c r="K171" s="71">
        <v>6688</v>
      </c>
      <c r="L171" s="68">
        <v>645074.29</v>
      </c>
      <c r="M171" s="69">
        <v>4510</v>
      </c>
      <c r="N171" s="69">
        <v>6746</v>
      </c>
      <c r="O171" s="70">
        <v>768430.2</v>
      </c>
      <c r="P171" s="71">
        <v>5215</v>
      </c>
      <c r="Q171" s="71">
        <v>6800</v>
      </c>
      <c r="R171" s="68">
        <v>1047052.46</v>
      </c>
      <c r="S171" s="69">
        <v>7229</v>
      </c>
      <c r="T171" s="69">
        <v>6882</v>
      </c>
      <c r="U171" s="70">
        <v>629136.55000000005</v>
      </c>
      <c r="V171" s="71">
        <v>4388</v>
      </c>
      <c r="W171" s="71">
        <v>6949</v>
      </c>
      <c r="X171" s="68">
        <v>-2253.34</v>
      </c>
      <c r="Y171" s="69">
        <v>99</v>
      </c>
      <c r="Z171" s="69">
        <v>6968</v>
      </c>
      <c r="AA171" s="70">
        <v>10760.99</v>
      </c>
      <c r="AB171" s="71">
        <v>125</v>
      </c>
      <c r="AC171" s="71">
        <v>6985</v>
      </c>
      <c r="AD171" s="68">
        <v>48106.61</v>
      </c>
      <c r="AE171" s="69">
        <v>405</v>
      </c>
      <c r="AF171" s="69">
        <v>7005</v>
      </c>
      <c r="AG171" s="70">
        <v>36584.5</v>
      </c>
      <c r="AH171" s="71">
        <v>292</v>
      </c>
      <c r="AI171" s="71">
        <v>7031</v>
      </c>
      <c r="AJ171" s="68">
        <v>47402.59</v>
      </c>
      <c r="AK171" s="69">
        <v>424</v>
      </c>
      <c r="AL171" s="69">
        <v>7064</v>
      </c>
      <c r="AM171" s="70">
        <v>68539</v>
      </c>
      <c r="AN171" s="71">
        <v>492</v>
      </c>
      <c r="AO171" s="71">
        <v>7090</v>
      </c>
    </row>
    <row r="172" spans="1:41" hidden="1" outlineLevel="1" x14ac:dyDescent="0.55000000000000004">
      <c r="A172" s="58" t="s">
        <v>24</v>
      </c>
      <c r="B172" s="65">
        <v>79307297.950000018</v>
      </c>
      <c r="C172" s="66">
        <v>555240</v>
      </c>
      <c r="D172" s="66">
        <v>68059</v>
      </c>
      <c r="E172" s="67">
        <v>142.83426617318639</v>
      </c>
      <c r="F172" s="68">
        <v>12663903.82</v>
      </c>
      <c r="G172" s="69">
        <v>91477</v>
      </c>
      <c r="H172" s="69">
        <v>63171</v>
      </c>
      <c r="I172" s="70">
        <v>13205895.23</v>
      </c>
      <c r="J172" s="71">
        <v>91287</v>
      </c>
      <c r="K172" s="71">
        <v>63631</v>
      </c>
      <c r="L172" s="68">
        <v>7642063.6500000004</v>
      </c>
      <c r="M172" s="69">
        <v>59325</v>
      </c>
      <c r="N172" s="69">
        <v>64080</v>
      </c>
      <c r="O172" s="70">
        <v>9083177.0600000005</v>
      </c>
      <c r="P172" s="71">
        <v>63528</v>
      </c>
      <c r="Q172" s="71">
        <v>64768</v>
      </c>
      <c r="R172" s="68">
        <v>12147651.67</v>
      </c>
      <c r="S172" s="69">
        <v>81732</v>
      </c>
      <c r="T172" s="69">
        <v>65358</v>
      </c>
      <c r="U172" s="70">
        <v>7815311.25</v>
      </c>
      <c r="V172" s="71">
        <v>64038</v>
      </c>
      <c r="W172" s="71">
        <v>65785</v>
      </c>
      <c r="X172" s="68">
        <v>644968.32999999996</v>
      </c>
      <c r="Y172" s="69">
        <v>5909</v>
      </c>
      <c r="Z172" s="69">
        <v>65994</v>
      </c>
      <c r="AA172" s="70">
        <v>1075592.8600000001</v>
      </c>
      <c r="AB172" s="71">
        <v>6383</v>
      </c>
      <c r="AC172" s="71">
        <v>66316</v>
      </c>
      <c r="AD172" s="68">
        <v>2536602.88</v>
      </c>
      <c r="AE172" s="69">
        <v>14743</v>
      </c>
      <c r="AF172" s="69">
        <v>66829</v>
      </c>
      <c r="AG172" s="70">
        <v>3384905.61</v>
      </c>
      <c r="AH172" s="71">
        <v>20798</v>
      </c>
      <c r="AI172" s="71">
        <v>67262</v>
      </c>
      <c r="AJ172" s="68">
        <v>4017586.87</v>
      </c>
      <c r="AK172" s="69">
        <v>25526</v>
      </c>
      <c r="AL172" s="69">
        <v>67661</v>
      </c>
      <c r="AM172" s="70">
        <v>5089638.72</v>
      </c>
      <c r="AN172" s="71">
        <v>30494</v>
      </c>
      <c r="AO172" s="71">
        <v>68059</v>
      </c>
    </row>
    <row r="173" spans="1:41" hidden="1" outlineLevel="1" x14ac:dyDescent="0.55000000000000004">
      <c r="A173" s="58" t="s">
        <v>92</v>
      </c>
      <c r="B173" s="65">
        <v>78500150.99000001</v>
      </c>
      <c r="C173" s="66">
        <v>405792</v>
      </c>
      <c r="D173" s="66">
        <v>66034</v>
      </c>
      <c r="E173" s="67">
        <v>193.44923258713825</v>
      </c>
      <c r="F173" s="68">
        <v>10221038.68</v>
      </c>
      <c r="G173" s="69">
        <v>57636</v>
      </c>
      <c r="H173" s="69">
        <v>60456</v>
      </c>
      <c r="I173" s="70">
        <v>11073117.199999999</v>
      </c>
      <c r="J173" s="71">
        <v>58146</v>
      </c>
      <c r="K173" s="71">
        <v>60972</v>
      </c>
      <c r="L173" s="68">
        <v>7285401.9299999997</v>
      </c>
      <c r="M173" s="69">
        <v>44426</v>
      </c>
      <c r="N173" s="69">
        <v>61463</v>
      </c>
      <c r="O173" s="70">
        <v>8885024.8699999992</v>
      </c>
      <c r="P173" s="71">
        <v>51062</v>
      </c>
      <c r="Q173" s="71">
        <v>62118</v>
      </c>
      <c r="R173" s="68">
        <v>11308566.140000001</v>
      </c>
      <c r="S173" s="69">
        <v>61888</v>
      </c>
      <c r="T173" s="69">
        <v>62852</v>
      </c>
      <c r="U173" s="70">
        <v>7338485.1799999997</v>
      </c>
      <c r="V173" s="71">
        <v>44549</v>
      </c>
      <c r="W173" s="71">
        <v>63551</v>
      </c>
      <c r="X173" s="68">
        <v>1875010.04</v>
      </c>
      <c r="Y173" s="69">
        <v>5761</v>
      </c>
      <c r="Z173" s="69">
        <v>64063</v>
      </c>
      <c r="AA173" s="70">
        <v>3122829.01</v>
      </c>
      <c r="AB173" s="71">
        <v>8010</v>
      </c>
      <c r="AC173" s="71">
        <v>64437</v>
      </c>
      <c r="AD173" s="68">
        <v>4915571.84</v>
      </c>
      <c r="AE173" s="69">
        <v>14805</v>
      </c>
      <c r="AF173" s="69">
        <v>64923</v>
      </c>
      <c r="AG173" s="70">
        <v>3064549.87</v>
      </c>
      <c r="AH173" s="71">
        <v>14096</v>
      </c>
      <c r="AI173" s="71">
        <v>65364</v>
      </c>
      <c r="AJ173" s="68">
        <v>4646404.45</v>
      </c>
      <c r="AK173" s="69">
        <v>21841</v>
      </c>
      <c r="AL173" s="69">
        <v>65662</v>
      </c>
      <c r="AM173" s="70">
        <v>4764151.78</v>
      </c>
      <c r="AN173" s="71">
        <v>23572</v>
      </c>
      <c r="AO173" s="71">
        <v>66034</v>
      </c>
    </row>
    <row r="174" spans="1:41" hidden="1" outlineLevel="1" x14ac:dyDescent="0.55000000000000004">
      <c r="A174" s="58" t="s">
        <v>25</v>
      </c>
      <c r="B174" s="65">
        <v>11148233.210000001</v>
      </c>
      <c r="C174" s="66">
        <v>74404</v>
      </c>
      <c r="D174" s="66">
        <v>10945</v>
      </c>
      <c r="E174" s="67">
        <v>149.83378864039568</v>
      </c>
      <c r="F174" s="68">
        <v>1402933.02</v>
      </c>
      <c r="G174" s="69">
        <v>10096</v>
      </c>
      <c r="H174" s="69">
        <v>10185</v>
      </c>
      <c r="I174" s="70">
        <v>2035408.01</v>
      </c>
      <c r="J174" s="71">
        <v>12789</v>
      </c>
      <c r="K174" s="71">
        <v>10273</v>
      </c>
      <c r="L174" s="68">
        <v>1261693.0299999998</v>
      </c>
      <c r="M174" s="69">
        <v>8516</v>
      </c>
      <c r="N174" s="69">
        <v>10335</v>
      </c>
      <c r="O174" s="70">
        <v>1359448</v>
      </c>
      <c r="P174" s="71">
        <v>9930</v>
      </c>
      <c r="Q174" s="71">
        <v>10457</v>
      </c>
      <c r="R174" s="68">
        <v>1855042.2</v>
      </c>
      <c r="S174" s="69">
        <v>12131</v>
      </c>
      <c r="T174" s="69">
        <v>10585</v>
      </c>
      <c r="U174" s="70">
        <v>1268543.55</v>
      </c>
      <c r="V174" s="71">
        <v>8707</v>
      </c>
      <c r="W174" s="71">
        <v>10679</v>
      </c>
      <c r="X174" s="68">
        <v>159213.5</v>
      </c>
      <c r="Y174" s="69">
        <v>969</v>
      </c>
      <c r="Z174" s="69">
        <v>10710</v>
      </c>
      <c r="AA174" s="70">
        <v>213722.38</v>
      </c>
      <c r="AB174" s="71">
        <v>1312</v>
      </c>
      <c r="AC174" s="71">
        <v>10752</v>
      </c>
      <c r="AD174" s="68">
        <v>355624.71</v>
      </c>
      <c r="AE174" s="69">
        <v>2174</v>
      </c>
      <c r="AF174" s="69">
        <v>10803</v>
      </c>
      <c r="AG174" s="70">
        <v>370051.62</v>
      </c>
      <c r="AH174" s="71">
        <v>2415</v>
      </c>
      <c r="AI174" s="71">
        <v>10857</v>
      </c>
      <c r="AJ174" s="68">
        <v>461534.44</v>
      </c>
      <c r="AK174" s="69">
        <v>2722</v>
      </c>
      <c r="AL174" s="69">
        <v>10898</v>
      </c>
      <c r="AM174" s="70">
        <v>405018.75</v>
      </c>
      <c r="AN174" s="71">
        <v>2643</v>
      </c>
      <c r="AO174" s="71">
        <v>10945</v>
      </c>
    </row>
    <row r="175" spans="1:41" hidden="1" outlineLevel="1" x14ac:dyDescent="0.55000000000000004">
      <c r="A175" s="58" t="s">
        <v>93</v>
      </c>
      <c r="B175" s="65">
        <v>28347662.879999995</v>
      </c>
      <c r="C175" s="66">
        <v>111852</v>
      </c>
      <c r="D175" s="66">
        <v>23241</v>
      </c>
      <c r="E175" s="67">
        <v>253.43903443836493</v>
      </c>
      <c r="F175" s="68">
        <v>4547043.3</v>
      </c>
      <c r="G175" s="69">
        <v>18940</v>
      </c>
      <c r="H175" s="69">
        <v>21510</v>
      </c>
      <c r="I175" s="70">
        <v>4380170.05</v>
      </c>
      <c r="J175" s="71">
        <v>18613</v>
      </c>
      <c r="K175" s="71">
        <v>21679</v>
      </c>
      <c r="L175" s="68">
        <v>2741573.8</v>
      </c>
      <c r="M175" s="69">
        <v>13474</v>
      </c>
      <c r="N175" s="69">
        <v>21932</v>
      </c>
      <c r="O175" s="70">
        <v>2918039.29</v>
      </c>
      <c r="P175" s="71">
        <v>13515</v>
      </c>
      <c r="Q175" s="71">
        <v>22177</v>
      </c>
      <c r="R175" s="68">
        <v>3651379.4000000004</v>
      </c>
      <c r="S175" s="69">
        <v>16728</v>
      </c>
      <c r="T175" s="69">
        <v>22381</v>
      </c>
      <c r="U175" s="70">
        <v>2590445.9</v>
      </c>
      <c r="V175" s="71">
        <v>10163</v>
      </c>
      <c r="W175" s="71">
        <v>22563</v>
      </c>
      <c r="X175" s="68">
        <v>1024497.23</v>
      </c>
      <c r="Y175" s="69">
        <v>1866</v>
      </c>
      <c r="Z175" s="69">
        <v>22602</v>
      </c>
      <c r="AA175" s="70">
        <v>995410.49</v>
      </c>
      <c r="AB175" s="71">
        <v>1860</v>
      </c>
      <c r="AC175" s="71">
        <v>22705</v>
      </c>
      <c r="AD175" s="68">
        <v>1225576.05</v>
      </c>
      <c r="AE175" s="69">
        <v>3343</v>
      </c>
      <c r="AF175" s="69">
        <v>22797</v>
      </c>
      <c r="AG175" s="70">
        <v>1311785.1000000001</v>
      </c>
      <c r="AH175" s="71">
        <v>4312</v>
      </c>
      <c r="AI175" s="71">
        <v>22974</v>
      </c>
      <c r="AJ175" s="68">
        <v>1584885.65</v>
      </c>
      <c r="AK175" s="69">
        <v>4535</v>
      </c>
      <c r="AL175" s="69">
        <v>23070</v>
      </c>
      <c r="AM175" s="70">
        <v>1376856.62</v>
      </c>
      <c r="AN175" s="71">
        <v>4503</v>
      </c>
      <c r="AO175" s="71">
        <v>23241</v>
      </c>
    </row>
    <row r="176" spans="1:41" hidden="1" outlineLevel="1" x14ac:dyDescent="0.55000000000000004">
      <c r="A176" s="58" t="s">
        <v>26</v>
      </c>
      <c r="B176" s="65">
        <v>82258331.210000008</v>
      </c>
      <c r="C176" s="66">
        <v>535387</v>
      </c>
      <c r="D176" s="66">
        <v>36949</v>
      </c>
      <c r="E176" s="67">
        <v>153.64275040297954</v>
      </c>
      <c r="F176" s="68">
        <v>13465993.98</v>
      </c>
      <c r="G176" s="69">
        <v>87510</v>
      </c>
      <c r="H176" s="69">
        <v>36984</v>
      </c>
      <c r="I176" s="70">
        <v>15310084.220000001</v>
      </c>
      <c r="J176" s="71">
        <v>94650</v>
      </c>
      <c r="K176" s="71">
        <v>37142</v>
      </c>
      <c r="L176" s="68">
        <v>9632061.5999999996</v>
      </c>
      <c r="M176" s="69">
        <v>65103</v>
      </c>
      <c r="N176" s="69">
        <v>37079</v>
      </c>
      <c r="O176" s="70">
        <v>11842492.039999999</v>
      </c>
      <c r="P176" s="71">
        <v>79816</v>
      </c>
      <c r="Q176" s="71">
        <v>37143</v>
      </c>
      <c r="R176" s="68">
        <v>14957142.84</v>
      </c>
      <c r="S176" s="69">
        <v>95711</v>
      </c>
      <c r="T176" s="69">
        <v>37285</v>
      </c>
      <c r="U176" s="70">
        <v>10401525.140000001</v>
      </c>
      <c r="V176" s="71">
        <v>69240</v>
      </c>
      <c r="W176" s="71">
        <v>37160</v>
      </c>
      <c r="X176" s="68">
        <v>341333.71</v>
      </c>
      <c r="Y176" s="69">
        <v>3107</v>
      </c>
      <c r="Z176" s="69">
        <v>37157</v>
      </c>
      <c r="AA176" s="70">
        <v>660753.93000000005</v>
      </c>
      <c r="AB176" s="71">
        <v>4040</v>
      </c>
      <c r="AC176" s="71">
        <v>37082</v>
      </c>
      <c r="AD176" s="68">
        <v>1135866.04</v>
      </c>
      <c r="AE176" s="69">
        <v>7442</v>
      </c>
      <c r="AF176" s="69">
        <v>37070</v>
      </c>
      <c r="AG176" s="70">
        <v>1198361.55</v>
      </c>
      <c r="AH176" s="71">
        <v>7846</v>
      </c>
      <c r="AI176" s="71">
        <v>37068</v>
      </c>
      <c r="AJ176" s="68">
        <v>1577279.33</v>
      </c>
      <c r="AK176" s="69">
        <v>9507</v>
      </c>
      <c r="AL176" s="69">
        <v>36973</v>
      </c>
      <c r="AM176" s="70">
        <v>1735436.83</v>
      </c>
      <c r="AN176" s="71">
        <v>11415</v>
      </c>
      <c r="AO176" s="71">
        <v>36949</v>
      </c>
    </row>
    <row r="177" spans="1:41" hidden="1" outlineLevel="1" x14ac:dyDescent="0.55000000000000004">
      <c r="A177" s="58" t="s">
        <v>94</v>
      </c>
      <c r="B177" s="65">
        <v>44399922.150000006</v>
      </c>
      <c r="C177" s="66">
        <v>242999</v>
      </c>
      <c r="D177" s="66">
        <v>52118</v>
      </c>
      <c r="E177" s="67">
        <v>182.71648093202032</v>
      </c>
      <c r="F177" s="68">
        <v>8345786.8600000003</v>
      </c>
      <c r="G177" s="69">
        <v>46367</v>
      </c>
      <c r="H177" s="69">
        <v>48637</v>
      </c>
      <c r="I177" s="70">
        <v>9999737.0299999993</v>
      </c>
      <c r="J177" s="71">
        <v>46886</v>
      </c>
      <c r="K177" s="71">
        <v>49051</v>
      </c>
      <c r="L177" s="68">
        <v>5215126.75</v>
      </c>
      <c r="M177" s="69">
        <v>29566</v>
      </c>
      <c r="N177" s="69">
        <v>49470</v>
      </c>
      <c r="O177" s="70">
        <v>6101619.9899999993</v>
      </c>
      <c r="P177" s="71">
        <v>36272</v>
      </c>
      <c r="Q177" s="71">
        <v>50051</v>
      </c>
      <c r="R177" s="68">
        <v>8590198.2899999991</v>
      </c>
      <c r="S177" s="69">
        <v>47294</v>
      </c>
      <c r="T177" s="69">
        <v>50595</v>
      </c>
      <c r="U177" s="70">
        <v>4426526.3</v>
      </c>
      <c r="V177" s="71">
        <v>26534</v>
      </c>
      <c r="W177" s="71">
        <v>51011</v>
      </c>
      <c r="X177" s="68">
        <v>16238.16</v>
      </c>
      <c r="Y177" s="69">
        <v>559</v>
      </c>
      <c r="Z177" s="69">
        <v>51104</v>
      </c>
      <c r="AA177" s="70">
        <v>84931.74</v>
      </c>
      <c r="AB177" s="71">
        <v>575</v>
      </c>
      <c r="AC177" s="71">
        <v>51198</v>
      </c>
      <c r="AD177" s="68">
        <v>221532.74</v>
      </c>
      <c r="AE177" s="69">
        <v>1367</v>
      </c>
      <c r="AF177" s="69">
        <v>51464</v>
      </c>
      <c r="AG177" s="70">
        <v>393865.17</v>
      </c>
      <c r="AH177" s="71">
        <v>2271</v>
      </c>
      <c r="AI177" s="71">
        <v>51577</v>
      </c>
      <c r="AJ177" s="68">
        <v>512372.63</v>
      </c>
      <c r="AK177" s="69">
        <v>2556</v>
      </c>
      <c r="AL177" s="69">
        <v>51647</v>
      </c>
      <c r="AM177" s="70">
        <v>491986.49</v>
      </c>
      <c r="AN177" s="71">
        <v>2752</v>
      </c>
      <c r="AO177" s="71">
        <v>52118</v>
      </c>
    </row>
    <row r="178" spans="1:41" hidden="1" outlineLevel="1" x14ac:dyDescent="0.55000000000000004">
      <c r="A178" s="58" t="s">
        <v>462</v>
      </c>
      <c r="B178" s="65">
        <v>40552562.779999994</v>
      </c>
      <c r="C178" s="66">
        <v>280865</v>
      </c>
      <c r="D178" s="66">
        <v>47929</v>
      </c>
      <c r="E178" s="67">
        <v>144.38453627187437</v>
      </c>
      <c r="F178" s="68">
        <v>5756704.5700000003</v>
      </c>
      <c r="G178" s="69">
        <v>47776</v>
      </c>
      <c r="H178" s="69">
        <v>42312</v>
      </c>
      <c r="I178" s="70">
        <v>7519547.9299999997</v>
      </c>
      <c r="J178" s="71">
        <v>51440</v>
      </c>
      <c r="K178" s="71">
        <v>43054</v>
      </c>
      <c r="L178" s="68">
        <v>4724813.5599999996</v>
      </c>
      <c r="M178" s="69">
        <v>36654</v>
      </c>
      <c r="N178" s="69">
        <v>43873</v>
      </c>
      <c r="O178" s="70">
        <v>4008265.63</v>
      </c>
      <c r="P178" s="71">
        <v>36349</v>
      </c>
      <c r="Q178" s="71">
        <v>44592</v>
      </c>
      <c r="R178" s="68">
        <v>5531020.9500000002</v>
      </c>
      <c r="S178" s="69">
        <v>40392</v>
      </c>
      <c r="T178" s="69">
        <v>45326</v>
      </c>
      <c r="U178" s="70">
        <v>3874333.3</v>
      </c>
      <c r="V178" s="71">
        <v>21717</v>
      </c>
      <c r="W178" s="71">
        <v>46785</v>
      </c>
      <c r="X178" s="68">
        <v>1086662.78</v>
      </c>
      <c r="Y178" s="69">
        <v>5750</v>
      </c>
      <c r="Z178" s="69">
        <v>46729</v>
      </c>
      <c r="AA178" s="70">
        <v>1630718.73</v>
      </c>
      <c r="AB178" s="71">
        <v>8412</v>
      </c>
      <c r="AC178" s="71">
        <v>46982</v>
      </c>
      <c r="AD178" s="68">
        <v>1733601.35</v>
      </c>
      <c r="AE178" s="69">
        <v>7788</v>
      </c>
      <c r="AF178" s="69">
        <v>47016</v>
      </c>
      <c r="AG178" s="70">
        <v>1496381.16</v>
      </c>
      <c r="AH178" s="71">
        <v>7304</v>
      </c>
      <c r="AI178" s="71">
        <v>47431</v>
      </c>
      <c r="AJ178" s="68">
        <v>1636272.01</v>
      </c>
      <c r="AK178" s="69">
        <v>8631</v>
      </c>
      <c r="AL178" s="69">
        <v>47716</v>
      </c>
      <c r="AM178" s="70">
        <v>1554240.81</v>
      </c>
      <c r="AN178" s="71">
        <v>8652</v>
      </c>
      <c r="AO178" s="71">
        <v>47929</v>
      </c>
    </row>
    <row r="179" spans="1:41" hidden="1" outlineLevel="1" x14ac:dyDescent="0.55000000000000004">
      <c r="A179" s="58" t="s">
        <v>27</v>
      </c>
      <c r="B179" s="65">
        <v>13522854.41</v>
      </c>
      <c r="C179" s="66">
        <v>110011</v>
      </c>
      <c r="D179" s="66">
        <v>15541</v>
      </c>
      <c r="E179" s="67">
        <v>122.92274781612748</v>
      </c>
      <c r="F179" s="68">
        <v>3017455.05</v>
      </c>
      <c r="G179" s="69">
        <v>22876</v>
      </c>
      <c r="H179" s="69">
        <v>14715</v>
      </c>
      <c r="I179" s="70">
        <v>3182616.1</v>
      </c>
      <c r="J179" s="71">
        <v>24291</v>
      </c>
      <c r="K179" s="71">
        <v>14817</v>
      </c>
      <c r="L179" s="68">
        <v>1756898.57</v>
      </c>
      <c r="M179" s="69">
        <v>14912</v>
      </c>
      <c r="N179" s="69">
        <v>14907</v>
      </c>
      <c r="O179" s="70">
        <v>1478556.94</v>
      </c>
      <c r="P179" s="71">
        <v>12255</v>
      </c>
      <c r="Q179" s="71">
        <v>15065</v>
      </c>
      <c r="R179" s="68">
        <v>2167042.35</v>
      </c>
      <c r="S179" s="69">
        <v>16708</v>
      </c>
      <c r="T179" s="69">
        <v>15211</v>
      </c>
      <c r="U179" s="70">
        <v>1103896.24</v>
      </c>
      <c r="V179" s="71">
        <v>11347</v>
      </c>
      <c r="W179" s="71">
        <v>15298</v>
      </c>
      <c r="X179" s="68">
        <v>21484.86</v>
      </c>
      <c r="Y179" s="69">
        <v>663</v>
      </c>
      <c r="Z179" s="69">
        <v>15321</v>
      </c>
      <c r="AA179" s="70">
        <v>24718.12</v>
      </c>
      <c r="AB179" s="71">
        <v>369</v>
      </c>
      <c r="AC179" s="71">
        <v>15352</v>
      </c>
      <c r="AD179" s="68">
        <v>101331.25</v>
      </c>
      <c r="AE179" s="69">
        <v>810</v>
      </c>
      <c r="AF179" s="69">
        <v>15399</v>
      </c>
      <c r="AG179" s="70">
        <v>150981.38</v>
      </c>
      <c r="AH179" s="71">
        <v>1228</v>
      </c>
      <c r="AI179" s="71">
        <v>15439</v>
      </c>
      <c r="AJ179" s="68">
        <v>213641.31</v>
      </c>
      <c r="AK179" s="69">
        <v>1842</v>
      </c>
      <c r="AL179" s="69">
        <v>15470</v>
      </c>
      <c r="AM179" s="70">
        <v>304232.24</v>
      </c>
      <c r="AN179" s="71">
        <v>2710</v>
      </c>
      <c r="AO179" s="71">
        <v>15541</v>
      </c>
    </row>
    <row r="180" spans="1:41" hidden="1" outlineLevel="1" x14ac:dyDescent="0.55000000000000004">
      <c r="A180" s="58" t="s">
        <v>95</v>
      </c>
      <c r="B180" s="65">
        <v>4666168.2700000005</v>
      </c>
      <c r="C180" s="66">
        <v>39527</v>
      </c>
      <c r="D180" s="66">
        <v>8314</v>
      </c>
      <c r="E180" s="67">
        <v>118.05014977104258</v>
      </c>
      <c r="F180" s="68">
        <v>911469.21</v>
      </c>
      <c r="G180" s="69">
        <v>7764</v>
      </c>
      <c r="H180" s="69">
        <v>8360</v>
      </c>
      <c r="I180" s="70">
        <v>993693.1</v>
      </c>
      <c r="J180" s="71">
        <v>8027</v>
      </c>
      <c r="K180" s="71">
        <v>8344</v>
      </c>
      <c r="L180" s="68">
        <v>625357.08000000007</v>
      </c>
      <c r="M180" s="69">
        <v>5642</v>
      </c>
      <c r="N180" s="69">
        <v>8339</v>
      </c>
      <c r="O180" s="70">
        <v>506597.12</v>
      </c>
      <c r="P180" s="71">
        <v>5368</v>
      </c>
      <c r="Q180" s="71">
        <v>8367</v>
      </c>
      <c r="R180" s="68">
        <v>885253.59000000008</v>
      </c>
      <c r="S180" s="69">
        <v>7325</v>
      </c>
      <c r="T180" s="69">
        <v>8441</v>
      </c>
      <c r="U180" s="70">
        <v>586906.27</v>
      </c>
      <c r="V180" s="71">
        <v>4021</v>
      </c>
      <c r="W180" s="71">
        <v>8449</v>
      </c>
      <c r="X180" s="68">
        <v>5769.77</v>
      </c>
      <c r="Y180" s="69">
        <v>83</v>
      </c>
      <c r="Z180" s="69">
        <v>8448</v>
      </c>
      <c r="AA180" s="70">
        <v>18202.18</v>
      </c>
      <c r="AB180" s="71">
        <v>149</v>
      </c>
      <c r="AC180" s="71">
        <v>8429</v>
      </c>
      <c r="AD180" s="68">
        <v>30576.2</v>
      </c>
      <c r="AE180" s="69">
        <v>260</v>
      </c>
      <c r="AF180" s="69">
        <v>8437</v>
      </c>
      <c r="AG180" s="70">
        <v>35360.18</v>
      </c>
      <c r="AH180" s="71">
        <v>325</v>
      </c>
      <c r="AI180" s="71">
        <v>8414</v>
      </c>
      <c r="AJ180" s="68">
        <v>32582.28</v>
      </c>
      <c r="AK180" s="69">
        <v>265</v>
      </c>
      <c r="AL180" s="69">
        <v>8367</v>
      </c>
      <c r="AM180" s="70">
        <v>34401.29</v>
      </c>
      <c r="AN180" s="71">
        <v>298</v>
      </c>
      <c r="AO180" s="71">
        <v>8314</v>
      </c>
    </row>
    <row r="181" spans="1:41" hidden="1" outlineLevel="1" x14ac:dyDescent="0.55000000000000004">
      <c r="A181" s="58" t="s">
        <v>380</v>
      </c>
      <c r="B181" s="65">
        <v>18878428.949999996</v>
      </c>
      <c r="C181" s="66">
        <v>130405</v>
      </c>
      <c r="D181" s="66">
        <v>15070</v>
      </c>
      <c r="E181" s="67">
        <v>144.76767723630226</v>
      </c>
      <c r="F181" s="68">
        <v>3884074.56</v>
      </c>
      <c r="G181" s="69">
        <v>28088</v>
      </c>
      <c r="H181" s="69">
        <v>15280</v>
      </c>
      <c r="I181" s="70">
        <v>3591364.4</v>
      </c>
      <c r="J181" s="71">
        <v>25591</v>
      </c>
      <c r="K181" s="71">
        <v>15285</v>
      </c>
      <c r="L181" s="68">
        <v>2749638.4</v>
      </c>
      <c r="M181" s="69">
        <v>18338</v>
      </c>
      <c r="N181" s="69">
        <v>15172</v>
      </c>
      <c r="O181" s="70">
        <v>2475646.35</v>
      </c>
      <c r="P181" s="71">
        <v>18870</v>
      </c>
      <c r="Q181" s="71">
        <v>15180</v>
      </c>
      <c r="R181" s="68">
        <v>3177077.17</v>
      </c>
      <c r="S181" s="69">
        <v>23669</v>
      </c>
      <c r="T181" s="69">
        <v>15230</v>
      </c>
      <c r="U181" s="70">
        <v>1762539.22</v>
      </c>
      <c r="V181" s="71">
        <v>11064</v>
      </c>
      <c r="W181" s="71">
        <v>15203</v>
      </c>
      <c r="X181" s="68">
        <v>100114.79</v>
      </c>
      <c r="Y181" s="69">
        <v>287</v>
      </c>
      <c r="Z181" s="69">
        <v>15203</v>
      </c>
      <c r="AA181" s="70">
        <v>128196.29</v>
      </c>
      <c r="AB181" s="71">
        <v>393</v>
      </c>
      <c r="AC181" s="71">
        <v>15177</v>
      </c>
      <c r="AD181" s="68">
        <v>283844.93</v>
      </c>
      <c r="AE181" s="69">
        <v>940</v>
      </c>
      <c r="AF181" s="69">
        <v>15153</v>
      </c>
      <c r="AG181" s="70">
        <v>190265.66</v>
      </c>
      <c r="AH181" s="71">
        <v>760</v>
      </c>
      <c r="AI181" s="71">
        <v>15126</v>
      </c>
      <c r="AJ181" s="68">
        <v>258336.31</v>
      </c>
      <c r="AK181" s="69">
        <v>1003</v>
      </c>
      <c r="AL181" s="69">
        <v>15103</v>
      </c>
      <c r="AM181" s="70">
        <v>277330.87</v>
      </c>
      <c r="AN181" s="71">
        <v>1402</v>
      </c>
      <c r="AO181" s="71">
        <v>15070</v>
      </c>
    </row>
    <row r="182" spans="1:41" hidden="1" outlineLevel="1" x14ac:dyDescent="0.55000000000000004">
      <c r="A182" s="58" t="s">
        <v>32</v>
      </c>
      <c r="B182" s="65">
        <v>267947.92000000004</v>
      </c>
      <c r="C182" s="66">
        <v>1600</v>
      </c>
      <c r="D182" s="66">
        <v>531</v>
      </c>
      <c r="E182" s="67">
        <v>167.46745000000001</v>
      </c>
      <c r="F182" s="68">
        <v>57767.37</v>
      </c>
      <c r="G182" s="69">
        <v>430</v>
      </c>
      <c r="H182" s="69">
        <v>520</v>
      </c>
      <c r="I182" s="70">
        <v>67543.83</v>
      </c>
      <c r="J182" s="71">
        <v>380</v>
      </c>
      <c r="K182" s="71">
        <v>520</v>
      </c>
      <c r="L182" s="68">
        <v>41455.47</v>
      </c>
      <c r="M182" s="69">
        <v>190</v>
      </c>
      <c r="N182" s="69">
        <v>520</v>
      </c>
      <c r="O182" s="70">
        <v>32393.94</v>
      </c>
      <c r="P182" s="71">
        <v>228</v>
      </c>
      <c r="Q182" s="71">
        <v>525</v>
      </c>
      <c r="R182" s="68">
        <v>40225.629999999997</v>
      </c>
      <c r="S182" s="69">
        <v>204</v>
      </c>
      <c r="T182" s="69">
        <v>526</v>
      </c>
      <c r="U182" s="70">
        <v>21842.17</v>
      </c>
      <c r="V182" s="71">
        <v>147</v>
      </c>
      <c r="W182" s="71">
        <v>530</v>
      </c>
      <c r="X182" s="68">
        <v>1104.53</v>
      </c>
      <c r="Y182" s="69">
        <v>4</v>
      </c>
      <c r="Z182" s="69">
        <v>530</v>
      </c>
      <c r="AA182" s="70">
        <v>0</v>
      </c>
      <c r="AB182" s="71">
        <v>0</v>
      </c>
      <c r="AC182" s="71">
        <v>531</v>
      </c>
      <c r="AD182" s="68">
        <v>0</v>
      </c>
      <c r="AE182" s="69">
        <v>0</v>
      </c>
      <c r="AF182" s="69">
        <v>531</v>
      </c>
      <c r="AG182" s="70">
        <v>0</v>
      </c>
      <c r="AH182" s="71">
        <v>0</v>
      </c>
      <c r="AI182" s="71">
        <v>531</v>
      </c>
      <c r="AJ182" s="68">
        <v>5614.98</v>
      </c>
      <c r="AK182" s="69">
        <v>17</v>
      </c>
      <c r="AL182" s="69">
        <v>531</v>
      </c>
      <c r="AM182" s="70">
        <v>0</v>
      </c>
      <c r="AN182" s="71">
        <v>0</v>
      </c>
      <c r="AO182" s="71">
        <v>531</v>
      </c>
    </row>
    <row r="183" spans="1:41" hidden="1" outlineLevel="1" x14ac:dyDescent="0.55000000000000004">
      <c r="A183" s="58" t="s">
        <v>37</v>
      </c>
      <c r="B183" s="65">
        <v>3226087.86</v>
      </c>
      <c r="C183" s="66">
        <v>16856</v>
      </c>
      <c r="D183" s="66">
        <v>2112</v>
      </c>
      <c r="E183" s="67">
        <v>191.39106905552919</v>
      </c>
      <c r="F183" s="68">
        <v>542508.22</v>
      </c>
      <c r="G183" s="69">
        <v>3069</v>
      </c>
      <c r="H183" s="69">
        <v>2181</v>
      </c>
      <c r="I183" s="70">
        <v>539096.22</v>
      </c>
      <c r="J183" s="71">
        <v>2800</v>
      </c>
      <c r="K183" s="71">
        <v>2174</v>
      </c>
      <c r="L183" s="68">
        <v>388221.62</v>
      </c>
      <c r="M183" s="69">
        <v>2091</v>
      </c>
      <c r="N183" s="69">
        <v>2153</v>
      </c>
      <c r="O183" s="70">
        <v>309563.06</v>
      </c>
      <c r="P183" s="71">
        <v>1708</v>
      </c>
      <c r="Q183" s="71">
        <v>2146</v>
      </c>
      <c r="R183" s="68">
        <v>582181.73</v>
      </c>
      <c r="S183" s="69">
        <v>2935</v>
      </c>
      <c r="T183" s="69">
        <v>2141</v>
      </c>
      <c r="U183" s="70">
        <v>392456.77</v>
      </c>
      <c r="V183" s="71">
        <v>1778</v>
      </c>
      <c r="W183" s="71">
        <v>2124</v>
      </c>
      <c r="X183" s="68">
        <v>14633.96</v>
      </c>
      <c r="Y183" s="69">
        <v>36</v>
      </c>
      <c r="Z183" s="69">
        <v>2124</v>
      </c>
      <c r="AA183" s="70">
        <v>22587.79</v>
      </c>
      <c r="AB183" s="71">
        <v>69</v>
      </c>
      <c r="AC183" s="71">
        <v>2118</v>
      </c>
      <c r="AD183" s="68">
        <v>56167.59</v>
      </c>
      <c r="AE183" s="69">
        <v>276</v>
      </c>
      <c r="AF183" s="69">
        <v>2113</v>
      </c>
      <c r="AG183" s="70">
        <v>85618.69</v>
      </c>
      <c r="AH183" s="71">
        <v>508</v>
      </c>
      <c r="AI183" s="71">
        <v>2116</v>
      </c>
      <c r="AJ183" s="68">
        <v>136160.26999999999</v>
      </c>
      <c r="AK183" s="69">
        <v>777</v>
      </c>
      <c r="AL183" s="69">
        <v>2113</v>
      </c>
      <c r="AM183" s="70">
        <v>156891.94</v>
      </c>
      <c r="AN183" s="71">
        <v>809</v>
      </c>
      <c r="AO183" s="71">
        <v>2112</v>
      </c>
    </row>
    <row r="184" spans="1:41" hidden="1" outlineLevel="1" x14ac:dyDescent="0.55000000000000004">
      <c r="A184" s="58" t="s">
        <v>33</v>
      </c>
      <c r="B184" s="65">
        <v>1035762.59</v>
      </c>
      <c r="C184" s="66">
        <v>8055</v>
      </c>
      <c r="D184" s="66">
        <v>3494</v>
      </c>
      <c r="E184" s="67">
        <v>128.58629298572316</v>
      </c>
      <c r="F184" s="68">
        <v>192845.69</v>
      </c>
      <c r="G184" s="69">
        <v>1423</v>
      </c>
      <c r="H184" s="69">
        <v>3427</v>
      </c>
      <c r="I184" s="70">
        <v>193910.09</v>
      </c>
      <c r="J184" s="71">
        <v>1425</v>
      </c>
      <c r="K184" s="71">
        <v>3440</v>
      </c>
      <c r="L184" s="68">
        <v>131816.71</v>
      </c>
      <c r="M184" s="69">
        <v>1101</v>
      </c>
      <c r="N184" s="69">
        <v>3444</v>
      </c>
      <c r="O184" s="70">
        <v>193023.41</v>
      </c>
      <c r="P184" s="71">
        <v>1444</v>
      </c>
      <c r="Q184" s="71">
        <v>3453</v>
      </c>
      <c r="R184" s="68">
        <v>213708.11</v>
      </c>
      <c r="S184" s="69">
        <v>1700</v>
      </c>
      <c r="T184" s="69">
        <v>3465</v>
      </c>
      <c r="U184" s="70">
        <v>97417.85</v>
      </c>
      <c r="V184" s="71">
        <v>770</v>
      </c>
      <c r="W184" s="71">
        <v>3471</v>
      </c>
      <c r="X184" s="68">
        <v>-2771.45</v>
      </c>
      <c r="Y184" s="69">
        <v>18</v>
      </c>
      <c r="Z184" s="69">
        <v>3472</v>
      </c>
      <c r="AA184" s="70">
        <v>-382.97</v>
      </c>
      <c r="AB184" s="71">
        <v>5</v>
      </c>
      <c r="AC184" s="71">
        <v>3476</v>
      </c>
      <c r="AD184" s="68">
        <v>1010.47</v>
      </c>
      <c r="AE184" s="69">
        <v>27</v>
      </c>
      <c r="AF184" s="69">
        <v>3480</v>
      </c>
      <c r="AG184" s="70">
        <v>3177.99</v>
      </c>
      <c r="AH184" s="71">
        <v>37</v>
      </c>
      <c r="AI184" s="71">
        <v>3483</v>
      </c>
      <c r="AJ184" s="68">
        <v>7213.11</v>
      </c>
      <c r="AK184" s="69">
        <v>53</v>
      </c>
      <c r="AL184" s="69">
        <v>3488</v>
      </c>
      <c r="AM184" s="70">
        <v>4793.58</v>
      </c>
      <c r="AN184" s="71">
        <v>52</v>
      </c>
      <c r="AO184" s="71">
        <v>3494</v>
      </c>
    </row>
    <row r="185" spans="1:41" hidden="1" outlineLevel="1" x14ac:dyDescent="0.55000000000000004">
      <c r="A185" s="58" t="s">
        <v>40</v>
      </c>
      <c r="B185" s="65">
        <v>104160220.22999999</v>
      </c>
      <c r="C185" s="66">
        <v>613650</v>
      </c>
      <c r="D185" s="66">
        <v>107100</v>
      </c>
      <c r="E185" s="67">
        <v>169.73880914201905</v>
      </c>
      <c r="F185" s="68">
        <v>20440201.539999999</v>
      </c>
      <c r="G185" s="69">
        <v>119354</v>
      </c>
      <c r="H185" s="69">
        <v>101397</v>
      </c>
      <c r="I185" s="70">
        <v>17865173.719999999</v>
      </c>
      <c r="J185" s="71">
        <v>105183</v>
      </c>
      <c r="K185" s="71">
        <v>102585</v>
      </c>
      <c r="L185" s="68">
        <v>10871594.58</v>
      </c>
      <c r="M185" s="69">
        <v>67601</v>
      </c>
      <c r="N185" s="69">
        <v>103153</v>
      </c>
      <c r="O185" s="70">
        <v>14309794.08</v>
      </c>
      <c r="P185" s="71">
        <v>86058</v>
      </c>
      <c r="Q185" s="71">
        <v>104281</v>
      </c>
      <c r="R185" s="68">
        <v>17039412.400000002</v>
      </c>
      <c r="S185" s="69">
        <v>97831</v>
      </c>
      <c r="T185" s="69">
        <v>105484</v>
      </c>
      <c r="U185" s="70">
        <v>9315536.9299999997</v>
      </c>
      <c r="V185" s="71">
        <v>65304</v>
      </c>
      <c r="W185" s="71">
        <v>105938</v>
      </c>
      <c r="X185" s="68">
        <v>1371915.59</v>
      </c>
      <c r="Y185" s="69">
        <v>9170</v>
      </c>
      <c r="Z185" s="69">
        <v>111079</v>
      </c>
      <c r="AA185" s="70">
        <v>1559948.8799999997</v>
      </c>
      <c r="AB185" s="71">
        <v>7931</v>
      </c>
      <c r="AC185" s="71">
        <v>106247</v>
      </c>
      <c r="AD185" s="68">
        <v>2443686.89</v>
      </c>
      <c r="AE185" s="69">
        <v>12165</v>
      </c>
      <c r="AF185" s="69">
        <v>105906</v>
      </c>
      <c r="AG185" s="70">
        <v>2626435.4600000004</v>
      </c>
      <c r="AH185" s="71">
        <v>13149</v>
      </c>
      <c r="AI185" s="71">
        <v>106658</v>
      </c>
      <c r="AJ185" s="68">
        <v>3078856.49</v>
      </c>
      <c r="AK185" s="69">
        <v>14220</v>
      </c>
      <c r="AL185" s="69">
        <v>106879</v>
      </c>
      <c r="AM185" s="70">
        <v>3237663.67</v>
      </c>
      <c r="AN185" s="71">
        <v>15684</v>
      </c>
      <c r="AO185" s="71">
        <v>107100</v>
      </c>
    </row>
    <row r="186" spans="1:41" hidden="1" outlineLevel="1" x14ac:dyDescent="0.55000000000000004">
      <c r="A186" s="58" t="s">
        <v>34</v>
      </c>
      <c r="B186" s="65">
        <v>5570421.3499999987</v>
      </c>
      <c r="C186" s="66">
        <v>32711</v>
      </c>
      <c r="D186" s="66">
        <v>4983</v>
      </c>
      <c r="E186" s="67">
        <v>170.2919919904619</v>
      </c>
      <c r="F186" s="68">
        <v>701883.19</v>
      </c>
      <c r="G186" s="69">
        <v>4247</v>
      </c>
      <c r="H186" s="69">
        <v>4737</v>
      </c>
      <c r="I186" s="70">
        <v>761122.81</v>
      </c>
      <c r="J186" s="71">
        <v>4784</v>
      </c>
      <c r="K186" s="71">
        <v>4766</v>
      </c>
      <c r="L186" s="68">
        <v>673771.04</v>
      </c>
      <c r="M186" s="69">
        <v>4060</v>
      </c>
      <c r="N186" s="69">
        <v>4796</v>
      </c>
      <c r="O186" s="70">
        <v>491843.09</v>
      </c>
      <c r="P186" s="71">
        <v>3198</v>
      </c>
      <c r="Q186" s="71">
        <v>4834</v>
      </c>
      <c r="R186" s="68">
        <v>706791.31</v>
      </c>
      <c r="S186" s="69">
        <v>4292</v>
      </c>
      <c r="T186" s="69">
        <v>4868</v>
      </c>
      <c r="U186" s="70">
        <v>1120573.95</v>
      </c>
      <c r="V186" s="71">
        <v>5587</v>
      </c>
      <c r="W186" s="71">
        <v>4891</v>
      </c>
      <c r="X186" s="68">
        <v>237960.68</v>
      </c>
      <c r="Y186" s="69">
        <v>1388</v>
      </c>
      <c r="Z186" s="69">
        <v>4904</v>
      </c>
      <c r="AA186" s="70">
        <v>89709.35</v>
      </c>
      <c r="AB186" s="71">
        <v>514</v>
      </c>
      <c r="AC186" s="71">
        <v>4909</v>
      </c>
      <c r="AD186" s="68">
        <v>101509.99</v>
      </c>
      <c r="AE186" s="69">
        <v>651</v>
      </c>
      <c r="AF186" s="69">
        <v>4921</v>
      </c>
      <c r="AG186" s="70">
        <v>165926.49</v>
      </c>
      <c r="AH186" s="71">
        <v>699</v>
      </c>
      <c r="AI186" s="71">
        <v>4938</v>
      </c>
      <c r="AJ186" s="68">
        <v>176606.35</v>
      </c>
      <c r="AK186" s="69">
        <v>877</v>
      </c>
      <c r="AL186" s="69">
        <v>4944</v>
      </c>
      <c r="AM186" s="70">
        <v>342723.1</v>
      </c>
      <c r="AN186" s="71">
        <v>2414</v>
      </c>
      <c r="AO186" s="71">
        <v>4983</v>
      </c>
    </row>
    <row r="187" spans="1:41" hidden="1" outlineLevel="1" x14ac:dyDescent="0.55000000000000004">
      <c r="A187" s="58" t="s">
        <v>35</v>
      </c>
      <c r="B187" s="65">
        <v>3721300.7799999993</v>
      </c>
      <c r="C187" s="66">
        <v>23647</v>
      </c>
      <c r="D187" s="66">
        <v>18345</v>
      </c>
      <c r="E187" s="67">
        <v>157.36883241003085</v>
      </c>
      <c r="F187" s="68">
        <v>458340.46</v>
      </c>
      <c r="G187" s="69">
        <v>3218</v>
      </c>
      <c r="H187" s="69">
        <v>17865</v>
      </c>
      <c r="I187" s="70">
        <v>752993.88</v>
      </c>
      <c r="J187" s="71">
        <v>4782</v>
      </c>
      <c r="K187" s="71">
        <v>18041</v>
      </c>
      <c r="L187" s="68">
        <v>744661.94</v>
      </c>
      <c r="M187" s="69">
        <v>4582</v>
      </c>
      <c r="N187" s="69">
        <v>18117</v>
      </c>
      <c r="O187" s="70">
        <v>772165.19</v>
      </c>
      <c r="P187" s="71">
        <v>4894</v>
      </c>
      <c r="Q187" s="71">
        <v>18168</v>
      </c>
      <c r="R187" s="68">
        <v>473294.26</v>
      </c>
      <c r="S187" s="69">
        <v>2951</v>
      </c>
      <c r="T187" s="69">
        <v>18227</v>
      </c>
      <c r="U187" s="70">
        <v>277143.14</v>
      </c>
      <c r="V187" s="71">
        <v>1874</v>
      </c>
      <c r="W187" s="71">
        <v>18289</v>
      </c>
      <c r="X187" s="68">
        <v>37344.199999999997</v>
      </c>
      <c r="Y187" s="69">
        <v>188</v>
      </c>
      <c r="Z187" s="69">
        <v>18305</v>
      </c>
      <c r="AA187" s="70">
        <v>29270.15</v>
      </c>
      <c r="AB187" s="71">
        <v>128</v>
      </c>
      <c r="AC187" s="71">
        <v>18318</v>
      </c>
      <c r="AD187" s="68">
        <v>31840.36</v>
      </c>
      <c r="AE187" s="69">
        <v>151</v>
      </c>
      <c r="AF187" s="69">
        <v>18323</v>
      </c>
      <c r="AG187" s="70">
        <v>24918.78</v>
      </c>
      <c r="AH187" s="71">
        <v>172</v>
      </c>
      <c r="AI187" s="71">
        <v>18331</v>
      </c>
      <c r="AJ187" s="68">
        <v>50462.55</v>
      </c>
      <c r="AK187" s="69">
        <v>267</v>
      </c>
      <c r="AL187" s="69">
        <v>18337</v>
      </c>
      <c r="AM187" s="70">
        <v>68865.87</v>
      </c>
      <c r="AN187" s="71">
        <v>440</v>
      </c>
      <c r="AO187" s="71">
        <v>18345</v>
      </c>
    </row>
    <row r="188" spans="1:41" ht="4.5" hidden="1" customHeight="1" outlineLevel="1" x14ac:dyDescent="0.55000000000000004">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row>
    <row r="189" spans="1:41" s="12" customFormat="1" hidden="1" outlineLevel="1" x14ac:dyDescent="0.55000000000000004">
      <c r="A189" s="50" t="s">
        <v>509</v>
      </c>
      <c r="B189" s="51">
        <f>SUM(B162:B187)</f>
        <v>4289240718.1699996</v>
      </c>
      <c r="C189" s="52">
        <f>SUM(C162:C187)</f>
        <v>21311911</v>
      </c>
      <c r="D189" s="52">
        <f>SUM(D162:D187)</f>
        <v>3782988</v>
      </c>
      <c r="E189" s="74">
        <f t="shared" ref="E189" si="12">IFERROR(B189/C189,0)</f>
        <v>201.26025855541531</v>
      </c>
      <c r="F189" s="51">
        <f t="shared" ref="F189:AO189" si="13">SUM(F162:F187)</f>
        <v>541673103.50000012</v>
      </c>
      <c r="G189" s="52">
        <f t="shared" si="13"/>
        <v>2892474</v>
      </c>
      <c r="H189" s="52">
        <f t="shared" si="13"/>
        <v>3026607</v>
      </c>
      <c r="I189" s="51">
        <f t="shared" si="13"/>
        <v>567230629.35000002</v>
      </c>
      <c r="J189" s="52">
        <f t="shared" si="13"/>
        <v>2921226</v>
      </c>
      <c r="K189" s="52">
        <f t="shared" si="13"/>
        <v>3226918</v>
      </c>
      <c r="L189" s="51">
        <f t="shared" si="13"/>
        <v>451114223.47999996</v>
      </c>
      <c r="M189" s="52">
        <f t="shared" si="13"/>
        <v>2354266</v>
      </c>
      <c r="N189" s="52">
        <f t="shared" si="13"/>
        <v>3240587</v>
      </c>
      <c r="O189" s="51">
        <f t="shared" si="13"/>
        <v>478001069.57000011</v>
      </c>
      <c r="P189" s="52">
        <f t="shared" si="13"/>
        <v>2551273</v>
      </c>
      <c r="Q189" s="52">
        <f t="shared" si="13"/>
        <v>3256418</v>
      </c>
      <c r="R189" s="51">
        <f t="shared" si="13"/>
        <v>571981093.8599999</v>
      </c>
      <c r="S189" s="52">
        <f t="shared" si="13"/>
        <v>2895584</v>
      </c>
      <c r="T189" s="52">
        <f t="shared" si="13"/>
        <v>3276955</v>
      </c>
      <c r="U189" s="51">
        <f t="shared" si="13"/>
        <v>406759482.49000007</v>
      </c>
      <c r="V189" s="52">
        <f t="shared" si="13"/>
        <v>2223041</v>
      </c>
      <c r="W189" s="52">
        <f t="shared" si="13"/>
        <v>3556886</v>
      </c>
      <c r="X189" s="51">
        <f t="shared" si="13"/>
        <v>102253630.84</v>
      </c>
      <c r="Y189" s="52">
        <f t="shared" si="13"/>
        <v>405966</v>
      </c>
      <c r="Z189" s="52">
        <f t="shared" si="13"/>
        <v>3594497</v>
      </c>
      <c r="AA189" s="51">
        <f t="shared" si="13"/>
        <v>120997316.82000002</v>
      </c>
      <c r="AB189" s="52">
        <f t="shared" si="13"/>
        <v>448740</v>
      </c>
      <c r="AC189" s="52">
        <f t="shared" si="13"/>
        <v>3623323</v>
      </c>
      <c r="AD189" s="51">
        <f t="shared" si="13"/>
        <v>183617336.73000002</v>
      </c>
      <c r="AE189" s="52">
        <f t="shared" si="13"/>
        <v>726091</v>
      </c>
      <c r="AF189" s="52">
        <f t="shared" si="13"/>
        <v>3663238</v>
      </c>
      <c r="AG189" s="51">
        <f t="shared" si="13"/>
        <v>248991314.23000008</v>
      </c>
      <c r="AH189" s="52">
        <f t="shared" si="13"/>
        <v>1107570</v>
      </c>
      <c r="AI189" s="52">
        <f t="shared" si="13"/>
        <v>3702909</v>
      </c>
      <c r="AJ189" s="51">
        <f t="shared" si="13"/>
        <v>306316164.34999996</v>
      </c>
      <c r="AK189" s="52">
        <f t="shared" si="13"/>
        <v>1382338</v>
      </c>
      <c r="AL189" s="52">
        <f t="shared" si="13"/>
        <v>3744837</v>
      </c>
      <c r="AM189" s="51">
        <f t="shared" si="13"/>
        <v>310305352.95000005</v>
      </c>
      <c r="AN189" s="52">
        <f t="shared" si="13"/>
        <v>1403342</v>
      </c>
      <c r="AO189" s="52">
        <f t="shared" si="13"/>
        <v>3782988</v>
      </c>
    </row>
    <row r="190" spans="1:41" hidden="1" outlineLevel="1" x14ac:dyDescent="0.55000000000000004"/>
    <row r="191" spans="1:41" hidden="1" outlineLevel="1" x14ac:dyDescent="0.55000000000000004">
      <c r="A191" s="12" t="s">
        <v>13</v>
      </c>
      <c r="B191" s="107" t="s">
        <v>96</v>
      </c>
      <c r="C191" s="107"/>
      <c r="D191" s="107"/>
      <c r="E191" s="107"/>
      <c r="F191" s="105" t="s">
        <v>72</v>
      </c>
      <c r="G191" s="105"/>
      <c r="H191" s="105"/>
      <c r="I191" s="104" t="s">
        <v>73</v>
      </c>
      <c r="J191" s="104"/>
      <c r="K191" s="104"/>
      <c r="L191" s="106" t="s">
        <v>74</v>
      </c>
      <c r="M191" s="106"/>
      <c r="N191" s="106"/>
      <c r="O191" s="104" t="s">
        <v>75</v>
      </c>
      <c r="P191" s="104"/>
      <c r="Q191" s="104"/>
      <c r="R191" s="106" t="s">
        <v>76</v>
      </c>
      <c r="S191" s="106"/>
      <c r="T191" s="106"/>
      <c r="U191" s="104" t="s">
        <v>77</v>
      </c>
      <c r="V191" s="104"/>
      <c r="W191" s="104"/>
      <c r="X191" s="106" t="s">
        <v>78</v>
      </c>
      <c r="Y191" s="106"/>
      <c r="Z191" s="106"/>
      <c r="AA191" s="104" t="s">
        <v>79</v>
      </c>
      <c r="AB191" s="104"/>
      <c r="AC191" s="104"/>
      <c r="AD191" s="106" t="s">
        <v>80</v>
      </c>
      <c r="AE191" s="106"/>
      <c r="AF191" s="106"/>
      <c r="AG191" s="104" t="s">
        <v>81</v>
      </c>
      <c r="AH191" s="104"/>
      <c r="AI191" s="104"/>
      <c r="AJ191" s="106" t="s">
        <v>82</v>
      </c>
      <c r="AK191" s="106"/>
      <c r="AL191" s="106"/>
      <c r="AM191" s="104" t="s">
        <v>83</v>
      </c>
      <c r="AN191" s="104"/>
      <c r="AO191" s="104"/>
    </row>
    <row r="192" spans="1:41" s="72" customFormat="1" hidden="1" outlineLevel="1" x14ac:dyDescent="0.55000000000000004">
      <c r="A192" s="73" t="s">
        <v>0</v>
      </c>
      <c r="B192" s="59" t="s">
        <v>1</v>
      </c>
      <c r="C192" s="60" t="s">
        <v>2</v>
      </c>
      <c r="D192" s="60" t="s">
        <v>97</v>
      </c>
      <c r="E192" s="59" t="s">
        <v>516</v>
      </c>
      <c r="F192" s="61" t="s">
        <v>1</v>
      </c>
      <c r="G192" s="62" t="s">
        <v>2</v>
      </c>
      <c r="H192" s="62" t="s">
        <v>97</v>
      </c>
      <c r="I192" s="63" t="s">
        <v>1</v>
      </c>
      <c r="J192" s="64" t="s">
        <v>2</v>
      </c>
      <c r="K192" s="64" t="s">
        <v>97</v>
      </c>
      <c r="L192" s="61" t="s">
        <v>1</v>
      </c>
      <c r="M192" s="62" t="s">
        <v>2</v>
      </c>
      <c r="N192" s="62" t="s">
        <v>97</v>
      </c>
      <c r="O192" s="63" t="s">
        <v>1</v>
      </c>
      <c r="P192" s="64" t="s">
        <v>2</v>
      </c>
      <c r="Q192" s="64" t="s">
        <v>97</v>
      </c>
      <c r="R192" s="61" t="s">
        <v>1</v>
      </c>
      <c r="S192" s="62" t="s">
        <v>2</v>
      </c>
      <c r="T192" s="62" t="s">
        <v>97</v>
      </c>
      <c r="U192" s="63" t="s">
        <v>1</v>
      </c>
      <c r="V192" s="64" t="s">
        <v>2</v>
      </c>
      <c r="W192" s="64" t="s">
        <v>97</v>
      </c>
      <c r="X192" s="61" t="s">
        <v>1</v>
      </c>
      <c r="Y192" s="62" t="s">
        <v>2</v>
      </c>
      <c r="Z192" s="62" t="s">
        <v>97</v>
      </c>
      <c r="AA192" s="63" t="s">
        <v>1</v>
      </c>
      <c r="AB192" s="64" t="s">
        <v>2</v>
      </c>
      <c r="AC192" s="64" t="s">
        <v>97</v>
      </c>
      <c r="AD192" s="61" t="s">
        <v>1</v>
      </c>
      <c r="AE192" s="62" t="s">
        <v>2</v>
      </c>
      <c r="AF192" s="62" t="s">
        <v>97</v>
      </c>
      <c r="AG192" s="63" t="s">
        <v>1</v>
      </c>
      <c r="AH192" s="64" t="s">
        <v>2</v>
      </c>
      <c r="AI192" s="64" t="s">
        <v>97</v>
      </c>
      <c r="AJ192" s="61" t="s">
        <v>1</v>
      </c>
      <c r="AK192" s="62" t="s">
        <v>2</v>
      </c>
      <c r="AL192" s="62" t="s">
        <v>97</v>
      </c>
      <c r="AM192" s="63" t="s">
        <v>1</v>
      </c>
      <c r="AN192" s="64" t="s">
        <v>2</v>
      </c>
      <c r="AO192" s="64" t="s">
        <v>97</v>
      </c>
    </row>
    <row r="193" spans="1:41" hidden="1" outlineLevel="1" x14ac:dyDescent="0.55000000000000004">
      <c r="A193" s="58" t="s">
        <v>36</v>
      </c>
      <c r="B193" s="65">
        <v>9642490.120000001</v>
      </c>
      <c r="C193" s="66">
        <v>38967</v>
      </c>
      <c r="D193" s="66">
        <v>3459</v>
      </c>
      <c r="E193" s="67">
        <v>247.45271948058615</v>
      </c>
      <c r="F193" s="68">
        <v>1068353.1399999999</v>
      </c>
      <c r="G193" s="69">
        <v>4216</v>
      </c>
      <c r="H193" s="69">
        <v>2818</v>
      </c>
      <c r="I193" s="70">
        <v>820357.35</v>
      </c>
      <c r="J193" s="71">
        <v>3317</v>
      </c>
      <c r="K193" s="71">
        <v>2815</v>
      </c>
      <c r="L193" s="68">
        <v>709727.69000000006</v>
      </c>
      <c r="M193" s="69">
        <v>2935</v>
      </c>
      <c r="N193" s="69">
        <v>6261</v>
      </c>
      <c r="O193" s="70">
        <v>289629.52</v>
      </c>
      <c r="P193" s="71">
        <v>1163</v>
      </c>
      <c r="Q193" s="71">
        <v>6095</v>
      </c>
      <c r="R193" s="68">
        <v>533581.25</v>
      </c>
      <c r="S193" s="69">
        <v>2340</v>
      </c>
      <c r="T193" s="69">
        <v>6073</v>
      </c>
      <c r="U193" s="70">
        <v>680119.92</v>
      </c>
      <c r="V193" s="71">
        <v>2776</v>
      </c>
      <c r="W193" s="71">
        <v>3473</v>
      </c>
      <c r="X193" s="68">
        <v>868994.91</v>
      </c>
      <c r="Y193" s="69">
        <v>3201</v>
      </c>
      <c r="Z193" s="69">
        <v>3470</v>
      </c>
      <c r="AA193" s="70">
        <v>895281.7</v>
      </c>
      <c r="AB193" s="71">
        <v>3713</v>
      </c>
      <c r="AC193" s="71">
        <v>3465</v>
      </c>
      <c r="AD193" s="68">
        <v>912765.82</v>
      </c>
      <c r="AE193" s="69">
        <v>3792</v>
      </c>
      <c r="AF193" s="69">
        <v>3460</v>
      </c>
      <c r="AG193" s="70">
        <v>1020782.16</v>
      </c>
      <c r="AH193" s="71">
        <v>4226</v>
      </c>
      <c r="AI193" s="71">
        <v>3459</v>
      </c>
      <c r="AJ193" s="68">
        <v>854422.37</v>
      </c>
      <c r="AK193" s="69">
        <v>3677</v>
      </c>
      <c r="AL193" s="69">
        <v>3459</v>
      </c>
      <c r="AM193" s="70">
        <v>988474.29</v>
      </c>
      <c r="AN193" s="71">
        <v>3611</v>
      </c>
      <c r="AO193" s="71">
        <v>3459</v>
      </c>
    </row>
    <row r="194" spans="1:41" hidden="1" outlineLevel="1" x14ac:dyDescent="0.55000000000000004">
      <c r="A194" s="58" t="s">
        <v>18</v>
      </c>
      <c r="B194" s="65">
        <v>156085912.85999852</v>
      </c>
      <c r="C194" s="66">
        <v>1090365</v>
      </c>
      <c r="D194" s="66">
        <v>61214</v>
      </c>
      <c r="E194" s="67">
        <v>143.15014959210771</v>
      </c>
      <c r="F194" s="68">
        <v>15052216.799999269</v>
      </c>
      <c r="G194" s="69">
        <v>99641</v>
      </c>
      <c r="H194" s="69">
        <v>59828</v>
      </c>
      <c r="I194" s="70">
        <v>10311020.449999535</v>
      </c>
      <c r="J194" s="71">
        <v>76729</v>
      </c>
      <c r="K194" s="71">
        <v>59651</v>
      </c>
      <c r="L194" s="68">
        <v>7327807.0299997395</v>
      </c>
      <c r="M194" s="69">
        <v>55589</v>
      </c>
      <c r="N194" s="69">
        <v>59086</v>
      </c>
      <c r="O194" s="70">
        <v>1698502.5100000016</v>
      </c>
      <c r="P194" s="71">
        <v>15201</v>
      </c>
      <c r="Q194" s="71">
        <v>60013</v>
      </c>
      <c r="R194" s="68">
        <v>7063295.7300000004</v>
      </c>
      <c r="S194" s="69">
        <v>48196</v>
      </c>
      <c r="T194" s="69">
        <v>60139</v>
      </c>
      <c r="U194" s="70">
        <v>12833124.960000001</v>
      </c>
      <c r="V194" s="71">
        <v>87308</v>
      </c>
      <c r="W194" s="71">
        <v>60396</v>
      </c>
      <c r="X194" s="68">
        <v>16707360.319999998</v>
      </c>
      <c r="Y194" s="69">
        <v>111919</v>
      </c>
      <c r="Z194" s="69">
        <v>60732</v>
      </c>
      <c r="AA194" s="70">
        <v>15566808.82</v>
      </c>
      <c r="AB194" s="71">
        <v>108989</v>
      </c>
      <c r="AC194" s="71">
        <v>60963</v>
      </c>
      <c r="AD194" s="68">
        <v>15472169.460000001</v>
      </c>
      <c r="AE194" s="69">
        <v>108985</v>
      </c>
      <c r="AF194" s="69">
        <v>61364</v>
      </c>
      <c r="AG194" s="70">
        <v>17546424.989999998</v>
      </c>
      <c r="AH194" s="71">
        <v>117402</v>
      </c>
      <c r="AI194" s="71">
        <v>60887</v>
      </c>
      <c r="AJ194" s="68">
        <v>18034576.149999999</v>
      </c>
      <c r="AK194" s="69">
        <v>131607</v>
      </c>
      <c r="AL194" s="69">
        <v>61137</v>
      </c>
      <c r="AM194" s="70">
        <v>18472605.640000001</v>
      </c>
      <c r="AN194" s="71">
        <v>128799</v>
      </c>
      <c r="AO194" s="71">
        <v>61214</v>
      </c>
    </row>
    <row r="195" spans="1:41" hidden="1" outlineLevel="1" x14ac:dyDescent="0.55000000000000004">
      <c r="A195" s="58" t="s">
        <v>20</v>
      </c>
      <c r="B195" s="65">
        <v>28477490.32</v>
      </c>
      <c r="C195" s="66">
        <v>197752</v>
      </c>
      <c r="D195" s="66">
        <v>15208</v>
      </c>
      <c r="E195" s="67">
        <v>144.00607993850883</v>
      </c>
      <c r="F195" s="68">
        <v>2783100.03</v>
      </c>
      <c r="G195" s="69">
        <v>18841</v>
      </c>
      <c r="H195" s="69">
        <v>12347</v>
      </c>
      <c r="I195" s="70">
        <v>2060024.67</v>
      </c>
      <c r="J195" s="71">
        <v>14817</v>
      </c>
      <c r="K195" s="71">
        <v>12361</v>
      </c>
      <c r="L195" s="68">
        <v>1751929.3</v>
      </c>
      <c r="M195" s="69">
        <v>11606</v>
      </c>
      <c r="N195" s="69">
        <v>27549</v>
      </c>
      <c r="O195" s="70">
        <v>347946.97</v>
      </c>
      <c r="P195" s="71">
        <v>3678</v>
      </c>
      <c r="Q195" s="71">
        <v>27518</v>
      </c>
      <c r="R195" s="68">
        <v>1177904.1200000001</v>
      </c>
      <c r="S195" s="69">
        <v>8402</v>
      </c>
      <c r="T195" s="69">
        <v>27536</v>
      </c>
      <c r="U195" s="70">
        <v>2398723.71</v>
      </c>
      <c r="V195" s="71">
        <v>15985</v>
      </c>
      <c r="W195" s="71">
        <v>27622</v>
      </c>
      <c r="X195" s="68">
        <v>2844975.6500000004</v>
      </c>
      <c r="Y195" s="69">
        <v>18587</v>
      </c>
      <c r="Z195" s="69">
        <v>27644</v>
      </c>
      <c r="AA195" s="70">
        <v>2727100.31</v>
      </c>
      <c r="AB195" s="71">
        <v>18964</v>
      </c>
      <c r="AC195" s="71">
        <v>15259</v>
      </c>
      <c r="AD195" s="68">
        <v>2929539.08</v>
      </c>
      <c r="AE195" s="69">
        <v>20685</v>
      </c>
      <c r="AF195" s="69">
        <v>15248</v>
      </c>
      <c r="AG195" s="70">
        <v>3007844.29</v>
      </c>
      <c r="AH195" s="71">
        <v>20737</v>
      </c>
      <c r="AI195" s="71">
        <v>15261</v>
      </c>
      <c r="AJ195" s="68">
        <v>2958957.19</v>
      </c>
      <c r="AK195" s="69">
        <v>21387</v>
      </c>
      <c r="AL195" s="69">
        <v>15236</v>
      </c>
      <c r="AM195" s="70">
        <v>3489445</v>
      </c>
      <c r="AN195" s="71">
        <v>24063</v>
      </c>
      <c r="AO195" s="71">
        <v>15208</v>
      </c>
    </row>
    <row r="196" spans="1:41" hidden="1" outlineLevel="1" x14ac:dyDescent="0.55000000000000004">
      <c r="A196" s="58" t="s">
        <v>510</v>
      </c>
      <c r="B196" s="65">
        <v>211345815.99000001</v>
      </c>
      <c r="C196" s="66">
        <v>1039174</v>
      </c>
      <c r="D196" s="66">
        <v>83795</v>
      </c>
      <c r="E196" s="67">
        <v>203.37866034946987</v>
      </c>
      <c r="F196" s="68">
        <v>0</v>
      </c>
      <c r="G196" s="69">
        <v>0</v>
      </c>
      <c r="H196" s="69">
        <v>0</v>
      </c>
      <c r="I196" s="70">
        <v>0</v>
      </c>
      <c r="J196" s="71">
        <v>0</v>
      </c>
      <c r="K196" s="71">
        <v>0</v>
      </c>
      <c r="L196" s="68">
        <v>13249982.74</v>
      </c>
      <c r="M196" s="69">
        <v>70603</v>
      </c>
      <c r="N196" s="69">
        <v>12215</v>
      </c>
      <c r="O196" s="70">
        <v>14013773.289999999</v>
      </c>
      <c r="P196" s="71">
        <v>72815</v>
      </c>
      <c r="Q196" s="71">
        <v>12079</v>
      </c>
      <c r="R196" s="68">
        <v>18228692.039999999</v>
      </c>
      <c r="S196" s="69">
        <v>91049</v>
      </c>
      <c r="T196" s="69">
        <v>15239</v>
      </c>
      <c r="U196" s="70">
        <v>23458884.239999998</v>
      </c>
      <c r="V196" s="71">
        <v>110722</v>
      </c>
      <c r="W196" s="71">
        <v>17360</v>
      </c>
      <c r="X196" s="68">
        <v>24731121.460000001</v>
      </c>
      <c r="Y196" s="69">
        <v>120067</v>
      </c>
      <c r="Z196" s="69">
        <v>18531</v>
      </c>
      <c r="AA196" s="70">
        <v>24696863.039999999</v>
      </c>
      <c r="AB196" s="71">
        <v>120837</v>
      </c>
      <c r="AC196" s="71">
        <v>18671</v>
      </c>
      <c r="AD196" s="68">
        <v>21154950.739999998</v>
      </c>
      <c r="AE196" s="69">
        <v>101494</v>
      </c>
      <c r="AF196" s="69">
        <v>15989</v>
      </c>
      <c r="AG196" s="70">
        <v>23266189.890000001</v>
      </c>
      <c r="AH196" s="71">
        <v>110216</v>
      </c>
      <c r="AI196" s="71">
        <v>83258</v>
      </c>
      <c r="AJ196" s="68">
        <v>24578199.239999998</v>
      </c>
      <c r="AK196" s="69">
        <v>121506</v>
      </c>
      <c r="AL196" s="69">
        <v>83302</v>
      </c>
      <c r="AM196" s="70">
        <v>23967159.309999999</v>
      </c>
      <c r="AN196" s="71">
        <v>119865</v>
      </c>
      <c r="AO196" s="71">
        <v>83795</v>
      </c>
    </row>
    <row r="197" spans="1:41" hidden="1" outlineLevel="1" x14ac:dyDescent="0.55000000000000004">
      <c r="A197" s="58" t="s">
        <v>89</v>
      </c>
      <c r="B197" s="65">
        <v>4927282373.0300007</v>
      </c>
      <c r="C197" s="66">
        <v>24864702</v>
      </c>
      <c r="D197" s="66">
        <v>2155323</v>
      </c>
      <c r="E197" s="67">
        <v>198.16374123566817</v>
      </c>
      <c r="F197" s="68">
        <v>444382810.22000003</v>
      </c>
      <c r="G197" s="69">
        <v>2275009</v>
      </c>
      <c r="H197" s="69">
        <v>1978998</v>
      </c>
      <c r="I197" s="70">
        <v>360696100.80000001</v>
      </c>
      <c r="J197" s="71">
        <v>1843724</v>
      </c>
      <c r="K197" s="71">
        <v>1987302</v>
      </c>
      <c r="L197" s="68">
        <v>281959833.10000002</v>
      </c>
      <c r="M197" s="69">
        <v>1500366</v>
      </c>
      <c r="N197" s="69">
        <v>254727</v>
      </c>
      <c r="O197" s="70">
        <v>324729383.87</v>
      </c>
      <c r="P197" s="71">
        <v>1736113</v>
      </c>
      <c r="Q197" s="71">
        <v>279092</v>
      </c>
      <c r="R197" s="68">
        <v>386891239.60000002</v>
      </c>
      <c r="S197" s="69">
        <v>1944178</v>
      </c>
      <c r="T197" s="69">
        <v>322528</v>
      </c>
      <c r="U197" s="70">
        <v>471589721.23000002</v>
      </c>
      <c r="V197" s="71">
        <v>2249028</v>
      </c>
      <c r="W197" s="71">
        <v>372201</v>
      </c>
      <c r="X197" s="68">
        <v>467225634.27999997</v>
      </c>
      <c r="Y197" s="69">
        <v>2261219</v>
      </c>
      <c r="Z197" s="69">
        <v>369342</v>
      </c>
      <c r="AA197" s="70">
        <v>454716699.93000001</v>
      </c>
      <c r="AB197" s="71">
        <v>2246617</v>
      </c>
      <c r="AC197" s="71">
        <v>357062</v>
      </c>
      <c r="AD197" s="68">
        <v>411185865.13</v>
      </c>
      <c r="AE197" s="69">
        <v>2082016</v>
      </c>
      <c r="AF197" s="69">
        <v>328760</v>
      </c>
      <c r="AG197" s="70">
        <v>453201209.29000002</v>
      </c>
      <c r="AH197" s="71">
        <v>2228067</v>
      </c>
      <c r="AI197" s="71">
        <v>2153032</v>
      </c>
      <c r="AJ197" s="68">
        <v>451701986.50000101</v>
      </c>
      <c r="AK197" s="69">
        <v>2321138</v>
      </c>
      <c r="AL197" s="69">
        <v>2153096</v>
      </c>
      <c r="AM197" s="70">
        <v>419001889.07999998</v>
      </c>
      <c r="AN197" s="71">
        <v>2177227</v>
      </c>
      <c r="AO197" s="71">
        <v>2155323</v>
      </c>
    </row>
    <row r="198" spans="1:41" hidden="1" outlineLevel="1" x14ac:dyDescent="0.55000000000000004">
      <c r="A198" s="58" t="s">
        <v>21</v>
      </c>
      <c r="B198" s="65">
        <v>4899668.12</v>
      </c>
      <c r="C198" s="66">
        <v>38676</v>
      </c>
      <c r="D198" s="66">
        <v>2412</v>
      </c>
      <c r="E198" s="67">
        <v>126.68497569552177</v>
      </c>
      <c r="F198" s="68">
        <v>364656.34</v>
      </c>
      <c r="G198" s="69">
        <v>2927</v>
      </c>
      <c r="H198" s="69">
        <v>2371</v>
      </c>
      <c r="I198" s="70">
        <v>327441.65000000002</v>
      </c>
      <c r="J198" s="71">
        <v>3026</v>
      </c>
      <c r="K198" s="71">
        <v>2319</v>
      </c>
      <c r="L198" s="68">
        <v>296766.65000000002</v>
      </c>
      <c r="M198" s="69">
        <v>1874</v>
      </c>
      <c r="N198" s="69">
        <v>2336</v>
      </c>
      <c r="O198" s="70">
        <v>149054.64999999994</v>
      </c>
      <c r="P198" s="71">
        <v>1347</v>
      </c>
      <c r="Q198" s="71">
        <v>2340</v>
      </c>
      <c r="R198" s="68">
        <v>252870.03000000003</v>
      </c>
      <c r="S198" s="69">
        <v>2106</v>
      </c>
      <c r="T198" s="69">
        <v>2338</v>
      </c>
      <c r="U198" s="70">
        <v>424793.68000000005</v>
      </c>
      <c r="V198" s="71">
        <v>3327</v>
      </c>
      <c r="W198" s="71">
        <v>2347</v>
      </c>
      <c r="X198" s="68">
        <v>515467.6399999999</v>
      </c>
      <c r="Y198" s="69">
        <v>3966</v>
      </c>
      <c r="Z198" s="69">
        <v>2361</v>
      </c>
      <c r="AA198" s="70">
        <v>619622.04</v>
      </c>
      <c r="AB198" s="71">
        <v>4682</v>
      </c>
      <c r="AC198" s="71">
        <v>2355</v>
      </c>
      <c r="AD198" s="68">
        <v>470691.64</v>
      </c>
      <c r="AE198" s="69">
        <v>3968</v>
      </c>
      <c r="AF198" s="69">
        <v>2361</v>
      </c>
      <c r="AG198" s="70">
        <v>478670.8</v>
      </c>
      <c r="AH198" s="71">
        <v>3518</v>
      </c>
      <c r="AI198" s="71">
        <v>2371</v>
      </c>
      <c r="AJ198" s="68">
        <v>420258.68</v>
      </c>
      <c r="AK198" s="69">
        <v>3266</v>
      </c>
      <c r="AL198" s="69">
        <v>2395</v>
      </c>
      <c r="AM198" s="70">
        <v>579374.31999999995</v>
      </c>
      <c r="AN198" s="71">
        <v>4669</v>
      </c>
      <c r="AO198" s="71">
        <v>2412</v>
      </c>
    </row>
    <row r="199" spans="1:41" hidden="1" outlineLevel="1" x14ac:dyDescent="0.55000000000000004">
      <c r="A199" s="58" t="s">
        <v>90</v>
      </c>
      <c r="B199" s="65">
        <v>45813268.740000002</v>
      </c>
      <c r="C199" s="66">
        <v>327238</v>
      </c>
      <c r="D199" s="66">
        <v>11652</v>
      </c>
      <c r="E199" s="67">
        <v>139.99984335560052</v>
      </c>
      <c r="F199" s="68">
        <v>4449230.12</v>
      </c>
      <c r="G199" s="69">
        <v>31795</v>
      </c>
      <c r="H199" s="69">
        <v>9637</v>
      </c>
      <c r="I199" s="70">
        <v>3461542</v>
      </c>
      <c r="J199" s="71">
        <v>25713</v>
      </c>
      <c r="K199" s="71">
        <v>9358</v>
      </c>
      <c r="L199" s="68">
        <v>2103641.12</v>
      </c>
      <c r="M199" s="69">
        <v>16946</v>
      </c>
      <c r="N199" s="69">
        <v>11722</v>
      </c>
      <c r="O199" s="70">
        <v>2019581.8</v>
      </c>
      <c r="P199" s="71">
        <v>15858</v>
      </c>
      <c r="Q199" s="71">
        <v>11732</v>
      </c>
      <c r="R199" s="68">
        <v>2917853.14</v>
      </c>
      <c r="S199" s="69">
        <v>20578</v>
      </c>
      <c r="T199" s="69">
        <v>11717</v>
      </c>
      <c r="U199" s="70">
        <v>4121971.48</v>
      </c>
      <c r="V199" s="71">
        <v>28630</v>
      </c>
      <c r="W199" s="71">
        <v>11668</v>
      </c>
      <c r="X199" s="68">
        <v>4478980.67</v>
      </c>
      <c r="Y199" s="69">
        <v>32116</v>
      </c>
      <c r="Z199" s="69">
        <v>11652</v>
      </c>
      <c r="AA199" s="70">
        <v>4921746.49</v>
      </c>
      <c r="AB199" s="71">
        <v>34876</v>
      </c>
      <c r="AC199" s="71">
        <v>11652</v>
      </c>
      <c r="AD199" s="68">
        <v>3881667.96</v>
      </c>
      <c r="AE199" s="69">
        <v>28012</v>
      </c>
      <c r="AF199" s="69">
        <v>11652</v>
      </c>
      <c r="AG199" s="70">
        <v>4261766.33</v>
      </c>
      <c r="AH199" s="71">
        <v>28641</v>
      </c>
      <c r="AI199" s="71">
        <v>11652</v>
      </c>
      <c r="AJ199" s="68">
        <v>4368963.5</v>
      </c>
      <c r="AK199" s="69">
        <v>32704</v>
      </c>
      <c r="AL199" s="69">
        <v>11652</v>
      </c>
      <c r="AM199" s="70">
        <v>4826324.13</v>
      </c>
      <c r="AN199" s="71">
        <v>31369</v>
      </c>
      <c r="AO199" s="71">
        <v>11652</v>
      </c>
    </row>
    <row r="200" spans="1:41" hidden="1" outlineLevel="1" x14ac:dyDescent="0.55000000000000004">
      <c r="A200" s="58" t="s">
        <v>22</v>
      </c>
      <c r="B200" s="65">
        <v>61489061.280000001</v>
      </c>
      <c r="C200" s="66">
        <v>323959</v>
      </c>
      <c r="D200" s="66">
        <v>27150</v>
      </c>
      <c r="E200" s="67">
        <v>189.80507187637943</v>
      </c>
      <c r="F200" s="68">
        <v>4851283.45</v>
      </c>
      <c r="G200" s="69">
        <v>25063</v>
      </c>
      <c r="H200" s="69">
        <v>23110</v>
      </c>
      <c r="I200" s="70">
        <v>3240158.9</v>
      </c>
      <c r="J200" s="71">
        <v>19896</v>
      </c>
      <c r="K200" s="71">
        <v>22398</v>
      </c>
      <c r="L200" s="68">
        <v>2909027.09</v>
      </c>
      <c r="M200" s="69">
        <v>14937</v>
      </c>
      <c r="N200" s="69">
        <v>27301</v>
      </c>
      <c r="O200" s="70">
        <v>1749773.71</v>
      </c>
      <c r="P200" s="71">
        <v>10334</v>
      </c>
      <c r="Q200" s="71">
        <v>27314</v>
      </c>
      <c r="R200" s="68">
        <v>3255005.46</v>
      </c>
      <c r="S200" s="69">
        <v>16881</v>
      </c>
      <c r="T200" s="69">
        <v>27259</v>
      </c>
      <c r="U200" s="70">
        <v>5689667.9899999993</v>
      </c>
      <c r="V200" s="71">
        <v>27364</v>
      </c>
      <c r="W200" s="71">
        <v>27175</v>
      </c>
      <c r="X200" s="68">
        <v>6478770</v>
      </c>
      <c r="Y200" s="69">
        <v>31426</v>
      </c>
      <c r="Z200" s="69">
        <v>27150</v>
      </c>
      <c r="AA200" s="70">
        <v>6617809.6299999999</v>
      </c>
      <c r="AB200" s="71">
        <v>33895</v>
      </c>
      <c r="AC200" s="71">
        <v>27149</v>
      </c>
      <c r="AD200" s="68">
        <v>6256687.8600000003</v>
      </c>
      <c r="AE200" s="69">
        <v>33573</v>
      </c>
      <c r="AF200" s="69">
        <v>27149</v>
      </c>
      <c r="AG200" s="70">
        <v>6581431.9900000002</v>
      </c>
      <c r="AH200" s="71">
        <v>34006</v>
      </c>
      <c r="AI200" s="71">
        <v>27149</v>
      </c>
      <c r="AJ200" s="68">
        <v>6355074.0999999996</v>
      </c>
      <c r="AK200" s="69">
        <v>37802</v>
      </c>
      <c r="AL200" s="69">
        <v>27150</v>
      </c>
      <c r="AM200" s="70">
        <v>7504371.0999999996</v>
      </c>
      <c r="AN200" s="71">
        <v>38782</v>
      </c>
      <c r="AO200" s="71">
        <v>27150</v>
      </c>
    </row>
    <row r="201" spans="1:41" hidden="1" outlineLevel="1" x14ac:dyDescent="0.55000000000000004">
      <c r="A201" s="58" t="s">
        <v>91</v>
      </c>
      <c r="B201" s="65">
        <v>725295898.56000006</v>
      </c>
      <c r="C201" s="66">
        <v>3305764</v>
      </c>
      <c r="D201" s="66">
        <v>205143</v>
      </c>
      <c r="E201" s="67">
        <v>219.40341130219824</v>
      </c>
      <c r="F201" s="68">
        <v>66638490.090000004</v>
      </c>
      <c r="G201" s="69">
        <v>296882</v>
      </c>
      <c r="H201" s="69">
        <v>162661</v>
      </c>
      <c r="I201" s="70">
        <v>60288287.109999999</v>
      </c>
      <c r="J201" s="71">
        <v>266091</v>
      </c>
      <c r="K201" s="71">
        <v>163080</v>
      </c>
      <c r="L201" s="68">
        <v>55528995.890000001</v>
      </c>
      <c r="M201" s="69">
        <v>234213</v>
      </c>
      <c r="N201" s="69">
        <v>368268</v>
      </c>
      <c r="O201" s="70">
        <v>37312937.210000001</v>
      </c>
      <c r="P201" s="71">
        <v>146427</v>
      </c>
      <c r="Q201" s="71">
        <v>367886</v>
      </c>
      <c r="R201" s="68">
        <v>44138632.439999998</v>
      </c>
      <c r="S201" s="69">
        <v>193526</v>
      </c>
      <c r="T201" s="69">
        <v>368228</v>
      </c>
      <c r="U201" s="70">
        <v>56774961.859999999</v>
      </c>
      <c r="V201" s="71">
        <v>255096</v>
      </c>
      <c r="W201" s="71">
        <v>368235</v>
      </c>
      <c r="X201" s="68">
        <v>66302413</v>
      </c>
      <c r="Y201" s="69">
        <v>297497</v>
      </c>
      <c r="Z201" s="69">
        <v>368679</v>
      </c>
      <c r="AA201" s="70">
        <v>64562449.380000003</v>
      </c>
      <c r="AB201" s="71">
        <v>292067</v>
      </c>
      <c r="AC201" s="71">
        <v>205490</v>
      </c>
      <c r="AD201" s="68">
        <v>61515054.220000006</v>
      </c>
      <c r="AE201" s="69">
        <v>289341</v>
      </c>
      <c r="AF201" s="69">
        <v>205529</v>
      </c>
      <c r="AG201" s="70">
        <v>71231207.390000001</v>
      </c>
      <c r="AH201" s="71">
        <v>328394</v>
      </c>
      <c r="AI201" s="71">
        <v>205720</v>
      </c>
      <c r="AJ201" s="68">
        <v>68815131.150000006</v>
      </c>
      <c r="AK201" s="69">
        <v>341010</v>
      </c>
      <c r="AL201" s="69">
        <v>205478</v>
      </c>
      <c r="AM201" s="70">
        <v>72187338.820000008</v>
      </c>
      <c r="AN201" s="71">
        <v>365220</v>
      </c>
      <c r="AO201" s="71">
        <v>205143</v>
      </c>
    </row>
    <row r="202" spans="1:41" hidden="1" outlineLevel="1" x14ac:dyDescent="0.55000000000000004">
      <c r="A202" s="58" t="s">
        <v>23</v>
      </c>
      <c r="B202" s="65">
        <v>14672066.08</v>
      </c>
      <c r="C202" s="66">
        <v>96260</v>
      </c>
      <c r="D202" s="66">
        <v>6626</v>
      </c>
      <c r="E202" s="67">
        <v>152.42121421151049</v>
      </c>
      <c r="F202" s="68">
        <v>1013860.12</v>
      </c>
      <c r="G202" s="69">
        <v>6065</v>
      </c>
      <c r="H202" s="69">
        <v>5343</v>
      </c>
      <c r="I202" s="70">
        <v>1107377.22</v>
      </c>
      <c r="J202" s="71">
        <v>7694</v>
      </c>
      <c r="K202" s="71">
        <v>5318</v>
      </c>
      <c r="L202" s="68">
        <v>851387.76</v>
      </c>
      <c r="M202" s="69">
        <v>6044</v>
      </c>
      <c r="N202" s="69">
        <v>11898</v>
      </c>
      <c r="O202" s="70">
        <v>178722.15000000002</v>
      </c>
      <c r="P202" s="71">
        <v>1075</v>
      </c>
      <c r="Q202" s="71">
        <v>11609</v>
      </c>
      <c r="R202" s="68">
        <v>565082.60000000009</v>
      </c>
      <c r="S202" s="69">
        <v>3811</v>
      </c>
      <c r="T202" s="69">
        <v>11836</v>
      </c>
      <c r="U202" s="70">
        <v>955654.58</v>
      </c>
      <c r="V202" s="71">
        <v>6658</v>
      </c>
      <c r="W202" s="71">
        <v>11859</v>
      </c>
      <c r="X202" s="68">
        <v>1291788.03</v>
      </c>
      <c r="Y202" s="69">
        <v>8074</v>
      </c>
      <c r="Z202" s="69">
        <v>11875</v>
      </c>
      <c r="AA202" s="70">
        <v>1366303.38</v>
      </c>
      <c r="AB202" s="71">
        <v>8761</v>
      </c>
      <c r="AC202" s="71">
        <v>11566</v>
      </c>
      <c r="AD202" s="68">
        <v>1382938.14</v>
      </c>
      <c r="AE202" s="69">
        <v>9431</v>
      </c>
      <c r="AF202" s="69">
        <v>6627</v>
      </c>
      <c r="AG202" s="70">
        <v>1785049.34</v>
      </c>
      <c r="AH202" s="71">
        <v>11793</v>
      </c>
      <c r="AI202" s="71">
        <v>6627</v>
      </c>
      <c r="AJ202" s="68">
        <v>1938112.2799999998</v>
      </c>
      <c r="AK202" s="69">
        <v>13470</v>
      </c>
      <c r="AL202" s="69">
        <v>6627</v>
      </c>
      <c r="AM202" s="70">
        <v>2235790.48</v>
      </c>
      <c r="AN202" s="71">
        <v>13384</v>
      </c>
      <c r="AO202" s="71">
        <v>6626</v>
      </c>
    </row>
    <row r="203" spans="1:41" hidden="1" outlineLevel="1" x14ac:dyDescent="0.55000000000000004">
      <c r="A203" s="58" t="s">
        <v>24</v>
      </c>
      <c r="B203" s="65">
        <v>114766831.33000001</v>
      </c>
      <c r="C203" s="66">
        <v>790184</v>
      </c>
      <c r="D203" s="66">
        <v>63171</v>
      </c>
      <c r="E203" s="67">
        <v>145.24064183785043</v>
      </c>
      <c r="F203" s="68">
        <v>0</v>
      </c>
      <c r="G203" s="69">
        <v>0</v>
      </c>
      <c r="H203" s="69">
        <v>0</v>
      </c>
      <c r="I203" s="70">
        <v>0</v>
      </c>
      <c r="J203" s="71">
        <v>0</v>
      </c>
      <c r="K203" s="71">
        <v>0</v>
      </c>
      <c r="L203" s="68">
        <v>6285669.79</v>
      </c>
      <c r="M203" s="69">
        <v>50687</v>
      </c>
      <c r="N203" s="69">
        <v>63171</v>
      </c>
      <c r="O203" s="70">
        <v>1398485.49</v>
      </c>
      <c r="P203" s="71">
        <v>14193</v>
      </c>
      <c r="Q203" s="71">
        <v>63171</v>
      </c>
      <c r="R203" s="68">
        <v>6889358.7400000002</v>
      </c>
      <c r="S203" s="69">
        <v>49920</v>
      </c>
      <c r="T203" s="69">
        <v>63171</v>
      </c>
      <c r="U203" s="70">
        <v>13383052.9</v>
      </c>
      <c r="V203" s="71">
        <v>85849</v>
      </c>
      <c r="W203" s="71">
        <v>63171</v>
      </c>
      <c r="X203" s="68">
        <v>15902117.09</v>
      </c>
      <c r="Y203" s="69">
        <v>105656</v>
      </c>
      <c r="Z203" s="69">
        <v>63171</v>
      </c>
      <c r="AA203" s="70">
        <v>14569338.24</v>
      </c>
      <c r="AB203" s="71">
        <v>101091</v>
      </c>
      <c r="AC203" s="71">
        <v>63171</v>
      </c>
      <c r="AD203" s="68">
        <v>12852516.09</v>
      </c>
      <c r="AE203" s="69">
        <v>89156</v>
      </c>
      <c r="AF203" s="69">
        <v>63171</v>
      </c>
      <c r="AG203" s="70">
        <v>14054158.369999999</v>
      </c>
      <c r="AH203" s="71">
        <v>93404</v>
      </c>
      <c r="AI203" s="71">
        <v>63171</v>
      </c>
      <c r="AJ203" s="68">
        <v>14261913.960000001</v>
      </c>
      <c r="AK203" s="69">
        <v>98861</v>
      </c>
      <c r="AL203" s="69">
        <v>63178</v>
      </c>
      <c r="AM203" s="70">
        <v>15170220.66</v>
      </c>
      <c r="AN203" s="71">
        <v>101367</v>
      </c>
      <c r="AO203" s="71">
        <v>63171</v>
      </c>
    </row>
    <row r="204" spans="1:41" hidden="1" outlineLevel="1" x14ac:dyDescent="0.55000000000000004">
      <c r="A204" s="58" t="s">
        <v>92</v>
      </c>
      <c r="B204" s="65">
        <v>177091314.53999999</v>
      </c>
      <c r="C204" s="66">
        <v>1176861</v>
      </c>
      <c r="D204" s="66">
        <v>60456</v>
      </c>
      <c r="E204" s="67">
        <v>150.47768134044716</v>
      </c>
      <c r="F204" s="68">
        <v>27025030.559999999</v>
      </c>
      <c r="G204" s="69">
        <v>196390</v>
      </c>
      <c r="H204" s="69">
        <v>90859</v>
      </c>
      <c r="I204" s="70">
        <v>22261275.309999999</v>
      </c>
      <c r="J204" s="71">
        <v>165877</v>
      </c>
      <c r="K204" s="71">
        <v>90623</v>
      </c>
      <c r="L204" s="68">
        <v>17604256.23</v>
      </c>
      <c r="M204" s="69">
        <v>146221</v>
      </c>
      <c r="N204" s="69">
        <v>150739</v>
      </c>
      <c r="O204" s="70">
        <v>9902850.2899999991</v>
      </c>
      <c r="P204" s="71">
        <v>107517</v>
      </c>
      <c r="Q204" s="71">
        <v>149842</v>
      </c>
      <c r="R204" s="68">
        <v>8801516.2100000009</v>
      </c>
      <c r="S204" s="69">
        <v>54230</v>
      </c>
      <c r="T204" s="69">
        <v>60770</v>
      </c>
      <c r="U204" s="70">
        <v>11618598.85</v>
      </c>
      <c r="V204" s="71">
        <v>62449</v>
      </c>
      <c r="W204" s="71">
        <v>60813</v>
      </c>
      <c r="X204" s="68">
        <v>12765270.619999999</v>
      </c>
      <c r="Y204" s="69">
        <v>69996</v>
      </c>
      <c r="Z204" s="69">
        <v>60605</v>
      </c>
      <c r="AA204" s="70">
        <v>13828934.98</v>
      </c>
      <c r="AB204" s="71">
        <v>74338</v>
      </c>
      <c r="AC204" s="71">
        <v>60508</v>
      </c>
      <c r="AD204" s="68">
        <v>12006906.960000001</v>
      </c>
      <c r="AE204" s="69">
        <v>68191</v>
      </c>
      <c r="AF204" s="69">
        <v>60469</v>
      </c>
      <c r="AG204" s="70">
        <v>12682550.449999999</v>
      </c>
      <c r="AH204" s="71">
        <v>69111</v>
      </c>
      <c r="AI204" s="71">
        <v>60457</v>
      </c>
      <c r="AJ204" s="68">
        <v>13790844.590000002</v>
      </c>
      <c r="AK204" s="69">
        <v>79183</v>
      </c>
      <c r="AL204" s="69">
        <v>60458</v>
      </c>
      <c r="AM204" s="70">
        <v>14803279.49</v>
      </c>
      <c r="AN204" s="71">
        <v>83358</v>
      </c>
      <c r="AO204" s="71">
        <v>60456</v>
      </c>
    </row>
    <row r="205" spans="1:41" hidden="1" outlineLevel="1" x14ac:dyDescent="0.55000000000000004">
      <c r="A205" s="58" t="s">
        <v>25</v>
      </c>
      <c r="B205" s="65">
        <v>25806909.169999998</v>
      </c>
      <c r="C205" s="66">
        <v>163315</v>
      </c>
      <c r="D205" s="66">
        <v>10185</v>
      </c>
      <c r="E205" s="67">
        <v>158.01922156568594</v>
      </c>
      <c r="F205" s="68">
        <v>1713283.02</v>
      </c>
      <c r="G205" s="69">
        <v>10586</v>
      </c>
      <c r="H205" s="69">
        <v>10270</v>
      </c>
      <c r="I205" s="70">
        <v>1433346.87</v>
      </c>
      <c r="J205" s="71">
        <v>9467</v>
      </c>
      <c r="K205" s="71">
        <v>10119</v>
      </c>
      <c r="L205" s="68">
        <v>1079399.74</v>
      </c>
      <c r="M205" s="69">
        <v>7199</v>
      </c>
      <c r="N205" s="69">
        <v>20266</v>
      </c>
      <c r="O205" s="70">
        <v>1189758.25</v>
      </c>
      <c r="P205" s="71">
        <v>8263</v>
      </c>
      <c r="Q205" s="71">
        <v>10186</v>
      </c>
      <c r="R205" s="68">
        <v>1747476.55</v>
      </c>
      <c r="S205" s="69">
        <v>11684</v>
      </c>
      <c r="T205" s="69">
        <v>10186</v>
      </c>
      <c r="U205" s="70">
        <v>2471016.98</v>
      </c>
      <c r="V205" s="71">
        <v>14557</v>
      </c>
      <c r="W205" s="71">
        <v>10185</v>
      </c>
      <c r="X205" s="68">
        <v>2474590.69</v>
      </c>
      <c r="Y205" s="69">
        <v>15311</v>
      </c>
      <c r="Z205" s="69">
        <v>10185</v>
      </c>
      <c r="AA205" s="70">
        <v>2796163.57</v>
      </c>
      <c r="AB205" s="71">
        <v>17273</v>
      </c>
      <c r="AC205" s="71">
        <v>10186</v>
      </c>
      <c r="AD205" s="68">
        <v>2377065.0699999998</v>
      </c>
      <c r="AE205" s="69">
        <v>15329</v>
      </c>
      <c r="AF205" s="69">
        <v>10185</v>
      </c>
      <c r="AG205" s="70">
        <v>2766115.57</v>
      </c>
      <c r="AH205" s="71">
        <v>16705</v>
      </c>
      <c r="AI205" s="71">
        <v>10185</v>
      </c>
      <c r="AJ205" s="68">
        <v>2809116.21</v>
      </c>
      <c r="AK205" s="69">
        <v>18944</v>
      </c>
      <c r="AL205" s="69">
        <v>10185</v>
      </c>
      <c r="AM205" s="70">
        <v>2949576.65</v>
      </c>
      <c r="AN205" s="71">
        <v>17997</v>
      </c>
      <c r="AO205" s="71">
        <v>10185</v>
      </c>
    </row>
    <row r="206" spans="1:41" hidden="1" outlineLevel="1" x14ac:dyDescent="0.55000000000000004">
      <c r="A206" s="58" t="s">
        <v>93</v>
      </c>
      <c r="B206" s="65">
        <v>49450628.900000006</v>
      </c>
      <c r="C206" s="66">
        <v>206074</v>
      </c>
      <c r="D206" s="66">
        <v>21510</v>
      </c>
      <c r="E206" s="67">
        <v>239.96539544047286</v>
      </c>
      <c r="F206" s="68">
        <v>5231179.68</v>
      </c>
      <c r="G206" s="69">
        <v>21080</v>
      </c>
      <c r="H206" s="69">
        <v>17738</v>
      </c>
      <c r="I206" s="70">
        <v>4157405.48</v>
      </c>
      <c r="J206" s="71">
        <v>16722</v>
      </c>
      <c r="K206" s="71">
        <v>17580</v>
      </c>
      <c r="L206" s="68">
        <v>3067192.93</v>
      </c>
      <c r="M206" s="69">
        <v>12869</v>
      </c>
      <c r="N206" s="69">
        <v>38983</v>
      </c>
      <c r="O206" s="70">
        <v>2299830.9899999998</v>
      </c>
      <c r="P206" s="71">
        <v>8225</v>
      </c>
      <c r="Q206" s="71">
        <v>21510</v>
      </c>
      <c r="R206" s="68">
        <v>3027264.94</v>
      </c>
      <c r="S206" s="69">
        <v>12741</v>
      </c>
      <c r="T206" s="69">
        <v>21510</v>
      </c>
      <c r="U206" s="70">
        <v>4535256.49</v>
      </c>
      <c r="V206" s="71">
        <v>18983</v>
      </c>
      <c r="W206" s="71">
        <v>21510</v>
      </c>
      <c r="X206" s="68">
        <v>4810126.55</v>
      </c>
      <c r="Y206" s="69">
        <v>19271</v>
      </c>
      <c r="Z206" s="69">
        <v>21510</v>
      </c>
      <c r="AA206" s="70">
        <v>4772577.1399999997</v>
      </c>
      <c r="AB206" s="71">
        <v>20244</v>
      </c>
      <c r="AC206" s="71">
        <v>21510</v>
      </c>
      <c r="AD206" s="68">
        <v>4383818.4399999995</v>
      </c>
      <c r="AE206" s="69">
        <v>19632</v>
      </c>
      <c r="AF206" s="69">
        <v>21510</v>
      </c>
      <c r="AG206" s="70">
        <v>4568051.5600000005</v>
      </c>
      <c r="AH206" s="71">
        <v>18642</v>
      </c>
      <c r="AI206" s="71">
        <v>21510</v>
      </c>
      <c r="AJ206" s="68">
        <v>3992014.17</v>
      </c>
      <c r="AK206" s="69">
        <v>17510</v>
      </c>
      <c r="AL206" s="69">
        <v>21510</v>
      </c>
      <c r="AM206" s="70">
        <v>4605910.53</v>
      </c>
      <c r="AN206" s="71">
        <v>20155</v>
      </c>
      <c r="AO206" s="71">
        <v>21510</v>
      </c>
    </row>
    <row r="207" spans="1:41" hidden="1" outlineLevel="1" x14ac:dyDescent="0.55000000000000004">
      <c r="A207" s="58" t="s">
        <v>26</v>
      </c>
      <c r="B207" s="65">
        <v>165840934.66</v>
      </c>
      <c r="C207" s="66">
        <v>1064164</v>
      </c>
      <c r="D207" s="66">
        <v>36694</v>
      </c>
      <c r="E207" s="67">
        <v>155.84151940866258</v>
      </c>
      <c r="F207" s="68">
        <v>14108754.720000001</v>
      </c>
      <c r="G207" s="69">
        <v>88612</v>
      </c>
      <c r="H207" s="69">
        <v>36836</v>
      </c>
      <c r="I207" s="70">
        <v>12276723.34</v>
      </c>
      <c r="J207" s="71">
        <v>81113</v>
      </c>
      <c r="K207" s="71">
        <v>36690</v>
      </c>
      <c r="L207" s="68">
        <v>9068292.3300000001</v>
      </c>
      <c r="M207" s="69">
        <v>61104</v>
      </c>
      <c r="N207" s="69">
        <v>35807</v>
      </c>
      <c r="O207" s="70">
        <v>1451922.8200000008</v>
      </c>
      <c r="P207" s="71">
        <v>13543</v>
      </c>
      <c r="Q207" s="71">
        <v>36106</v>
      </c>
      <c r="R207" s="68">
        <v>6959417.8800000008</v>
      </c>
      <c r="S207" s="69">
        <v>46880</v>
      </c>
      <c r="T207" s="69">
        <v>36356</v>
      </c>
      <c r="U207" s="70">
        <v>16390139.76</v>
      </c>
      <c r="V207" s="71">
        <v>101854</v>
      </c>
      <c r="W207" s="71">
        <v>36314</v>
      </c>
      <c r="X207" s="68">
        <v>18418886.359999996</v>
      </c>
      <c r="Y207" s="69">
        <v>114162</v>
      </c>
      <c r="Z207" s="69">
        <v>36214</v>
      </c>
      <c r="AA207" s="70">
        <v>18172642.719999999</v>
      </c>
      <c r="AB207" s="71">
        <v>115008</v>
      </c>
      <c r="AC207" s="71">
        <v>36218</v>
      </c>
      <c r="AD207" s="68">
        <v>15555768.550000001</v>
      </c>
      <c r="AE207" s="69">
        <v>102567</v>
      </c>
      <c r="AF207" s="69">
        <v>36332</v>
      </c>
      <c r="AG207" s="70">
        <v>16381814.93</v>
      </c>
      <c r="AH207" s="71">
        <v>101552</v>
      </c>
      <c r="AI207" s="71">
        <v>36421</v>
      </c>
      <c r="AJ207" s="68">
        <v>18073323.899999999</v>
      </c>
      <c r="AK207" s="69">
        <v>117846</v>
      </c>
      <c r="AL207" s="69">
        <v>36569</v>
      </c>
      <c r="AM207" s="70">
        <v>18983247.350000001</v>
      </c>
      <c r="AN207" s="71">
        <v>119923</v>
      </c>
      <c r="AO207" s="71">
        <v>36694</v>
      </c>
    </row>
    <row r="208" spans="1:41" hidden="1" outlineLevel="1" x14ac:dyDescent="0.55000000000000004">
      <c r="A208" s="58" t="s">
        <v>94</v>
      </c>
      <c r="B208" s="65">
        <v>98510376.900000006</v>
      </c>
      <c r="C208" s="66">
        <v>531326</v>
      </c>
      <c r="D208" s="66">
        <v>48642</v>
      </c>
      <c r="E208" s="67">
        <v>185.40477390528602</v>
      </c>
      <c r="F208" s="68">
        <v>8520954.3900000006</v>
      </c>
      <c r="G208" s="69">
        <v>44047</v>
      </c>
      <c r="H208" s="69">
        <v>41038</v>
      </c>
      <c r="I208" s="70">
        <v>5674563.4900000002</v>
      </c>
      <c r="J208" s="71">
        <v>33570</v>
      </c>
      <c r="K208" s="71">
        <v>40949</v>
      </c>
      <c r="L208" s="68">
        <v>4338948.2</v>
      </c>
      <c r="M208" s="69">
        <v>25329</v>
      </c>
      <c r="N208" s="69">
        <v>89514</v>
      </c>
      <c r="O208" s="70">
        <v>1939416.24</v>
      </c>
      <c r="P208" s="71">
        <v>10554</v>
      </c>
      <c r="Q208" s="71">
        <v>87091</v>
      </c>
      <c r="R208" s="68">
        <v>4172212.09</v>
      </c>
      <c r="S208" s="69">
        <v>22891</v>
      </c>
      <c r="T208" s="69">
        <v>88900</v>
      </c>
      <c r="U208" s="70">
        <v>8081697.3500000006</v>
      </c>
      <c r="V208" s="71">
        <v>42625</v>
      </c>
      <c r="W208" s="71">
        <v>89044</v>
      </c>
      <c r="X208" s="68">
        <v>9147396.7899999991</v>
      </c>
      <c r="Y208" s="69">
        <v>47652</v>
      </c>
      <c r="Z208" s="69">
        <v>89307</v>
      </c>
      <c r="AA208" s="70">
        <v>9861295.0899999999</v>
      </c>
      <c r="AB208" s="71">
        <v>52122</v>
      </c>
      <c r="AC208" s="71">
        <v>86534</v>
      </c>
      <c r="AD208" s="68">
        <v>9236104.0299999993</v>
      </c>
      <c r="AE208" s="69">
        <v>50659</v>
      </c>
      <c r="AF208" s="69">
        <v>48642</v>
      </c>
      <c r="AG208" s="70">
        <v>10751179.529999999</v>
      </c>
      <c r="AH208" s="71">
        <v>57416</v>
      </c>
      <c r="AI208" s="71">
        <v>48643</v>
      </c>
      <c r="AJ208" s="68">
        <v>12717044.07</v>
      </c>
      <c r="AK208" s="69">
        <v>71453</v>
      </c>
      <c r="AL208" s="69">
        <v>48643</v>
      </c>
      <c r="AM208" s="70">
        <v>14069565.630000001</v>
      </c>
      <c r="AN208" s="71">
        <v>73008</v>
      </c>
      <c r="AO208" s="71">
        <v>48642</v>
      </c>
    </row>
    <row r="209" spans="1:41" hidden="1" outlineLevel="1" x14ac:dyDescent="0.55000000000000004">
      <c r="A209" s="58" t="s">
        <v>462</v>
      </c>
      <c r="B209" s="65">
        <v>74787628.239999965</v>
      </c>
      <c r="C209" s="66">
        <v>594426</v>
      </c>
      <c r="D209" s="66">
        <v>41065</v>
      </c>
      <c r="E209" s="67">
        <v>125.81486718279477</v>
      </c>
      <c r="F209" s="68">
        <v>6712872.0599999819</v>
      </c>
      <c r="G209" s="69">
        <v>48883</v>
      </c>
      <c r="H209" s="69">
        <v>49874</v>
      </c>
      <c r="I209" s="70">
        <v>4482951.8799999878</v>
      </c>
      <c r="J209" s="71">
        <v>37251</v>
      </c>
      <c r="K209" s="71">
        <v>50638</v>
      </c>
      <c r="L209" s="68">
        <v>3071542.24</v>
      </c>
      <c r="M209" s="69">
        <v>25288</v>
      </c>
      <c r="N209" s="69">
        <v>51983</v>
      </c>
      <c r="O209" s="70">
        <v>3661793.5899999989</v>
      </c>
      <c r="P209" s="71">
        <v>32642</v>
      </c>
      <c r="Q209" s="71">
        <v>52418</v>
      </c>
      <c r="R209" s="68">
        <v>5386109.589999998</v>
      </c>
      <c r="S209" s="69">
        <v>42132</v>
      </c>
      <c r="T209" s="69">
        <v>52885</v>
      </c>
      <c r="U209" s="70">
        <v>6411987.8300000001</v>
      </c>
      <c r="V209" s="71">
        <v>51833</v>
      </c>
      <c r="W209" s="71">
        <v>53394</v>
      </c>
      <c r="X209" s="68">
        <v>7863860.8500000006</v>
      </c>
      <c r="Y209" s="69">
        <v>58233</v>
      </c>
      <c r="Z209" s="69">
        <v>53920</v>
      </c>
      <c r="AA209" s="70">
        <v>7001208.6900000004</v>
      </c>
      <c r="AB209" s="71">
        <v>55703</v>
      </c>
      <c r="AC209" s="71">
        <v>54493</v>
      </c>
      <c r="AD209" s="68">
        <v>6449805.2899999898</v>
      </c>
      <c r="AE209" s="69">
        <v>58191</v>
      </c>
      <c r="AF209" s="69">
        <v>55308</v>
      </c>
      <c r="AG209" s="70">
        <v>7619118.3799999999</v>
      </c>
      <c r="AH209" s="71">
        <v>59416</v>
      </c>
      <c r="AI209" s="71">
        <v>54787</v>
      </c>
      <c r="AJ209" s="68">
        <v>8443608.3900000006</v>
      </c>
      <c r="AK209" s="69">
        <v>69084</v>
      </c>
      <c r="AL209" s="69">
        <v>54567</v>
      </c>
      <c r="AM209" s="70">
        <v>7682769.4500000002</v>
      </c>
      <c r="AN209" s="71">
        <v>55770</v>
      </c>
      <c r="AO209" s="71">
        <v>41065</v>
      </c>
    </row>
    <row r="210" spans="1:41" hidden="1" outlineLevel="1" x14ac:dyDescent="0.55000000000000004">
      <c r="A210" s="58" t="s">
        <v>27</v>
      </c>
      <c r="B210" s="65">
        <v>30934461.59</v>
      </c>
      <c r="C210" s="66">
        <v>230268</v>
      </c>
      <c r="D210" s="66">
        <v>14715</v>
      </c>
      <c r="E210" s="67">
        <v>134.34112247468167</v>
      </c>
      <c r="F210" s="68">
        <v>3631807.29</v>
      </c>
      <c r="G210" s="69">
        <v>27417</v>
      </c>
      <c r="H210" s="69">
        <v>12820</v>
      </c>
      <c r="I210" s="70">
        <v>2780478.87</v>
      </c>
      <c r="J210" s="71">
        <v>22593</v>
      </c>
      <c r="K210" s="71">
        <v>12579</v>
      </c>
      <c r="L210" s="68">
        <v>1710707.6300000001</v>
      </c>
      <c r="M210" s="69">
        <v>11304</v>
      </c>
      <c r="N210" s="69">
        <v>14781</v>
      </c>
      <c r="O210" s="70">
        <v>439004.63</v>
      </c>
      <c r="P210" s="71">
        <v>2814</v>
      </c>
      <c r="Q210" s="71">
        <v>14866</v>
      </c>
      <c r="R210" s="68">
        <v>1057492</v>
      </c>
      <c r="S210" s="69">
        <v>7226</v>
      </c>
      <c r="T210" s="69">
        <v>14966</v>
      </c>
      <c r="U210" s="70">
        <v>2436851.0100000002</v>
      </c>
      <c r="V210" s="71">
        <v>17471</v>
      </c>
      <c r="W210" s="71">
        <v>14911</v>
      </c>
      <c r="X210" s="68">
        <v>3080423.2800000003</v>
      </c>
      <c r="Y210" s="69">
        <v>21425</v>
      </c>
      <c r="Z210" s="69">
        <v>14732</v>
      </c>
      <c r="AA210" s="70">
        <v>3334738.97</v>
      </c>
      <c r="AB210" s="71">
        <v>24670</v>
      </c>
      <c r="AC210" s="71">
        <v>14715</v>
      </c>
      <c r="AD210" s="68">
        <v>2971409.13</v>
      </c>
      <c r="AE210" s="69">
        <v>22978</v>
      </c>
      <c r="AF210" s="69">
        <v>14717</v>
      </c>
      <c r="AG210" s="70">
        <v>2802644.53</v>
      </c>
      <c r="AH210" s="71">
        <v>21566</v>
      </c>
      <c r="AI210" s="71">
        <v>14715</v>
      </c>
      <c r="AJ210" s="68">
        <v>3088697.69</v>
      </c>
      <c r="AK210" s="69">
        <v>24289</v>
      </c>
      <c r="AL210" s="69">
        <v>14715</v>
      </c>
      <c r="AM210" s="70">
        <v>3600206.5599999996</v>
      </c>
      <c r="AN210" s="71">
        <v>26515</v>
      </c>
      <c r="AO210" s="71">
        <v>14715</v>
      </c>
    </row>
    <row r="211" spans="1:41" hidden="1" outlineLevel="1" x14ac:dyDescent="0.55000000000000004">
      <c r="A211" s="58" t="s">
        <v>95</v>
      </c>
      <c r="B211" s="65">
        <v>10554978.110000003</v>
      </c>
      <c r="C211" s="66">
        <v>86260</v>
      </c>
      <c r="D211" s="66">
        <v>8267</v>
      </c>
      <c r="E211" s="67">
        <v>122.36237085555301</v>
      </c>
      <c r="F211" s="68">
        <v>946895.44</v>
      </c>
      <c r="G211" s="69">
        <v>7151</v>
      </c>
      <c r="H211" s="69">
        <v>7800</v>
      </c>
      <c r="I211" s="70">
        <v>675560.31</v>
      </c>
      <c r="J211" s="71">
        <v>6017</v>
      </c>
      <c r="K211" s="71">
        <v>7691</v>
      </c>
      <c r="L211" s="68">
        <v>445748.22000000009</v>
      </c>
      <c r="M211" s="69">
        <v>3792</v>
      </c>
      <c r="N211" s="69">
        <v>15371</v>
      </c>
      <c r="O211" s="70">
        <v>134299.44999999998</v>
      </c>
      <c r="P211" s="71">
        <v>1284</v>
      </c>
      <c r="Q211" s="71">
        <v>7728</v>
      </c>
      <c r="R211" s="68">
        <v>291523.51000000013</v>
      </c>
      <c r="S211" s="69">
        <v>2771</v>
      </c>
      <c r="T211" s="69">
        <v>7802</v>
      </c>
      <c r="U211" s="70">
        <v>837746.54</v>
      </c>
      <c r="V211" s="71">
        <v>6543</v>
      </c>
      <c r="W211" s="71">
        <v>7891</v>
      </c>
      <c r="X211" s="68">
        <v>1034081.9800000001</v>
      </c>
      <c r="Y211" s="69">
        <v>7837</v>
      </c>
      <c r="Z211" s="69">
        <v>7951</v>
      </c>
      <c r="AA211" s="70">
        <v>1340802.95</v>
      </c>
      <c r="AB211" s="71">
        <v>10816</v>
      </c>
      <c r="AC211" s="71">
        <v>8017</v>
      </c>
      <c r="AD211" s="68">
        <v>1192961.6399999999</v>
      </c>
      <c r="AE211" s="69">
        <v>10105</v>
      </c>
      <c r="AF211" s="69">
        <v>8075</v>
      </c>
      <c r="AG211" s="70">
        <v>1135299.8600000001</v>
      </c>
      <c r="AH211" s="71">
        <v>9251</v>
      </c>
      <c r="AI211" s="71">
        <v>8175</v>
      </c>
      <c r="AJ211" s="68">
        <v>1288085.8400000001</v>
      </c>
      <c r="AK211" s="69">
        <v>11193</v>
      </c>
      <c r="AL211" s="69">
        <v>8213</v>
      </c>
      <c r="AM211" s="70">
        <v>1231972.3700000001</v>
      </c>
      <c r="AN211" s="71">
        <v>9500</v>
      </c>
      <c r="AO211" s="71">
        <v>8267</v>
      </c>
    </row>
    <row r="212" spans="1:41" hidden="1" outlineLevel="1" x14ac:dyDescent="0.55000000000000004">
      <c r="A212" s="58" t="s">
        <v>380</v>
      </c>
      <c r="B212" s="65">
        <v>36609312.539999999</v>
      </c>
      <c r="C212" s="66">
        <v>255259</v>
      </c>
      <c r="D212" s="66">
        <v>15223</v>
      </c>
      <c r="E212" s="67">
        <v>143.42026153828073</v>
      </c>
      <c r="F212" s="68">
        <v>3844281.91</v>
      </c>
      <c r="G212" s="69">
        <v>26219</v>
      </c>
      <c r="H212" s="69">
        <v>14993</v>
      </c>
      <c r="I212" s="70">
        <v>2695907.62</v>
      </c>
      <c r="J212" s="71">
        <v>19481</v>
      </c>
      <c r="K212" s="71">
        <v>14772</v>
      </c>
      <c r="L212" s="68">
        <v>1893525.52</v>
      </c>
      <c r="M212" s="69">
        <v>13336</v>
      </c>
      <c r="N212" s="69">
        <v>14961</v>
      </c>
      <c r="O212" s="70">
        <v>275713.05</v>
      </c>
      <c r="P212" s="71">
        <v>1812</v>
      </c>
      <c r="Q212" s="71">
        <v>15076</v>
      </c>
      <c r="R212" s="68">
        <v>1470614.8699999999</v>
      </c>
      <c r="S212" s="69">
        <v>10979</v>
      </c>
      <c r="T212" s="69">
        <v>14957</v>
      </c>
      <c r="U212" s="70">
        <v>2976248.58</v>
      </c>
      <c r="V212" s="71">
        <v>20512</v>
      </c>
      <c r="W212" s="71">
        <v>14965</v>
      </c>
      <c r="X212" s="68">
        <v>3872233.18</v>
      </c>
      <c r="Y212" s="69">
        <v>26986</v>
      </c>
      <c r="Z212" s="69">
        <v>15026</v>
      </c>
      <c r="AA212" s="70">
        <v>3850588.2800000003</v>
      </c>
      <c r="AB212" s="71">
        <v>28003</v>
      </c>
      <c r="AC212" s="71">
        <v>15067</v>
      </c>
      <c r="AD212" s="68">
        <v>3704770.03</v>
      </c>
      <c r="AE212" s="69">
        <v>26109</v>
      </c>
      <c r="AF212" s="69">
        <v>15127</v>
      </c>
      <c r="AG212" s="70">
        <v>4049754.48</v>
      </c>
      <c r="AH212" s="71">
        <v>26406</v>
      </c>
      <c r="AI212" s="71">
        <v>15106</v>
      </c>
      <c r="AJ212" s="68">
        <v>3821372.4</v>
      </c>
      <c r="AK212" s="69">
        <v>27735</v>
      </c>
      <c r="AL212" s="69">
        <v>15199</v>
      </c>
      <c r="AM212" s="70">
        <v>4154302.62</v>
      </c>
      <c r="AN212" s="71">
        <v>27681</v>
      </c>
      <c r="AO212" s="71">
        <v>15223</v>
      </c>
    </row>
    <row r="213" spans="1:41" hidden="1" outlineLevel="1" x14ac:dyDescent="0.55000000000000004">
      <c r="A213" s="58" t="s">
        <v>32</v>
      </c>
      <c r="B213" s="65">
        <v>613978.3600000001</v>
      </c>
      <c r="C213" s="66">
        <v>4278</v>
      </c>
      <c r="D213" s="66">
        <v>520</v>
      </c>
      <c r="E213" s="67">
        <v>143.5199532491819</v>
      </c>
      <c r="F213" s="68">
        <v>94891.6</v>
      </c>
      <c r="G213" s="69">
        <v>729</v>
      </c>
      <c r="H213" s="69">
        <v>433</v>
      </c>
      <c r="I213" s="70">
        <v>61001.440000000002</v>
      </c>
      <c r="J213" s="71">
        <v>475</v>
      </c>
      <c r="K213" s="71">
        <v>428</v>
      </c>
      <c r="L213" s="68">
        <v>14617.220000000001</v>
      </c>
      <c r="M213" s="69">
        <v>95</v>
      </c>
      <c r="N213" s="69">
        <v>525</v>
      </c>
      <c r="O213" s="70">
        <v>148.93</v>
      </c>
      <c r="P213" s="71">
        <v>3</v>
      </c>
      <c r="Q213" s="71">
        <v>526</v>
      </c>
      <c r="R213" s="68">
        <v>13303.59</v>
      </c>
      <c r="S213" s="69">
        <v>92</v>
      </c>
      <c r="T213" s="69">
        <v>521</v>
      </c>
      <c r="U213" s="70">
        <v>49315.48</v>
      </c>
      <c r="V213" s="71">
        <v>246</v>
      </c>
      <c r="W213" s="71">
        <v>520</v>
      </c>
      <c r="X213" s="68">
        <v>63907.58</v>
      </c>
      <c r="Y213" s="69">
        <v>428</v>
      </c>
      <c r="Z213" s="69">
        <v>520</v>
      </c>
      <c r="AA213" s="70">
        <v>57776.25</v>
      </c>
      <c r="AB213" s="71">
        <v>368</v>
      </c>
      <c r="AC213" s="71">
        <v>520</v>
      </c>
      <c r="AD213" s="68">
        <v>53913.87</v>
      </c>
      <c r="AE213" s="69">
        <v>386</v>
      </c>
      <c r="AF213" s="69">
        <v>520</v>
      </c>
      <c r="AG213" s="70">
        <v>46107.67</v>
      </c>
      <c r="AH213" s="71">
        <v>308</v>
      </c>
      <c r="AI213" s="71">
        <v>520</v>
      </c>
      <c r="AJ213" s="68">
        <v>76605.67</v>
      </c>
      <c r="AK213" s="69">
        <v>513</v>
      </c>
      <c r="AL213" s="69">
        <v>520</v>
      </c>
      <c r="AM213" s="70">
        <v>82389.06</v>
      </c>
      <c r="AN213" s="71">
        <v>635</v>
      </c>
      <c r="AO213" s="71">
        <v>520</v>
      </c>
    </row>
    <row r="214" spans="1:41" hidden="1" outlineLevel="1" x14ac:dyDescent="0.55000000000000004">
      <c r="A214" s="58" t="s">
        <v>37</v>
      </c>
      <c r="B214" s="65">
        <v>7520995.4500000011</v>
      </c>
      <c r="C214" s="66">
        <v>41492</v>
      </c>
      <c r="D214" s="66">
        <v>2167</v>
      </c>
      <c r="E214" s="67">
        <v>181.26374843343297</v>
      </c>
      <c r="F214" s="68">
        <v>734809.9</v>
      </c>
      <c r="G214" s="69">
        <v>4022</v>
      </c>
      <c r="H214" s="69">
        <v>2187</v>
      </c>
      <c r="I214" s="70">
        <v>462992.61</v>
      </c>
      <c r="J214" s="71">
        <v>2746</v>
      </c>
      <c r="K214" s="71">
        <v>2154</v>
      </c>
      <c r="L214" s="68">
        <v>416410.29000000004</v>
      </c>
      <c r="M214" s="69">
        <v>2206</v>
      </c>
      <c r="N214" s="69">
        <v>4314</v>
      </c>
      <c r="O214" s="70">
        <v>293515.17000000004</v>
      </c>
      <c r="P214" s="71">
        <v>1948</v>
      </c>
      <c r="Q214" s="71">
        <v>2174</v>
      </c>
      <c r="R214" s="68">
        <v>494933.23999999993</v>
      </c>
      <c r="S214" s="69">
        <v>2849</v>
      </c>
      <c r="T214" s="69">
        <v>2168</v>
      </c>
      <c r="U214" s="70">
        <v>659761.03</v>
      </c>
      <c r="V214" s="71">
        <v>3470</v>
      </c>
      <c r="W214" s="71">
        <v>2169</v>
      </c>
      <c r="X214" s="68">
        <v>726164.49</v>
      </c>
      <c r="Y214" s="69">
        <v>3691</v>
      </c>
      <c r="Z214" s="69">
        <v>2172</v>
      </c>
      <c r="AA214" s="70">
        <v>756955.92</v>
      </c>
      <c r="AB214" s="71">
        <v>4181</v>
      </c>
      <c r="AC214" s="71">
        <v>2182</v>
      </c>
      <c r="AD214" s="68">
        <v>689547.70000000007</v>
      </c>
      <c r="AE214" s="69">
        <v>4031</v>
      </c>
      <c r="AF214" s="69">
        <v>2185</v>
      </c>
      <c r="AG214" s="70">
        <v>683739.96</v>
      </c>
      <c r="AH214" s="71">
        <v>3583</v>
      </c>
      <c r="AI214" s="71">
        <v>2181</v>
      </c>
      <c r="AJ214" s="68">
        <v>773307.61</v>
      </c>
      <c r="AK214" s="69">
        <v>4515</v>
      </c>
      <c r="AL214" s="69">
        <v>2176</v>
      </c>
      <c r="AM214" s="70">
        <v>828857.53</v>
      </c>
      <c r="AN214" s="71">
        <v>4250</v>
      </c>
      <c r="AO214" s="71">
        <v>2167</v>
      </c>
    </row>
    <row r="215" spans="1:41" hidden="1" outlineLevel="1" x14ac:dyDescent="0.55000000000000004">
      <c r="A215" s="58" t="s">
        <v>33</v>
      </c>
      <c r="B215" s="65">
        <v>10722100</v>
      </c>
      <c r="C215" s="66">
        <v>46981</v>
      </c>
      <c r="D215" s="66">
        <v>3427</v>
      </c>
      <c r="E215" s="67">
        <v>228.22204721057449</v>
      </c>
      <c r="F215" s="68">
        <v>949859.06</v>
      </c>
      <c r="G215" s="69">
        <v>4384</v>
      </c>
      <c r="H215" s="69">
        <v>3527</v>
      </c>
      <c r="I215" s="70">
        <v>705920.33</v>
      </c>
      <c r="J215" s="71">
        <v>3603</v>
      </c>
      <c r="K215" s="71">
        <v>3420</v>
      </c>
      <c r="L215" s="68">
        <v>555720.35</v>
      </c>
      <c r="M215" s="69">
        <v>2460</v>
      </c>
      <c r="N215" s="69">
        <v>3441</v>
      </c>
      <c r="O215" s="70">
        <v>553783.30000000005</v>
      </c>
      <c r="P215" s="71">
        <v>2457</v>
      </c>
      <c r="Q215" s="71">
        <v>3445</v>
      </c>
      <c r="R215" s="68">
        <v>821386.23999999999</v>
      </c>
      <c r="S215" s="69">
        <v>3072</v>
      </c>
      <c r="T215" s="69">
        <v>3438</v>
      </c>
      <c r="U215" s="70">
        <v>1064475.54</v>
      </c>
      <c r="V215" s="71">
        <v>4443</v>
      </c>
      <c r="W215" s="71">
        <v>3432</v>
      </c>
      <c r="X215" s="68">
        <v>1167430.2699999998</v>
      </c>
      <c r="Y215" s="69">
        <v>4687</v>
      </c>
      <c r="Z215" s="69">
        <v>3427</v>
      </c>
      <c r="AA215" s="70">
        <v>1245743.0900000001</v>
      </c>
      <c r="AB215" s="71">
        <v>5465</v>
      </c>
      <c r="AC215" s="71">
        <v>3427</v>
      </c>
      <c r="AD215" s="68">
        <v>987351.3</v>
      </c>
      <c r="AE215" s="69">
        <v>4451</v>
      </c>
      <c r="AF215" s="69">
        <v>3428</v>
      </c>
      <c r="AG215" s="70">
        <v>1062389.96</v>
      </c>
      <c r="AH215" s="71">
        <v>4840</v>
      </c>
      <c r="AI215" s="71">
        <v>3428</v>
      </c>
      <c r="AJ215" s="68">
        <v>1010829.97</v>
      </c>
      <c r="AK215" s="69">
        <v>4186</v>
      </c>
      <c r="AL215" s="69">
        <v>3427</v>
      </c>
      <c r="AM215" s="70">
        <v>597210.59</v>
      </c>
      <c r="AN215" s="71">
        <v>2933</v>
      </c>
      <c r="AO215" s="71">
        <v>3427</v>
      </c>
    </row>
    <row r="216" spans="1:41" hidden="1" outlineLevel="1" x14ac:dyDescent="0.55000000000000004">
      <c r="A216" s="58" t="s">
        <v>40</v>
      </c>
      <c r="B216" s="65">
        <v>221118909.18999997</v>
      </c>
      <c r="C216" s="66">
        <v>1292188</v>
      </c>
      <c r="D216" s="66">
        <v>101374</v>
      </c>
      <c r="E216" s="67">
        <v>171.11976677542273</v>
      </c>
      <c r="F216" s="68">
        <v>22985678.889999989</v>
      </c>
      <c r="G216" s="69">
        <v>135395</v>
      </c>
      <c r="H216" s="69">
        <v>88398</v>
      </c>
      <c r="I216" s="70">
        <v>15359814.329999996</v>
      </c>
      <c r="J216" s="71">
        <v>95238</v>
      </c>
      <c r="K216" s="71">
        <v>84955</v>
      </c>
      <c r="L216" s="68">
        <v>11178800.629999999</v>
      </c>
      <c r="M216" s="69">
        <v>69175</v>
      </c>
      <c r="N216" s="69">
        <v>173703</v>
      </c>
      <c r="O216" s="70">
        <v>11552110.610000001</v>
      </c>
      <c r="P216" s="71">
        <v>68546</v>
      </c>
      <c r="Q216" s="71">
        <v>111120</v>
      </c>
      <c r="R216" s="68">
        <v>14391640.710000001</v>
      </c>
      <c r="S216" s="69">
        <v>82114</v>
      </c>
      <c r="T216" s="69">
        <v>106983</v>
      </c>
      <c r="U216" s="70">
        <v>19822078.819999997</v>
      </c>
      <c r="V216" s="71">
        <v>110291</v>
      </c>
      <c r="W216" s="71">
        <v>106518</v>
      </c>
      <c r="X216" s="68">
        <v>21938224.540000003</v>
      </c>
      <c r="Y216" s="69">
        <v>122013</v>
      </c>
      <c r="Z216" s="69">
        <v>106209</v>
      </c>
      <c r="AA216" s="70">
        <v>22019002.699999999</v>
      </c>
      <c r="AB216" s="71">
        <v>124733</v>
      </c>
      <c r="AC216" s="71">
        <v>104316</v>
      </c>
      <c r="AD216" s="68">
        <v>18286210.259999998</v>
      </c>
      <c r="AE216" s="69">
        <v>110509</v>
      </c>
      <c r="AF216" s="69">
        <v>101447</v>
      </c>
      <c r="AG216" s="70">
        <v>19387686.419999998</v>
      </c>
      <c r="AH216" s="71">
        <v>112249</v>
      </c>
      <c r="AI216" s="71">
        <v>100776</v>
      </c>
      <c r="AJ216" s="68">
        <v>20627235.77</v>
      </c>
      <c r="AK216" s="69">
        <v>126098</v>
      </c>
      <c r="AL216" s="69">
        <v>101968</v>
      </c>
      <c r="AM216" s="70">
        <v>23570425.510000002</v>
      </c>
      <c r="AN216" s="71">
        <v>135827</v>
      </c>
      <c r="AO216" s="71">
        <v>101374</v>
      </c>
    </row>
    <row r="217" spans="1:41" hidden="1" outlineLevel="1" x14ac:dyDescent="0.55000000000000004">
      <c r="A217" s="58" t="s">
        <v>34</v>
      </c>
      <c r="B217" s="65">
        <v>21341648.859999999</v>
      </c>
      <c r="C217" s="66">
        <v>89941</v>
      </c>
      <c r="D217" s="66">
        <v>4737</v>
      </c>
      <c r="E217" s="67">
        <v>237.28498526812021</v>
      </c>
      <c r="F217" s="68">
        <v>3251014.76</v>
      </c>
      <c r="G217" s="69">
        <v>12366</v>
      </c>
      <c r="H217" s="69">
        <v>5328</v>
      </c>
      <c r="I217" s="70">
        <v>3654926.86</v>
      </c>
      <c r="J217" s="71">
        <v>12781</v>
      </c>
      <c r="K217" s="71">
        <v>3623</v>
      </c>
      <c r="L217" s="68">
        <v>3625903.34</v>
      </c>
      <c r="M217" s="69">
        <v>10916</v>
      </c>
      <c r="N217" s="69">
        <v>4763</v>
      </c>
      <c r="O217" s="70">
        <v>1688498.3299999998</v>
      </c>
      <c r="P217" s="71">
        <v>5176</v>
      </c>
      <c r="Q217" s="71">
        <v>4762</v>
      </c>
      <c r="R217" s="68">
        <v>1065136.1200000001</v>
      </c>
      <c r="S217" s="69">
        <v>3855</v>
      </c>
      <c r="T217" s="69">
        <v>4923</v>
      </c>
      <c r="U217" s="70">
        <v>936335.17999999993</v>
      </c>
      <c r="V217" s="71">
        <v>4521</v>
      </c>
      <c r="W217" s="71">
        <v>4907</v>
      </c>
      <c r="X217" s="68">
        <v>1163388.73</v>
      </c>
      <c r="Y217" s="69">
        <v>5911</v>
      </c>
      <c r="Z217" s="69">
        <v>4770</v>
      </c>
      <c r="AA217" s="70">
        <v>1117764.1399999999</v>
      </c>
      <c r="AB217" s="71">
        <v>6075</v>
      </c>
      <c r="AC217" s="71">
        <v>4738</v>
      </c>
      <c r="AD217" s="68">
        <v>1028321.72</v>
      </c>
      <c r="AE217" s="69">
        <v>6219</v>
      </c>
      <c r="AF217" s="69">
        <v>4737</v>
      </c>
      <c r="AG217" s="70">
        <v>1697782.1300000001</v>
      </c>
      <c r="AH217" s="71">
        <v>8776</v>
      </c>
      <c r="AI217" s="71">
        <v>4737</v>
      </c>
      <c r="AJ217" s="68">
        <v>1217987.04</v>
      </c>
      <c r="AK217" s="69">
        <v>7271</v>
      </c>
      <c r="AL217" s="69">
        <v>4737</v>
      </c>
      <c r="AM217" s="70">
        <v>894590.51</v>
      </c>
      <c r="AN217" s="71">
        <v>6074</v>
      </c>
      <c r="AO217" s="71">
        <v>4737</v>
      </c>
    </row>
    <row r="218" spans="1:41" hidden="1" outlineLevel="1" x14ac:dyDescent="0.55000000000000004">
      <c r="A218" s="58" t="s">
        <v>35</v>
      </c>
      <c r="B218" s="65">
        <v>10826268.549999999</v>
      </c>
      <c r="C218" s="66">
        <v>69054</v>
      </c>
      <c r="D218" s="66">
        <v>17865</v>
      </c>
      <c r="E218" s="67">
        <v>156.77974556144466</v>
      </c>
      <c r="F218" s="68">
        <v>777757.04</v>
      </c>
      <c r="G218" s="69">
        <v>4659</v>
      </c>
      <c r="H218" s="69">
        <v>15344</v>
      </c>
      <c r="I218" s="70">
        <v>642637.86</v>
      </c>
      <c r="J218" s="71">
        <v>4432</v>
      </c>
      <c r="K218" s="71">
        <v>15068</v>
      </c>
      <c r="L218" s="68">
        <v>372249.35</v>
      </c>
      <c r="M218" s="69">
        <v>2352</v>
      </c>
      <c r="N218" s="69">
        <v>32899</v>
      </c>
      <c r="O218" s="70">
        <v>446763.05</v>
      </c>
      <c r="P218" s="71">
        <v>2660</v>
      </c>
      <c r="Q218" s="71">
        <v>17865</v>
      </c>
      <c r="R218" s="68">
        <v>564274.92999999993</v>
      </c>
      <c r="S218" s="69">
        <v>3675</v>
      </c>
      <c r="T218" s="69">
        <v>17865</v>
      </c>
      <c r="U218" s="70">
        <v>716926.75</v>
      </c>
      <c r="V218" s="71">
        <v>4409</v>
      </c>
      <c r="W218" s="71">
        <v>17865</v>
      </c>
      <c r="X218" s="68">
        <v>725151.64</v>
      </c>
      <c r="Y218" s="69">
        <v>4386</v>
      </c>
      <c r="Z218" s="69">
        <v>17865</v>
      </c>
      <c r="AA218" s="70">
        <v>974262.42999999993</v>
      </c>
      <c r="AB218" s="71">
        <v>5820</v>
      </c>
      <c r="AC218" s="71">
        <v>17865</v>
      </c>
      <c r="AD218" s="68">
        <v>1118686.1000000001</v>
      </c>
      <c r="AE218" s="69">
        <v>7686</v>
      </c>
      <c r="AF218" s="69">
        <v>17865</v>
      </c>
      <c r="AG218" s="70">
        <v>1347076.19</v>
      </c>
      <c r="AH218" s="71">
        <v>8278</v>
      </c>
      <c r="AI218" s="71">
        <v>17865</v>
      </c>
      <c r="AJ218" s="68">
        <v>1541220.73</v>
      </c>
      <c r="AK218" s="69">
        <v>10280</v>
      </c>
      <c r="AL218" s="69">
        <v>17865</v>
      </c>
      <c r="AM218" s="70">
        <v>1599262.48</v>
      </c>
      <c r="AN218" s="71">
        <v>10417</v>
      </c>
      <c r="AO218" s="71">
        <v>17865</v>
      </c>
    </row>
    <row r="219" spans="1:41" ht="4.5" hidden="1" customHeight="1" outlineLevel="1" x14ac:dyDescent="0.55000000000000004">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row>
    <row r="220" spans="1:41" s="12" customFormat="1" hidden="1" outlineLevel="1" x14ac:dyDescent="0.55000000000000004">
      <c r="A220" s="50" t="s">
        <v>509</v>
      </c>
      <c r="B220" s="51">
        <f>SUM(B193:B218)</f>
        <v>7241501321.4899969</v>
      </c>
      <c r="C220" s="52">
        <f>SUM(C193:C218)</f>
        <v>37964928</v>
      </c>
      <c r="D220" s="52">
        <f>SUM(D193:D218)</f>
        <v>3022000</v>
      </c>
      <c r="E220" s="74">
        <f t="shared" ref="E220" si="14">IFERROR(B220/C220,0)</f>
        <v>190.74186895573717</v>
      </c>
      <c r="F220" s="51">
        <f t="shared" ref="F220:AO220" si="15">SUM(F193:F218)</f>
        <v>641133070.62999892</v>
      </c>
      <c r="G220" s="52">
        <f t="shared" si="15"/>
        <v>3392379</v>
      </c>
      <c r="H220" s="52">
        <f t="shared" si="15"/>
        <v>2654558</v>
      </c>
      <c r="I220" s="51">
        <f t="shared" si="15"/>
        <v>519637816.74999958</v>
      </c>
      <c r="J220" s="52">
        <f t="shared" si="15"/>
        <v>2772373</v>
      </c>
      <c r="K220" s="52">
        <f t="shared" si="15"/>
        <v>2655891</v>
      </c>
      <c r="L220" s="51">
        <f t="shared" si="15"/>
        <v>431418082.37999982</v>
      </c>
      <c r="M220" s="52">
        <f t="shared" si="15"/>
        <v>2359446</v>
      </c>
      <c r="N220" s="52">
        <f t="shared" si="15"/>
        <v>1496584</v>
      </c>
      <c r="O220" s="51">
        <f t="shared" si="15"/>
        <v>419717199.87</v>
      </c>
      <c r="P220" s="52">
        <f t="shared" si="15"/>
        <v>2285648</v>
      </c>
      <c r="Q220" s="52">
        <f t="shared" si="15"/>
        <v>1403564</v>
      </c>
      <c r="R220" s="51">
        <f t="shared" si="15"/>
        <v>522177817.61999989</v>
      </c>
      <c r="S220" s="52">
        <f t="shared" si="15"/>
        <v>2688178</v>
      </c>
      <c r="T220" s="52">
        <f t="shared" si="15"/>
        <v>1360294</v>
      </c>
      <c r="U220" s="51">
        <f t="shared" si="15"/>
        <v>671319112.74000013</v>
      </c>
      <c r="V220" s="52">
        <f t="shared" si="15"/>
        <v>3336950</v>
      </c>
      <c r="W220" s="52">
        <f t="shared" si="15"/>
        <v>1409945</v>
      </c>
      <c r="X220" s="51">
        <f t="shared" si="15"/>
        <v>696598760.5999999</v>
      </c>
      <c r="Y220" s="52">
        <f t="shared" si="15"/>
        <v>3515717</v>
      </c>
      <c r="Z220" s="52">
        <f t="shared" si="15"/>
        <v>1409020</v>
      </c>
      <c r="AA220" s="51">
        <f t="shared" si="15"/>
        <v>682390479.88000023</v>
      </c>
      <c r="AB220" s="52">
        <f t="shared" si="15"/>
        <v>3519311</v>
      </c>
      <c r="AC220" s="52">
        <f t="shared" si="15"/>
        <v>1217099</v>
      </c>
      <c r="AD220" s="51">
        <f t="shared" si="15"/>
        <v>618057486.23000002</v>
      </c>
      <c r="AE220" s="52">
        <f t="shared" si="15"/>
        <v>3277496</v>
      </c>
      <c r="AF220" s="52">
        <f t="shared" si="15"/>
        <v>1141857</v>
      </c>
      <c r="AG220" s="51">
        <f t="shared" si="15"/>
        <v>683416046.46000004</v>
      </c>
      <c r="AH220" s="52">
        <f t="shared" si="15"/>
        <v>3498503</v>
      </c>
      <c r="AI220" s="52">
        <f t="shared" si="15"/>
        <v>3032093</v>
      </c>
      <c r="AJ220" s="51">
        <f t="shared" si="15"/>
        <v>687558889.17000115</v>
      </c>
      <c r="AK220" s="52">
        <f t="shared" si="15"/>
        <v>3716528</v>
      </c>
      <c r="AL220" s="52">
        <f t="shared" si="15"/>
        <v>3033462</v>
      </c>
      <c r="AM220" s="51">
        <f t="shared" si="15"/>
        <v>668076559.15999997</v>
      </c>
      <c r="AN220" s="52">
        <f t="shared" si="15"/>
        <v>3602399</v>
      </c>
      <c r="AO220" s="52">
        <f t="shared" si="15"/>
        <v>3022000</v>
      </c>
    </row>
    <row r="221" spans="1:41" hidden="1" outlineLevel="1" x14ac:dyDescent="0.55000000000000004"/>
    <row r="222" spans="1:41" hidden="1" outlineLevel="1" x14ac:dyDescent="0.55000000000000004">
      <c r="A222" s="12" t="s">
        <v>12</v>
      </c>
      <c r="B222" s="107" t="s">
        <v>96</v>
      </c>
      <c r="C222" s="107"/>
      <c r="D222" s="107"/>
      <c r="E222" s="107"/>
      <c r="F222" s="105" t="s">
        <v>72</v>
      </c>
      <c r="G222" s="105"/>
      <c r="H222" s="105"/>
      <c r="I222" s="104" t="s">
        <v>73</v>
      </c>
      <c r="J222" s="104"/>
      <c r="K222" s="104"/>
      <c r="L222" s="106" t="s">
        <v>74</v>
      </c>
      <c r="M222" s="106"/>
      <c r="N222" s="106"/>
      <c r="O222" s="104" t="s">
        <v>75</v>
      </c>
      <c r="P222" s="104"/>
      <c r="Q222" s="104"/>
      <c r="R222" s="106" t="s">
        <v>76</v>
      </c>
      <c r="S222" s="106"/>
      <c r="T222" s="106"/>
      <c r="U222" s="104" t="s">
        <v>77</v>
      </c>
      <c r="V222" s="104"/>
      <c r="W222" s="104"/>
      <c r="X222" s="106" t="s">
        <v>78</v>
      </c>
      <c r="Y222" s="106"/>
      <c r="Z222" s="106"/>
      <c r="AA222" s="104" t="s">
        <v>79</v>
      </c>
      <c r="AB222" s="104"/>
      <c r="AC222" s="104"/>
      <c r="AD222" s="106" t="s">
        <v>80</v>
      </c>
      <c r="AE222" s="106"/>
      <c r="AF222" s="106"/>
      <c r="AG222" s="104" t="s">
        <v>81</v>
      </c>
      <c r="AH222" s="104"/>
      <c r="AI222" s="104"/>
      <c r="AJ222" s="106" t="s">
        <v>82</v>
      </c>
      <c r="AK222" s="106"/>
      <c r="AL222" s="106"/>
      <c r="AM222" s="104" t="s">
        <v>83</v>
      </c>
      <c r="AN222" s="104"/>
      <c r="AO222" s="104"/>
    </row>
    <row r="223" spans="1:41" s="72" customFormat="1" hidden="1" outlineLevel="1" x14ac:dyDescent="0.55000000000000004">
      <c r="A223" s="73" t="s">
        <v>0</v>
      </c>
      <c r="B223" s="59" t="s">
        <v>1</v>
      </c>
      <c r="C223" s="60" t="s">
        <v>2</v>
      </c>
      <c r="D223" s="60" t="s">
        <v>97</v>
      </c>
      <c r="E223" s="59" t="s">
        <v>516</v>
      </c>
      <c r="F223" s="61" t="s">
        <v>1</v>
      </c>
      <c r="G223" s="62" t="s">
        <v>2</v>
      </c>
      <c r="H223" s="62" t="s">
        <v>97</v>
      </c>
      <c r="I223" s="63" t="s">
        <v>1</v>
      </c>
      <c r="J223" s="64" t="s">
        <v>2</v>
      </c>
      <c r="K223" s="64" t="s">
        <v>97</v>
      </c>
      <c r="L223" s="61" t="s">
        <v>1</v>
      </c>
      <c r="M223" s="62" t="s">
        <v>2</v>
      </c>
      <c r="N223" s="62" t="s">
        <v>97</v>
      </c>
      <c r="O223" s="63" t="s">
        <v>1</v>
      </c>
      <c r="P223" s="64" t="s">
        <v>2</v>
      </c>
      <c r="Q223" s="64" t="s">
        <v>97</v>
      </c>
      <c r="R223" s="61" t="s">
        <v>1</v>
      </c>
      <c r="S223" s="62" t="s">
        <v>2</v>
      </c>
      <c r="T223" s="62" t="s">
        <v>97</v>
      </c>
      <c r="U223" s="63" t="s">
        <v>1</v>
      </c>
      <c r="V223" s="64" t="s">
        <v>2</v>
      </c>
      <c r="W223" s="64" t="s">
        <v>97</v>
      </c>
      <c r="X223" s="61" t="s">
        <v>1</v>
      </c>
      <c r="Y223" s="62" t="s">
        <v>2</v>
      </c>
      <c r="Z223" s="62" t="s">
        <v>97</v>
      </c>
      <c r="AA223" s="63" t="s">
        <v>1</v>
      </c>
      <c r="AB223" s="64" t="s">
        <v>2</v>
      </c>
      <c r="AC223" s="64" t="s">
        <v>97</v>
      </c>
      <c r="AD223" s="61" t="s">
        <v>1</v>
      </c>
      <c r="AE223" s="62" t="s">
        <v>2</v>
      </c>
      <c r="AF223" s="62" t="s">
        <v>97</v>
      </c>
      <c r="AG223" s="63" t="s">
        <v>1</v>
      </c>
      <c r="AH223" s="64" t="s">
        <v>2</v>
      </c>
      <c r="AI223" s="64" t="s">
        <v>97</v>
      </c>
      <c r="AJ223" s="61" t="s">
        <v>1</v>
      </c>
      <c r="AK223" s="62" t="s">
        <v>2</v>
      </c>
      <c r="AL223" s="62" t="s">
        <v>97</v>
      </c>
      <c r="AM223" s="63" t="s">
        <v>1</v>
      </c>
      <c r="AN223" s="64" t="s">
        <v>2</v>
      </c>
      <c r="AO223" s="64" t="s">
        <v>97</v>
      </c>
    </row>
    <row r="224" spans="1:41" hidden="1" outlineLevel="1" x14ac:dyDescent="0.55000000000000004">
      <c r="A224" s="58" t="s">
        <v>36</v>
      </c>
      <c r="B224" s="65">
        <v>10386937.15</v>
      </c>
      <c r="C224" s="66">
        <v>41102</v>
      </c>
      <c r="D224" s="66">
        <v>2811</v>
      </c>
      <c r="E224" s="67">
        <v>252.7112342465087</v>
      </c>
      <c r="F224" s="68">
        <v>1056755.47</v>
      </c>
      <c r="G224" s="69">
        <v>3973</v>
      </c>
      <c r="H224" s="69">
        <v>2929</v>
      </c>
      <c r="I224" s="70">
        <v>856746.44</v>
      </c>
      <c r="J224" s="71">
        <v>3460</v>
      </c>
      <c r="K224" s="71">
        <v>2923</v>
      </c>
      <c r="L224" s="68">
        <v>671876.43</v>
      </c>
      <c r="M224" s="69">
        <v>2647</v>
      </c>
      <c r="N224" s="69">
        <v>2923</v>
      </c>
      <c r="O224" s="70">
        <v>562663.77</v>
      </c>
      <c r="P224" s="71">
        <v>2407</v>
      </c>
      <c r="Q224" s="71">
        <v>2926</v>
      </c>
      <c r="R224" s="68">
        <v>882779.53</v>
      </c>
      <c r="S224" s="69">
        <v>3517</v>
      </c>
      <c r="T224" s="69">
        <v>2934</v>
      </c>
      <c r="U224" s="70">
        <v>1025203.05</v>
      </c>
      <c r="V224" s="71">
        <v>3801</v>
      </c>
      <c r="W224" s="71">
        <v>2940</v>
      </c>
      <c r="X224" s="68">
        <v>858025.68</v>
      </c>
      <c r="Y224" s="69">
        <v>3360</v>
      </c>
      <c r="Z224" s="69">
        <v>2815</v>
      </c>
      <c r="AA224" s="70">
        <v>978737.64</v>
      </c>
      <c r="AB224" s="71">
        <v>3622</v>
      </c>
      <c r="AC224" s="71">
        <v>2801</v>
      </c>
      <c r="AD224" s="68">
        <v>909698.86</v>
      </c>
      <c r="AE224" s="69">
        <v>3677</v>
      </c>
      <c r="AF224" s="69">
        <v>2804</v>
      </c>
      <c r="AG224" s="70">
        <v>938852.55</v>
      </c>
      <c r="AH224" s="71">
        <v>3681</v>
      </c>
      <c r="AI224" s="71">
        <v>2807</v>
      </c>
      <c r="AJ224" s="68">
        <v>809053.58</v>
      </c>
      <c r="AK224" s="69">
        <v>3530</v>
      </c>
      <c r="AL224" s="69">
        <v>2817</v>
      </c>
      <c r="AM224" s="70">
        <v>836544.15</v>
      </c>
      <c r="AN224" s="71">
        <v>3427</v>
      </c>
      <c r="AO224" s="71">
        <v>2811</v>
      </c>
    </row>
    <row r="225" spans="1:41" hidden="1" outlineLevel="1" x14ac:dyDescent="0.55000000000000004">
      <c r="A225" s="58" t="s">
        <v>18</v>
      </c>
      <c r="B225" s="65">
        <v>162429276.99999219</v>
      </c>
      <c r="C225" s="66">
        <v>1165417</v>
      </c>
      <c r="D225" s="66">
        <v>59835</v>
      </c>
      <c r="E225" s="67">
        <v>139.37438444779181</v>
      </c>
      <c r="F225" s="68">
        <v>13709119.419999354</v>
      </c>
      <c r="G225" s="69">
        <v>94090</v>
      </c>
      <c r="H225" s="69">
        <v>63346</v>
      </c>
      <c r="I225" s="70">
        <v>9838971.2599995658</v>
      </c>
      <c r="J225" s="71">
        <v>73931</v>
      </c>
      <c r="K225" s="71">
        <v>63388</v>
      </c>
      <c r="L225" s="68">
        <v>8177981.0999996532</v>
      </c>
      <c r="M225" s="69">
        <v>62665</v>
      </c>
      <c r="N225" s="69">
        <v>63092</v>
      </c>
      <c r="O225" s="70">
        <v>7427667.3799996953</v>
      </c>
      <c r="P225" s="71">
        <v>55873</v>
      </c>
      <c r="Q225" s="71">
        <v>62907</v>
      </c>
      <c r="R225" s="68">
        <v>11367698.529999433</v>
      </c>
      <c r="S225" s="69">
        <v>77760</v>
      </c>
      <c r="T225" s="69">
        <v>62957</v>
      </c>
      <c r="U225" s="70">
        <v>14542650.799999239</v>
      </c>
      <c r="V225" s="71">
        <v>101463</v>
      </c>
      <c r="W225" s="71">
        <v>62438</v>
      </c>
      <c r="X225" s="68">
        <v>16174115.349999124</v>
      </c>
      <c r="Y225" s="69">
        <v>109816</v>
      </c>
      <c r="Z225" s="69">
        <v>61327</v>
      </c>
      <c r="AA225" s="70">
        <v>15223871.949999265</v>
      </c>
      <c r="AB225" s="71">
        <v>111525</v>
      </c>
      <c r="AC225" s="71">
        <v>61069</v>
      </c>
      <c r="AD225" s="68">
        <v>14744611.51999931</v>
      </c>
      <c r="AE225" s="69">
        <v>107826</v>
      </c>
      <c r="AF225" s="69">
        <v>60942</v>
      </c>
      <c r="AG225" s="70">
        <v>17096273.289999194</v>
      </c>
      <c r="AH225" s="71">
        <v>120554</v>
      </c>
      <c r="AI225" s="71">
        <v>60723</v>
      </c>
      <c r="AJ225" s="68">
        <v>18856157.149999093</v>
      </c>
      <c r="AK225" s="69">
        <v>138196</v>
      </c>
      <c r="AL225" s="69">
        <v>60486</v>
      </c>
      <c r="AM225" s="70">
        <v>15270159.249999266</v>
      </c>
      <c r="AN225" s="71">
        <v>111718</v>
      </c>
      <c r="AO225" s="71">
        <v>59835</v>
      </c>
    </row>
    <row r="226" spans="1:41" hidden="1" outlineLevel="1" x14ac:dyDescent="0.55000000000000004">
      <c r="A226" s="58" t="s">
        <v>20</v>
      </c>
      <c r="B226" s="65">
        <v>29748805.210000001</v>
      </c>
      <c r="C226" s="66">
        <v>204500</v>
      </c>
      <c r="D226" s="66">
        <v>12491</v>
      </c>
      <c r="E226" s="67">
        <v>145.4709301222494</v>
      </c>
      <c r="F226" s="68">
        <v>2481126.2599999998</v>
      </c>
      <c r="G226" s="69">
        <v>17281</v>
      </c>
      <c r="H226" s="69">
        <v>13369</v>
      </c>
      <c r="I226" s="70">
        <v>2093805.34</v>
      </c>
      <c r="J226" s="71">
        <v>15099</v>
      </c>
      <c r="K226" s="71">
        <v>13368</v>
      </c>
      <c r="L226" s="68">
        <v>1798084.51</v>
      </c>
      <c r="M226" s="69">
        <v>12107</v>
      </c>
      <c r="N226" s="69">
        <v>13326</v>
      </c>
      <c r="O226" s="70">
        <v>1505848.61</v>
      </c>
      <c r="P226" s="71">
        <v>10784</v>
      </c>
      <c r="Q226" s="71">
        <v>12916</v>
      </c>
      <c r="R226" s="68">
        <v>2220312.42</v>
      </c>
      <c r="S226" s="69">
        <v>15378</v>
      </c>
      <c r="T226" s="69">
        <v>12875</v>
      </c>
      <c r="U226" s="70">
        <v>2935556.85</v>
      </c>
      <c r="V226" s="71">
        <v>19733</v>
      </c>
      <c r="W226" s="71">
        <v>12932</v>
      </c>
      <c r="X226" s="68">
        <v>2942188.66</v>
      </c>
      <c r="Y226" s="69">
        <v>19509</v>
      </c>
      <c r="Z226" s="69">
        <v>12832</v>
      </c>
      <c r="AA226" s="70">
        <v>2915871.14</v>
      </c>
      <c r="AB226" s="71">
        <v>20267</v>
      </c>
      <c r="AC226" s="71">
        <v>12328</v>
      </c>
      <c r="AD226" s="68">
        <v>2855813.14</v>
      </c>
      <c r="AE226" s="69">
        <v>18750</v>
      </c>
      <c r="AF226" s="69">
        <v>12348</v>
      </c>
      <c r="AG226" s="70">
        <v>2550944.66</v>
      </c>
      <c r="AH226" s="71">
        <v>16862</v>
      </c>
      <c r="AI226" s="71">
        <v>12437</v>
      </c>
      <c r="AJ226" s="68">
        <v>2793792.3</v>
      </c>
      <c r="AK226" s="69">
        <v>20459</v>
      </c>
      <c r="AL226" s="69">
        <v>12471</v>
      </c>
      <c r="AM226" s="70">
        <v>2655461.3199999998</v>
      </c>
      <c r="AN226" s="71">
        <v>18271</v>
      </c>
      <c r="AO226" s="71">
        <v>12491</v>
      </c>
    </row>
    <row r="227" spans="1:41" hidden="1" outlineLevel="1" x14ac:dyDescent="0.55000000000000004">
      <c r="A227" s="58" t="s">
        <v>510</v>
      </c>
      <c r="B227" s="65">
        <v>0</v>
      </c>
      <c r="C227" s="66">
        <v>0</v>
      </c>
      <c r="D227" s="66">
        <v>0</v>
      </c>
      <c r="E227" s="67">
        <v>0</v>
      </c>
      <c r="F227" s="68">
        <v>0</v>
      </c>
      <c r="G227" s="69">
        <v>0</v>
      </c>
      <c r="H227" s="69">
        <v>0</v>
      </c>
      <c r="I227" s="70">
        <v>0</v>
      </c>
      <c r="J227" s="71">
        <v>0</v>
      </c>
      <c r="K227" s="71">
        <v>0</v>
      </c>
      <c r="L227" s="68">
        <v>0</v>
      </c>
      <c r="M227" s="69">
        <v>0</v>
      </c>
      <c r="N227" s="69">
        <v>0</v>
      </c>
      <c r="O227" s="70">
        <v>0</v>
      </c>
      <c r="P227" s="71">
        <v>0</v>
      </c>
      <c r="Q227" s="71">
        <v>0</v>
      </c>
      <c r="R227" s="68">
        <v>0</v>
      </c>
      <c r="S227" s="69">
        <v>0</v>
      </c>
      <c r="T227" s="69">
        <v>0</v>
      </c>
      <c r="U227" s="70">
        <v>0</v>
      </c>
      <c r="V227" s="71">
        <v>0</v>
      </c>
      <c r="W227" s="71">
        <v>0</v>
      </c>
      <c r="X227" s="68">
        <v>0</v>
      </c>
      <c r="Y227" s="69">
        <v>0</v>
      </c>
      <c r="Z227" s="69">
        <v>0</v>
      </c>
      <c r="AA227" s="70">
        <v>0</v>
      </c>
      <c r="AB227" s="71">
        <v>0</v>
      </c>
      <c r="AC227" s="71">
        <v>0</v>
      </c>
      <c r="AD227" s="68">
        <v>0</v>
      </c>
      <c r="AE227" s="69">
        <v>0</v>
      </c>
      <c r="AF227" s="69">
        <v>0</v>
      </c>
      <c r="AG227" s="70">
        <v>0</v>
      </c>
      <c r="AH227" s="71">
        <v>0</v>
      </c>
      <c r="AI227" s="71">
        <v>0</v>
      </c>
      <c r="AJ227" s="68">
        <v>0</v>
      </c>
      <c r="AK227" s="69">
        <v>0</v>
      </c>
      <c r="AL227" s="69">
        <v>0</v>
      </c>
      <c r="AM227" s="70">
        <v>0</v>
      </c>
      <c r="AN227" s="71">
        <v>0</v>
      </c>
      <c r="AO227" s="71">
        <v>0</v>
      </c>
    </row>
    <row r="228" spans="1:41" hidden="1" outlineLevel="1" x14ac:dyDescent="0.55000000000000004">
      <c r="A228" s="58" t="s">
        <v>89</v>
      </c>
      <c r="B228" s="65">
        <v>4995918887.6299992</v>
      </c>
      <c r="C228" s="66">
        <v>26141902</v>
      </c>
      <c r="D228" s="66">
        <v>1967253</v>
      </c>
      <c r="E228" s="67">
        <v>191.10770469685025</v>
      </c>
      <c r="F228" s="68">
        <v>394286946.32999998</v>
      </c>
      <c r="G228" s="69">
        <v>2075594</v>
      </c>
      <c r="H228" s="69">
        <v>1864658</v>
      </c>
      <c r="I228" s="70">
        <v>353294717.04000002</v>
      </c>
      <c r="J228" s="71">
        <v>1831173</v>
      </c>
      <c r="K228" s="71">
        <v>1870524</v>
      </c>
      <c r="L228" s="68">
        <v>276274529.83999997</v>
      </c>
      <c r="M228" s="69">
        <v>1534120</v>
      </c>
      <c r="N228" s="69">
        <v>1871790</v>
      </c>
      <c r="O228" s="70">
        <v>311789105.23000002</v>
      </c>
      <c r="P228" s="71">
        <v>1739658</v>
      </c>
      <c r="Q228" s="71">
        <v>1882394</v>
      </c>
      <c r="R228" s="68">
        <v>370599627.48000002</v>
      </c>
      <c r="S228" s="69">
        <v>1960409</v>
      </c>
      <c r="T228" s="69">
        <v>1892820</v>
      </c>
      <c r="U228" s="70">
        <v>460985619.13999999</v>
      </c>
      <c r="V228" s="71">
        <v>2358370</v>
      </c>
      <c r="W228" s="71">
        <v>1907198</v>
      </c>
      <c r="X228" s="68">
        <v>492797060.08999997</v>
      </c>
      <c r="Y228" s="69">
        <v>2480753</v>
      </c>
      <c r="Z228" s="69">
        <v>1921641</v>
      </c>
      <c r="AA228" s="70">
        <v>462967501.87</v>
      </c>
      <c r="AB228" s="71">
        <v>2382557</v>
      </c>
      <c r="AC228" s="71">
        <v>1931306</v>
      </c>
      <c r="AD228" s="68">
        <v>465380649.60000002</v>
      </c>
      <c r="AE228" s="69">
        <v>2434364</v>
      </c>
      <c r="AF228" s="69">
        <v>1939463</v>
      </c>
      <c r="AG228" s="70">
        <v>487723384.85000002</v>
      </c>
      <c r="AH228" s="71">
        <v>2441031</v>
      </c>
      <c r="AI228" s="71">
        <v>1944327</v>
      </c>
      <c r="AJ228" s="68">
        <v>504800190.33999997</v>
      </c>
      <c r="AK228" s="69">
        <v>2676065</v>
      </c>
      <c r="AL228" s="69">
        <v>1956145</v>
      </c>
      <c r="AM228" s="70">
        <v>415019555.81999999</v>
      </c>
      <c r="AN228" s="71">
        <v>2227808</v>
      </c>
      <c r="AO228" s="71">
        <v>1967253</v>
      </c>
    </row>
    <row r="229" spans="1:41" hidden="1" outlineLevel="1" x14ac:dyDescent="0.55000000000000004">
      <c r="A229" s="58" t="s">
        <v>21</v>
      </c>
      <c r="B229" s="65">
        <v>4351241.8899999997</v>
      </c>
      <c r="C229" s="66">
        <v>33876</v>
      </c>
      <c r="D229" s="66">
        <v>2374</v>
      </c>
      <c r="E229" s="67">
        <v>128.4461533238871</v>
      </c>
      <c r="F229" s="68">
        <v>289744.31</v>
      </c>
      <c r="G229" s="69">
        <v>2064</v>
      </c>
      <c r="H229" s="69">
        <v>2711</v>
      </c>
      <c r="I229" s="70">
        <v>312597.25</v>
      </c>
      <c r="J229" s="71">
        <v>2329</v>
      </c>
      <c r="K229" s="71">
        <v>2691</v>
      </c>
      <c r="L229" s="68">
        <v>302026.03000000003</v>
      </c>
      <c r="M229" s="69">
        <v>2285</v>
      </c>
      <c r="N229" s="69">
        <v>2647</v>
      </c>
      <c r="O229" s="70">
        <v>108100.84</v>
      </c>
      <c r="P229" s="71">
        <v>965</v>
      </c>
      <c r="Q229" s="71">
        <v>2642</v>
      </c>
      <c r="R229" s="68">
        <v>223194.54</v>
      </c>
      <c r="S229" s="69">
        <v>1784</v>
      </c>
      <c r="T229" s="69">
        <v>2638</v>
      </c>
      <c r="U229" s="70">
        <v>374578.33</v>
      </c>
      <c r="V229" s="71">
        <v>2978</v>
      </c>
      <c r="W229" s="71">
        <v>2635</v>
      </c>
      <c r="X229" s="68">
        <v>438847</v>
      </c>
      <c r="Y229" s="69">
        <v>3182</v>
      </c>
      <c r="Z229" s="69">
        <v>2630</v>
      </c>
      <c r="AA229" s="70">
        <v>420702.26</v>
      </c>
      <c r="AB229" s="71">
        <v>3210</v>
      </c>
      <c r="AC229" s="71">
        <v>2632</v>
      </c>
      <c r="AD229" s="68">
        <v>507555.32</v>
      </c>
      <c r="AE229" s="69">
        <v>3729</v>
      </c>
      <c r="AF229" s="69">
        <v>2638</v>
      </c>
      <c r="AG229" s="70">
        <v>395675.51</v>
      </c>
      <c r="AH229" s="71">
        <v>2966</v>
      </c>
      <c r="AI229" s="71">
        <v>2614</v>
      </c>
      <c r="AJ229" s="68">
        <v>471470.06</v>
      </c>
      <c r="AK229" s="69">
        <v>3944</v>
      </c>
      <c r="AL229" s="69">
        <v>2476</v>
      </c>
      <c r="AM229" s="70">
        <v>506750.44</v>
      </c>
      <c r="AN229" s="71">
        <v>4440</v>
      </c>
      <c r="AO229" s="71">
        <v>2374</v>
      </c>
    </row>
    <row r="230" spans="1:41" hidden="1" outlineLevel="1" x14ac:dyDescent="0.55000000000000004">
      <c r="A230" s="58" t="s">
        <v>90</v>
      </c>
      <c r="B230" s="65">
        <v>42990513.219999991</v>
      </c>
      <c r="C230" s="66">
        <v>318274</v>
      </c>
      <c r="D230" s="66">
        <v>9642</v>
      </c>
      <c r="E230" s="67">
        <v>135.07390870759156</v>
      </c>
      <c r="F230" s="68">
        <v>4150019.97</v>
      </c>
      <c r="G230" s="69">
        <v>30624</v>
      </c>
      <c r="H230" s="69">
        <v>9822</v>
      </c>
      <c r="I230" s="70">
        <v>3204359.01</v>
      </c>
      <c r="J230" s="71">
        <v>24087</v>
      </c>
      <c r="K230" s="71">
        <v>9809</v>
      </c>
      <c r="L230" s="68">
        <v>2355906.75</v>
      </c>
      <c r="M230" s="69">
        <v>19165</v>
      </c>
      <c r="N230" s="69">
        <v>9751</v>
      </c>
      <c r="O230" s="70">
        <v>2177659.09</v>
      </c>
      <c r="P230" s="71">
        <v>16856</v>
      </c>
      <c r="Q230" s="71">
        <v>9663</v>
      </c>
      <c r="R230" s="68">
        <v>2928532.36</v>
      </c>
      <c r="S230" s="69">
        <v>21491</v>
      </c>
      <c r="T230" s="69">
        <v>9623</v>
      </c>
      <c r="U230" s="70">
        <v>4009770.37</v>
      </c>
      <c r="V230" s="71">
        <v>28996</v>
      </c>
      <c r="W230" s="71">
        <v>9633</v>
      </c>
      <c r="X230" s="68">
        <v>4359056.5199999996</v>
      </c>
      <c r="Y230" s="69">
        <v>30483</v>
      </c>
      <c r="Z230" s="69">
        <v>9643</v>
      </c>
      <c r="AA230" s="70">
        <v>4349116.82</v>
      </c>
      <c r="AB230" s="71">
        <v>32132</v>
      </c>
      <c r="AC230" s="71">
        <v>9669</v>
      </c>
      <c r="AD230" s="68">
        <v>3693248.31</v>
      </c>
      <c r="AE230" s="69">
        <v>27918</v>
      </c>
      <c r="AF230" s="69">
        <v>9611</v>
      </c>
      <c r="AG230" s="70">
        <v>3846043.96</v>
      </c>
      <c r="AH230" s="71">
        <v>26429</v>
      </c>
      <c r="AI230" s="71">
        <v>9641</v>
      </c>
      <c r="AJ230" s="68">
        <v>4163490.01</v>
      </c>
      <c r="AK230" s="69">
        <v>32478</v>
      </c>
      <c r="AL230" s="69">
        <v>9653</v>
      </c>
      <c r="AM230" s="70">
        <v>3753310.05</v>
      </c>
      <c r="AN230" s="71">
        <v>27615</v>
      </c>
      <c r="AO230" s="71">
        <v>9642</v>
      </c>
    </row>
    <row r="231" spans="1:41" hidden="1" outlineLevel="1" x14ac:dyDescent="0.55000000000000004">
      <c r="A231" s="58" t="s">
        <v>22</v>
      </c>
      <c r="B231" s="65">
        <v>66231297.620000005</v>
      </c>
      <c r="C231" s="66">
        <v>359123</v>
      </c>
      <c r="D231" s="66">
        <v>23233</v>
      </c>
      <c r="E231" s="67">
        <v>184.42510677400224</v>
      </c>
      <c r="F231" s="68">
        <v>5443254.2599999998</v>
      </c>
      <c r="G231" s="69">
        <v>31125</v>
      </c>
      <c r="H231" s="69">
        <v>29421</v>
      </c>
      <c r="I231" s="70">
        <v>4692690.63</v>
      </c>
      <c r="J231" s="71">
        <v>26458</v>
      </c>
      <c r="K231" s="71">
        <v>28982</v>
      </c>
      <c r="L231" s="68">
        <v>3561343.48</v>
      </c>
      <c r="M231" s="69">
        <v>19394</v>
      </c>
      <c r="N231" s="69">
        <v>28743</v>
      </c>
      <c r="O231" s="70">
        <v>2417798.2400000002</v>
      </c>
      <c r="P231" s="71">
        <v>14035</v>
      </c>
      <c r="Q231" s="71">
        <v>28331</v>
      </c>
      <c r="R231" s="68">
        <v>4087216.33</v>
      </c>
      <c r="S231" s="69">
        <v>21809</v>
      </c>
      <c r="T231" s="69">
        <v>28180</v>
      </c>
      <c r="U231" s="70">
        <v>6182988.3499999996</v>
      </c>
      <c r="V231" s="71">
        <v>31410</v>
      </c>
      <c r="W231" s="71">
        <v>27872</v>
      </c>
      <c r="X231" s="68">
        <v>6707319.5599999996</v>
      </c>
      <c r="Y231" s="69">
        <v>33738</v>
      </c>
      <c r="Z231" s="69">
        <v>26959</v>
      </c>
      <c r="AA231" s="70">
        <v>6565327.3200000003</v>
      </c>
      <c r="AB231" s="71">
        <v>34426</v>
      </c>
      <c r="AC231" s="71">
        <v>25573</v>
      </c>
      <c r="AD231" s="68">
        <v>6284206.0300000003</v>
      </c>
      <c r="AE231" s="69">
        <v>34756</v>
      </c>
      <c r="AF231" s="69">
        <v>24975</v>
      </c>
      <c r="AG231" s="70">
        <v>7608203.8600000003</v>
      </c>
      <c r="AH231" s="71">
        <v>39449</v>
      </c>
      <c r="AI231" s="71">
        <v>24622</v>
      </c>
      <c r="AJ231" s="68">
        <v>6459597.96</v>
      </c>
      <c r="AK231" s="69">
        <v>38001</v>
      </c>
      <c r="AL231" s="69">
        <v>24116</v>
      </c>
      <c r="AM231" s="70">
        <v>6221351.5999999996</v>
      </c>
      <c r="AN231" s="71">
        <v>34522</v>
      </c>
      <c r="AO231" s="71">
        <v>23233</v>
      </c>
    </row>
    <row r="232" spans="1:41" hidden="1" outlineLevel="1" x14ac:dyDescent="0.55000000000000004">
      <c r="A232" s="58" t="s">
        <v>91</v>
      </c>
      <c r="B232" s="65">
        <v>751516761.31000006</v>
      </c>
      <c r="C232" s="66">
        <v>3329452</v>
      </c>
      <c r="D232" s="66">
        <v>162357</v>
      </c>
      <c r="E232" s="67">
        <v>225.71785426250327</v>
      </c>
      <c r="F232" s="68">
        <v>79706890.709999993</v>
      </c>
      <c r="G232" s="69">
        <v>345225</v>
      </c>
      <c r="H232" s="69">
        <v>167756</v>
      </c>
      <c r="I232" s="70">
        <v>69272305.340000004</v>
      </c>
      <c r="J232" s="71">
        <v>282476</v>
      </c>
      <c r="K232" s="71">
        <v>168219</v>
      </c>
      <c r="L232" s="68">
        <v>57821753.740000002</v>
      </c>
      <c r="M232" s="69">
        <v>236144</v>
      </c>
      <c r="N232" s="69">
        <v>168498</v>
      </c>
      <c r="O232" s="70">
        <v>53198540.909999996</v>
      </c>
      <c r="P232" s="71">
        <v>226113</v>
      </c>
      <c r="Q232" s="71">
        <v>168240</v>
      </c>
      <c r="R232" s="68">
        <v>56340043.759999998</v>
      </c>
      <c r="S232" s="69">
        <v>231057</v>
      </c>
      <c r="T232" s="69">
        <v>168479</v>
      </c>
      <c r="U232" s="70">
        <v>65289415.07</v>
      </c>
      <c r="V232" s="71">
        <v>276863</v>
      </c>
      <c r="W232" s="71">
        <v>168560</v>
      </c>
      <c r="X232" s="68">
        <v>64130387.469999999</v>
      </c>
      <c r="Y232" s="69">
        <v>277852</v>
      </c>
      <c r="Z232" s="69">
        <v>168216</v>
      </c>
      <c r="AA232" s="70">
        <v>62887249.719999999</v>
      </c>
      <c r="AB232" s="71">
        <v>281238</v>
      </c>
      <c r="AC232" s="71">
        <v>168105</v>
      </c>
      <c r="AD232" s="68">
        <v>58277309.079999998</v>
      </c>
      <c r="AE232" s="69">
        <v>270925</v>
      </c>
      <c r="AF232" s="69">
        <v>168024</v>
      </c>
      <c r="AG232" s="70">
        <v>60339122.869999997</v>
      </c>
      <c r="AH232" s="71">
        <v>269922</v>
      </c>
      <c r="AI232" s="71">
        <v>162788</v>
      </c>
      <c r="AJ232" s="68">
        <v>64127431.719999999</v>
      </c>
      <c r="AK232" s="69">
        <v>310789</v>
      </c>
      <c r="AL232" s="69">
        <v>162206</v>
      </c>
      <c r="AM232" s="70">
        <v>60126310.920000002</v>
      </c>
      <c r="AN232" s="71">
        <v>320848</v>
      </c>
      <c r="AO232" s="71">
        <v>162357</v>
      </c>
    </row>
    <row r="233" spans="1:41" hidden="1" outlineLevel="1" x14ac:dyDescent="0.55000000000000004">
      <c r="A233" s="58" t="s">
        <v>23</v>
      </c>
      <c r="B233" s="65">
        <v>15380211.060000002</v>
      </c>
      <c r="C233" s="66">
        <v>104547</v>
      </c>
      <c r="D233" s="66">
        <v>5449</v>
      </c>
      <c r="E233" s="67">
        <v>147.11288760079202</v>
      </c>
      <c r="F233" s="68">
        <v>955844.49</v>
      </c>
      <c r="G233" s="69">
        <v>5540</v>
      </c>
      <c r="H233" s="69">
        <v>5548</v>
      </c>
      <c r="I233" s="70">
        <v>820338.54</v>
      </c>
      <c r="J233" s="71">
        <v>5502</v>
      </c>
      <c r="K233" s="71">
        <v>5549</v>
      </c>
      <c r="L233" s="68">
        <v>983647.54</v>
      </c>
      <c r="M233" s="69">
        <v>5842</v>
      </c>
      <c r="N233" s="69">
        <v>5471</v>
      </c>
      <c r="O233" s="70">
        <v>730466.85</v>
      </c>
      <c r="P233" s="71">
        <v>4351</v>
      </c>
      <c r="Q233" s="71">
        <v>5458</v>
      </c>
      <c r="R233" s="68">
        <v>1021233.92</v>
      </c>
      <c r="S233" s="69">
        <v>5821</v>
      </c>
      <c r="T233" s="69">
        <v>5446</v>
      </c>
      <c r="U233" s="70">
        <v>1232743.4099999999</v>
      </c>
      <c r="V233" s="71">
        <v>8013</v>
      </c>
      <c r="W233" s="71">
        <v>5405</v>
      </c>
      <c r="X233" s="68">
        <v>1372185.88</v>
      </c>
      <c r="Y233" s="69">
        <v>9069</v>
      </c>
      <c r="Z233" s="69">
        <v>5425</v>
      </c>
      <c r="AA233" s="70">
        <v>1482671.23</v>
      </c>
      <c r="AB233" s="71">
        <v>10203</v>
      </c>
      <c r="AC233" s="71">
        <v>5408</v>
      </c>
      <c r="AD233" s="68">
        <v>1575153.92</v>
      </c>
      <c r="AE233" s="69">
        <v>11252</v>
      </c>
      <c r="AF233" s="69">
        <v>5423</v>
      </c>
      <c r="AG233" s="70">
        <v>1521306.89</v>
      </c>
      <c r="AH233" s="71">
        <v>10777</v>
      </c>
      <c r="AI233" s="71">
        <v>5428</v>
      </c>
      <c r="AJ233" s="68">
        <v>1913723.71</v>
      </c>
      <c r="AK233" s="69">
        <v>14642</v>
      </c>
      <c r="AL233" s="69">
        <v>5455</v>
      </c>
      <c r="AM233" s="70">
        <v>1770894.68</v>
      </c>
      <c r="AN233" s="71">
        <v>13535</v>
      </c>
      <c r="AO233" s="71">
        <v>5449</v>
      </c>
    </row>
    <row r="234" spans="1:41" hidden="1" outlineLevel="1" x14ac:dyDescent="0.55000000000000004">
      <c r="A234" s="58" t="s">
        <v>24</v>
      </c>
      <c r="B234" s="65">
        <v>0</v>
      </c>
      <c r="C234" s="66">
        <v>0</v>
      </c>
      <c r="D234" s="66">
        <v>0</v>
      </c>
      <c r="E234" s="67">
        <v>0</v>
      </c>
      <c r="F234" s="68">
        <v>0</v>
      </c>
      <c r="G234" s="69">
        <v>0</v>
      </c>
      <c r="H234" s="69">
        <v>0</v>
      </c>
      <c r="I234" s="70">
        <v>0</v>
      </c>
      <c r="J234" s="71">
        <v>0</v>
      </c>
      <c r="K234" s="71">
        <v>0</v>
      </c>
      <c r="L234" s="68">
        <v>0</v>
      </c>
      <c r="M234" s="69">
        <v>0</v>
      </c>
      <c r="N234" s="69">
        <v>0</v>
      </c>
      <c r="O234" s="70">
        <v>0</v>
      </c>
      <c r="P234" s="71">
        <v>0</v>
      </c>
      <c r="Q234" s="71">
        <v>0</v>
      </c>
      <c r="R234" s="68">
        <v>0</v>
      </c>
      <c r="S234" s="69">
        <v>0</v>
      </c>
      <c r="T234" s="69">
        <v>0</v>
      </c>
      <c r="U234" s="70">
        <v>0</v>
      </c>
      <c r="V234" s="71">
        <v>0</v>
      </c>
      <c r="W234" s="71">
        <v>0</v>
      </c>
      <c r="X234" s="68">
        <v>0</v>
      </c>
      <c r="Y234" s="69">
        <v>0</v>
      </c>
      <c r="Z234" s="69">
        <v>0</v>
      </c>
      <c r="AA234" s="70">
        <v>0</v>
      </c>
      <c r="AB234" s="71">
        <v>0</v>
      </c>
      <c r="AC234" s="71">
        <v>0</v>
      </c>
      <c r="AD234" s="68">
        <v>0</v>
      </c>
      <c r="AE234" s="69">
        <v>0</v>
      </c>
      <c r="AF234" s="69">
        <v>0</v>
      </c>
      <c r="AG234" s="70">
        <v>0</v>
      </c>
      <c r="AH234" s="71">
        <v>0</v>
      </c>
      <c r="AI234" s="71">
        <v>0</v>
      </c>
      <c r="AJ234" s="68">
        <v>0</v>
      </c>
      <c r="AK234" s="69">
        <v>0</v>
      </c>
      <c r="AL234" s="69">
        <v>0</v>
      </c>
      <c r="AM234" s="70">
        <v>0</v>
      </c>
      <c r="AN234" s="71">
        <v>0</v>
      </c>
      <c r="AO234" s="71">
        <v>0</v>
      </c>
    </row>
    <row r="235" spans="1:41" hidden="1" outlineLevel="1" x14ac:dyDescent="0.55000000000000004">
      <c r="A235" s="58" t="s">
        <v>92</v>
      </c>
      <c r="B235" s="65">
        <v>310818344.74000001</v>
      </c>
      <c r="C235" s="66">
        <v>2186822</v>
      </c>
      <c r="D235" s="66">
        <v>91349</v>
      </c>
      <c r="E235" s="67">
        <v>142.13243910112485</v>
      </c>
      <c r="F235" s="68">
        <v>25242791.539999999</v>
      </c>
      <c r="G235" s="69">
        <v>175797</v>
      </c>
      <c r="H235" s="69">
        <v>92697</v>
      </c>
      <c r="I235" s="70">
        <v>21039878.719999999</v>
      </c>
      <c r="J235" s="71">
        <v>150825</v>
      </c>
      <c r="K235" s="71">
        <v>92383</v>
      </c>
      <c r="L235" s="68">
        <v>18387818.969999999</v>
      </c>
      <c r="M235" s="69">
        <v>139845</v>
      </c>
      <c r="N235" s="69">
        <v>92123</v>
      </c>
      <c r="O235" s="70">
        <v>17563777.210000001</v>
      </c>
      <c r="P235" s="71">
        <v>143903</v>
      </c>
      <c r="Q235" s="71">
        <v>91664</v>
      </c>
      <c r="R235" s="68">
        <v>21303293.289999999</v>
      </c>
      <c r="S235" s="69">
        <v>161049</v>
      </c>
      <c r="T235" s="69">
        <v>92006</v>
      </c>
      <c r="U235" s="70">
        <v>27244391.050000001</v>
      </c>
      <c r="V235" s="71">
        <v>193931</v>
      </c>
      <c r="W235" s="71">
        <v>92401</v>
      </c>
      <c r="X235" s="68">
        <v>29202656.600000001</v>
      </c>
      <c r="Y235" s="69">
        <v>195032</v>
      </c>
      <c r="Z235" s="69">
        <v>92450</v>
      </c>
      <c r="AA235" s="70">
        <v>29742848.460000001</v>
      </c>
      <c r="AB235" s="71">
        <v>202893</v>
      </c>
      <c r="AC235" s="71">
        <v>92455</v>
      </c>
      <c r="AD235" s="68">
        <v>29067868.690000001</v>
      </c>
      <c r="AE235" s="69">
        <v>198618</v>
      </c>
      <c r="AF235" s="69">
        <v>92559</v>
      </c>
      <c r="AG235" s="70">
        <v>29732048.48</v>
      </c>
      <c r="AH235" s="71">
        <v>191850</v>
      </c>
      <c r="AI235" s="71">
        <v>92642</v>
      </c>
      <c r="AJ235" s="68">
        <v>32767542.91</v>
      </c>
      <c r="AK235" s="69">
        <v>229388</v>
      </c>
      <c r="AL235" s="69">
        <v>92617</v>
      </c>
      <c r="AM235" s="70">
        <v>29523428.82</v>
      </c>
      <c r="AN235" s="71">
        <v>203691</v>
      </c>
      <c r="AO235" s="71">
        <v>91349</v>
      </c>
    </row>
    <row r="236" spans="1:41" hidden="1" outlineLevel="1" x14ac:dyDescent="0.55000000000000004">
      <c r="A236" s="58" t="s">
        <v>25</v>
      </c>
      <c r="B236" s="65">
        <v>24259225.659999996</v>
      </c>
      <c r="C236" s="66">
        <v>152053</v>
      </c>
      <c r="D236" s="66">
        <v>10317</v>
      </c>
      <c r="E236" s="67">
        <v>159.54453815445927</v>
      </c>
      <c r="F236" s="68">
        <v>1755925.22</v>
      </c>
      <c r="G236" s="69">
        <v>11416</v>
      </c>
      <c r="H236" s="69">
        <v>11527</v>
      </c>
      <c r="I236" s="70">
        <v>1614960.04</v>
      </c>
      <c r="J236" s="71">
        <v>10452</v>
      </c>
      <c r="K236" s="71">
        <v>10665</v>
      </c>
      <c r="L236" s="68">
        <v>1374763.52</v>
      </c>
      <c r="M236" s="69">
        <v>8631</v>
      </c>
      <c r="N236" s="69">
        <v>10590</v>
      </c>
      <c r="O236" s="70">
        <v>973542.31</v>
      </c>
      <c r="P236" s="71">
        <v>6572</v>
      </c>
      <c r="Q236" s="71">
        <v>10505</v>
      </c>
      <c r="R236" s="68">
        <v>1356282.69</v>
      </c>
      <c r="S236" s="69">
        <v>8931</v>
      </c>
      <c r="T236" s="69">
        <v>10468</v>
      </c>
      <c r="U236" s="70">
        <v>2239130.04</v>
      </c>
      <c r="V236" s="71">
        <v>13366</v>
      </c>
      <c r="W236" s="71">
        <v>10424</v>
      </c>
      <c r="X236" s="68">
        <v>2350374.6</v>
      </c>
      <c r="Y236" s="69">
        <v>14110</v>
      </c>
      <c r="Z236" s="69">
        <v>10399</v>
      </c>
      <c r="AA236" s="70">
        <v>2510132.37</v>
      </c>
      <c r="AB236" s="71">
        <v>15384</v>
      </c>
      <c r="AC236" s="71">
        <v>10372</v>
      </c>
      <c r="AD236" s="68">
        <v>2350849.9</v>
      </c>
      <c r="AE236" s="69">
        <v>14674</v>
      </c>
      <c r="AF236" s="69">
        <v>10350</v>
      </c>
      <c r="AG236" s="70">
        <v>2603119.3199999998</v>
      </c>
      <c r="AH236" s="71">
        <v>15446</v>
      </c>
      <c r="AI236" s="71">
        <v>10362</v>
      </c>
      <c r="AJ236" s="68">
        <v>2735372.66</v>
      </c>
      <c r="AK236" s="69">
        <v>17684</v>
      </c>
      <c r="AL236" s="69">
        <v>10353</v>
      </c>
      <c r="AM236" s="70">
        <v>2394772.9900000002</v>
      </c>
      <c r="AN236" s="71">
        <v>15387</v>
      </c>
      <c r="AO236" s="71">
        <v>10317</v>
      </c>
    </row>
    <row r="237" spans="1:41" hidden="1" outlineLevel="1" x14ac:dyDescent="0.55000000000000004">
      <c r="A237" s="58" t="s">
        <v>93</v>
      </c>
      <c r="B237" s="65">
        <v>56378715.329999998</v>
      </c>
      <c r="C237" s="66">
        <v>220801</v>
      </c>
      <c r="D237" s="66">
        <v>17726</v>
      </c>
      <c r="E237" s="67">
        <v>255.33722822813303</v>
      </c>
      <c r="F237" s="68">
        <v>5637371.1299999999</v>
      </c>
      <c r="G237" s="69">
        <v>21327</v>
      </c>
      <c r="H237" s="69">
        <v>19269</v>
      </c>
      <c r="I237" s="70">
        <v>4855459.04</v>
      </c>
      <c r="J237" s="71">
        <v>17873</v>
      </c>
      <c r="K237" s="71">
        <v>19251</v>
      </c>
      <c r="L237" s="68">
        <v>3818258.57</v>
      </c>
      <c r="M237" s="69">
        <v>14702</v>
      </c>
      <c r="N237" s="69">
        <v>19070</v>
      </c>
      <c r="O237" s="70">
        <v>3432599.69</v>
      </c>
      <c r="P237" s="71">
        <v>13561</v>
      </c>
      <c r="Q237" s="71">
        <v>19022</v>
      </c>
      <c r="R237" s="68">
        <v>4058652.25</v>
      </c>
      <c r="S237" s="69">
        <v>17315</v>
      </c>
      <c r="T237" s="69">
        <v>18969</v>
      </c>
      <c r="U237" s="70">
        <v>5541192.5300000003</v>
      </c>
      <c r="V237" s="71">
        <v>20940</v>
      </c>
      <c r="W237" s="71">
        <v>18757</v>
      </c>
      <c r="X237" s="68">
        <v>5366952.21</v>
      </c>
      <c r="Y237" s="69">
        <v>20932</v>
      </c>
      <c r="Z237" s="69">
        <v>18362</v>
      </c>
      <c r="AA237" s="70">
        <v>5242535.6100000003</v>
      </c>
      <c r="AB237" s="71">
        <v>19981</v>
      </c>
      <c r="AC237" s="71">
        <v>18025</v>
      </c>
      <c r="AD237" s="68">
        <v>4668456.6100000003</v>
      </c>
      <c r="AE237" s="69">
        <v>18769</v>
      </c>
      <c r="AF237" s="69">
        <v>17925</v>
      </c>
      <c r="AG237" s="70">
        <v>4787229.32</v>
      </c>
      <c r="AH237" s="71">
        <v>18836</v>
      </c>
      <c r="AI237" s="71">
        <v>17882</v>
      </c>
      <c r="AJ237" s="68">
        <v>4620925.79</v>
      </c>
      <c r="AK237" s="69">
        <v>18482</v>
      </c>
      <c r="AL237" s="69">
        <v>17807</v>
      </c>
      <c r="AM237" s="70">
        <v>4349082.58</v>
      </c>
      <c r="AN237" s="71">
        <v>18083</v>
      </c>
      <c r="AO237" s="71">
        <v>17726</v>
      </c>
    </row>
    <row r="238" spans="1:41" hidden="1" outlineLevel="1" x14ac:dyDescent="0.55000000000000004">
      <c r="A238" s="58" t="s">
        <v>26</v>
      </c>
      <c r="B238" s="65">
        <v>175379326.22999999</v>
      </c>
      <c r="C238" s="66">
        <v>1129574</v>
      </c>
      <c r="D238" s="66">
        <v>37214</v>
      </c>
      <c r="E238" s="67">
        <v>155.26147576874112</v>
      </c>
      <c r="F238" s="68">
        <v>13891563.98</v>
      </c>
      <c r="G238" s="69">
        <v>83959</v>
      </c>
      <c r="H238" s="69">
        <v>39260</v>
      </c>
      <c r="I238" s="70">
        <v>11168132.609999999</v>
      </c>
      <c r="J238" s="71">
        <v>72505</v>
      </c>
      <c r="K238" s="71">
        <v>39213</v>
      </c>
      <c r="L238" s="68">
        <v>10230248.470000001</v>
      </c>
      <c r="M238" s="69">
        <v>66389</v>
      </c>
      <c r="N238" s="69">
        <v>39074</v>
      </c>
      <c r="O238" s="70">
        <v>8770830</v>
      </c>
      <c r="P238" s="71">
        <v>63091</v>
      </c>
      <c r="Q238" s="71">
        <v>39006</v>
      </c>
      <c r="R238" s="68">
        <v>12660110.369999999</v>
      </c>
      <c r="S238" s="69">
        <v>83454</v>
      </c>
      <c r="T238" s="69">
        <v>38972</v>
      </c>
      <c r="U238" s="70">
        <v>16711101.26</v>
      </c>
      <c r="V238" s="71">
        <v>106236</v>
      </c>
      <c r="W238" s="71">
        <v>38931</v>
      </c>
      <c r="X238" s="68">
        <v>18492583.780000001</v>
      </c>
      <c r="Y238" s="69">
        <v>112395</v>
      </c>
      <c r="Z238" s="69">
        <v>38949</v>
      </c>
      <c r="AA238" s="70">
        <v>16654552.039999999</v>
      </c>
      <c r="AB238" s="71">
        <v>108153</v>
      </c>
      <c r="AC238" s="71">
        <v>38943</v>
      </c>
      <c r="AD238" s="68">
        <v>16286348.49</v>
      </c>
      <c r="AE238" s="69">
        <v>105407</v>
      </c>
      <c r="AF238" s="69">
        <v>38726</v>
      </c>
      <c r="AG238" s="70">
        <v>16148861.699999999</v>
      </c>
      <c r="AH238" s="71">
        <v>98222</v>
      </c>
      <c r="AI238" s="71">
        <v>38719</v>
      </c>
      <c r="AJ238" s="68">
        <v>18273911.550000001</v>
      </c>
      <c r="AK238" s="69">
        <v>122931</v>
      </c>
      <c r="AL238" s="69">
        <v>38683</v>
      </c>
      <c r="AM238" s="70">
        <v>16091081.98</v>
      </c>
      <c r="AN238" s="71">
        <v>106832</v>
      </c>
      <c r="AO238" s="71">
        <v>37214</v>
      </c>
    </row>
    <row r="239" spans="1:41" hidden="1" outlineLevel="1" x14ac:dyDescent="0.55000000000000004">
      <c r="A239" s="58" t="s">
        <v>94</v>
      </c>
      <c r="B239" s="65">
        <v>98765519.129999995</v>
      </c>
      <c r="C239" s="66">
        <v>544957</v>
      </c>
      <c r="D239" s="66">
        <v>41182</v>
      </c>
      <c r="E239" s="67">
        <v>181.23543532792496</v>
      </c>
      <c r="F239" s="68">
        <v>8733366.5199999996</v>
      </c>
      <c r="G239" s="69">
        <v>43714</v>
      </c>
      <c r="H239" s="69">
        <v>42208</v>
      </c>
      <c r="I239" s="70">
        <v>6409813.8499999996</v>
      </c>
      <c r="J239" s="71">
        <v>36364</v>
      </c>
      <c r="K239" s="71">
        <v>42158</v>
      </c>
      <c r="L239" s="68">
        <v>5369485.79</v>
      </c>
      <c r="M239" s="69">
        <v>28287</v>
      </c>
      <c r="N239" s="69">
        <v>41594</v>
      </c>
      <c r="O239" s="70">
        <v>4622805.72</v>
      </c>
      <c r="P239" s="71">
        <v>27375</v>
      </c>
      <c r="Q239" s="71">
        <v>41470</v>
      </c>
      <c r="R239" s="68">
        <v>6268402.5</v>
      </c>
      <c r="S239" s="69">
        <v>36016</v>
      </c>
      <c r="T239" s="69">
        <v>41442</v>
      </c>
      <c r="U239" s="70">
        <v>9477082.5099999998</v>
      </c>
      <c r="V239" s="71">
        <v>49745</v>
      </c>
      <c r="W239" s="71">
        <v>41331</v>
      </c>
      <c r="X239" s="68">
        <v>9600636.1899999995</v>
      </c>
      <c r="Y239" s="69">
        <v>49671</v>
      </c>
      <c r="Z239" s="69">
        <v>41273</v>
      </c>
      <c r="AA239" s="70">
        <v>9498850.5299999993</v>
      </c>
      <c r="AB239" s="71">
        <v>51357</v>
      </c>
      <c r="AC239" s="71">
        <v>41294</v>
      </c>
      <c r="AD239" s="68">
        <v>8978094.8200000003</v>
      </c>
      <c r="AE239" s="69">
        <v>50867</v>
      </c>
      <c r="AF239" s="69">
        <v>41344</v>
      </c>
      <c r="AG239" s="70">
        <v>9426878.0199999996</v>
      </c>
      <c r="AH239" s="71">
        <v>50057</v>
      </c>
      <c r="AI239" s="71">
        <v>41236</v>
      </c>
      <c r="AJ239" s="68">
        <v>10680916.630000001</v>
      </c>
      <c r="AK239" s="69">
        <v>64456</v>
      </c>
      <c r="AL239" s="69">
        <v>41211</v>
      </c>
      <c r="AM239" s="70">
        <v>9699186.0500000007</v>
      </c>
      <c r="AN239" s="71">
        <v>57048</v>
      </c>
      <c r="AO239" s="71">
        <v>41182</v>
      </c>
    </row>
    <row r="240" spans="1:41" hidden="1" outlineLevel="1" x14ac:dyDescent="0.55000000000000004">
      <c r="A240" s="58" t="s">
        <v>462</v>
      </c>
      <c r="B240" s="65">
        <v>68829262.599999875</v>
      </c>
      <c r="C240" s="66">
        <v>538049</v>
      </c>
      <c r="D240" s="66">
        <v>50648</v>
      </c>
      <c r="E240" s="67">
        <v>127.9237812912948</v>
      </c>
      <c r="F240" s="68">
        <v>6259995.4299999913</v>
      </c>
      <c r="G240" s="69">
        <v>45307</v>
      </c>
      <c r="H240" s="69">
        <v>47337</v>
      </c>
      <c r="I240" s="70">
        <v>5815540.5799999926</v>
      </c>
      <c r="J240" s="71">
        <v>42303</v>
      </c>
      <c r="K240" s="71">
        <v>48019</v>
      </c>
      <c r="L240" s="68">
        <v>4895465.6699999897</v>
      </c>
      <c r="M240" s="69">
        <v>35646</v>
      </c>
      <c r="N240" s="69">
        <v>47961</v>
      </c>
      <c r="O240" s="70">
        <v>2662060.6399999955</v>
      </c>
      <c r="P240" s="71">
        <v>22986</v>
      </c>
      <c r="Q240" s="71">
        <v>47961</v>
      </c>
      <c r="R240" s="68">
        <v>4372812.2099999916</v>
      </c>
      <c r="S240" s="69">
        <v>36185</v>
      </c>
      <c r="T240" s="69">
        <v>48480</v>
      </c>
      <c r="U240" s="70">
        <v>6089140.499999987</v>
      </c>
      <c r="V240" s="71">
        <v>48378</v>
      </c>
      <c r="W240" s="71">
        <v>48835</v>
      </c>
      <c r="X240" s="68">
        <v>6269967.7699999874</v>
      </c>
      <c r="Y240" s="69">
        <v>48147</v>
      </c>
      <c r="Z240" s="69">
        <v>49189</v>
      </c>
      <c r="AA240" s="70">
        <v>7076827.3099999847</v>
      </c>
      <c r="AB240" s="71">
        <v>52205</v>
      </c>
      <c r="AC240" s="71">
        <v>49498</v>
      </c>
      <c r="AD240" s="68">
        <v>5857466.8899999848</v>
      </c>
      <c r="AE240" s="69">
        <v>49478</v>
      </c>
      <c r="AF240" s="69">
        <v>49750</v>
      </c>
      <c r="AG240" s="70">
        <v>6396636.6599999871</v>
      </c>
      <c r="AH240" s="71">
        <v>48640</v>
      </c>
      <c r="AI240" s="71">
        <v>50187</v>
      </c>
      <c r="AJ240" s="68">
        <v>7551153.8399999868</v>
      </c>
      <c r="AK240" s="69">
        <v>63191</v>
      </c>
      <c r="AL240" s="69">
        <v>50291</v>
      </c>
      <c r="AM240" s="70">
        <v>5582195.0999999894</v>
      </c>
      <c r="AN240" s="71">
        <v>45583</v>
      </c>
      <c r="AO240" s="71">
        <v>50648</v>
      </c>
    </row>
    <row r="241" spans="1:41" hidden="1" outlineLevel="1" x14ac:dyDescent="0.55000000000000004">
      <c r="A241" s="58" t="s">
        <v>27</v>
      </c>
      <c r="B241" s="65">
        <v>36723233.159999996</v>
      </c>
      <c r="C241" s="66">
        <v>266838</v>
      </c>
      <c r="D241" s="66">
        <v>12868</v>
      </c>
      <c r="E241" s="67">
        <v>137.62370112202908</v>
      </c>
      <c r="F241" s="68">
        <v>4131610.79</v>
      </c>
      <c r="G241" s="69">
        <v>27370</v>
      </c>
      <c r="H241" s="69">
        <v>13348</v>
      </c>
      <c r="I241" s="70">
        <v>3949980.89</v>
      </c>
      <c r="J241" s="71">
        <v>25525</v>
      </c>
      <c r="K241" s="71">
        <v>13343</v>
      </c>
      <c r="L241" s="68">
        <v>2808975.63</v>
      </c>
      <c r="M241" s="69">
        <v>19126</v>
      </c>
      <c r="N241" s="69">
        <v>13299</v>
      </c>
      <c r="O241" s="70">
        <v>2291043.7400000002</v>
      </c>
      <c r="P241" s="71">
        <v>14201</v>
      </c>
      <c r="Q241" s="71">
        <v>13239</v>
      </c>
      <c r="R241" s="68">
        <v>2934877.29</v>
      </c>
      <c r="S241" s="69">
        <v>18619</v>
      </c>
      <c r="T241" s="69">
        <v>13215</v>
      </c>
      <c r="U241" s="70">
        <v>3190780.85</v>
      </c>
      <c r="V241" s="71">
        <v>23464</v>
      </c>
      <c r="W241" s="71">
        <v>13189</v>
      </c>
      <c r="X241" s="68">
        <v>3277311.87</v>
      </c>
      <c r="Y241" s="69">
        <v>23733</v>
      </c>
      <c r="Z241" s="69">
        <v>13154</v>
      </c>
      <c r="AA241" s="70">
        <v>2902428.34</v>
      </c>
      <c r="AB241" s="71">
        <v>23112</v>
      </c>
      <c r="AC241" s="71">
        <v>13106</v>
      </c>
      <c r="AD241" s="68">
        <v>2794072.17</v>
      </c>
      <c r="AE241" s="69">
        <v>23211</v>
      </c>
      <c r="AF241" s="69">
        <v>13080</v>
      </c>
      <c r="AG241" s="70">
        <v>2720006.58</v>
      </c>
      <c r="AH241" s="71">
        <v>21160</v>
      </c>
      <c r="AI241" s="71">
        <v>13054</v>
      </c>
      <c r="AJ241" s="68">
        <v>2987268.35</v>
      </c>
      <c r="AK241" s="69">
        <v>24887</v>
      </c>
      <c r="AL241" s="69">
        <v>13011</v>
      </c>
      <c r="AM241" s="70">
        <v>2734876.66</v>
      </c>
      <c r="AN241" s="71">
        <v>22430</v>
      </c>
      <c r="AO241" s="71">
        <v>12868</v>
      </c>
    </row>
    <row r="242" spans="1:41" hidden="1" outlineLevel="1" x14ac:dyDescent="0.55000000000000004">
      <c r="A242" s="58" t="s">
        <v>95</v>
      </c>
      <c r="B242" s="65">
        <v>10816879.109999999</v>
      </c>
      <c r="C242" s="66">
        <v>84296</v>
      </c>
      <c r="D242" s="66">
        <v>7822</v>
      </c>
      <c r="E242" s="67">
        <v>128.32019443389959</v>
      </c>
      <c r="F242" s="68">
        <v>1166194.3799999999</v>
      </c>
      <c r="G242" s="69">
        <v>7493</v>
      </c>
      <c r="H242" s="69">
        <v>7655</v>
      </c>
      <c r="I242" s="70">
        <v>916889.34</v>
      </c>
      <c r="J242" s="71">
        <v>6961</v>
      </c>
      <c r="K242" s="71">
        <v>7666</v>
      </c>
      <c r="L242" s="68">
        <v>638682.75</v>
      </c>
      <c r="M242" s="69">
        <v>4755</v>
      </c>
      <c r="N242" s="69">
        <v>7654</v>
      </c>
      <c r="O242" s="70">
        <v>467463.24</v>
      </c>
      <c r="P242" s="71">
        <v>3942</v>
      </c>
      <c r="Q242" s="71">
        <v>7636</v>
      </c>
      <c r="R242" s="68">
        <v>588999.03</v>
      </c>
      <c r="S242" s="69">
        <v>4713</v>
      </c>
      <c r="T242" s="69">
        <v>7653</v>
      </c>
      <c r="U242" s="70">
        <v>878237.43</v>
      </c>
      <c r="V242" s="71">
        <v>6619</v>
      </c>
      <c r="W242" s="71">
        <v>7700</v>
      </c>
      <c r="X242" s="68">
        <v>1109466.3899999999</v>
      </c>
      <c r="Y242" s="69">
        <v>7955</v>
      </c>
      <c r="Z242" s="69">
        <v>7738</v>
      </c>
      <c r="AA242" s="70">
        <v>1169101.6100000001</v>
      </c>
      <c r="AB242" s="71">
        <v>8965</v>
      </c>
      <c r="AC242" s="71">
        <v>7759</v>
      </c>
      <c r="AD242" s="68">
        <v>1034449.67</v>
      </c>
      <c r="AE242" s="69">
        <v>8460</v>
      </c>
      <c r="AF242" s="69">
        <v>7774</v>
      </c>
      <c r="AG242" s="70">
        <v>872656.57</v>
      </c>
      <c r="AH242" s="71">
        <v>7009</v>
      </c>
      <c r="AI242" s="71">
        <v>7801</v>
      </c>
      <c r="AJ242" s="68">
        <v>1067715.8500000001</v>
      </c>
      <c r="AK242" s="69">
        <v>9711</v>
      </c>
      <c r="AL242" s="69">
        <v>7801</v>
      </c>
      <c r="AM242" s="70">
        <v>907022.85</v>
      </c>
      <c r="AN242" s="71">
        <v>7713</v>
      </c>
      <c r="AO242" s="71">
        <v>7822</v>
      </c>
    </row>
    <row r="243" spans="1:41" hidden="1" outlineLevel="1" x14ac:dyDescent="0.55000000000000004">
      <c r="A243" s="58" t="s">
        <v>380</v>
      </c>
      <c r="B243" s="65">
        <v>35886072.940000005</v>
      </c>
      <c r="C243" s="66">
        <v>258742</v>
      </c>
      <c r="D243" s="66">
        <v>14937</v>
      </c>
      <c r="E243" s="67">
        <v>138.69442510299837</v>
      </c>
      <c r="F243" s="68">
        <v>3750500.79</v>
      </c>
      <c r="G243" s="69">
        <v>26087</v>
      </c>
      <c r="H243" s="69">
        <v>14786</v>
      </c>
      <c r="I243" s="70">
        <v>2909964.98</v>
      </c>
      <c r="J243" s="71">
        <v>20479</v>
      </c>
      <c r="K243" s="71">
        <v>14765</v>
      </c>
      <c r="L243" s="68">
        <v>2289040.85</v>
      </c>
      <c r="M243" s="69">
        <v>16927</v>
      </c>
      <c r="N243" s="69">
        <v>14658</v>
      </c>
      <c r="O243" s="70">
        <v>1480307.7</v>
      </c>
      <c r="P243" s="71">
        <v>11833</v>
      </c>
      <c r="Q243" s="71">
        <v>14645</v>
      </c>
      <c r="R243" s="68">
        <v>2327938.5299999998</v>
      </c>
      <c r="S243" s="69">
        <v>17647</v>
      </c>
      <c r="T243" s="69">
        <v>14661</v>
      </c>
      <c r="U243" s="70">
        <v>3257868.37</v>
      </c>
      <c r="V243" s="71">
        <v>23592</v>
      </c>
      <c r="W243" s="71">
        <v>14682</v>
      </c>
      <c r="X243" s="68">
        <v>3463439.53</v>
      </c>
      <c r="Y243" s="69">
        <v>25040</v>
      </c>
      <c r="Z243" s="69">
        <v>14726</v>
      </c>
      <c r="AA243" s="70">
        <v>3379173.44</v>
      </c>
      <c r="AB243" s="71">
        <v>24279</v>
      </c>
      <c r="AC243" s="71">
        <v>14755</v>
      </c>
      <c r="AD243" s="68">
        <v>2928709.57</v>
      </c>
      <c r="AE243" s="69">
        <v>22020</v>
      </c>
      <c r="AF243" s="69">
        <v>14803</v>
      </c>
      <c r="AG243" s="70">
        <v>3602872.53</v>
      </c>
      <c r="AH243" s="71">
        <v>23108</v>
      </c>
      <c r="AI243" s="71">
        <v>14833</v>
      </c>
      <c r="AJ243" s="68">
        <v>3342804.54</v>
      </c>
      <c r="AK243" s="69">
        <v>25574</v>
      </c>
      <c r="AL243" s="69">
        <v>14896</v>
      </c>
      <c r="AM243" s="70">
        <v>3153452.11</v>
      </c>
      <c r="AN243" s="71">
        <v>22156</v>
      </c>
      <c r="AO243" s="71">
        <v>14937</v>
      </c>
    </row>
    <row r="244" spans="1:41" hidden="1" outlineLevel="1" x14ac:dyDescent="0.55000000000000004">
      <c r="A244" s="58" t="s">
        <v>32</v>
      </c>
      <c r="B244" s="65">
        <v>765817.28999999992</v>
      </c>
      <c r="C244" s="66">
        <v>4930</v>
      </c>
      <c r="D244" s="66">
        <v>435</v>
      </c>
      <c r="E244" s="67">
        <v>155.33819269776873</v>
      </c>
      <c r="F244" s="68">
        <v>77881.58</v>
      </c>
      <c r="G244" s="69">
        <v>497</v>
      </c>
      <c r="H244" s="69">
        <v>550</v>
      </c>
      <c r="I244" s="70">
        <v>88804.98</v>
      </c>
      <c r="J244" s="71">
        <v>495</v>
      </c>
      <c r="K244" s="71">
        <v>547</v>
      </c>
      <c r="L244" s="68">
        <v>54306.42</v>
      </c>
      <c r="M244" s="69">
        <v>315</v>
      </c>
      <c r="N244" s="69">
        <v>546</v>
      </c>
      <c r="O244" s="70">
        <v>32337.03</v>
      </c>
      <c r="P244" s="71">
        <v>207</v>
      </c>
      <c r="Q244" s="71">
        <v>546</v>
      </c>
      <c r="R244" s="68">
        <v>44558.29</v>
      </c>
      <c r="S244" s="69">
        <v>270</v>
      </c>
      <c r="T244" s="69">
        <v>543</v>
      </c>
      <c r="U244" s="70">
        <v>47603.839999999997</v>
      </c>
      <c r="V244" s="71">
        <v>318</v>
      </c>
      <c r="W244" s="71">
        <v>535</v>
      </c>
      <c r="X244" s="68">
        <v>57862.04</v>
      </c>
      <c r="Y244" s="69">
        <v>369</v>
      </c>
      <c r="Z244" s="69">
        <v>476</v>
      </c>
      <c r="AA244" s="70">
        <v>54636.66</v>
      </c>
      <c r="AB244" s="71">
        <v>303</v>
      </c>
      <c r="AC244" s="71">
        <v>428</v>
      </c>
      <c r="AD244" s="68">
        <v>61721.71</v>
      </c>
      <c r="AE244" s="69">
        <v>362</v>
      </c>
      <c r="AF244" s="69">
        <v>429</v>
      </c>
      <c r="AG244" s="70">
        <v>90060.93</v>
      </c>
      <c r="AH244" s="71">
        <v>660</v>
      </c>
      <c r="AI244" s="71">
        <v>428</v>
      </c>
      <c r="AJ244" s="68">
        <v>93645.61</v>
      </c>
      <c r="AK244" s="69">
        <v>720</v>
      </c>
      <c r="AL244" s="69">
        <v>433</v>
      </c>
      <c r="AM244" s="70">
        <v>62398.2</v>
      </c>
      <c r="AN244" s="71">
        <v>414</v>
      </c>
      <c r="AO244" s="71">
        <v>435</v>
      </c>
    </row>
    <row r="245" spans="1:41" hidden="1" outlineLevel="1" x14ac:dyDescent="0.55000000000000004">
      <c r="A245" s="58" t="s">
        <v>37</v>
      </c>
      <c r="B245" s="65">
        <v>7166918.6799999997</v>
      </c>
      <c r="C245" s="66">
        <v>39461</v>
      </c>
      <c r="D245" s="66">
        <v>2194</v>
      </c>
      <c r="E245" s="67">
        <v>181.62030054991004</v>
      </c>
      <c r="F245" s="68">
        <v>687648.62</v>
      </c>
      <c r="G245" s="69">
        <v>3778</v>
      </c>
      <c r="H245" s="69">
        <v>2192</v>
      </c>
      <c r="I245" s="70">
        <v>545406.35</v>
      </c>
      <c r="J245" s="71">
        <v>3181</v>
      </c>
      <c r="K245" s="71">
        <v>2186</v>
      </c>
      <c r="L245" s="68">
        <v>521446.37</v>
      </c>
      <c r="M245" s="69">
        <v>2931</v>
      </c>
      <c r="N245" s="69">
        <v>2178</v>
      </c>
      <c r="O245" s="70">
        <v>293993.38</v>
      </c>
      <c r="P245" s="71">
        <v>1704</v>
      </c>
      <c r="Q245" s="71">
        <v>2183</v>
      </c>
      <c r="R245" s="68">
        <v>479329.69</v>
      </c>
      <c r="S245" s="69">
        <v>2537</v>
      </c>
      <c r="T245" s="69">
        <v>2187</v>
      </c>
      <c r="U245" s="70">
        <v>629737.63</v>
      </c>
      <c r="V245" s="71">
        <v>3257</v>
      </c>
      <c r="W245" s="71">
        <v>2186</v>
      </c>
      <c r="X245" s="68">
        <v>752008.93</v>
      </c>
      <c r="Y245" s="69">
        <v>3757</v>
      </c>
      <c r="Z245" s="69">
        <v>2189</v>
      </c>
      <c r="AA245" s="70">
        <v>731914.11</v>
      </c>
      <c r="AB245" s="71">
        <v>4053</v>
      </c>
      <c r="AC245" s="71">
        <v>2194</v>
      </c>
      <c r="AD245" s="68">
        <v>767422.18</v>
      </c>
      <c r="AE245" s="69">
        <v>4147</v>
      </c>
      <c r="AF245" s="69">
        <v>2188</v>
      </c>
      <c r="AG245" s="70">
        <v>590913.71</v>
      </c>
      <c r="AH245" s="71">
        <v>3215</v>
      </c>
      <c r="AI245" s="71">
        <v>2193</v>
      </c>
      <c r="AJ245" s="68">
        <v>620922.99</v>
      </c>
      <c r="AK245" s="69">
        <v>3751</v>
      </c>
      <c r="AL245" s="69">
        <v>2197</v>
      </c>
      <c r="AM245" s="70">
        <v>546174.71999999997</v>
      </c>
      <c r="AN245" s="71">
        <v>3150</v>
      </c>
      <c r="AO245" s="71">
        <v>2194</v>
      </c>
    </row>
    <row r="246" spans="1:41" hidden="1" outlineLevel="1" x14ac:dyDescent="0.55000000000000004">
      <c r="A246" s="58" t="s">
        <v>33</v>
      </c>
      <c r="B246" s="65">
        <v>10204163.9</v>
      </c>
      <c r="C246" s="66">
        <v>50438</v>
      </c>
      <c r="D246" s="66">
        <v>3541</v>
      </c>
      <c r="E246" s="67">
        <v>202.31103334787264</v>
      </c>
      <c r="F246" s="68">
        <v>886741.53</v>
      </c>
      <c r="G246" s="69">
        <v>3970</v>
      </c>
      <c r="H246" s="69">
        <v>3483</v>
      </c>
      <c r="I246" s="70">
        <v>803066.76</v>
      </c>
      <c r="J246" s="71">
        <v>4072</v>
      </c>
      <c r="K246" s="71">
        <v>3468</v>
      </c>
      <c r="L246" s="68">
        <v>567372.9</v>
      </c>
      <c r="M246" s="69">
        <v>2971</v>
      </c>
      <c r="N246" s="69">
        <v>3471</v>
      </c>
      <c r="O246" s="70">
        <v>523966.3</v>
      </c>
      <c r="P246" s="71">
        <v>2839</v>
      </c>
      <c r="Q246" s="71">
        <v>3493</v>
      </c>
      <c r="R246" s="68">
        <v>801407.67</v>
      </c>
      <c r="S246" s="69">
        <v>3615</v>
      </c>
      <c r="T246" s="69">
        <v>3508</v>
      </c>
      <c r="U246" s="70">
        <v>768625.68</v>
      </c>
      <c r="V246" s="71">
        <v>4205</v>
      </c>
      <c r="W246" s="71">
        <v>3511</v>
      </c>
      <c r="X246" s="68">
        <v>1251125.94</v>
      </c>
      <c r="Y246" s="69">
        <v>5504</v>
      </c>
      <c r="Z246" s="69">
        <v>3532</v>
      </c>
      <c r="AA246" s="70">
        <v>926141.82</v>
      </c>
      <c r="AB246" s="71">
        <v>4715</v>
      </c>
      <c r="AC246" s="71">
        <v>3566</v>
      </c>
      <c r="AD246" s="68">
        <v>885552.9</v>
      </c>
      <c r="AE246" s="69">
        <v>5177</v>
      </c>
      <c r="AF246" s="69">
        <v>3555</v>
      </c>
      <c r="AG246" s="70">
        <v>974456.7</v>
      </c>
      <c r="AH246" s="71">
        <v>4044</v>
      </c>
      <c r="AI246" s="71">
        <v>3570</v>
      </c>
      <c r="AJ246" s="68">
        <v>1095441.95</v>
      </c>
      <c r="AK246" s="69">
        <v>5693</v>
      </c>
      <c r="AL246" s="69">
        <v>3566</v>
      </c>
      <c r="AM246" s="70">
        <v>720263.75</v>
      </c>
      <c r="AN246" s="71">
        <v>3633</v>
      </c>
      <c r="AO246" s="71">
        <v>3541</v>
      </c>
    </row>
    <row r="247" spans="1:41" hidden="1" outlineLevel="1" x14ac:dyDescent="0.55000000000000004">
      <c r="A247" s="58" t="s">
        <v>40</v>
      </c>
      <c r="B247" s="65">
        <v>227554764.11999997</v>
      </c>
      <c r="C247" s="66">
        <v>1371945</v>
      </c>
      <c r="D247" s="66">
        <v>88624</v>
      </c>
      <c r="E247" s="67">
        <v>165.86289109257294</v>
      </c>
      <c r="F247" s="68">
        <v>23317696.239999998</v>
      </c>
      <c r="G247" s="69">
        <v>134112</v>
      </c>
      <c r="H247" s="69">
        <v>85824</v>
      </c>
      <c r="I247" s="70">
        <v>16278574.560000001</v>
      </c>
      <c r="J247" s="71">
        <v>98859</v>
      </c>
      <c r="K247" s="71">
        <v>86784</v>
      </c>
      <c r="L247" s="68">
        <v>12895493.649999999</v>
      </c>
      <c r="M247" s="69">
        <v>80461</v>
      </c>
      <c r="N247" s="69">
        <v>86443</v>
      </c>
      <c r="O247" s="70">
        <v>13828820.48</v>
      </c>
      <c r="P247" s="71">
        <v>87683</v>
      </c>
      <c r="Q247" s="71">
        <v>86603</v>
      </c>
      <c r="R247" s="68">
        <v>17062460.519999996</v>
      </c>
      <c r="S247" s="69">
        <v>102451</v>
      </c>
      <c r="T247" s="69">
        <v>86808</v>
      </c>
      <c r="U247" s="70">
        <v>21226834.139999997</v>
      </c>
      <c r="V247" s="71">
        <v>124988</v>
      </c>
      <c r="W247" s="71">
        <v>87128</v>
      </c>
      <c r="X247" s="68">
        <v>22180045.739999998</v>
      </c>
      <c r="Y247" s="69">
        <v>130484</v>
      </c>
      <c r="Z247" s="69">
        <v>87495</v>
      </c>
      <c r="AA247" s="70">
        <v>21619777.679999996</v>
      </c>
      <c r="AB247" s="71">
        <v>128037</v>
      </c>
      <c r="AC247" s="71">
        <v>87858</v>
      </c>
      <c r="AD247" s="68">
        <v>19708527.039999995</v>
      </c>
      <c r="AE247" s="69">
        <v>121257</v>
      </c>
      <c r="AF247" s="69">
        <v>88118</v>
      </c>
      <c r="AG247" s="70">
        <v>19122091.149999995</v>
      </c>
      <c r="AH247" s="71">
        <v>111513</v>
      </c>
      <c r="AI247" s="71">
        <v>88323</v>
      </c>
      <c r="AJ247" s="68">
        <v>20968971.449999999</v>
      </c>
      <c r="AK247" s="69">
        <v>130777</v>
      </c>
      <c r="AL247" s="69">
        <v>88442</v>
      </c>
      <c r="AM247" s="70">
        <v>19345471.469999999</v>
      </c>
      <c r="AN247" s="71">
        <v>121323</v>
      </c>
      <c r="AO247" s="71">
        <v>88624</v>
      </c>
    </row>
    <row r="248" spans="1:41" hidden="1" outlineLevel="1" x14ac:dyDescent="0.55000000000000004">
      <c r="A248" s="58" t="s">
        <v>34</v>
      </c>
      <c r="B248" s="65">
        <v>59858999.390000008</v>
      </c>
      <c r="C248" s="66">
        <v>141431</v>
      </c>
      <c r="D248" s="66">
        <v>5114</v>
      </c>
      <c r="E248" s="67">
        <v>423.23818250595701</v>
      </c>
      <c r="F248" s="68">
        <v>5149952.18</v>
      </c>
      <c r="G248" s="69">
        <v>14742</v>
      </c>
      <c r="H248" s="69">
        <v>4440</v>
      </c>
      <c r="I248" s="70">
        <v>7994505.6699999999</v>
      </c>
      <c r="J248" s="71">
        <v>17219</v>
      </c>
      <c r="K248" s="71">
        <v>4991</v>
      </c>
      <c r="L248" s="68">
        <v>7278263.6699999999</v>
      </c>
      <c r="M248" s="69">
        <v>15419</v>
      </c>
      <c r="N248" s="69">
        <v>5099</v>
      </c>
      <c r="O248" s="70">
        <v>7552324.7599999998</v>
      </c>
      <c r="P248" s="71">
        <v>13888</v>
      </c>
      <c r="Q248" s="71">
        <v>5125</v>
      </c>
      <c r="R248" s="68">
        <v>6065864.9900000002</v>
      </c>
      <c r="S248" s="69">
        <v>10656</v>
      </c>
      <c r="T248" s="69">
        <v>5142</v>
      </c>
      <c r="U248" s="70">
        <v>5905870.3200000003</v>
      </c>
      <c r="V248" s="71">
        <v>11399</v>
      </c>
      <c r="W248" s="71">
        <v>5156</v>
      </c>
      <c r="X248" s="68">
        <v>4628682.7</v>
      </c>
      <c r="Y248" s="69">
        <v>9831</v>
      </c>
      <c r="Z248" s="69">
        <v>5153</v>
      </c>
      <c r="AA248" s="70">
        <v>3898548.74</v>
      </c>
      <c r="AB248" s="71">
        <v>8791</v>
      </c>
      <c r="AC248" s="71">
        <v>5118</v>
      </c>
      <c r="AD248" s="68">
        <v>3372432.66</v>
      </c>
      <c r="AE248" s="69">
        <v>8802</v>
      </c>
      <c r="AF248" s="69">
        <v>5109</v>
      </c>
      <c r="AG248" s="70">
        <v>3191577.69</v>
      </c>
      <c r="AH248" s="71">
        <v>10048</v>
      </c>
      <c r="AI248" s="71">
        <v>5116</v>
      </c>
      <c r="AJ248" s="68">
        <v>2721352.65</v>
      </c>
      <c r="AK248" s="69">
        <v>10483</v>
      </c>
      <c r="AL248" s="69">
        <v>5113</v>
      </c>
      <c r="AM248" s="70">
        <v>2099623.36</v>
      </c>
      <c r="AN248" s="71">
        <v>10153</v>
      </c>
      <c r="AO248" s="71">
        <v>5114</v>
      </c>
    </row>
    <row r="249" spans="1:41" hidden="1" outlineLevel="1" x14ac:dyDescent="0.55000000000000004">
      <c r="A249" s="58" t="s">
        <v>35</v>
      </c>
      <c r="B249" s="65">
        <v>11046876.520000001</v>
      </c>
      <c r="C249" s="66">
        <v>69675</v>
      </c>
      <c r="D249" s="66">
        <v>15393</v>
      </c>
      <c r="E249" s="67">
        <v>158.54864040186584</v>
      </c>
      <c r="F249" s="68">
        <v>624987.52</v>
      </c>
      <c r="G249" s="69">
        <v>4086</v>
      </c>
      <c r="H249" s="69">
        <v>16043</v>
      </c>
      <c r="I249" s="70">
        <v>946978.5</v>
      </c>
      <c r="J249" s="71">
        <v>4504</v>
      </c>
      <c r="K249" s="71">
        <v>16039</v>
      </c>
      <c r="L249" s="68">
        <v>415085.18</v>
      </c>
      <c r="M249" s="69">
        <v>2968</v>
      </c>
      <c r="N249" s="69">
        <v>15942</v>
      </c>
      <c r="O249" s="70">
        <v>266349.67</v>
      </c>
      <c r="P249" s="71">
        <v>1797</v>
      </c>
      <c r="Q249" s="71">
        <v>15790</v>
      </c>
      <c r="R249" s="68">
        <v>394488.78</v>
      </c>
      <c r="S249" s="69">
        <v>2373</v>
      </c>
      <c r="T249" s="69">
        <v>15724</v>
      </c>
      <c r="U249" s="70">
        <v>617914.43000000005</v>
      </c>
      <c r="V249" s="71">
        <v>3932</v>
      </c>
      <c r="W249" s="71">
        <v>15713</v>
      </c>
      <c r="X249" s="68">
        <v>632295.6</v>
      </c>
      <c r="Y249" s="69">
        <v>3861</v>
      </c>
      <c r="Z249" s="69">
        <v>15648</v>
      </c>
      <c r="AA249" s="70">
        <v>834563.94</v>
      </c>
      <c r="AB249" s="71">
        <v>5176</v>
      </c>
      <c r="AC249" s="71">
        <v>15553</v>
      </c>
      <c r="AD249" s="68">
        <v>792072.69</v>
      </c>
      <c r="AE249" s="69">
        <v>4990</v>
      </c>
      <c r="AF249" s="69">
        <v>15552</v>
      </c>
      <c r="AG249" s="70">
        <v>1259280.1599999999</v>
      </c>
      <c r="AH249" s="71">
        <v>7544</v>
      </c>
      <c r="AI249" s="71">
        <v>15730</v>
      </c>
      <c r="AJ249" s="68">
        <v>2315443.38</v>
      </c>
      <c r="AK249" s="69">
        <v>15611</v>
      </c>
      <c r="AL249" s="69">
        <v>15868</v>
      </c>
      <c r="AM249" s="70">
        <v>1947416.67</v>
      </c>
      <c r="AN249" s="71">
        <v>12833</v>
      </c>
      <c r="AO249" s="71">
        <v>15393</v>
      </c>
    </row>
    <row r="250" spans="1:41" ht="4.5" hidden="1" customHeight="1" outlineLevel="1" x14ac:dyDescent="0.55000000000000004">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row>
    <row r="251" spans="1:41" s="12" customFormat="1" hidden="1" outlineLevel="1" x14ac:dyDescent="0.55000000000000004">
      <c r="A251" s="50" t="s">
        <v>509</v>
      </c>
      <c r="B251" s="51">
        <f>SUM(B224:B249)</f>
        <v>7213408050.8899908</v>
      </c>
      <c r="C251" s="52">
        <f>SUM(C224:C249)</f>
        <v>38758205</v>
      </c>
      <c r="D251" s="52">
        <f>SUM(D224:D249)</f>
        <v>2644809</v>
      </c>
      <c r="E251" s="74">
        <f t="shared" ref="E251" si="16">IFERROR(B251/C251,0)</f>
        <v>186.11305789032261</v>
      </c>
      <c r="F251" s="51">
        <f t="shared" ref="F251:AO251" si="17">SUM(F224:F249)</f>
        <v>603393928.66999924</v>
      </c>
      <c r="G251" s="52">
        <f t="shared" si="17"/>
        <v>3209171</v>
      </c>
      <c r="H251" s="52">
        <f t="shared" si="17"/>
        <v>2560179</v>
      </c>
      <c r="I251" s="51">
        <f t="shared" si="17"/>
        <v>529724487.71999967</v>
      </c>
      <c r="J251" s="52">
        <f t="shared" si="17"/>
        <v>2776132</v>
      </c>
      <c r="K251" s="52">
        <f t="shared" si="17"/>
        <v>2566931</v>
      </c>
      <c r="L251" s="51">
        <f t="shared" si="17"/>
        <v>423491857.82999969</v>
      </c>
      <c r="M251" s="52">
        <f t="shared" si="17"/>
        <v>2333742</v>
      </c>
      <c r="N251" s="52">
        <f t="shared" si="17"/>
        <v>2565943</v>
      </c>
      <c r="O251" s="51">
        <f t="shared" si="17"/>
        <v>444680072.78999972</v>
      </c>
      <c r="P251" s="52">
        <f t="shared" si="17"/>
        <v>2486624</v>
      </c>
      <c r="Q251" s="52">
        <f t="shared" si="17"/>
        <v>2574365</v>
      </c>
      <c r="R251" s="51">
        <f t="shared" si="17"/>
        <v>530390116.96999943</v>
      </c>
      <c r="S251" s="52">
        <f t="shared" si="17"/>
        <v>2844857</v>
      </c>
      <c r="T251" s="52">
        <f t="shared" si="17"/>
        <v>2585730</v>
      </c>
      <c r="U251" s="51">
        <f t="shared" si="17"/>
        <v>660404035.94999897</v>
      </c>
      <c r="V251" s="52">
        <f t="shared" si="17"/>
        <v>3465997</v>
      </c>
      <c r="W251" s="52">
        <f t="shared" si="17"/>
        <v>2600092</v>
      </c>
      <c r="X251" s="51">
        <f t="shared" si="17"/>
        <v>698414596.09999919</v>
      </c>
      <c r="Y251" s="52">
        <f t="shared" si="17"/>
        <v>3618583</v>
      </c>
      <c r="Z251" s="52">
        <f t="shared" si="17"/>
        <v>2612221</v>
      </c>
      <c r="AA251" s="51">
        <f t="shared" si="17"/>
        <v>664033082.6099993</v>
      </c>
      <c r="AB251" s="52">
        <f t="shared" si="17"/>
        <v>3536584</v>
      </c>
      <c r="AC251" s="52">
        <f t="shared" si="17"/>
        <v>2619815</v>
      </c>
      <c r="AD251" s="51">
        <f t="shared" si="17"/>
        <v>653782291.76999927</v>
      </c>
      <c r="AE251" s="52">
        <f t="shared" si="17"/>
        <v>3549436</v>
      </c>
      <c r="AF251" s="52">
        <f t="shared" si="17"/>
        <v>2627490</v>
      </c>
      <c r="AG251" s="51">
        <f t="shared" si="17"/>
        <v>683538497.95999932</v>
      </c>
      <c r="AH251" s="52">
        <f t="shared" si="17"/>
        <v>3543023</v>
      </c>
      <c r="AI251" s="52">
        <f t="shared" si="17"/>
        <v>2627463</v>
      </c>
      <c r="AJ251" s="51">
        <f t="shared" si="17"/>
        <v>716238296.97999907</v>
      </c>
      <c r="AK251" s="52">
        <f t="shared" si="17"/>
        <v>3981443</v>
      </c>
      <c r="AL251" s="52">
        <f t="shared" si="17"/>
        <v>2638114</v>
      </c>
      <c r="AM251" s="51">
        <f t="shared" si="17"/>
        <v>605316785.53999937</v>
      </c>
      <c r="AN251" s="52">
        <f t="shared" si="17"/>
        <v>3412613</v>
      </c>
      <c r="AO251" s="52">
        <f t="shared" si="17"/>
        <v>2644809</v>
      </c>
    </row>
    <row r="252" spans="1:41" hidden="1" outlineLevel="1" x14ac:dyDescent="0.55000000000000004"/>
    <row r="253" spans="1:41" hidden="1" outlineLevel="1" x14ac:dyDescent="0.55000000000000004">
      <c r="A253" s="12" t="s">
        <v>11</v>
      </c>
      <c r="B253" s="107" t="s">
        <v>96</v>
      </c>
      <c r="C253" s="107"/>
      <c r="D253" s="107"/>
      <c r="E253" s="107"/>
      <c r="F253" s="105" t="s">
        <v>72</v>
      </c>
      <c r="G253" s="105"/>
      <c r="H253" s="105"/>
      <c r="I253" s="104" t="s">
        <v>73</v>
      </c>
      <c r="J253" s="104"/>
      <c r="K253" s="104"/>
      <c r="L253" s="106" t="s">
        <v>74</v>
      </c>
      <c r="M253" s="106"/>
      <c r="N253" s="106"/>
      <c r="O253" s="104" t="s">
        <v>75</v>
      </c>
      <c r="P253" s="104"/>
      <c r="Q253" s="104"/>
      <c r="R253" s="106" t="s">
        <v>76</v>
      </c>
      <c r="S253" s="106"/>
      <c r="T253" s="106"/>
      <c r="U253" s="104" t="s">
        <v>77</v>
      </c>
      <c r="V253" s="104"/>
      <c r="W253" s="104"/>
      <c r="X253" s="106" t="s">
        <v>78</v>
      </c>
      <c r="Y253" s="106"/>
      <c r="Z253" s="106"/>
      <c r="AA253" s="104" t="s">
        <v>79</v>
      </c>
      <c r="AB253" s="104"/>
      <c r="AC253" s="104"/>
      <c r="AD253" s="106" t="s">
        <v>80</v>
      </c>
      <c r="AE253" s="106"/>
      <c r="AF253" s="106"/>
      <c r="AG253" s="104" t="s">
        <v>81</v>
      </c>
      <c r="AH253" s="104"/>
      <c r="AI253" s="104"/>
      <c r="AJ253" s="106" t="s">
        <v>82</v>
      </c>
      <c r="AK253" s="106"/>
      <c r="AL253" s="106"/>
      <c r="AM253" s="104" t="s">
        <v>83</v>
      </c>
      <c r="AN253" s="104"/>
      <c r="AO253" s="104"/>
    </row>
    <row r="254" spans="1:41" s="72" customFormat="1" hidden="1" outlineLevel="1" x14ac:dyDescent="0.55000000000000004">
      <c r="A254" s="73" t="s">
        <v>0</v>
      </c>
      <c r="B254" s="59" t="s">
        <v>1</v>
      </c>
      <c r="C254" s="60" t="s">
        <v>2</v>
      </c>
      <c r="D254" s="60" t="s">
        <v>97</v>
      </c>
      <c r="E254" s="59" t="s">
        <v>516</v>
      </c>
      <c r="F254" s="61" t="s">
        <v>1</v>
      </c>
      <c r="G254" s="62" t="s">
        <v>2</v>
      </c>
      <c r="H254" s="62" t="s">
        <v>97</v>
      </c>
      <c r="I254" s="63" t="s">
        <v>1</v>
      </c>
      <c r="J254" s="64" t="s">
        <v>2</v>
      </c>
      <c r="K254" s="64" t="s">
        <v>97</v>
      </c>
      <c r="L254" s="61" t="s">
        <v>1</v>
      </c>
      <c r="M254" s="62" t="s">
        <v>2</v>
      </c>
      <c r="N254" s="62" t="s">
        <v>97</v>
      </c>
      <c r="O254" s="63" t="s">
        <v>1</v>
      </c>
      <c r="P254" s="64" t="s">
        <v>2</v>
      </c>
      <c r="Q254" s="64" t="s">
        <v>97</v>
      </c>
      <c r="R254" s="61" t="s">
        <v>1</v>
      </c>
      <c r="S254" s="62" t="s">
        <v>2</v>
      </c>
      <c r="T254" s="62" t="s">
        <v>97</v>
      </c>
      <c r="U254" s="63" t="s">
        <v>1</v>
      </c>
      <c r="V254" s="64" t="s">
        <v>2</v>
      </c>
      <c r="W254" s="64" t="s">
        <v>97</v>
      </c>
      <c r="X254" s="61" t="s">
        <v>1</v>
      </c>
      <c r="Y254" s="62" t="s">
        <v>2</v>
      </c>
      <c r="Z254" s="62" t="s">
        <v>97</v>
      </c>
      <c r="AA254" s="63" t="s">
        <v>1</v>
      </c>
      <c r="AB254" s="64" t="s">
        <v>2</v>
      </c>
      <c r="AC254" s="64" t="s">
        <v>97</v>
      </c>
      <c r="AD254" s="61" t="s">
        <v>1</v>
      </c>
      <c r="AE254" s="62" t="s">
        <v>2</v>
      </c>
      <c r="AF254" s="62" t="s">
        <v>97</v>
      </c>
      <c r="AG254" s="63" t="s">
        <v>1</v>
      </c>
      <c r="AH254" s="64" t="s">
        <v>2</v>
      </c>
      <c r="AI254" s="64" t="s">
        <v>97</v>
      </c>
      <c r="AJ254" s="61" t="s">
        <v>1</v>
      </c>
      <c r="AK254" s="62" t="s">
        <v>2</v>
      </c>
      <c r="AL254" s="62" t="s">
        <v>97</v>
      </c>
      <c r="AM254" s="63" t="s">
        <v>1</v>
      </c>
      <c r="AN254" s="64" t="s">
        <v>2</v>
      </c>
      <c r="AO254" s="64" t="s">
        <v>97</v>
      </c>
    </row>
    <row r="255" spans="1:41" hidden="1" outlineLevel="1" x14ac:dyDescent="0.55000000000000004">
      <c r="A255" s="58" t="s">
        <v>36</v>
      </c>
      <c r="B255" s="65">
        <v>10925616.360000001</v>
      </c>
      <c r="C255" s="66">
        <v>39762</v>
      </c>
      <c r="D255" s="66">
        <v>2917</v>
      </c>
      <c r="E255" s="67">
        <v>274.77532216689303</v>
      </c>
      <c r="F255" s="68">
        <v>1216224.56</v>
      </c>
      <c r="G255" s="69">
        <v>4366</v>
      </c>
      <c r="H255" s="69">
        <v>2861</v>
      </c>
      <c r="I255" s="70">
        <v>958137.94000000006</v>
      </c>
      <c r="J255" s="71">
        <v>3812</v>
      </c>
      <c r="K255" s="71">
        <v>2866</v>
      </c>
      <c r="L255" s="68">
        <v>776451.12</v>
      </c>
      <c r="M255" s="69">
        <v>2953</v>
      </c>
      <c r="N255" s="69">
        <v>2840</v>
      </c>
      <c r="O255" s="70">
        <v>535005.85</v>
      </c>
      <c r="P255" s="71">
        <v>2079</v>
      </c>
      <c r="Q255" s="71">
        <v>2841</v>
      </c>
      <c r="R255" s="68">
        <v>903313.55</v>
      </c>
      <c r="S255" s="69">
        <v>3154</v>
      </c>
      <c r="T255" s="69">
        <v>2853</v>
      </c>
      <c r="U255" s="70">
        <v>1032792.4</v>
      </c>
      <c r="V255" s="71">
        <v>3757</v>
      </c>
      <c r="W255" s="71">
        <v>2852</v>
      </c>
      <c r="X255" s="68">
        <v>725844.92</v>
      </c>
      <c r="Y255" s="69">
        <v>2569</v>
      </c>
      <c r="Z255" s="69">
        <v>2862</v>
      </c>
      <c r="AA255" s="70">
        <v>987426.01</v>
      </c>
      <c r="AB255" s="71">
        <v>3560</v>
      </c>
      <c r="AC255" s="71">
        <v>2873</v>
      </c>
      <c r="AD255" s="68">
        <v>1060478.23</v>
      </c>
      <c r="AE255" s="69">
        <v>3962</v>
      </c>
      <c r="AF255" s="69">
        <v>2886</v>
      </c>
      <c r="AG255" s="70">
        <v>862409.14</v>
      </c>
      <c r="AH255" s="71">
        <v>3180</v>
      </c>
      <c r="AI255" s="71">
        <v>2895</v>
      </c>
      <c r="AJ255" s="68">
        <v>908192.81</v>
      </c>
      <c r="AK255" s="69">
        <v>3211</v>
      </c>
      <c r="AL255" s="69">
        <v>2884</v>
      </c>
      <c r="AM255" s="70">
        <v>959339.83</v>
      </c>
      <c r="AN255" s="71">
        <v>3159</v>
      </c>
      <c r="AO255" s="71">
        <v>2917</v>
      </c>
    </row>
    <row r="256" spans="1:41" hidden="1" outlineLevel="1" x14ac:dyDescent="0.55000000000000004">
      <c r="A256" s="58" t="s">
        <v>18</v>
      </c>
      <c r="B256" s="65">
        <v>163717021.18999207</v>
      </c>
      <c r="C256" s="66">
        <v>1226377</v>
      </c>
      <c r="D256" s="66">
        <v>63381</v>
      </c>
      <c r="E256" s="67">
        <v>133.49648696118084</v>
      </c>
      <c r="F256" s="68">
        <v>14027785.47999936</v>
      </c>
      <c r="G256" s="69">
        <v>99157</v>
      </c>
      <c r="H256" s="69">
        <v>61438</v>
      </c>
      <c r="I256" s="70">
        <v>11674948.719999453</v>
      </c>
      <c r="J256" s="71">
        <v>95876</v>
      </c>
      <c r="K256" s="71">
        <v>61588</v>
      </c>
      <c r="L256" s="68">
        <v>9151258.6699996218</v>
      </c>
      <c r="M256" s="69">
        <v>72538</v>
      </c>
      <c r="N256" s="69">
        <v>61553</v>
      </c>
      <c r="O256" s="70">
        <v>8555377.8999996707</v>
      </c>
      <c r="P256" s="71">
        <v>61362</v>
      </c>
      <c r="Q256" s="71">
        <v>61697</v>
      </c>
      <c r="R256" s="68">
        <v>11724518.339999415</v>
      </c>
      <c r="S256" s="69">
        <v>85836</v>
      </c>
      <c r="T256" s="69">
        <v>62439</v>
      </c>
      <c r="U256" s="70">
        <v>16194760.199999122</v>
      </c>
      <c r="V256" s="71">
        <v>118916</v>
      </c>
      <c r="W256" s="71">
        <v>62889</v>
      </c>
      <c r="X256" s="68">
        <v>13784293.379999248</v>
      </c>
      <c r="Y256" s="69">
        <v>102791</v>
      </c>
      <c r="Z256" s="69">
        <v>63174</v>
      </c>
      <c r="AA256" s="70">
        <v>16242499.969999189</v>
      </c>
      <c r="AB256" s="71">
        <v>113799</v>
      </c>
      <c r="AC256" s="71">
        <v>63549</v>
      </c>
      <c r="AD256" s="68">
        <v>14101431.259999363</v>
      </c>
      <c r="AE256" s="69">
        <v>108261</v>
      </c>
      <c r="AF256" s="69">
        <v>63752</v>
      </c>
      <c r="AG256" s="70">
        <v>16062210.109999208</v>
      </c>
      <c r="AH256" s="71">
        <v>119512</v>
      </c>
      <c r="AI256" s="71">
        <v>63627</v>
      </c>
      <c r="AJ256" s="68">
        <v>16763049.429999173</v>
      </c>
      <c r="AK256" s="69">
        <v>130619</v>
      </c>
      <c r="AL256" s="69">
        <v>63512</v>
      </c>
      <c r="AM256" s="70">
        <v>15434887.729999248</v>
      </c>
      <c r="AN256" s="71">
        <v>117710</v>
      </c>
      <c r="AO256" s="71">
        <v>63381</v>
      </c>
    </row>
    <row r="257" spans="1:41" hidden="1" outlineLevel="1" x14ac:dyDescent="0.55000000000000004">
      <c r="A257" s="58" t="s">
        <v>20</v>
      </c>
      <c r="B257" s="65">
        <v>28547131.690000001</v>
      </c>
      <c r="C257" s="66">
        <v>203213</v>
      </c>
      <c r="D257" s="66">
        <v>13341</v>
      </c>
      <c r="E257" s="67">
        <v>140.47886547612603</v>
      </c>
      <c r="F257" s="68">
        <v>2749386.06</v>
      </c>
      <c r="G257" s="69">
        <v>18653</v>
      </c>
      <c r="H257" s="69">
        <v>14616</v>
      </c>
      <c r="I257" s="70">
        <v>2355548.19</v>
      </c>
      <c r="J257" s="71">
        <v>16947</v>
      </c>
      <c r="K257" s="71">
        <v>14568</v>
      </c>
      <c r="L257" s="68">
        <v>1919994.04</v>
      </c>
      <c r="M257" s="69">
        <v>13330</v>
      </c>
      <c r="N257" s="69">
        <v>14534</v>
      </c>
      <c r="O257" s="70">
        <v>1831035.62</v>
      </c>
      <c r="P257" s="71">
        <v>13215</v>
      </c>
      <c r="Q257" s="71">
        <v>14446</v>
      </c>
      <c r="R257" s="68">
        <v>2013908.89</v>
      </c>
      <c r="S257" s="69">
        <v>13920</v>
      </c>
      <c r="T257" s="69">
        <v>14670</v>
      </c>
      <c r="U257" s="70">
        <v>2445551.2000000002</v>
      </c>
      <c r="V257" s="71">
        <v>18591</v>
      </c>
      <c r="W257" s="71">
        <v>13767</v>
      </c>
      <c r="X257" s="68">
        <v>2420125.0699999998</v>
      </c>
      <c r="Y257" s="69">
        <v>17115</v>
      </c>
      <c r="Z257" s="69">
        <v>13420</v>
      </c>
      <c r="AA257" s="70">
        <v>2990027.77</v>
      </c>
      <c r="AB257" s="71">
        <v>19667</v>
      </c>
      <c r="AC257" s="71">
        <v>13219</v>
      </c>
      <c r="AD257" s="68">
        <v>2485517.0299999998</v>
      </c>
      <c r="AE257" s="69">
        <v>18319</v>
      </c>
      <c r="AF257" s="69">
        <v>13178</v>
      </c>
      <c r="AG257" s="70">
        <v>2377557.7599999998</v>
      </c>
      <c r="AH257" s="71">
        <v>17256</v>
      </c>
      <c r="AI257" s="71">
        <v>13224</v>
      </c>
      <c r="AJ257" s="68">
        <v>2319228.63</v>
      </c>
      <c r="AK257" s="69">
        <v>17007</v>
      </c>
      <c r="AL257" s="69">
        <v>13257</v>
      </c>
      <c r="AM257" s="70">
        <v>2639251.4300000002</v>
      </c>
      <c r="AN257" s="71">
        <v>19193</v>
      </c>
      <c r="AO257" s="71">
        <v>13341</v>
      </c>
    </row>
    <row r="258" spans="1:41" hidden="1" outlineLevel="1" x14ac:dyDescent="0.55000000000000004">
      <c r="A258" s="58" t="s">
        <v>510</v>
      </c>
      <c r="B258" s="65">
        <v>0</v>
      </c>
      <c r="C258" s="66">
        <v>0</v>
      </c>
      <c r="D258" s="66">
        <v>0</v>
      </c>
      <c r="E258" s="67">
        <v>0</v>
      </c>
      <c r="F258" s="68">
        <v>0</v>
      </c>
      <c r="G258" s="69">
        <v>0</v>
      </c>
      <c r="H258" s="69">
        <v>0</v>
      </c>
      <c r="I258" s="70">
        <v>0</v>
      </c>
      <c r="J258" s="71">
        <v>0</v>
      </c>
      <c r="K258" s="71">
        <v>0</v>
      </c>
      <c r="L258" s="68">
        <v>0</v>
      </c>
      <c r="M258" s="69">
        <v>0</v>
      </c>
      <c r="N258" s="69">
        <v>0</v>
      </c>
      <c r="O258" s="70">
        <v>0</v>
      </c>
      <c r="P258" s="71">
        <v>0</v>
      </c>
      <c r="Q258" s="71">
        <v>0</v>
      </c>
      <c r="R258" s="68">
        <v>0</v>
      </c>
      <c r="S258" s="69">
        <v>0</v>
      </c>
      <c r="T258" s="69">
        <v>0</v>
      </c>
      <c r="U258" s="70">
        <v>0</v>
      </c>
      <c r="V258" s="71">
        <v>0</v>
      </c>
      <c r="W258" s="71">
        <v>0</v>
      </c>
      <c r="X258" s="68">
        <v>0</v>
      </c>
      <c r="Y258" s="69">
        <v>0</v>
      </c>
      <c r="Z258" s="69">
        <v>0</v>
      </c>
      <c r="AA258" s="70">
        <v>0</v>
      </c>
      <c r="AB258" s="71">
        <v>0</v>
      </c>
      <c r="AC258" s="71">
        <v>0</v>
      </c>
      <c r="AD258" s="68">
        <v>0</v>
      </c>
      <c r="AE258" s="69">
        <v>0</v>
      </c>
      <c r="AF258" s="69">
        <v>0</v>
      </c>
      <c r="AG258" s="70">
        <v>0</v>
      </c>
      <c r="AH258" s="71">
        <v>0</v>
      </c>
      <c r="AI258" s="71">
        <v>0</v>
      </c>
      <c r="AJ258" s="68">
        <v>0</v>
      </c>
      <c r="AK258" s="69">
        <v>0</v>
      </c>
      <c r="AL258" s="69">
        <v>0</v>
      </c>
      <c r="AM258" s="70">
        <v>0</v>
      </c>
      <c r="AN258" s="71">
        <v>0</v>
      </c>
      <c r="AO258" s="71">
        <v>0</v>
      </c>
    </row>
    <row r="259" spans="1:41" hidden="1" outlineLevel="1" x14ac:dyDescent="0.55000000000000004">
      <c r="A259" s="58" t="s">
        <v>89</v>
      </c>
      <c r="B259" s="65">
        <v>4496842874.0100002</v>
      </c>
      <c r="C259" s="66">
        <v>24940071</v>
      </c>
      <c r="D259" s="66">
        <v>1856076</v>
      </c>
      <c r="E259" s="67">
        <v>180.30593714067615</v>
      </c>
      <c r="F259" s="68">
        <v>344527827.81999999</v>
      </c>
      <c r="G259" s="69">
        <v>1954972</v>
      </c>
      <c r="H259" s="69">
        <v>1791678</v>
      </c>
      <c r="I259" s="70">
        <v>296385248.69</v>
      </c>
      <c r="J259" s="71">
        <v>1656697</v>
      </c>
      <c r="K259" s="71">
        <v>1798587</v>
      </c>
      <c r="L259" s="68">
        <v>248223878.11000001</v>
      </c>
      <c r="M259" s="69">
        <v>1451947</v>
      </c>
      <c r="N259" s="69">
        <v>1803874</v>
      </c>
      <c r="O259" s="70">
        <v>306500692.06999999</v>
      </c>
      <c r="P259" s="71">
        <v>1775289</v>
      </c>
      <c r="Q259" s="71">
        <v>1817073</v>
      </c>
      <c r="R259" s="68">
        <v>348308703.26999998</v>
      </c>
      <c r="S259" s="69">
        <v>1935374</v>
      </c>
      <c r="T259" s="69">
        <v>1824276</v>
      </c>
      <c r="U259" s="70">
        <v>424118177.60000002</v>
      </c>
      <c r="V259" s="71">
        <v>2282566</v>
      </c>
      <c r="W259" s="71">
        <v>1834253</v>
      </c>
      <c r="X259" s="68">
        <v>378205400.11000001</v>
      </c>
      <c r="Y259" s="69">
        <v>2055699</v>
      </c>
      <c r="Z259" s="69">
        <v>1835623</v>
      </c>
      <c r="AA259" s="70">
        <v>446953975.25</v>
      </c>
      <c r="AB259" s="71">
        <v>2393850</v>
      </c>
      <c r="AC259" s="71">
        <v>1844741</v>
      </c>
      <c r="AD259" s="68">
        <v>421297955.06999999</v>
      </c>
      <c r="AE259" s="69">
        <v>2320465</v>
      </c>
      <c r="AF259" s="69">
        <v>1849855</v>
      </c>
      <c r="AG259" s="70">
        <v>438247121.00999999</v>
      </c>
      <c r="AH259" s="71">
        <v>2339024</v>
      </c>
      <c r="AI259" s="71">
        <v>1862439</v>
      </c>
      <c r="AJ259" s="68">
        <v>452975306.94999999</v>
      </c>
      <c r="AK259" s="69">
        <v>2524716</v>
      </c>
      <c r="AL259" s="69">
        <v>1849773</v>
      </c>
      <c r="AM259" s="70">
        <v>391098588.06</v>
      </c>
      <c r="AN259" s="71">
        <v>2249472</v>
      </c>
      <c r="AO259" s="71">
        <v>1856076</v>
      </c>
    </row>
    <row r="260" spans="1:41" hidden="1" outlineLevel="1" x14ac:dyDescent="0.55000000000000004">
      <c r="A260" s="58" t="s">
        <v>21</v>
      </c>
      <c r="B260" s="65">
        <v>3916727.53</v>
      </c>
      <c r="C260" s="66">
        <v>31364</v>
      </c>
      <c r="D260" s="66">
        <v>2679</v>
      </c>
      <c r="E260" s="67">
        <v>124.87971974237979</v>
      </c>
      <c r="F260" s="68">
        <v>371412.31</v>
      </c>
      <c r="G260" s="69">
        <v>2797</v>
      </c>
      <c r="H260" s="69">
        <v>2824</v>
      </c>
      <c r="I260" s="70">
        <v>343219.09</v>
      </c>
      <c r="J260" s="71">
        <v>2878</v>
      </c>
      <c r="K260" s="71">
        <v>2829</v>
      </c>
      <c r="L260" s="68">
        <v>324280.82</v>
      </c>
      <c r="M260" s="69">
        <v>2902</v>
      </c>
      <c r="N260" s="69">
        <v>2818</v>
      </c>
      <c r="O260" s="70">
        <v>187482.17</v>
      </c>
      <c r="P260" s="71">
        <v>1526</v>
      </c>
      <c r="Q260" s="71">
        <v>2736</v>
      </c>
      <c r="R260" s="68">
        <v>291431.17</v>
      </c>
      <c r="S260" s="69">
        <v>2182</v>
      </c>
      <c r="T260" s="69">
        <v>2767</v>
      </c>
      <c r="U260" s="70">
        <v>348143.1</v>
      </c>
      <c r="V260" s="71">
        <v>2824</v>
      </c>
      <c r="W260" s="71">
        <v>2725</v>
      </c>
      <c r="X260" s="68">
        <v>337411.94</v>
      </c>
      <c r="Y260" s="69">
        <v>2701</v>
      </c>
      <c r="Z260" s="69">
        <v>2722</v>
      </c>
      <c r="AA260" s="70">
        <v>377053.67</v>
      </c>
      <c r="AB260" s="71">
        <v>2783</v>
      </c>
      <c r="AC260" s="71">
        <v>2724</v>
      </c>
      <c r="AD260" s="68">
        <v>334867.06</v>
      </c>
      <c r="AE260" s="69">
        <v>2758</v>
      </c>
      <c r="AF260" s="69">
        <v>2720</v>
      </c>
      <c r="AG260" s="70">
        <v>332303.7</v>
      </c>
      <c r="AH260" s="71">
        <v>2542</v>
      </c>
      <c r="AI260" s="71">
        <v>2713</v>
      </c>
      <c r="AJ260" s="68">
        <v>308208.08</v>
      </c>
      <c r="AK260" s="69">
        <v>2539</v>
      </c>
      <c r="AL260" s="69">
        <v>2712</v>
      </c>
      <c r="AM260" s="70">
        <v>360914.42</v>
      </c>
      <c r="AN260" s="71">
        <v>2932</v>
      </c>
      <c r="AO260" s="71">
        <v>2679</v>
      </c>
    </row>
    <row r="261" spans="1:41" hidden="1" outlineLevel="1" x14ac:dyDescent="0.55000000000000004">
      <c r="A261" s="58" t="s">
        <v>90</v>
      </c>
      <c r="B261" s="65">
        <v>39087536.779999994</v>
      </c>
      <c r="C261" s="66">
        <v>312738</v>
      </c>
      <c r="D261" s="66">
        <v>9817</v>
      </c>
      <c r="E261" s="67">
        <v>124.98492917394111</v>
      </c>
      <c r="F261" s="68">
        <v>4052822.12</v>
      </c>
      <c r="G261" s="69">
        <v>29606</v>
      </c>
      <c r="H261" s="69">
        <v>10306</v>
      </c>
      <c r="I261" s="70">
        <v>2746034.01</v>
      </c>
      <c r="J261" s="71">
        <v>22761</v>
      </c>
      <c r="K261" s="71">
        <v>10307</v>
      </c>
      <c r="L261" s="68">
        <v>2141523.3199999998</v>
      </c>
      <c r="M261" s="69">
        <v>18455</v>
      </c>
      <c r="N261" s="69">
        <v>10228</v>
      </c>
      <c r="O261" s="70">
        <v>2332172.85</v>
      </c>
      <c r="P261" s="71">
        <v>18973</v>
      </c>
      <c r="Q261" s="71">
        <v>9736</v>
      </c>
      <c r="R261" s="68">
        <v>2764113.59</v>
      </c>
      <c r="S261" s="69">
        <v>22244</v>
      </c>
      <c r="T261" s="69">
        <v>10204</v>
      </c>
      <c r="U261" s="70">
        <v>3931073.41</v>
      </c>
      <c r="V261" s="71">
        <v>31502</v>
      </c>
      <c r="W261" s="71">
        <v>9843</v>
      </c>
      <c r="X261" s="68">
        <v>3231140.9</v>
      </c>
      <c r="Y261" s="69">
        <v>25708</v>
      </c>
      <c r="Z261" s="69">
        <v>9792</v>
      </c>
      <c r="AA261" s="70">
        <v>3858718.77</v>
      </c>
      <c r="AB261" s="71">
        <v>31338</v>
      </c>
      <c r="AC261" s="71">
        <v>9790</v>
      </c>
      <c r="AD261" s="68">
        <v>3313627.29</v>
      </c>
      <c r="AE261" s="69">
        <v>27577</v>
      </c>
      <c r="AF261" s="69">
        <v>9804</v>
      </c>
      <c r="AG261" s="70">
        <v>3302627.3</v>
      </c>
      <c r="AH261" s="71">
        <v>25236</v>
      </c>
      <c r="AI261" s="71">
        <v>9823</v>
      </c>
      <c r="AJ261" s="68">
        <v>3712032.75</v>
      </c>
      <c r="AK261" s="69">
        <v>31291</v>
      </c>
      <c r="AL261" s="69">
        <v>9817</v>
      </c>
      <c r="AM261" s="70">
        <v>3701650.47</v>
      </c>
      <c r="AN261" s="71">
        <v>28047</v>
      </c>
      <c r="AO261" s="71">
        <v>9817</v>
      </c>
    </row>
    <row r="262" spans="1:41" hidden="1" outlineLevel="1" x14ac:dyDescent="0.55000000000000004">
      <c r="A262" s="58" t="s">
        <v>22</v>
      </c>
      <c r="B262" s="65">
        <v>68056560.310000002</v>
      </c>
      <c r="C262" s="66">
        <v>371154</v>
      </c>
      <c r="D262" s="66">
        <v>29648</v>
      </c>
      <c r="E262" s="67">
        <v>183.36474969958562</v>
      </c>
      <c r="F262" s="68">
        <v>5259870.43</v>
      </c>
      <c r="G262" s="69">
        <v>30311</v>
      </c>
      <c r="H262" s="69">
        <v>32761</v>
      </c>
      <c r="I262" s="70">
        <v>5280625.3600000003</v>
      </c>
      <c r="J262" s="71">
        <v>27915</v>
      </c>
      <c r="K262" s="71">
        <v>32683</v>
      </c>
      <c r="L262" s="68">
        <v>4055869.24</v>
      </c>
      <c r="M262" s="69">
        <v>21684</v>
      </c>
      <c r="N262" s="69">
        <v>32457</v>
      </c>
      <c r="O262" s="70">
        <v>3893244.2</v>
      </c>
      <c r="P262" s="71">
        <v>21095</v>
      </c>
      <c r="Q262" s="71">
        <v>32167</v>
      </c>
      <c r="R262" s="68">
        <v>4818033.79</v>
      </c>
      <c r="S262" s="69">
        <v>23766</v>
      </c>
      <c r="T262" s="69">
        <v>32355</v>
      </c>
      <c r="U262" s="70">
        <v>6080279.5899999999</v>
      </c>
      <c r="V262" s="71">
        <v>31358</v>
      </c>
      <c r="W262" s="71">
        <v>31601</v>
      </c>
      <c r="X262" s="68">
        <v>5086698.26</v>
      </c>
      <c r="Y262" s="69">
        <v>27856</v>
      </c>
      <c r="Z262" s="69">
        <v>30989</v>
      </c>
      <c r="AA262" s="70">
        <v>7159621.4800000004</v>
      </c>
      <c r="AB262" s="71">
        <v>34751</v>
      </c>
      <c r="AC262" s="71">
        <v>30531</v>
      </c>
      <c r="AD262" s="68">
        <v>6619479.0700000003</v>
      </c>
      <c r="AE262" s="69">
        <v>36437</v>
      </c>
      <c r="AF262" s="69">
        <v>30414</v>
      </c>
      <c r="AG262" s="70">
        <v>6509828.7800000003</v>
      </c>
      <c r="AH262" s="71">
        <v>33059</v>
      </c>
      <c r="AI262" s="71">
        <v>29990</v>
      </c>
      <c r="AJ262" s="68">
        <v>6531780.3899999997</v>
      </c>
      <c r="AK262" s="69">
        <v>37662</v>
      </c>
      <c r="AL262" s="69">
        <v>29751</v>
      </c>
      <c r="AM262" s="70">
        <v>6761229.7199999997</v>
      </c>
      <c r="AN262" s="71">
        <v>45260</v>
      </c>
      <c r="AO262" s="71">
        <v>29648</v>
      </c>
    </row>
    <row r="263" spans="1:41" hidden="1" outlineLevel="1" x14ac:dyDescent="0.55000000000000004">
      <c r="A263" s="58" t="s">
        <v>91</v>
      </c>
      <c r="B263" s="65">
        <v>571930800.74999988</v>
      </c>
      <c r="C263" s="66">
        <v>2958775</v>
      </c>
      <c r="D263" s="66">
        <v>167034</v>
      </c>
      <c r="E263" s="67">
        <v>193.29986252756626</v>
      </c>
      <c r="F263" s="68">
        <v>48144743.75</v>
      </c>
      <c r="G263" s="69">
        <v>241633</v>
      </c>
      <c r="H263" s="69">
        <v>161689</v>
      </c>
      <c r="I263" s="70">
        <v>48758607.630000003</v>
      </c>
      <c r="J263" s="71">
        <v>225749</v>
      </c>
      <c r="K263" s="71">
        <v>162154</v>
      </c>
      <c r="L263" s="68">
        <v>40398788.289999999</v>
      </c>
      <c r="M263" s="69">
        <v>195301</v>
      </c>
      <c r="N263" s="69">
        <v>162668</v>
      </c>
      <c r="O263" s="70">
        <v>41651010.670000002</v>
      </c>
      <c r="P263" s="71">
        <v>211506</v>
      </c>
      <c r="Q263" s="71">
        <v>162838</v>
      </c>
      <c r="R263" s="68">
        <v>42674854.130000003</v>
      </c>
      <c r="S263" s="69">
        <v>214331</v>
      </c>
      <c r="T263" s="69">
        <v>164168</v>
      </c>
      <c r="U263" s="70">
        <v>47526473.640000001</v>
      </c>
      <c r="V263" s="71">
        <v>240910</v>
      </c>
      <c r="W263" s="71">
        <v>165473</v>
      </c>
      <c r="X263" s="68">
        <v>40214295.210000001</v>
      </c>
      <c r="Y263" s="69">
        <v>211075</v>
      </c>
      <c r="Z263" s="69">
        <v>163667</v>
      </c>
      <c r="AA263" s="70">
        <v>48222840.950000003</v>
      </c>
      <c r="AB263" s="71">
        <v>244616</v>
      </c>
      <c r="AC263" s="71">
        <v>164168</v>
      </c>
      <c r="AD263" s="68">
        <v>44826280.880000003</v>
      </c>
      <c r="AE263" s="69">
        <v>243504</v>
      </c>
      <c r="AF263" s="69">
        <v>164520</v>
      </c>
      <c r="AG263" s="70">
        <v>47418262.030000001</v>
      </c>
      <c r="AH263" s="71">
        <v>243819</v>
      </c>
      <c r="AI263" s="71">
        <v>164964</v>
      </c>
      <c r="AJ263" s="68">
        <v>51507806.399999999</v>
      </c>
      <c r="AK263" s="69">
        <v>285841</v>
      </c>
      <c r="AL263" s="69">
        <v>165793</v>
      </c>
      <c r="AM263" s="70">
        <v>70586837.170000002</v>
      </c>
      <c r="AN263" s="71">
        <v>400490</v>
      </c>
      <c r="AO263" s="71">
        <v>167034</v>
      </c>
    </row>
    <row r="264" spans="1:41" hidden="1" outlineLevel="1" x14ac:dyDescent="0.55000000000000004">
      <c r="A264" s="58" t="s">
        <v>23</v>
      </c>
      <c r="B264" s="65">
        <v>13642106.280000001</v>
      </c>
      <c r="C264" s="66">
        <v>100342</v>
      </c>
      <c r="D264" s="66">
        <v>5537</v>
      </c>
      <c r="E264" s="67">
        <v>135.95609296206973</v>
      </c>
      <c r="F264" s="68">
        <v>1075463.56</v>
      </c>
      <c r="G264" s="69">
        <v>6658</v>
      </c>
      <c r="H264" s="69">
        <v>5520</v>
      </c>
      <c r="I264" s="70">
        <v>776036.73</v>
      </c>
      <c r="J264" s="71">
        <v>5711</v>
      </c>
      <c r="K264" s="71">
        <v>5403</v>
      </c>
      <c r="L264" s="68">
        <v>713507.44</v>
      </c>
      <c r="M264" s="69">
        <v>5362</v>
      </c>
      <c r="N264" s="69">
        <v>5369</v>
      </c>
      <c r="O264" s="70">
        <v>488116.81</v>
      </c>
      <c r="P264" s="71">
        <v>3685</v>
      </c>
      <c r="Q264" s="71">
        <v>5309</v>
      </c>
      <c r="R264" s="68">
        <v>636266.4</v>
      </c>
      <c r="S264" s="69">
        <v>4585</v>
      </c>
      <c r="T264" s="69">
        <v>5373</v>
      </c>
      <c r="U264" s="70">
        <v>1159827.93</v>
      </c>
      <c r="V264" s="71">
        <v>8652</v>
      </c>
      <c r="W264" s="71">
        <v>5357</v>
      </c>
      <c r="X264" s="68">
        <v>1069449.67</v>
      </c>
      <c r="Y264" s="69">
        <v>8152</v>
      </c>
      <c r="Z264" s="69">
        <v>5388</v>
      </c>
      <c r="AA264" s="70">
        <v>1382311.11</v>
      </c>
      <c r="AB264" s="71">
        <v>9242</v>
      </c>
      <c r="AC264" s="71">
        <v>5424</v>
      </c>
      <c r="AD264" s="68">
        <v>1328018.76</v>
      </c>
      <c r="AE264" s="69">
        <v>9994</v>
      </c>
      <c r="AF264" s="69">
        <v>5452</v>
      </c>
      <c r="AG264" s="70">
        <v>1520483.81</v>
      </c>
      <c r="AH264" s="71">
        <v>10798</v>
      </c>
      <c r="AI264" s="71">
        <v>5468</v>
      </c>
      <c r="AJ264" s="68">
        <v>1636002.72</v>
      </c>
      <c r="AK264" s="69">
        <v>13052</v>
      </c>
      <c r="AL264" s="69">
        <v>5479</v>
      </c>
      <c r="AM264" s="70">
        <v>1856621.34</v>
      </c>
      <c r="AN264" s="71">
        <v>14451</v>
      </c>
      <c r="AO264" s="71">
        <v>5537</v>
      </c>
    </row>
    <row r="265" spans="1:41" hidden="1" outlineLevel="1" x14ac:dyDescent="0.55000000000000004">
      <c r="A265" s="58" t="s">
        <v>24</v>
      </c>
      <c r="B265" s="65">
        <v>0</v>
      </c>
      <c r="C265" s="66">
        <v>0</v>
      </c>
      <c r="D265" s="66">
        <v>0</v>
      </c>
      <c r="E265" s="67">
        <v>0</v>
      </c>
      <c r="F265" s="68">
        <v>0</v>
      </c>
      <c r="G265" s="69">
        <v>0</v>
      </c>
      <c r="H265" s="69">
        <v>0</v>
      </c>
      <c r="I265" s="70">
        <v>0</v>
      </c>
      <c r="J265" s="71">
        <v>0</v>
      </c>
      <c r="K265" s="71">
        <v>0</v>
      </c>
      <c r="L265" s="68">
        <v>0</v>
      </c>
      <c r="M265" s="69">
        <v>0</v>
      </c>
      <c r="N265" s="69">
        <v>0</v>
      </c>
      <c r="O265" s="70">
        <v>0</v>
      </c>
      <c r="P265" s="71">
        <v>0</v>
      </c>
      <c r="Q265" s="71">
        <v>0</v>
      </c>
      <c r="R265" s="68">
        <v>0</v>
      </c>
      <c r="S265" s="69">
        <v>0</v>
      </c>
      <c r="T265" s="69">
        <v>0</v>
      </c>
      <c r="U265" s="70">
        <v>0</v>
      </c>
      <c r="V265" s="71">
        <v>0</v>
      </c>
      <c r="W265" s="71">
        <v>0</v>
      </c>
      <c r="X265" s="68">
        <v>0</v>
      </c>
      <c r="Y265" s="69">
        <v>0</v>
      </c>
      <c r="Z265" s="69">
        <v>0</v>
      </c>
      <c r="AA265" s="70">
        <v>0</v>
      </c>
      <c r="AB265" s="71">
        <v>0</v>
      </c>
      <c r="AC265" s="71">
        <v>0</v>
      </c>
      <c r="AD265" s="68">
        <v>0</v>
      </c>
      <c r="AE265" s="69">
        <v>0</v>
      </c>
      <c r="AF265" s="69">
        <v>0</v>
      </c>
      <c r="AG265" s="70">
        <v>0</v>
      </c>
      <c r="AH265" s="71">
        <v>0</v>
      </c>
      <c r="AI265" s="71">
        <v>0</v>
      </c>
      <c r="AJ265" s="68">
        <v>0</v>
      </c>
      <c r="AK265" s="69">
        <v>0</v>
      </c>
      <c r="AL265" s="69">
        <v>0</v>
      </c>
      <c r="AM265" s="70">
        <v>0</v>
      </c>
      <c r="AN265" s="71">
        <v>0</v>
      </c>
      <c r="AO265" s="71">
        <v>0</v>
      </c>
    </row>
    <row r="266" spans="1:41" hidden="1" outlineLevel="1" x14ac:dyDescent="0.55000000000000004">
      <c r="A266" s="58" t="s">
        <v>92</v>
      </c>
      <c r="B266" s="65">
        <v>287867218.87</v>
      </c>
      <c r="C266" s="66">
        <v>2116672</v>
      </c>
      <c r="D266" s="66">
        <v>92504</v>
      </c>
      <c r="E266" s="67">
        <v>135.9999182065053</v>
      </c>
      <c r="F266" s="68">
        <v>22941851.550000001</v>
      </c>
      <c r="G266" s="69">
        <v>168131</v>
      </c>
      <c r="H266" s="69">
        <v>93051</v>
      </c>
      <c r="I266" s="70">
        <v>18896203.43</v>
      </c>
      <c r="J266" s="71">
        <v>149889</v>
      </c>
      <c r="K266" s="71">
        <v>93068</v>
      </c>
      <c r="L266" s="68">
        <v>17237856.489999998</v>
      </c>
      <c r="M266" s="69">
        <v>141453</v>
      </c>
      <c r="N266" s="69">
        <v>92586</v>
      </c>
      <c r="O266" s="70">
        <v>18122843.84</v>
      </c>
      <c r="P266" s="71">
        <v>142525</v>
      </c>
      <c r="Q266" s="71">
        <v>92719</v>
      </c>
      <c r="R266" s="68">
        <v>21777710.039999999</v>
      </c>
      <c r="S266" s="69">
        <v>163198</v>
      </c>
      <c r="T266" s="69">
        <v>95352</v>
      </c>
      <c r="U266" s="70">
        <v>27268296.84</v>
      </c>
      <c r="V266" s="71">
        <v>197807</v>
      </c>
      <c r="W266" s="71">
        <v>93714</v>
      </c>
      <c r="X266" s="68">
        <v>23621719.34</v>
      </c>
      <c r="Y266" s="69">
        <v>172529</v>
      </c>
      <c r="Z266" s="69">
        <v>93160</v>
      </c>
      <c r="AA266" s="70">
        <v>27227643.34</v>
      </c>
      <c r="AB266" s="71">
        <v>195783</v>
      </c>
      <c r="AC266" s="71">
        <v>93274</v>
      </c>
      <c r="AD266" s="68">
        <v>26555783.760000002</v>
      </c>
      <c r="AE266" s="69">
        <v>192027</v>
      </c>
      <c r="AF266" s="69">
        <v>93388</v>
      </c>
      <c r="AG266" s="70">
        <v>26008241.559999999</v>
      </c>
      <c r="AH266" s="71">
        <v>177704</v>
      </c>
      <c r="AI266" s="71">
        <v>93267</v>
      </c>
      <c r="AJ266" s="68">
        <v>29182621.359999999</v>
      </c>
      <c r="AK266" s="69">
        <v>211540</v>
      </c>
      <c r="AL266" s="69">
        <v>92727</v>
      </c>
      <c r="AM266" s="70">
        <v>29026447.32</v>
      </c>
      <c r="AN266" s="71">
        <v>204086</v>
      </c>
      <c r="AO266" s="71">
        <v>92504</v>
      </c>
    </row>
    <row r="267" spans="1:41" hidden="1" outlineLevel="1" x14ac:dyDescent="0.55000000000000004">
      <c r="A267" s="58" t="s">
        <v>25</v>
      </c>
      <c r="B267" s="65">
        <v>25345157.760000002</v>
      </c>
      <c r="C267" s="66">
        <v>168020</v>
      </c>
      <c r="D267" s="66">
        <v>11595</v>
      </c>
      <c r="E267" s="67">
        <v>150.84607641947389</v>
      </c>
      <c r="F267" s="68">
        <v>2389498.12</v>
      </c>
      <c r="G267" s="69">
        <v>14675</v>
      </c>
      <c r="H267" s="69">
        <v>12021</v>
      </c>
      <c r="I267" s="70">
        <v>1968782.46</v>
      </c>
      <c r="J267" s="71">
        <v>13372</v>
      </c>
      <c r="K267" s="71">
        <v>12053</v>
      </c>
      <c r="L267" s="68">
        <v>1785571.06</v>
      </c>
      <c r="M267" s="69">
        <v>11803</v>
      </c>
      <c r="N267" s="69">
        <v>12031</v>
      </c>
      <c r="O267" s="70">
        <v>1611965.25</v>
      </c>
      <c r="P267" s="71">
        <v>11543</v>
      </c>
      <c r="Q267" s="71">
        <v>11951</v>
      </c>
      <c r="R267" s="68">
        <v>2056458.55</v>
      </c>
      <c r="S267" s="69">
        <v>13222</v>
      </c>
      <c r="T267" s="69">
        <v>11973</v>
      </c>
      <c r="U267" s="70">
        <v>2336168.46</v>
      </c>
      <c r="V267" s="71">
        <v>15580</v>
      </c>
      <c r="W267" s="71">
        <v>11896</v>
      </c>
      <c r="X267" s="68">
        <v>2007712.11</v>
      </c>
      <c r="Y267" s="69">
        <v>13076</v>
      </c>
      <c r="Z267" s="69">
        <v>11855</v>
      </c>
      <c r="AA267" s="70">
        <v>2104175.9500000002</v>
      </c>
      <c r="AB267" s="71">
        <v>12790</v>
      </c>
      <c r="AC267" s="71">
        <v>11814</v>
      </c>
      <c r="AD267" s="68">
        <v>2035197.69</v>
      </c>
      <c r="AE267" s="69">
        <v>14464</v>
      </c>
      <c r="AF267" s="69">
        <v>11764</v>
      </c>
      <c r="AG267" s="70">
        <v>2357799.12</v>
      </c>
      <c r="AH267" s="71">
        <v>15052</v>
      </c>
      <c r="AI267" s="71">
        <v>11714</v>
      </c>
      <c r="AJ267" s="68">
        <v>2587187.54</v>
      </c>
      <c r="AK267" s="69">
        <v>17428</v>
      </c>
      <c r="AL267" s="69">
        <v>11636</v>
      </c>
      <c r="AM267" s="70">
        <v>2104641.4500000002</v>
      </c>
      <c r="AN267" s="71">
        <v>15015</v>
      </c>
      <c r="AO267" s="71">
        <v>11595</v>
      </c>
    </row>
    <row r="268" spans="1:41" hidden="1" outlineLevel="1" x14ac:dyDescent="0.55000000000000004">
      <c r="A268" s="58" t="s">
        <v>93</v>
      </c>
      <c r="B268" s="65">
        <v>58688837.539999999</v>
      </c>
      <c r="C268" s="66">
        <v>224687</v>
      </c>
      <c r="D268" s="66">
        <v>20444</v>
      </c>
      <c r="E268" s="67">
        <v>261.20263985010257</v>
      </c>
      <c r="F268" s="68">
        <v>5839488.8600000003</v>
      </c>
      <c r="G268" s="69">
        <v>22252</v>
      </c>
      <c r="H268" s="69">
        <v>20330</v>
      </c>
      <c r="I268" s="70">
        <v>4889554.3499999996</v>
      </c>
      <c r="J268" s="71">
        <v>18664</v>
      </c>
      <c r="K268" s="71">
        <v>20428</v>
      </c>
      <c r="L268" s="68">
        <v>3853273.8</v>
      </c>
      <c r="M268" s="69">
        <v>15322</v>
      </c>
      <c r="N268" s="69">
        <v>20419</v>
      </c>
      <c r="O268" s="70">
        <v>3690252.97</v>
      </c>
      <c r="P268" s="71">
        <v>14278</v>
      </c>
      <c r="Q268" s="71">
        <v>20469</v>
      </c>
      <c r="R268" s="68">
        <v>4386912.62</v>
      </c>
      <c r="S268" s="69">
        <v>16960</v>
      </c>
      <c r="T268" s="69">
        <v>20507</v>
      </c>
      <c r="U268" s="70">
        <v>5679506</v>
      </c>
      <c r="V268" s="71">
        <v>20969</v>
      </c>
      <c r="W268" s="71">
        <v>20559</v>
      </c>
      <c r="X268" s="68">
        <v>4572494.93</v>
      </c>
      <c r="Y268" s="69">
        <v>18085</v>
      </c>
      <c r="Z268" s="69">
        <v>20594</v>
      </c>
      <c r="AA268" s="70">
        <v>5960496.1799999997</v>
      </c>
      <c r="AB268" s="71">
        <v>21793</v>
      </c>
      <c r="AC268" s="71">
        <v>20613</v>
      </c>
      <c r="AD268" s="68">
        <v>5101365.67</v>
      </c>
      <c r="AE268" s="69">
        <v>19722</v>
      </c>
      <c r="AF268" s="69">
        <v>20618</v>
      </c>
      <c r="AG268" s="70">
        <v>5020656.67</v>
      </c>
      <c r="AH268" s="71">
        <v>18830</v>
      </c>
      <c r="AI268" s="71">
        <v>20487</v>
      </c>
      <c r="AJ268" s="68">
        <v>4861587.6900000004</v>
      </c>
      <c r="AK268" s="69">
        <v>18537</v>
      </c>
      <c r="AL268" s="69">
        <v>20456</v>
      </c>
      <c r="AM268" s="70">
        <v>4833247.8</v>
      </c>
      <c r="AN268" s="71">
        <v>19275</v>
      </c>
      <c r="AO268" s="71">
        <v>20444</v>
      </c>
    </row>
    <row r="269" spans="1:41" hidden="1" outlineLevel="1" x14ac:dyDescent="0.55000000000000004">
      <c r="A269" s="58" t="s">
        <v>26</v>
      </c>
      <c r="B269" s="65">
        <v>170010028.19000003</v>
      </c>
      <c r="C269" s="66">
        <v>1125206</v>
      </c>
      <c r="D269" s="66">
        <v>39222</v>
      </c>
      <c r="E269" s="67">
        <v>151.09235836815662</v>
      </c>
      <c r="F269" s="68">
        <v>14411622.279999999</v>
      </c>
      <c r="G269" s="69">
        <v>97680</v>
      </c>
      <c r="H269" s="69">
        <v>39116</v>
      </c>
      <c r="I269" s="70">
        <v>11089279.09</v>
      </c>
      <c r="J269" s="71">
        <v>76708</v>
      </c>
      <c r="K269" s="71">
        <v>39178</v>
      </c>
      <c r="L269" s="68">
        <v>10638642.17</v>
      </c>
      <c r="M269" s="69">
        <v>72980</v>
      </c>
      <c r="N269" s="69">
        <v>39124</v>
      </c>
      <c r="O269" s="70">
        <v>10834007.01</v>
      </c>
      <c r="P269" s="71">
        <v>74742</v>
      </c>
      <c r="Q269" s="71">
        <v>39261</v>
      </c>
      <c r="R269" s="68">
        <v>13607938.99</v>
      </c>
      <c r="S269" s="69">
        <v>88979</v>
      </c>
      <c r="T269" s="69">
        <v>40521</v>
      </c>
      <c r="U269" s="70">
        <v>16883264.690000001</v>
      </c>
      <c r="V269" s="71">
        <v>110814</v>
      </c>
      <c r="W269" s="71">
        <v>39600</v>
      </c>
      <c r="X269" s="68">
        <v>13406784.83</v>
      </c>
      <c r="Y269" s="69">
        <v>87558</v>
      </c>
      <c r="Z269" s="69">
        <v>39375</v>
      </c>
      <c r="AA269" s="70">
        <v>15871960.119999999</v>
      </c>
      <c r="AB269" s="71">
        <v>98323</v>
      </c>
      <c r="AC269" s="71">
        <v>39280</v>
      </c>
      <c r="AD269" s="68">
        <v>15123527.029999999</v>
      </c>
      <c r="AE269" s="69">
        <v>100621</v>
      </c>
      <c r="AF269" s="69">
        <v>39176</v>
      </c>
      <c r="AG269" s="70">
        <v>15234779.84</v>
      </c>
      <c r="AH269" s="71">
        <v>95243</v>
      </c>
      <c r="AI269" s="71">
        <v>39161</v>
      </c>
      <c r="AJ269" s="68">
        <v>17080509.309999999</v>
      </c>
      <c r="AK269" s="69">
        <v>114009</v>
      </c>
      <c r="AL269" s="69">
        <v>39179</v>
      </c>
      <c r="AM269" s="70">
        <v>15827712.83</v>
      </c>
      <c r="AN269" s="71">
        <v>107549</v>
      </c>
      <c r="AO269" s="71">
        <v>39222</v>
      </c>
    </row>
    <row r="270" spans="1:41" hidden="1" outlineLevel="1" x14ac:dyDescent="0.55000000000000004">
      <c r="A270" s="58" t="s">
        <v>94</v>
      </c>
      <c r="B270" s="65">
        <v>97593006.280000001</v>
      </c>
      <c r="C270" s="66">
        <v>550966</v>
      </c>
      <c r="D270" s="66">
        <v>42220</v>
      </c>
      <c r="E270" s="67">
        <v>177.13072363811924</v>
      </c>
      <c r="F270" s="68">
        <v>8910730.8599999994</v>
      </c>
      <c r="G270" s="69">
        <v>46448</v>
      </c>
      <c r="H270" s="69">
        <v>42796</v>
      </c>
      <c r="I270" s="70">
        <v>6531027.8499999996</v>
      </c>
      <c r="J270" s="71">
        <v>36478</v>
      </c>
      <c r="K270" s="71">
        <v>42936</v>
      </c>
      <c r="L270" s="68">
        <v>5389505.1200000001</v>
      </c>
      <c r="M270" s="69">
        <v>31829</v>
      </c>
      <c r="N270" s="69">
        <v>42568</v>
      </c>
      <c r="O270" s="70">
        <v>5399570.96</v>
      </c>
      <c r="P270" s="71">
        <v>32442</v>
      </c>
      <c r="Q270" s="71">
        <v>42222</v>
      </c>
      <c r="R270" s="68">
        <v>7158998.3700000001</v>
      </c>
      <c r="S270" s="69">
        <v>39743</v>
      </c>
      <c r="T270" s="69">
        <v>42480</v>
      </c>
      <c r="U270" s="70">
        <v>8621853.6999999993</v>
      </c>
      <c r="V270" s="71">
        <v>49814</v>
      </c>
      <c r="W270" s="71">
        <v>42390</v>
      </c>
      <c r="X270" s="68">
        <v>7987067.6200000001</v>
      </c>
      <c r="Y270" s="69">
        <v>42958</v>
      </c>
      <c r="Z270" s="69">
        <v>42402</v>
      </c>
      <c r="AA270" s="70">
        <v>9451203.25</v>
      </c>
      <c r="AB270" s="71">
        <v>46957</v>
      </c>
      <c r="AC270" s="71">
        <v>42478</v>
      </c>
      <c r="AD270" s="68">
        <v>9323882.0700000003</v>
      </c>
      <c r="AE270" s="69">
        <v>54284</v>
      </c>
      <c r="AF270" s="69">
        <v>42436</v>
      </c>
      <c r="AG270" s="70">
        <v>8977036.1999999993</v>
      </c>
      <c r="AH270" s="71">
        <v>48779</v>
      </c>
      <c r="AI270" s="71">
        <v>42367</v>
      </c>
      <c r="AJ270" s="68">
        <v>10327036.890000001</v>
      </c>
      <c r="AK270" s="69">
        <v>63444</v>
      </c>
      <c r="AL270" s="69">
        <v>42242</v>
      </c>
      <c r="AM270" s="70">
        <v>9515093.3900000006</v>
      </c>
      <c r="AN270" s="71">
        <v>57790</v>
      </c>
      <c r="AO270" s="71">
        <v>42220</v>
      </c>
    </row>
    <row r="271" spans="1:41" hidden="1" outlineLevel="1" x14ac:dyDescent="0.55000000000000004">
      <c r="A271" s="58" t="s">
        <v>462</v>
      </c>
      <c r="B271" s="65">
        <v>70800081.369999841</v>
      </c>
      <c r="C271" s="66">
        <v>567134</v>
      </c>
      <c r="D271" s="66">
        <v>46012</v>
      </c>
      <c r="E271" s="67">
        <v>124.83836513063903</v>
      </c>
      <c r="F271" s="68">
        <v>5686861.0699999817</v>
      </c>
      <c r="G271" s="69">
        <v>45658</v>
      </c>
      <c r="H271" s="69">
        <v>42640</v>
      </c>
      <c r="I271" s="70">
        <v>5676479.1299999831</v>
      </c>
      <c r="J271" s="71">
        <v>42183</v>
      </c>
      <c r="K271" s="71">
        <v>43041</v>
      </c>
      <c r="L271" s="68">
        <v>4012586.8199999896</v>
      </c>
      <c r="M271" s="69">
        <v>32786</v>
      </c>
      <c r="N271" s="69">
        <v>43423</v>
      </c>
      <c r="O271" s="70">
        <v>4224199.6199999917</v>
      </c>
      <c r="P271" s="71">
        <v>38294</v>
      </c>
      <c r="Q271" s="71">
        <v>42255</v>
      </c>
      <c r="R271" s="68">
        <v>4929994.3599999864</v>
      </c>
      <c r="S271" s="69">
        <v>40295</v>
      </c>
      <c r="T271" s="69">
        <v>42862</v>
      </c>
      <c r="U271" s="70">
        <v>7603155.6899999818</v>
      </c>
      <c r="V271" s="71">
        <v>59080</v>
      </c>
      <c r="W271" s="71">
        <v>40861</v>
      </c>
      <c r="X271" s="68">
        <v>5487493.9999999907</v>
      </c>
      <c r="Y271" s="69">
        <v>45642</v>
      </c>
      <c r="Z271" s="69">
        <v>41688</v>
      </c>
      <c r="AA271" s="70">
        <v>8195779.7199999793</v>
      </c>
      <c r="AB271" s="71">
        <v>61012</v>
      </c>
      <c r="AC271" s="71">
        <v>42232</v>
      </c>
      <c r="AD271" s="68">
        <v>6307536.5699999854</v>
      </c>
      <c r="AE271" s="69">
        <v>51397</v>
      </c>
      <c r="AF271" s="69">
        <v>42914</v>
      </c>
      <c r="AG271" s="70">
        <v>6025874.9799999865</v>
      </c>
      <c r="AH271" s="71">
        <v>46467</v>
      </c>
      <c r="AI271" s="71">
        <v>43791</v>
      </c>
      <c r="AJ271" s="68">
        <v>6910605.5399999851</v>
      </c>
      <c r="AK271" s="69">
        <v>58456</v>
      </c>
      <c r="AL271" s="69">
        <v>44542</v>
      </c>
      <c r="AM271" s="70">
        <v>5739513.8699999917</v>
      </c>
      <c r="AN271" s="71">
        <v>45864</v>
      </c>
      <c r="AO271" s="71">
        <v>46012</v>
      </c>
    </row>
    <row r="272" spans="1:41" hidden="1" outlineLevel="1" x14ac:dyDescent="0.55000000000000004">
      <c r="A272" s="58" t="s">
        <v>27</v>
      </c>
      <c r="B272" s="65">
        <v>28912772.450000003</v>
      </c>
      <c r="C272" s="66">
        <v>239219</v>
      </c>
      <c r="D272" s="66">
        <v>13353</v>
      </c>
      <c r="E272" s="67">
        <v>120.86319418608055</v>
      </c>
      <c r="F272" s="68">
        <v>3474237.06</v>
      </c>
      <c r="G272" s="69">
        <v>26029</v>
      </c>
      <c r="H272" s="69">
        <v>14186</v>
      </c>
      <c r="I272" s="70">
        <v>2406289.92</v>
      </c>
      <c r="J272" s="71">
        <v>22078</v>
      </c>
      <c r="K272" s="71">
        <v>14201</v>
      </c>
      <c r="L272" s="68">
        <v>1701066.9</v>
      </c>
      <c r="M272" s="69">
        <v>16916</v>
      </c>
      <c r="N272" s="69">
        <v>14137</v>
      </c>
      <c r="O272" s="70">
        <v>1395027.3</v>
      </c>
      <c r="P272" s="71">
        <v>11494</v>
      </c>
      <c r="Q272" s="71">
        <v>14154</v>
      </c>
      <c r="R272" s="68">
        <v>1620205.77</v>
      </c>
      <c r="S272" s="69">
        <v>13626</v>
      </c>
      <c r="T272" s="69">
        <v>14948</v>
      </c>
      <c r="U272" s="70">
        <v>2467541.2200000002</v>
      </c>
      <c r="V272" s="71">
        <v>21811</v>
      </c>
      <c r="W272" s="71">
        <v>14419</v>
      </c>
      <c r="X272" s="68">
        <v>2232246.5</v>
      </c>
      <c r="Y272" s="69">
        <v>18716</v>
      </c>
      <c r="Z272" s="69">
        <v>14255</v>
      </c>
      <c r="AA272" s="70">
        <v>2922175</v>
      </c>
      <c r="AB272" s="71">
        <v>22292</v>
      </c>
      <c r="AC272" s="71">
        <v>13919</v>
      </c>
      <c r="AD272" s="68">
        <v>2472345.5099999998</v>
      </c>
      <c r="AE272" s="69">
        <v>20996</v>
      </c>
      <c r="AF272" s="69">
        <v>13779</v>
      </c>
      <c r="AG272" s="70">
        <v>2279185.61</v>
      </c>
      <c r="AH272" s="71">
        <v>17065</v>
      </c>
      <c r="AI272" s="71">
        <v>13679</v>
      </c>
      <c r="AJ272" s="68">
        <v>2707344.24</v>
      </c>
      <c r="AK272" s="69">
        <v>21970</v>
      </c>
      <c r="AL272" s="69">
        <v>13402</v>
      </c>
      <c r="AM272" s="70">
        <v>3235107.42</v>
      </c>
      <c r="AN272" s="71">
        <v>26226</v>
      </c>
      <c r="AO272" s="71">
        <v>13353</v>
      </c>
    </row>
    <row r="273" spans="1:41" hidden="1" outlineLevel="1" x14ac:dyDescent="0.55000000000000004">
      <c r="A273" s="58" t="s">
        <v>95</v>
      </c>
      <c r="B273" s="65">
        <v>9968914.3300000001</v>
      </c>
      <c r="C273" s="66">
        <v>78659</v>
      </c>
      <c r="D273" s="66">
        <v>7651</v>
      </c>
      <c r="E273" s="67">
        <v>126.73583861986549</v>
      </c>
      <c r="F273" s="68">
        <v>890069.62</v>
      </c>
      <c r="G273" s="69">
        <v>6472</v>
      </c>
      <c r="H273" s="69">
        <v>7383</v>
      </c>
      <c r="I273" s="70">
        <v>575953.44999999995</v>
      </c>
      <c r="J273" s="71">
        <v>5795</v>
      </c>
      <c r="K273" s="71">
        <v>7438</v>
      </c>
      <c r="L273" s="68">
        <v>678309.72</v>
      </c>
      <c r="M273" s="69">
        <v>5434</v>
      </c>
      <c r="N273" s="69">
        <v>7430</v>
      </c>
      <c r="O273" s="70">
        <v>396996.88</v>
      </c>
      <c r="P273" s="71">
        <v>3765</v>
      </c>
      <c r="Q273" s="71">
        <v>7159</v>
      </c>
      <c r="R273" s="68">
        <v>744907.86</v>
      </c>
      <c r="S273" s="69">
        <v>6018</v>
      </c>
      <c r="T273" s="69">
        <v>7307</v>
      </c>
      <c r="U273" s="70">
        <v>958825.17</v>
      </c>
      <c r="V273" s="71">
        <v>7380</v>
      </c>
      <c r="W273" s="71">
        <v>7419</v>
      </c>
      <c r="X273" s="68">
        <v>910100.58</v>
      </c>
      <c r="Y273" s="69">
        <v>6770</v>
      </c>
      <c r="Z273" s="69">
        <v>7505</v>
      </c>
      <c r="AA273" s="70">
        <v>1211157.6499999999</v>
      </c>
      <c r="AB273" s="71">
        <v>7817</v>
      </c>
      <c r="AC273" s="71">
        <v>7539</v>
      </c>
      <c r="AD273" s="68">
        <v>958928.63</v>
      </c>
      <c r="AE273" s="69">
        <v>7586</v>
      </c>
      <c r="AF273" s="69">
        <v>7561</v>
      </c>
      <c r="AG273" s="70">
        <v>833880.19</v>
      </c>
      <c r="AH273" s="71">
        <v>5755</v>
      </c>
      <c r="AI273" s="71">
        <v>7609</v>
      </c>
      <c r="AJ273" s="68">
        <v>928207.5</v>
      </c>
      <c r="AK273" s="69">
        <v>8635</v>
      </c>
      <c r="AL273" s="69">
        <v>7624</v>
      </c>
      <c r="AM273" s="70">
        <v>881577.08</v>
      </c>
      <c r="AN273" s="71">
        <v>7232</v>
      </c>
      <c r="AO273" s="71">
        <v>7651</v>
      </c>
    </row>
    <row r="274" spans="1:41" hidden="1" outlineLevel="1" x14ac:dyDescent="0.55000000000000004">
      <c r="A274" s="58" t="s">
        <v>380</v>
      </c>
      <c r="B274" s="65">
        <v>32150702.009999998</v>
      </c>
      <c r="C274" s="66">
        <v>237781</v>
      </c>
      <c r="D274" s="66">
        <v>14745</v>
      </c>
      <c r="E274" s="67">
        <v>135.21140044831168</v>
      </c>
      <c r="F274" s="68">
        <v>2854132.93</v>
      </c>
      <c r="G274" s="69">
        <v>18818</v>
      </c>
      <c r="H274" s="69">
        <v>13673</v>
      </c>
      <c r="I274" s="70">
        <v>2073087.25</v>
      </c>
      <c r="J274" s="71">
        <v>17391</v>
      </c>
      <c r="K274" s="71">
        <v>13897</v>
      </c>
      <c r="L274" s="68">
        <v>2093874.3</v>
      </c>
      <c r="M274" s="69">
        <v>15419</v>
      </c>
      <c r="N274" s="69">
        <v>14068</v>
      </c>
      <c r="O274" s="70">
        <v>1871984.86</v>
      </c>
      <c r="P274" s="71">
        <v>14282</v>
      </c>
      <c r="Q274" s="71">
        <v>14228</v>
      </c>
      <c r="R274" s="68">
        <v>2274761.87</v>
      </c>
      <c r="S274" s="69">
        <v>17691</v>
      </c>
      <c r="T274" s="69">
        <v>14750</v>
      </c>
      <c r="U274" s="70">
        <v>2787362.61</v>
      </c>
      <c r="V274" s="71">
        <v>21198</v>
      </c>
      <c r="W274" s="71">
        <v>14581</v>
      </c>
      <c r="X274" s="68">
        <v>2679632.13</v>
      </c>
      <c r="Y274" s="69">
        <v>20717</v>
      </c>
      <c r="Z274" s="69">
        <v>14592</v>
      </c>
      <c r="AA274" s="70">
        <v>3471358.61</v>
      </c>
      <c r="AB274" s="71">
        <v>26126</v>
      </c>
      <c r="AC274" s="71">
        <v>14644</v>
      </c>
      <c r="AD274" s="68">
        <v>3402825.25</v>
      </c>
      <c r="AE274" s="69">
        <v>24677</v>
      </c>
      <c r="AF274" s="69">
        <v>14677</v>
      </c>
      <c r="AG274" s="70">
        <v>2946762.9</v>
      </c>
      <c r="AH274" s="71">
        <v>19707</v>
      </c>
      <c r="AI274" s="71">
        <v>14678</v>
      </c>
      <c r="AJ274" s="68">
        <v>2993995.7</v>
      </c>
      <c r="AK274" s="69">
        <v>22612</v>
      </c>
      <c r="AL274" s="69">
        <v>14708</v>
      </c>
      <c r="AM274" s="70">
        <v>2700923.6</v>
      </c>
      <c r="AN274" s="71">
        <v>19143</v>
      </c>
      <c r="AO274" s="71">
        <v>14745</v>
      </c>
    </row>
    <row r="275" spans="1:41" hidden="1" outlineLevel="1" x14ac:dyDescent="0.55000000000000004">
      <c r="A275" s="58" t="s">
        <v>32</v>
      </c>
      <c r="B275" s="65">
        <v>809731.57</v>
      </c>
      <c r="C275" s="66">
        <v>4854</v>
      </c>
      <c r="D275" s="66">
        <v>550</v>
      </c>
      <c r="E275" s="67">
        <v>166.8173815409971</v>
      </c>
      <c r="F275" s="68">
        <v>74344.67</v>
      </c>
      <c r="G275" s="69">
        <v>354</v>
      </c>
      <c r="H275" s="69">
        <v>555</v>
      </c>
      <c r="I275" s="70">
        <v>84603.36</v>
      </c>
      <c r="J275" s="71">
        <v>528</v>
      </c>
      <c r="K275" s="71">
        <v>547</v>
      </c>
      <c r="L275" s="68">
        <v>67232.179999999993</v>
      </c>
      <c r="M275" s="69">
        <v>315</v>
      </c>
      <c r="N275" s="69">
        <v>537</v>
      </c>
      <c r="O275" s="70">
        <v>44069.79</v>
      </c>
      <c r="P275" s="71">
        <v>253</v>
      </c>
      <c r="Q275" s="71">
        <v>540</v>
      </c>
      <c r="R275" s="68">
        <v>36800.160000000003</v>
      </c>
      <c r="S275" s="69">
        <v>230</v>
      </c>
      <c r="T275" s="69">
        <v>545</v>
      </c>
      <c r="U275" s="70">
        <v>76833.86</v>
      </c>
      <c r="V275" s="71">
        <v>389</v>
      </c>
      <c r="W275" s="71">
        <v>539</v>
      </c>
      <c r="X275" s="68">
        <v>53723.82</v>
      </c>
      <c r="Y275" s="69">
        <v>356</v>
      </c>
      <c r="Z275" s="69">
        <v>541</v>
      </c>
      <c r="AA275" s="70">
        <v>80006.399999999994</v>
      </c>
      <c r="AB275" s="71">
        <v>474</v>
      </c>
      <c r="AC275" s="71">
        <v>541</v>
      </c>
      <c r="AD275" s="68">
        <v>80460.710000000006</v>
      </c>
      <c r="AE275" s="69">
        <v>482</v>
      </c>
      <c r="AF275" s="69">
        <v>539</v>
      </c>
      <c r="AG275" s="70">
        <v>72117.899999999994</v>
      </c>
      <c r="AH275" s="71">
        <v>574</v>
      </c>
      <c r="AI275" s="71">
        <v>542</v>
      </c>
      <c r="AJ275" s="68">
        <v>58978.12</v>
      </c>
      <c r="AK275" s="69">
        <v>321</v>
      </c>
      <c r="AL275" s="69">
        <v>540</v>
      </c>
      <c r="AM275" s="70">
        <v>80560.600000000006</v>
      </c>
      <c r="AN275" s="71">
        <v>578</v>
      </c>
      <c r="AO275" s="71">
        <v>550</v>
      </c>
    </row>
    <row r="276" spans="1:41" hidden="1" outlineLevel="1" x14ac:dyDescent="0.55000000000000004">
      <c r="A276" s="58" t="s">
        <v>37</v>
      </c>
      <c r="B276" s="65">
        <v>6716246.0300000003</v>
      </c>
      <c r="C276" s="66">
        <v>39879</v>
      </c>
      <c r="D276" s="66">
        <v>2184</v>
      </c>
      <c r="E276" s="67">
        <v>168.41560796409138</v>
      </c>
      <c r="F276" s="68">
        <v>509490.22</v>
      </c>
      <c r="G276" s="69">
        <v>3076</v>
      </c>
      <c r="H276" s="69">
        <v>1746</v>
      </c>
      <c r="I276" s="70">
        <v>435924.67</v>
      </c>
      <c r="J276" s="71">
        <v>2868</v>
      </c>
      <c r="K276" s="71">
        <v>1887</v>
      </c>
      <c r="L276" s="68">
        <v>501181.54</v>
      </c>
      <c r="M276" s="69">
        <v>2695</v>
      </c>
      <c r="N276" s="69">
        <v>1947</v>
      </c>
      <c r="O276" s="70">
        <v>344565.14</v>
      </c>
      <c r="P276" s="71">
        <v>2272</v>
      </c>
      <c r="Q276" s="71">
        <v>1982</v>
      </c>
      <c r="R276" s="68">
        <v>513382.37</v>
      </c>
      <c r="S276" s="69">
        <v>2969</v>
      </c>
      <c r="T276" s="69">
        <v>2058</v>
      </c>
      <c r="U276" s="70">
        <v>567469.87</v>
      </c>
      <c r="V276" s="71">
        <v>3288</v>
      </c>
      <c r="W276" s="71">
        <v>2063</v>
      </c>
      <c r="X276" s="68">
        <v>579859.36</v>
      </c>
      <c r="Y276" s="69">
        <v>3354</v>
      </c>
      <c r="Z276" s="69">
        <v>2101</v>
      </c>
      <c r="AA276" s="70">
        <v>779696.05</v>
      </c>
      <c r="AB276" s="71">
        <v>4513</v>
      </c>
      <c r="AC276" s="71">
        <v>2128</v>
      </c>
      <c r="AD276" s="68">
        <v>658225.11</v>
      </c>
      <c r="AE276" s="69">
        <v>3864</v>
      </c>
      <c r="AF276" s="69">
        <v>2136</v>
      </c>
      <c r="AG276" s="70">
        <v>616141.32999999996</v>
      </c>
      <c r="AH276" s="71">
        <v>3381</v>
      </c>
      <c r="AI276" s="71">
        <v>2157</v>
      </c>
      <c r="AJ276" s="68">
        <v>629971.96</v>
      </c>
      <c r="AK276" s="69">
        <v>4096</v>
      </c>
      <c r="AL276" s="69">
        <v>2163</v>
      </c>
      <c r="AM276" s="70">
        <v>580338.41</v>
      </c>
      <c r="AN276" s="71">
        <v>3503</v>
      </c>
      <c r="AO276" s="71">
        <v>2184</v>
      </c>
    </row>
    <row r="277" spans="1:41" hidden="1" outlineLevel="1" x14ac:dyDescent="0.55000000000000004">
      <c r="A277" s="58" t="s">
        <v>33</v>
      </c>
      <c r="B277" s="65">
        <v>8912940.4699999988</v>
      </c>
      <c r="C277" s="66">
        <v>42247</v>
      </c>
      <c r="D277" s="66">
        <v>3446</v>
      </c>
      <c r="E277" s="67">
        <v>210.97215115866211</v>
      </c>
      <c r="F277" s="68">
        <v>860946.68</v>
      </c>
      <c r="G277" s="69">
        <v>3761</v>
      </c>
      <c r="H277" s="69">
        <v>3342</v>
      </c>
      <c r="I277" s="70">
        <v>673625.24</v>
      </c>
      <c r="J277" s="71">
        <v>2712</v>
      </c>
      <c r="K277" s="71">
        <v>3337</v>
      </c>
      <c r="L277" s="68">
        <v>399515.37</v>
      </c>
      <c r="M277" s="69">
        <v>2190</v>
      </c>
      <c r="N277" s="69">
        <v>3319</v>
      </c>
      <c r="O277" s="70">
        <v>633387.56000000006</v>
      </c>
      <c r="P277" s="71">
        <v>2710</v>
      </c>
      <c r="Q277" s="71">
        <v>3316</v>
      </c>
      <c r="R277" s="68">
        <v>621105.41</v>
      </c>
      <c r="S277" s="69">
        <v>3475</v>
      </c>
      <c r="T277" s="69">
        <v>3428</v>
      </c>
      <c r="U277" s="70">
        <v>985455.49</v>
      </c>
      <c r="V277" s="71">
        <v>3922</v>
      </c>
      <c r="W277" s="71">
        <v>3404</v>
      </c>
      <c r="X277" s="68">
        <v>802624.29</v>
      </c>
      <c r="Y277" s="69">
        <v>3449</v>
      </c>
      <c r="Z277" s="69">
        <v>3409</v>
      </c>
      <c r="AA277" s="70">
        <v>789657.93</v>
      </c>
      <c r="AB277" s="71">
        <v>3580</v>
      </c>
      <c r="AC277" s="71">
        <v>3409</v>
      </c>
      <c r="AD277" s="68">
        <v>1001479.29</v>
      </c>
      <c r="AE277" s="69">
        <v>4609</v>
      </c>
      <c r="AF277" s="69">
        <v>3435</v>
      </c>
      <c r="AG277" s="70">
        <v>754682.7</v>
      </c>
      <c r="AH277" s="71">
        <v>3891</v>
      </c>
      <c r="AI277" s="71">
        <v>3451</v>
      </c>
      <c r="AJ277" s="68">
        <v>803176.51</v>
      </c>
      <c r="AK277" s="69">
        <v>4413</v>
      </c>
      <c r="AL277" s="69">
        <v>3434</v>
      </c>
      <c r="AM277" s="70">
        <v>587284</v>
      </c>
      <c r="AN277" s="71">
        <v>3535</v>
      </c>
      <c r="AO277" s="71">
        <v>3446</v>
      </c>
    </row>
    <row r="278" spans="1:41" hidden="1" outlineLevel="1" x14ac:dyDescent="0.55000000000000004">
      <c r="A278" s="58" t="s">
        <v>40</v>
      </c>
      <c r="B278" s="65">
        <v>220445027.32999995</v>
      </c>
      <c r="C278" s="66">
        <v>1340779</v>
      </c>
      <c r="D278" s="66">
        <v>85751</v>
      </c>
      <c r="E278" s="67">
        <v>164.41563250170233</v>
      </c>
      <c r="F278" s="68">
        <v>21368966.009999998</v>
      </c>
      <c r="G278" s="69">
        <v>128180</v>
      </c>
      <c r="H278" s="69">
        <v>81584</v>
      </c>
      <c r="I278" s="70">
        <v>14848502.430000002</v>
      </c>
      <c r="J278" s="71">
        <v>91662</v>
      </c>
      <c r="K278" s="71">
        <v>82726</v>
      </c>
      <c r="L278" s="68">
        <v>12099591.769999998</v>
      </c>
      <c r="M278" s="69">
        <v>76069</v>
      </c>
      <c r="N278" s="69">
        <v>82166</v>
      </c>
      <c r="O278" s="70">
        <v>13698430</v>
      </c>
      <c r="P278" s="71">
        <v>84386</v>
      </c>
      <c r="Q278" s="71">
        <v>82597</v>
      </c>
      <c r="R278" s="68">
        <v>16543642.049999999</v>
      </c>
      <c r="S278" s="69">
        <v>99073</v>
      </c>
      <c r="T278" s="69">
        <v>84015</v>
      </c>
      <c r="U278" s="70">
        <v>21054313.139999997</v>
      </c>
      <c r="V278" s="71">
        <v>126508</v>
      </c>
      <c r="W278" s="71">
        <v>83528</v>
      </c>
      <c r="X278" s="68">
        <v>18757047.199999992</v>
      </c>
      <c r="Y278" s="69">
        <v>109726</v>
      </c>
      <c r="Z278" s="69">
        <v>83649</v>
      </c>
      <c r="AA278" s="70">
        <v>22482571.929999996</v>
      </c>
      <c r="AB278" s="71">
        <v>133020</v>
      </c>
      <c r="AC278" s="71">
        <v>84365</v>
      </c>
      <c r="AD278" s="68">
        <v>19986752.940000001</v>
      </c>
      <c r="AE278" s="69">
        <v>124165</v>
      </c>
      <c r="AF278" s="69">
        <v>84667</v>
      </c>
      <c r="AG278" s="70">
        <v>19184445.129999999</v>
      </c>
      <c r="AH278" s="71">
        <v>113469</v>
      </c>
      <c r="AI278" s="71">
        <v>84838</v>
      </c>
      <c r="AJ278" s="68">
        <v>19611493.949999999</v>
      </c>
      <c r="AK278" s="69">
        <v>124851</v>
      </c>
      <c r="AL278" s="69">
        <v>85273</v>
      </c>
      <c r="AM278" s="70">
        <v>20809270.779999997</v>
      </c>
      <c r="AN278" s="71">
        <v>129670</v>
      </c>
      <c r="AO278" s="71">
        <v>85751</v>
      </c>
    </row>
    <row r="279" spans="1:41" hidden="1" outlineLevel="1" x14ac:dyDescent="0.55000000000000004">
      <c r="A279" s="58" t="s">
        <v>34</v>
      </c>
      <c r="B279" s="65">
        <v>14191781.289999999</v>
      </c>
      <c r="C279" s="66">
        <v>68866</v>
      </c>
      <c r="D279" s="66">
        <v>3589</v>
      </c>
      <c r="E279" s="67">
        <v>206.07819954694622</v>
      </c>
      <c r="F279" s="68">
        <v>2839659.71</v>
      </c>
      <c r="G279" s="69">
        <v>11352</v>
      </c>
      <c r="H279" s="69">
        <v>3348</v>
      </c>
      <c r="I279" s="70">
        <v>2650482.13</v>
      </c>
      <c r="J279" s="71">
        <v>9399</v>
      </c>
      <c r="K279" s="71">
        <v>3343</v>
      </c>
      <c r="L279" s="68">
        <v>1563185.47</v>
      </c>
      <c r="M279" s="69">
        <v>5885</v>
      </c>
      <c r="N279" s="69">
        <v>3301</v>
      </c>
      <c r="O279" s="70">
        <v>738938.27</v>
      </c>
      <c r="P279" s="71">
        <v>3335</v>
      </c>
      <c r="Q279" s="71">
        <v>3242</v>
      </c>
      <c r="R279" s="68">
        <v>501672.08</v>
      </c>
      <c r="S279" s="69">
        <v>2770</v>
      </c>
      <c r="T279" s="69">
        <v>3264</v>
      </c>
      <c r="U279" s="70">
        <v>578902.44999999995</v>
      </c>
      <c r="V279" s="71">
        <v>3097</v>
      </c>
      <c r="W279" s="71">
        <v>3165</v>
      </c>
      <c r="X279" s="68">
        <v>440434.66</v>
      </c>
      <c r="Y279" s="69">
        <v>2983</v>
      </c>
      <c r="Z279" s="69">
        <v>3092</v>
      </c>
      <c r="AA279" s="70">
        <v>413003.81</v>
      </c>
      <c r="AB279" s="71">
        <v>2964</v>
      </c>
      <c r="AC279" s="71">
        <v>3084</v>
      </c>
      <c r="AD279" s="68">
        <v>677156.37</v>
      </c>
      <c r="AE279" s="69">
        <v>4807</v>
      </c>
      <c r="AF279" s="69">
        <v>3056</v>
      </c>
      <c r="AG279" s="70">
        <v>825767.68</v>
      </c>
      <c r="AH279" s="71">
        <v>4793</v>
      </c>
      <c r="AI279" s="71">
        <v>3018</v>
      </c>
      <c r="AJ279" s="68">
        <v>888642.69</v>
      </c>
      <c r="AK279" s="69">
        <v>6381</v>
      </c>
      <c r="AL279" s="69">
        <v>3021</v>
      </c>
      <c r="AM279" s="70">
        <v>2073935.97</v>
      </c>
      <c r="AN279" s="71">
        <v>11100</v>
      </c>
      <c r="AO279" s="71">
        <v>3589</v>
      </c>
    </row>
    <row r="280" spans="1:41" hidden="1" outlineLevel="1" x14ac:dyDescent="0.55000000000000004">
      <c r="A280" s="58" t="s">
        <v>35</v>
      </c>
      <c r="B280" s="65">
        <v>8978658.5299999993</v>
      </c>
      <c r="C280" s="66">
        <v>53349</v>
      </c>
      <c r="D280" s="66">
        <v>16050</v>
      </c>
      <c r="E280" s="67">
        <v>168.30040919229975</v>
      </c>
      <c r="F280" s="68">
        <v>947032.33</v>
      </c>
      <c r="G280" s="69">
        <v>4402</v>
      </c>
      <c r="H280" s="69">
        <v>16476</v>
      </c>
      <c r="I280" s="70">
        <v>915439.6</v>
      </c>
      <c r="J280" s="71">
        <v>3580</v>
      </c>
      <c r="K280" s="71">
        <v>16438</v>
      </c>
      <c r="L280" s="68">
        <v>390672.76</v>
      </c>
      <c r="M280" s="69">
        <v>2322</v>
      </c>
      <c r="N280" s="69">
        <v>16096</v>
      </c>
      <c r="O280" s="70">
        <v>312023.51</v>
      </c>
      <c r="P280" s="71">
        <v>1793</v>
      </c>
      <c r="Q280" s="71">
        <v>15927</v>
      </c>
      <c r="R280" s="68">
        <v>333760.94</v>
      </c>
      <c r="S280" s="69">
        <v>2182</v>
      </c>
      <c r="T280" s="69">
        <v>15825</v>
      </c>
      <c r="U280" s="70">
        <v>480215.9</v>
      </c>
      <c r="V280" s="71">
        <v>2796</v>
      </c>
      <c r="W280" s="71">
        <v>15722</v>
      </c>
      <c r="X280" s="68">
        <v>435988.4</v>
      </c>
      <c r="Y280" s="69">
        <v>2890</v>
      </c>
      <c r="Z280" s="69">
        <v>15682</v>
      </c>
      <c r="AA280" s="70">
        <v>750786.49</v>
      </c>
      <c r="AB280" s="71">
        <v>3713</v>
      </c>
      <c r="AC280" s="71">
        <v>15769</v>
      </c>
      <c r="AD280" s="68">
        <v>903221.69</v>
      </c>
      <c r="AE280" s="69">
        <v>6318</v>
      </c>
      <c r="AF280" s="69">
        <v>15781</v>
      </c>
      <c r="AG280" s="70">
        <v>899095.58</v>
      </c>
      <c r="AH280" s="71">
        <v>5458</v>
      </c>
      <c r="AI280" s="71">
        <v>15813</v>
      </c>
      <c r="AJ280" s="68">
        <v>1319787.73</v>
      </c>
      <c r="AK280" s="69">
        <v>8432</v>
      </c>
      <c r="AL280" s="69">
        <v>15932</v>
      </c>
      <c r="AM280" s="70">
        <v>1290633.6000000001</v>
      </c>
      <c r="AN280" s="71">
        <v>9463</v>
      </c>
      <c r="AO280" s="71">
        <v>16050</v>
      </c>
    </row>
    <row r="281" spans="1:41" ht="4.5" hidden="1" customHeight="1" outlineLevel="1" x14ac:dyDescent="0.55000000000000004">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row>
    <row r="282" spans="1:41" s="12" customFormat="1" hidden="1" outlineLevel="1" x14ac:dyDescent="0.55000000000000004">
      <c r="A282" s="50" t="s">
        <v>509</v>
      </c>
      <c r="B282" s="51">
        <f>SUM(B255:B280)</f>
        <v>6438057478.9199905</v>
      </c>
      <c r="C282" s="52">
        <f>SUM(C255:C280)</f>
        <v>37042114</v>
      </c>
      <c r="D282" s="52">
        <f>SUM(D255:D280)</f>
        <v>2549746</v>
      </c>
      <c r="E282" s="74">
        <f t="shared" ref="E282" si="18">IFERROR(B282/C282,0)</f>
        <v>173.80372726351391</v>
      </c>
      <c r="F282" s="51">
        <f t="shared" ref="F282:AO282" si="19">SUM(F255:F280)</f>
        <v>515424468.05999941</v>
      </c>
      <c r="G282" s="52">
        <f t="shared" si="19"/>
        <v>2985441</v>
      </c>
      <c r="H282" s="52">
        <f t="shared" si="19"/>
        <v>2475940</v>
      </c>
      <c r="I282" s="51">
        <f t="shared" si="19"/>
        <v>442993640.71999949</v>
      </c>
      <c r="J282" s="52">
        <f t="shared" si="19"/>
        <v>2551653</v>
      </c>
      <c r="K282" s="52">
        <f t="shared" si="19"/>
        <v>2485503</v>
      </c>
      <c r="L282" s="51">
        <f t="shared" si="19"/>
        <v>370117616.51999974</v>
      </c>
      <c r="M282" s="52">
        <f t="shared" si="19"/>
        <v>2217890</v>
      </c>
      <c r="N282" s="52">
        <f t="shared" si="19"/>
        <v>2489493</v>
      </c>
      <c r="O282" s="51">
        <f t="shared" si="19"/>
        <v>429292401.09999967</v>
      </c>
      <c r="P282" s="52">
        <f t="shared" si="19"/>
        <v>2546844</v>
      </c>
      <c r="Q282" s="52">
        <f t="shared" si="19"/>
        <v>2500865</v>
      </c>
      <c r="R282" s="51">
        <f t="shared" si="19"/>
        <v>491243394.56999952</v>
      </c>
      <c r="S282" s="52">
        <f t="shared" si="19"/>
        <v>2815823</v>
      </c>
      <c r="T282" s="52">
        <f t="shared" si="19"/>
        <v>2518940</v>
      </c>
      <c r="U282" s="51">
        <f t="shared" si="19"/>
        <v>601186244.15999925</v>
      </c>
      <c r="V282" s="52">
        <f t="shared" si="19"/>
        <v>3383529</v>
      </c>
      <c r="W282" s="52">
        <f t="shared" si="19"/>
        <v>2522620</v>
      </c>
      <c r="X282" s="51">
        <f t="shared" si="19"/>
        <v>529049589.22999918</v>
      </c>
      <c r="Y282" s="52">
        <f t="shared" si="19"/>
        <v>3002475</v>
      </c>
      <c r="Z282" s="52">
        <f t="shared" si="19"/>
        <v>2521537</v>
      </c>
      <c r="AA282" s="51">
        <f t="shared" si="19"/>
        <v>629886147.40999901</v>
      </c>
      <c r="AB282" s="52">
        <f t="shared" si="19"/>
        <v>3494763</v>
      </c>
      <c r="AC282" s="52">
        <f t="shared" si="19"/>
        <v>2532108</v>
      </c>
      <c r="AD282" s="51">
        <f t="shared" si="19"/>
        <v>589956342.93999946</v>
      </c>
      <c r="AE282" s="52">
        <f t="shared" si="19"/>
        <v>3401296</v>
      </c>
      <c r="AF282" s="52">
        <f t="shared" si="19"/>
        <v>2538508</v>
      </c>
      <c r="AG282" s="51">
        <f t="shared" si="19"/>
        <v>608669271.02999938</v>
      </c>
      <c r="AH282" s="52">
        <f t="shared" si="19"/>
        <v>3370594</v>
      </c>
      <c r="AI282" s="52">
        <f t="shared" si="19"/>
        <v>2551715</v>
      </c>
      <c r="AJ282" s="51">
        <f t="shared" si="19"/>
        <v>637552754.88999927</v>
      </c>
      <c r="AK282" s="52">
        <f t="shared" si="19"/>
        <v>3731063</v>
      </c>
      <c r="AL282" s="52">
        <f t="shared" si="19"/>
        <v>2539857</v>
      </c>
      <c r="AM282" s="51">
        <f t="shared" si="19"/>
        <v>592685608.28999937</v>
      </c>
      <c r="AN282" s="52">
        <f t="shared" si="19"/>
        <v>3540743</v>
      </c>
      <c r="AO282" s="52">
        <f t="shared" si="19"/>
        <v>2549746</v>
      </c>
    </row>
    <row r="283" spans="1:41" hidden="1" outlineLevel="1" x14ac:dyDescent="0.55000000000000004"/>
    <row r="284" spans="1:41" hidden="1" outlineLevel="1" x14ac:dyDescent="0.55000000000000004">
      <c r="A284" s="12" t="s">
        <v>10</v>
      </c>
      <c r="B284" s="107" t="s">
        <v>96</v>
      </c>
      <c r="C284" s="107"/>
      <c r="D284" s="107"/>
      <c r="E284" s="107"/>
      <c r="F284" s="105" t="s">
        <v>72</v>
      </c>
      <c r="G284" s="105"/>
      <c r="H284" s="105"/>
      <c r="I284" s="104" t="s">
        <v>73</v>
      </c>
      <c r="J284" s="104"/>
      <c r="K284" s="104"/>
      <c r="L284" s="106" t="s">
        <v>74</v>
      </c>
      <c r="M284" s="106"/>
      <c r="N284" s="106"/>
      <c r="O284" s="104" t="s">
        <v>75</v>
      </c>
      <c r="P284" s="104"/>
      <c r="Q284" s="104"/>
      <c r="R284" s="106" t="s">
        <v>76</v>
      </c>
      <c r="S284" s="106"/>
      <c r="T284" s="106"/>
      <c r="U284" s="104" t="s">
        <v>77</v>
      </c>
      <c r="V284" s="104"/>
      <c r="W284" s="104"/>
      <c r="X284" s="106" t="s">
        <v>78</v>
      </c>
      <c r="Y284" s="106"/>
      <c r="Z284" s="106"/>
      <c r="AA284" s="104" t="s">
        <v>79</v>
      </c>
      <c r="AB284" s="104"/>
      <c r="AC284" s="104"/>
      <c r="AD284" s="106" t="s">
        <v>80</v>
      </c>
      <c r="AE284" s="106"/>
      <c r="AF284" s="106"/>
      <c r="AG284" s="104" t="s">
        <v>81</v>
      </c>
      <c r="AH284" s="104"/>
      <c r="AI284" s="104"/>
      <c r="AJ284" s="106" t="s">
        <v>82</v>
      </c>
      <c r="AK284" s="106"/>
      <c r="AL284" s="106"/>
      <c r="AM284" s="104" t="s">
        <v>83</v>
      </c>
      <c r="AN284" s="104"/>
      <c r="AO284" s="104"/>
    </row>
    <row r="285" spans="1:41" s="72" customFormat="1" hidden="1" outlineLevel="1" x14ac:dyDescent="0.55000000000000004">
      <c r="A285" s="73" t="s">
        <v>0</v>
      </c>
      <c r="B285" s="59" t="s">
        <v>1</v>
      </c>
      <c r="C285" s="60" t="s">
        <v>2</v>
      </c>
      <c r="D285" s="60" t="s">
        <v>97</v>
      </c>
      <c r="E285" s="59" t="s">
        <v>516</v>
      </c>
      <c r="F285" s="61" t="s">
        <v>1</v>
      </c>
      <c r="G285" s="62" t="s">
        <v>2</v>
      </c>
      <c r="H285" s="62" t="s">
        <v>97</v>
      </c>
      <c r="I285" s="63" t="s">
        <v>1</v>
      </c>
      <c r="J285" s="64" t="s">
        <v>2</v>
      </c>
      <c r="K285" s="64" t="s">
        <v>97</v>
      </c>
      <c r="L285" s="61" t="s">
        <v>1</v>
      </c>
      <c r="M285" s="62" t="s">
        <v>2</v>
      </c>
      <c r="N285" s="62" t="s">
        <v>97</v>
      </c>
      <c r="O285" s="63" t="s">
        <v>1</v>
      </c>
      <c r="P285" s="64" t="s">
        <v>2</v>
      </c>
      <c r="Q285" s="64" t="s">
        <v>97</v>
      </c>
      <c r="R285" s="61" t="s">
        <v>1</v>
      </c>
      <c r="S285" s="62" t="s">
        <v>2</v>
      </c>
      <c r="T285" s="62" t="s">
        <v>97</v>
      </c>
      <c r="U285" s="63" t="s">
        <v>1</v>
      </c>
      <c r="V285" s="64" t="s">
        <v>2</v>
      </c>
      <c r="W285" s="64" t="s">
        <v>97</v>
      </c>
      <c r="X285" s="61" t="s">
        <v>1</v>
      </c>
      <c r="Y285" s="62" t="s">
        <v>2</v>
      </c>
      <c r="Z285" s="62" t="s">
        <v>97</v>
      </c>
      <c r="AA285" s="63" t="s">
        <v>1</v>
      </c>
      <c r="AB285" s="64" t="s">
        <v>2</v>
      </c>
      <c r="AC285" s="64" t="s">
        <v>97</v>
      </c>
      <c r="AD285" s="61" t="s">
        <v>1</v>
      </c>
      <c r="AE285" s="62" t="s">
        <v>2</v>
      </c>
      <c r="AF285" s="62" t="s">
        <v>97</v>
      </c>
      <c r="AG285" s="63" t="s">
        <v>1</v>
      </c>
      <c r="AH285" s="64" t="s">
        <v>2</v>
      </c>
      <c r="AI285" s="64" t="s">
        <v>97</v>
      </c>
      <c r="AJ285" s="61" t="s">
        <v>1</v>
      </c>
      <c r="AK285" s="62" t="s">
        <v>2</v>
      </c>
      <c r="AL285" s="62" t="s">
        <v>97</v>
      </c>
      <c r="AM285" s="63" t="s">
        <v>1</v>
      </c>
      <c r="AN285" s="64" t="s">
        <v>2</v>
      </c>
      <c r="AO285" s="64" t="s">
        <v>97</v>
      </c>
    </row>
    <row r="286" spans="1:41" hidden="1" outlineLevel="1" x14ac:dyDescent="0.55000000000000004">
      <c r="A286" s="58" t="s">
        <v>36</v>
      </c>
      <c r="B286" s="65">
        <v>11101832.140000002</v>
      </c>
      <c r="C286" s="66">
        <v>40705</v>
      </c>
      <c r="D286" s="66">
        <v>2880</v>
      </c>
      <c r="E286" s="67">
        <v>272.73878245915739</v>
      </c>
      <c r="F286" s="68">
        <v>1090045.6399999999</v>
      </c>
      <c r="G286" s="69">
        <v>3682</v>
      </c>
      <c r="H286" s="69">
        <v>2567</v>
      </c>
      <c r="I286" s="70">
        <v>1049504.93</v>
      </c>
      <c r="J286" s="71">
        <v>3637</v>
      </c>
      <c r="K286" s="71">
        <v>2601</v>
      </c>
      <c r="L286" s="68">
        <v>672526.71</v>
      </c>
      <c r="M286" s="69">
        <v>2421</v>
      </c>
      <c r="N286" s="69">
        <v>2607</v>
      </c>
      <c r="O286" s="70">
        <v>550877.91</v>
      </c>
      <c r="P286" s="71">
        <v>2281</v>
      </c>
      <c r="Q286" s="71">
        <v>2669</v>
      </c>
      <c r="R286" s="68">
        <v>1062688.1200000001</v>
      </c>
      <c r="S286" s="69">
        <v>3580</v>
      </c>
      <c r="T286" s="69">
        <v>2695</v>
      </c>
      <c r="U286" s="70">
        <v>942556.11</v>
      </c>
      <c r="V286" s="71">
        <v>3565</v>
      </c>
      <c r="W286" s="71">
        <v>2707</v>
      </c>
      <c r="X286" s="68">
        <v>808370.16</v>
      </c>
      <c r="Y286" s="69">
        <v>3090</v>
      </c>
      <c r="Z286" s="69">
        <v>2715</v>
      </c>
      <c r="AA286" s="70">
        <v>1096983.44</v>
      </c>
      <c r="AB286" s="71">
        <v>4176</v>
      </c>
      <c r="AC286" s="71">
        <v>2826</v>
      </c>
      <c r="AD286" s="68">
        <v>909769.3</v>
      </c>
      <c r="AE286" s="69">
        <v>3463</v>
      </c>
      <c r="AF286" s="69">
        <v>2847</v>
      </c>
      <c r="AG286" s="70">
        <v>870591.96</v>
      </c>
      <c r="AH286" s="71">
        <v>3465</v>
      </c>
      <c r="AI286" s="71">
        <v>2858</v>
      </c>
      <c r="AJ286" s="68">
        <v>1161840.31</v>
      </c>
      <c r="AK286" s="69">
        <v>4046</v>
      </c>
      <c r="AL286" s="69">
        <v>2865</v>
      </c>
      <c r="AM286" s="70">
        <v>886077.55</v>
      </c>
      <c r="AN286" s="71">
        <v>3299</v>
      </c>
      <c r="AO286" s="71">
        <v>2880</v>
      </c>
    </row>
    <row r="287" spans="1:41" hidden="1" outlineLevel="1" x14ac:dyDescent="0.55000000000000004">
      <c r="A287" s="58" t="s">
        <v>18</v>
      </c>
      <c r="B287" s="65">
        <v>155870884.07999325</v>
      </c>
      <c r="C287" s="66">
        <v>1200782</v>
      </c>
      <c r="D287" s="66">
        <v>61177</v>
      </c>
      <c r="E287" s="67">
        <v>129.80781197585677</v>
      </c>
      <c r="F287" s="68">
        <v>11568869.619999504</v>
      </c>
      <c r="G287" s="69">
        <v>88033</v>
      </c>
      <c r="H287" s="69">
        <v>58167</v>
      </c>
      <c r="I287" s="70">
        <v>11813861.089999514</v>
      </c>
      <c r="J287" s="71">
        <v>89145</v>
      </c>
      <c r="K287" s="71">
        <v>58376</v>
      </c>
      <c r="L287" s="68">
        <v>7728984.1099997843</v>
      </c>
      <c r="M287" s="69">
        <v>64858</v>
      </c>
      <c r="N287" s="69">
        <v>58308</v>
      </c>
      <c r="O287" s="70">
        <v>7923546.0399997365</v>
      </c>
      <c r="P287" s="71">
        <v>62343</v>
      </c>
      <c r="Q287" s="71">
        <v>58248</v>
      </c>
      <c r="R287" s="68">
        <v>13161246.55999938</v>
      </c>
      <c r="S287" s="69">
        <v>95515</v>
      </c>
      <c r="T287" s="69">
        <v>58604</v>
      </c>
      <c r="U287" s="70">
        <v>14076946.679999337</v>
      </c>
      <c r="V287" s="71">
        <v>106517</v>
      </c>
      <c r="W287" s="71">
        <v>59058</v>
      </c>
      <c r="X287" s="68">
        <v>15493744.169999205</v>
      </c>
      <c r="Y287" s="69">
        <v>118403</v>
      </c>
      <c r="Z287" s="69">
        <v>59604</v>
      </c>
      <c r="AA287" s="70">
        <v>15835610.819999268</v>
      </c>
      <c r="AB287" s="71">
        <v>116955</v>
      </c>
      <c r="AC287" s="71">
        <v>60075</v>
      </c>
      <c r="AD287" s="68">
        <v>13781205.969999438</v>
      </c>
      <c r="AE287" s="69">
        <v>109528</v>
      </c>
      <c r="AF287" s="69">
        <v>60503</v>
      </c>
      <c r="AG287" s="70">
        <v>13561709.569999445</v>
      </c>
      <c r="AH287" s="71">
        <v>106057</v>
      </c>
      <c r="AI287" s="71">
        <v>60795</v>
      </c>
      <c r="AJ287" s="68">
        <v>17429694.809999213</v>
      </c>
      <c r="AK287" s="69">
        <v>136416</v>
      </c>
      <c r="AL287" s="69">
        <v>61033</v>
      </c>
      <c r="AM287" s="70">
        <v>13495464.639999451</v>
      </c>
      <c r="AN287" s="71">
        <v>107012</v>
      </c>
      <c r="AO287" s="71">
        <v>61177</v>
      </c>
    </row>
    <row r="288" spans="1:41" hidden="1" outlineLevel="1" x14ac:dyDescent="0.55000000000000004">
      <c r="A288" s="58" t="s">
        <v>20</v>
      </c>
      <c r="B288" s="65">
        <v>30263197.649999999</v>
      </c>
      <c r="C288" s="66">
        <v>209658</v>
      </c>
      <c r="D288" s="66">
        <v>14512</v>
      </c>
      <c r="E288" s="67">
        <v>144.34554202558451</v>
      </c>
      <c r="F288" s="68">
        <v>2628415.61</v>
      </c>
      <c r="G288" s="69">
        <v>18785</v>
      </c>
      <c r="H288" s="69">
        <v>14334</v>
      </c>
      <c r="I288" s="70">
        <v>2499519.08</v>
      </c>
      <c r="J288" s="71">
        <v>16497</v>
      </c>
      <c r="K288" s="71">
        <v>14365</v>
      </c>
      <c r="L288" s="68">
        <v>1691997.45</v>
      </c>
      <c r="M288" s="69">
        <v>11940</v>
      </c>
      <c r="N288" s="69">
        <v>14335</v>
      </c>
      <c r="O288" s="70">
        <v>1627752.19</v>
      </c>
      <c r="P288" s="71">
        <v>12013</v>
      </c>
      <c r="Q288" s="71">
        <v>14362</v>
      </c>
      <c r="R288" s="68">
        <v>2578137.46</v>
      </c>
      <c r="S288" s="69">
        <v>16927</v>
      </c>
      <c r="T288" s="69">
        <v>14396</v>
      </c>
      <c r="U288" s="70">
        <v>2755202.11</v>
      </c>
      <c r="V288" s="71">
        <v>18817</v>
      </c>
      <c r="W288" s="71">
        <v>14431</v>
      </c>
      <c r="X288" s="68">
        <v>2603692.42</v>
      </c>
      <c r="Y288" s="69">
        <v>18496</v>
      </c>
      <c r="Z288" s="69">
        <v>14451</v>
      </c>
      <c r="AA288" s="70">
        <v>3117534.57</v>
      </c>
      <c r="AB288" s="71">
        <v>21353</v>
      </c>
      <c r="AC288" s="71">
        <v>14488</v>
      </c>
      <c r="AD288" s="68">
        <v>2724347</v>
      </c>
      <c r="AE288" s="69">
        <v>18919</v>
      </c>
      <c r="AF288" s="69">
        <v>14505</v>
      </c>
      <c r="AG288" s="70">
        <v>2268188.3199999998</v>
      </c>
      <c r="AH288" s="71">
        <v>15667</v>
      </c>
      <c r="AI288" s="71">
        <v>14532</v>
      </c>
      <c r="AJ288" s="68">
        <v>2628627.94</v>
      </c>
      <c r="AK288" s="69">
        <v>18262</v>
      </c>
      <c r="AL288" s="69">
        <v>14489</v>
      </c>
      <c r="AM288" s="70">
        <v>3139783.5</v>
      </c>
      <c r="AN288" s="71">
        <v>21982</v>
      </c>
      <c r="AO288" s="71">
        <v>14512</v>
      </c>
    </row>
    <row r="289" spans="1:41" hidden="1" outlineLevel="1" x14ac:dyDescent="0.55000000000000004">
      <c r="A289" s="58" t="s">
        <v>510</v>
      </c>
      <c r="B289" s="65">
        <v>0</v>
      </c>
      <c r="C289" s="66">
        <v>0</v>
      </c>
      <c r="D289" s="66">
        <v>0</v>
      </c>
      <c r="E289" s="67">
        <v>0</v>
      </c>
      <c r="F289" s="68">
        <v>0</v>
      </c>
      <c r="G289" s="69">
        <v>0</v>
      </c>
      <c r="H289" s="69">
        <v>0</v>
      </c>
      <c r="I289" s="70">
        <v>0</v>
      </c>
      <c r="J289" s="71">
        <v>0</v>
      </c>
      <c r="K289" s="71">
        <v>0</v>
      </c>
      <c r="L289" s="68">
        <v>0</v>
      </c>
      <c r="M289" s="69">
        <v>0</v>
      </c>
      <c r="N289" s="69">
        <v>0</v>
      </c>
      <c r="O289" s="70">
        <v>0</v>
      </c>
      <c r="P289" s="71">
        <v>0</v>
      </c>
      <c r="Q289" s="71">
        <v>0</v>
      </c>
      <c r="R289" s="68">
        <v>0</v>
      </c>
      <c r="S289" s="69">
        <v>0</v>
      </c>
      <c r="T289" s="69">
        <v>0</v>
      </c>
      <c r="U289" s="70">
        <v>0</v>
      </c>
      <c r="V289" s="71">
        <v>0</v>
      </c>
      <c r="W289" s="71">
        <v>0</v>
      </c>
      <c r="X289" s="68">
        <v>0</v>
      </c>
      <c r="Y289" s="69">
        <v>0</v>
      </c>
      <c r="Z289" s="69">
        <v>0</v>
      </c>
      <c r="AA289" s="70">
        <v>0</v>
      </c>
      <c r="AB289" s="71">
        <v>0</v>
      </c>
      <c r="AC289" s="71">
        <v>0</v>
      </c>
      <c r="AD289" s="68">
        <v>0</v>
      </c>
      <c r="AE289" s="69">
        <v>0</v>
      </c>
      <c r="AF289" s="69">
        <v>0</v>
      </c>
      <c r="AG289" s="70">
        <v>0</v>
      </c>
      <c r="AH289" s="71">
        <v>0</v>
      </c>
      <c r="AI289" s="71">
        <v>0</v>
      </c>
      <c r="AJ289" s="68">
        <v>0</v>
      </c>
      <c r="AK289" s="69">
        <v>0</v>
      </c>
      <c r="AL289" s="69">
        <v>0</v>
      </c>
      <c r="AM289" s="70">
        <v>0</v>
      </c>
      <c r="AN289" s="71">
        <v>0</v>
      </c>
      <c r="AO289" s="71">
        <v>0</v>
      </c>
    </row>
    <row r="290" spans="1:41" hidden="1" outlineLevel="1" x14ac:dyDescent="0.55000000000000004">
      <c r="A290" s="58" t="s">
        <v>89</v>
      </c>
      <c r="B290" s="65">
        <v>4267175588.4699998</v>
      </c>
      <c r="C290" s="66">
        <v>24093140</v>
      </c>
      <c r="D290" s="66">
        <v>1781951</v>
      </c>
      <c r="E290" s="67">
        <v>177.1116420885779</v>
      </c>
      <c r="F290" s="68">
        <v>310170434.54000002</v>
      </c>
      <c r="G290" s="69">
        <v>1709225</v>
      </c>
      <c r="H290" s="69">
        <v>1524478</v>
      </c>
      <c r="I290" s="70">
        <v>312295680.75999999</v>
      </c>
      <c r="J290" s="71">
        <v>1739861</v>
      </c>
      <c r="K290" s="71">
        <v>1505367</v>
      </c>
      <c r="L290" s="68">
        <v>224557130.59999999</v>
      </c>
      <c r="M290" s="69">
        <v>1335427</v>
      </c>
      <c r="N290" s="69">
        <v>1510433</v>
      </c>
      <c r="O290" s="70">
        <v>261696034.91999999</v>
      </c>
      <c r="P290" s="71">
        <v>1534046</v>
      </c>
      <c r="Q290" s="71">
        <v>1524496</v>
      </c>
      <c r="R290" s="68">
        <v>359640080.60000002</v>
      </c>
      <c r="S290" s="69">
        <v>2076389</v>
      </c>
      <c r="T290" s="69">
        <v>1550498</v>
      </c>
      <c r="U290" s="70">
        <v>377292914.31999999</v>
      </c>
      <c r="V290" s="71">
        <v>2081013</v>
      </c>
      <c r="W290" s="71">
        <v>1577267</v>
      </c>
      <c r="X290" s="68">
        <v>393042602.42000002</v>
      </c>
      <c r="Y290" s="69">
        <v>2211879</v>
      </c>
      <c r="Z290" s="69">
        <v>1593574</v>
      </c>
      <c r="AA290" s="70">
        <v>428039037.69</v>
      </c>
      <c r="AB290" s="71">
        <v>2356331</v>
      </c>
      <c r="AC290" s="71">
        <v>1734967</v>
      </c>
      <c r="AD290" s="68">
        <v>394404904.73000002</v>
      </c>
      <c r="AE290" s="69">
        <v>2227678</v>
      </c>
      <c r="AF290" s="69">
        <v>1748154</v>
      </c>
      <c r="AG290" s="70">
        <v>373162661.07999998</v>
      </c>
      <c r="AH290" s="71">
        <v>2087864</v>
      </c>
      <c r="AI290" s="71">
        <v>1760353</v>
      </c>
      <c r="AJ290" s="68">
        <v>456040207.94</v>
      </c>
      <c r="AK290" s="69">
        <v>2591046</v>
      </c>
      <c r="AL290" s="69">
        <v>1773822</v>
      </c>
      <c r="AM290" s="70">
        <v>376833898.87</v>
      </c>
      <c r="AN290" s="71">
        <v>2142381</v>
      </c>
      <c r="AO290" s="71">
        <v>1781951</v>
      </c>
    </row>
    <row r="291" spans="1:41" hidden="1" outlineLevel="1" x14ac:dyDescent="0.55000000000000004">
      <c r="A291" s="58" t="s">
        <v>21</v>
      </c>
      <c r="B291" s="65">
        <v>5267624.21</v>
      </c>
      <c r="C291" s="66">
        <v>41002</v>
      </c>
      <c r="D291" s="66">
        <v>2821</v>
      </c>
      <c r="E291" s="67">
        <v>128.4723723233013</v>
      </c>
      <c r="F291" s="68">
        <v>418479.64</v>
      </c>
      <c r="G291" s="69">
        <v>3006</v>
      </c>
      <c r="H291" s="69">
        <v>2795</v>
      </c>
      <c r="I291" s="70">
        <v>444588.06</v>
      </c>
      <c r="J291" s="71">
        <v>3347</v>
      </c>
      <c r="K291" s="71">
        <v>2787</v>
      </c>
      <c r="L291" s="68">
        <v>295603.71999999997</v>
      </c>
      <c r="M291" s="69">
        <v>2935</v>
      </c>
      <c r="N291" s="69">
        <v>2761</v>
      </c>
      <c r="O291" s="70">
        <v>235481.24</v>
      </c>
      <c r="P291" s="71">
        <v>2054</v>
      </c>
      <c r="Q291" s="71">
        <v>2751</v>
      </c>
      <c r="R291" s="68">
        <v>405703.14</v>
      </c>
      <c r="S291" s="69">
        <v>2954</v>
      </c>
      <c r="T291" s="69">
        <v>2762</v>
      </c>
      <c r="U291" s="70">
        <v>524580.16</v>
      </c>
      <c r="V291" s="71">
        <v>3958</v>
      </c>
      <c r="W291" s="71">
        <v>2766</v>
      </c>
      <c r="X291" s="68">
        <v>520144.46</v>
      </c>
      <c r="Y291" s="69">
        <v>4178</v>
      </c>
      <c r="Z291" s="69">
        <v>2794</v>
      </c>
      <c r="AA291" s="70">
        <v>520139.6</v>
      </c>
      <c r="AB291" s="71">
        <v>3941</v>
      </c>
      <c r="AC291" s="71">
        <v>2816</v>
      </c>
      <c r="AD291" s="68">
        <v>455663.38</v>
      </c>
      <c r="AE291" s="69">
        <v>3676</v>
      </c>
      <c r="AF291" s="69">
        <v>2836</v>
      </c>
      <c r="AG291" s="70">
        <v>390666.45</v>
      </c>
      <c r="AH291" s="71">
        <v>3013</v>
      </c>
      <c r="AI291" s="71">
        <v>2853</v>
      </c>
      <c r="AJ291" s="68">
        <v>521425.78</v>
      </c>
      <c r="AK291" s="69">
        <v>3705</v>
      </c>
      <c r="AL291" s="69">
        <v>2824</v>
      </c>
      <c r="AM291" s="70">
        <v>535148.57999999996</v>
      </c>
      <c r="AN291" s="71">
        <v>4235</v>
      </c>
      <c r="AO291" s="71">
        <v>2821</v>
      </c>
    </row>
    <row r="292" spans="1:41" hidden="1" outlineLevel="1" x14ac:dyDescent="0.55000000000000004">
      <c r="A292" s="58" t="s">
        <v>90</v>
      </c>
      <c r="B292" s="65">
        <v>41740072.75</v>
      </c>
      <c r="C292" s="66">
        <v>333345</v>
      </c>
      <c r="D292" s="66">
        <v>10485</v>
      </c>
      <c r="E292" s="67">
        <v>125.21583569575066</v>
      </c>
      <c r="F292" s="68">
        <v>3888634.54</v>
      </c>
      <c r="G292" s="69">
        <v>30302</v>
      </c>
      <c r="H292" s="69">
        <v>10416</v>
      </c>
      <c r="I292" s="70">
        <v>3381985.31</v>
      </c>
      <c r="J292" s="71">
        <v>26411</v>
      </c>
      <c r="K292" s="71">
        <v>10426</v>
      </c>
      <c r="L292" s="68">
        <v>2220528.52</v>
      </c>
      <c r="M292" s="69">
        <v>19883</v>
      </c>
      <c r="N292" s="69">
        <v>10378</v>
      </c>
      <c r="O292" s="70">
        <v>2031316.01</v>
      </c>
      <c r="P292" s="71">
        <v>15737</v>
      </c>
      <c r="Q292" s="71">
        <v>10327</v>
      </c>
      <c r="R292" s="68">
        <v>3091798.79</v>
      </c>
      <c r="S292" s="69">
        <v>24577</v>
      </c>
      <c r="T292" s="69">
        <v>10349</v>
      </c>
      <c r="U292" s="70">
        <v>3884232.43</v>
      </c>
      <c r="V292" s="71">
        <v>30456</v>
      </c>
      <c r="W292" s="71">
        <v>10369</v>
      </c>
      <c r="X292" s="68">
        <v>4078521.42</v>
      </c>
      <c r="Y292" s="69">
        <v>31325</v>
      </c>
      <c r="Z292" s="69">
        <v>10415</v>
      </c>
      <c r="AA292" s="70">
        <v>4276173.91</v>
      </c>
      <c r="AB292" s="71">
        <v>34446</v>
      </c>
      <c r="AC292" s="71">
        <v>10419</v>
      </c>
      <c r="AD292" s="68">
        <v>3808204.68</v>
      </c>
      <c r="AE292" s="69">
        <v>30666</v>
      </c>
      <c r="AF292" s="69">
        <v>10388</v>
      </c>
      <c r="AG292" s="70">
        <v>3175525.24</v>
      </c>
      <c r="AH292" s="71">
        <v>25088</v>
      </c>
      <c r="AI292" s="71">
        <v>10425</v>
      </c>
      <c r="AJ292" s="68">
        <v>4042598.74</v>
      </c>
      <c r="AK292" s="69">
        <v>33388</v>
      </c>
      <c r="AL292" s="69">
        <v>10471</v>
      </c>
      <c r="AM292" s="70">
        <v>3860553.16</v>
      </c>
      <c r="AN292" s="71">
        <v>31066</v>
      </c>
      <c r="AO292" s="71">
        <v>10485</v>
      </c>
    </row>
    <row r="293" spans="1:41" hidden="1" outlineLevel="1" x14ac:dyDescent="0.55000000000000004">
      <c r="A293" s="58" t="s">
        <v>22</v>
      </c>
      <c r="B293" s="65">
        <v>72346842.859999999</v>
      </c>
      <c r="C293" s="66">
        <v>404243</v>
      </c>
      <c r="D293" s="66">
        <v>32841</v>
      </c>
      <c r="E293" s="67">
        <v>178.96869669975732</v>
      </c>
      <c r="F293" s="68">
        <v>5320187.3499999996</v>
      </c>
      <c r="G293" s="69">
        <v>31532</v>
      </c>
      <c r="H293" s="69">
        <v>34406</v>
      </c>
      <c r="I293" s="70">
        <v>5935845.0199999996</v>
      </c>
      <c r="J293" s="71">
        <v>33826</v>
      </c>
      <c r="K293" s="71">
        <v>34321</v>
      </c>
      <c r="L293" s="68">
        <v>3573569.45</v>
      </c>
      <c r="M293" s="69">
        <v>21477</v>
      </c>
      <c r="N293" s="69">
        <v>34121</v>
      </c>
      <c r="O293" s="70">
        <v>2974374.09</v>
      </c>
      <c r="P293" s="71">
        <v>19002</v>
      </c>
      <c r="Q293" s="71">
        <v>33931</v>
      </c>
      <c r="R293" s="68">
        <v>5503481.5899999999</v>
      </c>
      <c r="S293" s="69">
        <v>28962</v>
      </c>
      <c r="T293" s="69">
        <v>33920</v>
      </c>
      <c r="U293" s="70">
        <v>6631956.1900000004</v>
      </c>
      <c r="V293" s="71">
        <v>35097</v>
      </c>
      <c r="W293" s="71">
        <v>33925</v>
      </c>
      <c r="X293" s="68">
        <v>6710507.0700000003</v>
      </c>
      <c r="Y293" s="69">
        <v>39090</v>
      </c>
      <c r="Z293" s="69">
        <v>33920</v>
      </c>
      <c r="AA293" s="70">
        <v>7763383.2300000004</v>
      </c>
      <c r="AB293" s="71">
        <v>39961</v>
      </c>
      <c r="AC293" s="71">
        <v>33932</v>
      </c>
      <c r="AD293" s="68">
        <v>6933395.6399999997</v>
      </c>
      <c r="AE293" s="69">
        <v>39645</v>
      </c>
      <c r="AF293" s="69">
        <v>33767</v>
      </c>
      <c r="AG293" s="70">
        <v>5997211.2699999996</v>
      </c>
      <c r="AH293" s="71">
        <v>33737</v>
      </c>
      <c r="AI293" s="71">
        <v>33324</v>
      </c>
      <c r="AJ293" s="68">
        <v>7982439.8200000003</v>
      </c>
      <c r="AK293" s="69">
        <v>42539</v>
      </c>
      <c r="AL293" s="69">
        <v>32969</v>
      </c>
      <c r="AM293" s="70">
        <v>7020492.1399999997</v>
      </c>
      <c r="AN293" s="71">
        <v>39375</v>
      </c>
      <c r="AO293" s="71">
        <v>32841</v>
      </c>
    </row>
    <row r="294" spans="1:41" hidden="1" outlineLevel="1" x14ac:dyDescent="0.55000000000000004">
      <c r="A294" s="58" t="s">
        <v>91</v>
      </c>
      <c r="B294" s="65">
        <v>539374135.81000006</v>
      </c>
      <c r="C294" s="66">
        <v>2692847</v>
      </c>
      <c r="D294" s="66">
        <v>161099</v>
      </c>
      <c r="E294" s="67">
        <v>200.29884200996196</v>
      </c>
      <c r="F294" s="68">
        <v>37127461.140000001</v>
      </c>
      <c r="G294" s="69">
        <v>188351</v>
      </c>
      <c r="H294" s="69">
        <v>156480</v>
      </c>
      <c r="I294" s="70">
        <v>40056522.579999998</v>
      </c>
      <c r="J294" s="71">
        <v>186227</v>
      </c>
      <c r="K294" s="71">
        <v>156822</v>
      </c>
      <c r="L294" s="68">
        <v>33187850.649999999</v>
      </c>
      <c r="M294" s="69">
        <v>161492</v>
      </c>
      <c r="N294" s="69">
        <v>155916</v>
      </c>
      <c r="O294" s="70">
        <v>31127935.449999999</v>
      </c>
      <c r="P294" s="71">
        <v>162602</v>
      </c>
      <c r="Q294" s="71">
        <v>156259</v>
      </c>
      <c r="R294" s="68">
        <v>42037546.640000001</v>
      </c>
      <c r="S294" s="69">
        <v>203966</v>
      </c>
      <c r="T294" s="69">
        <v>157182</v>
      </c>
      <c r="U294" s="70">
        <v>45743077.75</v>
      </c>
      <c r="V294" s="71">
        <v>226065</v>
      </c>
      <c r="W294" s="71">
        <v>157775</v>
      </c>
      <c r="X294" s="68">
        <v>48230577.490000002</v>
      </c>
      <c r="Y294" s="69">
        <v>241184</v>
      </c>
      <c r="Z294" s="69">
        <v>158567</v>
      </c>
      <c r="AA294" s="70">
        <v>52091286.899999999</v>
      </c>
      <c r="AB294" s="71">
        <v>256634</v>
      </c>
      <c r="AC294" s="71">
        <v>159087</v>
      </c>
      <c r="AD294" s="68">
        <v>46903630.280000001</v>
      </c>
      <c r="AE294" s="69">
        <v>241576</v>
      </c>
      <c r="AF294" s="69">
        <v>159619</v>
      </c>
      <c r="AG294" s="70">
        <v>47752014.939999998</v>
      </c>
      <c r="AH294" s="71">
        <v>240294</v>
      </c>
      <c r="AI294" s="71">
        <v>160061</v>
      </c>
      <c r="AJ294" s="68">
        <v>56027376.729999997</v>
      </c>
      <c r="AK294" s="69">
        <v>289587</v>
      </c>
      <c r="AL294" s="69">
        <v>160960</v>
      </c>
      <c r="AM294" s="70">
        <v>59088855.259999998</v>
      </c>
      <c r="AN294" s="71">
        <v>294869</v>
      </c>
      <c r="AO294" s="71">
        <v>161099</v>
      </c>
    </row>
    <row r="295" spans="1:41" hidden="1" outlineLevel="1" x14ac:dyDescent="0.55000000000000004">
      <c r="A295" s="58" t="s">
        <v>23</v>
      </c>
      <c r="B295" s="65">
        <v>14772269</v>
      </c>
      <c r="C295" s="66">
        <v>111729</v>
      </c>
      <c r="D295" s="66">
        <v>5501</v>
      </c>
      <c r="E295" s="67">
        <v>132.21517242613825</v>
      </c>
      <c r="F295" s="68">
        <v>593656.43000000005</v>
      </c>
      <c r="G295" s="69">
        <v>4405</v>
      </c>
      <c r="H295" s="69">
        <v>5051</v>
      </c>
      <c r="I295" s="70">
        <v>649492.76</v>
      </c>
      <c r="J295" s="71">
        <v>4757</v>
      </c>
      <c r="K295" s="71">
        <v>5066</v>
      </c>
      <c r="L295" s="68">
        <v>568465.69999999995</v>
      </c>
      <c r="M295" s="69">
        <v>4373</v>
      </c>
      <c r="N295" s="69">
        <v>4945</v>
      </c>
      <c r="O295" s="70">
        <v>529148.41</v>
      </c>
      <c r="P295" s="71">
        <v>4546</v>
      </c>
      <c r="Q295" s="71">
        <v>4972</v>
      </c>
      <c r="R295" s="68">
        <v>908797.32</v>
      </c>
      <c r="S295" s="69">
        <v>6986</v>
      </c>
      <c r="T295" s="69">
        <v>5013</v>
      </c>
      <c r="U295" s="70">
        <v>1146156.6399999999</v>
      </c>
      <c r="V295" s="71">
        <v>8977</v>
      </c>
      <c r="W295" s="71">
        <v>5107</v>
      </c>
      <c r="X295" s="68">
        <v>1457287.53</v>
      </c>
      <c r="Y295" s="69">
        <v>10847</v>
      </c>
      <c r="Z295" s="69">
        <v>5163</v>
      </c>
      <c r="AA295" s="70">
        <v>1583660.69</v>
      </c>
      <c r="AB295" s="71">
        <v>10966</v>
      </c>
      <c r="AC295" s="71">
        <v>5282</v>
      </c>
      <c r="AD295" s="68">
        <v>1431789.85</v>
      </c>
      <c r="AE295" s="69">
        <v>10942</v>
      </c>
      <c r="AF295" s="69">
        <v>5354</v>
      </c>
      <c r="AG295" s="70">
        <v>1514499.19</v>
      </c>
      <c r="AH295" s="71">
        <v>11732</v>
      </c>
      <c r="AI295" s="71">
        <v>5381</v>
      </c>
      <c r="AJ295" s="68">
        <v>2380831.6800000002</v>
      </c>
      <c r="AK295" s="69">
        <v>17414</v>
      </c>
      <c r="AL295" s="69">
        <v>5457</v>
      </c>
      <c r="AM295" s="70">
        <v>2008482.8</v>
      </c>
      <c r="AN295" s="71">
        <v>15784</v>
      </c>
      <c r="AO295" s="71">
        <v>5501</v>
      </c>
    </row>
    <row r="296" spans="1:41" hidden="1" outlineLevel="1" x14ac:dyDescent="0.55000000000000004">
      <c r="A296" s="58" t="s">
        <v>24</v>
      </c>
      <c r="B296" s="65">
        <v>8347705.9100000011</v>
      </c>
      <c r="C296" s="66">
        <v>55600</v>
      </c>
      <c r="D296" s="66">
        <v>0</v>
      </c>
      <c r="E296" s="67">
        <v>150.13859550359714</v>
      </c>
      <c r="F296" s="68">
        <v>0</v>
      </c>
      <c r="G296" s="69">
        <v>0</v>
      </c>
      <c r="H296" s="69">
        <v>0</v>
      </c>
      <c r="I296" s="70">
        <v>0</v>
      </c>
      <c r="J296" s="71">
        <v>0</v>
      </c>
      <c r="K296" s="71">
        <v>0</v>
      </c>
      <c r="L296" s="68">
        <v>0</v>
      </c>
      <c r="M296" s="69">
        <v>0</v>
      </c>
      <c r="N296" s="69">
        <v>0</v>
      </c>
      <c r="O296" s="70">
        <v>8347705.9100000011</v>
      </c>
      <c r="P296" s="71">
        <v>55600</v>
      </c>
      <c r="Q296" s="71">
        <v>0</v>
      </c>
      <c r="R296" s="68">
        <v>0</v>
      </c>
      <c r="S296" s="69">
        <v>0</v>
      </c>
      <c r="T296" s="69">
        <v>0</v>
      </c>
      <c r="U296" s="70">
        <v>0</v>
      </c>
      <c r="V296" s="71">
        <v>0</v>
      </c>
      <c r="W296" s="71">
        <v>0</v>
      </c>
      <c r="X296" s="68">
        <v>0</v>
      </c>
      <c r="Y296" s="69">
        <v>0</v>
      </c>
      <c r="Z296" s="69">
        <v>0</v>
      </c>
      <c r="AA296" s="70">
        <v>0</v>
      </c>
      <c r="AB296" s="71">
        <v>0</v>
      </c>
      <c r="AC296" s="71">
        <v>0</v>
      </c>
      <c r="AD296" s="68">
        <v>0</v>
      </c>
      <c r="AE296" s="69">
        <v>0</v>
      </c>
      <c r="AF296" s="69">
        <v>0</v>
      </c>
      <c r="AG296" s="70">
        <v>0</v>
      </c>
      <c r="AH296" s="71">
        <v>0</v>
      </c>
      <c r="AI296" s="71">
        <v>0</v>
      </c>
      <c r="AJ296" s="68">
        <v>0</v>
      </c>
      <c r="AK296" s="69">
        <v>0</v>
      </c>
      <c r="AL296" s="69">
        <v>0</v>
      </c>
      <c r="AM296" s="70">
        <v>0</v>
      </c>
      <c r="AN296" s="71">
        <v>0</v>
      </c>
      <c r="AO296" s="71">
        <v>0</v>
      </c>
    </row>
    <row r="297" spans="1:41" hidden="1" outlineLevel="1" x14ac:dyDescent="0.55000000000000004">
      <c r="A297" s="58" t="s">
        <v>92</v>
      </c>
      <c r="B297" s="65">
        <v>294109850.32999998</v>
      </c>
      <c r="C297" s="66">
        <v>2160654</v>
      </c>
      <c r="D297" s="66">
        <v>93001</v>
      </c>
      <c r="E297" s="67">
        <v>136.12075340614462</v>
      </c>
      <c r="F297" s="68">
        <v>20905722.73</v>
      </c>
      <c r="G297" s="69">
        <v>159278</v>
      </c>
      <c r="H297" s="69">
        <v>91629</v>
      </c>
      <c r="I297" s="70">
        <v>19966440.539999999</v>
      </c>
      <c r="J297" s="71">
        <v>148738</v>
      </c>
      <c r="K297" s="71">
        <v>91463</v>
      </c>
      <c r="L297" s="68">
        <v>15862832.810000001</v>
      </c>
      <c r="M297" s="69">
        <v>133000</v>
      </c>
      <c r="N297" s="69">
        <v>91121</v>
      </c>
      <c r="O297" s="70">
        <v>16999218.890000001</v>
      </c>
      <c r="P297" s="71">
        <v>135726</v>
      </c>
      <c r="Q297" s="71">
        <v>91002</v>
      </c>
      <c r="R297" s="68">
        <v>23675813.48</v>
      </c>
      <c r="S297" s="69">
        <v>182259</v>
      </c>
      <c r="T297" s="69">
        <v>91461</v>
      </c>
      <c r="U297" s="70">
        <v>25806253.280000001</v>
      </c>
      <c r="V297" s="71">
        <v>188989</v>
      </c>
      <c r="W297" s="71">
        <v>91977</v>
      </c>
      <c r="X297" s="68">
        <v>26749762.600000001</v>
      </c>
      <c r="Y297" s="69">
        <v>194111</v>
      </c>
      <c r="Z297" s="69">
        <v>92142</v>
      </c>
      <c r="AA297" s="70">
        <v>29712044.66</v>
      </c>
      <c r="AB297" s="71">
        <v>204606</v>
      </c>
      <c r="AC297" s="71">
        <v>92561</v>
      </c>
      <c r="AD297" s="68">
        <v>28191793.030000001</v>
      </c>
      <c r="AE297" s="69">
        <v>199438</v>
      </c>
      <c r="AF297" s="69">
        <v>92707</v>
      </c>
      <c r="AG297" s="70">
        <v>26492960.219999999</v>
      </c>
      <c r="AH297" s="71">
        <v>183027</v>
      </c>
      <c r="AI297" s="71">
        <v>92785</v>
      </c>
      <c r="AJ297" s="68">
        <v>32009739.66</v>
      </c>
      <c r="AK297" s="69">
        <v>227000</v>
      </c>
      <c r="AL297" s="69">
        <v>93002</v>
      </c>
      <c r="AM297" s="70">
        <v>27737268.43</v>
      </c>
      <c r="AN297" s="71">
        <v>204482</v>
      </c>
      <c r="AO297" s="71">
        <v>93001</v>
      </c>
    </row>
    <row r="298" spans="1:41" hidden="1" outlineLevel="1" x14ac:dyDescent="0.55000000000000004">
      <c r="A298" s="58" t="s">
        <v>25</v>
      </c>
      <c r="B298" s="65">
        <v>32641433.189999998</v>
      </c>
      <c r="C298" s="66">
        <v>214503</v>
      </c>
      <c r="D298" s="66">
        <v>11993</v>
      </c>
      <c r="E298" s="67">
        <v>152.17238542118292</v>
      </c>
      <c r="F298" s="68">
        <v>1983984.41</v>
      </c>
      <c r="G298" s="69">
        <v>13961</v>
      </c>
      <c r="H298" s="69">
        <v>11361</v>
      </c>
      <c r="I298" s="70">
        <v>2350965.4500000002</v>
      </c>
      <c r="J298" s="71">
        <v>14693</v>
      </c>
      <c r="K298" s="71">
        <v>11580</v>
      </c>
      <c r="L298" s="68">
        <v>1521494.14</v>
      </c>
      <c r="M298" s="69">
        <v>11160</v>
      </c>
      <c r="N298" s="69">
        <v>11553</v>
      </c>
      <c r="O298" s="70">
        <v>1771516.35</v>
      </c>
      <c r="P298" s="71">
        <v>12674</v>
      </c>
      <c r="Q298" s="71">
        <v>11555</v>
      </c>
      <c r="R298" s="68">
        <v>2709378.46</v>
      </c>
      <c r="S298" s="69">
        <v>17748</v>
      </c>
      <c r="T298" s="69">
        <v>11596</v>
      </c>
      <c r="U298" s="70">
        <v>2568884.23</v>
      </c>
      <c r="V298" s="71">
        <v>16356</v>
      </c>
      <c r="W298" s="71">
        <v>11696</v>
      </c>
      <c r="X298" s="68">
        <v>3140922.71</v>
      </c>
      <c r="Y298" s="69">
        <v>21051</v>
      </c>
      <c r="Z298" s="69">
        <v>11656</v>
      </c>
      <c r="AA298" s="70">
        <v>3818781.26</v>
      </c>
      <c r="AB298" s="71">
        <v>22856</v>
      </c>
      <c r="AC298" s="71">
        <v>11942</v>
      </c>
      <c r="AD298" s="68">
        <v>3112692.06</v>
      </c>
      <c r="AE298" s="69">
        <v>20624</v>
      </c>
      <c r="AF298" s="69">
        <v>11935</v>
      </c>
      <c r="AG298" s="70">
        <v>2928985.32</v>
      </c>
      <c r="AH298" s="71">
        <v>19261</v>
      </c>
      <c r="AI298" s="71">
        <v>11939</v>
      </c>
      <c r="AJ298" s="68">
        <v>3585163.44</v>
      </c>
      <c r="AK298" s="69">
        <v>23226</v>
      </c>
      <c r="AL298" s="69">
        <v>11954</v>
      </c>
      <c r="AM298" s="70">
        <v>3148665.36</v>
      </c>
      <c r="AN298" s="71">
        <v>20893</v>
      </c>
      <c r="AO298" s="71">
        <v>11993</v>
      </c>
    </row>
    <row r="299" spans="1:41" hidden="1" outlineLevel="1" x14ac:dyDescent="0.55000000000000004">
      <c r="A299" s="58" t="s">
        <v>93</v>
      </c>
      <c r="B299" s="65">
        <v>61919356.839999996</v>
      </c>
      <c r="C299" s="66">
        <v>243293</v>
      </c>
      <c r="D299" s="66">
        <v>20319</v>
      </c>
      <c r="E299" s="67">
        <v>254.50529542568012</v>
      </c>
      <c r="F299" s="68">
        <v>5559409.8899999997</v>
      </c>
      <c r="G299" s="69">
        <v>21870</v>
      </c>
      <c r="H299" s="69">
        <v>16610</v>
      </c>
      <c r="I299" s="70">
        <v>5497321.0599999996</v>
      </c>
      <c r="J299" s="71">
        <v>21031</v>
      </c>
      <c r="K299" s="71">
        <v>16652</v>
      </c>
      <c r="L299" s="68">
        <v>3834813.91</v>
      </c>
      <c r="M299" s="69">
        <v>15435</v>
      </c>
      <c r="N299" s="69">
        <v>16754</v>
      </c>
      <c r="O299" s="70">
        <v>3486311.01</v>
      </c>
      <c r="P299" s="71">
        <v>14376</v>
      </c>
      <c r="Q299" s="71">
        <v>16863</v>
      </c>
      <c r="R299" s="68">
        <v>5133549.42</v>
      </c>
      <c r="S299" s="69">
        <v>20149</v>
      </c>
      <c r="T299" s="69">
        <v>17020</v>
      </c>
      <c r="U299" s="70">
        <v>5404335.9900000002</v>
      </c>
      <c r="V299" s="71">
        <v>20779</v>
      </c>
      <c r="W299" s="71">
        <v>19220</v>
      </c>
      <c r="X299" s="68">
        <v>5617485.1500000004</v>
      </c>
      <c r="Y299" s="69">
        <v>21342</v>
      </c>
      <c r="Z299" s="69">
        <v>19096</v>
      </c>
      <c r="AA299" s="70">
        <v>6110725.7400000002</v>
      </c>
      <c r="AB299" s="71">
        <v>22331</v>
      </c>
      <c r="AC299" s="71">
        <v>19843</v>
      </c>
      <c r="AD299" s="68">
        <v>5530956.8200000003</v>
      </c>
      <c r="AE299" s="69">
        <v>21158</v>
      </c>
      <c r="AF299" s="69">
        <v>19996</v>
      </c>
      <c r="AG299" s="70">
        <v>4813984.4800000004</v>
      </c>
      <c r="AH299" s="71">
        <v>18714</v>
      </c>
      <c r="AI299" s="71">
        <v>20030</v>
      </c>
      <c r="AJ299" s="68">
        <v>5439931.04</v>
      </c>
      <c r="AK299" s="69">
        <v>22587</v>
      </c>
      <c r="AL299" s="69">
        <v>20218</v>
      </c>
      <c r="AM299" s="70">
        <v>5490532.3300000001</v>
      </c>
      <c r="AN299" s="71">
        <v>23521</v>
      </c>
      <c r="AO299" s="71">
        <v>20319</v>
      </c>
    </row>
    <row r="300" spans="1:41" hidden="1" outlineLevel="1" x14ac:dyDescent="0.55000000000000004">
      <c r="A300" s="58" t="s">
        <v>26</v>
      </c>
      <c r="B300" s="65">
        <v>170259399.52000001</v>
      </c>
      <c r="C300" s="66">
        <v>1282771</v>
      </c>
      <c r="D300" s="66">
        <v>38958</v>
      </c>
      <c r="E300" s="67">
        <v>132.72782088151354</v>
      </c>
      <c r="F300" s="68">
        <v>11852380.74</v>
      </c>
      <c r="G300" s="69">
        <v>87857</v>
      </c>
      <c r="H300" s="69">
        <v>38088</v>
      </c>
      <c r="I300" s="70">
        <v>12228506.699999999</v>
      </c>
      <c r="J300" s="71">
        <v>91840</v>
      </c>
      <c r="K300" s="71">
        <v>38160</v>
      </c>
      <c r="L300" s="68">
        <v>8803357.4399999995</v>
      </c>
      <c r="M300" s="69">
        <v>92150</v>
      </c>
      <c r="N300" s="69">
        <v>38146</v>
      </c>
      <c r="O300" s="70">
        <v>9284877.8699999992</v>
      </c>
      <c r="P300" s="71">
        <v>73587</v>
      </c>
      <c r="Q300" s="71">
        <v>38158</v>
      </c>
      <c r="R300" s="68">
        <v>13687912.689999999</v>
      </c>
      <c r="S300" s="69">
        <v>96045</v>
      </c>
      <c r="T300" s="69">
        <v>38218</v>
      </c>
      <c r="U300" s="70">
        <v>14643355.49</v>
      </c>
      <c r="V300" s="71">
        <v>108448</v>
      </c>
      <c r="W300" s="71">
        <v>38289</v>
      </c>
      <c r="X300" s="68">
        <v>16060953.890000001</v>
      </c>
      <c r="Y300" s="69">
        <v>116357</v>
      </c>
      <c r="Z300" s="69">
        <v>38391</v>
      </c>
      <c r="AA300" s="70">
        <v>17656855.440000001</v>
      </c>
      <c r="AB300" s="71">
        <v>123447</v>
      </c>
      <c r="AC300" s="71">
        <v>38416</v>
      </c>
      <c r="AD300" s="68">
        <v>15763406.279999999</v>
      </c>
      <c r="AE300" s="69">
        <v>116897</v>
      </c>
      <c r="AF300" s="69">
        <v>38498</v>
      </c>
      <c r="AG300" s="70">
        <v>14819778.58</v>
      </c>
      <c r="AH300" s="71">
        <v>107488</v>
      </c>
      <c r="AI300" s="71">
        <v>38658</v>
      </c>
      <c r="AJ300" s="68">
        <v>18719973.129999999</v>
      </c>
      <c r="AK300" s="69">
        <v>140181</v>
      </c>
      <c r="AL300" s="69">
        <v>38822</v>
      </c>
      <c r="AM300" s="70">
        <v>16738041.27</v>
      </c>
      <c r="AN300" s="71">
        <v>128474</v>
      </c>
      <c r="AO300" s="71">
        <v>38958</v>
      </c>
    </row>
    <row r="301" spans="1:41" hidden="1" outlineLevel="1" x14ac:dyDescent="0.55000000000000004">
      <c r="A301" s="58" t="s">
        <v>94</v>
      </c>
      <c r="B301" s="65">
        <v>94892076.730000019</v>
      </c>
      <c r="C301" s="66">
        <v>555788</v>
      </c>
      <c r="D301" s="66">
        <v>42759</v>
      </c>
      <c r="E301" s="67">
        <v>170.73430288167435</v>
      </c>
      <c r="F301" s="68">
        <v>6830115.7800000003</v>
      </c>
      <c r="G301" s="69">
        <v>38735</v>
      </c>
      <c r="H301" s="69">
        <v>37579</v>
      </c>
      <c r="I301" s="70">
        <v>5847048.1600000001</v>
      </c>
      <c r="J301" s="71">
        <v>32967</v>
      </c>
      <c r="K301" s="71">
        <v>41682</v>
      </c>
      <c r="L301" s="68">
        <v>4811409.8899999997</v>
      </c>
      <c r="M301" s="69">
        <v>29864</v>
      </c>
      <c r="N301" s="69">
        <v>41364</v>
      </c>
      <c r="O301" s="70">
        <v>4501195.5</v>
      </c>
      <c r="P301" s="71">
        <v>28270</v>
      </c>
      <c r="Q301" s="71">
        <v>41291</v>
      </c>
      <c r="R301" s="68">
        <v>7275653.1900000004</v>
      </c>
      <c r="S301" s="69">
        <v>42691</v>
      </c>
      <c r="T301" s="69">
        <v>41360</v>
      </c>
      <c r="U301" s="70">
        <v>7946787.6900000004</v>
      </c>
      <c r="V301" s="71">
        <v>45709</v>
      </c>
      <c r="W301" s="71">
        <v>41518</v>
      </c>
      <c r="X301" s="68">
        <v>8202261.4900000002</v>
      </c>
      <c r="Y301" s="69">
        <v>47158</v>
      </c>
      <c r="Z301" s="69">
        <v>41644</v>
      </c>
      <c r="AA301" s="70">
        <v>10172136.880000001</v>
      </c>
      <c r="AB301" s="71">
        <v>54522</v>
      </c>
      <c r="AC301" s="71">
        <v>42143</v>
      </c>
      <c r="AD301" s="68">
        <v>9003569.75</v>
      </c>
      <c r="AE301" s="69">
        <v>53281</v>
      </c>
      <c r="AF301" s="69">
        <v>42351</v>
      </c>
      <c r="AG301" s="70">
        <v>8473127.1899999995</v>
      </c>
      <c r="AH301" s="71">
        <v>50249</v>
      </c>
      <c r="AI301" s="71">
        <v>42450</v>
      </c>
      <c r="AJ301" s="68">
        <v>11490352.060000001</v>
      </c>
      <c r="AK301" s="69">
        <v>67873</v>
      </c>
      <c r="AL301" s="69">
        <v>42844</v>
      </c>
      <c r="AM301" s="70">
        <v>10338419.15</v>
      </c>
      <c r="AN301" s="71">
        <v>64469</v>
      </c>
      <c r="AO301" s="71">
        <v>42759</v>
      </c>
    </row>
    <row r="302" spans="1:41" hidden="1" outlineLevel="1" x14ac:dyDescent="0.55000000000000004">
      <c r="A302" s="58" t="s">
        <v>462</v>
      </c>
      <c r="B302" s="65">
        <v>59441780.789999865</v>
      </c>
      <c r="C302" s="66">
        <v>462706</v>
      </c>
      <c r="D302" s="66">
        <v>42076</v>
      </c>
      <c r="E302" s="67">
        <v>128.46555002528575</v>
      </c>
      <c r="F302" s="68">
        <v>4143001.1899999892</v>
      </c>
      <c r="G302" s="69">
        <v>33425</v>
      </c>
      <c r="H302" s="69">
        <v>37781</v>
      </c>
      <c r="I302" s="70">
        <v>6103391.1199999955</v>
      </c>
      <c r="J302" s="71">
        <v>34425</v>
      </c>
      <c r="K302" s="71">
        <v>37923</v>
      </c>
      <c r="L302" s="68">
        <v>3044560.9499999927</v>
      </c>
      <c r="M302" s="69">
        <v>23359</v>
      </c>
      <c r="N302" s="69">
        <v>37973</v>
      </c>
      <c r="O302" s="70">
        <v>2274521.3399999961</v>
      </c>
      <c r="P302" s="71">
        <v>19657</v>
      </c>
      <c r="Q302" s="71">
        <v>37135</v>
      </c>
      <c r="R302" s="68">
        <v>4209703.1699999897</v>
      </c>
      <c r="S302" s="69">
        <v>32604</v>
      </c>
      <c r="T302" s="69">
        <v>37505</v>
      </c>
      <c r="U302" s="70">
        <v>5111253.6399999876</v>
      </c>
      <c r="V302" s="71">
        <v>38886</v>
      </c>
      <c r="W302" s="71">
        <v>38633</v>
      </c>
      <c r="X302" s="68">
        <v>5678625.5099999849</v>
      </c>
      <c r="Y302" s="69">
        <v>46702</v>
      </c>
      <c r="Z302" s="69">
        <v>39149</v>
      </c>
      <c r="AA302" s="70">
        <v>6991829.6899999846</v>
      </c>
      <c r="AB302" s="71">
        <v>52321</v>
      </c>
      <c r="AC302" s="71">
        <v>39769</v>
      </c>
      <c r="AD302" s="68">
        <v>5455829.0699999901</v>
      </c>
      <c r="AE302" s="69">
        <v>44589</v>
      </c>
      <c r="AF302" s="69">
        <v>40129</v>
      </c>
      <c r="AG302" s="70">
        <v>4508264.5199999902</v>
      </c>
      <c r="AH302" s="71">
        <v>38207</v>
      </c>
      <c r="AI302" s="71">
        <v>40809</v>
      </c>
      <c r="AJ302" s="68">
        <v>6823826.9799999828</v>
      </c>
      <c r="AK302" s="69">
        <v>56533</v>
      </c>
      <c r="AL302" s="69">
        <v>41340</v>
      </c>
      <c r="AM302" s="70">
        <v>5096973.6099999864</v>
      </c>
      <c r="AN302" s="71">
        <v>41998</v>
      </c>
      <c r="AO302" s="71">
        <v>42076</v>
      </c>
    </row>
    <row r="303" spans="1:41" hidden="1" outlineLevel="1" x14ac:dyDescent="0.55000000000000004">
      <c r="A303" s="58" t="s">
        <v>27</v>
      </c>
      <c r="B303" s="65">
        <v>31608443.289999999</v>
      </c>
      <c r="C303" s="66">
        <v>265952</v>
      </c>
      <c r="D303" s="66">
        <v>14177</v>
      </c>
      <c r="E303" s="67">
        <v>118.85018082210323</v>
      </c>
      <c r="F303" s="68">
        <v>3360217.85</v>
      </c>
      <c r="G303" s="69">
        <v>27352</v>
      </c>
      <c r="H303" s="69">
        <v>14293</v>
      </c>
      <c r="I303" s="70">
        <v>2880586.28</v>
      </c>
      <c r="J303" s="71">
        <v>23597</v>
      </c>
      <c r="K303" s="71">
        <v>14326</v>
      </c>
      <c r="L303" s="68">
        <v>1529434.99</v>
      </c>
      <c r="M303" s="69">
        <v>15031</v>
      </c>
      <c r="N303" s="69">
        <v>14305</v>
      </c>
      <c r="O303" s="70">
        <v>1281942.5</v>
      </c>
      <c r="P303" s="71">
        <v>11770</v>
      </c>
      <c r="Q303" s="71">
        <v>14191</v>
      </c>
      <c r="R303" s="68">
        <v>2210320.4300000002</v>
      </c>
      <c r="S303" s="69">
        <v>17828</v>
      </c>
      <c r="T303" s="69">
        <v>14183</v>
      </c>
      <c r="U303" s="70">
        <v>2469785.4700000002</v>
      </c>
      <c r="V303" s="71">
        <v>21337</v>
      </c>
      <c r="W303" s="71">
        <v>14129</v>
      </c>
      <c r="X303" s="68">
        <v>2860293.13</v>
      </c>
      <c r="Y303" s="69">
        <v>24364</v>
      </c>
      <c r="Z303" s="69">
        <v>14137</v>
      </c>
      <c r="AA303" s="70">
        <v>3361365.31</v>
      </c>
      <c r="AB303" s="71">
        <v>26594</v>
      </c>
      <c r="AC303" s="71">
        <v>14151</v>
      </c>
      <c r="AD303" s="68">
        <v>3139971.65</v>
      </c>
      <c r="AE303" s="69">
        <v>27575</v>
      </c>
      <c r="AF303" s="69">
        <v>14142</v>
      </c>
      <c r="AG303" s="70">
        <v>2582357.06</v>
      </c>
      <c r="AH303" s="71">
        <v>21061</v>
      </c>
      <c r="AI303" s="71">
        <v>14157</v>
      </c>
      <c r="AJ303" s="68">
        <v>3004890.89</v>
      </c>
      <c r="AK303" s="69">
        <v>24306</v>
      </c>
      <c r="AL303" s="69">
        <v>14158</v>
      </c>
      <c r="AM303" s="70">
        <v>2927277.73</v>
      </c>
      <c r="AN303" s="71">
        <v>25137</v>
      </c>
      <c r="AO303" s="71">
        <v>14177</v>
      </c>
    </row>
    <row r="304" spans="1:41" hidden="1" outlineLevel="1" x14ac:dyDescent="0.55000000000000004">
      <c r="A304" s="58" t="s">
        <v>95</v>
      </c>
      <c r="B304" s="65">
        <v>9529601.7599999998</v>
      </c>
      <c r="C304" s="66">
        <v>74216</v>
      </c>
      <c r="D304" s="66">
        <v>7314</v>
      </c>
      <c r="E304" s="67">
        <v>128.40360245769105</v>
      </c>
      <c r="F304" s="68">
        <v>742369.71</v>
      </c>
      <c r="G304" s="69">
        <v>5930</v>
      </c>
      <c r="H304" s="69">
        <v>6280</v>
      </c>
      <c r="I304" s="70">
        <v>860170.47</v>
      </c>
      <c r="J304" s="71">
        <v>6128</v>
      </c>
      <c r="K304" s="71">
        <v>6396</v>
      </c>
      <c r="L304" s="68">
        <v>604406.15</v>
      </c>
      <c r="M304" s="69">
        <v>4803</v>
      </c>
      <c r="N304" s="69">
        <v>6433</v>
      </c>
      <c r="O304" s="70">
        <v>356955.89</v>
      </c>
      <c r="P304" s="71">
        <v>3274</v>
      </c>
      <c r="Q304" s="71">
        <v>6480</v>
      </c>
      <c r="R304" s="68">
        <v>718390.26</v>
      </c>
      <c r="S304" s="69">
        <v>5661</v>
      </c>
      <c r="T304" s="69">
        <v>6565</v>
      </c>
      <c r="U304" s="70">
        <v>849056.05</v>
      </c>
      <c r="V304" s="71">
        <v>6699</v>
      </c>
      <c r="W304" s="71">
        <v>6696</v>
      </c>
      <c r="X304" s="68">
        <v>830243.66</v>
      </c>
      <c r="Y304" s="69">
        <v>6371</v>
      </c>
      <c r="Z304" s="69">
        <v>6807</v>
      </c>
      <c r="AA304" s="70">
        <v>1192886.3600000001</v>
      </c>
      <c r="AB304" s="71">
        <v>7923</v>
      </c>
      <c r="AC304" s="71">
        <v>7035</v>
      </c>
      <c r="AD304" s="68">
        <v>905102.1</v>
      </c>
      <c r="AE304" s="69">
        <v>7696</v>
      </c>
      <c r="AF304" s="69">
        <v>7153</v>
      </c>
      <c r="AG304" s="70">
        <v>749502.44</v>
      </c>
      <c r="AH304" s="71">
        <v>6139</v>
      </c>
      <c r="AI304" s="71">
        <v>7211</v>
      </c>
      <c r="AJ304" s="68">
        <v>959197.8</v>
      </c>
      <c r="AK304" s="69">
        <v>7477</v>
      </c>
      <c r="AL304" s="69">
        <v>7246</v>
      </c>
      <c r="AM304" s="70">
        <v>761320.87</v>
      </c>
      <c r="AN304" s="71">
        <v>6115</v>
      </c>
      <c r="AO304" s="71">
        <v>7314</v>
      </c>
    </row>
    <row r="305" spans="1:41" hidden="1" outlineLevel="1" x14ac:dyDescent="0.55000000000000004">
      <c r="A305" s="58" t="s">
        <v>380</v>
      </c>
      <c r="B305" s="65">
        <v>27749471.109999996</v>
      </c>
      <c r="C305" s="66">
        <v>199521</v>
      </c>
      <c r="D305" s="66">
        <v>13659</v>
      </c>
      <c r="E305" s="67">
        <v>139.08045323549899</v>
      </c>
      <c r="F305" s="68">
        <v>2271661.0499999998</v>
      </c>
      <c r="G305" s="69">
        <v>16823</v>
      </c>
      <c r="H305" s="69">
        <v>13974</v>
      </c>
      <c r="I305" s="70">
        <v>2337433.0099999998</v>
      </c>
      <c r="J305" s="71">
        <v>16340</v>
      </c>
      <c r="K305" s="71">
        <v>13962</v>
      </c>
      <c r="L305" s="68">
        <v>1906258.52</v>
      </c>
      <c r="M305" s="69">
        <v>13516</v>
      </c>
      <c r="N305" s="69">
        <v>13854</v>
      </c>
      <c r="O305" s="70">
        <v>1546148.49</v>
      </c>
      <c r="P305" s="71">
        <v>12213</v>
      </c>
      <c r="Q305" s="71">
        <v>13827</v>
      </c>
      <c r="R305" s="68">
        <v>2051195.77</v>
      </c>
      <c r="S305" s="69">
        <v>14780</v>
      </c>
      <c r="T305" s="69">
        <v>13656</v>
      </c>
      <c r="U305" s="70">
        <v>2062293.85</v>
      </c>
      <c r="V305" s="71">
        <v>14877</v>
      </c>
      <c r="W305" s="71">
        <v>13664</v>
      </c>
      <c r="X305" s="68">
        <v>2401818.23</v>
      </c>
      <c r="Y305" s="69">
        <v>18457</v>
      </c>
      <c r="Z305" s="69">
        <v>13685</v>
      </c>
      <c r="AA305" s="70">
        <v>2965060.64</v>
      </c>
      <c r="AB305" s="71">
        <v>20680</v>
      </c>
      <c r="AC305" s="71">
        <v>13692</v>
      </c>
      <c r="AD305" s="68">
        <v>2748080.15</v>
      </c>
      <c r="AE305" s="69">
        <v>18861</v>
      </c>
      <c r="AF305" s="69">
        <v>13696</v>
      </c>
      <c r="AG305" s="70">
        <v>2173464.9900000002</v>
      </c>
      <c r="AH305" s="71">
        <v>14963</v>
      </c>
      <c r="AI305" s="71">
        <v>13689</v>
      </c>
      <c r="AJ305" s="68">
        <v>2646185.86</v>
      </c>
      <c r="AK305" s="69">
        <v>18759</v>
      </c>
      <c r="AL305" s="69">
        <v>13682</v>
      </c>
      <c r="AM305" s="70">
        <v>2639870.5499999998</v>
      </c>
      <c r="AN305" s="71">
        <v>19252</v>
      </c>
      <c r="AO305" s="71">
        <v>13659</v>
      </c>
    </row>
    <row r="306" spans="1:41" hidden="1" outlineLevel="1" x14ac:dyDescent="0.55000000000000004">
      <c r="A306" s="58" t="s">
        <v>32</v>
      </c>
      <c r="B306" s="65">
        <v>826120.62000000011</v>
      </c>
      <c r="C306" s="66">
        <v>5226</v>
      </c>
      <c r="D306" s="66">
        <v>556</v>
      </c>
      <c r="E306" s="67">
        <v>158.07895522388063</v>
      </c>
      <c r="F306" s="68">
        <v>58452.89</v>
      </c>
      <c r="G306" s="69">
        <v>393</v>
      </c>
      <c r="H306" s="69">
        <v>614</v>
      </c>
      <c r="I306" s="70">
        <v>67647.48</v>
      </c>
      <c r="J306" s="71">
        <v>427</v>
      </c>
      <c r="K306" s="71">
        <v>596</v>
      </c>
      <c r="L306" s="68">
        <v>49730.98</v>
      </c>
      <c r="M306" s="69">
        <v>228</v>
      </c>
      <c r="N306" s="69">
        <v>529</v>
      </c>
      <c r="O306" s="70">
        <v>53197.16</v>
      </c>
      <c r="P306" s="71">
        <v>282</v>
      </c>
      <c r="Q306" s="71">
        <v>529</v>
      </c>
      <c r="R306" s="68">
        <v>55672.58</v>
      </c>
      <c r="S306" s="69">
        <v>325</v>
      </c>
      <c r="T306" s="69">
        <v>529</v>
      </c>
      <c r="U306" s="70">
        <v>65791.850000000006</v>
      </c>
      <c r="V306" s="71">
        <v>425</v>
      </c>
      <c r="W306" s="71">
        <v>529</v>
      </c>
      <c r="X306" s="68">
        <v>65738.89</v>
      </c>
      <c r="Y306" s="69">
        <v>494</v>
      </c>
      <c r="Z306" s="69">
        <v>524</v>
      </c>
      <c r="AA306" s="70">
        <v>73647.67</v>
      </c>
      <c r="AB306" s="71">
        <v>517</v>
      </c>
      <c r="AC306" s="71">
        <v>532</v>
      </c>
      <c r="AD306" s="68">
        <v>81987.14</v>
      </c>
      <c r="AE306" s="69">
        <v>405</v>
      </c>
      <c r="AF306" s="69">
        <v>546</v>
      </c>
      <c r="AG306" s="70">
        <v>77363.16</v>
      </c>
      <c r="AH306" s="71">
        <v>519</v>
      </c>
      <c r="AI306" s="71">
        <v>550</v>
      </c>
      <c r="AJ306" s="68">
        <v>82121.509999999995</v>
      </c>
      <c r="AK306" s="69">
        <v>536</v>
      </c>
      <c r="AL306" s="69">
        <v>550</v>
      </c>
      <c r="AM306" s="70">
        <v>94769.31</v>
      </c>
      <c r="AN306" s="71">
        <v>675</v>
      </c>
      <c r="AO306" s="71">
        <v>556</v>
      </c>
    </row>
    <row r="307" spans="1:41" hidden="1" outlineLevel="1" x14ac:dyDescent="0.55000000000000004">
      <c r="A307" s="58" t="s">
        <v>37</v>
      </c>
      <c r="B307" s="65">
        <v>5736716.5700000003</v>
      </c>
      <c r="C307" s="66">
        <v>36169</v>
      </c>
      <c r="D307" s="66">
        <v>1733</v>
      </c>
      <c r="E307" s="67">
        <v>158.60865851972684</v>
      </c>
      <c r="F307" s="68">
        <v>580675.62</v>
      </c>
      <c r="G307" s="69">
        <v>3882</v>
      </c>
      <c r="H307" s="69">
        <v>1825</v>
      </c>
      <c r="I307" s="70">
        <v>620058.27</v>
      </c>
      <c r="J307" s="71">
        <v>3645</v>
      </c>
      <c r="K307" s="71">
        <v>1814</v>
      </c>
      <c r="L307" s="68">
        <v>429172.39</v>
      </c>
      <c r="M307" s="69">
        <v>2896</v>
      </c>
      <c r="N307" s="69">
        <v>1791</v>
      </c>
      <c r="O307" s="70">
        <v>269995.61</v>
      </c>
      <c r="P307" s="71">
        <v>1919</v>
      </c>
      <c r="Q307" s="71">
        <v>1780</v>
      </c>
      <c r="R307" s="68">
        <v>486633.6</v>
      </c>
      <c r="S307" s="69">
        <v>2949</v>
      </c>
      <c r="T307" s="69">
        <v>1781</v>
      </c>
      <c r="U307" s="70">
        <v>571351.91</v>
      </c>
      <c r="V307" s="71">
        <v>3326</v>
      </c>
      <c r="W307" s="71">
        <v>1777</v>
      </c>
      <c r="X307" s="68">
        <v>465765.07</v>
      </c>
      <c r="Y307" s="69">
        <v>2679</v>
      </c>
      <c r="Z307" s="69">
        <v>1768</v>
      </c>
      <c r="AA307" s="70">
        <v>484630.87</v>
      </c>
      <c r="AB307" s="71">
        <v>2875</v>
      </c>
      <c r="AC307" s="71">
        <v>1794</v>
      </c>
      <c r="AD307" s="68">
        <v>442228.62</v>
      </c>
      <c r="AE307" s="69">
        <v>2896</v>
      </c>
      <c r="AF307" s="69">
        <v>1789</v>
      </c>
      <c r="AG307" s="70">
        <v>402048.91</v>
      </c>
      <c r="AH307" s="71">
        <v>2550</v>
      </c>
      <c r="AI307" s="71">
        <v>1779</v>
      </c>
      <c r="AJ307" s="68">
        <v>509125.41</v>
      </c>
      <c r="AK307" s="69">
        <v>3263</v>
      </c>
      <c r="AL307" s="69">
        <v>1752</v>
      </c>
      <c r="AM307" s="70">
        <v>475030.29</v>
      </c>
      <c r="AN307" s="71">
        <v>3289</v>
      </c>
      <c r="AO307" s="71">
        <v>1733</v>
      </c>
    </row>
    <row r="308" spans="1:41" hidden="1" outlineLevel="1" x14ac:dyDescent="0.55000000000000004">
      <c r="A308" s="58" t="s">
        <v>33</v>
      </c>
      <c r="B308" s="65">
        <v>8373836.9699999997</v>
      </c>
      <c r="C308" s="66">
        <v>40218</v>
      </c>
      <c r="D308" s="66">
        <v>3369</v>
      </c>
      <c r="E308" s="67">
        <v>208.21117335521407</v>
      </c>
      <c r="F308" s="68">
        <v>537056.4</v>
      </c>
      <c r="G308" s="69">
        <v>2960</v>
      </c>
      <c r="H308" s="69">
        <v>3114</v>
      </c>
      <c r="I308" s="70">
        <v>651406.34</v>
      </c>
      <c r="J308" s="71">
        <v>2870</v>
      </c>
      <c r="K308" s="71">
        <v>3112</v>
      </c>
      <c r="L308" s="68">
        <v>397365.51</v>
      </c>
      <c r="M308" s="69">
        <v>2240</v>
      </c>
      <c r="N308" s="69">
        <v>3102</v>
      </c>
      <c r="O308" s="70">
        <v>356719.86</v>
      </c>
      <c r="P308" s="71">
        <v>2141</v>
      </c>
      <c r="Q308" s="71">
        <v>3119</v>
      </c>
      <c r="R308" s="68">
        <v>667403.54</v>
      </c>
      <c r="S308" s="69">
        <v>3220</v>
      </c>
      <c r="T308" s="69">
        <v>3159</v>
      </c>
      <c r="U308" s="70">
        <v>745417.41</v>
      </c>
      <c r="V308" s="71">
        <v>3326</v>
      </c>
      <c r="W308" s="71">
        <v>3209</v>
      </c>
      <c r="X308" s="68">
        <v>872509.88</v>
      </c>
      <c r="Y308" s="69">
        <v>4258</v>
      </c>
      <c r="Z308" s="69">
        <v>3256</v>
      </c>
      <c r="AA308" s="70">
        <v>985300.98</v>
      </c>
      <c r="AB308" s="71">
        <v>3884</v>
      </c>
      <c r="AC308" s="71">
        <v>3301</v>
      </c>
      <c r="AD308" s="68">
        <v>779942</v>
      </c>
      <c r="AE308" s="69">
        <v>3419</v>
      </c>
      <c r="AF308" s="69">
        <v>3326</v>
      </c>
      <c r="AG308" s="70">
        <v>639231.72</v>
      </c>
      <c r="AH308" s="71">
        <v>3286</v>
      </c>
      <c r="AI308" s="71">
        <v>3350</v>
      </c>
      <c r="AJ308" s="68">
        <v>965868.24</v>
      </c>
      <c r="AK308" s="69">
        <v>4709</v>
      </c>
      <c r="AL308" s="69">
        <v>3383</v>
      </c>
      <c r="AM308" s="70">
        <v>775615.09</v>
      </c>
      <c r="AN308" s="71">
        <v>3905</v>
      </c>
      <c r="AO308" s="71">
        <v>3369</v>
      </c>
    </row>
    <row r="309" spans="1:41" hidden="1" outlineLevel="1" x14ac:dyDescent="0.55000000000000004">
      <c r="A309" s="58" t="s">
        <v>40</v>
      </c>
      <c r="B309" s="65">
        <v>225730266.56999999</v>
      </c>
      <c r="C309" s="66">
        <v>1405282</v>
      </c>
      <c r="D309" s="66">
        <v>81197</v>
      </c>
      <c r="E309" s="67">
        <v>160.62987113618476</v>
      </c>
      <c r="F309" s="68">
        <v>20611929.059999999</v>
      </c>
      <c r="G309" s="69">
        <v>129033</v>
      </c>
      <c r="H309" s="69">
        <v>72918</v>
      </c>
      <c r="I309" s="70">
        <v>17137597.620000001</v>
      </c>
      <c r="J309" s="71">
        <v>106439</v>
      </c>
      <c r="K309" s="71">
        <v>73400</v>
      </c>
      <c r="L309" s="68">
        <v>11836845.939999998</v>
      </c>
      <c r="M309" s="69">
        <v>79629</v>
      </c>
      <c r="N309" s="69">
        <v>73776</v>
      </c>
      <c r="O309" s="70">
        <v>12873596.360000001</v>
      </c>
      <c r="P309" s="71">
        <v>84698</v>
      </c>
      <c r="Q309" s="71">
        <v>74329</v>
      </c>
      <c r="R309" s="68">
        <v>18348804.139999997</v>
      </c>
      <c r="S309" s="69">
        <v>110173</v>
      </c>
      <c r="T309" s="69">
        <v>75189</v>
      </c>
      <c r="U309" s="70">
        <v>19535939.809999995</v>
      </c>
      <c r="V309" s="71">
        <v>116377</v>
      </c>
      <c r="W309" s="71">
        <v>76291</v>
      </c>
      <c r="X309" s="68">
        <v>21181291.959999997</v>
      </c>
      <c r="Y309" s="69">
        <v>134077</v>
      </c>
      <c r="Z309" s="69">
        <v>76749</v>
      </c>
      <c r="AA309" s="70">
        <v>22971963.089999996</v>
      </c>
      <c r="AB309" s="71">
        <v>135186</v>
      </c>
      <c r="AC309" s="71">
        <v>79259</v>
      </c>
      <c r="AD309" s="68">
        <v>19875320.839999996</v>
      </c>
      <c r="AE309" s="69">
        <v>124288</v>
      </c>
      <c r="AF309" s="69">
        <v>80019</v>
      </c>
      <c r="AG309" s="70">
        <v>18337507.990000002</v>
      </c>
      <c r="AH309" s="71">
        <v>111918</v>
      </c>
      <c r="AI309" s="71">
        <v>79550</v>
      </c>
      <c r="AJ309" s="68">
        <v>22063197.34</v>
      </c>
      <c r="AK309" s="69">
        <v>136288</v>
      </c>
      <c r="AL309" s="69">
        <v>80454</v>
      </c>
      <c r="AM309" s="70">
        <v>20956272.420000002</v>
      </c>
      <c r="AN309" s="71">
        <v>137176</v>
      </c>
      <c r="AO309" s="71">
        <v>81197</v>
      </c>
    </row>
    <row r="310" spans="1:41" hidden="1" outlineLevel="1" x14ac:dyDescent="0.55000000000000004">
      <c r="A310" s="58" t="s">
        <v>34</v>
      </c>
      <c r="B310" s="65">
        <v>15160417.640000001</v>
      </c>
      <c r="C310" s="66">
        <v>75361</v>
      </c>
      <c r="D310" s="66">
        <v>3287</v>
      </c>
      <c r="E310" s="67">
        <v>201.17060070858932</v>
      </c>
      <c r="F310" s="68">
        <v>871755.44</v>
      </c>
      <c r="G310" s="69">
        <v>5037</v>
      </c>
      <c r="H310" s="69">
        <v>3081</v>
      </c>
      <c r="I310" s="70">
        <v>1167133.01</v>
      </c>
      <c r="J310" s="71">
        <v>5277</v>
      </c>
      <c r="K310" s="71">
        <v>3077</v>
      </c>
      <c r="L310" s="68">
        <v>1520312.81</v>
      </c>
      <c r="M310" s="69">
        <v>5539</v>
      </c>
      <c r="N310" s="69">
        <v>3130</v>
      </c>
      <c r="O310" s="70">
        <v>1182037.26</v>
      </c>
      <c r="P310" s="71">
        <v>4781</v>
      </c>
      <c r="Q310" s="71">
        <v>3109</v>
      </c>
      <c r="R310" s="68">
        <v>1125237.03</v>
      </c>
      <c r="S310" s="69">
        <v>4871</v>
      </c>
      <c r="T310" s="69">
        <v>3100</v>
      </c>
      <c r="U310" s="70">
        <v>893052</v>
      </c>
      <c r="V310" s="71">
        <v>4879</v>
      </c>
      <c r="W310" s="71">
        <v>3104</v>
      </c>
      <c r="X310" s="68">
        <v>1178864.1100000001</v>
      </c>
      <c r="Y310" s="69">
        <v>6439</v>
      </c>
      <c r="Z310" s="69">
        <v>3098</v>
      </c>
      <c r="AA310" s="70">
        <v>1398696.69</v>
      </c>
      <c r="AB310" s="71">
        <v>6954</v>
      </c>
      <c r="AC310" s="71">
        <v>3052</v>
      </c>
      <c r="AD310" s="68">
        <v>949885.17</v>
      </c>
      <c r="AE310" s="69">
        <v>5335</v>
      </c>
      <c r="AF310" s="69">
        <v>3046</v>
      </c>
      <c r="AG310" s="70">
        <v>1238254.71</v>
      </c>
      <c r="AH310" s="71">
        <v>7070</v>
      </c>
      <c r="AI310" s="71">
        <v>3066</v>
      </c>
      <c r="AJ310" s="68">
        <v>1317012.5</v>
      </c>
      <c r="AK310" s="69">
        <v>7942</v>
      </c>
      <c r="AL310" s="69">
        <v>3140</v>
      </c>
      <c r="AM310" s="70">
        <v>2318176.91</v>
      </c>
      <c r="AN310" s="71">
        <v>11237</v>
      </c>
      <c r="AO310" s="71">
        <v>3287</v>
      </c>
    </row>
    <row r="311" spans="1:41" hidden="1" outlineLevel="1" x14ac:dyDescent="0.55000000000000004">
      <c r="A311" s="58" t="s">
        <v>35</v>
      </c>
      <c r="B311" s="65">
        <v>16544453.859999999</v>
      </c>
      <c r="C311" s="66">
        <v>99727</v>
      </c>
      <c r="D311" s="66">
        <v>16486</v>
      </c>
      <c r="E311" s="67">
        <v>165.89743860739819</v>
      </c>
      <c r="F311" s="68">
        <v>961702.12</v>
      </c>
      <c r="G311" s="69">
        <v>4757</v>
      </c>
      <c r="H311" s="69">
        <v>15156</v>
      </c>
      <c r="I311" s="70">
        <v>781043.61</v>
      </c>
      <c r="J311" s="71">
        <v>4398</v>
      </c>
      <c r="K311" s="71">
        <v>15175</v>
      </c>
      <c r="L311" s="68">
        <v>550551.03</v>
      </c>
      <c r="M311" s="69">
        <v>3387</v>
      </c>
      <c r="N311" s="69">
        <v>15148</v>
      </c>
      <c r="O311" s="70">
        <v>445895.1</v>
      </c>
      <c r="P311" s="71">
        <v>3072</v>
      </c>
      <c r="Q311" s="71">
        <v>15154</v>
      </c>
      <c r="R311" s="68">
        <v>853064.61</v>
      </c>
      <c r="S311" s="69">
        <v>4964</v>
      </c>
      <c r="T311" s="69">
        <v>15277</v>
      </c>
      <c r="U311" s="70">
        <v>1266545.1499999999</v>
      </c>
      <c r="V311" s="71">
        <v>6301</v>
      </c>
      <c r="W311" s="71">
        <v>15286</v>
      </c>
      <c r="X311" s="68">
        <v>1214126.71</v>
      </c>
      <c r="Y311" s="69">
        <v>7448</v>
      </c>
      <c r="Z311" s="69">
        <v>15381</v>
      </c>
      <c r="AA311" s="70">
        <v>1702840.66</v>
      </c>
      <c r="AB311" s="71">
        <v>11310</v>
      </c>
      <c r="AC311" s="71">
        <v>15744</v>
      </c>
      <c r="AD311" s="68">
        <v>1595314.83</v>
      </c>
      <c r="AE311" s="69">
        <v>10173</v>
      </c>
      <c r="AF311" s="69">
        <v>16096</v>
      </c>
      <c r="AG311" s="70">
        <v>1783214.35</v>
      </c>
      <c r="AH311" s="71">
        <v>10802</v>
      </c>
      <c r="AI311" s="71">
        <v>16336</v>
      </c>
      <c r="AJ311" s="68">
        <v>2770350.44</v>
      </c>
      <c r="AK311" s="69">
        <v>17472</v>
      </c>
      <c r="AL311" s="69">
        <v>16426</v>
      </c>
      <c r="AM311" s="70">
        <v>2619805.25</v>
      </c>
      <c r="AN311" s="71">
        <v>15643</v>
      </c>
      <c r="AO311" s="71">
        <v>16486</v>
      </c>
    </row>
    <row r="312" spans="1:41" ht="4.5" hidden="1" customHeight="1" outlineLevel="1" x14ac:dyDescent="0.55000000000000004">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row>
    <row r="313" spans="1:41" s="12" customFormat="1" hidden="1" outlineLevel="1" x14ac:dyDescent="0.55000000000000004">
      <c r="A313" s="50" t="s">
        <v>509</v>
      </c>
      <c r="B313" s="51">
        <f>SUM(B286:B311)</f>
        <v>6200783378.6699934</v>
      </c>
      <c r="C313" s="52">
        <f>SUM(C286:C311)</f>
        <v>36304438</v>
      </c>
      <c r="D313" s="52">
        <f>SUM(D286:D311)</f>
        <v>2464151</v>
      </c>
      <c r="E313" s="74">
        <f t="shared" ref="E313" si="20">IFERROR(B313/C313,0)</f>
        <v>170.79959697131224</v>
      </c>
      <c r="F313" s="51">
        <f t="shared" ref="F313:AO313" si="21">SUM(F286:F311)</f>
        <v>454076619.38999957</v>
      </c>
      <c r="G313" s="52">
        <f t="shared" si="21"/>
        <v>2628614</v>
      </c>
      <c r="H313" s="52">
        <f t="shared" si="21"/>
        <v>2172997</v>
      </c>
      <c r="I313" s="51">
        <f t="shared" si="21"/>
        <v>456623748.70999944</v>
      </c>
      <c r="J313" s="52">
        <f t="shared" si="21"/>
        <v>2616523</v>
      </c>
      <c r="K313" s="52">
        <f t="shared" si="21"/>
        <v>2159449</v>
      </c>
      <c r="L313" s="51">
        <f t="shared" si="21"/>
        <v>331199204.36999965</v>
      </c>
      <c r="M313" s="52">
        <f t="shared" si="21"/>
        <v>2057043</v>
      </c>
      <c r="N313" s="52">
        <f t="shared" si="21"/>
        <v>2162783</v>
      </c>
      <c r="O313" s="51">
        <f t="shared" si="21"/>
        <v>373728301.35999978</v>
      </c>
      <c r="P313" s="52">
        <f t="shared" si="21"/>
        <v>2278664</v>
      </c>
      <c r="Q313" s="52">
        <f t="shared" si="21"/>
        <v>2176537</v>
      </c>
      <c r="R313" s="51">
        <f t="shared" si="21"/>
        <v>511598212.58999938</v>
      </c>
      <c r="S313" s="52">
        <f t="shared" si="21"/>
        <v>3016123</v>
      </c>
      <c r="T313" s="52">
        <f t="shared" si="21"/>
        <v>2206018</v>
      </c>
      <c r="U313" s="51">
        <f t="shared" si="21"/>
        <v>542937726.20999944</v>
      </c>
      <c r="V313" s="52">
        <f t="shared" si="21"/>
        <v>3111179</v>
      </c>
      <c r="W313" s="52">
        <f t="shared" si="21"/>
        <v>2239423</v>
      </c>
      <c r="X313" s="51">
        <f t="shared" si="21"/>
        <v>569466110.12999928</v>
      </c>
      <c r="Y313" s="52">
        <f t="shared" si="21"/>
        <v>3329800</v>
      </c>
      <c r="Z313" s="52">
        <f t="shared" si="21"/>
        <v>2258686</v>
      </c>
      <c r="AA313" s="51">
        <f t="shared" si="21"/>
        <v>623922576.78999925</v>
      </c>
      <c r="AB313" s="52">
        <f t="shared" si="21"/>
        <v>3540769</v>
      </c>
      <c r="AC313" s="52">
        <f t="shared" si="21"/>
        <v>2407126</v>
      </c>
      <c r="AD313" s="51">
        <f t="shared" si="21"/>
        <v>568928990.33999932</v>
      </c>
      <c r="AE313" s="52">
        <f t="shared" si="21"/>
        <v>3342728</v>
      </c>
      <c r="AF313" s="52">
        <f t="shared" si="21"/>
        <v>2423402</v>
      </c>
      <c r="AG313" s="51">
        <f t="shared" si="21"/>
        <v>538713113.65999949</v>
      </c>
      <c r="AH313" s="52">
        <f t="shared" si="21"/>
        <v>3122171</v>
      </c>
      <c r="AI313" s="52">
        <f t="shared" si="21"/>
        <v>2436941</v>
      </c>
      <c r="AJ313" s="51">
        <f t="shared" si="21"/>
        <v>660601980.04999912</v>
      </c>
      <c r="AK313" s="52">
        <f t="shared" si="21"/>
        <v>3894555</v>
      </c>
      <c r="AL313" s="52">
        <f t="shared" si="21"/>
        <v>2453861</v>
      </c>
      <c r="AM313" s="51">
        <f t="shared" si="21"/>
        <v>568986795.06999922</v>
      </c>
      <c r="AN313" s="52">
        <f t="shared" si="21"/>
        <v>3366269</v>
      </c>
      <c r="AO313" s="52">
        <f t="shared" si="21"/>
        <v>2464151</v>
      </c>
    </row>
    <row r="314" spans="1:41" hidden="1" outlineLevel="1" x14ac:dyDescent="0.55000000000000004"/>
    <row r="315" spans="1:41" hidden="1" outlineLevel="1" x14ac:dyDescent="0.55000000000000004">
      <c r="A315" s="12" t="s">
        <v>9</v>
      </c>
      <c r="B315" s="107" t="s">
        <v>96</v>
      </c>
      <c r="C315" s="107"/>
      <c r="D315" s="107"/>
      <c r="E315" s="107"/>
      <c r="F315" s="105" t="s">
        <v>72</v>
      </c>
      <c r="G315" s="105"/>
      <c r="H315" s="105"/>
      <c r="I315" s="104" t="s">
        <v>73</v>
      </c>
      <c r="J315" s="104"/>
      <c r="K315" s="104"/>
      <c r="L315" s="106" t="s">
        <v>74</v>
      </c>
      <c r="M315" s="106"/>
      <c r="N315" s="106"/>
      <c r="O315" s="104" t="s">
        <v>75</v>
      </c>
      <c r="P315" s="104"/>
      <c r="Q315" s="104"/>
      <c r="R315" s="106" t="s">
        <v>76</v>
      </c>
      <c r="S315" s="106"/>
      <c r="T315" s="106"/>
      <c r="U315" s="104" t="s">
        <v>77</v>
      </c>
      <c r="V315" s="104"/>
      <c r="W315" s="104"/>
      <c r="X315" s="106" t="s">
        <v>78</v>
      </c>
      <c r="Y315" s="106"/>
      <c r="Z315" s="106"/>
      <c r="AA315" s="104" t="s">
        <v>79</v>
      </c>
      <c r="AB315" s="104"/>
      <c r="AC315" s="104"/>
      <c r="AD315" s="106" t="s">
        <v>80</v>
      </c>
      <c r="AE315" s="106"/>
      <c r="AF315" s="106"/>
      <c r="AG315" s="104" t="s">
        <v>81</v>
      </c>
      <c r="AH315" s="104"/>
      <c r="AI315" s="104"/>
      <c r="AJ315" s="106" t="s">
        <v>82</v>
      </c>
      <c r="AK315" s="106"/>
      <c r="AL315" s="106"/>
      <c r="AM315" s="104" t="s">
        <v>83</v>
      </c>
      <c r="AN315" s="104"/>
      <c r="AO315" s="104"/>
    </row>
    <row r="316" spans="1:41" s="72" customFormat="1" hidden="1" outlineLevel="1" x14ac:dyDescent="0.55000000000000004">
      <c r="A316" s="73" t="s">
        <v>0</v>
      </c>
      <c r="B316" s="59" t="s">
        <v>1</v>
      </c>
      <c r="C316" s="60" t="s">
        <v>2</v>
      </c>
      <c r="D316" s="60" t="s">
        <v>97</v>
      </c>
      <c r="E316" s="59" t="s">
        <v>516</v>
      </c>
      <c r="F316" s="61" t="s">
        <v>1</v>
      </c>
      <c r="G316" s="62" t="s">
        <v>2</v>
      </c>
      <c r="H316" s="62" t="s">
        <v>97</v>
      </c>
      <c r="I316" s="63" t="s">
        <v>1</v>
      </c>
      <c r="J316" s="64" t="s">
        <v>2</v>
      </c>
      <c r="K316" s="64" t="s">
        <v>97</v>
      </c>
      <c r="L316" s="61" t="s">
        <v>1</v>
      </c>
      <c r="M316" s="62" t="s">
        <v>2</v>
      </c>
      <c r="N316" s="62" t="s">
        <v>97</v>
      </c>
      <c r="O316" s="63" t="s">
        <v>1</v>
      </c>
      <c r="P316" s="64" t="s">
        <v>2</v>
      </c>
      <c r="Q316" s="64" t="s">
        <v>97</v>
      </c>
      <c r="R316" s="61" t="s">
        <v>1</v>
      </c>
      <c r="S316" s="62" t="s">
        <v>2</v>
      </c>
      <c r="T316" s="62" t="s">
        <v>97</v>
      </c>
      <c r="U316" s="63" t="s">
        <v>1</v>
      </c>
      <c r="V316" s="64" t="s">
        <v>2</v>
      </c>
      <c r="W316" s="64" t="s">
        <v>97</v>
      </c>
      <c r="X316" s="61" t="s">
        <v>1</v>
      </c>
      <c r="Y316" s="62" t="s">
        <v>2</v>
      </c>
      <c r="Z316" s="62" t="s">
        <v>97</v>
      </c>
      <c r="AA316" s="63" t="s">
        <v>1</v>
      </c>
      <c r="AB316" s="64" t="s">
        <v>2</v>
      </c>
      <c r="AC316" s="64" t="s">
        <v>97</v>
      </c>
      <c r="AD316" s="61" t="s">
        <v>1</v>
      </c>
      <c r="AE316" s="62" t="s">
        <v>2</v>
      </c>
      <c r="AF316" s="62" t="s">
        <v>97</v>
      </c>
      <c r="AG316" s="63" t="s">
        <v>1</v>
      </c>
      <c r="AH316" s="64" t="s">
        <v>2</v>
      </c>
      <c r="AI316" s="64" t="s">
        <v>97</v>
      </c>
      <c r="AJ316" s="61" t="s">
        <v>1</v>
      </c>
      <c r="AK316" s="62" t="s">
        <v>2</v>
      </c>
      <c r="AL316" s="62" t="s">
        <v>97</v>
      </c>
      <c r="AM316" s="63" t="s">
        <v>1</v>
      </c>
      <c r="AN316" s="64" t="s">
        <v>2</v>
      </c>
      <c r="AO316" s="64" t="s">
        <v>97</v>
      </c>
    </row>
    <row r="317" spans="1:41" hidden="1" outlineLevel="1" x14ac:dyDescent="0.55000000000000004">
      <c r="A317" s="58" t="s">
        <v>36</v>
      </c>
      <c r="B317" s="65">
        <v>11181322.939999998</v>
      </c>
      <c r="C317" s="66">
        <v>38270</v>
      </c>
      <c r="D317" s="66">
        <v>3393</v>
      </c>
      <c r="E317" s="67">
        <v>292.16940005226019</v>
      </c>
      <c r="F317" s="68">
        <v>1048268.76</v>
      </c>
      <c r="G317" s="69">
        <v>3476</v>
      </c>
      <c r="H317" s="69">
        <v>3388</v>
      </c>
      <c r="I317" s="70">
        <v>1062481.3799999999</v>
      </c>
      <c r="J317" s="71">
        <v>3493</v>
      </c>
      <c r="K317" s="71">
        <v>3392</v>
      </c>
      <c r="L317" s="68">
        <v>761900.03</v>
      </c>
      <c r="M317" s="69">
        <v>2774</v>
      </c>
      <c r="N317" s="69">
        <v>3362</v>
      </c>
      <c r="O317" s="70">
        <v>575717.9</v>
      </c>
      <c r="P317" s="71">
        <v>2260</v>
      </c>
      <c r="Q317" s="71">
        <v>3361</v>
      </c>
      <c r="R317" s="68">
        <v>806930.62</v>
      </c>
      <c r="S317" s="69">
        <v>2820</v>
      </c>
      <c r="T317" s="69">
        <v>3400</v>
      </c>
      <c r="U317" s="70">
        <v>1249667.71</v>
      </c>
      <c r="V317" s="71">
        <v>4158</v>
      </c>
      <c r="W317" s="71">
        <v>3377</v>
      </c>
      <c r="X317" s="68">
        <v>786419.96</v>
      </c>
      <c r="Y317" s="69">
        <v>2815</v>
      </c>
      <c r="Z317" s="69">
        <v>3362</v>
      </c>
      <c r="AA317" s="70">
        <v>962095.6</v>
      </c>
      <c r="AB317" s="71">
        <v>3236</v>
      </c>
      <c r="AC317" s="71">
        <v>3397</v>
      </c>
      <c r="AD317" s="68">
        <v>1185250.78</v>
      </c>
      <c r="AE317" s="69">
        <v>3822</v>
      </c>
      <c r="AF317" s="69">
        <v>3356</v>
      </c>
      <c r="AG317" s="70">
        <v>875227.78</v>
      </c>
      <c r="AH317" s="71">
        <v>2938</v>
      </c>
      <c r="AI317" s="71">
        <v>3344</v>
      </c>
      <c r="AJ317" s="68">
        <v>926967.23</v>
      </c>
      <c r="AK317" s="69">
        <v>3287</v>
      </c>
      <c r="AL317" s="69">
        <v>3367</v>
      </c>
      <c r="AM317" s="70">
        <v>940395.19</v>
      </c>
      <c r="AN317" s="71">
        <v>3191</v>
      </c>
      <c r="AO317" s="71">
        <v>3393</v>
      </c>
    </row>
    <row r="318" spans="1:41" hidden="1" outlineLevel="1" x14ac:dyDescent="0.55000000000000004">
      <c r="A318" s="58" t="s">
        <v>18</v>
      </c>
      <c r="B318" s="65">
        <v>151371612.77999288</v>
      </c>
      <c r="C318" s="66">
        <v>1175129</v>
      </c>
      <c r="D318" s="66">
        <v>58013</v>
      </c>
      <c r="E318" s="67">
        <v>128.81276249670708</v>
      </c>
      <c r="F318" s="68">
        <v>11739418.64999922</v>
      </c>
      <c r="G318" s="69">
        <v>90862</v>
      </c>
      <c r="H318" s="69">
        <v>56544</v>
      </c>
      <c r="I318" s="70">
        <v>10243675.809999548</v>
      </c>
      <c r="J318" s="71">
        <v>76246</v>
      </c>
      <c r="K318" s="71">
        <v>55862</v>
      </c>
      <c r="L318" s="68">
        <v>7199298.2299997834</v>
      </c>
      <c r="M318" s="69">
        <v>59332</v>
      </c>
      <c r="N318" s="69">
        <v>55246</v>
      </c>
      <c r="O318" s="70">
        <v>8063971.0899996804</v>
      </c>
      <c r="P318" s="71">
        <v>62651</v>
      </c>
      <c r="Q318" s="71">
        <v>55189</v>
      </c>
      <c r="R318" s="68">
        <v>11387563.22999943</v>
      </c>
      <c r="S318" s="69">
        <v>86685</v>
      </c>
      <c r="T318" s="69">
        <v>55537</v>
      </c>
      <c r="U318" s="70">
        <v>13935399.089999277</v>
      </c>
      <c r="V318" s="71">
        <v>101441</v>
      </c>
      <c r="W318" s="71">
        <v>55767</v>
      </c>
      <c r="X318" s="68">
        <v>13398838.159999266</v>
      </c>
      <c r="Y318" s="69">
        <v>105092</v>
      </c>
      <c r="Z318" s="69">
        <v>56184</v>
      </c>
      <c r="AA318" s="70">
        <v>13834580.429999348</v>
      </c>
      <c r="AB318" s="71">
        <v>103759</v>
      </c>
      <c r="AC318" s="71">
        <v>56500</v>
      </c>
      <c r="AD318" s="68">
        <v>15180030.879999321</v>
      </c>
      <c r="AE318" s="69">
        <v>116847</v>
      </c>
      <c r="AF318" s="69">
        <v>57070</v>
      </c>
      <c r="AG318" s="70">
        <v>14589734.849999353</v>
      </c>
      <c r="AH318" s="71">
        <v>119381</v>
      </c>
      <c r="AI318" s="71">
        <v>57440</v>
      </c>
      <c r="AJ318" s="68">
        <v>17345476.289999228</v>
      </c>
      <c r="AK318" s="69">
        <v>135768</v>
      </c>
      <c r="AL318" s="69">
        <v>57828</v>
      </c>
      <c r="AM318" s="70">
        <v>14453626.069999425</v>
      </c>
      <c r="AN318" s="71">
        <v>117065</v>
      </c>
      <c r="AO318" s="71">
        <v>58013</v>
      </c>
    </row>
    <row r="319" spans="1:41" hidden="1" outlineLevel="1" x14ac:dyDescent="0.55000000000000004">
      <c r="A319" s="58" t="s">
        <v>20</v>
      </c>
      <c r="B319" s="65">
        <v>29467310.539999999</v>
      </c>
      <c r="C319" s="66">
        <v>205452</v>
      </c>
      <c r="D319" s="66">
        <v>14273</v>
      </c>
      <c r="E319" s="67">
        <v>143.42673977376711</v>
      </c>
      <c r="F319" s="68">
        <v>2288705.2400000002</v>
      </c>
      <c r="G319" s="69">
        <v>16375</v>
      </c>
      <c r="H319" s="69">
        <v>14207</v>
      </c>
      <c r="I319" s="70">
        <v>2429127.19</v>
      </c>
      <c r="J319" s="71">
        <v>15370</v>
      </c>
      <c r="K319" s="71">
        <v>14129</v>
      </c>
      <c r="L319" s="68">
        <v>1693142.26</v>
      </c>
      <c r="M319" s="69">
        <v>11985</v>
      </c>
      <c r="N319" s="69">
        <v>14129</v>
      </c>
      <c r="O319" s="70">
        <v>1623400.81</v>
      </c>
      <c r="P319" s="71">
        <v>11995</v>
      </c>
      <c r="Q319" s="71">
        <v>14079</v>
      </c>
      <c r="R319" s="68">
        <v>2098971.56</v>
      </c>
      <c r="S319" s="69">
        <v>14287</v>
      </c>
      <c r="T319" s="69">
        <v>14071</v>
      </c>
      <c r="U319" s="70">
        <v>2699862.55</v>
      </c>
      <c r="V319" s="71">
        <v>18534</v>
      </c>
      <c r="W319" s="71">
        <v>14044</v>
      </c>
      <c r="X319" s="68">
        <v>2559209.15</v>
      </c>
      <c r="Y319" s="69">
        <v>18237</v>
      </c>
      <c r="Z319" s="69">
        <v>14175</v>
      </c>
      <c r="AA319" s="70">
        <v>2882971.37</v>
      </c>
      <c r="AB319" s="71">
        <v>20316</v>
      </c>
      <c r="AC319" s="71">
        <v>14272</v>
      </c>
      <c r="AD319" s="68">
        <v>3204697.86</v>
      </c>
      <c r="AE319" s="69">
        <v>21342</v>
      </c>
      <c r="AF319" s="69">
        <v>14266</v>
      </c>
      <c r="AG319" s="70">
        <v>2496145.5499999998</v>
      </c>
      <c r="AH319" s="71">
        <v>18021</v>
      </c>
      <c r="AI319" s="71">
        <v>14256</v>
      </c>
      <c r="AJ319" s="68">
        <v>2902722.05</v>
      </c>
      <c r="AK319" s="69">
        <v>19995</v>
      </c>
      <c r="AL319" s="69">
        <v>14259</v>
      </c>
      <c r="AM319" s="70">
        <v>2588354.9500000002</v>
      </c>
      <c r="AN319" s="71">
        <v>18995</v>
      </c>
      <c r="AO319" s="71">
        <v>14273</v>
      </c>
    </row>
    <row r="320" spans="1:41" hidden="1" outlineLevel="1" x14ac:dyDescent="0.55000000000000004">
      <c r="A320" s="58" t="s">
        <v>510</v>
      </c>
      <c r="B320" s="65">
        <v>0</v>
      </c>
      <c r="C320" s="66">
        <v>0</v>
      </c>
      <c r="D320" s="66">
        <v>0</v>
      </c>
      <c r="E320" s="67">
        <v>0</v>
      </c>
      <c r="F320" s="68">
        <v>0</v>
      </c>
      <c r="G320" s="69">
        <v>0</v>
      </c>
      <c r="H320" s="69">
        <v>0</v>
      </c>
      <c r="I320" s="70">
        <v>0</v>
      </c>
      <c r="J320" s="71">
        <v>0</v>
      </c>
      <c r="K320" s="71">
        <v>0</v>
      </c>
      <c r="L320" s="68">
        <v>0</v>
      </c>
      <c r="M320" s="69">
        <v>0</v>
      </c>
      <c r="N320" s="69">
        <v>0</v>
      </c>
      <c r="O320" s="70">
        <v>0</v>
      </c>
      <c r="P320" s="71">
        <v>0</v>
      </c>
      <c r="Q320" s="71">
        <v>0</v>
      </c>
      <c r="R320" s="68">
        <v>0</v>
      </c>
      <c r="S320" s="69">
        <v>0</v>
      </c>
      <c r="T320" s="69">
        <v>0</v>
      </c>
      <c r="U320" s="70">
        <v>0</v>
      </c>
      <c r="V320" s="71">
        <v>0</v>
      </c>
      <c r="W320" s="71">
        <v>0</v>
      </c>
      <c r="X320" s="68">
        <v>0</v>
      </c>
      <c r="Y320" s="69">
        <v>0</v>
      </c>
      <c r="Z320" s="69">
        <v>0</v>
      </c>
      <c r="AA320" s="70">
        <v>0</v>
      </c>
      <c r="AB320" s="71">
        <v>0</v>
      </c>
      <c r="AC320" s="71">
        <v>0</v>
      </c>
      <c r="AD320" s="68">
        <v>0</v>
      </c>
      <c r="AE320" s="69">
        <v>0</v>
      </c>
      <c r="AF320" s="69">
        <v>0</v>
      </c>
      <c r="AG320" s="70">
        <v>0</v>
      </c>
      <c r="AH320" s="71">
        <v>0</v>
      </c>
      <c r="AI320" s="71">
        <v>0</v>
      </c>
      <c r="AJ320" s="68">
        <v>0</v>
      </c>
      <c r="AK320" s="69">
        <v>0</v>
      </c>
      <c r="AL320" s="69">
        <v>0</v>
      </c>
      <c r="AM320" s="70">
        <v>0</v>
      </c>
      <c r="AN320" s="71">
        <v>0</v>
      </c>
      <c r="AO320" s="71">
        <v>0</v>
      </c>
    </row>
    <row r="321" spans="1:41" hidden="1" outlineLevel="1" x14ac:dyDescent="0.55000000000000004">
      <c r="A321" s="58" t="s">
        <v>89</v>
      </c>
      <c r="B321" s="65">
        <v>3968419629.1499996</v>
      </c>
      <c r="C321" s="66">
        <v>22412309</v>
      </c>
      <c r="D321" s="66">
        <v>1732856</v>
      </c>
      <c r="E321" s="67">
        <v>177.06429217757079</v>
      </c>
      <c r="F321" s="68">
        <v>307702661.35000002</v>
      </c>
      <c r="G321" s="69">
        <v>1730538</v>
      </c>
      <c r="H321" s="69">
        <v>1690822</v>
      </c>
      <c r="I321" s="70">
        <v>290486278.02999997</v>
      </c>
      <c r="J321" s="71">
        <v>1598964</v>
      </c>
      <c r="K321" s="71">
        <v>1691778</v>
      </c>
      <c r="L321" s="68">
        <v>209862278.24000001</v>
      </c>
      <c r="M321" s="69">
        <v>1247640</v>
      </c>
      <c r="N321" s="69">
        <v>1693366</v>
      </c>
      <c r="O321" s="70">
        <v>260493459.16</v>
      </c>
      <c r="P321" s="71">
        <v>1477051</v>
      </c>
      <c r="Q321" s="71">
        <v>1701363</v>
      </c>
      <c r="R321" s="68">
        <v>302481520.88</v>
      </c>
      <c r="S321" s="69">
        <v>1704229</v>
      </c>
      <c r="T321" s="69">
        <v>1710073</v>
      </c>
      <c r="U321" s="70">
        <v>373556420.25999999</v>
      </c>
      <c r="V321" s="71">
        <v>2080786</v>
      </c>
      <c r="W321" s="71">
        <v>1718855</v>
      </c>
      <c r="X321" s="68">
        <v>353486397.69999999</v>
      </c>
      <c r="Y321" s="69">
        <v>1968704</v>
      </c>
      <c r="Z321" s="69">
        <v>1728932</v>
      </c>
      <c r="AA321" s="70">
        <v>360910573.5</v>
      </c>
      <c r="AB321" s="71">
        <v>1965872</v>
      </c>
      <c r="AC321" s="71">
        <v>1730629</v>
      </c>
      <c r="AD321" s="68">
        <v>400365827.99000001</v>
      </c>
      <c r="AE321" s="69">
        <v>2287024</v>
      </c>
      <c r="AF321" s="69">
        <v>1732317</v>
      </c>
      <c r="AG321" s="70">
        <v>361611595.54000002</v>
      </c>
      <c r="AH321" s="71">
        <v>2047052</v>
      </c>
      <c r="AI321" s="71">
        <v>1732294</v>
      </c>
      <c r="AJ321" s="68">
        <v>407986742.82999998</v>
      </c>
      <c r="AK321" s="69">
        <v>2330448</v>
      </c>
      <c r="AL321" s="69">
        <v>1732099</v>
      </c>
      <c r="AM321" s="70">
        <v>339475873.67000002</v>
      </c>
      <c r="AN321" s="71">
        <v>1974001</v>
      </c>
      <c r="AO321" s="71">
        <v>1732856</v>
      </c>
    </row>
    <row r="322" spans="1:41" hidden="1" outlineLevel="1" x14ac:dyDescent="0.55000000000000004">
      <c r="A322" s="58" t="s">
        <v>21</v>
      </c>
      <c r="B322" s="65">
        <v>5137385.2299999995</v>
      </c>
      <c r="C322" s="66">
        <v>39966</v>
      </c>
      <c r="D322" s="66">
        <v>2785</v>
      </c>
      <c r="E322" s="67">
        <v>128.54389305910021</v>
      </c>
      <c r="F322" s="68">
        <v>429696.17</v>
      </c>
      <c r="G322" s="69">
        <v>3251</v>
      </c>
      <c r="H322" s="69">
        <v>2086</v>
      </c>
      <c r="I322" s="70">
        <v>398282.81</v>
      </c>
      <c r="J322" s="71">
        <v>3089</v>
      </c>
      <c r="K322" s="71">
        <v>2109</v>
      </c>
      <c r="L322" s="68">
        <v>273426.09999999998</v>
      </c>
      <c r="M322" s="69">
        <v>2542</v>
      </c>
      <c r="N322" s="69">
        <v>2109</v>
      </c>
      <c r="O322" s="70">
        <v>196432.61</v>
      </c>
      <c r="P322" s="71">
        <v>1666</v>
      </c>
      <c r="Q322" s="71">
        <v>2830</v>
      </c>
      <c r="R322" s="68">
        <v>350054.13</v>
      </c>
      <c r="S322" s="69">
        <v>2652</v>
      </c>
      <c r="T322" s="69">
        <v>2806</v>
      </c>
      <c r="U322" s="70">
        <v>499245.9</v>
      </c>
      <c r="V322" s="71">
        <v>3944</v>
      </c>
      <c r="W322" s="71">
        <v>2792</v>
      </c>
      <c r="X322" s="68">
        <v>609361.79</v>
      </c>
      <c r="Y322" s="69">
        <v>4687</v>
      </c>
      <c r="Z322" s="69">
        <v>2790</v>
      </c>
      <c r="AA322" s="70">
        <v>452676.8</v>
      </c>
      <c r="AB322" s="71">
        <v>3391</v>
      </c>
      <c r="AC322" s="71">
        <v>2774</v>
      </c>
      <c r="AD322" s="68">
        <v>517160.95</v>
      </c>
      <c r="AE322" s="69">
        <v>3705</v>
      </c>
      <c r="AF322" s="69">
        <v>2765</v>
      </c>
      <c r="AG322" s="70">
        <v>376792.72</v>
      </c>
      <c r="AH322" s="71">
        <v>2762</v>
      </c>
      <c r="AI322" s="71">
        <v>2761</v>
      </c>
      <c r="AJ322" s="68">
        <v>438873.68</v>
      </c>
      <c r="AK322" s="69">
        <v>3409</v>
      </c>
      <c r="AL322" s="69">
        <v>2759</v>
      </c>
      <c r="AM322" s="70">
        <v>595381.56999999995</v>
      </c>
      <c r="AN322" s="71">
        <v>4868</v>
      </c>
      <c r="AO322" s="71">
        <v>2785</v>
      </c>
    </row>
    <row r="323" spans="1:41" hidden="1" outlineLevel="1" x14ac:dyDescent="0.55000000000000004">
      <c r="A323" s="58" t="s">
        <v>90</v>
      </c>
      <c r="B323" s="65">
        <v>41485029.82</v>
      </c>
      <c r="C323" s="66">
        <v>324797</v>
      </c>
      <c r="D323" s="66">
        <v>10406</v>
      </c>
      <c r="E323" s="67">
        <v>127.72602524038092</v>
      </c>
      <c r="F323" s="68">
        <v>4094306.7699999996</v>
      </c>
      <c r="G323" s="69">
        <v>35568</v>
      </c>
      <c r="H323" s="69">
        <v>10254</v>
      </c>
      <c r="I323" s="70">
        <v>3308627.3500000006</v>
      </c>
      <c r="J323" s="71">
        <v>25604</v>
      </c>
      <c r="K323" s="71">
        <v>10200</v>
      </c>
      <c r="L323" s="68">
        <v>2146858.39</v>
      </c>
      <c r="M323" s="69">
        <v>19803</v>
      </c>
      <c r="N323" s="69">
        <v>10200</v>
      </c>
      <c r="O323" s="70">
        <v>2153971.37</v>
      </c>
      <c r="P323" s="71">
        <v>16511</v>
      </c>
      <c r="Q323" s="71">
        <v>10305</v>
      </c>
      <c r="R323" s="68">
        <v>2896738.21</v>
      </c>
      <c r="S323" s="69">
        <v>21161</v>
      </c>
      <c r="T323" s="69">
        <v>10290</v>
      </c>
      <c r="U323" s="70">
        <v>3954693.2</v>
      </c>
      <c r="V323" s="71">
        <v>28877</v>
      </c>
      <c r="W323" s="71">
        <v>10297</v>
      </c>
      <c r="X323" s="68">
        <v>3761176.22</v>
      </c>
      <c r="Y323" s="69">
        <v>30185</v>
      </c>
      <c r="Z323" s="69">
        <v>10301</v>
      </c>
      <c r="AA323" s="70">
        <v>3993812.31</v>
      </c>
      <c r="AB323" s="71">
        <v>30056</v>
      </c>
      <c r="AC323" s="71">
        <v>10309</v>
      </c>
      <c r="AD323" s="68">
        <v>3867279.28</v>
      </c>
      <c r="AE323" s="69">
        <v>29527</v>
      </c>
      <c r="AF323" s="69">
        <v>10314</v>
      </c>
      <c r="AG323" s="70">
        <v>3621497.27</v>
      </c>
      <c r="AH323" s="71">
        <v>28459</v>
      </c>
      <c r="AI323" s="71">
        <v>10353</v>
      </c>
      <c r="AJ323" s="68">
        <v>3932183.88</v>
      </c>
      <c r="AK323" s="69">
        <v>30777</v>
      </c>
      <c r="AL323" s="69">
        <v>10415</v>
      </c>
      <c r="AM323" s="70">
        <v>3753885.57</v>
      </c>
      <c r="AN323" s="71">
        <v>28269</v>
      </c>
      <c r="AO323" s="71">
        <v>10406</v>
      </c>
    </row>
    <row r="324" spans="1:41" hidden="1" outlineLevel="1" x14ac:dyDescent="0.55000000000000004">
      <c r="A324" s="58" t="s">
        <v>22</v>
      </c>
      <c r="B324" s="65">
        <v>71404241.079999998</v>
      </c>
      <c r="C324" s="66">
        <v>405240</v>
      </c>
      <c r="D324" s="66">
        <v>34425</v>
      </c>
      <c r="E324" s="67">
        <v>176.20235189023788</v>
      </c>
      <c r="F324" s="68">
        <v>5194283.49</v>
      </c>
      <c r="G324" s="69">
        <v>29421</v>
      </c>
      <c r="H324" s="69">
        <v>29157</v>
      </c>
      <c r="I324" s="70">
        <v>5869173.1900000004</v>
      </c>
      <c r="J324" s="71">
        <v>31105</v>
      </c>
      <c r="K324" s="71">
        <v>28975</v>
      </c>
      <c r="L324" s="68">
        <v>4020755.32</v>
      </c>
      <c r="M324" s="69">
        <v>22026</v>
      </c>
      <c r="N324" s="69">
        <v>28975</v>
      </c>
      <c r="O324" s="70">
        <v>3488571.41</v>
      </c>
      <c r="P324" s="71">
        <v>21600</v>
      </c>
      <c r="Q324" s="71">
        <v>34376</v>
      </c>
      <c r="R324" s="68">
        <v>4857817.5999999996</v>
      </c>
      <c r="S324" s="69">
        <v>27228</v>
      </c>
      <c r="T324" s="69">
        <v>34364</v>
      </c>
      <c r="U324" s="70">
        <v>7294828.2400000002</v>
      </c>
      <c r="V324" s="71">
        <v>37133</v>
      </c>
      <c r="W324" s="71">
        <v>34363</v>
      </c>
      <c r="X324" s="68">
        <v>6237391.1799999997</v>
      </c>
      <c r="Y324" s="69">
        <v>37258</v>
      </c>
      <c r="Z324" s="69">
        <v>34310</v>
      </c>
      <c r="AA324" s="70">
        <v>7212042.54</v>
      </c>
      <c r="AB324" s="71">
        <v>38795</v>
      </c>
      <c r="AC324" s="71">
        <v>34288</v>
      </c>
      <c r="AD324" s="68">
        <v>7463845.6900000004</v>
      </c>
      <c r="AE324" s="69">
        <v>42723</v>
      </c>
      <c r="AF324" s="69">
        <v>34286</v>
      </c>
      <c r="AG324" s="70">
        <v>6142433.1399999997</v>
      </c>
      <c r="AH324" s="71">
        <v>37847</v>
      </c>
      <c r="AI324" s="71">
        <v>34333</v>
      </c>
      <c r="AJ324" s="68">
        <v>7038887</v>
      </c>
      <c r="AK324" s="69">
        <v>41346</v>
      </c>
      <c r="AL324" s="69">
        <v>34443</v>
      </c>
      <c r="AM324" s="70">
        <v>6584212.2800000003</v>
      </c>
      <c r="AN324" s="71">
        <v>38758</v>
      </c>
      <c r="AO324" s="71">
        <v>34425</v>
      </c>
    </row>
    <row r="325" spans="1:41" hidden="1" outlineLevel="1" x14ac:dyDescent="0.55000000000000004">
      <c r="A325" s="58" t="s">
        <v>91</v>
      </c>
      <c r="B325" s="65">
        <v>427870184.45000005</v>
      </c>
      <c r="C325" s="66">
        <v>2225977</v>
      </c>
      <c r="D325" s="66">
        <v>156282</v>
      </c>
      <c r="E325" s="67">
        <v>192.21680387982448</v>
      </c>
      <c r="F325" s="68">
        <v>30770403.080000009</v>
      </c>
      <c r="G325" s="69">
        <v>160047</v>
      </c>
      <c r="H325" s="69">
        <v>153931</v>
      </c>
      <c r="I325" s="70">
        <v>29933142.179999992</v>
      </c>
      <c r="J325" s="71">
        <v>150500</v>
      </c>
      <c r="K325" s="71">
        <v>152999</v>
      </c>
      <c r="L325" s="68">
        <v>24547058.640000001</v>
      </c>
      <c r="M325" s="69">
        <v>134312</v>
      </c>
      <c r="N325" s="69">
        <v>152999</v>
      </c>
      <c r="O325" s="70">
        <v>24571187.699999999</v>
      </c>
      <c r="P325" s="71">
        <v>135586</v>
      </c>
      <c r="Q325" s="71">
        <v>157090</v>
      </c>
      <c r="R325" s="68">
        <v>27893437.390000001</v>
      </c>
      <c r="S325" s="69">
        <v>151697</v>
      </c>
      <c r="T325" s="69">
        <v>157045</v>
      </c>
      <c r="U325" s="70">
        <v>32394859.84</v>
      </c>
      <c r="V325" s="71">
        <v>169458</v>
      </c>
      <c r="W325" s="71">
        <v>155295</v>
      </c>
      <c r="X325" s="68">
        <v>34698497.439999998</v>
      </c>
      <c r="Y325" s="69">
        <v>182972</v>
      </c>
      <c r="Z325" s="69">
        <v>155429</v>
      </c>
      <c r="AA325" s="70">
        <v>38070950.880000003</v>
      </c>
      <c r="AB325" s="71">
        <v>193422</v>
      </c>
      <c r="AC325" s="71">
        <v>155577</v>
      </c>
      <c r="AD325" s="68">
        <v>43130758.810000002</v>
      </c>
      <c r="AE325" s="69">
        <v>226913</v>
      </c>
      <c r="AF325" s="69">
        <v>155634</v>
      </c>
      <c r="AG325" s="70">
        <v>42849563.329999998</v>
      </c>
      <c r="AH325" s="71">
        <v>213255</v>
      </c>
      <c r="AI325" s="71">
        <v>155715</v>
      </c>
      <c r="AJ325" s="68">
        <v>49086163.57</v>
      </c>
      <c r="AK325" s="69">
        <v>246923</v>
      </c>
      <c r="AL325" s="69">
        <v>155944</v>
      </c>
      <c r="AM325" s="70">
        <v>49924161.590000004</v>
      </c>
      <c r="AN325" s="71">
        <v>260892</v>
      </c>
      <c r="AO325" s="71">
        <v>156282</v>
      </c>
    </row>
    <row r="326" spans="1:41" hidden="1" outlineLevel="1" x14ac:dyDescent="0.55000000000000004">
      <c r="A326" s="58" t="s">
        <v>23</v>
      </c>
      <c r="B326" s="65">
        <v>13392230.369999999</v>
      </c>
      <c r="C326" s="66">
        <v>102784</v>
      </c>
      <c r="D326" s="66">
        <v>6334</v>
      </c>
      <c r="E326" s="67">
        <v>130.29489385507472</v>
      </c>
      <c r="F326" s="68">
        <v>780357.36</v>
      </c>
      <c r="G326" s="69">
        <v>6353</v>
      </c>
      <c r="H326" s="69">
        <v>6991</v>
      </c>
      <c r="I326" s="70">
        <v>872278.93</v>
      </c>
      <c r="J326" s="71">
        <v>6758</v>
      </c>
      <c r="K326" s="71">
        <v>6988</v>
      </c>
      <c r="L326" s="68">
        <v>581569.39</v>
      </c>
      <c r="M326" s="69">
        <v>4953</v>
      </c>
      <c r="N326" s="69">
        <v>6912</v>
      </c>
      <c r="O326" s="70">
        <v>609577.5</v>
      </c>
      <c r="P326" s="71">
        <v>5050</v>
      </c>
      <c r="Q326" s="71">
        <v>6797</v>
      </c>
      <c r="R326" s="68">
        <v>759222.95</v>
      </c>
      <c r="S326" s="69">
        <v>6220</v>
      </c>
      <c r="T326" s="69">
        <v>6638</v>
      </c>
      <c r="U326" s="70">
        <v>1203654.01</v>
      </c>
      <c r="V326" s="71">
        <v>9111</v>
      </c>
      <c r="W326" s="71">
        <v>6654</v>
      </c>
      <c r="X326" s="68">
        <v>992741.58</v>
      </c>
      <c r="Y326" s="69">
        <v>7568</v>
      </c>
      <c r="Z326" s="69">
        <v>6659</v>
      </c>
      <c r="AA326" s="70">
        <v>1192793.54</v>
      </c>
      <c r="AB326" s="71">
        <v>8512</v>
      </c>
      <c r="AC326" s="71">
        <v>6563</v>
      </c>
      <c r="AD326" s="68">
        <v>1423467.7</v>
      </c>
      <c r="AE326" s="69">
        <v>10513</v>
      </c>
      <c r="AF326" s="69">
        <v>6471</v>
      </c>
      <c r="AG326" s="70">
        <v>1522046.75</v>
      </c>
      <c r="AH326" s="71">
        <v>12204</v>
      </c>
      <c r="AI326" s="71">
        <v>6405</v>
      </c>
      <c r="AJ326" s="68">
        <v>1704675.44</v>
      </c>
      <c r="AK326" s="69">
        <v>12437</v>
      </c>
      <c r="AL326" s="69">
        <v>6347</v>
      </c>
      <c r="AM326" s="70">
        <v>1749845.22</v>
      </c>
      <c r="AN326" s="71">
        <v>13105</v>
      </c>
      <c r="AO326" s="71">
        <v>6334</v>
      </c>
    </row>
    <row r="327" spans="1:41" hidden="1" outlineLevel="1" x14ac:dyDescent="0.55000000000000004">
      <c r="A327" s="58" t="s">
        <v>24</v>
      </c>
      <c r="B327" s="65">
        <v>0</v>
      </c>
      <c r="C327" s="66">
        <v>0</v>
      </c>
      <c r="D327" s="66">
        <v>0</v>
      </c>
      <c r="E327" s="67">
        <v>0</v>
      </c>
      <c r="F327" s="68">
        <v>0</v>
      </c>
      <c r="G327" s="69">
        <v>0</v>
      </c>
      <c r="H327" s="69">
        <v>0</v>
      </c>
      <c r="I327" s="70">
        <v>0</v>
      </c>
      <c r="J327" s="71">
        <v>0</v>
      </c>
      <c r="K327" s="71">
        <v>0</v>
      </c>
      <c r="L327" s="68">
        <v>0</v>
      </c>
      <c r="M327" s="69">
        <v>0</v>
      </c>
      <c r="N327" s="69">
        <v>0</v>
      </c>
      <c r="O327" s="70">
        <v>0</v>
      </c>
      <c r="P327" s="71">
        <v>0</v>
      </c>
      <c r="Q327" s="71">
        <v>0</v>
      </c>
      <c r="R327" s="68">
        <v>0</v>
      </c>
      <c r="S327" s="69">
        <v>0</v>
      </c>
      <c r="T327" s="69">
        <v>0</v>
      </c>
      <c r="U327" s="70">
        <v>0</v>
      </c>
      <c r="V327" s="71">
        <v>0</v>
      </c>
      <c r="W327" s="71">
        <v>0</v>
      </c>
      <c r="X327" s="68">
        <v>0</v>
      </c>
      <c r="Y327" s="69">
        <v>0</v>
      </c>
      <c r="Z327" s="69">
        <v>0</v>
      </c>
      <c r="AA327" s="70">
        <v>0</v>
      </c>
      <c r="AB327" s="71">
        <v>0</v>
      </c>
      <c r="AC327" s="71">
        <v>0</v>
      </c>
      <c r="AD327" s="68">
        <v>0</v>
      </c>
      <c r="AE327" s="69">
        <v>0</v>
      </c>
      <c r="AF327" s="69">
        <v>0</v>
      </c>
      <c r="AG327" s="70">
        <v>0</v>
      </c>
      <c r="AH327" s="71">
        <v>0</v>
      </c>
      <c r="AI327" s="71">
        <v>0</v>
      </c>
      <c r="AJ327" s="68">
        <v>0</v>
      </c>
      <c r="AK327" s="69">
        <v>0</v>
      </c>
      <c r="AL327" s="69">
        <v>0</v>
      </c>
      <c r="AM327" s="70">
        <v>0</v>
      </c>
      <c r="AN327" s="71">
        <v>0</v>
      </c>
      <c r="AO327" s="71">
        <v>0</v>
      </c>
    </row>
    <row r="328" spans="1:41" hidden="1" outlineLevel="1" x14ac:dyDescent="0.55000000000000004">
      <c r="A328" s="58" t="s">
        <v>92</v>
      </c>
      <c r="B328" s="65">
        <v>291064573.46999997</v>
      </c>
      <c r="C328" s="66">
        <v>2061336</v>
      </c>
      <c r="D328" s="66">
        <v>91484</v>
      </c>
      <c r="E328" s="67">
        <v>141.20190666150495</v>
      </c>
      <c r="F328" s="68">
        <v>21116747.080000002</v>
      </c>
      <c r="G328" s="69">
        <v>157040</v>
      </c>
      <c r="H328" s="69">
        <v>89050</v>
      </c>
      <c r="I328" s="70">
        <v>19453919.540000003</v>
      </c>
      <c r="J328" s="71">
        <v>139834</v>
      </c>
      <c r="K328" s="71">
        <v>89137</v>
      </c>
      <c r="L328" s="68">
        <v>15556422.73</v>
      </c>
      <c r="M328" s="69">
        <v>126207</v>
      </c>
      <c r="N328" s="69">
        <v>89137</v>
      </c>
      <c r="O328" s="70">
        <v>17201360.989999998</v>
      </c>
      <c r="P328" s="71">
        <v>134365</v>
      </c>
      <c r="Q328" s="71">
        <v>90623</v>
      </c>
      <c r="R328" s="68">
        <v>20463825.620000001</v>
      </c>
      <c r="S328" s="69">
        <v>154176</v>
      </c>
      <c r="T328" s="69">
        <v>90905</v>
      </c>
      <c r="U328" s="70">
        <v>26551317.949999999</v>
      </c>
      <c r="V328" s="71">
        <v>191078</v>
      </c>
      <c r="W328" s="71">
        <v>91311</v>
      </c>
      <c r="X328" s="68">
        <v>25624752.989999998</v>
      </c>
      <c r="Y328" s="69">
        <v>182009</v>
      </c>
      <c r="Z328" s="69">
        <v>91526</v>
      </c>
      <c r="AA328" s="70">
        <v>29019504.879999999</v>
      </c>
      <c r="AB328" s="71">
        <v>190998</v>
      </c>
      <c r="AC328" s="71">
        <v>91297</v>
      </c>
      <c r="AD328" s="68">
        <v>29408761.5</v>
      </c>
      <c r="AE328" s="69">
        <v>200336</v>
      </c>
      <c r="AF328" s="69">
        <v>91344</v>
      </c>
      <c r="AG328" s="70">
        <v>28336858.280000001</v>
      </c>
      <c r="AH328" s="71">
        <v>187866</v>
      </c>
      <c r="AI328" s="71">
        <v>91269</v>
      </c>
      <c r="AJ328" s="68">
        <v>30937704.760000002</v>
      </c>
      <c r="AK328" s="69">
        <v>205078</v>
      </c>
      <c r="AL328" s="69">
        <v>91489</v>
      </c>
      <c r="AM328" s="70">
        <v>27393397.149999999</v>
      </c>
      <c r="AN328" s="71">
        <v>192349</v>
      </c>
      <c r="AO328" s="71">
        <v>91484</v>
      </c>
    </row>
    <row r="329" spans="1:41" hidden="1" outlineLevel="1" x14ac:dyDescent="0.55000000000000004">
      <c r="A329" s="58" t="s">
        <v>25</v>
      </c>
      <c r="B329" s="65">
        <v>32483218.569999997</v>
      </c>
      <c r="C329" s="66">
        <v>210532</v>
      </c>
      <c r="D329" s="66">
        <v>13018</v>
      </c>
      <c r="E329" s="67">
        <v>154.29112234719662</v>
      </c>
      <c r="F329" s="68">
        <v>2323604.7999999998</v>
      </c>
      <c r="G329" s="69">
        <v>16188</v>
      </c>
      <c r="H329" s="69">
        <v>13021</v>
      </c>
      <c r="I329" s="70">
        <v>2533371.39</v>
      </c>
      <c r="J329" s="71">
        <v>15419</v>
      </c>
      <c r="K329" s="71">
        <v>13038</v>
      </c>
      <c r="L329" s="68">
        <v>1543645.95</v>
      </c>
      <c r="M329" s="69">
        <v>11162</v>
      </c>
      <c r="N329" s="69">
        <v>12890</v>
      </c>
      <c r="O329" s="70">
        <v>1639592.09</v>
      </c>
      <c r="P329" s="71">
        <v>12030</v>
      </c>
      <c r="Q329" s="71">
        <v>12924</v>
      </c>
      <c r="R329" s="68">
        <v>2432664.89</v>
      </c>
      <c r="S329" s="69">
        <v>14634</v>
      </c>
      <c r="T329" s="69">
        <v>12944</v>
      </c>
      <c r="U329" s="70">
        <v>3022034.79</v>
      </c>
      <c r="V329" s="71">
        <v>18283</v>
      </c>
      <c r="W329" s="71">
        <v>12945</v>
      </c>
      <c r="X329" s="68">
        <v>2993420.19</v>
      </c>
      <c r="Y329" s="69">
        <v>19607</v>
      </c>
      <c r="Z329" s="69">
        <v>12967</v>
      </c>
      <c r="AA329" s="70">
        <v>3036523.08</v>
      </c>
      <c r="AB329" s="71">
        <v>18707</v>
      </c>
      <c r="AC329" s="71">
        <v>13008</v>
      </c>
      <c r="AD329" s="68">
        <v>3055916.33</v>
      </c>
      <c r="AE329" s="69">
        <v>20321</v>
      </c>
      <c r="AF329" s="69">
        <v>12996</v>
      </c>
      <c r="AG329" s="70">
        <v>2843383.59</v>
      </c>
      <c r="AH329" s="71">
        <v>18952</v>
      </c>
      <c r="AI329" s="71">
        <v>13016</v>
      </c>
      <c r="AJ329" s="68">
        <v>3960195.68</v>
      </c>
      <c r="AK329" s="69">
        <v>25116</v>
      </c>
      <c r="AL329" s="69">
        <v>13021</v>
      </c>
      <c r="AM329" s="70">
        <v>3098865.79</v>
      </c>
      <c r="AN329" s="71">
        <v>20113</v>
      </c>
      <c r="AO329" s="71">
        <v>13018</v>
      </c>
    </row>
    <row r="330" spans="1:41" hidden="1" outlineLevel="1" x14ac:dyDescent="0.55000000000000004">
      <c r="A330" s="58" t="s">
        <v>93</v>
      </c>
      <c r="B330" s="65">
        <v>64117599.889999993</v>
      </c>
      <c r="C330" s="66">
        <v>238592</v>
      </c>
      <c r="D330" s="66">
        <v>19237</v>
      </c>
      <c r="E330" s="67">
        <v>268.73323451750264</v>
      </c>
      <c r="F330" s="68">
        <v>6001677.2699999996</v>
      </c>
      <c r="G330" s="69">
        <v>20652</v>
      </c>
      <c r="H330" s="69">
        <v>19549</v>
      </c>
      <c r="I330" s="70">
        <v>5663558.6299999999</v>
      </c>
      <c r="J330" s="71">
        <v>19387</v>
      </c>
      <c r="K330" s="71">
        <v>19576</v>
      </c>
      <c r="L330" s="68">
        <v>4306014.8899999997</v>
      </c>
      <c r="M330" s="69">
        <v>15475</v>
      </c>
      <c r="N330" s="69">
        <v>19532</v>
      </c>
      <c r="O330" s="70">
        <v>3838652.89</v>
      </c>
      <c r="P330" s="71">
        <v>14233</v>
      </c>
      <c r="Q330" s="71">
        <v>19447</v>
      </c>
      <c r="R330" s="68">
        <v>4687443.8</v>
      </c>
      <c r="S330" s="69">
        <v>17927</v>
      </c>
      <c r="T330" s="69">
        <v>19402</v>
      </c>
      <c r="U330" s="70">
        <v>5902452.8600000003</v>
      </c>
      <c r="V330" s="71">
        <v>22102</v>
      </c>
      <c r="W330" s="71">
        <v>19326</v>
      </c>
      <c r="X330" s="68">
        <v>5799152.8099999996</v>
      </c>
      <c r="Y330" s="69">
        <v>20805</v>
      </c>
      <c r="Z330" s="69">
        <v>19220</v>
      </c>
      <c r="AA330" s="70">
        <v>5860705.0800000001</v>
      </c>
      <c r="AB330" s="71">
        <v>20669</v>
      </c>
      <c r="AC330" s="71">
        <v>19302</v>
      </c>
      <c r="AD330" s="68">
        <v>6096779.5099999998</v>
      </c>
      <c r="AE330" s="69">
        <v>22682</v>
      </c>
      <c r="AF330" s="69">
        <v>19439</v>
      </c>
      <c r="AG330" s="70">
        <v>5277632.96</v>
      </c>
      <c r="AH330" s="71">
        <v>21033</v>
      </c>
      <c r="AI330" s="71">
        <v>19423</v>
      </c>
      <c r="AJ330" s="68">
        <v>5319664.26</v>
      </c>
      <c r="AK330" s="69">
        <v>21386</v>
      </c>
      <c r="AL330" s="69">
        <v>19188</v>
      </c>
      <c r="AM330" s="70">
        <v>5363864.93</v>
      </c>
      <c r="AN330" s="71">
        <v>22241</v>
      </c>
      <c r="AO330" s="71">
        <v>19237</v>
      </c>
    </row>
    <row r="331" spans="1:41" hidden="1" outlineLevel="1" x14ac:dyDescent="0.55000000000000004">
      <c r="A331" s="58" t="s">
        <v>26</v>
      </c>
      <c r="B331" s="65">
        <v>172430470.75999999</v>
      </c>
      <c r="C331" s="66">
        <v>1225330</v>
      </c>
      <c r="D331" s="66">
        <v>37865</v>
      </c>
      <c r="E331" s="67">
        <v>140.72165927546047</v>
      </c>
      <c r="F331" s="68">
        <v>12976538.199999999</v>
      </c>
      <c r="G331" s="69">
        <v>94238</v>
      </c>
      <c r="H331" s="69">
        <v>37555</v>
      </c>
      <c r="I331" s="70">
        <v>12806652.66</v>
      </c>
      <c r="J331" s="71">
        <v>89706</v>
      </c>
      <c r="K331" s="71">
        <v>37716</v>
      </c>
      <c r="L331" s="68">
        <v>9587121.6099999994</v>
      </c>
      <c r="M331" s="69">
        <v>74601</v>
      </c>
      <c r="N331" s="69">
        <v>37716</v>
      </c>
      <c r="O331" s="70">
        <v>10583436.689999999</v>
      </c>
      <c r="P331" s="71">
        <v>76288</v>
      </c>
      <c r="Q331" s="71">
        <v>37746</v>
      </c>
      <c r="R331" s="68">
        <v>13197804.859999999</v>
      </c>
      <c r="S331" s="69">
        <v>92451</v>
      </c>
      <c r="T331" s="69">
        <v>37788</v>
      </c>
      <c r="U331" s="70">
        <v>17237181.07</v>
      </c>
      <c r="V331" s="71">
        <v>117700</v>
      </c>
      <c r="W331" s="71">
        <v>37876</v>
      </c>
      <c r="X331" s="68">
        <v>16502991.67</v>
      </c>
      <c r="Y331" s="69">
        <v>113411</v>
      </c>
      <c r="Z331" s="69">
        <v>37879</v>
      </c>
      <c r="AA331" s="70">
        <v>16220808.85</v>
      </c>
      <c r="AB331" s="71">
        <v>110605</v>
      </c>
      <c r="AC331" s="71">
        <v>37654</v>
      </c>
      <c r="AD331" s="68">
        <v>16599203.24</v>
      </c>
      <c r="AE331" s="69">
        <v>116055</v>
      </c>
      <c r="AF331" s="69">
        <v>37579</v>
      </c>
      <c r="AG331" s="70">
        <v>14463249.949999999</v>
      </c>
      <c r="AH331" s="71">
        <v>101584</v>
      </c>
      <c r="AI331" s="71">
        <v>37710</v>
      </c>
      <c r="AJ331" s="68">
        <v>17346303.100000001</v>
      </c>
      <c r="AK331" s="69">
        <v>122877</v>
      </c>
      <c r="AL331" s="69">
        <v>37774</v>
      </c>
      <c r="AM331" s="70">
        <v>14909178.859999999</v>
      </c>
      <c r="AN331" s="71">
        <v>115814</v>
      </c>
      <c r="AO331" s="71">
        <v>37865</v>
      </c>
    </row>
    <row r="332" spans="1:41" hidden="1" outlineLevel="1" x14ac:dyDescent="0.55000000000000004">
      <c r="A332" s="58" t="s">
        <v>94</v>
      </c>
      <c r="B332" s="65">
        <v>96547574.310000002</v>
      </c>
      <c r="C332" s="66">
        <v>585205</v>
      </c>
      <c r="D332" s="66">
        <v>52497</v>
      </c>
      <c r="E332" s="67">
        <v>164.98077478832204</v>
      </c>
      <c r="F332" s="68">
        <v>7570363.6200000001</v>
      </c>
      <c r="G332" s="69">
        <v>45151</v>
      </c>
      <c r="H332" s="69">
        <v>54754</v>
      </c>
      <c r="I332" s="70">
        <v>7420216.46</v>
      </c>
      <c r="J332" s="71">
        <v>41482</v>
      </c>
      <c r="K332" s="71">
        <v>54652</v>
      </c>
      <c r="L332" s="68">
        <v>5047685.76</v>
      </c>
      <c r="M332" s="69">
        <v>31976</v>
      </c>
      <c r="N332" s="69">
        <v>53986</v>
      </c>
      <c r="O332" s="70">
        <v>4867909.1900000004</v>
      </c>
      <c r="P332" s="71">
        <v>30147</v>
      </c>
      <c r="Q332" s="71">
        <v>53717</v>
      </c>
      <c r="R332" s="68">
        <v>6104525.1699999999</v>
      </c>
      <c r="S332" s="69">
        <v>37234</v>
      </c>
      <c r="T332" s="69">
        <v>53558</v>
      </c>
      <c r="U332" s="70">
        <v>8900674.0999999996</v>
      </c>
      <c r="V332" s="71">
        <v>49246</v>
      </c>
      <c r="W332" s="71">
        <v>53483</v>
      </c>
      <c r="X332" s="68">
        <v>8077177.4299999997</v>
      </c>
      <c r="Y332" s="69">
        <v>48955</v>
      </c>
      <c r="Z332" s="69">
        <v>53235</v>
      </c>
      <c r="AA332" s="70">
        <v>8252099.0099999998</v>
      </c>
      <c r="AB332" s="71">
        <v>49205</v>
      </c>
      <c r="AC332" s="71">
        <v>53163</v>
      </c>
      <c r="AD332" s="68">
        <v>9490241.6400000006</v>
      </c>
      <c r="AE332" s="69">
        <v>57819</v>
      </c>
      <c r="AF332" s="69">
        <v>53072</v>
      </c>
      <c r="AG332" s="70">
        <v>8544755.9199999999</v>
      </c>
      <c r="AH332" s="71">
        <v>54514</v>
      </c>
      <c r="AI332" s="71">
        <v>52828</v>
      </c>
      <c r="AJ332" s="68">
        <v>11927053.57</v>
      </c>
      <c r="AK332" s="69">
        <v>73140</v>
      </c>
      <c r="AL332" s="69">
        <v>52645</v>
      </c>
      <c r="AM332" s="70">
        <v>10344872.439999999</v>
      </c>
      <c r="AN332" s="71">
        <v>66336</v>
      </c>
      <c r="AO332" s="71">
        <v>52497</v>
      </c>
    </row>
    <row r="333" spans="1:41" hidden="1" outlineLevel="1" x14ac:dyDescent="0.55000000000000004">
      <c r="A333" s="58" t="s">
        <v>462</v>
      </c>
      <c r="B333" s="65">
        <v>55642815.309999868</v>
      </c>
      <c r="C333" s="66">
        <v>433094</v>
      </c>
      <c r="D333" s="66">
        <v>37842</v>
      </c>
      <c r="E333" s="67">
        <v>128.47745595644332</v>
      </c>
      <c r="F333" s="68">
        <v>4793603.2599999858</v>
      </c>
      <c r="G333" s="69">
        <v>41102</v>
      </c>
      <c r="H333" s="69">
        <v>36410</v>
      </c>
      <c r="I333" s="70">
        <v>5703194.3199999863</v>
      </c>
      <c r="J333" s="71">
        <v>38105</v>
      </c>
      <c r="K333" s="71">
        <v>36151</v>
      </c>
      <c r="L333" s="68">
        <v>3771404.7499999912</v>
      </c>
      <c r="M333" s="69">
        <v>30514</v>
      </c>
      <c r="N333" s="69">
        <v>36546</v>
      </c>
      <c r="O333" s="70">
        <v>3035104.2199999946</v>
      </c>
      <c r="P333" s="71">
        <v>29813</v>
      </c>
      <c r="Q333" s="71">
        <v>37214</v>
      </c>
      <c r="R333" s="68">
        <v>4852487.2799999891</v>
      </c>
      <c r="S333" s="69">
        <v>37127</v>
      </c>
      <c r="T333" s="69">
        <v>37931</v>
      </c>
      <c r="U333" s="70">
        <v>6795972.9899999825</v>
      </c>
      <c r="V333" s="71">
        <v>49656</v>
      </c>
      <c r="W333" s="71">
        <v>38638</v>
      </c>
      <c r="X333" s="68">
        <v>5575398.4399999883</v>
      </c>
      <c r="Y333" s="69">
        <v>47552</v>
      </c>
      <c r="Z333" s="69">
        <v>39410</v>
      </c>
      <c r="AA333" s="70">
        <v>5994573.3099999875</v>
      </c>
      <c r="AB333" s="71">
        <v>46457</v>
      </c>
      <c r="AC333" s="71">
        <v>39548</v>
      </c>
      <c r="AD333" s="68">
        <v>4635339.0899999905</v>
      </c>
      <c r="AE333" s="69">
        <v>34539</v>
      </c>
      <c r="AF333" s="69">
        <v>39798</v>
      </c>
      <c r="AG333" s="70">
        <v>3012575.6099999929</v>
      </c>
      <c r="AH333" s="71">
        <v>26347</v>
      </c>
      <c r="AI333" s="71">
        <v>39791</v>
      </c>
      <c r="AJ333" s="68">
        <v>4315681.0499999905</v>
      </c>
      <c r="AK333" s="69">
        <v>28322</v>
      </c>
      <c r="AL333" s="69">
        <v>39526</v>
      </c>
      <c r="AM333" s="70">
        <v>3157480.9899999942</v>
      </c>
      <c r="AN333" s="71">
        <v>23560</v>
      </c>
      <c r="AO333" s="71">
        <v>37842</v>
      </c>
    </row>
    <row r="334" spans="1:41" hidden="1" outlineLevel="1" x14ac:dyDescent="0.55000000000000004">
      <c r="A334" s="58" t="s">
        <v>27</v>
      </c>
      <c r="B334" s="65">
        <v>29885887</v>
      </c>
      <c r="C334" s="66">
        <v>247108</v>
      </c>
      <c r="D334" s="66">
        <v>14249</v>
      </c>
      <c r="E334" s="67">
        <v>120.94261213720317</v>
      </c>
      <c r="F334" s="68">
        <v>3475386.56</v>
      </c>
      <c r="G334" s="69">
        <v>27548</v>
      </c>
      <c r="H334" s="69">
        <v>14208</v>
      </c>
      <c r="I334" s="70">
        <v>2681685.12</v>
      </c>
      <c r="J334" s="71">
        <v>18867</v>
      </c>
      <c r="K334" s="71">
        <v>14130</v>
      </c>
      <c r="L334" s="68">
        <v>1562645.63</v>
      </c>
      <c r="M334" s="69">
        <v>15935</v>
      </c>
      <c r="N334" s="69">
        <v>14130</v>
      </c>
      <c r="O334" s="70">
        <v>1339129.74</v>
      </c>
      <c r="P334" s="71">
        <v>12138</v>
      </c>
      <c r="Q334" s="71">
        <v>14280</v>
      </c>
      <c r="R334" s="68">
        <v>1648866.98</v>
      </c>
      <c r="S334" s="69">
        <v>13962</v>
      </c>
      <c r="T334" s="69">
        <v>14159</v>
      </c>
      <c r="U334" s="70">
        <v>2407271.48</v>
      </c>
      <c r="V334" s="71">
        <v>19430</v>
      </c>
      <c r="W334" s="71">
        <v>14184</v>
      </c>
      <c r="X334" s="68">
        <v>2887290.23</v>
      </c>
      <c r="Y334" s="69">
        <v>24176</v>
      </c>
      <c r="Z334" s="69">
        <v>14189</v>
      </c>
      <c r="AA334" s="70">
        <v>2604248.52</v>
      </c>
      <c r="AB334" s="71">
        <v>21748</v>
      </c>
      <c r="AC334" s="71">
        <v>14189</v>
      </c>
      <c r="AD334" s="68">
        <v>2998232.95</v>
      </c>
      <c r="AE334" s="69">
        <v>24671</v>
      </c>
      <c r="AF334" s="69">
        <v>14196</v>
      </c>
      <c r="AG334" s="70">
        <v>2227592.08</v>
      </c>
      <c r="AH334" s="71">
        <v>19362</v>
      </c>
      <c r="AI334" s="71">
        <v>14201</v>
      </c>
      <c r="AJ334" s="68">
        <v>3247785.95</v>
      </c>
      <c r="AK334" s="69">
        <v>25148</v>
      </c>
      <c r="AL334" s="69">
        <v>14205</v>
      </c>
      <c r="AM334" s="70">
        <v>2805751.76</v>
      </c>
      <c r="AN334" s="71">
        <v>24123</v>
      </c>
      <c r="AO334" s="71">
        <v>14249</v>
      </c>
    </row>
    <row r="335" spans="1:41" hidden="1" outlineLevel="1" x14ac:dyDescent="0.55000000000000004">
      <c r="A335" s="58" t="s">
        <v>95</v>
      </c>
      <c r="B335" s="65">
        <v>7638563.4799999995</v>
      </c>
      <c r="C335" s="66">
        <v>61839</v>
      </c>
      <c r="D335" s="66">
        <v>8653</v>
      </c>
      <c r="E335" s="67">
        <v>123.52339914940409</v>
      </c>
      <c r="F335" s="68">
        <v>543236.47</v>
      </c>
      <c r="G335" s="69">
        <v>4693</v>
      </c>
      <c r="H335" s="69">
        <v>8852</v>
      </c>
      <c r="I335" s="70">
        <v>491357.95</v>
      </c>
      <c r="J335" s="71">
        <v>3804</v>
      </c>
      <c r="K335" s="71">
        <v>8850</v>
      </c>
      <c r="L335" s="68">
        <v>370207.6</v>
      </c>
      <c r="M335" s="69">
        <v>3142</v>
      </c>
      <c r="N335" s="69">
        <v>8786</v>
      </c>
      <c r="O335" s="70">
        <v>300901.71000000002</v>
      </c>
      <c r="P335" s="71">
        <v>3096</v>
      </c>
      <c r="Q335" s="71">
        <v>8699</v>
      </c>
      <c r="R335" s="68">
        <v>489709.4</v>
      </c>
      <c r="S335" s="69">
        <v>4222</v>
      </c>
      <c r="T335" s="69">
        <v>8655</v>
      </c>
      <c r="U335" s="70">
        <v>738227.4</v>
      </c>
      <c r="V335" s="71">
        <v>5348</v>
      </c>
      <c r="W335" s="71">
        <v>8614</v>
      </c>
      <c r="X335" s="68">
        <v>710278.08</v>
      </c>
      <c r="Y335" s="69">
        <v>5715</v>
      </c>
      <c r="Z335" s="69">
        <v>8604</v>
      </c>
      <c r="AA335" s="70">
        <v>806069.21</v>
      </c>
      <c r="AB335" s="71">
        <v>5916</v>
      </c>
      <c r="AC335" s="71">
        <v>8617</v>
      </c>
      <c r="AD335" s="68">
        <v>957296.19</v>
      </c>
      <c r="AE335" s="69">
        <v>7400</v>
      </c>
      <c r="AF335" s="69">
        <v>8591</v>
      </c>
      <c r="AG335" s="70">
        <v>634863.89</v>
      </c>
      <c r="AH335" s="71">
        <v>5575</v>
      </c>
      <c r="AI335" s="71">
        <v>8596</v>
      </c>
      <c r="AJ335" s="68">
        <v>955881.01</v>
      </c>
      <c r="AK335" s="69">
        <v>7559</v>
      </c>
      <c r="AL335" s="69">
        <v>8605</v>
      </c>
      <c r="AM335" s="70">
        <v>640534.56999999995</v>
      </c>
      <c r="AN335" s="71">
        <v>5369</v>
      </c>
      <c r="AO335" s="71">
        <v>8653</v>
      </c>
    </row>
    <row r="336" spans="1:41" hidden="1" outlineLevel="1" x14ac:dyDescent="0.55000000000000004">
      <c r="A336" s="58" t="s">
        <v>380</v>
      </c>
      <c r="B336" s="65">
        <v>27896285.48</v>
      </c>
      <c r="C336" s="66">
        <v>203686</v>
      </c>
      <c r="D336" s="66">
        <v>13972</v>
      </c>
      <c r="E336" s="67">
        <v>136.95730428208125</v>
      </c>
      <c r="F336" s="68">
        <v>2319733.3499999996</v>
      </c>
      <c r="G336" s="69">
        <v>17526</v>
      </c>
      <c r="H336" s="69">
        <v>14375</v>
      </c>
      <c r="I336" s="70">
        <v>2328261.7299999995</v>
      </c>
      <c r="J336" s="71">
        <v>15912</v>
      </c>
      <c r="K336" s="71">
        <v>14353</v>
      </c>
      <c r="L336" s="68">
        <v>1965246.92</v>
      </c>
      <c r="M336" s="69">
        <v>15036</v>
      </c>
      <c r="N336" s="69">
        <v>14353</v>
      </c>
      <c r="O336" s="70">
        <v>1622972.1</v>
      </c>
      <c r="P336" s="71">
        <v>13457</v>
      </c>
      <c r="Q336" s="71">
        <v>14056</v>
      </c>
      <c r="R336" s="68">
        <v>2030038.87</v>
      </c>
      <c r="S336" s="69">
        <v>15806</v>
      </c>
      <c r="T336" s="69">
        <v>14053</v>
      </c>
      <c r="U336" s="70">
        <v>2678530.42</v>
      </c>
      <c r="V336" s="71">
        <v>18445</v>
      </c>
      <c r="W336" s="71">
        <v>14033</v>
      </c>
      <c r="X336" s="68">
        <v>2145524.8199999998</v>
      </c>
      <c r="Y336" s="69">
        <v>16386</v>
      </c>
      <c r="Z336" s="69">
        <v>14030</v>
      </c>
      <c r="AA336" s="70">
        <v>2421663.29</v>
      </c>
      <c r="AB336" s="71">
        <v>16886</v>
      </c>
      <c r="AC336" s="71">
        <v>14023</v>
      </c>
      <c r="AD336" s="68">
        <v>3028856.52</v>
      </c>
      <c r="AE336" s="69">
        <v>20187</v>
      </c>
      <c r="AF336" s="69">
        <v>14003</v>
      </c>
      <c r="AG336" s="70">
        <v>2248849.83</v>
      </c>
      <c r="AH336" s="71">
        <v>17119</v>
      </c>
      <c r="AI336" s="71">
        <v>13987</v>
      </c>
      <c r="AJ336" s="68">
        <v>2776867.75</v>
      </c>
      <c r="AK336" s="69">
        <v>19644</v>
      </c>
      <c r="AL336" s="69">
        <v>13985</v>
      </c>
      <c r="AM336" s="70">
        <v>2329739.88</v>
      </c>
      <c r="AN336" s="71">
        <v>17282</v>
      </c>
      <c r="AO336" s="71">
        <v>13972</v>
      </c>
    </row>
    <row r="337" spans="1:41" hidden="1" outlineLevel="1" x14ac:dyDescent="0.55000000000000004">
      <c r="A337" s="58" t="s">
        <v>32</v>
      </c>
      <c r="B337" s="65">
        <v>725881.92999999993</v>
      </c>
      <c r="C337" s="66">
        <v>4570</v>
      </c>
      <c r="D337" s="66">
        <v>613</v>
      </c>
      <c r="E337" s="67">
        <v>158.83630853391682</v>
      </c>
      <c r="F337" s="68">
        <v>65335.6</v>
      </c>
      <c r="G337" s="69">
        <v>378</v>
      </c>
      <c r="H337" s="69">
        <v>671</v>
      </c>
      <c r="I337" s="70">
        <v>56758.58</v>
      </c>
      <c r="J337" s="71">
        <v>309</v>
      </c>
      <c r="K337" s="71">
        <v>672</v>
      </c>
      <c r="L337" s="68">
        <v>52013.41</v>
      </c>
      <c r="M337" s="69">
        <v>290</v>
      </c>
      <c r="N337" s="69">
        <v>672</v>
      </c>
      <c r="O337" s="70">
        <v>40533.51</v>
      </c>
      <c r="P337" s="71">
        <v>265</v>
      </c>
      <c r="Q337" s="71">
        <v>683</v>
      </c>
      <c r="R337" s="68">
        <v>46094.49</v>
      </c>
      <c r="S337" s="69">
        <v>300</v>
      </c>
      <c r="T337" s="69">
        <v>674</v>
      </c>
      <c r="U337" s="70">
        <v>81106.45</v>
      </c>
      <c r="V337" s="71">
        <v>481</v>
      </c>
      <c r="W337" s="71">
        <v>673</v>
      </c>
      <c r="X337" s="68">
        <v>62066.11</v>
      </c>
      <c r="Y337" s="69">
        <v>422</v>
      </c>
      <c r="Z337" s="69">
        <v>671</v>
      </c>
      <c r="AA337" s="70">
        <v>69813.31</v>
      </c>
      <c r="AB337" s="71">
        <v>456</v>
      </c>
      <c r="AC337" s="71">
        <v>668</v>
      </c>
      <c r="AD337" s="68">
        <v>57155.73</v>
      </c>
      <c r="AE337" s="69">
        <v>282</v>
      </c>
      <c r="AF337" s="69">
        <v>616</v>
      </c>
      <c r="AG337" s="70">
        <v>59169.63</v>
      </c>
      <c r="AH337" s="71">
        <v>446</v>
      </c>
      <c r="AI337" s="71">
        <v>605</v>
      </c>
      <c r="AJ337" s="68">
        <v>70644.67</v>
      </c>
      <c r="AK337" s="69">
        <v>472</v>
      </c>
      <c r="AL337" s="69">
        <v>640</v>
      </c>
      <c r="AM337" s="70">
        <v>65190.44</v>
      </c>
      <c r="AN337" s="71">
        <v>469</v>
      </c>
      <c r="AO337" s="71">
        <v>613</v>
      </c>
    </row>
    <row r="338" spans="1:41" hidden="1" outlineLevel="1" x14ac:dyDescent="0.55000000000000004">
      <c r="A338" s="58" t="s">
        <v>37</v>
      </c>
      <c r="B338" s="65">
        <v>7676781.6200000001</v>
      </c>
      <c r="C338" s="66">
        <v>48072</v>
      </c>
      <c r="D338" s="66">
        <v>2212</v>
      </c>
      <c r="E338" s="67">
        <v>159.69341030121484</v>
      </c>
      <c r="F338" s="68">
        <v>651247.11</v>
      </c>
      <c r="G338" s="69">
        <v>4262</v>
      </c>
      <c r="H338" s="69">
        <v>2269</v>
      </c>
      <c r="I338" s="70">
        <v>630521.80000000005</v>
      </c>
      <c r="J338" s="71">
        <v>3839</v>
      </c>
      <c r="K338" s="71">
        <v>2267</v>
      </c>
      <c r="L338" s="68">
        <v>484344.52</v>
      </c>
      <c r="M338" s="69">
        <v>3255</v>
      </c>
      <c r="N338" s="69">
        <v>2249</v>
      </c>
      <c r="O338" s="70">
        <v>289054.69</v>
      </c>
      <c r="P338" s="71">
        <v>2176</v>
      </c>
      <c r="Q338" s="71">
        <v>2243</v>
      </c>
      <c r="R338" s="68">
        <v>539058.02</v>
      </c>
      <c r="S338" s="69">
        <v>3167</v>
      </c>
      <c r="T338" s="69">
        <v>2247</v>
      </c>
      <c r="U338" s="70">
        <v>793697.15</v>
      </c>
      <c r="V338" s="71">
        <v>4720</v>
      </c>
      <c r="W338" s="71">
        <v>2247</v>
      </c>
      <c r="X338" s="68">
        <v>647252.37</v>
      </c>
      <c r="Y338" s="69">
        <v>4132</v>
      </c>
      <c r="Z338" s="69">
        <v>2240</v>
      </c>
      <c r="AA338" s="70">
        <v>746831.45</v>
      </c>
      <c r="AB338" s="71">
        <v>4736</v>
      </c>
      <c r="AC338" s="71">
        <v>2238</v>
      </c>
      <c r="AD338" s="68">
        <v>814984.87</v>
      </c>
      <c r="AE338" s="69">
        <v>4810</v>
      </c>
      <c r="AF338" s="69">
        <v>2229</v>
      </c>
      <c r="AG338" s="70">
        <v>583453.02</v>
      </c>
      <c r="AH338" s="71">
        <v>3910</v>
      </c>
      <c r="AI338" s="71">
        <v>2221</v>
      </c>
      <c r="AJ338" s="68">
        <v>792503.2</v>
      </c>
      <c r="AK338" s="69">
        <v>4793</v>
      </c>
      <c r="AL338" s="69">
        <v>2220</v>
      </c>
      <c r="AM338" s="70">
        <v>703833.42</v>
      </c>
      <c r="AN338" s="71">
        <v>4272</v>
      </c>
      <c r="AO338" s="71">
        <v>2212</v>
      </c>
    </row>
    <row r="339" spans="1:41" hidden="1" outlineLevel="1" x14ac:dyDescent="0.55000000000000004">
      <c r="A339" s="58" t="s">
        <v>33</v>
      </c>
      <c r="B339" s="65">
        <v>6393914.8199999994</v>
      </c>
      <c r="C339" s="66">
        <v>30538</v>
      </c>
      <c r="D339" s="66">
        <v>3117</v>
      </c>
      <c r="E339" s="67">
        <v>209.37568996004975</v>
      </c>
      <c r="F339" s="68">
        <v>338435.2</v>
      </c>
      <c r="G339" s="69">
        <v>2126</v>
      </c>
      <c r="H339" s="69">
        <v>3172</v>
      </c>
      <c r="I339" s="70">
        <v>391674.66</v>
      </c>
      <c r="J339" s="71">
        <v>1910</v>
      </c>
      <c r="K339" s="71">
        <v>3163</v>
      </c>
      <c r="L339" s="68">
        <v>250476.57</v>
      </c>
      <c r="M339" s="69">
        <v>1161</v>
      </c>
      <c r="N339" s="69">
        <v>3163</v>
      </c>
      <c r="O339" s="70">
        <v>295825</v>
      </c>
      <c r="P339" s="71">
        <v>1828</v>
      </c>
      <c r="Q339" s="71">
        <v>3176</v>
      </c>
      <c r="R339" s="68">
        <v>522126.95</v>
      </c>
      <c r="S339" s="69">
        <v>2589</v>
      </c>
      <c r="T339" s="69">
        <v>3170</v>
      </c>
      <c r="U339" s="70">
        <v>723006.37</v>
      </c>
      <c r="V339" s="71">
        <v>2979</v>
      </c>
      <c r="W339" s="71">
        <v>3162</v>
      </c>
      <c r="X339" s="68">
        <v>648872.18999999994</v>
      </c>
      <c r="Y339" s="69">
        <v>3151</v>
      </c>
      <c r="Z339" s="69">
        <v>3189</v>
      </c>
      <c r="AA339" s="70">
        <v>804574.2</v>
      </c>
      <c r="AB339" s="71">
        <v>3424</v>
      </c>
      <c r="AC339" s="71">
        <v>3236</v>
      </c>
      <c r="AD339" s="68">
        <v>748481.59</v>
      </c>
      <c r="AE339" s="69">
        <v>3329</v>
      </c>
      <c r="AF339" s="69">
        <v>3248</v>
      </c>
      <c r="AG339" s="70">
        <v>522044.55</v>
      </c>
      <c r="AH339" s="71">
        <v>2606</v>
      </c>
      <c r="AI339" s="71">
        <v>3239</v>
      </c>
      <c r="AJ339" s="68">
        <v>590177.93000000005</v>
      </c>
      <c r="AK339" s="69">
        <v>2965</v>
      </c>
      <c r="AL339" s="69">
        <v>3206</v>
      </c>
      <c r="AM339" s="70">
        <v>558219.61</v>
      </c>
      <c r="AN339" s="71">
        <v>2470</v>
      </c>
      <c r="AO339" s="71">
        <v>3117</v>
      </c>
    </row>
    <row r="340" spans="1:41" hidden="1" outlineLevel="1" x14ac:dyDescent="0.55000000000000004">
      <c r="A340" s="58" t="s">
        <v>40</v>
      </c>
      <c r="B340" s="65">
        <v>220779728.00999996</v>
      </c>
      <c r="C340" s="66">
        <v>1384402</v>
      </c>
      <c r="D340" s="66">
        <v>92045</v>
      </c>
      <c r="E340" s="67">
        <v>159.47660290146933</v>
      </c>
      <c r="F340" s="68">
        <v>19864791.870000001</v>
      </c>
      <c r="G340" s="69">
        <v>124220</v>
      </c>
      <c r="H340" s="69">
        <v>90774</v>
      </c>
      <c r="I340" s="70">
        <v>16037800.500000004</v>
      </c>
      <c r="J340" s="71">
        <v>98053</v>
      </c>
      <c r="K340" s="71">
        <v>90667</v>
      </c>
      <c r="L340" s="68">
        <v>11069501.52</v>
      </c>
      <c r="M340" s="69">
        <v>74158</v>
      </c>
      <c r="N340" s="69">
        <v>90357</v>
      </c>
      <c r="O340" s="70">
        <v>13244600.369999997</v>
      </c>
      <c r="P340" s="71">
        <v>83782</v>
      </c>
      <c r="Q340" s="71">
        <v>90071</v>
      </c>
      <c r="R340" s="68">
        <v>16356500.619999999</v>
      </c>
      <c r="S340" s="69">
        <v>100399</v>
      </c>
      <c r="T340" s="69">
        <v>90430</v>
      </c>
      <c r="U340" s="70">
        <v>21101816.469999995</v>
      </c>
      <c r="V340" s="71">
        <v>128962</v>
      </c>
      <c r="W340" s="71">
        <v>90704</v>
      </c>
      <c r="X340" s="68">
        <v>20498836.579999998</v>
      </c>
      <c r="Y340" s="69">
        <v>128193</v>
      </c>
      <c r="Z340" s="69">
        <v>90937</v>
      </c>
      <c r="AA340" s="70">
        <v>20949796.569999997</v>
      </c>
      <c r="AB340" s="71">
        <v>129192</v>
      </c>
      <c r="AC340" s="71">
        <v>91174</v>
      </c>
      <c r="AD340" s="68">
        <v>21510788.949999992</v>
      </c>
      <c r="AE340" s="69">
        <v>134169</v>
      </c>
      <c r="AF340" s="69">
        <v>91359</v>
      </c>
      <c r="AG340" s="70">
        <v>18871466.259999998</v>
      </c>
      <c r="AH340" s="71">
        <v>121318</v>
      </c>
      <c r="AI340" s="71">
        <v>91596</v>
      </c>
      <c r="AJ340" s="68">
        <v>21072867.689999998</v>
      </c>
      <c r="AK340" s="69">
        <v>131944</v>
      </c>
      <c r="AL340" s="69">
        <v>91659</v>
      </c>
      <c r="AM340" s="70">
        <v>20200960.609999992</v>
      </c>
      <c r="AN340" s="71">
        <v>130012</v>
      </c>
      <c r="AO340" s="71">
        <v>92045</v>
      </c>
    </row>
    <row r="341" spans="1:41" hidden="1" outlineLevel="1" x14ac:dyDescent="0.55000000000000004">
      <c r="A341" s="58" t="s">
        <v>34</v>
      </c>
      <c r="B341" s="65">
        <v>7334668.8200000003</v>
      </c>
      <c r="C341" s="66">
        <v>45033</v>
      </c>
      <c r="D341" s="66">
        <v>3102</v>
      </c>
      <c r="E341" s="67">
        <v>162.87320009770613</v>
      </c>
      <c r="F341" s="68">
        <v>672759.83</v>
      </c>
      <c r="G341" s="69">
        <v>3809</v>
      </c>
      <c r="H341" s="69">
        <v>2532</v>
      </c>
      <c r="I341" s="70">
        <v>664762.78</v>
      </c>
      <c r="J341" s="71">
        <v>3376</v>
      </c>
      <c r="K341" s="71">
        <v>2544</v>
      </c>
      <c r="L341" s="68">
        <v>506175.01</v>
      </c>
      <c r="M341" s="69">
        <v>2723</v>
      </c>
      <c r="N341" s="69">
        <v>2544</v>
      </c>
      <c r="O341" s="70">
        <v>278360.92</v>
      </c>
      <c r="P341" s="71">
        <v>1625</v>
      </c>
      <c r="Q341" s="71">
        <v>3434</v>
      </c>
      <c r="R341" s="68">
        <v>251099.21</v>
      </c>
      <c r="S341" s="69">
        <v>2109</v>
      </c>
      <c r="T341" s="69">
        <v>3431</v>
      </c>
      <c r="U341" s="70">
        <v>396317.28</v>
      </c>
      <c r="V341" s="71">
        <v>3092</v>
      </c>
      <c r="W341" s="71">
        <v>3411</v>
      </c>
      <c r="X341" s="68">
        <v>332831.63</v>
      </c>
      <c r="Y341" s="69">
        <v>2611</v>
      </c>
      <c r="Z341" s="69">
        <v>3370</v>
      </c>
      <c r="AA341" s="70">
        <v>527114.47</v>
      </c>
      <c r="AB341" s="71">
        <v>3630</v>
      </c>
      <c r="AC341" s="71">
        <v>3315</v>
      </c>
      <c r="AD341" s="68">
        <v>939255.66</v>
      </c>
      <c r="AE341" s="69">
        <v>5703</v>
      </c>
      <c r="AF341" s="69">
        <v>3172</v>
      </c>
      <c r="AG341" s="70">
        <v>1032329.7</v>
      </c>
      <c r="AH341" s="71">
        <v>6101</v>
      </c>
      <c r="AI341" s="71">
        <v>3149</v>
      </c>
      <c r="AJ341" s="68">
        <v>861741.02</v>
      </c>
      <c r="AK341" s="69">
        <v>5106</v>
      </c>
      <c r="AL341" s="69">
        <v>3120</v>
      </c>
      <c r="AM341" s="70">
        <v>871921.31</v>
      </c>
      <c r="AN341" s="71">
        <v>5148</v>
      </c>
      <c r="AO341" s="71">
        <v>3102</v>
      </c>
    </row>
    <row r="342" spans="1:41" hidden="1" outlineLevel="1" x14ac:dyDescent="0.55000000000000004">
      <c r="A342" s="58" t="s">
        <v>35</v>
      </c>
      <c r="B342" s="65">
        <v>19868074.849999998</v>
      </c>
      <c r="C342" s="66">
        <v>121151</v>
      </c>
      <c r="D342" s="66">
        <v>22639</v>
      </c>
      <c r="E342" s="67">
        <v>163.99431164414653</v>
      </c>
      <c r="F342" s="68">
        <v>869588.36</v>
      </c>
      <c r="G342" s="69">
        <v>4168</v>
      </c>
      <c r="H342" s="69">
        <v>22703</v>
      </c>
      <c r="I342" s="70">
        <v>924016.19</v>
      </c>
      <c r="J342" s="71">
        <v>4770</v>
      </c>
      <c r="K342" s="71">
        <v>22648</v>
      </c>
      <c r="L342" s="68">
        <v>491055.31</v>
      </c>
      <c r="M342" s="69">
        <v>3372</v>
      </c>
      <c r="N342" s="69">
        <v>22470</v>
      </c>
      <c r="O342" s="70">
        <v>545728.81999999995</v>
      </c>
      <c r="P342" s="71">
        <v>3389</v>
      </c>
      <c r="Q342" s="71">
        <v>22277</v>
      </c>
      <c r="R342" s="68">
        <v>770086.06</v>
      </c>
      <c r="S342" s="69">
        <v>4494</v>
      </c>
      <c r="T342" s="69">
        <v>22226</v>
      </c>
      <c r="U342" s="70">
        <v>1311472.8600000001</v>
      </c>
      <c r="V342" s="71">
        <v>7710</v>
      </c>
      <c r="W342" s="71">
        <v>22270</v>
      </c>
      <c r="X342" s="68">
        <v>1454735.08</v>
      </c>
      <c r="Y342" s="69">
        <v>9030</v>
      </c>
      <c r="Z342" s="69">
        <v>22329</v>
      </c>
      <c r="AA342" s="70">
        <v>2282846.33</v>
      </c>
      <c r="AB342" s="71">
        <v>13042</v>
      </c>
      <c r="AC342" s="71">
        <v>22429</v>
      </c>
      <c r="AD342" s="68">
        <v>2592884.16</v>
      </c>
      <c r="AE342" s="69">
        <v>16670</v>
      </c>
      <c r="AF342" s="69">
        <v>22566</v>
      </c>
      <c r="AG342" s="70">
        <v>2410220.77</v>
      </c>
      <c r="AH342" s="71">
        <v>15288</v>
      </c>
      <c r="AI342" s="71">
        <v>22732</v>
      </c>
      <c r="AJ342" s="68">
        <v>3352726.51</v>
      </c>
      <c r="AK342" s="69">
        <v>20631</v>
      </c>
      <c r="AL342" s="69">
        <v>22797</v>
      </c>
      <c r="AM342" s="70">
        <v>2862714.4</v>
      </c>
      <c r="AN342" s="71">
        <v>18587</v>
      </c>
      <c r="AO342" s="71">
        <v>22639</v>
      </c>
    </row>
    <row r="343" spans="1:41" ht="4.5" hidden="1" customHeight="1" outlineLevel="1" x14ac:dyDescent="0.55000000000000004">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row>
    <row r="344" spans="1:41" s="12" customFormat="1" hidden="1" outlineLevel="1" x14ac:dyDescent="0.55000000000000004">
      <c r="A344" s="50" t="s">
        <v>509</v>
      </c>
      <c r="B344" s="51">
        <f>SUM(B317:B342)</f>
        <v>5760214984.6799927</v>
      </c>
      <c r="C344" s="52">
        <f>SUM(C317:C342)</f>
        <v>33830412</v>
      </c>
      <c r="D344" s="52">
        <f>SUM(D317:D342)</f>
        <v>2431312</v>
      </c>
      <c r="E344" s="74">
        <f t="shared" ref="E344" si="22">IFERROR(B344/C344,0)</f>
        <v>170.26736135167354</v>
      </c>
      <c r="F344" s="51">
        <f t="shared" ref="F344:AO344" si="23">SUM(F317:F342)</f>
        <v>447631149.44999927</v>
      </c>
      <c r="G344" s="52">
        <f t="shared" si="23"/>
        <v>2638992</v>
      </c>
      <c r="H344" s="52">
        <f t="shared" si="23"/>
        <v>2377275</v>
      </c>
      <c r="I344" s="51">
        <f t="shared" si="23"/>
        <v>422390819.17999953</v>
      </c>
      <c r="J344" s="52">
        <f t="shared" si="23"/>
        <v>2405902</v>
      </c>
      <c r="K344" s="52">
        <f t="shared" si="23"/>
        <v>2375996</v>
      </c>
      <c r="L344" s="51">
        <f t="shared" si="23"/>
        <v>307650248.77999973</v>
      </c>
      <c r="M344" s="52">
        <f t="shared" si="23"/>
        <v>1914374</v>
      </c>
      <c r="N344" s="52">
        <f t="shared" si="23"/>
        <v>2375829</v>
      </c>
      <c r="O344" s="51">
        <f t="shared" si="23"/>
        <v>360899452.47999966</v>
      </c>
      <c r="P344" s="52">
        <f t="shared" si="23"/>
        <v>2153002</v>
      </c>
      <c r="Q344" s="52">
        <f t="shared" si="23"/>
        <v>2395980</v>
      </c>
      <c r="R344" s="51">
        <f t="shared" si="23"/>
        <v>427924588.78999937</v>
      </c>
      <c r="S344" s="52">
        <f t="shared" si="23"/>
        <v>2517576</v>
      </c>
      <c r="T344" s="52">
        <f t="shared" si="23"/>
        <v>2405797</v>
      </c>
      <c r="U344" s="51">
        <f t="shared" si="23"/>
        <v>535429710.43999922</v>
      </c>
      <c r="V344" s="52">
        <f t="shared" si="23"/>
        <v>3092674</v>
      </c>
      <c r="W344" s="52">
        <f t="shared" si="23"/>
        <v>2414321</v>
      </c>
      <c r="X344" s="51">
        <f t="shared" si="23"/>
        <v>510490613.7999993</v>
      </c>
      <c r="Y344" s="52">
        <f t="shared" si="23"/>
        <v>2983673</v>
      </c>
      <c r="Z344" s="52">
        <f t="shared" si="23"/>
        <v>2425938</v>
      </c>
      <c r="AA344" s="51">
        <f t="shared" si="23"/>
        <v>529109668.52999932</v>
      </c>
      <c r="AB344" s="52">
        <f t="shared" si="23"/>
        <v>3003030</v>
      </c>
      <c r="AC344" s="52">
        <f t="shared" si="23"/>
        <v>2428170</v>
      </c>
      <c r="AD344" s="51">
        <f t="shared" si="23"/>
        <v>579272497.86999941</v>
      </c>
      <c r="AE344" s="52">
        <f t="shared" si="23"/>
        <v>3411389</v>
      </c>
      <c r="AF344" s="52">
        <f t="shared" si="23"/>
        <v>2430687</v>
      </c>
      <c r="AG344" s="51">
        <f t="shared" si="23"/>
        <v>525153482.96999919</v>
      </c>
      <c r="AH344" s="52">
        <f t="shared" si="23"/>
        <v>3083940</v>
      </c>
      <c r="AI344" s="52">
        <f t="shared" si="23"/>
        <v>2431264</v>
      </c>
      <c r="AJ344" s="51">
        <f t="shared" si="23"/>
        <v>598890490.11999917</v>
      </c>
      <c r="AK344" s="52">
        <f t="shared" si="23"/>
        <v>3518571</v>
      </c>
      <c r="AL344" s="52">
        <f t="shared" si="23"/>
        <v>2431541</v>
      </c>
      <c r="AM344" s="51">
        <f t="shared" si="23"/>
        <v>515372262.26999944</v>
      </c>
      <c r="AN344" s="52">
        <f t="shared" si="23"/>
        <v>3107289</v>
      </c>
      <c r="AO344" s="52">
        <f t="shared" si="23"/>
        <v>2431312</v>
      </c>
    </row>
    <row r="345" spans="1:41" hidden="1" outlineLevel="1" x14ac:dyDescent="0.55000000000000004"/>
    <row r="346" spans="1:41" hidden="1" outlineLevel="1" x14ac:dyDescent="0.55000000000000004">
      <c r="A346" s="12" t="s">
        <v>8</v>
      </c>
      <c r="B346" s="107" t="s">
        <v>96</v>
      </c>
      <c r="C346" s="107"/>
      <c r="D346" s="107"/>
      <c r="E346" s="107"/>
      <c r="F346" s="105" t="s">
        <v>72</v>
      </c>
      <c r="G346" s="105"/>
      <c r="H346" s="105"/>
      <c r="I346" s="104" t="s">
        <v>73</v>
      </c>
      <c r="J346" s="104"/>
      <c r="K346" s="104"/>
      <c r="L346" s="106" t="s">
        <v>74</v>
      </c>
      <c r="M346" s="106"/>
      <c r="N346" s="106"/>
      <c r="O346" s="104" t="s">
        <v>75</v>
      </c>
      <c r="P346" s="104"/>
      <c r="Q346" s="104"/>
      <c r="R346" s="106" t="s">
        <v>76</v>
      </c>
      <c r="S346" s="106"/>
      <c r="T346" s="106"/>
      <c r="U346" s="104" t="s">
        <v>77</v>
      </c>
      <c r="V346" s="104"/>
      <c r="W346" s="104"/>
      <c r="X346" s="106" t="s">
        <v>78</v>
      </c>
      <c r="Y346" s="106"/>
      <c r="Z346" s="106"/>
      <c r="AA346" s="104" t="s">
        <v>79</v>
      </c>
      <c r="AB346" s="104"/>
      <c r="AC346" s="104"/>
      <c r="AD346" s="106" t="s">
        <v>80</v>
      </c>
      <c r="AE346" s="106"/>
      <c r="AF346" s="106"/>
      <c r="AG346" s="104" t="s">
        <v>81</v>
      </c>
      <c r="AH346" s="104"/>
      <c r="AI346" s="104"/>
      <c r="AJ346" s="106" t="s">
        <v>82</v>
      </c>
      <c r="AK346" s="106"/>
      <c r="AL346" s="106"/>
      <c r="AM346" s="104" t="s">
        <v>83</v>
      </c>
      <c r="AN346" s="104"/>
      <c r="AO346" s="104"/>
    </row>
    <row r="347" spans="1:41" s="72" customFormat="1" hidden="1" outlineLevel="1" x14ac:dyDescent="0.55000000000000004">
      <c r="A347" s="73" t="s">
        <v>0</v>
      </c>
      <c r="B347" s="59" t="s">
        <v>1</v>
      </c>
      <c r="C347" s="60" t="s">
        <v>2</v>
      </c>
      <c r="D347" s="60" t="s">
        <v>97</v>
      </c>
      <c r="E347" s="59" t="s">
        <v>516</v>
      </c>
      <c r="F347" s="61" t="s">
        <v>1</v>
      </c>
      <c r="G347" s="62" t="s">
        <v>2</v>
      </c>
      <c r="H347" s="62" t="s">
        <v>97</v>
      </c>
      <c r="I347" s="63" t="s">
        <v>1</v>
      </c>
      <c r="J347" s="64" t="s">
        <v>2</v>
      </c>
      <c r="K347" s="64" t="s">
        <v>97</v>
      </c>
      <c r="L347" s="61" t="s">
        <v>1</v>
      </c>
      <c r="M347" s="62" t="s">
        <v>2</v>
      </c>
      <c r="N347" s="62" t="s">
        <v>97</v>
      </c>
      <c r="O347" s="63" t="s">
        <v>1</v>
      </c>
      <c r="P347" s="64" t="s">
        <v>2</v>
      </c>
      <c r="Q347" s="64" t="s">
        <v>97</v>
      </c>
      <c r="R347" s="61" t="s">
        <v>1</v>
      </c>
      <c r="S347" s="62" t="s">
        <v>2</v>
      </c>
      <c r="T347" s="62" t="s">
        <v>97</v>
      </c>
      <c r="U347" s="63" t="s">
        <v>1</v>
      </c>
      <c r="V347" s="64" t="s">
        <v>2</v>
      </c>
      <c r="W347" s="64" t="s">
        <v>97</v>
      </c>
      <c r="X347" s="61" t="s">
        <v>1</v>
      </c>
      <c r="Y347" s="62" t="s">
        <v>2</v>
      </c>
      <c r="Z347" s="62" t="s">
        <v>97</v>
      </c>
      <c r="AA347" s="63" t="s">
        <v>1</v>
      </c>
      <c r="AB347" s="64" t="s">
        <v>2</v>
      </c>
      <c r="AC347" s="64" t="s">
        <v>97</v>
      </c>
      <c r="AD347" s="61" t="s">
        <v>1</v>
      </c>
      <c r="AE347" s="62" t="s">
        <v>2</v>
      </c>
      <c r="AF347" s="62" t="s">
        <v>97</v>
      </c>
      <c r="AG347" s="63" t="s">
        <v>1</v>
      </c>
      <c r="AH347" s="64" t="s">
        <v>2</v>
      </c>
      <c r="AI347" s="64" t="s">
        <v>97</v>
      </c>
      <c r="AJ347" s="61" t="s">
        <v>1</v>
      </c>
      <c r="AK347" s="62" t="s">
        <v>2</v>
      </c>
      <c r="AL347" s="62" t="s">
        <v>97</v>
      </c>
      <c r="AM347" s="63" t="s">
        <v>1</v>
      </c>
      <c r="AN347" s="64" t="s">
        <v>2</v>
      </c>
      <c r="AO347" s="64" t="s">
        <v>97</v>
      </c>
    </row>
    <row r="348" spans="1:41" hidden="1" outlineLevel="1" x14ac:dyDescent="0.55000000000000004">
      <c r="A348" s="58" t="s">
        <v>36</v>
      </c>
      <c r="B348" s="65">
        <v>12608042.539900001</v>
      </c>
      <c r="C348" s="66">
        <v>38317</v>
      </c>
      <c r="D348" s="66">
        <v>3392</v>
      </c>
      <c r="E348" s="67">
        <v>329.04565962627555</v>
      </c>
      <c r="F348" s="68">
        <v>1171905.3099</v>
      </c>
      <c r="G348" s="69">
        <v>3111</v>
      </c>
      <c r="H348" s="69">
        <v>3457</v>
      </c>
      <c r="I348" s="70">
        <v>1212239.49</v>
      </c>
      <c r="J348" s="71">
        <v>3462</v>
      </c>
      <c r="K348" s="71">
        <v>3469</v>
      </c>
      <c r="L348" s="68">
        <v>823652.2</v>
      </c>
      <c r="M348" s="69">
        <v>2560</v>
      </c>
      <c r="N348" s="69">
        <v>3426</v>
      </c>
      <c r="O348" s="70">
        <v>829637.15</v>
      </c>
      <c r="P348" s="71">
        <v>2616</v>
      </c>
      <c r="Q348" s="71">
        <v>3420</v>
      </c>
      <c r="R348" s="68">
        <v>1011919.92</v>
      </c>
      <c r="S348" s="69">
        <v>2957</v>
      </c>
      <c r="T348" s="69">
        <v>3459</v>
      </c>
      <c r="U348" s="70">
        <v>1163691.3400000001</v>
      </c>
      <c r="V348" s="71">
        <v>3469</v>
      </c>
      <c r="W348" s="71">
        <v>3424</v>
      </c>
      <c r="X348" s="68">
        <v>932272.69</v>
      </c>
      <c r="Y348" s="69">
        <v>2789</v>
      </c>
      <c r="Z348" s="69">
        <v>3426</v>
      </c>
      <c r="AA348" s="70">
        <v>1194708.4099999999</v>
      </c>
      <c r="AB348" s="71">
        <v>3643</v>
      </c>
      <c r="AC348" s="71">
        <v>3427</v>
      </c>
      <c r="AD348" s="68">
        <v>1217840.27</v>
      </c>
      <c r="AE348" s="69">
        <v>3792</v>
      </c>
      <c r="AF348" s="69">
        <v>3393</v>
      </c>
      <c r="AG348" s="70">
        <v>897691.22</v>
      </c>
      <c r="AH348" s="71">
        <v>3122</v>
      </c>
      <c r="AI348" s="71">
        <v>3399</v>
      </c>
      <c r="AJ348" s="68">
        <v>996175.88</v>
      </c>
      <c r="AK348" s="69">
        <v>3223</v>
      </c>
      <c r="AL348" s="69">
        <v>3407</v>
      </c>
      <c r="AM348" s="70">
        <v>1156308.6599999999</v>
      </c>
      <c r="AN348" s="71">
        <v>3573</v>
      </c>
      <c r="AO348" s="71">
        <v>3392</v>
      </c>
    </row>
    <row r="349" spans="1:41" hidden="1" outlineLevel="1" x14ac:dyDescent="0.55000000000000004">
      <c r="A349" s="58" t="s">
        <v>18</v>
      </c>
      <c r="B349" s="65">
        <v>122451220.44999306</v>
      </c>
      <c r="C349" s="66">
        <v>967620</v>
      </c>
      <c r="D349" s="66">
        <v>57624</v>
      </c>
      <c r="E349" s="67">
        <v>126.54887295631866</v>
      </c>
      <c r="F349" s="68">
        <v>3258331.0999999442</v>
      </c>
      <c r="G349" s="69">
        <v>31669</v>
      </c>
      <c r="H349" s="69">
        <v>61847</v>
      </c>
      <c r="I349" s="70">
        <v>7467887.0199996866</v>
      </c>
      <c r="J349" s="71">
        <v>60276</v>
      </c>
      <c r="K349" s="71">
        <v>61554</v>
      </c>
      <c r="L349" s="68">
        <v>5002676.6299998565</v>
      </c>
      <c r="M349" s="69">
        <v>42229</v>
      </c>
      <c r="N349" s="69">
        <v>61212</v>
      </c>
      <c r="O349" s="70">
        <v>6226059.3199997135</v>
      </c>
      <c r="P349" s="71">
        <v>51433</v>
      </c>
      <c r="Q349" s="71">
        <v>60931</v>
      </c>
      <c r="R349" s="68">
        <v>8897707.4099995457</v>
      </c>
      <c r="S349" s="69">
        <v>66232</v>
      </c>
      <c r="T349" s="69">
        <v>60898</v>
      </c>
      <c r="U349" s="70">
        <v>11692263.07999943</v>
      </c>
      <c r="V349" s="71">
        <v>84198</v>
      </c>
      <c r="W349" s="71">
        <v>60518</v>
      </c>
      <c r="X349" s="68">
        <v>11238030.499999432</v>
      </c>
      <c r="Y349" s="69">
        <v>90220</v>
      </c>
      <c r="Z349" s="69">
        <v>60168</v>
      </c>
      <c r="AA349" s="70">
        <v>12123363.80999917</v>
      </c>
      <c r="AB349" s="71">
        <v>94197</v>
      </c>
      <c r="AC349" s="71">
        <v>59761</v>
      </c>
      <c r="AD349" s="68">
        <v>12489996.389999487</v>
      </c>
      <c r="AE349" s="69">
        <v>96765</v>
      </c>
      <c r="AF349" s="69">
        <v>59391</v>
      </c>
      <c r="AG349" s="70">
        <v>12713034.779999094</v>
      </c>
      <c r="AH349" s="71">
        <v>105178</v>
      </c>
      <c r="AI349" s="71">
        <v>58734</v>
      </c>
      <c r="AJ349" s="68">
        <v>15305511.289998878</v>
      </c>
      <c r="AK349" s="69">
        <v>122833</v>
      </c>
      <c r="AL349" s="69">
        <v>58394</v>
      </c>
      <c r="AM349" s="70">
        <v>16036359.119998826</v>
      </c>
      <c r="AN349" s="71">
        <v>122390</v>
      </c>
      <c r="AO349" s="71">
        <v>57624</v>
      </c>
    </row>
    <row r="350" spans="1:41" hidden="1" outlineLevel="1" x14ac:dyDescent="0.55000000000000004">
      <c r="A350" s="58" t="s">
        <v>20</v>
      </c>
      <c r="B350" s="65">
        <v>25459297.189999998</v>
      </c>
      <c r="C350" s="66">
        <v>169958</v>
      </c>
      <c r="D350" s="66">
        <v>14151</v>
      </c>
      <c r="E350" s="67">
        <v>149.79758051989313</v>
      </c>
      <c r="F350" s="68">
        <v>735807.1399999999</v>
      </c>
      <c r="G350" s="69">
        <v>4395</v>
      </c>
      <c r="H350" s="69">
        <v>15453</v>
      </c>
      <c r="I350" s="70">
        <v>1719879.0399999998</v>
      </c>
      <c r="J350" s="71">
        <v>11133</v>
      </c>
      <c r="K350" s="71">
        <v>15141</v>
      </c>
      <c r="L350" s="68">
        <v>1303356.5599999998</v>
      </c>
      <c r="M350" s="69">
        <v>8815</v>
      </c>
      <c r="N350" s="69">
        <v>14877</v>
      </c>
      <c r="O350" s="70">
        <v>1274784.3999999999</v>
      </c>
      <c r="P350" s="71">
        <v>9900</v>
      </c>
      <c r="Q350" s="71">
        <v>14792</v>
      </c>
      <c r="R350" s="68">
        <v>1947017.0699999996</v>
      </c>
      <c r="S350" s="69">
        <v>12553</v>
      </c>
      <c r="T350" s="69">
        <v>14764</v>
      </c>
      <c r="U350" s="70">
        <v>2399633.67</v>
      </c>
      <c r="V350" s="71">
        <v>14464</v>
      </c>
      <c r="W350" s="71">
        <v>14713</v>
      </c>
      <c r="X350" s="68">
        <v>1993094.6800000002</v>
      </c>
      <c r="Y350" s="69">
        <v>13875</v>
      </c>
      <c r="Z350" s="69">
        <v>14763</v>
      </c>
      <c r="AA350" s="70">
        <v>2846230.47</v>
      </c>
      <c r="AB350" s="71">
        <v>19341</v>
      </c>
      <c r="AC350" s="71">
        <v>14751</v>
      </c>
      <c r="AD350" s="68">
        <v>3090921.8199999994</v>
      </c>
      <c r="AE350" s="69">
        <v>19736</v>
      </c>
      <c r="AF350" s="69">
        <v>14480</v>
      </c>
      <c r="AG350" s="70">
        <v>2421791.9899999998</v>
      </c>
      <c r="AH350" s="71">
        <v>16571</v>
      </c>
      <c r="AI350" s="71">
        <v>14202</v>
      </c>
      <c r="AJ350" s="68">
        <v>2536235.8700000006</v>
      </c>
      <c r="AK350" s="69">
        <v>18082</v>
      </c>
      <c r="AL350" s="69">
        <v>14129</v>
      </c>
      <c r="AM350" s="70">
        <v>3190544.4800000004</v>
      </c>
      <c r="AN350" s="71">
        <v>21093</v>
      </c>
      <c r="AO350" s="71">
        <v>14151</v>
      </c>
    </row>
    <row r="351" spans="1:41" hidden="1" outlineLevel="1" x14ac:dyDescent="0.55000000000000004">
      <c r="A351" s="58" t="s">
        <v>510</v>
      </c>
      <c r="B351" s="65">
        <v>0</v>
      </c>
      <c r="C351" s="66">
        <v>0</v>
      </c>
      <c r="D351" s="66">
        <v>0</v>
      </c>
      <c r="E351" s="67">
        <v>0</v>
      </c>
      <c r="F351" s="68">
        <v>0</v>
      </c>
      <c r="G351" s="69">
        <v>0</v>
      </c>
      <c r="H351" s="69">
        <v>0</v>
      </c>
      <c r="I351" s="70">
        <v>0</v>
      </c>
      <c r="J351" s="71">
        <v>0</v>
      </c>
      <c r="K351" s="71">
        <v>0</v>
      </c>
      <c r="L351" s="68">
        <v>0</v>
      </c>
      <c r="M351" s="69">
        <v>0</v>
      </c>
      <c r="N351" s="69">
        <v>0</v>
      </c>
      <c r="O351" s="70">
        <v>0</v>
      </c>
      <c r="P351" s="71">
        <v>0</v>
      </c>
      <c r="Q351" s="71">
        <v>0</v>
      </c>
      <c r="R351" s="68">
        <v>0</v>
      </c>
      <c r="S351" s="69">
        <v>0</v>
      </c>
      <c r="T351" s="69">
        <v>0</v>
      </c>
      <c r="U351" s="70">
        <v>0</v>
      </c>
      <c r="V351" s="71">
        <v>0</v>
      </c>
      <c r="W351" s="71">
        <v>0</v>
      </c>
      <c r="X351" s="68">
        <v>0</v>
      </c>
      <c r="Y351" s="69">
        <v>0</v>
      </c>
      <c r="Z351" s="69">
        <v>0</v>
      </c>
      <c r="AA351" s="70">
        <v>0</v>
      </c>
      <c r="AB351" s="71">
        <v>0</v>
      </c>
      <c r="AC351" s="71">
        <v>0</v>
      </c>
      <c r="AD351" s="68">
        <v>0</v>
      </c>
      <c r="AE351" s="69">
        <v>0</v>
      </c>
      <c r="AF351" s="69">
        <v>0</v>
      </c>
      <c r="AG351" s="70">
        <v>0</v>
      </c>
      <c r="AH351" s="71">
        <v>0</v>
      </c>
      <c r="AI351" s="71">
        <v>0</v>
      </c>
      <c r="AJ351" s="68">
        <v>0</v>
      </c>
      <c r="AK351" s="69">
        <v>0</v>
      </c>
      <c r="AL351" s="69">
        <v>0</v>
      </c>
      <c r="AM351" s="70">
        <v>0</v>
      </c>
      <c r="AN351" s="71">
        <v>0</v>
      </c>
      <c r="AO351" s="71">
        <v>0</v>
      </c>
    </row>
    <row r="352" spans="1:41" hidden="1" outlineLevel="1" x14ac:dyDescent="0.55000000000000004">
      <c r="A352" s="58" t="s">
        <v>89</v>
      </c>
      <c r="B352" s="65">
        <v>3597323053.8899002</v>
      </c>
      <c r="C352" s="66">
        <v>20933321</v>
      </c>
      <c r="D352" s="66">
        <v>1688985</v>
      </c>
      <c r="E352" s="67">
        <v>171.84674394903226</v>
      </c>
      <c r="F352" s="68">
        <v>151648750.2999</v>
      </c>
      <c r="G352" s="69">
        <v>932745</v>
      </c>
      <c r="H352" s="69">
        <v>1655315</v>
      </c>
      <c r="I352" s="70">
        <v>245754354.72</v>
      </c>
      <c r="J352" s="71">
        <v>1392419</v>
      </c>
      <c r="K352" s="71">
        <v>1650114</v>
      </c>
      <c r="L352" s="68">
        <v>184815441.50999999</v>
      </c>
      <c r="M352" s="69">
        <v>1155211</v>
      </c>
      <c r="N352" s="69">
        <v>1649672</v>
      </c>
      <c r="O352" s="70">
        <v>236531974.74000001</v>
      </c>
      <c r="P352" s="71">
        <v>1426853</v>
      </c>
      <c r="Q352" s="71">
        <v>1659942</v>
      </c>
      <c r="R352" s="68">
        <v>279371301.69</v>
      </c>
      <c r="S352" s="69">
        <v>1639305</v>
      </c>
      <c r="T352" s="69">
        <v>1665622</v>
      </c>
      <c r="U352" s="70">
        <v>345522203.13999999</v>
      </c>
      <c r="V352" s="71">
        <v>1965390</v>
      </c>
      <c r="W352" s="71">
        <v>1672536</v>
      </c>
      <c r="X352" s="68">
        <v>329051995.17000002</v>
      </c>
      <c r="Y352" s="69">
        <v>1898547</v>
      </c>
      <c r="Z352" s="69">
        <v>1677996</v>
      </c>
      <c r="AA352" s="70">
        <v>358469937.88</v>
      </c>
      <c r="AB352" s="71">
        <v>2024454</v>
      </c>
      <c r="AC352" s="71">
        <v>1682870</v>
      </c>
      <c r="AD352" s="68">
        <v>374704111.55000001</v>
      </c>
      <c r="AE352" s="69">
        <v>2222398</v>
      </c>
      <c r="AF352" s="69">
        <v>1682423</v>
      </c>
      <c r="AG352" s="70">
        <v>342574060.83999997</v>
      </c>
      <c r="AH352" s="71">
        <v>1978085</v>
      </c>
      <c r="AI352" s="71">
        <v>1689069</v>
      </c>
      <c r="AJ352" s="68">
        <v>374258806.83999997</v>
      </c>
      <c r="AK352" s="69">
        <v>2144186</v>
      </c>
      <c r="AL352" s="69">
        <v>1689368</v>
      </c>
      <c r="AM352" s="70">
        <v>374620115.50999999</v>
      </c>
      <c r="AN352" s="71">
        <v>2153728</v>
      </c>
      <c r="AO352" s="71">
        <v>1688985</v>
      </c>
    </row>
    <row r="353" spans="1:41" hidden="1" outlineLevel="1" x14ac:dyDescent="0.55000000000000004">
      <c r="A353" s="58" t="s">
        <v>21</v>
      </c>
      <c r="B353" s="65">
        <v>4949693.4800000004</v>
      </c>
      <c r="C353" s="66">
        <v>37609</v>
      </c>
      <c r="D353" s="66">
        <v>2027</v>
      </c>
      <c r="E353" s="67">
        <v>131.60928182084078</v>
      </c>
      <c r="F353" s="68">
        <v>87490.58</v>
      </c>
      <c r="G353" s="69">
        <v>683</v>
      </c>
      <c r="H353" s="69">
        <v>1928</v>
      </c>
      <c r="I353" s="70">
        <v>324474.44</v>
      </c>
      <c r="J353" s="71">
        <v>2265</v>
      </c>
      <c r="K353" s="71">
        <v>1950</v>
      </c>
      <c r="L353" s="68">
        <v>283332.24</v>
      </c>
      <c r="M353" s="69">
        <v>2591</v>
      </c>
      <c r="N353" s="69">
        <v>1940</v>
      </c>
      <c r="O353" s="70">
        <v>185202.17</v>
      </c>
      <c r="P353" s="71">
        <v>1513</v>
      </c>
      <c r="Q353" s="71">
        <v>1934</v>
      </c>
      <c r="R353" s="68">
        <v>331215.06</v>
      </c>
      <c r="S353" s="69">
        <v>2443</v>
      </c>
      <c r="T353" s="69">
        <v>1947</v>
      </c>
      <c r="U353" s="70">
        <v>465288.75</v>
      </c>
      <c r="V353" s="71">
        <v>3490</v>
      </c>
      <c r="W353" s="71">
        <v>1965</v>
      </c>
      <c r="X353" s="68">
        <v>452285.42</v>
      </c>
      <c r="Y353" s="69">
        <v>3466</v>
      </c>
      <c r="Z353" s="69">
        <v>1998</v>
      </c>
      <c r="AA353" s="70">
        <v>596237.73</v>
      </c>
      <c r="AB353" s="71">
        <v>4562</v>
      </c>
      <c r="AC353" s="71">
        <v>1908</v>
      </c>
      <c r="AD353" s="68">
        <v>548976.81000000006</v>
      </c>
      <c r="AE353" s="69">
        <v>3965</v>
      </c>
      <c r="AF353" s="69">
        <v>1931</v>
      </c>
      <c r="AG353" s="70">
        <v>441854.46</v>
      </c>
      <c r="AH353" s="71">
        <v>3242</v>
      </c>
      <c r="AI353" s="71">
        <v>1946</v>
      </c>
      <c r="AJ353" s="68">
        <v>489685.42</v>
      </c>
      <c r="AK353" s="69">
        <v>3742</v>
      </c>
      <c r="AL353" s="69">
        <v>1983</v>
      </c>
      <c r="AM353" s="70">
        <v>743650.4</v>
      </c>
      <c r="AN353" s="71">
        <v>5647</v>
      </c>
      <c r="AO353" s="71">
        <v>2027</v>
      </c>
    </row>
    <row r="354" spans="1:41" hidden="1" outlineLevel="1" x14ac:dyDescent="0.55000000000000004">
      <c r="A354" s="58" t="s">
        <v>90</v>
      </c>
      <c r="B354" s="65">
        <v>37559523.770000003</v>
      </c>
      <c r="C354" s="66">
        <v>278683</v>
      </c>
      <c r="D354" s="66">
        <v>10275</v>
      </c>
      <c r="E354" s="67">
        <v>134.77508053953775</v>
      </c>
      <c r="F354" s="68">
        <v>1664848.1900000002</v>
      </c>
      <c r="G354" s="69">
        <v>15296</v>
      </c>
      <c r="H354" s="69">
        <v>10424</v>
      </c>
      <c r="I354" s="70">
        <v>2921169.09</v>
      </c>
      <c r="J354" s="71">
        <v>21298</v>
      </c>
      <c r="K354" s="71">
        <v>10399</v>
      </c>
      <c r="L354" s="68">
        <v>1698347.64</v>
      </c>
      <c r="M354" s="69">
        <v>15389</v>
      </c>
      <c r="N354" s="69">
        <v>10386</v>
      </c>
      <c r="O354" s="70">
        <v>2075821.4</v>
      </c>
      <c r="P354" s="71">
        <v>15003</v>
      </c>
      <c r="Q354" s="71">
        <v>10333</v>
      </c>
      <c r="R354" s="68">
        <v>2819895.47</v>
      </c>
      <c r="S354" s="69">
        <v>21483</v>
      </c>
      <c r="T354" s="69">
        <v>10347</v>
      </c>
      <c r="U354" s="70">
        <v>3693066.0100000002</v>
      </c>
      <c r="V354" s="71">
        <v>25656</v>
      </c>
      <c r="W354" s="71">
        <v>10390</v>
      </c>
      <c r="X354" s="68">
        <v>3436007.46</v>
      </c>
      <c r="Y354" s="69">
        <v>26140</v>
      </c>
      <c r="Z354" s="69">
        <v>10401</v>
      </c>
      <c r="AA354" s="70">
        <v>4118127.1499999994</v>
      </c>
      <c r="AB354" s="71">
        <v>29774</v>
      </c>
      <c r="AC354" s="71">
        <v>10327</v>
      </c>
      <c r="AD354" s="68">
        <v>3938282.5300000007</v>
      </c>
      <c r="AE354" s="69">
        <v>27704</v>
      </c>
      <c r="AF354" s="69">
        <v>10256</v>
      </c>
      <c r="AG354" s="70">
        <v>3325702.1499999994</v>
      </c>
      <c r="AH354" s="71">
        <v>24730</v>
      </c>
      <c r="AI354" s="71">
        <v>10244</v>
      </c>
      <c r="AJ354" s="68">
        <v>3697226.3899999997</v>
      </c>
      <c r="AK354" s="69">
        <v>29291</v>
      </c>
      <c r="AL354" s="69">
        <v>10253</v>
      </c>
      <c r="AM354" s="70">
        <v>4171030.290000001</v>
      </c>
      <c r="AN354" s="71">
        <v>26919</v>
      </c>
      <c r="AO354" s="71">
        <v>10275</v>
      </c>
    </row>
    <row r="355" spans="1:41" hidden="1" outlineLevel="1" x14ac:dyDescent="0.55000000000000004">
      <c r="A355" s="58" t="s">
        <v>22</v>
      </c>
      <c r="B355" s="65">
        <v>59726081.880000003</v>
      </c>
      <c r="C355" s="66">
        <v>352453</v>
      </c>
      <c r="D355" s="66">
        <v>29803</v>
      </c>
      <c r="E355" s="67">
        <v>169.45828771495775</v>
      </c>
      <c r="F355" s="68">
        <v>1421315.6400000001</v>
      </c>
      <c r="G355" s="69">
        <v>8564</v>
      </c>
      <c r="H355" s="69">
        <v>31456</v>
      </c>
      <c r="I355" s="70">
        <v>4304227.24</v>
      </c>
      <c r="J355" s="71">
        <v>24899</v>
      </c>
      <c r="K355" s="71">
        <v>31453</v>
      </c>
      <c r="L355" s="68">
        <v>2756401.1700000004</v>
      </c>
      <c r="M355" s="69">
        <v>17014</v>
      </c>
      <c r="N355" s="69">
        <v>30888</v>
      </c>
      <c r="O355" s="70">
        <v>2576053.2999999998</v>
      </c>
      <c r="P355" s="71">
        <v>17381</v>
      </c>
      <c r="Q355" s="71">
        <v>30818</v>
      </c>
      <c r="R355" s="68">
        <v>3974718.4699999997</v>
      </c>
      <c r="S355" s="69">
        <v>23130</v>
      </c>
      <c r="T355" s="69">
        <v>30652</v>
      </c>
      <c r="U355" s="70">
        <v>5964253.9299999997</v>
      </c>
      <c r="V355" s="71">
        <v>32735</v>
      </c>
      <c r="W355" s="71">
        <v>30649</v>
      </c>
      <c r="X355" s="68">
        <v>5252621.07</v>
      </c>
      <c r="Y355" s="69">
        <v>30526</v>
      </c>
      <c r="Z355" s="69">
        <v>30641</v>
      </c>
      <c r="AA355" s="70">
        <v>6256584</v>
      </c>
      <c r="AB355" s="71">
        <v>35737</v>
      </c>
      <c r="AC355" s="71">
        <v>30760</v>
      </c>
      <c r="AD355" s="68">
        <v>7144493.9199999999</v>
      </c>
      <c r="AE355" s="69">
        <v>42322</v>
      </c>
      <c r="AF355" s="69">
        <v>30965</v>
      </c>
      <c r="AG355" s="70">
        <v>5980903.1400000006</v>
      </c>
      <c r="AH355" s="71">
        <v>37691</v>
      </c>
      <c r="AI355" s="71">
        <v>30776</v>
      </c>
      <c r="AJ355" s="68">
        <v>6350078.0099999998</v>
      </c>
      <c r="AK355" s="69">
        <v>38212</v>
      </c>
      <c r="AL355" s="69">
        <v>29911</v>
      </c>
      <c r="AM355" s="70">
        <v>7744431.9899999993</v>
      </c>
      <c r="AN355" s="71">
        <v>44242</v>
      </c>
      <c r="AO355" s="71">
        <v>29803</v>
      </c>
    </row>
    <row r="356" spans="1:41" hidden="1" outlineLevel="1" x14ac:dyDescent="0.55000000000000004">
      <c r="A356" s="58" t="s">
        <v>91</v>
      </c>
      <c r="B356" s="65">
        <v>410701494.38999999</v>
      </c>
      <c r="C356" s="66">
        <v>2150969</v>
      </c>
      <c r="D356" s="66">
        <v>154190</v>
      </c>
      <c r="E356" s="67">
        <v>190.93789561355834</v>
      </c>
      <c r="F356" s="68">
        <v>23736251.929999996</v>
      </c>
      <c r="G356" s="69">
        <v>115189</v>
      </c>
      <c r="H356" s="69">
        <v>154627</v>
      </c>
      <c r="I356" s="70">
        <v>28154712.819999993</v>
      </c>
      <c r="J356" s="71">
        <v>140914</v>
      </c>
      <c r="K356" s="71">
        <v>153140</v>
      </c>
      <c r="L356" s="68">
        <v>25151676.77</v>
      </c>
      <c r="M356" s="69">
        <v>134801</v>
      </c>
      <c r="N356" s="69">
        <v>152480</v>
      </c>
      <c r="O356" s="70">
        <v>25872597.840000007</v>
      </c>
      <c r="P356" s="71">
        <v>140650</v>
      </c>
      <c r="Q356" s="71">
        <v>153272</v>
      </c>
      <c r="R356" s="68">
        <v>28460092.619999994</v>
      </c>
      <c r="S356" s="69">
        <v>156903</v>
      </c>
      <c r="T356" s="69">
        <v>153151</v>
      </c>
      <c r="U356" s="70">
        <v>34691529.490000002</v>
      </c>
      <c r="V356" s="71">
        <v>183358</v>
      </c>
      <c r="W356" s="71">
        <v>153433</v>
      </c>
      <c r="X356" s="68">
        <v>33467049.859999996</v>
      </c>
      <c r="Y356" s="69">
        <v>180834</v>
      </c>
      <c r="Z356" s="69">
        <v>154375</v>
      </c>
      <c r="AA356" s="70">
        <v>40168263.949999988</v>
      </c>
      <c r="AB356" s="71">
        <v>213772</v>
      </c>
      <c r="AC356" s="71">
        <v>154721</v>
      </c>
      <c r="AD356" s="68">
        <v>42593496.119999997</v>
      </c>
      <c r="AE356" s="69">
        <v>220106</v>
      </c>
      <c r="AF356" s="69">
        <v>154494</v>
      </c>
      <c r="AG356" s="70">
        <v>39799498.43</v>
      </c>
      <c r="AH356" s="71">
        <v>205008</v>
      </c>
      <c r="AI356" s="71">
        <v>154367</v>
      </c>
      <c r="AJ356" s="68">
        <v>41778346.230000004</v>
      </c>
      <c r="AK356" s="69">
        <v>217176</v>
      </c>
      <c r="AL356" s="69">
        <v>154473</v>
      </c>
      <c r="AM356" s="70">
        <v>46827978.330000013</v>
      </c>
      <c r="AN356" s="71">
        <v>242258</v>
      </c>
      <c r="AO356" s="71">
        <v>154190</v>
      </c>
    </row>
    <row r="357" spans="1:41" hidden="1" outlineLevel="1" x14ac:dyDescent="0.55000000000000004">
      <c r="A357" s="58" t="s">
        <v>23</v>
      </c>
      <c r="B357" s="65">
        <v>11810146.060000001</v>
      </c>
      <c r="C357" s="66">
        <v>103077</v>
      </c>
      <c r="D357" s="66">
        <v>7096</v>
      </c>
      <c r="E357" s="67">
        <v>114.5759583612251</v>
      </c>
      <c r="F357" s="68">
        <v>174964.35</v>
      </c>
      <c r="G357" s="69">
        <v>2361</v>
      </c>
      <c r="H357" s="69">
        <v>7418</v>
      </c>
      <c r="I357" s="70">
        <v>544712.94999999995</v>
      </c>
      <c r="J357" s="71">
        <v>4665</v>
      </c>
      <c r="K357" s="71">
        <v>7355</v>
      </c>
      <c r="L357" s="68">
        <v>550671.88</v>
      </c>
      <c r="M357" s="69">
        <v>5165</v>
      </c>
      <c r="N357" s="69">
        <v>7297</v>
      </c>
      <c r="O357" s="70">
        <v>442241</v>
      </c>
      <c r="P357" s="71">
        <v>4220</v>
      </c>
      <c r="Q357" s="71">
        <v>7295</v>
      </c>
      <c r="R357" s="68">
        <v>647924.84</v>
      </c>
      <c r="S357" s="69">
        <v>5665</v>
      </c>
      <c r="T357" s="69">
        <v>7256</v>
      </c>
      <c r="U357" s="70">
        <v>973843.59</v>
      </c>
      <c r="V357" s="71">
        <v>8073</v>
      </c>
      <c r="W357" s="71">
        <v>7228</v>
      </c>
      <c r="X357" s="68">
        <v>961701.74</v>
      </c>
      <c r="Y357" s="69">
        <v>8574</v>
      </c>
      <c r="Z357" s="69">
        <v>7227</v>
      </c>
      <c r="AA357" s="70">
        <v>1249653.8400000001</v>
      </c>
      <c r="AB357" s="71">
        <v>10460</v>
      </c>
      <c r="AC357" s="71">
        <v>7108</v>
      </c>
      <c r="AD357" s="68">
        <v>1493379.01</v>
      </c>
      <c r="AE357" s="69">
        <v>12506</v>
      </c>
      <c r="AF357" s="69">
        <v>7102</v>
      </c>
      <c r="AG357" s="70">
        <v>1332083.82</v>
      </c>
      <c r="AH357" s="71">
        <v>11603</v>
      </c>
      <c r="AI357" s="71">
        <v>7095</v>
      </c>
      <c r="AJ357" s="68">
        <v>1499241.71</v>
      </c>
      <c r="AK357" s="69">
        <v>13345</v>
      </c>
      <c r="AL357" s="69">
        <v>7131</v>
      </c>
      <c r="AM357" s="70">
        <v>1939727.33</v>
      </c>
      <c r="AN357" s="71">
        <v>16440</v>
      </c>
      <c r="AO357" s="71">
        <v>7096</v>
      </c>
    </row>
    <row r="358" spans="1:41" hidden="1" outlineLevel="1" x14ac:dyDescent="0.55000000000000004">
      <c r="A358" s="58" t="s">
        <v>24</v>
      </c>
      <c r="B358" s="65">
        <v>0</v>
      </c>
      <c r="C358" s="66">
        <v>0</v>
      </c>
      <c r="D358" s="66">
        <v>0</v>
      </c>
      <c r="E358" s="67">
        <v>0</v>
      </c>
      <c r="F358" s="68">
        <v>0</v>
      </c>
      <c r="G358" s="69">
        <v>0</v>
      </c>
      <c r="H358" s="69">
        <v>0</v>
      </c>
      <c r="I358" s="70">
        <v>0</v>
      </c>
      <c r="J358" s="71">
        <v>0</v>
      </c>
      <c r="K358" s="71">
        <v>0</v>
      </c>
      <c r="L358" s="68">
        <v>0</v>
      </c>
      <c r="M358" s="69">
        <v>0</v>
      </c>
      <c r="N358" s="69">
        <v>0</v>
      </c>
      <c r="O358" s="70">
        <v>0</v>
      </c>
      <c r="P358" s="71">
        <v>0</v>
      </c>
      <c r="Q358" s="71">
        <v>0</v>
      </c>
      <c r="R358" s="68">
        <v>0</v>
      </c>
      <c r="S358" s="69">
        <v>0</v>
      </c>
      <c r="T358" s="69">
        <v>0</v>
      </c>
      <c r="U358" s="70">
        <v>0</v>
      </c>
      <c r="V358" s="71">
        <v>0</v>
      </c>
      <c r="W358" s="71">
        <v>0</v>
      </c>
      <c r="X358" s="68">
        <v>0</v>
      </c>
      <c r="Y358" s="69">
        <v>0</v>
      </c>
      <c r="Z358" s="69">
        <v>0</v>
      </c>
      <c r="AA358" s="70">
        <v>0</v>
      </c>
      <c r="AB358" s="71">
        <v>0</v>
      </c>
      <c r="AC358" s="71">
        <v>0</v>
      </c>
      <c r="AD358" s="68">
        <v>0</v>
      </c>
      <c r="AE358" s="69">
        <v>0</v>
      </c>
      <c r="AF358" s="69">
        <v>0</v>
      </c>
      <c r="AG358" s="70">
        <v>0</v>
      </c>
      <c r="AH358" s="71">
        <v>0</v>
      </c>
      <c r="AI358" s="71">
        <v>0</v>
      </c>
      <c r="AJ358" s="68">
        <v>0</v>
      </c>
      <c r="AK358" s="69">
        <v>0</v>
      </c>
      <c r="AL358" s="69">
        <v>0</v>
      </c>
      <c r="AM358" s="70">
        <v>0</v>
      </c>
      <c r="AN358" s="71">
        <v>0</v>
      </c>
      <c r="AO358" s="71">
        <v>0</v>
      </c>
    </row>
    <row r="359" spans="1:41" hidden="1" outlineLevel="1" x14ac:dyDescent="0.55000000000000004">
      <c r="A359" s="58" t="s">
        <v>92</v>
      </c>
      <c r="B359" s="65">
        <v>248505262.25999999</v>
      </c>
      <c r="C359" s="66">
        <v>1798148</v>
      </c>
      <c r="D359" s="66">
        <v>88943</v>
      </c>
      <c r="E359" s="67">
        <v>138.20067216936536</v>
      </c>
      <c r="F359" s="68">
        <v>10540117.01</v>
      </c>
      <c r="G359" s="69">
        <v>100564</v>
      </c>
      <c r="H359" s="69">
        <v>90475</v>
      </c>
      <c r="I359" s="70">
        <v>15161082.15</v>
      </c>
      <c r="J359" s="71">
        <v>115209</v>
      </c>
      <c r="K359" s="71">
        <v>90198</v>
      </c>
      <c r="L359" s="68">
        <v>12072029.979999999</v>
      </c>
      <c r="M359" s="69">
        <v>103540</v>
      </c>
      <c r="N359" s="69">
        <v>89664</v>
      </c>
      <c r="O359" s="70">
        <v>14302047.26</v>
      </c>
      <c r="P359" s="71">
        <v>117238</v>
      </c>
      <c r="Q359" s="71">
        <v>89180</v>
      </c>
      <c r="R359" s="68">
        <v>16460875.74</v>
      </c>
      <c r="S359" s="69">
        <v>131697</v>
      </c>
      <c r="T359" s="69">
        <v>88996</v>
      </c>
      <c r="U359" s="70">
        <v>21792768.810000002</v>
      </c>
      <c r="V359" s="71">
        <v>160660</v>
      </c>
      <c r="W359" s="71">
        <v>88741</v>
      </c>
      <c r="X359" s="68">
        <v>21297673.040000003</v>
      </c>
      <c r="Y359" s="69">
        <v>155832</v>
      </c>
      <c r="Z359" s="69">
        <v>88796</v>
      </c>
      <c r="AA359" s="70">
        <v>24941093.23</v>
      </c>
      <c r="AB359" s="71">
        <v>170368</v>
      </c>
      <c r="AC359" s="71">
        <v>88754</v>
      </c>
      <c r="AD359" s="68">
        <v>26827430.180000007</v>
      </c>
      <c r="AE359" s="69">
        <v>183397</v>
      </c>
      <c r="AF359" s="69">
        <v>88774</v>
      </c>
      <c r="AG359" s="70">
        <v>25906911.299999997</v>
      </c>
      <c r="AH359" s="71">
        <v>171872</v>
      </c>
      <c r="AI359" s="71">
        <v>89008</v>
      </c>
      <c r="AJ359" s="68">
        <v>29093184.75</v>
      </c>
      <c r="AK359" s="69">
        <v>187106</v>
      </c>
      <c r="AL359" s="69">
        <v>88711</v>
      </c>
      <c r="AM359" s="70">
        <v>30110048.810000002</v>
      </c>
      <c r="AN359" s="71">
        <v>200665</v>
      </c>
      <c r="AO359" s="71">
        <v>88943</v>
      </c>
    </row>
    <row r="360" spans="1:41" hidden="1" outlineLevel="1" x14ac:dyDescent="0.55000000000000004">
      <c r="A360" s="58" t="s">
        <v>25</v>
      </c>
      <c r="B360" s="65">
        <v>29571324.350000001</v>
      </c>
      <c r="C360" s="66">
        <v>193822</v>
      </c>
      <c r="D360" s="66">
        <v>12979</v>
      </c>
      <c r="E360" s="67">
        <v>152.56949340116191</v>
      </c>
      <c r="F360" s="68">
        <v>536118.82999999996</v>
      </c>
      <c r="G360" s="69">
        <v>4464</v>
      </c>
      <c r="H360" s="69">
        <v>13129</v>
      </c>
      <c r="I360" s="70">
        <v>1762880.77</v>
      </c>
      <c r="J360" s="71">
        <v>11446</v>
      </c>
      <c r="K360" s="71">
        <v>13112</v>
      </c>
      <c r="L360" s="68">
        <v>1359872.5</v>
      </c>
      <c r="M360" s="69">
        <v>10076</v>
      </c>
      <c r="N360" s="69">
        <v>13031</v>
      </c>
      <c r="O360" s="70">
        <v>1494347.08</v>
      </c>
      <c r="P360" s="71">
        <v>10755</v>
      </c>
      <c r="Q360" s="71">
        <v>12983</v>
      </c>
      <c r="R360" s="68">
        <v>2206205.58</v>
      </c>
      <c r="S360" s="69">
        <v>14407</v>
      </c>
      <c r="T360" s="69">
        <v>12969</v>
      </c>
      <c r="U360" s="70">
        <v>2704217.02</v>
      </c>
      <c r="V360" s="71">
        <v>16960</v>
      </c>
      <c r="W360" s="71">
        <v>12934</v>
      </c>
      <c r="X360" s="68">
        <v>2614397.8199999998</v>
      </c>
      <c r="Y360" s="69">
        <v>16992</v>
      </c>
      <c r="Z360" s="69">
        <v>12935</v>
      </c>
      <c r="AA360" s="70">
        <v>3684283.6</v>
      </c>
      <c r="AB360" s="71">
        <v>22670</v>
      </c>
      <c r="AC360" s="71">
        <v>12934</v>
      </c>
      <c r="AD360" s="68">
        <v>3030957.63</v>
      </c>
      <c r="AE360" s="69">
        <v>19516</v>
      </c>
      <c r="AF360" s="69">
        <v>12934</v>
      </c>
      <c r="AG360" s="70">
        <v>2850670.79</v>
      </c>
      <c r="AH360" s="71">
        <v>18850</v>
      </c>
      <c r="AI360" s="71">
        <v>12952</v>
      </c>
      <c r="AJ360" s="68">
        <v>3603546.99</v>
      </c>
      <c r="AK360" s="69">
        <v>23660</v>
      </c>
      <c r="AL360" s="69">
        <v>12936</v>
      </c>
      <c r="AM360" s="70">
        <v>3723825.74</v>
      </c>
      <c r="AN360" s="71">
        <v>24026</v>
      </c>
      <c r="AO360" s="71">
        <v>12979</v>
      </c>
    </row>
    <row r="361" spans="1:41" hidden="1" outlineLevel="1" x14ac:dyDescent="0.55000000000000004">
      <c r="A361" s="58" t="s">
        <v>93</v>
      </c>
      <c r="B361" s="65">
        <v>62707918.6699</v>
      </c>
      <c r="C361" s="66">
        <v>217657</v>
      </c>
      <c r="D361" s="66">
        <v>19477</v>
      </c>
      <c r="E361" s="67">
        <v>288.10430480021319</v>
      </c>
      <c r="F361" s="68">
        <v>3790898.3498999998</v>
      </c>
      <c r="G361" s="69">
        <v>11673</v>
      </c>
      <c r="H361" s="69">
        <v>18494</v>
      </c>
      <c r="I361" s="70">
        <v>5213272.8499999996</v>
      </c>
      <c r="J361" s="71">
        <v>16875</v>
      </c>
      <c r="K361" s="71">
        <v>18458</v>
      </c>
      <c r="L361" s="68">
        <v>3684972.1</v>
      </c>
      <c r="M361" s="69">
        <v>13109</v>
      </c>
      <c r="N361" s="69">
        <v>18498</v>
      </c>
      <c r="O361" s="70">
        <v>3870006.06</v>
      </c>
      <c r="P361" s="71">
        <v>13409</v>
      </c>
      <c r="Q361" s="71">
        <v>18667</v>
      </c>
      <c r="R361" s="68">
        <v>4714251.24</v>
      </c>
      <c r="S361" s="69">
        <v>16965</v>
      </c>
      <c r="T361" s="69">
        <v>18767</v>
      </c>
      <c r="U361" s="70">
        <v>6161036.5</v>
      </c>
      <c r="V361" s="71">
        <v>21117</v>
      </c>
      <c r="W361" s="71">
        <v>18969</v>
      </c>
      <c r="X361" s="68">
        <v>5324776.07</v>
      </c>
      <c r="Y361" s="69">
        <v>18314</v>
      </c>
      <c r="Z361" s="69">
        <v>18904</v>
      </c>
      <c r="AA361" s="70">
        <v>6045070.21</v>
      </c>
      <c r="AB361" s="71">
        <v>21263</v>
      </c>
      <c r="AC361" s="71">
        <v>19010</v>
      </c>
      <c r="AD361" s="68">
        <v>6330129.5</v>
      </c>
      <c r="AE361" s="69">
        <v>22586</v>
      </c>
      <c r="AF361" s="69">
        <v>19027</v>
      </c>
      <c r="AG361" s="70">
        <v>5312214.12</v>
      </c>
      <c r="AH361" s="71">
        <v>19425</v>
      </c>
      <c r="AI361" s="71">
        <v>19167</v>
      </c>
      <c r="AJ361" s="68">
        <v>5548093.1900000004</v>
      </c>
      <c r="AK361" s="69">
        <v>19284</v>
      </c>
      <c r="AL361" s="69">
        <v>19254</v>
      </c>
      <c r="AM361" s="70">
        <v>6713198.4800000004</v>
      </c>
      <c r="AN361" s="71">
        <v>23637</v>
      </c>
      <c r="AO361" s="71">
        <v>19477</v>
      </c>
    </row>
    <row r="362" spans="1:41" hidden="1" outlineLevel="1" x14ac:dyDescent="0.55000000000000004">
      <c r="A362" s="58" t="s">
        <v>26</v>
      </c>
      <c r="B362" s="65">
        <v>159573944.97999999</v>
      </c>
      <c r="C362" s="66">
        <v>1144108</v>
      </c>
      <c r="D362" s="66">
        <v>37228</v>
      </c>
      <c r="E362" s="67">
        <v>139.47454696584586</v>
      </c>
      <c r="F362" s="68">
        <v>4264585.71</v>
      </c>
      <c r="G362" s="69">
        <v>37065</v>
      </c>
      <c r="H362" s="69">
        <v>37636</v>
      </c>
      <c r="I362" s="70">
        <v>10598658.65</v>
      </c>
      <c r="J362" s="71">
        <v>76687</v>
      </c>
      <c r="K362" s="71">
        <v>37667</v>
      </c>
      <c r="L362" s="68">
        <v>8201911.3300000001</v>
      </c>
      <c r="M362" s="69">
        <v>64685</v>
      </c>
      <c r="N362" s="69">
        <v>37573</v>
      </c>
      <c r="O362" s="70">
        <v>9688625.1500000004</v>
      </c>
      <c r="P362" s="71">
        <v>69428</v>
      </c>
      <c r="Q362" s="71">
        <v>37466</v>
      </c>
      <c r="R362" s="68">
        <v>12687547.189999998</v>
      </c>
      <c r="S362" s="69">
        <v>89124</v>
      </c>
      <c r="T362" s="69">
        <v>37568</v>
      </c>
      <c r="U362" s="70">
        <v>16538674.6</v>
      </c>
      <c r="V362" s="71">
        <v>113189</v>
      </c>
      <c r="W362" s="71">
        <v>37584</v>
      </c>
      <c r="X362" s="68">
        <v>15635436.74</v>
      </c>
      <c r="Y362" s="69">
        <v>110442</v>
      </c>
      <c r="Z362" s="69">
        <v>37561</v>
      </c>
      <c r="AA362" s="70">
        <v>15765973.379999999</v>
      </c>
      <c r="AB362" s="71">
        <v>110698</v>
      </c>
      <c r="AC362" s="71">
        <v>37002</v>
      </c>
      <c r="AD362" s="68">
        <v>16366561.51</v>
      </c>
      <c r="AE362" s="69">
        <v>115666</v>
      </c>
      <c r="AF362" s="69">
        <v>36804</v>
      </c>
      <c r="AG362" s="70">
        <v>14733722.629999999</v>
      </c>
      <c r="AH362" s="71">
        <v>106104</v>
      </c>
      <c r="AI362" s="71">
        <v>36927</v>
      </c>
      <c r="AJ362" s="68">
        <v>16920888.68</v>
      </c>
      <c r="AK362" s="69">
        <v>122797</v>
      </c>
      <c r="AL362" s="69">
        <v>37114</v>
      </c>
      <c r="AM362" s="70">
        <v>18171359.41</v>
      </c>
      <c r="AN362" s="71">
        <v>128223</v>
      </c>
      <c r="AO362" s="71">
        <v>37228</v>
      </c>
    </row>
    <row r="363" spans="1:41" hidden="1" outlineLevel="1" x14ac:dyDescent="0.55000000000000004">
      <c r="A363" s="58" t="s">
        <v>94</v>
      </c>
      <c r="B363" s="65">
        <v>87736564.989999995</v>
      </c>
      <c r="C363" s="66">
        <v>512932</v>
      </c>
      <c r="D363" s="66">
        <v>54922</v>
      </c>
      <c r="E363" s="67">
        <v>171.04911565275708</v>
      </c>
      <c r="F363" s="68">
        <v>4253563.8099999996</v>
      </c>
      <c r="G363" s="69">
        <v>23336</v>
      </c>
      <c r="H363" s="69">
        <v>57619</v>
      </c>
      <c r="I363" s="70">
        <v>5837296.96</v>
      </c>
      <c r="J363" s="71">
        <v>32601</v>
      </c>
      <c r="K363" s="71">
        <v>57443</v>
      </c>
      <c r="L363" s="68">
        <v>3798741.93</v>
      </c>
      <c r="M363" s="69">
        <v>24718</v>
      </c>
      <c r="N363" s="69">
        <v>56795</v>
      </c>
      <c r="O363" s="70">
        <v>4436237.59</v>
      </c>
      <c r="P363" s="71">
        <v>27146</v>
      </c>
      <c r="Q363" s="71">
        <v>56159</v>
      </c>
      <c r="R363" s="68">
        <v>5944698.29</v>
      </c>
      <c r="S363" s="69">
        <v>35315</v>
      </c>
      <c r="T363" s="69">
        <v>55952</v>
      </c>
      <c r="U363" s="70">
        <v>7473164.2000000002</v>
      </c>
      <c r="V363" s="71">
        <v>41009</v>
      </c>
      <c r="W363" s="71">
        <v>55847</v>
      </c>
      <c r="X363" s="68">
        <v>7131111.1600000001</v>
      </c>
      <c r="Y363" s="69">
        <v>40029</v>
      </c>
      <c r="Z363" s="69">
        <v>55678</v>
      </c>
      <c r="AA363" s="70">
        <v>9137393.0700000003</v>
      </c>
      <c r="AB363" s="71">
        <v>50288</v>
      </c>
      <c r="AC363" s="71">
        <v>55510</v>
      </c>
      <c r="AD363" s="68">
        <v>9376377.4100000001</v>
      </c>
      <c r="AE363" s="69">
        <v>54874</v>
      </c>
      <c r="AF363" s="69">
        <v>55327</v>
      </c>
      <c r="AG363" s="70">
        <v>7966084.29</v>
      </c>
      <c r="AH363" s="71">
        <v>47612</v>
      </c>
      <c r="AI363" s="71">
        <v>55073</v>
      </c>
      <c r="AJ363" s="68">
        <v>9554325.2799999993</v>
      </c>
      <c r="AK363" s="69">
        <v>60097</v>
      </c>
      <c r="AL363" s="69">
        <v>54919</v>
      </c>
      <c r="AM363" s="70">
        <v>12827571</v>
      </c>
      <c r="AN363" s="71">
        <v>75907</v>
      </c>
      <c r="AO363" s="71">
        <v>54922</v>
      </c>
    </row>
    <row r="364" spans="1:41" hidden="1" outlineLevel="1" x14ac:dyDescent="0.55000000000000004">
      <c r="A364" s="58" t="s">
        <v>462</v>
      </c>
      <c r="B364" s="65">
        <v>58352840.149999887</v>
      </c>
      <c r="C364" s="66">
        <v>459774</v>
      </c>
      <c r="D364" s="66">
        <v>36312</v>
      </c>
      <c r="E364" s="67">
        <v>126.91635488305099</v>
      </c>
      <c r="F364" s="68">
        <v>1602315.4599999981</v>
      </c>
      <c r="G364" s="69">
        <v>10896</v>
      </c>
      <c r="H364" s="69">
        <v>61476</v>
      </c>
      <c r="I364" s="70">
        <v>2703031.7499999935</v>
      </c>
      <c r="J364" s="71">
        <v>20920</v>
      </c>
      <c r="K364" s="71">
        <v>57783</v>
      </c>
      <c r="L364" s="68">
        <v>2617324.4199999943</v>
      </c>
      <c r="M364" s="69">
        <v>21239</v>
      </c>
      <c r="N364" s="69">
        <v>48491</v>
      </c>
      <c r="O364" s="70">
        <v>2481370.4799999944</v>
      </c>
      <c r="P364" s="71">
        <v>22781</v>
      </c>
      <c r="Q364" s="71">
        <v>31877</v>
      </c>
      <c r="R364" s="68">
        <v>3946610.0499999896</v>
      </c>
      <c r="S364" s="69">
        <v>30659</v>
      </c>
      <c r="T364" s="69">
        <v>32042</v>
      </c>
      <c r="U364" s="70">
        <v>5868010.7299999865</v>
      </c>
      <c r="V364" s="71">
        <v>41874</v>
      </c>
      <c r="W364" s="71">
        <v>33299</v>
      </c>
      <c r="X364" s="68">
        <v>4979858.2499999888</v>
      </c>
      <c r="Y364" s="69">
        <v>41009</v>
      </c>
      <c r="Z364" s="69">
        <v>33954</v>
      </c>
      <c r="AA364" s="70">
        <v>6408977.4699999886</v>
      </c>
      <c r="AB364" s="71">
        <v>50177</v>
      </c>
      <c r="AC364" s="71">
        <v>35349</v>
      </c>
      <c r="AD364" s="68">
        <v>8157232.179999982</v>
      </c>
      <c r="AE364" s="69">
        <v>62248</v>
      </c>
      <c r="AF364" s="69">
        <v>35211</v>
      </c>
      <c r="AG364" s="70">
        <v>5503000.9899999863</v>
      </c>
      <c r="AH364" s="71">
        <v>47285</v>
      </c>
      <c r="AI364" s="71">
        <v>35908</v>
      </c>
      <c r="AJ364" s="68">
        <v>6812310.1099999882</v>
      </c>
      <c r="AK364" s="69">
        <v>57812</v>
      </c>
      <c r="AL364" s="69">
        <v>36136</v>
      </c>
      <c r="AM364" s="70">
        <v>7272798.2599999886</v>
      </c>
      <c r="AN364" s="71">
        <v>52874</v>
      </c>
      <c r="AO364" s="71">
        <v>36312</v>
      </c>
    </row>
    <row r="365" spans="1:41" hidden="1" outlineLevel="1" x14ac:dyDescent="0.55000000000000004">
      <c r="A365" s="58" t="s">
        <v>27</v>
      </c>
      <c r="B365" s="65">
        <v>25220492.269999996</v>
      </c>
      <c r="C365" s="66">
        <v>213183</v>
      </c>
      <c r="D365" s="66">
        <v>14181</v>
      </c>
      <c r="E365" s="67">
        <v>118.30442516523361</v>
      </c>
      <c r="F365" s="68">
        <v>674029.94</v>
      </c>
      <c r="G365" s="69">
        <v>9844</v>
      </c>
      <c r="H365" s="69">
        <v>15104</v>
      </c>
      <c r="I365" s="70">
        <v>2334471.11</v>
      </c>
      <c r="J365" s="71">
        <v>18960</v>
      </c>
      <c r="K365" s="71">
        <v>15082</v>
      </c>
      <c r="L365" s="68">
        <v>1513147.78</v>
      </c>
      <c r="M365" s="69">
        <v>13726</v>
      </c>
      <c r="N365" s="69">
        <v>15001</v>
      </c>
      <c r="O365" s="70">
        <v>1205883.54</v>
      </c>
      <c r="P365" s="71">
        <v>10350</v>
      </c>
      <c r="Q365" s="71">
        <v>14900</v>
      </c>
      <c r="R365" s="68">
        <v>1557739.9500000002</v>
      </c>
      <c r="S365" s="69">
        <v>12935</v>
      </c>
      <c r="T365" s="69">
        <v>14883</v>
      </c>
      <c r="U365" s="70">
        <v>2449255.4499999997</v>
      </c>
      <c r="V365" s="71">
        <v>19314</v>
      </c>
      <c r="W365" s="71">
        <v>14671</v>
      </c>
      <c r="X365" s="68">
        <v>2171588.19</v>
      </c>
      <c r="Y365" s="69">
        <v>18051</v>
      </c>
      <c r="Z365" s="69">
        <v>14486</v>
      </c>
      <c r="AA365" s="70">
        <v>2913017.89</v>
      </c>
      <c r="AB365" s="71">
        <v>23695</v>
      </c>
      <c r="AC365" s="71">
        <v>14414</v>
      </c>
      <c r="AD365" s="68">
        <v>2799879.0500000003</v>
      </c>
      <c r="AE365" s="69">
        <v>23258</v>
      </c>
      <c r="AF365" s="69">
        <v>14368</v>
      </c>
      <c r="AG365" s="70">
        <v>2297647.13</v>
      </c>
      <c r="AH365" s="71">
        <v>19389</v>
      </c>
      <c r="AI365" s="71">
        <v>14292</v>
      </c>
      <c r="AJ365" s="68">
        <v>2390456.25</v>
      </c>
      <c r="AK365" s="69">
        <v>20035</v>
      </c>
      <c r="AL365" s="69">
        <v>14214</v>
      </c>
      <c r="AM365" s="70">
        <v>2913375.9899999998</v>
      </c>
      <c r="AN365" s="71">
        <v>23626</v>
      </c>
      <c r="AO365" s="71">
        <v>14181</v>
      </c>
    </row>
    <row r="366" spans="1:41" hidden="1" outlineLevel="1" x14ac:dyDescent="0.55000000000000004">
      <c r="A366" s="58" t="s">
        <v>95</v>
      </c>
      <c r="B366" s="65">
        <v>5280598.1000000006</v>
      </c>
      <c r="C366" s="66">
        <v>43797</v>
      </c>
      <c r="D366" s="66">
        <v>8877</v>
      </c>
      <c r="E366" s="67">
        <v>120.56985866611869</v>
      </c>
      <c r="F366" s="68">
        <v>65412.43</v>
      </c>
      <c r="G366" s="69">
        <v>744</v>
      </c>
      <c r="H366" s="69">
        <v>9272</v>
      </c>
      <c r="I366" s="70">
        <v>295112.32000000001</v>
      </c>
      <c r="J366" s="71">
        <v>2640</v>
      </c>
      <c r="K366" s="71">
        <v>9253</v>
      </c>
      <c r="L366" s="68">
        <v>281372.33</v>
      </c>
      <c r="M366" s="69">
        <v>2399</v>
      </c>
      <c r="N366" s="69">
        <v>9180</v>
      </c>
      <c r="O366" s="70">
        <v>186201.48</v>
      </c>
      <c r="P366" s="71">
        <v>1973</v>
      </c>
      <c r="Q366" s="71">
        <v>9104</v>
      </c>
      <c r="R366" s="68">
        <v>332603.26</v>
      </c>
      <c r="S366" s="69">
        <v>2880</v>
      </c>
      <c r="T366" s="69">
        <v>9095</v>
      </c>
      <c r="U366" s="70">
        <v>519812.51</v>
      </c>
      <c r="V366" s="71">
        <v>3742</v>
      </c>
      <c r="W366" s="71">
        <v>9078</v>
      </c>
      <c r="X366" s="68">
        <v>530017.73</v>
      </c>
      <c r="Y366" s="69">
        <v>4403</v>
      </c>
      <c r="Z366" s="69">
        <v>9050</v>
      </c>
      <c r="AA366" s="70">
        <v>588545.26</v>
      </c>
      <c r="AB366" s="71">
        <v>4656</v>
      </c>
      <c r="AC366" s="71">
        <v>8986</v>
      </c>
      <c r="AD366" s="68">
        <v>707635.4</v>
      </c>
      <c r="AE366" s="69">
        <v>5559</v>
      </c>
      <c r="AF366" s="69">
        <v>8941</v>
      </c>
      <c r="AG366" s="70">
        <v>510691.06</v>
      </c>
      <c r="AH366" s="71">
        <v>4756</v>
      </c>
      <c r="AI366" s="71">
        <v>8937</v>
      </c>
      <c r="AJ366" s="68">
        <v>590172.86</v>
      </c>
      <c r="AK366" s="69">
        <v>5078</v>
      </c>
      <c r="AL366" s="69">
        <v>8897</v>
      </c>
      <c r="AM366" s="70">
        <v>673021.46</v>
      </c>
      <c r="AN366" s="71">
        <v>4967</v>
      </c>
      <c r="AO366" s="71">
        <v>8877</v>
      </c>
    </row>
    <row r="367" spans="1:41" hidden="1" outlineLevel="1" x14ac:dyDescent="0.55000000000000004">
      <c r="A367" s="58" t="s">
        <v>380</v>
      </c>
      <c r="B367" s="65">
        <v>24107990.93</v>
      </c>
      <c r="C367" s="66">
        <v>180285</v>
      </c>
      <c r="D367" s="66">
        <v>14422</v>
      </c>
      <c r="E367" s="67">
        <v>133.72155714563053</v>
      </c>
      <c r="F367" s="68">
        <v>548251.69999999984</v>
      </c>
      <c r="G367" s="69">
        <v>4779</v>
      </c>
      <c r="H367" s="69">
        <v>14650</v>
      </c>
      <c r="I367" s="70">
        <v>1938918.7199999997</v>
      </c>
      <c r="J367" s="71">
        <v>14837</v>
      </c>
      <c r="K367" s="71">
        <v>14665</v>
      </c>
      <c r="L367" s="68">
        <v>1530546.5799999998</v>
      </c>
      <c r="M367" s="69">
        <v>11503</v>
      </c>
      <c r="N367" s="69">
        <v>14580</v>
      </c>
      <c r="O367" s="70">
        <v>1456607.69</v>
      </c>
      <c r="P367" s="71">
        <v>11410</v>
      </c>
      <c r="Q367" s="71">
        <v>14522</v>
      </c>
      <c r="R367" s="68">
        <v>1922156.9900000002</v>
      </c>
      <c r="S367" s="69">
        <v>14234</v>
      </c>
      <c r="T367" s="69">
        <v>14492</v>
      </c>
      <c r="U367" s="70">
        <v>2388281.4099999997</v>
      </c>
      <c r="V367" s="71">
        <v>17046</v>
      </c>
      <c r="W367" s="71">
        <v>14489</v>
      </c>
      <c r="X367" s="68">
        <v>2127089.85</v>
      </c>
      <c r="Y367" s="69">
        <v>16970</v>
      </c>
      <c r="Z367" s="69">
        <v>14453</v>
      </c>
      <c r="AA367" s="70">
        <v>2350862.5099999998</v>
      </c>
      <c r="AB367" s="71">
        <v>16702</v>
      </c>
      <c r="AC367" s="71">
        <v>14446</v>
      </c>
      <c r="AD367" s="68">
        <v>2625318.86</v>
      </c>
      <c r="AE367" s="69">
        <v>18862</v>
      </c>
      <c r="AF367" s="69">
        <v>14409</v>
      </c>
      <c r="AG367" s="70">
        <v>2079871.6199999996</v>
      </c>
      <c r="AH367" s="71">
        <v>15139</v>
      </c>
      <c r="AI367" s="71">
        <v>14426</v>
      </c>
      <c r="AJ367" s="68">
        <v>2360239.3699999996</v>
      </c>
      <c r="AK367" s="69">
        <v>18245</v>
      </c>
      <c r="AL367" s="69">
        <v>14440</v>
      </c>
      <c r="AM367" s="70">
        <v>2779845.6300000004</v>
      </c>
      <c r="AN367" s="71">
        <v>20558</v>
      </c>
      <c r="AO367" s="71">
        <v>14422</v>
      </c>
    </row>
    <row r="368" spans="1:41" hidden="1" outlineLevel="1" x14ac:dyDescent="0.55000000000000004">
      <c r="A368" s="58" t="s">
        <v>32</v>
      </c>
      <c r="B368" s="65">
        <v>680482.25999999989</v>
      </c>
      <c r="C368" s="66">
        <v>4004</v>
      </c>
      <c r="D368" s="66">
        <v>672</v>
      </c>
      <c r="E368" s="67">
        <v>169.95061438561436</v>
      </c>
      <c r="F368" s="68">
        <v>15545.69</v>
      </c>
      <c r="G368" s="69">
        <v>99</v>
      </c>
      <c r="H368" s="69">
        <v>731</v>
      </c>
      <c r="I368" s="70">
        <v>69088.929999999993</v>
      </c>
      <c r="J368" s="71">
        <v>376</v>
      </c>
      <c r="K368" s="71">
        <v>732</v>
      </c>
      <c r="L368" s="68">
        <v>56420.02</v>
      </c>
      <c r="M368" s="69">
        <v>302</v>
      </c>
      <c r="N368" s="69">
        <v>714</v>
      </c>
      <c r="O368" s="70">
        <v>36380.54</v>
      </c>
      <c r="P368" s="71">
        <v>200</v>
      </c>
      <c r="Q368" s="71">
        <v>712</v>
      </c>
      <c r="R368" s="68">
        <v>52728.76</v>
      </c>
      <c r="S368" s="69">
        <v>321</v>
      </c>
      <c r="T368" s="69">
        <v>712</v>
      </c>
      <c r="U368" s="70">
        <v>64734</v>
      </c>
      <c r="V368" s="71">
        <v>319</v>
      </c>
      <c r="W368" s="71">
        <v>702</v>
      </c>
      <c r="X368" s="68">
        <v>53743.42</v>
      </c>
      <c r="Y368" s="69">
        <v>323</v>
      </c>
      <c r="Z368" s="69">
        <v>699</v>
      </c>
      <c r="AA368" s="70">
        <v>59344.92</v>
      </c>
      <c r="AB368" s="71">
        <v>349</v>
      </c>
      <c r="AC368" s="71">
        <v>692</v>
      </c>
      <c r="AD368" s="68">
        <v>81894.66</v>
      </c>
      <c r="AE368" s="69">
        <v>409</v>
      </c>
      <c r="AF368" s="69">
        <v>690</v>
      </c>
      <c r="AG368" s="70">
        <v>53336.98</v>
      </c>
      <c r="AH368" s="71">
        <v>408</v>
      </c>
      <c r="AI368" s="71">
        <v>690</v>
      </c>
      <c r="AJ368" s="68">
        <v>69092.73</v>
      </c>
      <c r="AK368" s="69">
        <v>484</v>
      </c>
      <c r="AL368" s="69">
        <v>681</v>
      </c>
      <c r="AM368" s="70">
        <v>68171.61</v>
      </c>
      <c r="AN368" s="71">
        <v>414</v>
      </c>
      <c r="AO368" s="71">
        <v>672</v>
      </c>
    </row>
    <row r="369" spans="1:41" hidden="1" outlineLevel="1" x14ac:dyDescent="0.55000000000000004">
      <c r="A369" s="58" t="s">
        <v>37</v>
      </c>
      <c r="B369" s="65">
        <v>7226656.6999999993</v>
      </c>
      <c r="C369" s="66">
        <v>46444</v>
      </c>
      <c r="D369" s="66">
        <v>2273</v>
      </c>
      <c r="E369" s="67">
        <v>155.59936052019634</v>
      </c>
      <c r="F369" s="68">
        <v>268313.82</v>
      </c>
      <c r="G369" s="69">
        <v>1734</v>
      </c>
      <c r="H369" s="69">
        <v>2350</v>
      </c>
      <c r="I369" s="70">
        <v>652325.27</v>
      </c>
      <c r="J369" s="71">
        <v>3954</v>
      </c>
      <c r="K369" s="71">
        <v>2340</v>
      </c>
      <c r="L369" s="68">
        <v>436918</v>
      </c>
      <c r="M369" s="69">
        <v>3066</v>
      </c>
      <c r="N369" s="69">
        <v>2329</v>
      </c>
      <c r="O369" s="70">
        <v>305525.27</v>
      </c>
      <c r="P369" s="71">
        <v>2307</v>
      </c>
      <c r="Q369" s="71">
        <v>2316</v>
      </c>
      <c r="R369" s="68">
        <v>556350.30000000005</v>
      </c>
      <c r="S369" s="69">
        <v>3407</v>
      </c>
      <c r="T369" s="69">
        <v>2315</v>
      </c>
      <c r="U369" s="70">
        <v>691267.65</v>
      </c>
      <c r="V369" s="71">
        <v>4174</v>
      </c>
      <c r="W369" s="71">
        <v>2309</v>
      </c>
      <c r="X369" s="68">
        <v>594776.18999999994</v>
      </c>
      <c r="Y369" s="69">
        <v>3899</v>
      </c>
      <c r="Z369" s="69">
        <v>2304</v>
      </c>
      <c r="AA369" s="70">
        <v>716580.54</v>
      </c>
      <c r="AB369" s="71">
        <v>4627</v>
      </c>
      <c r="AC369" s="71">
        <v>2296</v>
      </c>
      <c r="AD369" s="68">
        <v>829259.74</v>
      </c>
      <c r="AE369" s="69">
        <v>5060</v>
      </c>
      <c r="AF369" s="69">
        <v>2292</v>
      </c>
      <c r="AG369" s="70">
        <v>613534.68000000005</v>
      </c>
      <c r="AH369" s="71">
        <v>4337</v>
      </c>
      <c r="AI369" s="71">
        <v>2283</v>
      </c>
      <c r="AJ369" s="68">
        <v>745026.76</v>
      </c>
      <c r="AK369" s="69">
        <v>4819</v>
      </c>
      <c r="AL369" s="69">
        <v>2269</v>
      </c>
      <c r="AM369" s="70">
        <v>816778.48</v>
      </c>
      <c r="AN369" s="71">
        <v>5060</v>
      </c>
      <c r="AO369" s="71">
        <v>2273</v>
      </c>
    </row>
    <row r="370" spans="1:41" hidden="1" outlineLevel="1" x14ac:dyDescent="0.55000000000000004">
      <c r="A370" s="58" t="s">
        <v>33</v>
      </c>
      <c r="B370" s="65">
        <v>6065768.0499999998</v>
      </c>
      <c r="C370" s="66">
        <v>29341</v>
      </c>
      <c r="D370" s="66">
        <v>3202</v>
      </c>
      <c r="E370" s="67">
        <v>206.73351453597354</v>
      </c>
      <c r="F370" s="68">
        <v>474816.28</v>
      </c>
      <c r="G370" s="69">
        <v>2137</v>
      </c>
      <c r="H370" s="69">
        <v>3413</v>
      </c>
      <c r="I370" s="70">
        <v>516911.01</v>
      </c>
      <c r="J370" s="71">
        <v>2220</v>
      </c>
      <c r="K370" s="71">
        <v>3377</v>
      </c>
      <c r="L370" s="68">
        <v>310921.69</v>
      </c>
      <c r="M370" s="69">
        <v>1769</v>
      </c>
      <c r="N370" s="69">
        <v>3346</v>
      </c>
      <c r="O370" s="70">
        <v>416439.05</v>
      </c>
      <c r="P370" s="71">
        <v>2176</v>
      </c>
      <c r="Q370" s="71">
        <v>3330</v>
      </c>
      <c r="R370" s="68">
        <v>518702.82</v>
      </c>
      <c r="S370" s="69">
        <v>2518</v>
      </c>
      <c r="T370" s="69">
        <v>3288</v>
      </c>
      <c r="U370" s="70">
        <v>657353.55000000005</v>
      </c>
      <c r="V370" s="71">
        <v>2872</v>
      </c>
      <c r="W370" s="71">
        <v>3253</v>
      </c>
      <c r="X370" s="68">
        <v>493410.51</v>
      </c>
      <c r="Y370" s="69">
        <v>2551</v>
      </c>
      <c r="Z370" s="69">
        <v>3241</v>
      </c>
      <c r="AA370" s="70">
        <v>541518.42000000004</v>
      </c>
      <c r="AB370" s="71">
        <v>2450</v>
      </c>
      <c r="AC370" s="71">
        <v>3248</v>
      </c>
      <c r="AD370" s="68">
        <v>555910.15</v>
      </c>
      <c r="AE370" s="69">
        <v>2507</v>
      </c>
      <c r="AF370" s="69">
        <v>3229</v>
      </c>
      <c r="AG370" s="70">
        <v>461026.02</v>
      </c>
      <c r="AH370" s="71">
        <v>2521</v>
      </c>
      <c r="AI370" s="71">
        <v>3216</v>
      </c>
      <c r="AJ370" s="68">
        <v>572744.05000000005</v>
      </c>
      <c r="AK370" s="69">
        <v>3134</v>
      </c>
      <c r="AL370" s="69">
        <v>3211</v>
      </c>
      <c r="AM370" s="70">
        <v>546014.5</v>
      </c>
      <c r="AN370" s="71">
        <v>2486</v>
      </c>
      <c r="AO370" s="71">
        <v>3202</v>
      </c>
    </row>
    <row r="371" spans="1:41" hidden="1" outlineLevel="1" x14ac:dyDescent="0.55000000000000004">
      <c r="A371" s="58" t="s">
        <v>40</v>
      </c>
      <c r="B371" s="65">
        <v>208930654.19869995</v>
      </c>
      <c r="C371" s="66">
        <v>1290228</v>
      </c>
      <c r="D371" s="66">
        <v>91217</v>
      </c>
      <c r="E371" s="67">
        <v>161.93312670217972</v>
      </c>
      <c r="F371" s="68">
        <v>14940798.419399997</v>
      </c>
      <c r="G371" s="69">
        <v>95393</v>
      </c>
      <c r="H371" s="69">
        <v>93986</v>
      </c>
      <c r="I371" s="70">
        <v>15789128.149499997</v>
      </c>
      <c r="J371" s="71">
        <v>93316</v>
      </c>
      <c r="K371" s="71">
        <v>93831</v>
      </c>
      <c r="L371" s="68">
        <v>10256044.749800002</v>
      </c>
      <c r="M371" s="69">
        <v>69747</v>
      </c>
      <c r="N371" s="69">
        <v>93115</v>
      </c>
      <c r="O371" s="70">
        <v>14002038.259999998</v>
      </c>
      <c r="P371" s="71">
        <v>85655</v>
      </c>
      <c r="Q371" s="71">
        <v>92589</v>
      </c>
      <c r="R371" s="68">
        <v>16158897.139999999</v>
      </c>
      <c r="S371" s="69">
        <v>98085</v>
      </c>
      <c r="T371" s="69">
        <v>91339</v>
      </c>
      <c r="U371" s="70">
        <v>20535605.269999996</v>
      </c>
      <c r="V371" s="71">
        <v>118077</v>
      </c>
      <c r="W371" s="71">
        <v>91424</v>
      </c>
      <c r="X371" s="68">
        <v>18146750.129999999</v>
      </c>
      <c r="Y371" s="69">
        <v>108803</v>
      </c>
      <c r="Z371" s="69">
        <v>91614</v>
      </c>
      <c r="AA371" s="70">
        <v>20254420.869999997</v>
      </c>
      <c r="AB371" s="71">
        <v>124490</v>
      </c>
      <c r="AC371" s="71">
        <v>91448</v>
      </c>
      <c r="AD371" s="68">
        <v>20644699.029999994</v>
      </c>
      <c r="AE371" s="69">
        <v>127454</v>
      </c>
      <c r="AF371" s="69">
        <v>91297</v>
      </c>
      <c r="AG371" s="70">
        <v>18180044.609999999</v>
      </c>
      <c r="AH371" s="71">
        <v>111577</v>
      </c>
      <c r="AI371" s="71">
        <v>91311</v>
      </c>
      <c r="AJ371" s="68">
        <v>18388102.449999999</v>
      </c>
      <c r="AK371" s="69">
        <v>120932</v>
      </c>
      <c r="AL371" s="69">
        <v>91278</v>
      </c>
      <c r="AM371" s="70">
        <v>21634125.119999997</v>
      </c>
      <c r="AN371" s="71">
        <v>136699</v>
      </c>
      <c r="AO371" s="71">
        <v>91217</v>
      </c>
    </row>
    <row r="372" spans="1:41" hidden="1" outlineLevel="1" x14ac:dyDescent="0.55000000000000004">
      <c r="A372" s="58" t="s">
        <v>34</v>
      </c>
      <c r="B372" s="65">
        <v>6098814.2100000009</v>
      </c>
      <c r="C372" s="66">
        <v>39505</v>
      </c>
      <c r="D372" s="66">
        <v>2217</v>
      </c>
      <c r="E372" s="67">
        <v>154.38081787115559</v>
      </c>
      <c r="F372" s="68">
        <v>607003.39</v>
      </c>
      <c r="G372" s="69">
        <v>2396</v>
      </c>
      <c r="H372" s="69">
        <v>2403</v>
      </c>
      <c r="I372" s="70">
        <v>472821.57</v>
      </c>
      <c r="J372" s="71">
        <v>2473</v>
      </c>
      <c r="K372" s="71">
        <v>2393</v>
      </c>
      <c r="L372" s="68">
        <v>343161.44</v>
      </c>
      <c r="M372" s="69">
        <v>1968</v>
      </c>
      <c r="N372" s="69">
        <v>2322</v>
      </c>
      <c r="O372" s="70">
        <v>266926.09000000003</v>
      </c>
      <c r="P372" s="71">
        <v>1741</v>
      </c>
      <c r="Q372" s="71">
        <v>2319</v>
      </c>
      <c r="R372" s="68">
        <v>282379.63</v>
      </c>
      <c r="S372" s="69">
        <v>1946</v>
      </c>
      <c r="T372" s="69">
        <v>2209</v>
      </c>
      <c r="U372" s="70">
        <v>354751.99</v>
      </c>
      <c r="V372" s="71">
        <v>2686</v>
      </c>
      <c r="W372" s="71">
        <v>2228</v>
      </c>
      <c r="X372" s="68">
        <v>360265.36</v>
      </c>
      <c r="Y372" s="69">
        <v>2890</v>
      </c>
      <c r="Z372" s="69">
        <v>2244</v>
      </c>
      <c r="AA372" s="70">
        <v>845161.49</v>
      </c>
      <c r="AB372" s="71">
        <v>5624</v>
      </c>
      <c r="AC372" s="71">
        <v>2345</v>
      </c>
      <c r="AD372" s="68">
        <v>900472.94</v>
      </c>
      <c r="AE372" s="69">
        <v>5345</v>
      </c>
      <c r="AF372" s="69">
        <v>2369</v>
      </c>
      <c r="AG372" s="70">
        <v>615401.48</v>
      </c>
      <c r="AH372" s="71">
        <v>4324</v>
      </c>
      <c r="AI372" s="71">
        <v>2276</v>
      </c>
      <c r="AJ372" s="68">
        <v>494623.84</v>
      </c>
      <c r="AK372" s="69">
        <v>3880</v>
      </c>
      <c r="AL372" s="69">
        <v>2297</v>
      </c>
      <c r="AM372" s="70">
        <v>555844.99</v>
      </c>
      <c r="AN372" s="71">
        <v>4232</v>
      </c>
      <c r="AO372" s="71">
        <v>2217</v>
      </c>
    </row>
    <row r="373" spans="1:41" hidden="1" outlineLevel="1" x14ac:dyDescent="0.55000000000000004">
      <c r="A373" s="58" t="s">
        <v>35</v>
      </c>
      <c r="B373" s="65">
        <v>12477453.09</v>
      </c>
      <c r="C373" s="66">
        <v>76901</v>
      </c>
      <c r="D373" s="66">
        <v>22765</v>
      </c>
      <c r="E373" s="67">
        <v>162.25345691213377</v>
      </c>
      <c r="F373" s="68">
        <v>206303.28</v>
      </c>
      <c r="G373" s="69">
        <v>1451</v>
      </c>
      <c r="H373" s="69">
        <v>23520</v>
      </c>
      <c r="I373" s="70">
        <v>539305.9</v>
      </c>
      <c r="J373" s="71">
        <v>2872</v>
      </c>
      <c r="K373" s="71">
        <v>23391</v>
      </c>
      <c r="L373" s="68">
        <v>333023.28999999998</v>
      </c>
      <c r="M373" s="69">
        <v>2215</v>
      </c>
      <c r="N373" s="69">
        <v>23203</v>
      </c>
      <c r="O373" s="70">
        <v>318849.59999999998</v>
      </c>
      <c r="P373" s="71">
        <v>2032</v>
      </c>
      <c r="Q373" s="71">
        <v>23002</v>
      </c>
      <c r="R373" s="68">
        <v>421816.72</v>
      </c>
      <c r="S373" s="69">
        <v>2693</v>
      </c>
      <c r="T373" s="69">
        <v>22917</v>
      </c>
      <c r="U373" s="70">
        <v>623288.23</v>
      </c>
      <c r="V373" s="71">
        <v>4001</v>
      </c>
      <c r="W373" s="71">
        <v>22821</v>
      </c>
      <c r="X373" s="68">
        <v>691956.16</v>
      </c>
      <c r="Y373" s="69">
        <v>4225</v>
      </c>
      <c r="Z373" s="69">
        <v>22650</v>
      </c>
      <c r="AA373" s="70">
        <v>1112937.71</v>
      </c>
      <c r="AB373" s="71">
        <v>6712</v>
      </c>
      <c r="AC373" s="71">
        <v>22642</v>
      </c>
      <c r="AD373" s="68">
        <v>1546004.47</v>
      </c>
      <c r="AE373" s="69">
        <v>9851</v>
      </c>
      <c r="AF373" s="69">
        <v>22647</v>
      </c>
      <c r="AG373" s="70">
        <v>1605190.49</v>
      </c>
      <c r="AH373" s="71">
        <v>10063</v>
      </c>
      <c r="AI373" s="71">
        <v>22620</v>
      </c>
      <c r="AJ373" s="68">
        <v>2314312.2000000002</v>
      </c>
      <c r="AK373" s="69">
        <v>14844</v>
      </c>
      <c r="AL373" s="69">
        <v>22763</v>
      </c>
      <c r="AM373" s="70">
        <v>2764465.04</v>
      </c>
      <c r="AN373" s="71">
        <v>15942</v>
      </c>
      <c r="AO373" s="71">
        <v>22765</v>
      </c>
    </row>
    <row r="374" spans="1:41" ht="4.5" hidden="1" customHeight="1" outlineLevel="1" x14ac:dyDescent="0.5500000000000000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row>
    <row r="375" spans="1:41" s="12" customFormat="1" hidden="1" outlineLevel="1" x14ac:dyDescent="0.55000000000000004">
      <c r="A375" s="50" t="s">
        <v>509</v>
      </c>
      <c r="B375" s="51">
        <f>SUM(B348:B373)</f>
        <v>5225125318.8583937</v>
      </c>
      <c r="C375" s="52">
        <f>SUM(C348:C373)</f>
        <v>31282136</v>
      </c>
      <c r="D375" s="52">
        <f>SUM(D348:D373)</f>
        <v>2377230</v>
      </c>
      <c r="E375" s="74">
        <f t="shared" ref="E375" si="24">IFERROR(B375/C375,0)</f>
        <v>167.03224226307287</v>
      </c>
      <c r="F375" s="51">
        <f t="shared" ref="F375:AO375" si="25">SUM(F348:F373)</f>
        <v>226687738.65909994</v>
      </c>
      <c r="G375" s="52">
        <f t="shared" si="25"/>
        <v>1420588</v>
      </c>
      <c r="H375" s="52">
        <f t="shared" si="25"/>
        <v>2386183</v>
      </c>
      <c r="I375" s="51">
        <f t="shared" si="25"/>
        <v>356287962.91949958</v>
      </c>
      <c r="J375" s="52">
        <f t="shared" si="25"/>
        <v>2076717</v>
      </c>
      <c r="K375" s="52">
        <f t="shared" si="25"/>
        <v>2374300</v>
      </c>
      <c r="L375" s="51">
        <f t="shared" si="25"/>
        <v>269181964.73979992</v>
      </c>
      <c r="M375" s="52">
        <f t="shared" si="25"/>
        <v>1727837</v>
      </c>
      <c r="N375" s="52">
        <f t="shared" si="25"/>
        <v>2360020</v>
      </c>
      <c r="O375" s="51">
        <f t="shared" si="25"/>
        <v>330481856.45999974</v>
      </c>
      <c r="P375" s="52">
        <f t="shared" si="25"/>
        <v>2048170</v>
      </c>
      <c r="Q375" s="52">
        <f t="shared" si="25"/>
        <v>2351863</v>
      </c>
      <c r="R375" s="51">
        <f t="shared" si="25"/>
        <v>395225356.20999962</v>
      </c>
      <c r="S375" s="52">
        <f t="shared" si="25"/>
        <v>2387857</v>
      </c>
      <c r="T375" s="52">
        <f t="shared" si="25"/>
        <v>2355640</v>
      </c>
      <c r="U375" s="51">
        <f t="shared" si="25"/>
        <v>495387994.91999936</v>
      </c>
      <c r="V375" s="52">
        <f t="shared" si="25"/>
        <v>2887873</v>
      </c>
      <c r="W375" s="52">
        <f t="shared" si="25"/>
        <v>2363205</v>
      </c>
      <c r="X375" s="51">
        <f t="shared" si="25"/>
        <v>468937909.20999956</v>
      </c>
      <c r="Y375" s="52">
        <f t="shared" si="25"/>
        <v>2799704</v>
      </c>
      <c r="Z375" s="52">
        <f t="shared" si="25"/>
        <v>2369564</v>
      </c>
      <c r="AA375" s="51">
        <f t="shared" si="25"/>
        <v>522388287.80999911</v>
      </c>
      <c r="AB375" s="52">
        <f t="shared" si="25"/>
        <v>3050709</v>
      </c>
      <c r="AC375" s="52">
        <f t="shared" si="25"/>
        <v>2374709</v>
      </c>
      <c r="AD375" s="51">
        <f t="shared" si="25"/>
        <v>548001261.12999964</v>
      </c>
      <c r="AE375" s="52">
        <f t="shared" si="25"/>
        <v>3305886</v>
      </c>
      <c r="AF375" s="52">
        <f t="shared" si="25"/>
        <v>2372754</v>
      </c>
      <c r="AG375" s="51">
        <f t="shared" si="25"/>
        <v>498175969.01999915</v>
      </c>
      <c r="AH375" s="52">
        <f t="shared" si="25"/>
        <v>2968892</v>
      </c>
      <c r="AI375" s="52">
        <f t="shared" si="25"/>
        <v>2378918</v>
      </c>
      <c r="AJ375" s="51">
        <f t="shared" si="25"/>
        <v>546368427.14999902</v>
      </c>
      <c r="AK375" s="52">
        <f t="shared" si="25"/>
        <v>3252297</v>
      </c>
      <c r="AL375" s="52">
        <f t="shared" si="25"/>
        <v>2378169</v>
      </c>
      <c r="AM375" s="51">
        <f t="shared" si="25"/>
        <v>568000590.6299988</v>
      </c>
      <c r="AN375" s="52">
        <f t="shared" si="25"/>
        <v>3355606</v>
      </c>
      <c r="AO375" s="52">
        <f t="shared" si="25"/>
        <v>2377230</v>
      </c>
    </row>
    <row r="376" spans="1:41" hidden="1" outlineLevel="1" x14ac:dyDescent="0.55000000000000004"/>
    <row r="377" spans="1:41" hidden="1" outlineLevel="1" x14ac:dyDescent="0.55000000000000004">
      <c r="A377" s="12" t="s">
        <v>7</v>
      </c>
      <c r="B377" s="107" t="s">
        <v>96</v>
      </c>
      <c r="C377" s="107"/>
      <c r="D377" s="107"/>
      <c r="E377" s="107"/>
      <c r="F377" s="105" t="s">
        <v>72</v>
      </c>
      <c r="G377" s="105"/>
      <c r="H377" s="105"/>
      <c r="I377" s="104" t="s">
        <v>73</v>
      </c>
      <c r="J377" s="104"/>
      <c r="K377" s="104"/>
      <c r="L377" s="106" t="s">
        <v>74</v>
      </c>
      <c r="M377" s="106"/>
      <c r="N377" s="106"/>
      <c r="O377" s="104" t="s">
        <v>75</v>
      </c>
      <c r="P377" s="104"/>
      <c r="Q377" s="104"/>
      <c r="R377" s="106" t="s">
        <v>76</v>
      </c>
      <c r="S377" s="106"/>
      <c r="T377" s="106"/>
      <c r="U377" s="104" t="s">
        <v>77</v>
      </c>
      <c r="V377" s="104"/>
      <c r="W377" s="104"/>
      <c r="X377" s="106" t="s">
        <v>78</v>
      </c>
      <c r="Y377" s="106"/>
      <c r="Z377" s="106"/>
      <c r="AA377" s="104" t="s">
        <v>79</v>
      </c>
      <c r="AB377" s="104"/>
      <c r="AC377" s="104"/>
      <c r="AD377" s="106" t="s">
        <v>80</v>
      </c>
      <c r="AE377" s="106"/>
      <c r="AF377" s="106"/>
      <c r="AG377" s="104" t="s">
        <v>81</v>
      </c>
      <c r="AH377" s="104"/>
      <c r="AI377" s="104"/>
      <c r="AJ377" s="106" t="s">
        <v>82</v>
      </c>
      <c r="AK377" s="106"/>
      <c r="AL377" s="106"/>
      <c r="AM377" s="104" t="s">
        <v>83</v>
      </c>
      <c r="AN377" s="104"/>
      <c r="AO377" s="104"/>
    </row>
    <row r="378" spans="1:41" s="72" customFormat="1" hidden="1" outlineLevel="1" x14ac:dyDescent="0.55000000000000004">
      <c r="A378" s="73" t="s">
        <v>0</v>
      </c>
      <c r="B378" s="59" t="s">
        <v>1</v>
      </c>
      <c r="C378" s="60" t="s">
        <v>2</v>
      </c>
      <c r="D378" s="60" t="s">
        <v>97</v>
      </c>
      <c r="E378" s="59" t="s">
        <v>516</v>
      </c>
      <c r="F378" s="61" t="s">
        <v>1</v>
      </c>
      <c r="G378" s="62" t="s">
        <v>2</v>
      </c>
      <c r="H378" s="62" t="s">
        <v>97</v>
      </c>
      <c r="I378" s="63" t="s">
        <v>1</v>
      </c>
      <c r="J378" s="64" t="s">
        <v>2</v>
      </c>
      <c r="K378" s="64" t="s">
        <v>97</v>
      </c>
      <c r="L378" s="61" t="s">
        <v>1</v>
      </c>
      <c r="M378" s="62" t="s">
        <v>2</v>
      </c>
      <c r="N378" s="62" t="s">
        <v>97</v>
      </c>
      <c r="O378" s="63" t="s">
        <v>1</v>
      </c>
      <c r="P378" s="64" t="s">
        <v>2</v>
      </c>
      <c r="Q378" s="64" t="s">
        <v>97</v>
      </c>
      <c r="R378" s="61" t="s">
        <v>1</v>
      </c>
      <c r="S378" s="62" t="s">
        <v>2</v>
      </c>
      <c r="T378" s="62" t="s">
        <v>97</v>
      </c>
      <c r="U378" s="63" t="s">
        <v>1</v>
      </c>
      <c r="V378" s="64" t="s">
        <v>2</v>
      </c>
      <c r="W378" s="64" t="s">
        <v>97</v>
      </c>
      <c r="X378" s="61" t="s">
        <v>1</v>
      </c>
      <c r="Y378" s="62" t="s">
        <v>2</v>
      </c>
      <c r="Z378" s="62" t="s">
        <v>97</v>
      </c>
      <c r="AA378" s="63" t="s">
        <v>1</v>
      </c>
      <c r="AB378" s="64" t="s">
        <v>2</v>
      </c>
      <c r="AC378" s="64" t="s">
        <v>97</v>
      </c>
      <c r="AD378" s="61" t="s">
        <v>1</v>
      </c>
      <c r="AE378" s="62" t="s">
        <v>2</v>
      </c>
      <c r="AF378" s="62" t="s">
        <v>97</v>
      </c>
      <c r="AG378" s="63" t="s">
        <v>1</v>
      </c>
      <c r="AH378" s="64" t="s">
        <v>2</v>
      </c>
      <c r="AI378" s="64" t="s">
        <v>97</v>
      </c>
      <c r="AJ378" s="61" t="s">
        <v>1</v>
      </c>
      <c r="AK378" s="62" t="s">
        <v>2</v>
      </c>
      <c r="AL378" s="62" t="s">
        <v>97</v>
      </c>
      <c r="AM378" s="63" t="s">
        <v>1</v>
      </c>
      <c r="AN378" s="64" t="s">
        <v>2</v>
      </c>
      <c r="AO378" s="64" t="s">
        <v>97</v>
      </c>
    </row>
    <row r="379" spans="1:41" hidden="1" outlineLevel="1" x14ac:dyDescent="0.55000000000000004">
      <c r="A379" s="58" t="s">
        <v>36</v>
      </c>
      <c r="B379" s="65">
        <v>12963397.149899999</v>
      </c>
      <c r="C379" s="66">
        <v>37825</v>
      </c>
      <c r="D379" s="66">
        <v>3418</v>
      </c>
      <c r="E379" s="67">
        <v>342.72034765102444</v>
      </c>
      <c r="F379" s="68">
        <v>1330506.3899000001</v>
      </c>
      <c r="G379" s="69">
        <v>4065</v>
      </c>
      <c r="H379" s="69">
        <v>3338</v>
      </c>
      <c r="I379" s="70">
        <v>969514.61</v>
      </c>
      <c r="J379" s="71">
        <v>2848</v>
      </c>
      <c r="K379" s="71">
        <v>3350</v>
      </c>
      <c r="L379" s="68">
        <v>903631.72</v>
      </c>
      <c r="M379" s="69">
        <v>2639</v>
      </c>
      <c r="N379" s="69">
        <v>3353</v>
      </c>
      <c r="O379" s="70">
        <v>654898.26</v>
      </c>
      <c r="P379" s="71">
        <v>2147</v>
      </c>
      <c r="Q379" s="71">
        <v>3385</v>
      </c>
      <c r="R379" s="68">
        <v>1041221.1</v>
      </c>
      <c r="S379" s="69">
        <v>2950</v>
      </c>
      <c r="T379" s="69">
        <v>3432</v>
      </c>
      <c r="U379" s="70">
        <v>1074333.55</v>
      </c>
      <c r="V379" s="71">
        <v>3014</v>
      </c>
      <c r="W379" s="71">
        <v>3424</v>
      </c>
      <c r="X379" s="68">
        <v>965021.88</v>
      </c>
      <c r="Y379" s="69">
        <v>2873</v>
      </c>
      <c r="Z379" s="69">
        <v>3425</v>
      </c>
      <c r="AA379" s="70">
        <v>1066847.42</v>
      </c>
      <c r="AB379" s="71">
        <v>3153</v>
      </c>
      <c r="AC379" s="71">
        <v>3413</v>
      </c>
      <c r="AD379" s="68">
        <v>1051064.71</v>
      </c>
      <c r="AE379" s="69">
        <v>3057</v>
      </c>
      <c r="AF379" s="69">
        <v>3390</v>
      </c>
      <c r="AG379" s="70">
        <v>1275910.6100000001</v>
      </c>
      <c r="AH379" s="71">
        <v>3767</v>
      </c>
      <c r="AI379" s="71">
        <v>3396</v>
      </c>
      <c r="AJ379" s="68">
        <v>1263530.49</v>
      </c>
      <c r="AK379" s="69">
        <v>3515</v>
      </c>
      <c r="AL379" s="69">
        <v>3393</v>
      </c>
      <c r="AM379" s="70">
        <v>1366916.41</v>
      </c>
      <c r="AN379" s="71">
        <v>3797</v>
      </c>
      <c r="AO379" s="71">
        <v>3418</v>
      </c>
    </row>
    <row r="380" spans="1:41" hidden="1" outlineLevel="1" x14ac:dyDescent="0.55000000000000004">
      <c r="A380" s="58" t="s">
        <v>18</v>
      </c>
      <c r="B380" s="65">
        <v>106568273.85999483</v>
      </c>
      <c r="C380" s="66">
        <v>910434</v>
      </c>
      <c r="D380" s="66">
        <v>65977</v>
      </c>
      <c r="E380" s="67">
        <v>117.05216837244086</v>
      </c>
      <c r="F380" s="68">
        <v>9789264.019999506</v>
      </c>
      <c r="G380" s="69">
        <v>79134</v>
      </c>
      <c r="H380" s="69">
        <v>67065</v>
      </c>
      <c r="I380" s="70">
        <v>7081436.4199996516</v>
      </c>
      <c r="J380" s="71">
        <v>62659</v>
      </c>
      <c r="K380" s="71">
        <v>67115</v>
      </c>
      <c r="L380" s="68">
        <v>5557450.3099998198</v>
      </c>
      <c r="M380" s="69">
        <v>47901</v>
      </c>
      <c r="N380" s="69">
        <v>66890</v>
      </c>
      <c r="O380" s="70">
        <v>5737043.2599997539</v>
      </c>
      <c r="P380" s="71">
        <v>48985</v>
      </c>
      <c r="Q380" s="71">
        <v>66540</v>
      </c>
      <c r="R380" s="68">
        <v>7715649.7999996115</v>
      </c>
      <c r="S380" s="69">
        <v>62303</v>
      </c>
      <c r="T380" s="69">
        <v>65798</v>
      </c>
      <c r="U380" s="70">
        <v>8923604.109999463</v>
      </c>
      <c r="V380" s="71">
        <v>74213</v>
      </c>
      <c r="W380" s="71">
        <v>65768</v>
      </c>
      <c r="X380" s="68">
        <v>9450577.5999994874</v>
      </c>
      <c r="Y380" s="69">
        <v>78556</v>
      </c>
      <c r="Z380" s="69">
        <v>65786</v>
      </c>
      <c r="AA380" s="70">
        <v>9096957.8599995598</v>
      </c>
      <c r="AB380" s="71">
        <v>77482</v>
      </c>
      <c r="AC380" s="71">
        <v>65927</v>
      </c>
      <c r="AD380" s="68">
        <v>9090752.4199995175</v>
      </c>
      <c r="AE380" s="69">
        <v>83868</v>
      </c>
      <c r="AF380" s="69">
        <v>65979</v>
      </c>
      <c r="AG380" s="70">
        <v>11007180.049999459</v>
      </c>
      <c r="AH380" s="71">
        <v>95614</v>
      </c>
      <c r="AI380" s="71">
        <v>66057</v>
      </c>
      <c r="AJ380" s="68">
        <v>11615369.229999445</v>
      </c>
      <c r="AK380" s="69">
        <v>104172</v>
      </c>
      <c r="AL380" s="69">
        <v>66050</v>
      </c>
      <c r="AM380" s="70">
        <v>11502988.779999554</v>
      </c>
      <c r="AN380" s="71">
        <v>95547</v>
      </c>
      <c r="AO380" s="71">
        <v>65977</v>
      </c>
    </row>
    <row r="381" spans="1:41" hidden="1" outlineLevel="1" x14ac:dyDescent="0.55000000000000004">
      <c r="A381" s="58" t="s">
        <v>20</v>
      </c>
      <c r="B381" s="65">
        <v>21363174.670000002</v>
      </c>
      <c r="C381" s="66">
        <v>146229</v>
      </c>
      <c r="D381" s="66">
        <v>15557</v>
      </c>
      <c r="E381" s="67">
        <v>146.09396679181285</v>
      </c>
      <c r="F381" s="68">
        <v>2474886.39</v>
      </c>
      <c r="G381" s="69">
        <v>16397</v>
      </c>
      <c r="H381" s="69">
        <v>16322</v>
      </c>
      <c r="I381" s="70">
        <v>1652177.9199999999</v>
      </c>
      <c r="J381" s="71">
        <v>11320</v>
      </c>
      <c r="K381" s="71">
        <v>16303</v>
      </c>
      <c r="L381" s="68">
        <v>1569007.39</v>
      </c>
      <c r="M381" s="69">
        <v>10153</v>
      </c>
      <c r="N381" s="69">
        <v>16270</v>
      </c>
      <c r="O381" s="70">
        <v>1412107.64</v>
      </c>
      <c r="P381" s="71">
        <v>11229</v>
      </c>
      <c r="Q381" s="71">
        <v>16274</v>
      </c>
      <c r="R381" s="68">
        <v>1746195.2199999997</v>
      </c>
      <c r="S381" s="69">
        <v>12370</v>
      </c>
      <c r="T381" s="69">
        <v>16285</v>
      </c>
      <c r="U381" s="70">
        <v>1742382.3899999997</v>
      </c>
      <c r="V381" s="71">
        <v>11875</v>
      </c>
      <c r="W381" s="71">
        <v>16266</v>
      </c>
      <c r="X381" s="68">
        <v>1736130.9900000002</v>
      </c>
      <c r="Y381" s="69">
        <v>11478</v>
      </c>
      <c r="Z381" s="69">
        <v>16243</v>
      </c>
      <c r="AA381" s="70">
        <v>1616308.86</v>
      </c>
      <c r="AB381" s="71">
        <v>10948</v>
      </c>
      <c r="AC381" s="71">
        <v>16211</v>
      </c>
      <c r="AD381" s="68">
        <v>1752674.4200000002</v>
      </c>
      <c r="AE381" s="69">
        <v>11706</v>
      </c>
      <c r="AF381" s="69">
        <v>15733</v>
      </c>
      <c r="AG381" s="70">
        <v>1732222.2500000002</v>
      </c>
      <c r="AH381" s="71">
        <v>10962</v>
      </c>
      <c r="AI381" s="71">
        <v>15534</v>
      </c>
      <c r="AJ381" s="68">
        <v>1644034.92</v>
      </c>
      <c r="AK381" s="69">
        <v>12266</v>
      </c>
      <c r="AL381" s="69">
        <v>15554</v>
      </c>
      <c r="AM381" s="70">
        <v>2285046.2800000003</v>
      </c>
      <c r="AN381" s="71">
        <v>15525</v>
      </c>
      <c r="AO381" s="71">
        <v>15557</v>
      </c>
    </row>
    <row r="382" spans="1:41" hidden="1" outlineLevel="1" x14ac:dyDescent="0.55000000000000004">
      <c r="A382" s="58" t="s">
        <v>510</v>
      </c>
      <c r="B382" s="65">
        <v>0</v>
      </c>
      <c r="C382" s="66">
        <v>0</v>
      </c>
      <c r="D382" s="66">
        <v>0</v>
      </c>
      <c r="E382" s="67">
        <v>0</v>
      </c>
      <c r="F382" s="68">
        <v>0</v>
      </c>
      <c r="G382" s="69">
        <v>0</v>
      </c>
      <c r="H382" s="69">
        <v>0</v>
      </c>
      <c r="I382" s="70">
        <v>0</v>
      </c>
      <c r="J382" s="71">
        <v>0</v>
      </c>
      <c r="K382" s="71">
        <v>0</v>
      </c>
      <c r="L382" s="68">
        <v>0</v>
      </c>
      <c r="M382" s="69">
        <v>0</v>
      </c>
      <c r="N382" s="69">
        <v>0</v>
      </c>
      <c r="O382" s="70">
        <v>0</v>
      </c>
      <c r="P382" s="71">
        <v>0</v>
      </c>
      <c r="Q382" s="71">
        <v>0</v>
      </c>
      <c r="R382" s="68">
        <v>0</v>
      </c>
      <c r="S382" s="69">
        <v>0</v>
      </c>
      <c r="T382" s="69">
        <v>0</v>
      </c>
      <c r="U382" s="70">
        <v>0</v>
      </c>
      <c r="V382" s="71">
        <v>0</v>
      </c>
      <c r="W382" s="71">
        <v>0</v>
      </c>
      <c r="X382" s="68">
        <v>0</v>
      </c>
      <c r="Y382" s="69">
        <v>0</v>
      </c>
      <c r="Z382" s="69">
        <v>0</v>
      </c>
      <c r="AA382" s="70">
        <v>0</v>
      </c>
      <c r="AB382" s="71">
        <v>0</v>
      </c>
      <c r="AC382" s="71">
        <v>0</v>
      </c>
      <c r="AD382" s="68">
        <v>0</v>
      </c>
      <c r="AE382" s="69">
        <v>0</v>
      </c>
      <c r="AF382" s="69">
        <v>0</v>
      </c>
      <c r="AG382" s="70">
        <v>0</v>
      </c>
      <c r="AH382" s="71">
        <v>0</v>
      </c>
      <c r="AI382" s="71">
        <v>0</v>
      </c>
      <c r="AJ382" s="68">
        <v>0</v>
      </c>
      <c r="AK382" s="69">
        <v>0</v>
      </c>
      <c r="AL382" s="69">
        <v>0</v>
      </c>
      <c r="AM382" s="70">
        <v>0</v>
      </c>
      <c r="AN382" s="71">
        <v>0</v>
      </c>
      <c r="AO382" s="71">
        <v>0</v>
      </c>
    </row>
    <row r="383" spans="1:41" hidden="1" outlineLevel="1" x14ac:dyDescent="0.55000000000000004">
      <c r="A383" s="58" t="s">
        <v>89</v>
      </c>
      <c r="B383" s="65">
        <v>3416590252.2997999</v>
      </c>
      <c r="C383" s="66">
        <v>20255945</v>
      </c>
      <c r="D383" s="66">
        <v>1655738</v>
      </c>
      <c r="E383" s="67">
        <v>168.67098781615965</v>
      </c>
      <c r="F383" s="68">
        <v>375336379.92989999</v>
      </c>
      <c r="G383" s="69">
        <v>2177782</v>
      </c>
      <c r="H383" s="69">
        <v>1639514</v>
      </c>
      <c r="I383" s="70">
        <v>299848379.31999999</v>
      </c>
      <c r="J383" s="71">
        <v>1748361</v>
      </c>
      <c r="K383" s="71">
        <v>1642226</v>
      </c>
      <c r="L383" s="68">
        <v>240666822.21000001</v>
      </c>
      <c r="M383" s="69">
        <v>1472594</v>
      </c>
      <c r="N383" s="69">
        <v>1636906</v>
      </c>
      <c r="O383" s="70">
        <v>271118411.31</v>
      </c>
      <c r="P383" s="71">
        <v>1621129</v>
      </c>
      <c r="Q383" s="71">
        <v>1648119</v>
      </c>
      <c r="R383" s="68">
        <v>257021158.97999999</v>
      </c>
      <c r="S383" s="69">
        <v>1526240</v>
      </c>
      <c r="T383" s="69">
        <v>1653394</v>
      </c>
      <c r="U383" s="70">
        <v>253839433.88999999</v>
      </c>
      <c r="V383" s="71">
        <v>1493948</v>
      </c>
      <c r="W383" s="71">
        <v>1655019</v>
      </c>
      <c r="X383" s="68">
        <v>271278723.81999999</v>
      </c>
      <c r="Y383" s="69">
        <v>1575001</v>
      </c>
      <c r="Z383" s="69">
        <v>1656900</v>
      </c>
      <c r="AA383" s="70">
        <v>269715387.5</v>
      </c>
      <c r="AB383" s="71">
        <v>1560071</v>
      </c>
      <c r="AC383" s="71">
        <v>1656824</v>
      </c>
      <c r="AD383" s="68">
        <v>266310374.94</v>
      </c>
      <c r="AE383" s="69">
        <v>1619174</v>
      </c>
      <c r="AF383" s="69">
        <v>1655916</v>
      </c>
      <c r="AG383" s="70">
        <v>294926511.94</v>
      </c>
      <c r="AH383" s="71">
        <v>1739431</v>
      </c>
      <c r="AI383" s="71">
        <v>1657634</v>
      </c>
      <c r="AJ383" s="68">
        <v>307467178.12</v>
      </c>
      <c r="AK383" s="69">
        <v>1874510</v>
      </c>
      <c r="AL383" s="69">
        <v>1658548</v>
      </c>
      <c r="AM383" s="70">
        <v>309061490.33990002</v>
      </c>
      <c r="AN383" s="71">
        <v>1847704</v>
      </c>
      <c r="AO383" s="71">
        <v>1655738</v>
      </c>
    </row>
    <row r="384" spans="1:41" hidden="1" outlineLevel="1" x14ac:dyDescent="0.55000000000000004">
      <c r="A384" s="58" t="s">
        <v>21</v>
      </c>
      <c r="B384" s="65">
        <v>4458879.3499999996</v>
      </c>
      <c r="C384" s="66">
        <v>34179</v>
      </c>
      <c r="D384" s="66">
        <v>1930</v>
      </c>
      <c r="E384" s="67">
        <v>130.45669416893412</v>
      </c>
      <c r="F384" s="68">
        <v>371110.53</v>
      </c>
      <c r="G384" s="69">
        <v>2717</v>
      </c>
      <c r="H384" s="69">
        <v>1865</v>
      </c>
      <c r="I384" s="70">
        <v>304011.86</v>
      </c>
      <c r="J384" s="71">
        <v>2641</v>
      </c>
      <c r="K384" s="71">
        <v>1881</v>
      </c>
      <c r="L384" s="68">
        <v>270597.13</v>
      </c>
      <c r="M384" s="69">
        <v>2072</v>
      </c>
      <c r="N384" s="69">
        <v>1871</v>
      </c>
      <c r="O384" s="70">
        <v>222638.22</v>
      </c>
      <c r="P384" s="71">
        <v>1606</v>
      </c>
      <c r="Q384" s="71">
        <v>1901</v>
      </c>
      <c r="R384" s="68">
        <v>340798.76</v>
      </c>
      <c r="S384" s="69">
        <v>2508</v>
      </c>
      <c r="T384" s="69">
        <v>1907</v>
      </c>
      <c r="U384" s="70">
        <v>377771.55</v>
      </c>
      <c r="V384" s="71">
        <v>3006</v>
      </c>
      <c r="W384" s="71">
        <v>1920</v>
      </c>
      <c r="X384" s="68">
        <v>398796.53</v>
      </c>
      <c r="Y384" s="69">
        <v>3001</v>
      </c>
      <c r="Z384" s="69">
        <v>1936</v>
      </c>
      <c r="AA384" s="70">
        <v>459017.82</v>
      </c>
      <c r="AB384" s="71">
        <v>3549</v>
      </c>
      <c r="AC384" s="71">
        <v>1944</v>
      </c>
      <c r="AD384" s="68">
        <v>304905.73</v>
      </c>
      <c r="AE384" s="69">
        <v>2536</v>
      </c>
      <c r="AF384" s="69">
        <v>1958</v>
      </c>
      <c r="AG384" s="70">
        <v>364533.24</v>
      </c>
      <c r="AH384" s="71">
        <v>2561</v>
      </c>
      <c r="AI384" s="71">
        <v>1878</v>
      </c>
      <c r="AJ384" s="68">
        <v>393696.15</v>
      </c>
      <c r="AK384" s="69">
        <v>3011</v>
      </c>
      <c r="AL384" s="69">
        <v>1864</v>
      </c>
      <c r="AM384" s="70">
        <v>651001.82999999996</v>
      </c>
      <c r="AN384" s="71">
        <v>4971</v>
      </c>
      <c r="AO384" s="71">
        <v>1930</v>
      </c>
    </row>
    <row r="385" spans="1:41" hidden="1" outlineLevel="1" x14ac:dyDescent="0.55000000000000004">
      <c r="A385" s="58" t="s">
        <v>90</v>
      </c>
      <c r="B385" s="65">
        <v>35330408.259999998</v>
      </c>
      <c r="C385" s="66">
        <v>264741</v>
      </c>
      <c r="D385" s="66">
        <v>10475</v>
      </c>
      <c r="E385" s="67">
        <v>133.45272647606527</v>
      </c>
      <c r="F385" s="68">
        <v>4202863.59</v>
      </c>
      <c r="G385" s="69">
        <v>29817</v>
      </c>
      <c r="H385" s="69">
        <v>10604</v>
      </c>
      <c r="I385" s="70">
        <v>2802549.55</v>
      </c>
      <c r="J385" s="71">
        <v>21085</v>
      </c>
      <c r="K385" s="71">
        <v>10599</v>
      </c>
      <c r="L385" s="68">
        <v>1944519.54</v>
      </c>
      <c r="M385" s="69">
        <v>16574</v>
      </c>
      <c r="N385" s="69">
        <v>10503</v>
      </c>
      <c r="O385" s="70">
        <v>2082583.81</v>
      </c>
      <c r="P385" s="71">
        <v>14719</v>
      </c>
      <c r="Q385" s="71">
        <v>10421</v>
      </c>
      <c r="R385" s="68">
        <v>2534988</v>
      </c>
      <c r="S385" s="69">
        <v>19352</v>
      </c>
      <c r="T385" s="69">
        <v>10438</v>
      </c>
      <c r="U385" s="70">
        <v>2415681.2800000003</v>
      </c>
      <c r="V385" s="71">
        <v>18282</v>
      </c>
      <c r="W385" s="71">
        <v>10452</v>
      </c>
      <c r="X385" s="68">
        <v>2973145.48</v>
      </c>
      <c r="Y385" s="69">
        <v>21214</v>
      </c>
      <c r="Z385" s="69">
        <v>10467</v>
      </c>
      <c r="AA385" s="70">
        <v>3094716.7300000004</v>
      </c>
      <c r="AB385" s="71">
        <v>23254</v>
      </c>
      <c r="AC385" s="71">
        <v>10459</v>
      </c>
      <c r="AD385" s="68">
        <v>2871481.17</v>
      </c>
      <c r="AE385" s="69">
        <v>21847</v>
      </c>
      <c r="AF385" s="69">
        <v>10455</v>
      </c>
      <c r="AG385" s="70">
        <v>3099510.8999999994</v>
      </c>
      <c r="AH385" s="71">
        <v>22618</v>
      </c>
      <c r="AI385" s="71">
        <v>10458</v>
      </c>
      <c r="AJ385" s="68">
        <v>3405261.1099999994</v>
      </c>
      <c r="AK385" s="69">
        <v>27931</v>
      </c>
      <c r="AL385" s="69">
        <v>10455</v>
      </c>
      <c r="AM385" s="70">
        <v>3903107.0999999996</v>
      </c>
      <c r="AN385" s="71">
        <v>28048</v>
      </c>
      <c r="AO385" s="71">
        <v>10475</v>
      </c>
    </row>
    <row r="386" spans="1:41" hidden="1" outlineLevel="1" x14ac:dyDescent="0.55000000000000004">
      <c r="A386" s="58" t="s">
        <v>22</v>
      </c>
      <c r="B386" s="65">
        <v>59387632.990000002</v>
      </c>
      <c r="C386" s="66">
        <v>361953</v>
      </c>
      <c r="D386" s="66">
        <v>31654</v>
      </c>
      <c r="E386" s="67">
        <v>164.07553740402761</v>
      </c>
      <c r="F386" s="68">
        <v>5937771.1500000004</v>
      </c>
      <c r="G386" s="69">
        <v>35826</v>
      </c>
      <c r="H386" s="69">
        <v>34181</v>
      </c>
      <c r="I386" s="70">
        <v>5009870.5299999993</v>
      </c>
      <c r="J386" s="71">
        <v>36231</v>
      </c>
      <c r="K386" s="71">
        <v>34521</v>
      </c>
      <c r="L386" s="68">
        <v>3920729.5799999996</v>
      </c>
      <c r="M386" s="69">
        <v>23460</v>
      </c>
      <c r="N386" s="69">
        <v>34277</v>
      </c>
      <c r="O386" s="70">
        <v>3204631.5199999996</v>
      </c>
      <c r="P386" s="71">
        <v>21279</v>
      </c>
      <c r="Q386" s="71">
        <v>32390</v>
      </c>
      <c r="R386" s="68">
        <v>4289823.21</v>
      </c>
      <c r="S386" s="69">
        <v>24894</v>
      </c>
      <c r="T386" s="69">
        <v>31655</v>
      </c>
      <c r="U386" s="70">
        <v>4927771.03</v>
      </c>
      <c r="V386" s="71">
        <v>29938</v>
      </c>
      <c r="W386" s="71">
        <v>31110</v>
      </c>
      <c r="X386" s="68">
        <v>5004600.8099999996</v>
      </c>
      <c r="Y386" s="69">
        <v>29122</v>
      </c>
      <c r="Z386" s="69">
        <v>31173</v>
      </c>
      <c r="AA386" s="70">
        <v>5359420.0199999996</v>
      </c>
      <c r="AB386" s="71">
        <v>30720</v>
      </c>
      <c r="AC386" s="71">
        <v>31214</v>
      </c>
      <c r="AD386" s="68">
        <v>4858344.16</v>
      </c>
      <c r="AE386" s="69">
        <v>28820</v>
      </c>
      <c r="AF386" s="69">
        <v>31220</v>
      </c>
      <c r="AG386" s="70">
        <v>4895938.66</v>
      </c>
      <c r="AH386" s="71">
        <v>28195</v>
      </c>
      <c r="AI386" s="71">
        <v>31299</v>
      </c>
      <c r="AJ386" s="68">
        <v>5356262.18</v>
      </c>
      <c r="AK386" s="69">
        <v>34493</v>
      </c>
      <c r="AL386" s="69">
        <v>31710</v>
      </c>
      <c r="AM386" s="70">
        <v>6622470.1400000006</v>
      </c>
      <c r="AN386" s="71">
        <v>38975</v>
      </c>
      <c r="AO386" s="71">
        <v>31654</v>
      </c>
    </row>
    <row r="387" spans="1:41" hidden="1" outlineLevel="1" x14ac:dyDescent="0.55000000000000004">
      <c r="A387" s="58" t="s">
        <v>91</v>
      </c>
      <c r="B387" s="65">
        <v>492005583.06000006</v>
      </c>
      <c r="C387" s="66">
        <v>2336823</v>
      </c>
      <c r="D387" s="66">
        <v>154841</v>
      </c>
      <c r="E387" s="67">
        <v>210.54465103261995</v>
      </c>
      <c r="F387" s="68">
        <v>44999030.370000005</v>
      </c>
      <c r="G387" s="69">
        <v>223944</v>
      </c>
      <c r="H387" s="69">
        <v>164953</v>
      </c>
      <c r="I387" s="70">
        <v>58237445.459999993</v>
      </c>
      <c r="J387" s="71">
        <v>280330</v>
      </c>
      <c r="K387" s="71">
        <v>165173</v>
      </c>
      <c r="L387" s="68">
        <v>58712328.269999996</v>
      </c>
      <c r="M387" s="69">
        <v>233189</v>
      </c>
      <c r="N387" s="69">
        <v>164518</v>
      </c>
      <c r="O387" s="70">
        <v>43332509.270000011</v>
      </c>
      <c r="P387" s="71">
        <v>195271</v>
      </c>
      <c r="Q387" s="71">
        <v>163419</v>
      </c>
      <c r="R387" s="68">
        <v>42247572.780000016</v>
      </c>
      <c r="S387" s="69">
        <v>197766</v>
      </c>
      <c r="T387" s="69">
        <v>163662</v>
      </c>
      <c r="U387" s="70">
        <v>35496573.410000011</v>
      </c>
      <c r="V387" s="71">
        <v>168720</v>
      </c>
      <c r="W387" s="71">
        <v>163688</v>
      </c>
      <c r="X387" s="68">
        <v>33231041.900000006</v>
      </c>
      <c r="Y387" s="69">
        <v>155084</v>
      </c>
      <c r="Z387" s="69">
        <v>161307</v>
      </c>
      <c r="AA387" s="70">
        <v>33905682.840000004</v>
      </c>
      <c r="AB387" s="71">
        <v>161492</v>
      </c>
      <c r="AC387" s="71">
        <v>155573</v>
      </c>
      <c r="AD387" s="68">
        <v>31354904.560000006</v>
      </c>
      <c r="AE387" s="69">
        <v>156609</v>
      </c>
      <c r="AF387" s="69">
        <v>155208</v>
      </c>
      <c r="AG387" s="70">
        <v>35558122.909999996</v>
      </c>
      <c r="AH387" s="71">
        <v>172788</v>
      </c>
      <c r="AI387" s="71">
        <v>155146</v>
      </c>
      <c r="AJ387" s="68">
        <v>34737247.019999996</v>
      </c>
      <c r="AK387" s="69">
        <v>181644</v>
      </c>
      <c r="AL387" s="69">
        <v>154751</v>
      </c>
      <c r="AM387" s="70">
        <v>40193124.270000011</v>
      </c>
      <c r="AN387" s="71">
        <v>209986</v>
      </c>
      <c r="AO387" s="71">
        <v>154841</v>
      </c>
    </row>
    <row r="388" spans="1:41" hidden="1" outlineLevel="1" x14ac:dyDescent="0.55000000000000004">
      <c r="A388" s="58" t="s">
        <v>23</v>
      </c>
      <c r="B388" s="65">
        <v>11578728.489800001</v>
      </c>
      <c r="C388" s="66">
        <v>104283</v>
      </c>
      <c r="D388" s="66">
        <v>7608</v>
      </c>
      <c r="E388" s="67">
        <v>111.03179319543933</v>
      </c>
      <c r="F388" s="68">
        <v>915385.44</v>
      </c>
      <c r="G388" s="69">
        <v>7644</v>
      </c>
      <c r="H388" s="69">
        <v>7918</v>
      </c>
      <c r="I388" s="70">
        <v>835421.9399</v>
      </c>
      <c r="J388" s="71">
        <v>7805</v>
      </c>
      <c r="K388" s="71">
        <v>7905</v>
      </c>
      <c r="L388" s="68">
        <v>1194479.5</v>
      </c>
      <c r="M388" s="69">
        <v>8748</v>
      </c>
      <c r="N388" s="69">
        <v>7851</v>
      </c>
      <c r="O388" s="70">
        <v>867728.34</v>
      </c>
      <c r="P388" s="71">
        <v>7070</v>
      </c>
      <c r="Q388" s="71">
        <v>7861</v>
      </c>
      <c r="R388" s="68">
        <v>988916.38</v>
      </c>
      <c r="S388" s="69">
        <v>8685</v>
      </c>
      <c r="T388" s="69">
        <v>7834</v>
      </c>
      <c r="U388" s="70">
        <v>1109286.83</v>
      </c>
      <c r="V388" s="71">
        <v>10114</v>
      </c>
      <c r="W388" s="71">
        <v>7847</v>
      </c>
      <c r="X388" s="68">
        <v>669888.12</v>
      </c>
      <c r="Y388" s="69">
        <v>6655</v>
      </c>
      <c r="Z388" s="69">
        <v>7799</v>
      </c>
      <c r="AA388" s="70">
        <v>764069.03</v>
      </c>
      <c r="AB388" s="71">
        <v>7523</v>
      </c>
      <c r="AC388" s="71">
        <v>7761</v>
      </c>
      <c r="AD388" s="68">
        <v>704190.14989999996</v>
      </c>
      <c r="AE388" s="69">
        <v>7275</v>
      </c>
      <c r="AF388" s="69">
        <v>7688</v>
      </c>
      <c r="AG388" s="70">
        <v>883763.6</v>
      </c>
      <c r="AH388" s="71">
        <v>8177</v>
      </c>
      <c r="AI388" s="71">
        <v>7663</v>
      </c>
      <c r="AJ388" s="68">
        <v>1052619.18</v>
      </c>
      <c r="AK388" s="69">
        <v>10071</v>
      </c>
      <c r="AL388" s="69">
        <v>7622</v>
      </c>
      <c r="AM388" s="70">
        <v>1592979.98</v>
      </c>
      <c r="AN388" s="71">
        <v>14516</v>
      </c>
      <c r="AO388" s="71">
        <v>7608</v>
      </c>
    </row>
    <row r="389" spans="1:41" hidden="1" outlineLevel="1" x14ac:dyDescent="0.55000000000000004">
      <c r="A389" s="58" t="s">
        <v>24</v>
      </c>
      <c r="B389" s="65">
        <v>0</v>
      </c>
      <c r="C389" s="66">
        <v>0</v>
      </c>
      <c r="D389" s="66">
        <v>0</v>
      </c>
      <c r="E389" s="67">
        <v>0</v>
      </c>
      <c r="F389" s="68">
        <v>0</v>
      </c>
      <c r="G389" s="69">
        <v>0</v>
      </c>
      <c r="H389" s="69">
        <v>0</v>
      </c>
      <c r="I389" s="70">
        <v>0</v>
      </c>
      <c r="J389" s="71">
        <v>0</v>
      </c>
      <c r="K389" s="71">
        <v>0</v>
      </c>
      <c r="L389" s="68">
        <v>0</v>
      </c>
      <c r="M389" s="69">
        <v>0</v>
      </c>
      <c r="N389" s="69">
        <v>0</v>
      </c>
      <c r="O389" s="70">
        <v>0</v>
      </c>
      <c r="P389" s="71">
        <v>0</v>
      </c>
      <c r="Q389" s="71">
        <v>0</v>
      </c>
      <c r="R389" s="68">
        <v>0</v>
      </c>
      <c r="S389" s="69">
        <v>0</v>
      </c>
      <c r="T389" s="69">
        <v>0</v>
      </c>
      <c r="U389" s="70">
        <v>0</v>
      </c>
      <c r="V389" s="71">
        <v>0</v>
      </c>
      <c r="W389" s="71">
        <v>0</v>
      </c>
      <c r="X389" s="68">
        <v>0</v>
      </c>
      <c r="Y389" s="69">
        <v>0</v>
      </c>
      <c r="Z389" s="69">
        <v>0</v>
      </c>
      <c r="AA389" s="70">
        <v>0</v>
      </c>
      <c r="AB389" s="71">
        <v>0</v>
      </c>
      <c r="AC389" s="71">
        <v>0</v>
      </c>
      <c r="AD389" s="68">
        <v>0</v>
      </c>
      <c r="AE389" s="69">
        <v>0</v>
      </c>
      <c r="AF389" s="69">
        <v>0</v>
      </c>
      <c r="AG389" s="70">
        <v>0</v>
      </c>
      <c r="AH389" s="71">
        <v>0</v>
      </c>
      <c r="AI389" s="71">
        <v>0</v>
      </c>
      <c r="AJ389" s="68">
        <v>0</v>
      </c>
      <c r="AK389" s="69">
        <v>0</v>
      </c>
      <c r="AL389" s="69">
        <v>0</v>
      </c>
      <c r="AM389" s="70">
        <v>0</v>
      </c>
      <c r="AN389" s="71">
        <v>0</v>
      </c>
      <c r="AO389" s="71">
        <v>0</v>
      </c>
    </row>
    <row r="390" spans="1:41" hidden="1" outlineLevel="1" x14ac:dyDescent="0.55000000000000004">
      <c r="A390" s="58" t="s">
        <v>92</v>
      </c>
      <c r="B390" s="65">
        <v>233491664.81999999</v>
      </c>
      <c r="C390" s="66">
        <v>1782270</v>
      </c>
      <c r="D390" s="66">
        <v>90669</v>
      </c>
      <c r="E390" s="67">
        <v>131.00802056927401</v>
      </c>
      <c r="F390" s="68">
        <v>26258771.319999997</v>
      </c>
      <c r="G390" s="69">
        <v>200612</v>
      </c>
      <c r="H390" s="69">
        <v>92073</v>
      </c>
      <c r="I390" s="70">
        <v>19794130.829999998</v>
      </c>
      <c r="J390" s="71">
        <v>165255</v>
      </c>
      <c r="K390" s="71">
        <v>92004</v>
      </c>
      <c r="L390" s="68">
        <v>17848926.059999999</v>
      </c>
      <c r="M390" s="69">
        <v>153912</v>
      </c>
      <c r="N390" s="69">
        <v>91841</v>
      </c>
      <c r="O390" s="70">
        <v>19303949.440000001</v>
      </c>
      <c r="P390" s="71">
        <v>145218</v>
      </c>
      <c r="Q390" s="71">
        <v>91560</v>
      </c>
      <c r="R390" s="68">
        <v>21767858.280000001</v>
      </c>
      <c r="S390" s="69">
        <v>156450</v>
      </c>
      <c r="T390" s="69">
        <v>91572</v>
      </c>
      <c r="U390" s="70">
        <v>19241369.77</v>
      </c>
      <c r="V390" s="71">
        <v>147697</v>
      </c>
      <c r="W390" s="71">
        <v>91584</v>
      </c>
      <c r="X390" s="68">
        <v>16622970.83</v>
      </c>
      <c r="Y390" s="69">
        <v>131121</v>
      </c>
      <c r="Z390" s="69">
        <v>91393</v>
      </c>
      <c r="AA390" s="70">
        <v>17480957.789999999</v>
      </c>
      <c r="AB390" s="71">
        <v>132400</v>
      </c>
      <c r="AC390" s="71">
        <v>91256</v>
      </c>
      <c r="AD390" s="68">
        <v>16590969.510000002</v>
      </c>
      <c r="AE390" s="69">
        <v>123191</v>
      </c>
      <c r="AF390" s="69">
        <v>91127</v>
      </c>
      <c r="AG390" s="70">
        <v>18682662.470000003</v>
      </c>
      <c r="AH390" s="71">
        <v>132641</v>
      </c>
      <c r="AI390" s="71">
        <v>91072</v>
      </c>
      <c r="AJ390" s="68">
        <v>19830547.909999996</v>
      </c>
      <c r="AK390" s="69">
        <v>146225</v>
      </c>
      <c r="AL390" s="69">
        <v>90927</v>
      </c>
      <c r="AM390" s="70">
        <v>20068550.609999999</v>
      </c>
      <c r="AN390" s="71">
        <v>147548</v>
      </c>
      <c r="AO390" s="71">
        <v>90669</v>
      </c>
    </row>
    <row r="391" spans="1:41" hidden="1" outlineLevel="1" x14ac:dyDescent="0.55000000000000004">
      <c r="A391" s="58" t="s">
        <v>25</v>
      </c>
      <c r="B391" s="65">
        <v>30251892.669599999</v>
      </c>
      <c r="C391" s="66">
        <v>205388</v>
      </c>
      <c r="D391" s="66">
        <v>12094</v>
      </c>
      <c r="E391" s="67">
        <v>147.29143216546242</v>
      </c>
      <c r="F391" s="68">
        <v>2348669.14</v>
      </c>
      <c r="G391" s="69">
        <v>15200</v>
      </c>
      <c r="H391" s="69">
        <v>13486</v>
      </c>
      <c r="I391" s="70">
        <v>1914739.6199</v>
      </c>
      <c r="J391" s="71">
        <v>12908</v>
      </c>
      <c r="K391" s="71">
        <v>13580</v>
      </c>
      <c r="L391" s="68">
        <v>1838669.45</v>
      </c>
      <c r="M391" s="69">
        <v>11850</v>
      </c>
      <c r="N391" s="69">
        <v>13529</v>
      </c>
      <c r="O391" s="70">
        <v>1722902.3</v>
      </c>
      <c r="P391" s="71">
        <v>11951</v>
      </c>
      <c r="Q391" s="71">
        <v>13433</v>
      </c>
      <c r="R391" s="68">
        <v>2238454.0299</v>
      </c>
      <c r="S391" s="69">
        <v>15392</v>
      </c>
      <c r="T391" s="69">
        <v>13463</v>
      </c>
      <c r="U391" s="70">
        <v>2345634.0499999998</v>
      </c>
      <c r="V391" s="71">
        <v>14701</v>
      </c>
      <c r="W391" s="71">
        <v>13349</v>
      </c>
      <c r="X391" s="68">
        <v>2014331.86</v>
      </c>
      <c r="Y391" s="69">
        <v>13610</v>
      </c>
      <c r="Z391" s="69">
        <v>13368</v>
      </c>
      <c r="AA391" s="70">
        <v>1978037.01</v>
      </c>
      <c r="AB391" s="71">
        <v>13582</v>
      </c>
      <c r="AC391" s="71">
        <v>13372</v>
      </c>
      <c r="AD391" s="68">
        <v>1863615.46</v>
      </c>
      <c r="AE391" s="69">
        <v>13510</v>
      </c>
      <c r="AF391" s="69">
        <v>13303</v>
      </c>
      <c r="AG391" s="70">
        <v>4488140.84</v>
      </c>
      <c r="AH391" s="71">
        <v>30850</v>
      </c>
      <c r="AI391" s="71">
        <v>26520</v>
      </c>
      <c r="AJ391" s="68">
        <v>5046424.5998</v>
      </c>
      <c r="AK391" s="69">
        <v>34788</v>
      </c>
      <c r="AL391" s="69">
        <v>26466</v>
      </c>
      <c r="AM391" s="70">
        <v>2452274.31</v>
      </c>
      <c r="AN391" s="71">
        <v>17046</v>
      </c>
      <c r="AO391" s="71">
        <v>12094</v>
      </c>
    </row>
    <row r="392" spans="1:41" hidden="1" outlineLevel="1" x14ac:dyDescent="0.55000000000000004">
      <c r="A392" s="58" t="s">
        <v>93</v>
      </c>
      <c r="B392" s="65">
        <v>60857715.739800006</v>
      </c>
      <c r="C392" s="66">
        <v>205383</v>
      </c>
      <c r="D392" s="66">
        <v>20201</v>
      </c>
      <c r="E392" s="67">
        <v>296.31330606622754</v>
      </c>
      <c r="F392" s="68">
        <v>6625867.0899999999</v>
      </c>
      <c r="G392" s="69">
        <v>21718</v>
      </c>
      <c r="H392" s="69">
        <v>19780</v>
      </c>
      <c r="I392" s="70">
        <v>4870086.71</v>
      </c>
      <c r="J392" s="71">
        <v>15828</v>
      </c>
      <c r="K392" s="71">
        <v>19761</v>
      </c>
      <c r="L392" s="68">
        <v>4378889.26</v>
      </c>
      <c r="M392" s="69">
        <v>14523</v>
      </c>
      <c r="N392" s="69">
        <v>19694</v>
      </c>
      <c r="O392" s="70">
        <v>3912120.46</v>
      </c>
      <c r="P392" s="71">
        <v>13033</v>
      </c>
      <c r="Q392" s="71">
        <v>19735</v>
      </c>
      <c r="R392" s="68">
        <v>4587564.8899999997</v>
      </c>
      <c r="S392" s="69">
        <v>15886</v>
      </c>
      <c r="T392" s="69">
        <v>19692</v>
      </c>
      <c r="U392" s="70">
        <v>4601254.3899999997</v>
      </c>
      <c r="V392" s="71">
        <v>15357</v>
      </c>
      <c r="W392" s="71">
        <v>19716</v>
      </c>
      <c r="X392" s="68">
        <v>5004783.1500000004</v>
      </c>
      <c r="Y392" s="69">
        <v>17068</v>
      </c>
      <c r="Z392" s="69">
        <v>19807</v>
      </c>
      <c r="AA392" s="70">
        <v>5450773.2598999999</v>
      </c>
      <c r="AB392" s="71">
        <v>17970</v>
      </c>
      <c r="AC392" s="71">
        <v>19925</v>
      </c>
      <c r="AD392" s="68">
        <v>5063664.51</v>
      </c>
      <c r="AE392" s="69">
        <v>17332</v>
      </c>
      <c r="AF392" s="69">
        <v>19942</v>
      </c>
      <c r="AG392" s="70">
        <v>5285556.5998999998</v>
      </c>
      <c r="AH392" s="71">
        <v>18017</v>
      </c>
      <c r="AI392" s="71">
        <v>20059</v>
      </c>
      <c r="AJ392" s="68">
        <v>5084742.3600000003</v>
      </c>
      <c r="AK392" s="69">
        <v>17362</v>
      </c>
      <c r="AL392" s="69">
        <v>20071</v>
      </c>
      <c r="AM392" s="70">
        <v>5992413.0599999996</v>
      </c>
      <c r="AN392" s="71">
        <v>21289</v>
      </c>
      <c r="AO392" s="71">
        <v>20201</v>
      </c>
    </row>
    <row r="393" spans="1:41" hidden="1" outlineLevel="1" x14ac:dyDescent="0.55000000000000004">
      <c r="A393" s="58" t="s">
        <v>26</v>
      </c>
      <c r="B393" s="65">
        <v>137081521.13999999</v>
      </c>
      <c r="C393" s="66">
        <v>1018009</v>
      </c>
      <c r="D393" s="66">
        <v>37679</v>
      </c>
      <c r="E393" s="67">
        <v>134.65649236892796</v>
      </c>
      <c r="F393" s="68">
        <v>14167016.100000001</v>
      </c>
      <c r="G393" s="69">
        <v>97260</v>
      </c>
      <c r="H393" s="69">
        <v>39109</v>
      </c>
      <c r="I393" s="70">
        <v>10641338.789999999</v>
      </c>
      <c r="J393" s="71">
        <v>83096</v>
      </c>
      <c r="K393" s="71">
        <v>38939</v>
      </c>
      <c r="L393" s="68">
        <v>9655762.5099999998</v>
      </c>
      <c r="M393" s="69">
        <v>75211</v>
      </c>
      <c r="N393" s="69">
        <v>38758</v>
      </c>
      <c r="O393" s="70">
        <v>10329670.68</v>
      </c>
      <c r="P393" s="71">
        <v>74512</v>
      </c>
      <c r="Q393" s="71">
        <v>38147</v>
      </c>
      <c r="R393" s="68">
        <v>11584673.440000001</v>
      </c>
      <c r="S393" s="69">
        <v>86126</v>
      </c>
      <c r="T393" s="69">
        <v>37932</v>
      </c>
      <c r="U393" s="70">
        <v>11386144.93</v>
      </c>
      <c r="V393" s="71">
        <v>84868</v>
      </c>
      <c r="W393" s="71">
        <v>37980</v>
      </c>
      <c r="X393" s="68">
        <v>10604184.850000001</v>
      </c>
      <c r="Y393" s="69">
        <v>76296</v>
      </c>
      <c r="Z393" s="69">
        <v>37943</v>
      </c>
      <c r="AA393" s="70">
        <v>10350521.499999998</v>
      </c>
      <c r="AB393" s="71">
        <v>76330</v>
      </c>
      <c r="AC393" s="71">
        <v>37827</v>
      </c>
      <c r="AD393" s="68">
        <v>9809082.5099999998</v>
      </c>
      <c r="AE393" s="69">
        <v>75315</v>
      </c>
      <c r="AF393" s="69">
        <v>37801</v>
      </c>
      <c r="AG393" s="70">
        <v>11095880</v>
      </c>
      <c r="AH393" s="71">
        <v>80912</v>
      </c>
      <c r="AI393" s="71">
        <v>37797</v>
      </c>
      <c r="AJ393" s="68">
        <v>13058249.479999999</v>
      </c>
      <c r="AK393" s="69">
        <v>100037</v>
      </c>
      <c r="AL393" s="69">
        <v>37820</v>
      </c>
      <c r="AM393" s="70">
        <v>14398996.35</v>
      </c>
      <c r="AN393" s="71">
        <v>108046</v>
      </c>
      <c r="AO393" s="71">
        <v>37679</v>
      </c>
    </row>
    <row r="394" spans="1:41" hidden="1" outlineLevel="1" x14ac:dyDescent="0.55000000000000004">
      <c r="A394" s="58" t="s">
        <v>94</v>
      </c>
      <c r="B394" s="65">
        <v>86447302.629900008</v>
      </c>
      <c r="C394" s="66">
        <v>515341</v>
      </c>
      <c r="D394" s="66">
        <v>57757</v>
      </c>
      <c r="E394" s="67">
        <v>167.74776823481929</v>
      </c>
      <c r="F394" s="68">
        <v>11230285.949999999</v>
      </c>
      <c r="G394" s="69">
        <v>61727</v>
      </c>
      <c r="H394" s="69">
        <v>60621</v>
      </c>
      <c r="I394" s="70">
        <v>6989988.8700000001</v>
      </c>
      <c r="J394" s="71">
        <v>45411</v>
      </c>
      <c r="K394" s="71">
        <v>60573</v>
      </c>
      <c r="L394" s="68">
        <v>7288435.0199999996</v>
      </c>
      <c r="M394" s="69">
        <v>44872</v>
      </c>
      <c r="N394" s="69">
        <v>60376</v>
      </c>
      <c r="O394" s="70">
        <v>6376666.3799999999</v>
      </c>
      <c r="P394" s="71">
        <v>40779</v>
      </c>
      <c r="Q394" s="71">
        <v>59559</v>
      </c>
      <c r="R394" s="68">
        <v>7565734.4500000002</v>
      </c>
      <c r="S394" s="69">
        <v>47143</v>
      </c>
      <c r="T394" s="69">
        <v>59479</v>
      </c>
      <c r="U394" s="70">
        <v>7706311.6399999997</v>
      </c>
      <c r="V394" s="71">
        <v>46285</v>
      </c>
      <c r="W394" s="71">
        <v>59203</v>
      </c>
      <c r="X394" s="68">
        <v>6577486.5198999997</v>
      </c>
      <c r="Y394" s="69">
        <v>37223</v>
      </c>
      <c r="Z394" s="69">
        <v>59141</v>
      </c>
      <c r="AA394" s="70">
        <v>6335431.5</v>
      </c>
      <c r="AB394" s="71">
        <v>35876</v>
      </c>
      <c r="AC394" s="71">
        <v>58970</v>
      </c>
      <c r="AD394" s="68">
        <v>5158843.96</v>
      </c>
      <c r="AE394" s="69">
        <v>31358</v>
      </c>
      <c r="AF394" s="69">
        <v>58618</v>
      </c>
      <c r="AG394" s="70">
        <v>5967454.6600000001</v>
      </c>
      <c r="AH394" s="71">
        <v>34811</v>
      </c>
      <c r="AI394" s="71">
        <v>58316</v>
      </c>
      <c r="AJ394" s="68">
        <v>6936604.5899999999</v>
      </c>
      <c r="AK394" s="69">
        <v>43200</v>
      </c>
      <c r="AL394" s="69">
        <v>57954</v>
      </c>
      <c r="AM394" s="70">
        <v>8314059.0899999999</v>
      </c>
      <c r="AN394" s="71">
        <v>46656</v>
      </c>
      <c r="AO394" s="71">
        <v>57757</v>
      </c>
    </row>
    <row r="395" spans="1:41" hidden="1" outlineLevel="1" x14ac:dyDescent="0.55000000000000004">
      <c r="A395" s="58" t="s">
        <v>462</v>
      </c>
      <c r="B395" s="65">
        <v>57263686.059999891</v>
      </c>
      <c r="C395" s="66">
        <v>465062</v>
      </c>
      <c r="D395" s="66">
        <v>66969</v>
      </c>
      <c r="E395" s="67">
        <v>123.1312944510622</v>
      </c>
      <c r="F395" s="68">
        <v>5051022.5499999914</v>
      </c>
      <c r="G395" s="69">
        <v>38678</v>
      </c>
      <c r="H395" s="69">
        <v>69577</v>
      </c>
      <c r="I395" s="70">
        <v>3264246.5599999931</v>
      </c>
      <c r="J395" s="71">
        <v>27557</v>
      </c>
      <c r="K395" s="71">
        <v>68569</v>
      </c>
      <c r="L395" s="68">
        <v>3371923.7999999905</v>
      </c>
      <c r="M395" s="69">
        <v>26652</v>
      </c>
      <c r="N395" s="69">
        <v>68525</v>
      </c>
      <c r="O395" s="70">
        <v>2863500.2599999961</v>
      </c>
      <c r="P395" s="71">
        <v>24645</v>
      </c>
      <c r="Q395" s="71">
        <v>68506</v>
      </c>
      <c r="R395" s="68">
        <v>3658283.4699999909</v>
      </c>
      <c r="S395" s="69">
        <v>28446</v>
      </c>
      <c r="T395" s="69">
        <v>66994</v>
      </c>
      <c r="U395" s="70">
        <v>4669638.7599999951</v>
      </c>
      <c r="V395" s="71">
        <v>36239</v>
      </c>
      <c r="W395" s="71">
        <v>66668</v>
      </c>
      <c r="X395" s="68">
        <v>5509455.8599999901</v>
      </c>
      <c r="Y395" s="69">
        <v>41796</v>
      </c>
      <c r="Z395" s="69">
        <v>66797</v>
      </c>
      <c r="AA395" s="70">
        <v>5965580.4799999883</v>
      </c>
      <c r="AB395" s="71">
        <v>43653</v>
      </c>
      <c r="AC395" s="71">
        <v>66740</v>
      </c>
      <c r="AD395" s="68">
        <v>4795541.0799999889</v>
      </c>
      <c r="AE395" s="69">
        <v>41769</v>
      </c>
      <c r="AF395" s="69">
        <v>66465</v>
      </c>
      <c r="AG395" s="70">
        <v>5188947.6299999915</v>
      </c>
      <c r="AH395" s="71">
        <v>43930</v>
      </c>
      <c r="AI395" s="71">
        <v>66703</v>
      </c>
      <c r="AJ395" s="68">
        <v>6259480.3499999894</v>
      </c>
      <c r="AK395" s="69">
        <v>55982</v>
      </c>
      <c r="AL395" s="69">
        <v>67000</v>
      </c>
      <c r="AM395" s="70">
        <v>6666065.2599999923</v>
      </c>
      <c r="AN395" s="71">
        <v>55715</v>
      </c>
      <c r="AO395" s="71">
        <v>66969</v>
      </c>
    </row>
    <row r="396" spans="1:41" hidden="1" outlineLevel="1" x14ac:dyDescent="0.55000000000000004">
      <c r="A396" s="58" t="s">
        <v>27</v>
      </c>
      <c r="B396" s="65">
        <v>22089707.02</v>
      </c>
      <c r="C396" s="66">
        <v>197427</v>
      </c>
      <c r="D396" s="66">
        <v>15118</v>
      </c>
      <c r="E396" s="67">
        <v>111.88797388401788</v>
      </c>
      <c r="F396" s="68">
        <v>3164368.77</v>
      </c>
      <c r="G396" s="69">
        <v>26657</v>
      </c>
      <c r="H396" s="69">
        <v>15645</v>
      </c>
      <c r="I396" s="70">
        <v>2292751.69</v>
      </c>
      <c r="J396" s="71">
        <v>20537</v>
      </c>
      <c r="K396" s="71">
        <v>15603</v>
      </c>
      <c r="L396" s="68">
        <v>1558425.44</v>
      </c>
      <c r="M396" s="69">
        <v>15838</v>
      </c>
      <c r="N396" s="69">
        <v>15534</v>
      </c>
      <c r="O396" s="70">
        <v>1585511.1199999999</v>
      </c>
      <c r="P396" s="71">
        <v>13220</v>
      </c>
      <c r="Q396" s="71">
        <v>15386</v>
      </c>
      <c r="R396" s="68">
        <v>1526026.1099999999</v>
      </c>
      <c r="S396" s="69">
        <v>14088</v>
      </c>
      <c r="T396" s="69">
        <v>15342</v>
      </c>
      <c r="U396" s="70">
        <v>1470653.91</v>
      </c>
      <c r="V396" s="71">
        <v>14164</v>
      </c>
      <c r="W396" s="71">
        <v>15300</v>
      </c>
      <c r="X396" s="68">
        <v>1367957.7000000002</v>
      </c>
      <c r="Y396" s="69">
        <v>12313</v>
      </c>
      <c r="Z396" s="69">
        <v>15275</v>
      </c>
      <c r="AA396" s="70">
        <v>1616562.1099999999</v>
      </c>
      <c r="AB396" s="71">
        <v>14695</v>
      </c>
      <c r="AC396" s="71">
        <v>15213</v>
      </c>
      <c r="AD396" s="68">
        <v>1587485.46</v>
      </c>
      <c r="AE396" s="69">
        <v>14198</v>
      </c>
      <c r="AF396" s="69">
        <v>15182</v>
      </c>
      <c r="AG396" s="70">
        <v>1645212.7100000002</v>
      </c>
      <c r="AH396" s="71">
        <v>13972</v>
      </c>
      <c r="AI396" s="71">
        <v>15157</v>
      </c>
      <c r="AJ396" s="68">
        <v>1893987.57</v>
      </c>
      <c r="AK396" s="69">
        <v>17110</v>
      </c>
      <c r="AL396" s="69">
        <v>15131</v>
      </c>
      <c r="AM396" s="70">
        <v>2380764.4299999997</v>
      </c>
      <c r="AN396" s="71">
        <v>20635</v>
      </c>
      <c r="AO396" s="71">
        <v>15118</v>
      </c>
    </row>
    <row r="397" spans="1:41" hidden="1" outlineLevel="1" x14ac:dyDescent="0.55000000000000004">
      <c r="A397" s="58" t="s">
        <v>95</v>
      </c>
      <c r="B397" s="65">
        <v>4142712.29</v>
      </c>
      <c r="C397" s="66">
        <v>36865</v>
      </c>
      <c r="D397" s="66">
        <v>9308</v>
      </c>
      <c r="E397" s="67">
        <v>112.37521470229215</v>
      </c>
      <c r="F397" s="68">
        <v>335507.23</v>
      </c>
      <c r="G397" s="69">
        <v>2920</v>
      </c>
      <c r="H397" s="69">
        <v>9778</v>
      </c>
      <c r="I397" s="70">
        <v>284018.5</v>
      </c>
      <c r="J397" s="71">
        <v>2638</v>
      </c>
      <c r="K397" s="71">
        <v>9737</v>
      </c>
      <c r="L397" s="68">
        <v>308587.94</v>
      </c>
      <c r="M397" s="69">
        <v>2624</v>
      </c>
      <c r="N397" s="69">
        <v>9656</v>
      </c>
      <c r="O397" s="70">
        <v>236135.75</v>
      </c>
      <c r="P397" s="71">
        <v>2466</v>
      </c>
      <c r="Q397" s="71">
        <v>9549</v>
      </c>
      <c r="R397" s="68">
        <v>302632.76</v>
      </c>
      <c r="S397" s="69">
        <v>2905</v>
      </c>
      <c r="T397" s="69">
        <v>9526</v>
      </c>
      <c r="U397" s="70">
        <v>349144.54</v>
      </c>
      <c r="V397" s="71">
        <v>3032</v>
      </c>
      <c r="W397" s="71">
        <v>9492</v>
      </c>
      <c r="X397" s="68">
        <v>379918.83</v>
      </c>
      <c r="Y397" s="69">
        <v>3224</v>
      </c>
      <c r="Z397" s="69">
        <v>9478</v>
      </c>
      <c r="AA397" s="70">
        <v>401719.19</v>
      </c>
      <c r="AB397" s="71">
        <v>3371</v>
      </c>
      <c r="AC397" s="71">
        <v>9447</v>
      </c>
      <c r="AD397" s="68">
        <v>386914.54</v>
      </c>
      <c r="AE397" s="69">
        <v>3326</v>
      </c>
      <c r="AF397" s="69">
        <v>9391</v>
      </c>
      <c r="AG397" s="70">
        <v>326961.26</v>
      </c>
      <c r="AH397" s="71">
        <v>2874</v>
      </c>
      <c r="AI397" s="71">
        <v>9346</v>
      </c>
      <c r="AJ397" s="68">
        <v>384417.8</v>
      </c>
      <c r="AK397" s="69">
        <v>3751</v>
      </c>
      <c r="AL397" s="69">
        <v>9331</v>
      </c>
      <c r="AM397" s="70">
        <v>446753.95</v>
      </c>
      <c r="AN397" s="71">
        <v>3734</v>
      </c>
      <c r="AO397" s="71">
        <v>9308</v>
      </c>
    </row>
    <row r="398" spans="1:41" hidden="1" outlineLevel="1" x14ac:dyDescent="0.55000000000000004">
      <c r="A398" s="58" t="s">
        <v>380</v>
      </c>
      <c r="B398" s="65">
        <v>22731978.309999995</v>
      </c>
      <c r="C398" s="66">
        <v>173072</v>
      </c>
      <c r="D398" s="66">
        <v>14650</v>
      </c>
      <c r="E398" s="67">
        <v>131.34405513312376</v>
      </c>
      <c r="F398" s="68">
        <v>2795912.48</v>
      </c>
      <c r="G398" s="69">
        <v>19397</v>
      </c>
      <c r="H398" s="69">
        <v>15578</v>
      </c>
      <c r="I398" s="70">
        <v>1637017.32</v>
      </c>
      <c r="J398" s="71">
        <v>12765</v>
      </c>
      <c r="K398" s="71">
        <v>15501</v>
      </c>
      <c r="L398" s="68">
        <v>1825400.7999999996</v>
      </c>
      <c r="M398" s="69">
        <v>13460</v>
      </c>
      <c r="N398" s="69">
        <v>15286</v>
      </c>
      <c r="O398" s="70">
        <v>1440552.4300000002</v>
      </c>
      <c r="P398" s="71">
        <v>11696</v>
      </c>
      <c r="Q398" s="71">
        <v>15162</v>
      </c>
      <c r="R398" s="68">
        <v>1915309.59</v>
      </c>
      <c r="S398" s="69">
        <v>14840</v>
      </c>
      <c r="T398" s="69">
        <v>14905</v>
      </c>
      <c r="U398" s="70">
        <v>1743823.8499999999</v>
      </c>
      <c r="V398" s="71">
        <v>13094</v>
      </c>
      <c r="W398" s="71">
        <v>14824</v>
      </c>
      <c r="X398" s="68">
        <v>1653746.64</v>
      </c>
      <c r="Y398" s="69">
        <v>12688</v>
      </c>
      <c r="Z398" s="69">
        <v>14790</v>
      </c>
      <c r="AA398" s="70">
        <v>1500594.2300000002</v>
      </c>
      <c r="AB398" s="71">
        <v>11767</v>
      </c>
      <c r="AC398" s="71">
        <v>14710</v>
      </c>
      <c r="AD398" s="68">
        <v>1627968.4</v>
      </c>
      <c r="AE398" s="69">
        <v>13661</v>
      </c>
      <c r="AF398" s="69">
        <v>14691</v>
      </c>
      <c r="AG398" s="70">
        <v>1983223.66</v>
      </c>
      <c r="AH398" s="71">
        <v>14351</v>
      </c>
      <c r="AI398" s="71">
        <v>14663</v>
      </c>
      <c r="AJ398" s="68">
        <v>2008085.08</v>
      </c>
      <c r="AK398" s="69">
        <v>16221</v>
      </c>
      <c r="AL398" s="69">
        <v>14689</v>
      </c>
      <c r="AM398" s="70">
        <v>2600343.83</v>
      </c>
      <c r="AN398" s="71">
        <v>19132</v>
      </c>
      <c r="AO398" s="71">
        <v>14650</v>
      </c>
    </row>
    <row r="399" spans="1:41" hidden="1" outlineLevel="1" x14ac:dyDescent="0.55000000000000004">
      <c r="A399" s="58" t="s">
        <v>32</v>
      </c>
      <c r="B399" s="65">
        <v>743855.55999999994</v>
      </c>
      <c r="C399" s="66">
        <v>4755</v>
      </c>
      <c r="D399" s="66">
        <v>729</v>
      </c>
      <c r="E399" s="67">
        <v>156.43650052576234</v>
      </c>
      <c r="F399" s="68">
        <v>93165.67</v>
      </c>
      <c r="G399" s="69">
        <v>608</v>
      </c>
      <c r="H399" s="69">
        <v>770</v>
      </c>
      <c r="I399" s="70">
        <v>57860.66</v>
      </c>
      <c r="J399" s="71">
        <v>371</v>
      </c>
      <c r="K399" s="71">
        <v>767</v>
      </c>
      <c r="L399" s="68">
        <v>80259.55</v>
      </c>
      <c r="M399" s="69">
        <v>470</v>
      </c>
      <c r="N399" s="69">
        <v>756</v>
      </c>
      <c r="O399" s="70">
        <v>43181.11</v>
      </c>
      <c r="P399" s="71">
        <v>305</v>
      </c>
      <c r="Q399" s="71">
        <v>749</v>
      </c>
      <c r="R399" s="68">
        <v>51233.82</v>
      </c>
      <c r="S399" s="69">
        <v>357</v>
      </c>
      <c r="T399" s="69">
        <v>744</v>
      </c>
      <c r="U399" s="70">
        <v>46536.91</v>
      </c>
      <c r="V399" s="71">
        <v>307</v>
      </c>
      <c r="W399" s="71">
        <v>745</v>
      </c>
      <c r="X399" s="68">
        <v>75199.13</v>
      </c>
      <c r="Y399" s="69">
        <v>448</v>
      </c>
      <c r="Z399" s="69">
        <v>749</v>
      </c>
      <c r="AA399" s="70">
        <v>54708.89</v>
      </c>
      <c r="AB399" s="71">
        <v>386</v>
      </c>
      <c r="AC399" s="71">
        <v>744</v>
      </c>
      <c r="AD399" s="68">
        <v>64310.01</v>
      </c>
      <c r="AE399" s="69">
        <v>389</v>
      </c>
      <c r="AF399" s="69">
        <v>740</v>
      </c>
      <c r="AG399" s="70">
        <v>62367.82</v>
      </c>
      <c r="AH399" s="71">
        <v>345</v>
      </c>
      <c r="AI399" s="71">
        <v>736</v>
      </c>
      <c r="AJ399" s="68">
        <v>63224.480000000003</v>
      </c>
      <c r="AK399" s="69">
        <v>385</v>
      </c>
      <c r="AL399" s="69">
        <v>728</v>
      </c>
      <c r="AM399" s="70">
        <v>51807.51</v>
      </c>
      <c r="AN399" s="71">
        <v>384</v>
      </c>
      <c r="AO399" s="71">
        <v>729</v>
      </c>
    </row>
    <row r="400" spans="1:41" hidden="1" outlineLevel="1" x14ac:dyDescent="0.55000000000000004">
      <c r="A400" s="58" t="s">
        <v>37</v>
      </c>
      <c r="B400" s="65">
        <v>7188510.5298999995</v>
      </c>
      <c r="C400" s="66">
        <v>45730</v>
      </c>
      <c r="D400" s="66">
        <v>2355</v>
      </c>
      <c r="E400" s="67">
        <v>157.19463218674829</v>
      </c>
      <c r="F400" s="68">
        <v>817064.37990000006</v>
      </c>
      <c r="G400" s="69">
        <v>4754</v>
      </c>
      <c r="H400" s="69">
        <v>2467</v>
      </c>
      <c r="I400" s="70">
        <v>491209.76</v>
      </c>
      <c r="J400" s="71">
        <v>3321</v>
      </c>
      <c r="K400" s="71">
        <v>2446</v>
      </c>
      <c r="L400" s="68">
        <v>501620.68</v>
      </c>
      <c r="M400" s="69">
        <v>3107</v>
      </c>
      <c r="N400" s="69">
        <v>2416</v>
      </c>
      <c r="O400" s="70">
        <v>316584.42</v>
      </c>
      <c r="P400" s="71">
        <v>2348</v>
      </c>
      <c r="Q400" s="71">
        <v>2404</v>
      </c>
      <c r="R400" s="68">
        <v>550554.97</v>
      </c>
      <c r="S400" s="69">
        <v>3622</v>
      </c>
      <c r="T400" s="69">
        <v>2386</v>
      </c>
      <c r="U400" s="70">
        <v>608237.46</v>
      </c>
      <c r="V400" s="71">
        <v>3908</v>
      </c>
      <c r="W400" s="71">
        <v>2387</v>
      </c>
      <c r="X400" s="68">
        <v>621121.18000000005</v>
      </c>
      <c r="Y400" s="69">
        <v>3753</v>
      </c>
      <c r="Z400" s="69">
        <v>2189</v>
      </c>
      <c r="AA400" s="70">
        <v>618946</v>
      </c>
      <c r="AB400" s="71">
        <v>3985</v>
      </c>
      <c r="AC400" s="71">
        <v>916</v>
      </c>
      <c r="AD400" s="68">
        <v>641323.51</v>
      </c>
      <c r="AE400" s="69">
        <v>4243</v>
      </c>
      <c r="AF400" s="69">
        <v>2365</v>
      </c>
      <c r="AG400" s="70">
        <v>646106.99</v>
      </c>
      <c r="AH400" s="71">
        <v>3908</v>
      </c>
      <c r="AI400" s="71">
        <v>2370</v>
      </c>
      <c r="AJ400" s="68">
        <v>644455</v>
      </c>
      <c r="AK400" s="69">
        <v>4270</v>
      </c>
      <c r="AL400" s="69">
        <v>2358</v>
      </c>
      <c r="AM400" s="70">
        <v>731286.18</v>
      </c>
      <c r="AN400" s="71">
        <v>4511</v>
      </c>
      <c r="AO400" s="71">
        <v>2355</v>
      </c>
    </row>
    <row r="401" spans="1:41" hidden="1" outlineLevel="1" x14ac:dyDescent="0.55000000000000004">
      <c r="A401" s="58" t="s">
        <v>33</v>
      </c>
      <c r="B401" s="65">
        <v>6331662.6499999994</v>
      </c>
      <c r="C401" s="66">
        <v>30794</v>
      </c>
      <c r="D401" s="66">
        <v>3458</v>
      </c>
      <c r="E401" s="67">
        <v>205.61351724361887</v>
      </c>
      <c r="F401" s="68">
        <v>628648.48</v>
      </c>
      <c r="G401" s="69">
        <v>2914</v>
      </c>
      <c r="H401" s="69">
        <v>3700</v>
      </c>
      <c r="I401" s="70">
        <v>551265.43000000005</v>
      </c>
      <c r="J401" s="71">
        <v>2399</v>
      </c>
      <c r="K401" s="71">
        <v>3688</v>
      </c>
      <c r="L401" s="68">
        <v>450608.6</v>
      </c>
      <c r="M401" s="69">
        <v>2168</v>
      </c>
      <c r="N401" s="69">
        <v>3683</v>
      </c>
      <c r="O401" s="70">
        <v>316503.95</v>
      </c>
      <c r="P401" s="71">
        <v>1765</v>
      </c>
      <c r="Q401" s="71">
        <v>3675</v>
      </c>
      <c r="R401" s="68">
        <v>547127.19999999995</v>
      </c>
      <c r="S401" s="69">
        <v>2645</v>
      </c>
      <c r="T401" s="69">
        <v>3674</v>
      </c>
      <c r="U401" s="70">
        <v>589004.88</v>
      </c>
      <c r="V401" s="71">
        <v>2624</v>
      </c>
      <c r="W401" s="71">
        <v>3657</v>
      </c>
      <c r="X401" s="68">
        <v>514059.88</v>
      </c>
      <c r="Y401" s="69">
        <v>2766</v>
      </c>
      <c r="Z401" s="69">
        <v>3653</v>
      </c>
      <c r="AA401" s="70">
        <v>464411.44</v>
      </c>
      <c r="AB401" s="71">
        <v>2111</v>
      </c>
      <c r="AC401" s="71">
        <v>3626</v>
      </c>
      <c r="AD401" s="68">
        <v>438762.94</v>
      </c>
      <c r="AE401" s="69">
        <v>2086</v>
      </c>
      <c r="AF401" s="69">
        <v>3596</v>
      </c>
      <c r="AG401" s="70">
        <v>502606.67</v>
      </c>
      <c r="AH401" s="71">
        <v>2741</v>
      </c>
      <c r="AI401" s="71">
        <v>3500</v>
      </c>
      <c r="AJ401" s="68">
        <v>624321.85</v>
      </c>
      <c r="AK401" s="69">
        <v>3343</v>
      </c>
      <c r="AL401" s="69">
        <v>3464</v>
      </c>
      <c r="AM401" s="70">
        <v>704341.33</v>
      </c>
      <c r="AN401" s="71">
        <v>3232</v>
      </c>
      <c r="AO401" s="71">
        <v>3458</v>
      </c>
    </row>
    <row r="402" spans="1:41" hidden="1" outlineLevel="1" x14ac:dyDescent="0.55000000000000004">
      <c r="A402" s="58" t="s">
        <v>40</v>
      </c>
      <c r="B402" s="65">
        <v>201378901.64290002</v>
      </c>
      <c r="C402" s="66">
        <v>1295054</v>
      </c>
      <c r="D402" s="66">
        <v>101879</v>
      </c>
      <c r="E402" s="67">
        <v>155.49845924795414</v>
      </c>
      <c r="F402" s="68">
        <v>19159990.499000002</v>
      </c>
      <c r="G402" s="69">
        <v>121485</v>
      </c>
      <c r="H402" s="69">
        <v>100020</v>
      </c>
      <c r="I402" s="70">
        <v>13133113.629599996</v>
      </c>
      <c r="J402" s="71">
        <v>88189</v>
      </c>
      <c r="K402" s="71">
        <v>99807</v>
      </c>
      <c r="L402" s="68">
        <v>11915102.5495</v>
      </c>
      <c r="M402" s="69">
        <v>78887</v>
      </c>
      <c r="N402" s="69">
        <v>99069</v>
      </c>
      <c r="O402" s="70">
        <v>13110635.5691</v>
      </c>
      <c r="P402" s="71">
        <v>85273</v>
      </c>
      <c r="Q402" s="71">
        <v>99112</v>
      </c>
      <c r="R402" s="68">
        <v>14660024.5294</v>
      </c>
      <c r="S402" s="69">
        <v>95746</v>
      </c>
      <c r="T402" s="69">
        <v>98750</v>
      </c>
      <c r="U402" s="70">
        <v>16181905.749499999</v>
      </c>
      <c r="V402" s="71">
        <v>105237</v>
      </c>
      <c r="W402" s="71">
        <v>98603</v>
      </c>
      <c r="X402" s="68">
        <v>20603270.749499999</v>
      </c>
      <c r="Y402" s="69">
        <v>127960</v>
      </c>
      <c r="Z402" s="69">
        <v>104943</v>
      </c>
      <c r="AA402" s="70">
        <v>19408929.269499999</v>
      </c>
      <c r="AB402" s="71">
        <v>124230</v>
      </c>
      <c r="AC402" s="71">
        <v>104477</v>
      </c>
      <c r="AD402" s="68">
        <v>16824803.458999999</v>
      </c>
      <c r="AE402" s="69">
        <v>108655</v>
      </c>
      <c r="AF402" s="69">
        <v>101623</v>
      </c>
      <c r="AG402" s="70">
        <v>18164059.799699999</v>
      </c>
      <c r="AH402" s="71">
        <v>113451</v>
      </c>
      <c r="AI402" s="71">
        <v>102002</v>
      </c>
      <c r="AJ402" s="68">
        <v>17736346.569499999</v>
      </c>
      <c r="AK402" s="69">
        <v>118739</v>
      </c>
      <c r="AL402" s="69">
        <v>101882</v>
      </c>
      <c r="AM402" s="70">
        <v>20480719.269599997</v>
      </c>
      <c r="AN402" s="71">
        <v>127202</v>
      </c>
      <c r="AO402" s="71">
        <v>101879</v>
      </c>
    </row>
    <row r="403" spans="1:41" hidden="1" outlineLevel="1" x14ac:dyDescent="0.55000000000000004">
      <c r="A403" s="58" t="s">
        <v>34</v>
      </c>
      <c r="B403" s="65">
        <v>22231647.850000001</v>
      </c>
      <c r="C403" s="66">
        <v>76446</v>
      </c>
      <c r="D403" s="66">
        <v>2461</v>
      </c>
      <c r="E403" s="67">
        <v>290.81505703372318</v>
      </c>
      <c r="F403" s="68">
        <v>1427946.18</v>
      </c>
      <c r="G403" s="69">
        <v>5974</v>
      </c>
      <c r="H403" s="69">
        <v>2461</v>
      </c>
      <c r="I403" s="70">
        <v>2588067.9700000002</v>
      </c>
      <c r="J403" s="71">
        <v>9418</v>
      </c>
      <c r="K403" s="71">
        <v>2890</v>
      </c>
      <c r="L403" s="68">
        <v>3962543.18</v>
      </c>
      <c r="M403" s="69">
        <v>10611</v>
      </c>
      <c r="N403" s="69">
        <v>2907</v>
      </c>
      <c r="O403" s="70">
        <v>3894679.41</v>
      </c>
      <c r="P403" s="71">
        <v>9609</v>
      </c>
      <c r="Q403" s="71">
        <v>2863</v>
      </c>
      <c r="R403" s="68">
        <v>2717973.87</v>
      </c>
      <c r="S403" s="69">
        <v>7703</v>
      </c>
      <c r="T403" s="69">
        <v>2673</v>
      </c>
      <c r="U403" s="70">
        <v>1921774.61</v>
      </c>
      <c r="V403" s="71">
        <v>5915</v>
      </c>
      <c r="W403" s="71">
        <v>2630</v>
      </c>
      <c r="X403" s="68">
        <v>1609809.75</v>
      </c>
      <c r="Y403" s="69">
        <v>4968</v>
      </c>
      <c r="Z403" s="69">
        <v>2512</v>
      </c>
      <c r="AA403" s="70">
        <v>1041685.66</v>
      </c>
      <c r="AB403" s="71">
        <v>4763</v>
      </c>
      <c r="AC403" s="71">
        <v>2462</v>
      </c>
      <c r="AD403" s="68">
        <v>807015.37</v>
      </c>
      <c r="AE403" s="69">
        <v>4393</v>
      </c>
      <c r="AF403" s="69">
        <v>2409</v>
      </c>
      <c r="AG403" s="70">
        <v>869928.54</v>
      </c>
      <c r="AH403" s="71">
        <v>4516</v>
      </c>
      <c r="AI403" s="71">
        <v>2403</v>
      </c>
      <c r="AJ403" s="68">
        <v>583283.1</v>
      </c>
      <c r="AK403" s="69">
        <v>3759</v>
      </c>
      <c r="AL403" s="69">
        <v>2377</v>
      </c>
      <c r="AM403" s="70">
        <v>806940.21</v>
      </c>
      <c r="AN403" s="71">
        <v>4817</v>
      </c>
      <c r="AO403" s="71">
        <v>2461</v>
      </c>
    </row>
    <row r="404" spans="1:41" hidden="1" outlineLevel="1" x14ac:dyDescent="0.55000000000000004">
      <c r="A404" s="58" t="s">
        <v>35</v>
      </c>
      <c r="B404" s="65">
        <v>13167016.789899999</v>
      </c>
      <c r="C404" s="66">
        <v>82842</v>
      </c>
      <c r="D404" s="66">
        <v>23668</v>
      </c>
      <c r="E404" s="67">
        <v>158.94131949856353</v>
      </c>
      <c r="F404" s="68">
        <v>1060265.42</v>
      </c>
      <c r="G404" s="69">
        <v>4879</v>
      </c>
      <c r="H404" s="69">
        <v>25814</v>
      </c>
      <c r="I404" s="70">
        <v>566441.56000000006</v>
      </c>
      <c r="J404" s="71">
        <v>3341</v>
      </c>
      <c r="K404" s="71">
        <v>25461</v>
      </c>
      <c r="L404" s="68">
        <v>509311.57</v>
      </c>
      <c r="M404" s="69">
        <v>3211</v>
      </c>
      <c r="N404" s="69">
        <v>25185</v>
      </c>
      <c r="O404" s="70">
        <v>469124.75</v>
      </c>
      <c r="P404" s="71">
        <v>3073</v>
      </c>
      <c r="Q404" s="71">
        <v>24827</v>
      </c>
      <c r="R404" s="68">
        <v>643038.28</v>
      </c>
      <c r="S404" s="69">
        <v>4232</v>
      </c>
      <c r="T404" s="69">
        <v>24680</v>
      </c>
      <c r="U404" s="70">
        <v>519970.08</v>
      </c>
      <c r="V404" s="71">
        <v>3367</v>
      </c>
      <c r="W404" s="71">
        <v>24507</v>
      </c>
      <c r="X404" s="68">
        <v>591976.78</v>
      </c>
      <c r="Y404" s="69">
        <v>4054</v>
      </c>
      <c r="Z404" s="69">
        <v>24005</v>
      </c>
      <c r="AA404" s="70">
        <v>793368.25</v>
      </c>
      <c r="AB404" s="71">
        <v>4556</v>
      </c>
      <c r="AC404" s="71">
        <v>23810</v>
      </c>
      <c r="AD404" s="68">
        <v>1149795.3999999999</v>
      </c>
      <c r="AE404" s="69">
        <v>7302</v>
      </c>
      <c r="AF404" s="69">
        <v>23816</v>
      </c>
      <c r="AG404" s="70">
        <v>1809482.24</v>
      </c>
      <c r="AH404" s="71">
        <v>11783</v>
      </c>
      <c r="AI404" s="71">
        <v>23856</v>
      </c>
      <c r="AJ404" s="68">
        <v>2834490.1198999998</v>
      </c>
      <c r="AK404" s="69">
        <v>18440</v>
      </c>
      <c r="AL404" s="69">
        <v>23906</v>
      </c>
      <c r="AM404" s="70">
        <v>2219752.34</v>
      </c>
      <c r="AN404" s="71">
        <v>14604</v>
      </c>
      <c r="AO404" s="71">
        <v>23668</v>
      </c>
    </row>
    <row r="405" spans="1:41" ht="4.5" hidden="1" customHeight="1" outlineLevel="1" x14ac:dyDescent="0.55000000000000004">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row>
    <row r="406" spans="1:41" s="12" customFormat="1" hidden="1" outlineLevel="1" x14ac:dyDescent="0.55000000000000004">
      <c r="A406" s="50" t="s">
        <v>509</v>
      </c>
      <c r="B406" s="51">
        <f>SUM(B379:B404)</f>
        <v>5065646105.8314953</v>
      </c>
      <c r="C406" s="52">
        <f>SUM(C379:C404)</f>
        <v>30586850</v>
      </c>
      <c r="D406" s="52">
        <f>SUM(D379:D404)</f>
        <v>2406193</v>
      </c>
      <c r="E406" s="74">
        <f t="shared" ref="E406" si="26">IFERROR(B406/C406,0)</f>
        <v>165.61516160806016</v>
      </c>
      <c r="F406" s="51">
        <f t="shared" ref="F406:AO406" si="27">SUM(F379:F404)</f>
        <v>540521699.06869936</v>
      </c>
      <c r="G406" s="52">
        <f t="shared" si="27"/>
        <v>3202109</v>
      </c>
      <c r="H406" s="52">
        <f t="shared" si="27"/>
        <v>2416639</v>
      </c>
      <c r="I406" s="51">
        <f t="shared" si="27"/>
        <v>445817085.50939959</v>
      </c>
      <c r="J406" s="52">
        <f t="shared" si="27"/>
        <v>2666314</v>
      </c>
      <c r="K406" s="52">
        <f t="shared" si="27"/>
        <v>2418399</v>
      </c>
      <c r="L406" s="51">
        <f t="shared" si="27"/>
        <v>380234032.0594998</v>
      </c>
      <c r="M406" s="52">
        <f t="shared" si="27"/>
        <v>2274726</v>
      </c>
      <c r="N406" s="52">
        <f t="shared" si="27"/>
        <v>2409654</v>
      </c>
      <c r="O406" s="51">
        <f t="shared" si="27"/>
        <v>394554269.65909976</v>
      </c>
      <c r="P406" s="52">
        <f t="shared" si="27"/>
        <v>2363328</v>
      </c>
      <c r="Q406" s="52">
        <f t="shared" si="27"/>
        <v>2414977</v>
      </c>
      <c r="R406" s="51">
        <f t="shared" si="27"/>
        <v>392242813.91929954</v>
      </c>
      <c r="S406" s="52">
        <f t="shared" si="27"/>
        <v>2352649</v>
      </c>
      <c r="T406" s="52">
        <f t="shared" si="27"/>
        <v>2416217</v>
      </c>
      <c r="U406" s="51">
        <f t="shared" si="27"/>
        <v>383288243.56949949</v>
      </c>
      <c r="V406" s="52">
        <f t="shared" si="27"/>
        <v>2309905</v>
      </c>
      <c r="W406" s="52">
        <f t="shared" si="27"/>
        <v>2416139</v>
      </c>
      <c r="X406" s="51">
        <f t="shared" si="27"/>
        <v>399458200.83939946</v>
      </c>
      <c r="Y406" s="52">
        <f t="shared" si="27"/>
        <v>2372272</v>
      </c>
      <c r="Z406" s="52">
        <f t="shared" si="27"/>
        <v>2421079</v>
      </c>
      <c r="AA406" s="51">
        <f t="shared" si="27"/>
        <v>398540634.65939957</v>
      </c>
      <c r="AB406" s="52">
        <f t="shared" si="27"/>
        <v>2367867</v>
      </c>
      <c r="AC406" s="52">
        <f t="shared" si="27"/>
        <v>2412821</v>
      </c>
      <c r="AD406" s="51">
        <f t="shared" si="27"/>
        <v>385108788.37889946</v>
      </c>
      <c r="AE406" s="52">
        <f t="shared" si="27"/>
        <v>2395620</v>
      </c>
      <c r="AF406" s="52">
        <f t="shared" si="27"/>
        <v>2408616</v>
      </c>
      <c r="AG406" s="51">
        <f t="shared" si="27"/>
        <v>430462286.04959959</v>
      </c>
      <c r="AH406" s="52">
        <f t="shared" si="27"/>
        <v>2593215</v>
      </c>
      <c r="AI406" s="52">
        <f t="shared" si="27"/>
        <v>2423565</v>
      </c>
      <c r="AJ406" s="51">
        <f t="shared" si="27"/>
        <v>449923859.2591995</v>
      </c>
      <c r="AK406" s="52">
        <f t="shared" si="27"/>
        <v>2835225</v>
      </c>
      <c r="AL406" s="52">
        <f t="shared" si="27"/>
        <v>2424051</v>
      </c>
      <c r="AM406" s="51">
        <f t="shared" si="27"/>
        <v>465494192.85949951</v>
      </c>
      <c r="AN406" s="52">
        <f t="shared" si="27"/>
        <v>2853620</v>
      </c>
      <c r="AO406" s="52">
        <f t="shared" si="27"/>
        <v>2406193</v>
      </c>
    </row>
    <row r="407" spans="1:41" hidden="1" outlineLevel="1" x14ac:dyDescent="0.55000000000000004"/>
    <row r="408" spans="1:41" hidden="1" outlineLevel="1" x14ac:dyDescent="0.55000000000000004">
      <c r="A408" s="12" t="s">
        <v>6</v>
      </c>
      <c r="B408" s="107" t="s">
        <v>96</v>
      </c>
      <c r="C408" s="107"/>
      <c r="D408" s="107"/>
      <c r="E408" s="107"/>
      <c r="F408" s="105" t="s">
        <v>72</v>
      </c>
      <c r="G408" s="105"/>
      <c r="H408" s="105"/>
      <c r="I408" s="104" t="s">
        <v>73</v>
      </c>
      <c r="J408" s="104"/>
      <c r="K408" s="104"/>
      <c r="L408" s="106" t="s">
        <v>74</v>
      </c>
      <c r="M408" s="106"/>
      <c r="N408" s="106"/>
      <c r="O408" s="104" t="s">
        <v>75</v>
      </c>
      <c r="P408" s="104"/>
      <c r="Q408" s="104"/>
      <c r="R408" s="106" t="s">
        <v>76</v>
      </c>
      <c r="S408" s="106"/>
      <c r="T408" s="106"/>
      <c r="U408" s="104" t="s">
        <v>77</v>
      </c>
      <c r="V408" s="104"/>
      <c r="W408" s="104"/>
      <c r="X408" s="106" t="s">
        <v>78</v>
      </c>
      <c r="Y408" s="106"/>
      <c r="Z408" s="106"/>
      <c r="AA408" s="104" t="s">
        <v>79</v>
      </c>
      <c r="AB408" s="104"/>
      <c r="AC408" s="104"/>
      <c r="AD408" s="106" t="s">
        <v>80</v>
      </c>
      <c r="AE408" s="106"/>
      <c r="AF408" s="106"/>
      <c r="AG408" s="104" t="s">
        <v>81</v>
      </c>
      <c r="AH408" s="104"/>
      <c r="AI408" s="104"/>
      <c r="AJ408" s="106" t="s">
        <v>82</v>
      </c>
      <c r="AK408" s="106"/>
      <c r="AL408" s="106"/>
      <c r="AM408" s="104" t="s">
        <v>83</v>
      </c>
      <c r="AN408" s="104"/>
      <c r="AO408" s="104"/>
    </row>
    <row r="409" spans="1:41" s="72" customFormat="1" hidden="1" outlineLevel="1" x14ac:dyDescent="0.55000000000000004">
      <c r="A409" s="73" t="s">
        <v>0</v>
      </c>
      <c r="B409" s="59" t="s">
        <v>1</v>
      </c>
      <c r="C409" s="60" t="s">
        <v>2</v>
      </c>
      <c r="D409" s="60" t="s">
        <v>97</v>
      </c>
      <c r="E409" s="59" t="s">
        <v>516</v>
      </c>
      <c r="F409" s="61" t="s">
        <v>1</v>
      </c>
      <c r="G409" s="62" t="s">
        <v>2</v>
      </c>
      <c r="H409" s="62" t="s">
        <v>97</v>
      </c>
      <c r="I409" s="63" t="s">
        <v>1</v>
      </c>
      <c r="J409" s="64" t="s">
        <v>2</v>
      </c>
      <c r="K409" s="64" t="s">
        <v>97</v>
      </c>
      <c r="L409" s="61" t="s">
        <v>1</v>
      </c>
      <c r="M409" s="62" t="s">
        <v>2</v>
      </c>
      <c r="N409" s="62" t="s">
        <v>97</v>
      </c>
      <c r="O409" s="63" t="s">
        <v>1</v>
      </c>
      <c r="P409" s="64" t="s">
        <v>2</v>
      </c>
      <c r="Q409" s="64" t="s">
        <v>97</v>
      </c>
      <c r="R409" s="61" t="s">
        <v>1</v>
      </c>
      <c r="S409" s="62" t="s">
        <v>2</v>
      </c>
      <c r="T409" s="62" t="s">
        <v>97</v>
      </c>
      <c r="U409" s="63" t="s">
        <v>1</v>
      </c>
      <c r="V409" s="64" t="s">
        <v>2</v>
      </c>
      <c r="W409" s="64" t="s">
        <v>97</v>
      </c>
      <c r="X409" s="61" t="s">
        <v>1</v>
      </c>
      <c r="Y409" s="62" t="s">
        <v>2</v>
      </c>
      <c r="Z409" s="62" t="s">
        <v>97</v>
      </c>
      <c r="AA409" s="63" t="s">
        <v>1</v>
      </c>
      <c r="AB409" s="64" t="s">
        <v>2</v>
      </c>
      <c r="AC409" s="64" t="s">
        <v>97</v>
      </c>
      <c r="AD409" s="61" t="s">
        <v>1</v>
      </c>
      <c r="AE409" s="62" t="s">
        <v>2</v>
      </c>
      <c r="AF409" s="62" t="s">
        <v>97</v>
      </c>
      <c r="AG409" s="63" t="s">
        <v>1</v>
      </c>
      <c r="AH409" s="64" t="s">
        <v>2</v>
      </c>
      <c r="AI409" s="64" t="s">
        <v>97</v>
      </c>
      <c r="AJ409" s="61" t="s">
        <v>1</v>
      </c>
      <c r="AK409" s="62" t="s">
        <v>2</v>
      </c>
      <c r="AL409" s="62" t="s">
        <v>97</v>
      </c>
      <c r="AM409" s="63" t="s">
        <v>1</v>
      </c>
      <c r="AN409" s="64" t="s">
        <v>2</v>
      </c>
      <c r="AO409" s="64" t="s">
        <v>97</v>
      </c>
    </row>
    <row r="410" spans="1:41" hidden="1" outlineLevel="1" x14ac:dyDescent="0.55000000000000004">
      <c r="A410" s="58" t="s">
        <v>36</v>
      </c>
      <c r="B410" s="65">
        <v>12723290.660000002</v>
      </c>
      <c r="C410" s="66">
        <v>38171</v>
      </c>
      <c r="D410" s="66">
        <v>3312</v>
      </c>
      <c r="E410" s="67">
        <v>333.3234827486836</v>
      </c>
      <c r="F410" s="68">
        <v>1265528.99</v>
      </c>
      <c r="G410" s="69">
        <v>3679</v>
      </c>
      <c r="H410" s="69">
        <v>3239</v>
      </c>
      <c r="I410" s="70">
        <v>935538.65</v>
      </c>
      <c r="J410" s="71">
        <v>2756</v>
      </c>
      <c r="K410" s="71">
        <v>3251</v>
      </c>
      <c r="L410" s="68">
        <v>975467.04</v>
      </c>
      <c r="M410" s="69">
        <v>3078</v>
      </c>
      <c r="N410" s="69">
        <v>3244</v>
      </c>
      <c r="O410" s="70">
        <v>564110.62</v>
      </c>
      <c r="P410" s="71">
        <v>2026</v>
      </c>
      <c r="Q410" s="71">
        <v>3306</v>
      </c>
      <c r="R410" s="68">
        <v>874859.7</v>
      </c>
      <c r="S410" s="69">
        <v>2740</v>
      </c>
      <c r="T410" s="69">
        <v>3324</v>
      </c>
      <c r="U410" s="70">
        <v>1101108.3500000001</v>
      </c>
      <c r="V410" s="71">
        <v>3185</v>
      </c>
      <c r="W410" s="71">
        <v>3340</v>
      </c>
      <c r="X410" s="68">
        <v>1004001.37</v>
      </c>
      <c r="Y410" s="69">
        <v>2980</v>
      </c>
      <c r="Z410" s="69">
        <v>3367</v>
      </c>
      <c r="AA410" s="70">
        <v>1342376.03</v>
      </c>
      <c r="AB410" s="71">
        <v>3589</v>
      </c>
      <c r="AC410" s="71">
        <v>3308</v>
      </c>
      <c r="AD410" s="68">
        <v>1207827.22</v>
      </c>
      <c r="AE410" s="69">
        <v>3166</v>
      </c>
      <c r="AF410" s="69">
        <v>3346</v>
      </c>
      <c r="AG410" s="70">
        <v>1368724.1</v>
      </c>
      <c r="AH410" s="71">
        <v>4124</v>
      </c>
      <c r="AI410" s="71">
        <v>3319</v>
      </c>
      <c r="AJ410" s="68">
        <v>1088864.8700000001</v>
      </c>
      <c r="AK410" s="69">
        <v>3572</v>
      </c>
      <c r="AL410" s="69">
        <v>3327</v>
      </c>
      <c r="AM410" s="70">
        <v>994883.72</v>
      </c>
      <c r="AN410" s="71">
        <v>3276</v>
      </c>
      <c r="AO410" s="71">
        <v>3312</v>
      </c>
    </row>
    <row r="411" spans="1:41" hidden="1" outlineLevel="1" x14ac:dyDescent="0.55000000000000004">
      <c r="A411" s="58" t="s">
        <v>18</v>
      </c>
      <c r="B411" s="65">
        <v>114315445.00999476</v>
      </c>
      <c r="C411" s="66">
        <v>990310</v>
      </c>
      <c r="D411" s="66">
        <v>69034</v>
      </c>
      <c r="E411" s="67">
        <v>115.43400047459357</v>
      </c>
      <c r="F411" s="68">
        <v>11271156.139999472</v>
      </c>
      <c r="G411" s="69">
        <v>90925</v>
      </c>
      <c r="H411" s="69">
        <v>73151</v>
      </c>
      <c r="I411" s="70">
        <v>7596577.3399996944</v>
      </c>
      <c r="J411" s="71">
        <v>65636</v>
      </c>
      <c r="K411" s="71">
        <v>70995</v>
      </c>
      <c r="L411" s="68">
        <v>5358668.0499998722</v>
      </c>
      <c r="M411" s="69">
        <v>48124</v>
      </c>
      <c r="N411" s="69">
        <v>69487</v>
      </c>
      <c r="O411" s="70">
        <v>6440832.689999776</v>
      </c>
      <c r="P411" s="71">
        <v>52560</v>
      </c>
      <c r="Q411" s="71">
        <v>69494</v>
      </c>
      <c r="R411" s="68">
        <v>7787996.9499996649</v>
      </c>
      <c r="S411" s="69">
        <v>64898</v>
      </c>
      <c r="T411" s="69">
        <v>68230</v>
      </c>
      <c r="U411" s="70">
        <v>9604905.6999995224</v>
      </c>
      <c r="V411" s="71">
        <v>79202</v>
      </c>
      <c r="W411" s="71">
        <v>68234</v>
      </c>
      <c r="X411" s="68">
        <v>10543117.019999443</v>
      </c>
      <c r="Y411" s="69">
        <v>86162</v>
      </c>
      <c r="Z411" s="69">
        <v>68211</v>
      </c>
      <c r="AA411" s="70">
        <v>10180301.929999523</v>
      </c>
      <c r="AB411" s="71">
        <v>89370</v>
      </c>
      <c r="AC411" s="71">
        <v>68352</v>
      </c>
      <c r="AD411" s="68">
        <v>10480169.909999486</v>
      </c>
      <c r="AE411" s="69">
        <v>96755</v>
      </c>
      <c r="AF411" s="69">
        <v>68546</v>
      </c>
      <c r="AG411" s="70">
        <v>11812936.829999404</v>
      </c>
      <c r="AH411" s="71">
        <v>104609</v>
      </c>
      <c r="AI411" s="71">
        <v>68726</v>
      </c>
      <c r="AJ411" s="68">
        <v>12465781.259999387</v>
      </c>
      <c r="AK411" s="69">
        <v>115655</v>
      </c>
      <c r="AL411" s="69">
        <v>68823</v>
      </c>
      <c r="AM411" s="70">
        <v>10773001.189999504</v>
      </c>
      <c r="AN411" s="71">
        <v>96414</v>
      </c>
      <c r="AO411" s="71">
        <v>69034</v>
      </c>
    </row>
    <row r="412" spans="1:41" hidden="1" outlineLevel="1" x14ac:dyDescent="0.55000000000000004">
      <c r="A412" s="58" t="s">
        <v>20</v>
      </c>
      <c r="B412" s="65">
        <v>26868109.309999995</v>
      </c>
      <c r="C412" s="66">
        <v>188168</v>
      </c>
      <c r="D412" s="66">
        <v>16296</v>
      </c>
      <c r="E412" s="67">
        <v>142.78787737553674</v>
      </c>
      <c r="F412" s="68">
        <v>2692669.87</v>
      </c>
      <c r="G412" s="69">
        <v>17462</v>
      </c>
      <c r="H412" s="69">
        <v>15499</v>
      </c>
      <c r="I412" s="70">
        <v>2053650.73</v>
      </c>
      <c r="J412" s="71">
        <v>15264</v>
      </c>
      <c r="K412" s="71">
        <v>15486</v>
      </c>
      <c r="L412" s="68">
        <v>1819794.8399999996</v>
      </c>
      <c r="M412" s="69">
        <v>12590</v>
      </c>
      <c r="N412" s="69">
        <v>15427</v>
      </c>
      <c r="O412" s="70">
        <v>1746186.4799999997</v>
      </c>
      <c r="P412" s="71">
        <v>12372</v>
      </c>
      <c r="Q412" s="71">
        <v>15370</v>
      </c>
      <c r="R412" s="68">
        <v>2055284.15</v>
      </c>
      <c r="S412" s="69">
        <v>14304</v>
      </c>
      <c r="T412" s="69">
        <v>15419</v>
      </c>
      <c r="U412" s="70">
        <v>2270647.0799999996</v>
      </c>
      <c r="V412" s="71">
        <v>15899</v>
      </c>
      <c r="W412" s="71">
        <v>15349</v>
      </c>
      <c r="X412" s="68">
        <v>2135466.92</v>
      </c>
      <c r="Y412" s="69">
        <v>15086</v>
      </c>
      <c r="Z412" s="69">
        <v>15332</v>
      </c>
      <c r="AA412" s="70">
        <v>2415185.9400000004</v>
      </c>
      <c r="AB412" s="71">
        <v>17406</v>
      </c>
      <c r="AC412" s="71">
        <v>15345</v>
      </c>
      <c r="AD412" s="68">
        <v>2318548.08</v>
      </c>
      <c r="AE412" s="69">
        <v>15919</v>
      </c>
      <c r="AF412" s="69">
        <v>15699</v>
      </c>
      <c r="AG412" s="70">
        <v>2497235.3600000003</v>
      </c>
      <c r="AH412" s="71">
        <v>15883</v>
      </c>
      <c r="AI412" s="71">
        <v>15998</v>
      </c>
      <c r="AJ412" s="68">
        <v>2412002.7399999993</v>
      </c>
      <c r="AK412" s="69">
        <v>18728</v>
      </c>
      <c r="AL412" s="69">
        <v>16248</v>
      </c>
      <c r="AM412" s="70">
        <v>2451437.1199999996</v>
      </c>
      <c r="AN412" s="71">
        <v>17255</v>
      </c>
      <c r="AO412" s="71">
        <v>16296</v>
      </c>
    </row>
    <row r="413" spans="1:41" hidden="1" outlineLevel="1" x14ac:dyDescent="0.55000000000000004">
      <c r="A413" s="58" t="s">
        <v>510</v>
      </c>
      <c r="B413" s="65">
        <v>0</v>
      </c>
      <c r="C413" s="66">
        <v>0</v>
      </c>
      <c r="D413" s="66">
        <v>0</v>
      </c>
      <c r="E413" s="67">
        <v>0</v>
      </c>
      <c r="F413" s="68">
        <v>0</v>
      </c>
      <c r="G413" s="69">
        <v>0</v>
      </c>
      <c r="H413" s="69">
        <v>0</v>
      </c>
      <c r="I413" s="70">
        <v>0</v>
      </c>
      <c r="J413" s="71">
        <v>0</v>
      </c>
      <c r="K413" s="71">
        <v>0</v>
      </c>
      <c r="L413" s="68">
        <v>0</v>
      </c>
      <c r="M413" s="69">
        <v>0</v>
      </c>
      <c r="N413" s="69">
        <v>0</v>
      </c>
      <c r="O413" s="70">
        <v>0</v>
      </c>
      <c r="P413" s="71">
        <v>0</v>
      </c>
      <c r="Q413" s="71">
        <v>0</v>
      </c>
      <c r="R413" s="68">
        <v>0</v>
      </c>
      <c r="S413" s="69">
        <v>0</v>
      </c>
      <c r="T413" s="69">
        <v>0</v>
      </c>
      <c r="U413" s="70">
        <v>0</v>
      </c>
      <c r="V413" s="71">
        <v>0</v>
      </c>
      <c r="W413" s="71">
        <v>0</v>
      </c>
      <c r="X413" s="68">
        <v>0</v>
      </c>
      <c r="Y413" s="69">
        <v>0</v>
      </c>
      <c r="Z413" s="69">
        <v>0</v>
      </c>
      <c r="AA413" s="70">
        <v>0</v>
      </c>
      <c r="AB413" s="71">
        <v>0</v>
      </c>
      <c r="AC413" s="71">
        <v>0</v>
      </c>
      <c r="AD413" s="68">
        <v>0</v>
      </c>
      <c r="AE413" s="69">
        <v>0</v>
      </c>
      <c r="AF413" s="69">
        <v>0</v>
      </c>
      <c r="AG413" s="70">
        <v>0</v>
      </c>
      <c r="AH413" s="71">
        <v>0</v>
      </c>
      <c r="AI413" s="71">
        <v>0</v>
      </c>
      <c r="AJ413" s="68">
        <v>0</v>
      </c>
      <c r="AK413" s="69">
        <v>0</v>
      </c>
      <c r="AL413" s="69">
        <v>0</v>
      </c>
      <c r="AM413" s="70">
        <v>0</v>
      </c>
      <c r="AN413" s="71">
        <v>0</v>
      </c>
      <c r="AO413" s="71">
        <v>0</v>
      </c>
    </row>
    <row r="414" spans="1:41" hidden="1" outlineLevel="1" x14ac:dyDescent="0.55000000000000004">
      <c r="A414" s="58" t="s">
        <v>89</v>
      </c>
      <c r="B414" s="65">
        <v>4271505634.8100004</v>
      </c>
      <c r="C414" s="66">
        <v>25104163</v>
      </c>
      <c r="D414" s="66">
        <v>1634528</v>
      </c>
      <c r="E414" s="67">
        <v>170.15128665353234</v>
      </c>
      <c r="F414" s="68">
        <v>356728118.31</v>
      </c>
      <c r="G414" s="69">
        <v>2014773</v>
      </c>
      <c r="H414" s="69">
        <v>1564289</v>
      </c>
      <c r="I414" s="70">
        <v>299318181.55000001</v>
      </c>
      <c r="J414" s="71">
        <v>1748985</v>
      </c>
      <c r="K414" s="71">
        <v>1569260</v>
      </c>
      <c r="L414" s="68">
        <v>232615485.18000001</v>
      </c>
      <c r="M414" s="69">
        <v>1405733</v>
      </c>
      <c r="N414" s="69">
        <v>1569531</v>
      </c>
      <c r="O414" s="70">
        <v>279741527.00999999</v>
      </c>
      <c r="P414" s="71">
        <v>1682180</v>
      </c>
      <c r="Q414" s="71">
        <v>1586557</v>
      </c>
      <c r="R414" s="68">
        <v>326393117.87</v>
      </c>
      <c r="S414" s="69">
        <v>1879486</v>
      </c>
      <c r="T414" s="69">
        <v>1597865</v>
      </c>
      <c r="U414" s="70">
        <v>374320251.70999998</v>
      </c>
      <c r="V414" s="71">
        <v>2162119</v>
      </c>
      <c r="W414" s="71">
        <v>1607072</v>
      </c>
      <c r="X414" s="68">
        <v>414021779.83999997</v>
      </c>
      <c r="Y414" s="69">
        <v>2373220</v>
      </c>
      <c r="Z414" s="69">
        <v>1617859</v>
      </c>
      <c r="AA414" s="70">
        <v>400038951.05000001</v>
      </c>
      <c r="AB414" s="71">
        <v>2361087</v>
      </c>
      <c r="AC414" s="71">
        <v>1626879</v>
      </c>
      <c r="AD414" s="68">
        <v>387443707.68000001</v>
      </c>
      <c r="AE414" s="69">
        <v>2358913</v>
      </c>
      <c r="AF414" s="69">
        <v>1620319</v>
      </c>
      <c r="AG414" s="70">
        <v>403521043.42000002</v>
      </c>
      <c r="AH414" s="71">
        <v>2360552</v>
      </c>
      <c r="AI414" s="71">
        <v>1628663</v>
      </c>
      <c r="AJ414" s="68">
        <v>428050051.49000001</v>
      </c>
      <c r="AK414" s="69">
        <v>2583627</v>
      </c>
      <c r="AL414" s="69">
        <v>1631905</v>
      </c>
      <c r="AM414" s="70">
        <v>369313419.69999999</v>
      </c>
      <c r="AN414" s="71">
        <v>2173488</v>
      </c>
      <c r="AO414" s="71">
        <v>1634528</v>
      </c>
    </row>
    <row r="415" spans="1:41" hidden="1" outlineLevel="1" x14ac:dyDescent="0.55000000000000004">
      <c r="A415" s="58" t="s">
        <v>21</v>
      </c>
      <c r="B415" s="65">
        <v>6234688.4499999993</v>
      </c>
      <c r="C415" s="66">
        <v>46079</v>
      </c>
      <c r="D415" s="66">
        <v>1847</v>
      </c>
      <c r="E415" s="67">
        <v>135.30433494650489</v>
      </c>
      <c r="F415" s="68">
        <v>699093.57</v>
      </c>
      <c r="G415" s="69">
        <v>4546</v>
      </c>
      <c r="H415" s="69">
        <v>2476</v>
      </c>
      <c r="I415" s="70">
        <v>579412.63</v>
      </c>
      <c r="J415" s="71">
        <v>4427</v>
      </c>
      <c r="K415" s="71">
        <v>2484</v>
      </c>
      <c r="L415" s="68">
        <v>389221.68</v>
      </c>
      <c r="M415" s="69">
        <v>3125</v>
      </c>
      <c r="N415" s="69">
        <v>2452</v>
      </c>
      <c r="O415" s="70">
        <v>321138.42</v>
      </c>
      <c r="P415" s="71">
        <v>2431</v>
      </c>
      <c r="Q415" s="71">
        <v>2460</v>
      </c>
      <c r="R415" s="68">
        <v>460048.32</v>
      </c>
      <c r="S415" s="69">
        <v>3584</v>
      </c>
      <c r="T415" s="69">
        <v>2468</v>
      </c>
      <c r="U415" s="70">
        <v>534567.36</v>
      </c>
      <c r="V415" s="71">
        <v>4087</v>
      </c>
      <c r="W415" s="71">
        <v>2486</v>
      </c>
      <c r="X415" s="68">
        <v>589264.39</v>
      </c>
      <c r="Y415" s="69">
        <v>4058</v>
      </c>
      <c r="Z415" s="69">
        <v>2501</v>
      </c>
      <c r="AA415" s="70">
        <v>649513.37</v>
      </c>
      <c r="AB415" s="71">
        <v>4974</v>
      </c>
      <c r="AC415" s="71">
        <v>2300</v>
      </c>
      <c r="AD415" s="68">
        <v>513378.98</v>
      </c>
      <c r="AE415" s="69">
        <v>4021</v>
      </c>
      <c r="AF415" s="69">
        <v>2320</v>
      </c>
      <c r="AG415" s="70">
        <v>407254.4</v>
      </c>
      <c r="AH415" s="71">
        <v>2873</v>
      </c>
      <c r="AI415" s="71">
        <v>2302</v>
      </c>
      <c r="AJ415" s="68">
        <v>450516.89</v>
      </c>
      <c r="AK415" s="69">
        <v>3358</v>
      </c>
      <c r="AL415" s="69">
        <v>1808</v>
      </c>
      <c r="AM415" s="70">
        <v>641278.43999999994</v>
      </c>
      <c r="AN415" s="71">
        <v>4595</v>
      </c>
      <c r="AO415" s="71">
        <v>1847</v>
      </c>
    </row>
    <row r="416" spans="1:41" hidden="1" outlineLevel="1" x14ac:dyDescent="0.55000000000000004">
      <c r="A416" s="58" t="s">
        <v>90</v>
      </c>
      <c r="B416" s="65">
        <v>45133464.530000001</v>
      </c>
      <c r="C416" s="66">
        <v>319785</v>
      </c>
      <c r="D416" s="66">
        <v>10585</v>
      </c>
      <c r="E416" s="67">
        <v>141.13690301296182</v>
      </c>
      <c r="F416" s="68">
        <v>5110822.330000001</v>
      </c>
      <c r="G416" s="69">
        <v>33932</v>
      </c>
      <c r="H416" s="69">
        <v>10991</v>
      </c>
      <c r="I416" s="70">
        <v>3295046.61</v>
      </c>
      <c r="J416" s="71">
        <v>24718</v>
      </c>
      <c r="K416" s="71">
        <v>10988</v>
      </c>
      <c r="L416" s="68">
        <v>2450582.4399999995</v>
      </c>
      <c r="M416" s="69">
        <v>18727</v>
      </c>
      <c r="N416" s="69">
        <v>10889</v>
      </c>
      <c r="O416" s="70">
        <v>2750184.3899999997</v>
      </c>
      <c r="P416" s="71">
        <v>17712</v>
      </c>
      <c r="Q416" s="71">
        <v>10802</v>
      </c>
      <c r="R416" s="68">
        <v>3368680.3700000006</v>
      </c>
      <c r="S416" s="69">
        <v>23193</v>
      </c>
      <c r="T416" s="69">
        <v>10700</v>
      </c>
      <c r="U416" s="70">
        <v>4165987.8499999996</v>
      </c>
      <c r="V416" s="71">
        <v>28860</v>
      </c>
      <c r="W416" s="71">
        <v>10647</v>
      </c>
      <c r="X416" s="68">
        <v>4638950.8000000007</v>
      </c>
      <c r="Y416" s="69">
        <v>32157</v>
      </c>
      <c r="Z416" s="69">
        <v>10686</v>
      </c>
      <c r="AA416" s="70">
        <v>4150173.1599999997</v>
      </c>
      <c r="AB416" s="71">
        <v>29221</v>
      </c>
      <c r="AC416" s="71">
        <v>10714</v>
      </c>
      <c r="AD416" s="68">
        <v>4004053.19</v>
      </c>
      <c r="AE416" s="69">
        <v>29615</v>
      </c>
      <c r="AF416" s="69">
        <v>10636</v>
      </c>
      <c r="AG416" s="70">
        <v>3572648.5900000003</v>
      </c>
      <c r="AH416" s="71">
        <v>25204</v>
      </c>
      <c r="AI416" s="71">
        <v>10642</v>
      </c>
      <c r="AJ416" s="68">
        <v>3801616.39</v>
      </c>
      <c r="AK416" s="69">
        <v>30298</v>
      </c>
      <c r="AL416" s="69">
        <v>10591</v>
      </c>
      <c r="AM416" s="70">
        <v>3824718.41</v>
      </c>
      <c r="AN416" s="71">
        <v>26148</v>
      </c>
      <c r="AO416" s="71">
        <v>10585</v>
      </c>
    </row>
    <row r="417" spans="1:41" hidden="1" outlineLevel="1" x14ac:dyDescent="0.55000000000000004">
      <c r="A417" s="58" t="s">
        <v>22</v>
      </c>
      <c r="B417" s="65">
        <v>73802379.829999998</v>
      </c>
      <c r="C417" s="66">
        <v>448705</v>
      </c>
      <c r="D417" s="66">
        <v>33228</v>
      </c>
      <c r="E417" s="67">
        <v>164.47862143278991</v>
      </c>
      <c r="F417" s="68">
        <v>6577702.3799999999</v>
      </c>
      <c r="G417" s="69">
        <v>39044</v>
      </c>
      <c r="H417" s="69">
        <v>37382</v>
      </c>
      <c r="I417" s="70">
        <v>5945453.8700000001</v>
      </c>
      <c r="J417" s="71">
        <v>35376</v>
      </c>
      <c r="K417" s="71">
        <v>37139</v>
      </c>
      <c r="L417" s="68">
        <v>4462537.46</v>
      </c>
      <c r="M417" s="69">
        <v>26083</v>
      </c>
      <c r="N417" s="69">
        <v>36925</v>
      </c>
      <c r="O417" s="70">
        <v>3809741.82</v>
      </c>
      <c r="P417" s="71">
        <v>24521</v>
      </c>
      <c r="Q417" s="71">
        <v>36900</v>
      </c>
      <c r="R417" s="68">
        <v>5173123.3099999996</v>
      </c>
      <c r="S417" s="69">
        <v>30168</v>
      </c>
      <c r="T417" s="69">
        <v>36728</v>
      </c>
      <c r="U417" s="70">
        <v>7069099.6200000001</v>
      </c>
      <c r="V417" s="71">
        <v>41256</v>
      </c>
      <c r="W417" s="71">
        <v>36651</v>
      </c>
      <c r="X417" s="68">
        <v>6980946.04</v>
      </c>
      <c r="Y417" s="69">
        <v>41073</v>
      </c>
      <c r="Z417" s="69">
        <v>36726</v>
      </c>
      <c r="AA417" s="70">
        <v>7313381.8299999991</v>
      </c>
      <c r="AB417" s="71">
        <v>44259</v>
      </c>
      <c r="AC417" s="71">
        <v>36920</v>
      </c>
      <c r="AD417" s="68">
        <v>6485384.7200000007</v>
      </c>
      <c r="AE417" s="69">
        <v>41889</v>
      </c>
      <c r="AF417" s="69">
        <v>33136</v>
      </c>
      <c r="AG417" s="70">
        <v>6627857.1500000004</v>
      </c>
      <c r="AH417" s="71">
        <v>38081</v>
      </c>
      <c r="AI417" s="71">
        <v>33122</v>
      </c>
      <c r="AJ417" s="68">
        <v>6651049.6900000004</v>
      </c>
      <c r="AK417" s="69">
        <v>44636</v>
      </c>
      <c r="AL417" s="69">
        <v>33752</v>
      </c>
      <c r="AM417" s="70">
        <v>6706101.9399999995</v>
      </c>
      <c r="AN417" s="71">
        <v>42319</v>
      </c>
      <c r="AO417" s="71">
        <v>33228</v>
      </c>
    </row>
    <row r="418" spans="1:41" hidden="1" outlineLevel="1" x14ac:dyDescent="0.55000000000000004">
      <c r="A418" s="58" t="s">
        <v>91</v>
      </c>
      <c r="B418" s="65">
        <v>546324874.32000005</v>
      </c>
      <c r="C418" s="66">
        <v>2921003</v>
      </c>
      <c r="D418" s="66">
        <v>164928</v>
      </c>
      <c r="E418" s="67">
        <v>187.03331503596542</v>
      </c>
      <c r="F418" s="68">
        <v>55997883.300000004</v>
      </c>
      <c r="G418" s="69">
        <v>255923</v>
      </c>
      <c r="H418" s="69">
        <v>168895</v>
      </c>
      <c r="I418" s="70">
        <v>44234328.230000012</v>
      </c>
      <c r="J418" s="71">
        <v>217931</v>
      </c>
      <c r="K418" s="71">
        <v>168574</v>
      </c>
      <c r="L418" s="68">
        <v>37298453.639999993</v>
      </c>
      <c r="M418" s="69">
        <v>192373</v>
      </c>
      <c r="N418" s="69">
        <v>167731</v>
      </c>
      <c r="O418" s="70">
        <v>36449184.020000003</v>
      </c>
      <c r="P418" s="71">
        <v>194666</v>
      </c>
      <c r="Q418" s="71">
        <v>167853</v>
      </c>
      <c r="R418" s="68">
        <v>41465405.579999998</v>
      </c>
      <c r="S418" s="69">
        <v>217225</v>
      </c>
      <c r="T418" s="69">
        <v>168509</v>
      </c>
      <c r="U418" s="70">
        <v>48055244.279999994</v>
      </c>
      <c r="V418" s="71">
        <v>262440</v>
      </c>
      <c r="W418" s="71">
        <v>168630</v>
      </c>
      <c r="X418" s="68">
        <v>48613318.990000002</v>
      </c>
      <c r="Y418" s="69">
        <v>254300</v>
      </c>
      <c r="Z418" s="69">
        <v>168662</v>
      </c>
      <c r="AA418" s="70">
        <v>46486339.919999994</v>
      </c>
      <c r="AB418" s="71">
        <v>256782</v>
      </c>
      <c r="AC418" s="71">
        <v>168764</v>
      </c>
      <c r="AD418" s="68">
        <v>41955776.369999997</v>
      </c>
      <c r="AE418" s="69">
        <v>242721</v>
      </c>
      <c r="AF418" s="69">
        <v>168926</v>
      </c>
      <c r="AG418" s="70">
        <v>45325558.699999996</v>
      </c>
      <c r="AH418" s="71">
        <v>250197</v>
      </c>
      <c r="AI418" s="71">
        <v>169074</v>
      </c>
      <c r="AJ418" s="68">
        <v>48797885.979999982</v>
      </c>
      <c r="AK418" s="69">
        <v>290042</v>
      </c>
      <c r="AL418" s="69">
        <v>164626</v>
      </c>
      <c r="AM418" s="70">
        <v>51645495.31000001</v>
      </c>
      <c r="AN418" s="71">
        <v>286403</v>
      </c>
      <c r="AO418" s="71">
        <v>164928</v>
      </c>
    </row>
    <row r="419" spans="1:41" hidden="1" outlineLevel="1" x14ac:dyDescent="0.55000000000000004">
      <c r="A419" s="58" t="s">
        <v>23</v>
      </c>
      <c r="B419" s="65">
        <v>15358865.340000002</v>
      </c>
      <c r="C419" s="66">
        <v>137104</v>
      </c>
      <c r="D419" s="66">
        <v>7934</v>
      </c>
      <c r="E419" s="67">
        <v>112.02346641965225</v>
      </c>
      <c r="F419" s="68">
        <v>963118.43</v>
      </c>
      <c r="G419" s="69">
        <v>7929</v>
      </c>
      <c r="H419" s="69">
        <v>8049</v>
      </c>
      <c r="I419" s="70">
        <v>700125.85</v>
      </c>
      <c r="J419" s="71">
        <v>6338</v>
      </c>
      <c r="K419" s="71">
        <v>7991</v>
      </c>
      <c r="L419" s="68">
        <v>445447.1</v>
      </c>
      <c r="M419" s="69">
        <v>4849</v>
      </c>
      <c r="N419" s="69">
        <v>7901</v>
      </c>
      <c r="O419" s="70">
        <v>598159.13</v>
      </c>
      <c r="P419" s="71">
        <v>5446</v>
      </c>
      <c r="Q419" s="71">
        <v>7918</v>
      </c>
      <c r="R419" s="68">
        <v>875238.85</v>
      </c>
      <c r="S419" s="69">
        <v>8410</v>
      </c>
      <c r="T419" s="69">
        <v>7924</v>
      </c>
      <c r="U419" s="70">
        <v>1360207.92</v>
      </c>
      <c r="V419" s="71">
        <v>12220</v>
      </c>
      <c r="W419" s="71">
        <v>7958</v>
      </c>
      <c r="X419" s="68">
        <v>1503537.08</v>
      </c>
      <c r="Y419" s="69">
        <v>12915</v>
      </c>
      <c r="Z419" s="69">
        <v>7952</v>
      </c>
      <c r="AA419" s="70">
        <v>1615386.06</v>
      </c>
      <c r="AB419" s="71">
        <v>14793</v>
      </c>
      <c r="AC419" s="71">
        <v>7928</v>
      </c>
      <c r="AD419" s="68">
        <v>1622376.49</v>
      </c>
      <c r="AE419" s="69">
        <v>14578</v>
      </c>
      <c r="AF419" s="69">
        <v>7902</v>
      </c>
      <c r="AG419" s="70">
        <v>1606044.23</v>
      </c>
      <c r="AH419" s="71">
        <v>12685</v>
      </c>
      <c r="AI419" s="71">
        <v>7925</v>
      </c>
      <c r="AJ419" s="68">
        <v>1699634.31</v>
      </c>
      <c r="AK419" s="69">
        <v>16133</v>
      </c>
      <c r="AL419" s="69">
        <v>7931</v>
      </c>
      <c r="AM419" s="70">
        <v>2369589.89</v>
      </c>
      <c r="AN419" s="71">
        <v>20808</v>
      </c>
      <c r="AO419" s="71">
        <v>7934</v>
      </c>
    </row>
    <row r="420" spans="1:41" hidden="1" outlineLevel="1" x14ac:dyDescent="0.55000000000000004">
      <c r="A420" s="58" t="s">
        <v>24</v>
      </c>
      <c r="B420" s="65">
        <v>0</v>
      </c>
      <c r="C420" s="66">
        <v>0</v>
      </c>
      <c r="D420" s="66">
        <v>0</v>
      </c>
      <c r="E420" s="67">
        <v>0</v>
      </c>
      <c r="F420" s="68">
        <v>0</v>
      </c>
      <c r="G420" s="69">
        <v>0</v>
      </c>
      <c r="H420" s="69">
        <v>0</v>
      </c>
      <c r="I420" s="70">
        <v>0</v>
      </c>
      <c r="J420" s="71">
        <v>0</v>
      </c>
      <c r="K420" s="71">
        <v>0</v>
      </c>
      <c r="L420" s="68">
        <v>0</v>
      </c>
      <c r="M420" s="69">
        <v>0</v>
      </c>
      <c r="N420" s="69">
        <v>0</v>
      </c>
      <c r="O420" s="70">
        <v>0</v>
      </c>
      <c r="P420" s="71">
        <v>0</v>
      </c>
      <c r="Q420" s="71">
        <v>0</v>
      </c>
      <c r="R420" s="68">
        <v>0</v>
      </c>
      <c r="S420" s="69">
        <v>0</v>
      </c>
      <c r="T420" s="69">
        <v>0</v>
      </c>
      <c r="U420" s="70">
        <v>0</v>
      </c>
      <c r="V420" s="71">
        <v>0</v>
      </c>
      <c r="W420" s="71">
        <v>0</v>
      </c>
      <c r="X420" s="68">
        <v>0</v>
      </c>
      <c r="Y420" s="69">
        <v>0</v>
      </c>
      <c r="Z420" s="69">
        <v>0</v>
      </c>
      <c r="AA420" s="70">
        <v>0</v>
      </c>
      <c r="AB420" s="71">
        <v>0</v>
      </c>
      <c r="AC420" s="71">
        <v>0</v>
      </c>
      <c r="AD420" s="68">
        <v>0</v>
      </c>
      <c r="AE420" s="69">
        <v>0</v>
      </c>
      <c r="AF420" s="69">
        <v>0</v>
      </c>
      <c r="AG420" s="70">
        <v>0</v>
      </c>
      <c r="AH420" s="71">
        <v>0</v>
      </c>
      <c r="AI420" s="71">
        <v>0</v>
      </c>
      <c r="AJ420" s="68">
        <v>0</v>
      </c>
      <c r="AK420" s="69">
        <v>0</v>
      </c>
      <c r="AL420" s="69">
        <v>0</v>
      </c>
      <c r="AM420" s="70">
        <v>0</v>
      </c>
      <c r="AN420" s="71">
        <v>0</v>
      </c>
      <c r="AO420" s="71">
        <v>0</v>
      </c>
    </row>
    <row r="421" spans="1:41" hidden="1" outlineLevel="1" x14ac:dyDescent="0.55000000000000004">
      <c r="A421" s="58" t="s">
        <v>92</v>
      </c>
      <c r="B421" s="65">
        <v>297773352.63</v>
      </c>
      <c r="C421" s="66">
        <v>2274129</v>
      </c>
      <c r="D421" s="66">
        <v>91853</v>
      </c>
      <c r="E421" s="67">
        <v>130.93951690075627</v>
      </c>
      <c r="F421" s="68">
        <v>22290353.540000007</v>
      </c>
      <c r="G421" s="69">
        <v>176886</v>
      </c>
      <c r="H421" s="69">
        <v>92167</v>
      </c>
      <c r="I421" s="70">
        <v>17993761.080000002</v>
      </c>
      <c r="J421" s="71">
        <v>149834</v>
      </c>
      <c r="K421" s="71">
        <v>91510</v>
      </c>
      <c r="L421" s="68">
        <v>16541812.059999999</v>
      </c>
      <c r="M421" s="69">
        <v>144778</v>
      </c>
      <c r="N421" s="69">
        <v>91275</v>
      </c>
      <c r="O421" s="70">
        <v>20118120.84</v>
      </c>
      <c r="P421" s="71">
        <v>162400</v>
      </c>
      <c r="Q421" s="71">
        <v>91008</v>
      </c>
      <c r="R421" s="68">
        <v>22422938.669999994</v>
      </c>
      <c r="S421" s="69">
        <v>178228</v>
      </c>
      <c r="T421" s="69">
        <v>90992</v>
      </c>
      <c r="U421" s="70">
        <v>26961423.789999999</v>
      </c>
      <c r="V421" s="71">
        <v>209805</v>
      </c>
      <c r="W421" s="71">
        <v>91251</v>
      </c>
      <c r="X421" s="68">
        <v>28440014.07</v>
      </c>
      <c r="Y421" s="69">
        <v>202496</v>
      </c>
      <c r="Z421" s="69">
        <v>91327</v>
      </c>
      <c r="AA421" s="70">
        <v>29823332.250000004</v>
      </c>
      <c r="AB421" s="71">
        <v>216936</v>
      </c>
      <c r="AC421" s="71">
        <v>91511</v>
      </c>
      <c r="AD421" s="68">
        <v>27340278.879999999</v>
      </c>
      <c r="AE421" s="69">
        <v>206374</v>
      </c>
      <c r="AF421" s="69">
        <v>91736</v>
      </c>
      <c r="AG421" s="70">
        <v>26881115.98</v>
      </c>
      <c r="AH421" s="71">
        <v>193023</v>
      </c>
      <c r="AI421" s="71">
        <v>91678</v>
      </c>
      <c r="AJ421" s="68">
        <v>30737663.98</v>
      </c>
      <c r="AK421" s="69">
        <v>227521</v>
      </c>
      <c r="AL421" s="69">
        <v>91665</v>
      </c>
      <c r="AM421" s="70">
        <v>28222537.489999998</v>
      </c>
      <c r="AN421" s="71">
        <v>205848</v>
      </c>
      <c r="AO421" s="71">
        <v>91853</v>
      </c>
    </row>
    <row r="422" spans="1:41" hidden="1" outlineLevel="1" x14ac:dyDescent="0.55000000000000004">
      <c r="A422" s="58" t="s">
        <v>25</v>
      </c>
      <c r="B422" s="65">
        <v>33046065.390000001</v>
      </c>
      <c r="C422" s="66">
        <v>217916</v>
      </c>
      <c r="D422" s="66">
        <v>13570</v>
      </c>
      <c r="E422" s="67">
        <v>151.6458882780521</v>
      </c>
      <c r="F422" s="68">
        <v>2481409.88</v>
      </c>
      <c r="G422" s="69">
        <v>14836</v>
      </c>
      <c r="H422" s="69">
        <v>13622</v>
      </c>
      <c r="I422" s="70">
        <v>1705831.81</v>
      </c>
      <c r="J422" s="71">
        <v>12539</v>
      </c>
      <c r="K422" s="71">
        <v>13648</v>
      </c>
      <c r="L422" s="68">
        <v>1513051.88</v>
      </c>
      <c r="M422" s="69">
        <v>10803</v>
      </c>
      <c r="N422" s="69">
        <v>13614</v>
      </c>
      <c r="O422" s="70">
        <v>1801278.93</v>
      </c>
      <c r="P422" s="71">
        <v>13014</v>
      </c>
      <c r="Q422" s="71">
        <v>13197</v>
      </c>
      <c r="R422" s="68">
        <v>2402710.17</v>
      </c>
      <c r="S422" s="69">
        <v>15278</v>
      </c>
      <c r="T422" s="69">
        <v>13258</v>
      </c>
      <c r="U422" s="70">
        <v>3067122.33</v>
      </c>
      <c r="V422" s="71">
        <v>19353</v>
      </c>
      <c r="W422" s="71">
        <v>13291</v>
      </c>
      <c r="X422" s="68">
        <v>3386227.88</v>
      </c>
      <c r="Y422" s="69">
        <v>21522</v>
      </c>
      <c r="Z422" s="69">
        <v>13375</v>
      </c>
      <c r="AA422" s="70">
        <v>3174507.83</v>
      </c>
      <c r="AB422" s="71">
        <v>20287</v>
      </c>
      <c r="AC422" s="71">
        <v>13427</v>
      </c>
      <c r="AD422" s="68">
        <v>3314805.71</v>
      </c>
      <c r="AE422" s="69">
        <v>23215</v>
      </c>
      <c r="AF422" s="69">
        <v>13365</v>
      </c>
      <c r="AG422" s="70">
        <v>3389965.49</v>
      </c>
      <c r="AH422" s="71">
        <v>21217</v>
      </c>
      <c r="AI422" s="71">
        <v>13495</v>
      </c>
      <c r="AJ422" s="68">
        <v>3453287.76</v>
      </c>
      <c r="AK422" s="69">
        <v>25051</v>
      </c>
      <c r="AL422" s="69">
        <v>13482</v>
      </c>
      <c r="AM422" s="70">
        <v>3355865.72</v>
      </c>
      <c r="AN422" s="71">
        <v>20801</v>
      </c>
      <c r="AO422" s="71">
        <v>13570</v>
      </c>
    </row>
    <row r="423" spans="1:41" hidden="1" outlineLevel="1" x14ac:dyDescent="0.55000000000000004">
      <c r="A423" s="58" t="s">
        <v>93</v>
      </c>
      <c r="B423" s="65">
        <v>66357111.32</v>
      </c>
      <c r="C423" s="66">
        <v>209948</v>
      </c>
      <c r="D423" s="66">
        <v>19799</v>
      </c>
      <c r="E423" s="67">
        <v>316.06450797340295</v>
      </c>
      <c r="F423" s="68">
        <v>6329863.1200000001</v>
      </c>
      <c r="G423" s="69">
        <v>17965</v>
      </c>
      <c r="H423" s="69">
        <v>19177</v>
      </c>
      <c r="I423" s="70">
        <v>5222801.32</v>
      </c>
      <c r="J423" s="71">
        <v>15623</v>
      </c>
      <c r="K423" s="71">
        <v>19208</v>
      </c>
      <c r="L423" s="68">
        <v>3877077.18</v>
      </c>
      <c r="M423" s="69">
        <v>11611</v>
      </c>
      <c r="N423" s="69">
        <v>19218</v>
      </c>
      <c r="O423" s="70">
        <v>3971776.4</v>
      </c>
      <c r="P423" s="71">
        <v>12000</v>
      </c>
      <c r="Q423" s="71">
        <v>19268</v>
      </c>
      <c r="R423" s="68">
        <v>5024250.47</v>
      </c>
      <c r="S423" s="69">
        <v>14483</v>
      </c>
      <c r="T423" s="69">
        <v>19404</v>
      </c>
      <c r="U423" s="70">
        <v>5993437.0199999996</v>
      </c>
      <c r="V423" s="71">
        <v>17905</v>
      </c>
      <c r="W423" s="71">
        <v>19497</v>
      </c>
      <c r="X423" s="68">
        <v>6409331.2999999998</v>
      </c>
      <c r="Y423" s="69">
        <v>20120</v>
      </c>
      <c r="Z423" s="69">
        <v>19621</v>
      </c>
      <c r="AA423" s="70">
        <v>6754335.1600000001</v>
      </c>
      <c r="AB423" s="71">
        <v>21460</v>
      </c>
      <c r="AC423" s="71">
        <v>19693</v>
      </c>
      <c r="AD423" s="68">
        <v>6028811.6100000003</v>
      </c>
      <c r="AE423" s="69">
        <v>20484</v>
      </c>
      <c r="AF423" s="69">
        <v>19772</v>
      </c>
      <c r="AG423" s="70">
        <v>5524418.3899999997</v>
      </c>
      <c r="AH423" s="71">
        <v>19131</v>
      </c>
      <c r="AI423" s="71">
        <v>19743</v>
      </c>
      <c r="AJ423" s="68">
        <v>5658221.4299999997</v>
      </c>
      <c r="AK423" s="69">
        <v>19116</v>
      </c>
      <c r="AL423" s="69">
        <v>19785</v>
      </c>
      <c r="AM423" s="70">
        <v>5562787.9199999999</v>
      </c>
      <c r="AN423" s="71">
        <v>20050</v>
      </c>
      <c r="AO423" s="71">
        <v>19799</v>
      </c>
    </row>
    <row r="424" spans="1:41" hidden="1" outlineLevel="1" x14ac:dyDescent="0.55000000000000004">
      <c r="A424" s="58" t="s">
        <v>26</v>
      </c>
      <c r="B424" s="65">
        <v>166236374.95999998</v>
      </c>
      <c r="C424" s="66">
        <v>1208007</v>
      </c>
      <c r="D424" s="66">
        <v>38961</v>
      </c>
      <c r="E424" s="67">
        <v>137.61209575772324</v>
      </c>
      <c r="F424" s="68">
        <v>13980257.9</v>
      </c>
      <c r="G424" s="69">
        <v>92684</v>
      </c>
      <c r="H424" s="69">
        <v>38395</v>
      </c>
      <c r="I424" s="70">
        <v>11383746.15</v>
      </c>
      <c r="J424" s="71">
        <v>86262</v>
      </c>
      <c r="K424" s="71">
        <v>38512</v>
      </c>
      <c r="L424" s="68">
        <v>9517535.6600000001</v>
      </c>
      <c r="M424" s="69">
        <v>74362</v>
      </c>
      <c r="N424" s="69">
        <v>38426</v>
      </c>
      <c r="O424" s="70">
        <v>11880041.619999999</v>
      </c>
      <c r="P424" s="71">
        <v>83581</v>
      </c>
      <c r="Q424" s="71">
        <v>38375</v>
      </c>
      <c r="R424" s="68">
        <v>13627567.210000001</v>
      </c>
      <c r="S424" s="69">
        <v>100608</v>
      </c>
      <c r="T424" s="69">
        <v>38455</v>
      </c>
      <c r="U424" s="70">
        <v>16284178.949999997</v>
      </c>
      <c r="V424" s="71">
        <v>116780</v>
      </c>
      <c r="W424" s="71">
        <v>38541</v>
      </c>
      <c r="X424" s="68">
        <v>16278834.579999998</v>
      </c>
      <c r="Y424" s="69">
        <v>112232</v>
      </c>
      <c r="Z424" s="69">
        <v>38615</v>
      </c>
      <c r="AA424" s="70">
        <v>15509218.229999999</v>
      </c>
      <c r="AB424" s="71">
        <v>114278</v>
      </c>
      <c r="AC424" s="71">
        <v>38595</v>
      </c>
      <c r="AD424" s="68">
        <v>13656762.029999999</v>
      </c>
      <c r="AE424" s="69">
        <v>103821</v>
      </c>
      <c r="AF424" s="69">
        <v>38650</v>
      </c>
      <c r="AG424" s="70">
        <v>13884293.710000001</v>
      </c>
      <c r="AH424" s="71">
        <v>97537</v>
      </c>
      <c r="AI424" s="71">
        <v>38680</v>
      </c>
      <c r="AJ424" s="68">
        <v>15812869.720000001</v>
      </c>
      <c r="AK424" s="69">
        <v>118975</v>
      </c>
      <c r="AL424" s="69">
        <v>38816</v>
      </c>
      <c r="AM424" s="70">
        <v>14421069.200000001</v>
      </c>
      <c r="AN424" s="71">
        <v>106887</v>
      </c>
      <c r="AO424" s="71">
        <v>38961</v>
      </c>
    </row>
    <row r="425" spans="1:41" hidden="1" outlineLevel="1" x14ac:dyDescent="0.55000000000000004">
      <c r="A425" s="58" t="s">
        <v>94</v>
      </c>
      <c r="B425" s="65">
        <v>130085244.19999999</v>
      </c>
      <c r="C425" s="66">
        <v>786354</v>
      </c>
      <c r="D425" s="66">
        <v>60780</v>
      </c>
      <c r="E425" s="67">
        <v>165.4283493185003</v>
      </c>
      <c r="F425" s="68">
        <v>11652269.210000001</v>
      </c>
      <c r="G425" s="69">
        <v>67420</v>
      </c>
      <c r="H425" s="69">
        <v>63365</v>
      </c>
      <c r="I425" s="70">
        <v>8023493.8799999999</v>
      </c>
      <c r="J425" s="71">
        <v>47702</v>
      </c>
      <c r="K425" s="71">
        <v>63260</v>
      </c>
      <c r="L425" s="68">
        <v>7250492.9199999999</v>
      </c>
      <c r="M425" s="69">
        <v>45640</v>
      </c>
      <c r="N425" s="69">
        <v>62980</v>
      </c>
      <c r="O425" s="70">
        <v>6781115.1900000004</v>
      </c>
      <c r="P425" s="71">
        <v>42560</v>
      </c>
      <c r="Q425" s="71">
        <v>61759</v>
      </c>
      <c r="R425" s="68">
        <v>8851976.4800000004</v>
      </c>
      <c r="S425" s="69">
        <v>53300</v>
      </c>
      <c r="T425" s="69">
        <v>61665</v>
      </c>
      <c r="U425" s="70">
        <v>11033188.220000001</v>
      </c>
      <c r="V425" s="71">
        <v>67330</v>
      </c>
      <c r="W425" s="71">
        <v>61605</v>
      </c>
      <c r="X425" s="68">
        <v>12684699.300000001</v>
      </c>
      <c r="Y425" s="69">
        <v>70950</v>
      </c>
      <c r="Z425" s="69">
        <v>61425</v>
      </c>
      <c r="AA425" s="70">
        <v>12278910.6</v>
      </c>
      <c r="AB425" s="71">
        <v>73623</v>
      </c>
      <c r="AC425" s="71">
        <v>61327</v>
      </c>
      <c r="AD425" s="68">
        <v>11849184.189999999</v>
      </c>
      <c r="AE425" s="69">
        <v>75847</v>
      </c>
      <c r="AF425" s="69">
        <v>61093</v>
      </c>
      <c r="AG425" s="70">
        <v>12141400.460000001</v>
      </c>
      <c r="AH425" s="71">
        <v>71131</v>
      </c>
      <c r="AI425" s="71">
        <v>60910</v>
      </c>
      <c r="AJ425" s="68">
        <v>14170120.050000001</v>
      </c>
      <c r="AK425" s="69">
        <v>90888</v>
      </c>
      <c r="AL425" s="69">
        <v>60864</v>
      </c>
      <c r="AM425" s="70">
        <v>13368393.699999999</v>
      </c>
      <c r="AN425" s="71">
        <v>79963</v>
      </c>
      <c r="AO425" s="71">
        <v>60780</v>
      </c>
    </row>
    <row r="426" spans="1:41" hidden="1" outlineLevel="1" x14ac:dyDescent="0.55000000000000004">
      <c r="A426" s="58" t="s">
        <v>462</v>
      </c>
      <c r="B426" s="65">
        <v>73833410.45999983</v>
      </c>
      <c r="C426" s="66">
        <v>630820</v>
      </c>
      <c r="D426" s="66">
        <v>72942</v>
      </c>
      <c r="E426" s="67">
        <v>117.04354722424753</v>
      </c>
      <c r="F426" s="68">
        <v>7649322.3799999813</v>
      </c>
      <c r="G426" s="69">
        <v>60111</v>
      </c>
      <c r="H426" s="69">
        <v>72116</v>
      </c>
      <c r="I426" s="70">
        <v>5770833.2499999907</v>
      </c>
      <c r="J426" s="71">
        <v>54327</v>
      </c>
      <c r="K426" s="71">
        <v>72603</v>
      </c>
      <c r="L426" s="68">
        <v>5333912.5699999882</v>
      </c>
      <c r="M426" s="69">
        <v>44892</v>
      </c>
      <c r="N426" s="69">
        <v>72874</v>
      </c>
      <c r="O426" s="70">
        <v>4450161.3399999933</v>
      </c>
      <c r="P426" s="71">
        <v>38417</v>
      </c>
      <c r="Q426" s="71">
        <v>73387</v>
      </c>
      <c r="R426" s="68">
        <v>4586005.2899999907</v>
      </c>
      <c r="S426" s="69">
        <v>37361</v>
      </c>
      <c r="T426" s="69">
        <v>72797</v>
      </c>
      <c r="U426" s="70">
        <v>6198976.0099999849</v>
      </c>
      <c r="V426" s="71">
        <v>49892</v>
      </c>
      <c r="W426" s="71">
        <v>72705</v>
      </c>
      <c r="X426" s="68">
        <v>6406535.6399999848</v>
      </c>
      <c r="Y426" s="69">
        <v>50889</v>
      </c>
      <c r="Z426" s="69">
        <v>73030</v>
      </c>
      <c r="AA426" s="70">
        <v>6468718.8299999805</v>
      </c>
      <c r="AB426" s="71">
        <v>53266</v>
      </c>
      <c r="AC426" s="71">
        <v>73317</v>
      </c>
      <c r="AD426" s="68">
        <v>6779637.2899999861</v>
      </c>
      <c r="AE426" s="69">
        <v>62167</v>
      </c>
      <c r="AF426" s="69">
        <v>73781</v>
      </c>
      <c r="AG426" s="70">
        <v>7145688.4799999818</v>
      </c>
      <c r="AH426" s="71">
        <v>58194</v>
      </c>
      <c r="AI426" s="71">
        <v>73323</v>
      </c>
      <c r="AJ426" s="68">
        <v>7023405.1299999822</v>
      </c>
      <c r="AK426" s="69">
        <v>69420</v>
      </c>
      <c r="AL426" s="69">
        <v>73113</v>
      </c>
      <c r="AM426" s="70">
        <v>6020214.2499999851</v>
      </c>
      <c r="AN426" s="71">
        <v>51884</v>
      </c>
      <c r="AO426" s="71">
        <v>72942</v>
      </c>
    </row>
    <row r="427" spans="1:41" hidden="1" outlineLevel="1" x14ac:dyDescent="0.55000000000000004">
      <c r="A427" s="58" t="s">
        <v>27</v>
      </c>
      <c r="B427" s="65">
        <v>28482904.509999998</v>
      </c>
      <c r="C427" s="66">
        <v>246937</v>
      </c>
      <c r="D427" s="66">
        <v>15675</v>
      </c>
      <c r="E427" s="67">
        <v>115.34482280905655</v>
      </c>
      <c r="F427" s="68">
        <v>3016511.18</v>
      </c>
      <c r="G427" s="69">
        <v>23327</v>
      </c>
      <c r="H427" s="69">
        <v>15919</v>
      </c>
      <c r="I427" s="70">
        <v>2342195.4900000002</v>
      </c>
      <c r="J427" s="71">
        <v>20831</v>
      </c>
      <c r="K427" s="71">
        <v>15865</v>
      </c>
      <c r="L427" s="68">
        <v>1274973.0699999998</v>
      </c>
      <c r="M427" s="69">
        <v>13114</v>
      </c>
      <c r="N427" s="69">
        <v>15819</v>
      </c>
      <c r="O427" s="70">
        <v>1497731.5299999998</v>
      </c>
      <c r="P427" s="71">
        <v>12799</v>
      </c>
      <c r="Q427" s="71">
        <v>15772</v>
      </c>
      <c r="R427" s="68">
        <v>1721277.95</v>
      </c>
      <c r="S427" s="69">
        <v>15592</v>
      </c>
      <c r="T427" s="69">
        <v>15799</v>
      </c>
      <c r="U427" s="70">
        <v>2548771.1</v>
      </c>
      <c r="V427" s="71">
        <v>22839</v>
      </c>
      <c r="W427" s="71">
        <v>15820</v>
      </c>
      <c r="X427" s="68">
        <v>2759678.31</v>
      </c>
      <c r="Y427" s="69">
        <v>21874</v>
      </c>
      <c r="Z427" s="69">
        <v>15825</v>
      </c>
      <c r="AA427" s="70">
        <v>2741137.38</v>
      </c>
      <c r="AB427" s="71">
        <v>24131</v>
      </c>
      <c r="AC427" s="71">
        <v>15771</v>
      </c>
      <c r="AD427" s="68">
        <v>2691309.9499999997</v>
      </c>
      <c r="AE427" s="69">
        <v>23592</v>
      </c>
      <c r="AF427" s="69">
        <v>15734</v>
      </c>
      <c r="AG427" s="70">
        <v>2356274.1</v>
      </c>
      <c r="AH427" s="71">
        <v>20076</v>
      </c>
      <c r="AI427" s="71">
        <v>15707</v>
      </c>
      <c r="AJ427" s="68">
        <v>2802704.63</v>
      </c>
      <c r="AK427" s="69">
        <v>25447</v>
      </c>
      <c r="AL427" s="69">
        <v>15704</v>
      </c>
      <c r="AM427" s="70">
        <v>2730339.82</v>
      </c>
      <c r="AN427" s="71">
        <v>23315</v>
      </c>
      <c r="AO427" s="71">
        <v>15675</v>
      </c>
    </row>
    <row r="428" spans="1:41" hidden="1" outlineLevel="1" x14ac:dyDescent="0.55000000000000004">
      <c r="A428" s="58" t="s">
        <v>95</v>
      </c>
      <c r="B428" s="65">
        <v>9353086.6099999994</v>
      </c>
      <c r="C428" s="66">
        <v>71321</v>
      </c>
      <c r="D428" s="66">
        <v>9880</v>
      </c>
      <c r="E428" s="67">
        <v>131.14071044993759</v>
      </c>
      <c r="F428" s="68">
        <v>1187101.75</v>
      </c>
      <c r="G428" s="69">
        <v>8614</v>
      </c>
      <c r="H428" s="69">
        <v>10332</v>
      </c>
      <c r="I428" s="70">
        <v>903497.07</v>
      </c>
      <c r="J428" s="71">
        <v>6800</v>
      </c>
      <c r="K428" s="71">
        <v>10306</v>
      </c>
      <c r="L428" s="68">
        <v>740671.22</v>
      </c>
      <c r="M428" s="69">
        <v>5712</v>
      </c>
      <c r="N428" s="69">
        <v>10274</v>
      </c>
      <c r="O428" s="70">
        <v>716034.38</v>
      </c>
      <c r="P428" s="71">
        <v>6030</v>
      </c>
      <c r="Q428" s="71">
        <v>10200</v>
      </c>
      <c r="R428" s="68">
        <v>861470.17</v>
      </c>
      <c r="S428" s="69">
        <v>7108</v>
      </c>
      <c r="T428" s="69">
        <v>10158</v>
      </c>
      <c r="U428" s="70">
        <v>1318873.95</v>
      </c>
      <c r="V428" s="71">
        <v>9474</v>
      </c>
      <c r="W428" s="71">
        <v>10194</v>
      </c>
      <c r="X428" s="68">
        <v>932584.43</v>
      </c>
      <c r="Y428" s="69">
        <v>6172</v>
      </c>
      <c r="Z428" s="69">
        <v>10157</v>
      </c>
      <c r="AA428" s="70">
        <v>655829.61</v>
      </c>
      <c r="AB428" s="71">
        <v>5030</v>
      </c>
      <c r="AC428" s="71">
        <v>10109</v>
      </c>
      <c r="AD428" s="68">
        <v>539645.51</v>
      </c>
      <c r="AE428" s="69">
        <v>4341</v>
      </c>
      <c r="AF428" s="69">
        <v>10064</v>
      </c>
      <c r="AG428" s="70">
        <v>574270.03</v>
      </c>
      <c r="AH428" s="71">
        <v>4201</v>
      </c>
      <c r="AI428" s="71">
        <v>10029</v>
      </c>
      <c r="AJ428" s="68">
        <v>501689.92</v>
      </c>
      <c r="AK428" s="69">
        <v>4163</v>
      </c>
      <c r="AL428" s="69">
        <v>9922</v>
      </c>
      <c r="AM428" s="70">
        <v>421418.57</v>
      </c>
      <c r="AN428" s="71">
        <v>3676</v>
      </c>
      <c r="AO428" s="71">
        <v>9880</v>
      </c>
    </row>
    <row r="429" spans="1:41" hidden="1" outlineLevel="1" x14ac:dyDescent="0.55000000000000004">
      <c r="A429" s="58" t="s">
        <v>380</v>
      </c>
      <c r="B429" s="65">
        <v>25330487.710000001</v>
      </c>
      <c r="C429" s="66">
        <v>186997</v>
      </c>
      <c r="D429" s="66">
        <v>15588</v>
      </c>
      <c r="E429" s="67">
        <v>135.45932667368996</v>
      </c>
      <c r="F429" s="68">
        <v>3024651.28</v>
      </c>
      <c r="G429" s="69">
        <v>20078</v>
      </c>
      <c r="H429" s="69">
        <v>16155</v>
      </c>
      <c r="I429" s="70">
        <v>2073699.1900000002</v>
      </c>
      <c r="J429" s="71">
        <v>15989</v>
      </c>
      <c r="K429" s="71">
        <v>16061</v>
      </c>
      <c r="L429" s="68">
        <v>1566646.54</v>
      </c>
      <c r="M429" s="69">
        <v>11722</v>
      </c>
      <c r="N429" s="69">
        <v>15867</v>
      </c>
      <c r="O429" s="70">
        <v>1486859.66</v>
      </c>
      <c r="P429" s="71">
        <v>11622</v>
      </c>
      <c r="Q429" s="71">
        <v>15791</v>
      </c>
      <c r="R429" s="68">
        <v>1721757.2299999997</v>
      </c>
      <c r="S429" s="69">
        <v>13139</v>
      </c>
      <c r="T429" s="69">
        <v>15780</v>
      </c>
      <c r="U429" s="70">
        <v>1940743.3699999999</v>
      </c>
      <c r="V429" s="71">
        <v>14637</v>
      </c>
      <c r="W429" s="71">
        <v>15721</v>
      </c>
      <c r="X429" s="68">
        <v>2151965.1</v>
      </c>
      <c r="Y429" s="69">
        <v>15082</v>
      </c>
      <c r="Z429" s="69">
        <v>15642</v>
      </c>
      <c r="AA429" s="70">
        <v>2049993.14</v>
      </c>
      <c r="AB429" s="71">
        <v>15358</v>
      </c>
      <c r="AC429" s="71">
        <v>15624</v>
      </c>
      <c r="AD429" s="68">
        <v>2126213.37</v>
      </c>
      <c r="AE429" s="69">
        <v>16056</v>
      </c>
      <c r="AF429" s="69">
        <v>15584</v>
      </c>
      <c r="AG429" s="70">
        <v>2247296.94</v>
      </c>
      <c r="AH429" s="71">
        <v>15577</v>
      </c>
      <c r="AI429" s="71">
        <v>15588</v>
      </c>
      <c r="AJ429" s="68">
        <v>2410127.0900000003</v>
      </c>
      <c r="AK429" s="69">
        <v>18410</v>
      </c>
      <c r="AL429" s="69">
        <v>15607</v>
      </c>
      <c r="AM429" s="70">
        <v>2530534.8000000003</v>
      </c>
      <c r="AN429" s="71">
        <v>19327</v>
      </c>
      <c r="AO429" s="71">
        <v>15588</v>
      </c>
    </row>
    <row r="430" spans="1:41" hidden="1" outlineLevel="1" x14ac:dyDescent="0.55000000000000004">
      <c r="A430" s="58" t="s">
        <v>32</v>
      </c>
      <c r="B430" s="65">
        <v>983742.67999999993</v>
      </c>
      <c r="C430" s="66">
        <v>6194</v>
      </c>
      <c r="D430" s="66">
        <v>763</v>
      </c>
      <c r="E430" s="67">
        <v>158.82187278010977</v>
      </c>
      <c r="F430" s="68">
        <v>124061.54</v>
      </c>
      <c r="G430" s="69">
        <v>704</v>
      </c>
      <c r="H430" s="69">
        <v>797</v>
      </c>
      <c r="I430" s="70">
        <v>84444.85</v>
      </c>
      <c r="J430" s="71">
        <v>492</v>
      </c>
      <c r="K430" s="71">
        <v>794</v>
      </c>
      <c r="L430" s="68">
        <v>80082.570000000007</v>
      </c>
      <c r="M430" s="69">
        <v>473</v>
      </c>
      <c r="N430" s="69">
        <v>786</v>
      </c>
      <c r="O430" s="70">
        <v>63923.27</v>
      </c>
      <c r="P430" s="71">
        <v>408</v>
      </c>
      <c r="Q430" s="71">
        <v>788</v>
      </c>
      <c r="R430" s="68">
        <v>63573.45</v>
      </c>
      <c r="S430" s="69">
        <v>443</v>
      </c>
      <c r="T430" s="69">
        <v>790</v>
      </c>
      <c r="U430" s="70">
        <v>85463.96</v>
      </c>
      <c r="V430" s="71">
        <v>589</v>
      </c>
      <c r="W430" s="71">
        <v>789</v>
      </c>
      <c r="X430" s="68">
        <v>96657.9</v>
      </c>
      <c r="Y430" s="69">
        <v>586</v>
      </c>
      <c r="Z430" s="69">
        <v>789</v>
      </c>
      <c r="AA430" s="70">
        <v>87993.01</v>
      </c>
      <c r="AB430" s="71">
        <v>526</v>
      </c>
      <c r="AC430" s="71">
        <v>789</v>
      </c>
      <c r="AD430" s="68">
        <v>77276.100000000006</v>
      </c>
      <c r="AE430" s="69">
        <v>471</v>
      </c>
      <c r="AF430" s="69">
        <v>789</v>
      </c>
      <c r="AG430" s="70">
        <v>90590.720000000001</v>
      </c>
      <c r="AH430" s="71">
        <v>595</v>
      </c>
      <c r="AI430" s="71">
        <v>783</v>
      </c>
      <c r="AJ430" s="68">
        <v>63309.48</v>
      </c>
      <c r="AK430" s="69">
        <v>454</v>
      </c>
      <c r="AL430" s="69">
        <v>770</v>
      </c>
      <c r="AM430" s="70">
        <v>66365.83</v>
      </c>
      <c r="AN430" s="71">
        <v>453</v>
      </c>
      <c r="AO430" s="71">
        <v>763</v>
      </c>
    </row>
    <row r="431" spans="1:41" hidden="1" outlineLevel="1" x14ac:dyDescent="0.55000000000000004">
      <c r="A431" s="58" t="s">
        <v>37</v>
      </c>
      <c r="B431" s="65">
        <v>8343567.6400000006</v>
      </c>
      <c r="C431" s="66">
        <v>53116</v>
      </c>
      <c r="D431" s="66">
        <v>2474</v>
      </c>
      <c r="E431" s="67">
        <v>157.08200240982003</v>
      </c>
      <c r="F431" s="68">
        <v>811921.2</v>
      </c>
      <c r="G431" s="69">
        <v>4874</v>
      </c>
      <c r="H431" s="69">
        <v>2606</v>
      </c>
      <c r="I431" s="70">
        <v>606328.93000000005</v>
      </c>
      <c r="J431" s="71">
        <v>4066</v>
      </c>
      <c r="K431" s="71">
        <v>2594</v>
      </c>
      <c r="L431" s="68">
        <v>582320.23</v>
      </c>
      <c r="M431" s="69">
        <v>3567</v>
      </c>
      <c r="N431" s="69">
        <v>2568</v>
      </c>
      <c r="O431" s="70">
        <v>384637.73</v>
      </c>
      <c r="P431" s="71">
        <v>2729</v>
      </c>
      <c r="Q431" s="71">
        <v>2555</v>
      </c>
      <c r="R431" s="68">
        <v>579183.68000000005</v>
      </c>
      <c r="S431" s="69">
        <v>3607</v>
      </c>
      <c r="T431" s="69">
        <v>2547</v>
      </c>
      <c r="U431" s="70">
        <v>710432.78</v>
      </c>
      <c r="V431" s="71">
        <v>4234</v>
      </c>
      <c r="W431" s="71">
        <v>2538</v>
      </c>
      <c r="X431" s="68">
        <v>817306.65</v>
      </c>
      <c r="Y431" s="69">
        <v>4850</v>
      </c>
      <c r="Z431" s="69">
        <v>2524</v>
      </c>
      <c r="AA431" s="70">
        <v>839276.05</v>
      </c>
      <c r="AB431" s="71">
        <v>5418</v>
      </c>
      <c r="AC431" s="71">
        <v>2505</v>
      </c>
      <c r="AD431" s="68">
        <v>736497.82</v>
      </c>
      <c r="AE431" s="69">
        <v>4927</v>
      </c>
      <c r="AF431" s="69">
        <v>2486</v>
      </c>
      <c r="AG431" s="70">
        <v>757726.78</v>
      </c>
      <c r="AH431" s="71">
        <v>4678</v>
      </c>
      <c r="AI431" s="71">
        <v>2483</v>
      </c>
      <c r="AJ431" s="68">
        <v>808874.07</v>
      </c>
      <c r="AK431" s="69">
        <v>5631</v>
      </c>
      <c r="AL431" s="69">
        <v>2472</v>
      </c>
      <c r="AM431" s="70">
        <v>709061.72</v>
      </c>
      <c r="AN431" s="71">
        <v>4535</v>
      </c>
      <c r="AO431" s="71">
        <v>2474</v>
      </c>
    </row>
    <row r="432" spans="1:41" hidden="1" outlineLevel="1" x14ac:dyDescent="0.55000000000000004">
      <c r="A432" s="58" t="s">
        <v>33</v>
      </c>
      <c r="B432" s="65">
        <v>6441717.1399999987</v>
      </c>
      <c r="C432" s="66">
        <v>32674</v>
      </c>
      <c r="D432" s="66">
        <v>3722</v>
      </c>
      <c r="E432" s="67">
        <v>197.15116422843849</v>
      </c>
      <c r="F432" s="68">
        <v>590250.92000000004</v>
      </c>
      <c r="G432" s="69">
        <v>2947</v>
      </c>
      <c r="H432" s="69">
        <v>3860</v>
      </c>
      <c r="I432" s="70">
        <v>546227.05000000005</v>
      </c>
      <c r="J432" s="71">
        <v>2724</v>
      </c>
      <c r="K432" s="71">
        <v>3851</v>
      </c>
      <c r="L432" s="68">
        <v>339589.18</v>
      </c>
      <c r="M432" s="69">
        <v>1941</v>
      </c>
      <c r="N432" s="69">
        <v>3840</v>
      </c>
      <c r="O432" s="70">
        <v>378497.44</v>
      </c>
      <c r="P432" s="71">
        <v>2109</v>
      </c>
      <c r="Q432" s="71">
        <v>3785</v>
      </c>
      <c r="R432" s="68">
        <v>587070.94999999995</v>
      </c>
      <c r="S432" s="69">
        <v>2558</v>
      </c>
      <c r="T432" s="69">
        <v>3779</v>
      </c>
      <c r="U432" s="70">
        <v>736977.51</v>
      </c>
      <c r="V432" s="71">
        <v>3135</v>
      </c>
      <c r="W432" s="71">
        <v>3776</v>
      </c>
      <c r="X432" s="68">
        <v>683371.48</v>
      </c>
      <c r="Y432" s="69">
        <v>2967</v>
      </c>
      <c r="Z432" s="69">
        <v>3787</v>
      </c>
      <c r="AA432" s="70">
        <v>548240.9</v>
      </c>
      <c r="AB432" s="71">
        <v>2619</v>
      </c>
      <c r="AC432" s="71">
        <v>3788</v>
      </c>
      <c r="AD432" s="68">
        <v>470809.47</v>
      </c>
      <c r="AE432" s="69">
        <v>2792</v>
      </c>
      <c r="AF432" s="69">
        <v>3774</v>
      </c>
      <c r="AG432" s="70">
        <v>518267.26</v>
      </c>
      <c r="AH432" s="71">
        <v>2894</v>
      </c>
      <c r="AI432" s="71">
        <v>3765</v>
      </c>
      <c r="AJ432" s="68">
        <v>555247.13</v>
      </c>
      <c r="AK432" s="69">
        <v>3255</v>
      </c>
      <c r="AL432" s="69">
        <v>3711</v>
      </c>
      <c r="AM432" s="70">
        <v>487167.85</v>
      </c>
      <c r="AN432" s="71">
        <v>2733</v>
      </c>
      <c r="AO432" s="71">
        <v>3722</v>
      </c>
    </row>
    <row r="433" spans="1:41" hidden="1" outlineLevel="1" x14ac:dyDescent="0.55000000000000004">
      <c r="A433" s="58" t="s">
        <v>40</v>
      </c>
      <c r="B433" s="65">
        <v>213169875.85999998</v>
      </c>
      <c r="C433" s="66">
        <v>1398828</v>
      </c>
      <c r="D433" s="66">
        <v>100688</v>
      </c>
      <c r="E433" s="67">
        <v>152.3917707252071</v>
      </c>
      <c r="F433" s="68">
        <v>20127037.540000003</v>
      </c>
      <c r="G433" s="69">
        <v>126855</v>
      </c>
      <c r="H433" s="69">
        <v>107913</v>
      </c>
      <c r="I433" s="70">
        <v>14724053.130000001</v>
      </c>
      <c r="J433" s="71">
        <v>98521</v>
      </c>
      <c r="K433" s="71">
        <v>108334</v>
      </c>
      <c r="L433" s="68">
        <v>12387662.040000001</v>
      </c>
      <c r="M433" s="69">
        <v>88994</v>
      </c>
      <c r="N433" s="69">
        <v>107733</v>
      </c>
      <c r="O433" s="70">
        <v>14324550.109999999</v>
      </c>
      <c r="P433" s="71">
        <v>93431</v>
      </c>
      <c r="Q433" s="71">
        <v>107581</v>
      </c>
      <c r="R433" s="68">
        <v>16417670.02</v>
      </c>
      <c r="S433" s="69">
        <v>108981</v>
      </c>
      <c r="T433" s="69">
        <v>107795</v>
      </c>
      <c r="U433" s="70">
        <v>19364150.039999999</v>
      </c>
      <c r="V433" s="71">
        <v>126352</v>
      </c>
      <c r="W433" s="71">
        <v>107770</v>
      </c>
      <c r="X433" s="68">
        <v>20546665.279999997</v>
      </c>
      <c r="Y433" s="69">
        <v>130578</v>
      </c>
      <c r="Z433" s="69">
        <v>107756</v>
      </c>
      <c r="AA433" s="70">
        <v>20764598.559999999</v>
      </c>
      <c r="AB433" s="71">
        <v>132088</v>
      </c>
      <c r="AC433" s="71">
        <v>106251</v>
      </c>
      <c r="AD433" s="68">
        <v>19457501.07</v>
      </c>
      <c r="AE433" s="69">
        <v>130248</v>
      </c>
      <c r="AF433" s="69">
        <v>105498</v>
      </c>
      <c r="AG433" s="70">
        <v>19180099.350000001</v>
      </c>
      <c r="AH433" s="71">
        <v>120063</v>
      </c>
      <c r="AI433" s="71">
        <v>105331</v>
      </c>
      <c r="AJ433" s="68">
        <v>18534983.189999998</v>
      </c>
      <c r="AK433" s="69">
        <v>127551</v>
      </c>
      <c r="AL433" s="69">
        <v>100697</v>
      </c>
      <c r="AM433" s="70">
        <v>17340905.529999997</v>
      </c>
      <c r="AN433" s="71">
        <v>115166</v>
      </c>
      <c r="AO433" s="71">
        <v>100688</v>
      </c>
    </row>
    <row r="434" spans="1:41" hidden="1" outlineLevel="1" x14ac:dyDescent="0.55000000000000004">
      <c r="A434" s="58" t="s">
        <v>34</v>
      </c>
      <c r="B434" s="65">
        <v>12620678.15</v>
      </c>
      <c r="C434" s="66">
        <v>65244</v>
      </c>
      <c r="D434" s="66">
        <v>2518</v>
      </c>
      <c r="E434" s="67">
        <v>193.43814220464716</v>
      </c>
      <c r="F434" s="68">
        <v>3129029.19</v>
      </c>
      <c r="G434" s="69">
        <v>11416</v>
      </c>
      <c r="H434" s="69">
        <v>3540</v>
      </c>
      <c r="I434" s="70">
        <v>2133087.23</v>
      </c>
      <c r="J434" s="71">
        <v>7925</v>
      </c>
      <c r="K434" s="71">
        <v>3235</v>
      </c>
      <c r="L434" s="68">
        <v>697622.2</v>
      </c>
      <c r="M434" s="69">
        <v>3506</v>
      </c>
      <c r="N434" s="69">
        <v>2982</v>
      </c>
      <c r="O434" s="70">
        <v>311171.24</v>
      </c>
      <c r="P434" s="71">
        <v>1947</v>
      </c>
      <c r="Q434" s="71">
        <v>2726</v>
      </c>
      <c r="R434" s="68">
        <v>429635.18</v>
      </c>
      <c r="S434" s="69">
        <v>2873</v>
      </c>
      <c r="T434" s="69">
        <v>2494</v>
      </c>
      <c r="U434" s="70">
        <v>710130.68</v>
      </c>
      <c r="V434" s="71">
        <v>4500</v>
      </c>
      <c r="W434" s="71">
        <v>2562</v>
      </c>
      <c r="X434" s="68">
        <v>771072.43</v>
      </c>
      <c r="Y434" s="69">
        <v>4263</v>
      </c>
      <c r="Z434" s="69">
        <v>2499</v>
      </c>
      <c r="AA434" s="70">
        <v>574821.12</v>
      </c>
      <c r="AB434" s="71">
        <v>3698</v>
      </c>
      <c r="AC434" s="71">
        <v>2483</v>
      </c>
      <c r="AD434" s="68">
        <v>634739.21</v>
      </c>
      <c r="AE434" s="69">
        <v>4381</v>
      </c>
      <c r="AF434" s="69">
        <v>2282</v>
      </c>
      <c r="AG434" s="70">
        <v>930905.46</v>
      </c>
      <c r="AH434" s="71">
        <v>5860</v>
      </c>
      <c r="AI434" s="71">
        <v>2305</v>
      </c>
      <c r="AJ434" s="68">
        <v>1022699.02</v>
      </c>
      <c r="AK434" s="69">
        <v>6995</v>
      </c>
      <c r="AL434" s="69">
        <v>2433</v>
      </c>
      <c r="AM434" s="70">
        <v>1275765.19</v>
      </c>
      <c r="AN434" s="71">
        <v>7880</v>
      </c>
      <c r="AO434" s="71">
        <v>2518</v>
      </c>
    </row>
    <row r="435" spans="1:41" hidden="1" outlineLevel="1" x14ac:dyDescent="0.55000000000000004">
      <c r="A435" s="58" t="s">
        <v>35</v>
      </c>
      <c r="B435" s="65">
        <v>17187026.289999999</v>
      </c>
      <c r="C435" s="66">
        <v>98628</v>
      </c>
      <c r="D435" s="66">
        <v>25970</v>
      </c>
      <c r="E435" s="67">
        <v>174.2611255424423</v>
      </c>
      <c r="F435" s="68">
        <v>1090477.07</v>
      </c>
      <c r="G435" s="69">
        <v>5322</v>
      </c>
      <c r="H435" s="69">
        <v>26613</v>
      </c>
      <c r="I435" s="70">
        <v>650611.57999999996</v>
      </c>
      <c r="J435" s="71">
        <v>3774</v>
      </c>
      <c r="K435" s="71">
        <v>26604</v>
      </c>
      <c r="L435" s="68">
        <v>611622.96</v>
      </c>
      <c r="M435" s="69">
        <v>3513</v>
      </c>
      <c r="N435" s="69">
        <v>26356</v>
      </c>
      <c r="O435" s="70">
        <v>613470.79</v>
      </c>
      <c r="P435" s="71">
        <v>3660</v>
      </c>
      <c r="Q435" s="71">
        <v>26103</v>
      </c>
      <c r="R435" s="68">
        <v>885026.3</v>
      </c>
      <c r="S435" s="69">
        <v>4543</v>
      </c>
      <c r="T435" s="69">
        <v>26001</v>
      </c>
      <c r="U435" s="70">
        <v>1274538.7</v>
      </c>
      <c r="V435" s="71">
        <v>7476</v>
      </c>
      <c r="W435" s="71">
        <v>25995</v>
      </c>
      <c r="X435" s="68">
        <v>1403088.77</v>
      </c>
      <c r="Y435" s="69">
        <v>7935</v>
      </c>
      <c r="Z435" s="69">
        <v>26001</v>
      </c>
      <c r="AA435" s="70">
        <v>1700709.94</v>
      </c>
      <c r="AB435" s="71">
        <v>9555</v>
      </c>
      <c r="AC435" s="71">
        <v>26003</v>
      </c>
      <c r="AD435" s="68">
        <v>1888889</v>
      </c>
      <c r="AE435" s="69">
        <v>11364</v>
      </c>
      <c r="AF435" s="69">
        <v>26096</v>
      </c>
      <c r="AG435" s="70">
        <v>2368808.06</v>
      </c>
      <c r="AH435" s="71">
        <v>12437</v>
      </c>
      <c r="AI435" s="71">
        <v>26043</v>
      </c>
      <c r="AJ435" s="68">
        <v>2485696.0499999998</v>
      </c>
      <c r="AK435" s="69">
        <v>15283</v>
      </c>
      <c r="AL435" s="69">
        <v>25992</v>
      </c>
      <c r="AM435" s="70">
        <v>2214087.0699999998</v>
      </c>
      <c r="AN435" s="71">
        <v>13766</v>
      </c>
      <c r="AO435" s="71">
        <v>25970</v>
      </c>
    </row>
    <row r="436" spans="1:41" ht="4.5" hidden="1" customHeight="1" outlineLevel="1" x14ac:dyDescent="0.55000000000000004">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row>
    <row r="437" spans="1:41" s="12" customFormat="1" hidden="1" outlineLevel="1" x14ac:dyDescent="0.55000000000000004">
      <c r="A437" s="50" t="s">
        <v>509</v>
      </c>
      <c r="B437" s="51">
        <f>SUM(B410:B435)</f>
        <v>6201511397.8099947</v>
      </c>
      <c r="C437" s="52">
        <f>SUM(C410:C435)</f>
        <v>37680601</v>
      </c>
      <c r="D437" s="52">
        <f>SUM(D410:D435)</f>
        <v>2416875</v>
      </c>
      <c r="E437" s="74">
        <f t="shared" ref="E437" si="28">IFERROR(B437/C437,0)</f>
        <v>164.58101073839015</v>
      </c>
      <c r="F437" s="51">
        <f t="shared" ref="F437:AO437" si="29">SUM(F410:F435)</f>
        <v>538790611.0199995</v>
      </c>
      <c r="G437" s="52">
        <f t="shared" si="29"/>
        <v>3102252</v>
      </c>
      <c r="H437" s="52">
        <f t="shared" si="29"/>
        <v>2370548</v>
      </c>
      <c r="I437" s="51">
        <f t="shared" si="29"/>
        <v>438822927.46999973</v>
      </c>
      <c r="J437" s="52">
        <f t="shared" si="29"/>
        <v>2648840</v>
      </c>
      <c r="K437" s="52">
        <f t="shared" si="29"/>
        <v>2372553</v>
      </c>
      <c r="L437" s="51">
        <f t="shared" si="29"/>
        <v>348130729.70999998</v>
      </c>
      <c r="M437" s="52">
        <f t="shared" si="29"/>
        <v>2179310</v>
      </c>
      <c r="N437" s="52">
        <f t="shared" si="29"/>
        <v>2368199</v>
      </c>
      <c r="O437" s="51">
        <f t="shared" si="29"/>
        <v>401200435.04999971</v>
      </c>
      <c r="P437" s="52">
        <f t="shared" si="29"/>
        <v>2480621</v>
      </c>
      <c r="Q437" s="52">
        <f t="shared" si="29"/>
        <v>2382955</v>
      </c>
      <c r="R437" s="51">
        <f t="shared" si="29"/>
        <v>468635868.31999969</v>
      </c>
      <c r="S437" s="52">
        <f t="shared" si="29"/>
        <v>2802110</v>
      </c>
      <c r="T437" s="52">
        <f t="shared" si="29"/>
        <v>2392881</v>
      </c>
      <c r="U437" s="51">
        <f t="shared" si="29"/>
        <v>546710428.27999949</v>
      </c>
      <c r="V437" s="52">
        <f t="shared" si="29"/>
        <v>3283569</v>
      </c>
      <c r="W437" s="52">
        <f t="shared" si="29"/>
        <v>2402422</v>
      </c>
      <c r="X437" s="51">
        <f t="shared" si="29"/>
        <v>593798415.56999922</v>
      </c>
      <c r="Y437" s="52">
        <f t="shared" si="29"/>
        <v>3494467</v>
      </c>
      <c r="Z437" s="52">
        <f t="shared" si="29"/>
        <v>2413669</v>
      </c>
      <c r="AA437" s="51">
        <f t="shared" si="29"/>
        <v>578163231.89999938</v>
      </c>
      <c r="AB437" s="52">
        <f t="shared" si="29"/>
        <v>3519754</v>
      </c>
      <c r="AC437" s="52">
        <f t="shared" si="29"/>
        <v>2421703</v>
      </c>
      <c r="AD437" s="51">
        <f t="shared" si="29"/>
        <v>553623583.84999955</v>
      </c>
      <c r="AE437" s="52">
        <f t="shared" si="29"/>
        <v>3497657</v>
      </c>
      <c r="AF437" s="52">
        <f t="shared" si="29"/>
        <v>2411534</v>
      </c>
      <c r="AG437" s="51">
        <f t="shared" si="29"/>
        <v>574730423.98999941</v>
      </c>
      <c r="AH437" s="52">
        <f t="shared" si="29"/>
        <v>3460822</v>
      </c>
      <c r="AI437" s="52">
        <f t="shared" si="29"/>
        <v>2419634</v>
      </c>
      <c r="AJ437" s="51">
        <f t="shared" si="29"/>
        <v>611458302.26999927</v>
      </c>
      <c r="AK437" s="52">
        <f t="shared" si="29"/>
        <v>3864209</v>
      </c>
      <c r="AL437" s="52">
        <f t="shared" si="29"/>
        <v>2414044</v>
      </c>
      <c r="AM437" s="51">
        <f t="shared" si="29"/>
        <v>547446440.37999964</v>
      </c>
      <c r="AN437" s="52">
        <f t="shared" si="29"/>
        <v>3346990</v>
      </c>
      <c r="AO437" s="52">
        <f t="shared" si="29"/>
        <v>2416875</v>
      </c>
    </row>
    <row r="438" spans="1:41" hidden="1" outlineLevel="1" x14ac:dyDescent="0.55000000000000004"/>
    <row r="439" spans="1:41" hidden="1" outlineLevel="1" x14ac:dyDescent="0.55000000000000004">
      <c r="A439" s="12" t="s">
        <v>5</v>
      </c>
      <c r="B439" s="107" t="s">
        <v>96</v>
      </c>
      <c r="C439" s="107"/>
      <c r="D439" s="107"/>
      <c r="E439" s="107"/>
      <c r="F439" s="105" t="s">
        <v>72</v>
      </c>
      <c r="G439" s="105"/>
      <c r="H439" s="105"/>
      <c r="I439" s="104" t="s">
        <v>73</v>
      </c>
      <c r="J439" s="104"/>
      <c r="K439" s="104"/>
      <c r="L439" s="106" t="s">
        <v>74</v>
      </c>
      <c r="M439" s="106"/>
      <c r="N439" s="106"/>
      <c r="O439" s="104" t="s">
        <v>75</v>
      </c>
      <c r="P439" s="104"/>
      <c r="Q439" s="104"/>
      <c r="R439" s="106" t="s">
        <v>76</v>
      </c>
      <c r="S439" s="106"/>
      <c r="T439" s="106"/>
      <c r="U439" s="104" t="s">
        <v>77</v>
      </c>
      <c r="V439" s="104"/>
      <c r="W439" s="104"/>
      <c r="X439" s="106" t="s">
        <v>78</v>
      </c>
      <c r="Y439" s="106"/>
      <c r="Z439" s="106"/>
      <c r="AA439" s="104" t="s">
        <v>79</v>
      </c>
      <c r="AB439" s="104"/>
      <c r="AC439" s="104"/>
      <c r="AD439" s="106" t="s">
        <v>80</v>
      </c>
      <c r="AE439" s="106"/>
      <c r="AF439" s="106"/>
      <c r="AG439" s="104" t="s">
        <v>81</v>
      </c>
      <c r="AH439" s="104"/>
      <c r="AI439" s="104"/>
      <c r="AJ439" s="106" t="s">
        <v>82</v>
      </c>
      <c r="AK439" s="106"/>
      <c r="AL439" s="106"/>
      <c r="AM439" s="104" t="s">
        <v>83</v>
      </c>
      <c r="AN439" s="104"/>
      <c r="AO439" s="104"/>
    </row>
    <row r="440" spans="1:41" s="72" customFormat="1" hidden="1" outlineLevel="1" x14ac:dyDescent="0.55000000000000004">
      <c r="A440" s="73" t="s">
        <v>0</v>
      </c>
      <c r="B440" s="59" t="s">
        <v>1</v>
      </c>
      <c r="C440" s="60" t="s">
        <v>2</v>
      </c>
      <c r="D440" s="60" t="s">
        <v>97</v>
      </c>
      <c r="E440" s="59" t="s">
        <v>516</v>
      </c>
      <c r="F440" s="61" t="s">
        <v>1</v>
      </c>
      <c r="G440" s="62" t="s">
        <v>2</v>
      </c>
      <c r="H440" s="62" t="s">
        <v>97</v>
      </c>
      <c r="I440" s="63" t="s">
        <v>1</v>
      </c>
      <c r="J440" s="64" t="s">
        <v>2</v>
      </c>
      <c r="K440" s="64" t="s">
        <v>97</v>
      </c>
      <c r="L440" s="61" t="s">
        <v>1</v>
      </c>
      <c r="M440" s="62" t="s">
        <v>2</v>
      </c>
      <c r="N440" s="62" t="s">
        <v>97</v>
      </c>
      <c r="O440" s="63" t="s">
        <v>1</v>
      </c>
      <c r="P440" s="64" t="s">
        <v>2</v>
      </c>
      <c r="Q440" s="64" t="s">
        <v>97</v>
      </c>
      <c r="R440" s="61" t="s">
        <v>1</v>
      </c>
      <c r="S440" s="62" t="s">
        <v>2</v>
      </c>
      <c r="T440" s="62" t="s">
        <v>97</v>
      </c>
      <c r="U440" s="63" t="s">
        <v>1</v>
      </c>
      <c r="V440" s="64" t="s">
        <v>2</v>
      </c>
      <c r="W440" s="64" t="s">
        <v>97</v>
      </c>
      <c r="X440" s="61" t="s">
        <v>1</v>
      </c>
      <c r="Y440" s="62" t="s">
        <v>2</v>
      </c>
      <c r="Z440" s="62" t="s">
        <v>97</v>
      </c>
      <c r="AA440" s="63" t="s">
        <v>1</v>
      </c>
      <c r="AB440" s="64" t="s">
        <v>2</v>
      </c>
      <c r="AC440" s="64" t="s">
        <v>97</v>
      </c>
      <c r="AD440" s="61" t="s">
        <v>1</v>
      </c>
      <c r="AE440" s="62" t="s">
        <v>2</v>
      </c>
      <c r="AF440" s="62" t="s">
        <v>97</v>
      </c>
      <c r="AG440" s="63" t="s">
        <v>1</v>
      </c>
      <c r="AH440" s="64" t="s">
        <v>2</v>
      </c>
      <c r="AI440" s="64" t="s">
        <v>97</v>
      </c>
      <c r="AJ440" s="61" t="s">
        <v>1</v>
      </c>
      <c r="AK440" s="62" t="s">
        <v>2</v>
      </c>
      <c r="AL440" s="62" t="s">
        <v>97</v>
      </c>
      <c r="AM440" s="63" t="s">
        <v>1</v>
      </c>
      <c r="AN440" s="64" t="s">
        <v>2</v>
      </c>
      <c r="AO440" s="64" t="s">
        <v>97</v>
      </c>
    </row>
    <row r="441" spans="1:41" hidden="1" outlineLevel="1" x14ac:dyDescent="0.55000000000000004">
      <c r="A441" s="58" t="s">
        <v>36</v>
      </c>
      <c r="B441" s="65">
        <v>11034947.869999999</v>
      </c>
      <c r="C441" s="66">
        <v>33520</v>
      </c>
      <c r="D441" s="66">
        <v>3236</v>
      </c>
      <c r="E441" s="67">
        <v>329.20488872315036</v>
      </c>
      <c r="F441" s="68">
        <v>747257.76</v>
      </c>
      <c r="G441" s="69">
        <v>2303</v>
      </c>
      <c r="H441" s="69">
        <v>2724</v>
      </c>
      <c r="I441" s="70">
        <v>892872.14</v>
      </c>
      <c r="J441" s="71">
        <v>2630</v>
      </c>
      <c r="K441" s="71">
        <v>3041</v>
      </c>
      <c r="L441" s="68">
        <v>692324.37</v>
      </c>
      <c r="M441" s="69">
        <v>2164</v>
      </c>
      <c r="N441" s="69">
        <v>3098</v>
      </c>
      <c r="O441" s="70">
        <v>529527.68999999994</v>
      </c>
      <c r="P441" s="71">
        <v>2004</v>
      </c>
      <c r="Q441" s="71">
        <v>2964</v>
      </c>
      <c r="R441" s="68">
        <v>918281.75</v>
      </c>
      <c r="S441" s="69">
        <v>2584</v>
      </c>
      <c r="T441" s="69">
        <v>3041</v>
      </c>
      <c r="U441" s="70">
        <v>1000258.55</v>
      </c>
      <c r="V441" s="71">
        <v>2862</v>
      </c>
      <c r="W441" s="71">
        <v>3008</v>
      </c>
      <c r="X441" s="68">
        <v>808389.47</v>
      </c>
      <c r="Y441" s="69">
        <v>2355</v>
      </c>
      <c r="Z441" s="69">
        <v>3087</v>
      </c>
      <c r="AA441" s="70">
        <v>1006893.88</v>
      </c>
      <c r="AB441" s="71">
        <v>2725</v>
      </c>
      <c r="AC441" s="71">
        <v>3102</v>
      </c>
      <c r="AD441" s="68">
        <v>1039353.34</v>
      </c>
      <c r="AE441" s="69">
        <v>2895</v>
      </c>
      <c r="AF441" s="69">
        <v>3203</v>
      </c>
      <c r="AG441" s="70">
        <v>937185.2</v>
      </c>
      <c r="AH441" s="71">
        <v>3024</v>
      </c>
      <c r="AI441" s="71">
        <v>2895</v>
      </c>
      <c r="AJ441" s="68">
        <v>1342642</v>
      </c>
      <c r="AK441" s="69">
        <v>4275</v>
      </c>
      <c r="AL441" s="69">
        <v>3176</v>
      </c>
      <c r="AM441" s="70">
        <v>1119961.72</v>
      </c>
      <c r="AN441" s="71">
        <v>3699</v>
      </c>
      <c r="AO441" s="71">
        <v>3236</v>
      </c>
    </row>
    <row r="442" spans="1:41" hidden="1" outlineLevel="1" x14ac:dyDescent="0.55000000000000004">
      <c r="A442" s="58" t="s">
        <v>18</v>
      </c>
      <c r="B442" s="65">
        <v>138963926.41999301</v>
      </c>
      <c r="C442" s="66">
        <v>1222792</v>
      </c>
      <c r="D442" s="66">
        <v>78851</v>
      </c>
      <c r="E442" s="67">
        <v>113.64477885036295</v>
      </c>
      <c r="F442" s="68">
        <v>13820938.239999278</v>
      </c>
      <c r="G442" s="69">
        <v>115277</v>
      </c>
      <c r="H442" s="69">
        <v>82941</v>
      </c>
      <c r="I442" s="70">
        <v>13189504.379999328</v>
      </c>
      <c r="J442" s="71">
        <v>111886</v>
      </c>
      <c r="K442" s="71">
        <v>83221</v>
      </c>
      <c r="L442" s="68">
        <v>8624714.6099996828</v>
      </c>
      <c r="M442" s="69">
        <v>77831</v>
      </c>
      <c r="N442" s="69">
        <v>83202</v>
      </c>
      <c r="O442" s="70">
        <v>9943154.5499995425</v>
      </c>
      <c r="P442" s="71">
        <v>81252</v>
      </c>
      <c r="Q442" s="71">
        <v>83284</v>
      </c>
      <c r="R442" s="68">
        <v>11277238.319999421</v>
      </c>
      <c r="S442" s="69">
        <v>93571</v>
      </c>
      <c r="T442" s="69">
        <v>82534</v>
      </c>
      <c r="U442" s="70">
        <v>12440634.939999251</v>
      </c>
      <c r="V442" s="71">
        <v>109218</v>
      </c>
      <c r="W442" s="71">
        <v>82295</v>
      </c>
      <c r="X442" s="68">
        <v>11163385.189999258</v>
      </c>
      <c r="Y442" s="69">
        <v>101945</v>
      </c>
      <c r="Z442" s="69">
        <v>81914</v>
      </c>
      <c r="AA442" s="70">
        <v>12244493.419999363</v>
      </c>
      <c r="AB442" s="71">
        <v>109448</v>
      </c>
      <c r="AC442" s="71">
        <v>81631</v>
      </c>
      <c r="AD442" s="68">
        <v>11440469.449999386</v>
      </c>
      <c r="AE442" s="69">
        <v>108673</v>
      </c>
      <c r="AF442" s="69">
        <v>81168</v>
      </c>
      <c r="AG442" s="70">
        <v>10977000.009999486</v>
      </c>
      <c r="AH442" s="71">
        <v>97053</v>
      </c>
      <c r="AI442" s="71">
        <v>80150</v>
      </c>
      <c r="AJ442" s="68">
        <v>12032179.519999517</v>
      </c>
      <c r="AK442" s="69">
        <v>107203</v>
      </c>
      <c r="AL442" s="69">
        <v>79508</v>
      </c>
      <c r="AM442" s="70">
        <v>11810213.7899995</v>
      </c>
      <c r="AN442" s="71">
        <v>109435</v>
      </c>
      <c r="AO442" s="71">
        <v>78851</v>
      </c>
    </row>
    <row r="443" spans="1:41" hidden="1" outlineLevel="1" x14ac:dyDescent="0.55000000000000004">
      <c r="A443" s="58" t="s">
        <v>20</v>
      </c>
      <c r="B443" s="65">
        <v>31026552.059999995</v>
      </c>
      <c r="C443" s="66">
        <v>216290</v>
      </c>
      <c r="D443" s="66">
        <v>15564</v>
      </c>
      <c r="E443" s="67">
        <v>143.44885135697442</v>
      </c>
      <c r="F443" s="68">
        <v>2979599.4200000004</v>
      </c>
      <c r="G443" s="69">
        <v>20433</v>
      </c>
      <c r="H443" s="69">
        <v>16223</v>
      </c>
      <c r="I443" s="70">
        <v>2801538.76</v>
      </c>
      <c r="J443" s="71">
        <v>19337</v>
      </c>
      <c r="K443" s="71">
        <v>15949</v>
      </c>
      <c r="L443" s="68">
        <v>1873011.87</v>
      </c>
      <c r="M443" s="69">
        <v>14019</v>
      </c>
      <c r="N443" s="69">
        <v>16055</v>
      </c>
      <c r="O443" s="70">
        <v>2035218.59</v>
      </c>
      <c r="P443" s="71">
        <v>14859</v>
      </c>
      <c r="Q443" s="71">
        <v>15980</v>
      </c>
      <c r="R443" s="68">
        <v>2206673.52</v>
      </c>
      <c r="S443" s="69">
        <v>14933</v>
      </c>
      <c r="T443" s="69">
        <v>15966</v>
      </c>
      <c r="U443" s="70">
        <v>2565702.84</v>
      </c>
      <c r="V443" s="71">
        <v>17807</v>
      </c>
      <c r="W443" s="71">
        <v>15857</v>
      </c>
      <c r="X443" s="68">
        <v>2314958.149999999</v>
      </c>
      <c r="Y443" s="69">
        <v>16116</v>
      </c>
      <c r="Z443" s="69">
        <v>15749</v>
      </c>
      <c r="AA443" s="70">
        <v>3127840.0699999994</v>
      </c>
      <c r="AB443" s="71">
        <v>20528</v>
      </c>
      <c r="AC443" s="71">
        <v>15714</v>
      </c>
      <c r="AD443" s="68">
        <v>2718407.6500000004</v>
      </c>
      <c r="AE443" s="69">
        <v>19066</v>
      </c>
      <c r="AF443" s="69">
        <v>15652</v>
      </c>
      <c r="AG443" s="70">
        <v>2459269.48</v>
      </c>
      <c r="AH443" s="71">
        <v>17011</v>
      </c>
      <c r="AI443" s="71">
        <v>15629</v>
      </c>
      <c r="AJ443" s="68">
        <v>2874653.4699999993</v>
      </c>
      <c r="AK443" s="69">
        <v>21139</v>
      </c>
      <c r="AL443" s="69">
        <v>15631</v>
      </c>
      <c r="AM443" s="70">
        <v>3069678.2399999993</v>
      </c>
      <c r="AN443" s="71">
        <v>21042</v>
      </c>
      <c r="AO443" s="71">
        <v>15564</v>
      </c>
    </row>
    <row r="444" spans="1:41" hidden="1" outlineLevel="1" x14ac:dyDescent="0.55000000000000004">
      <c r="A444" s="58" t="s">
        <v>510</v>
      </c>
      <c r="B444" s="65">
        <v>0</v>
      </c>
      <c r="C444" s="66">
        <v>0</v>
      </c>
      <c r="D444" s="66">
        <v>0</v>
      </c>
      <c r="E444" s="67">
        <v>0</v>
      </c>
      <c r="F444" s="68">
        <v>0</v>
      </c>
      <c r="G444" s="69">
        <v>0</v>
      </c>
      <c r="H444" s="69">
        <v>0</v>
      </c>
      <c r="I444" s="70">
        <v>0</v>
      </c>
      <c r="J444" s="71">
        <v>0</v>
      </c>
      <c r="K444" s="71">
        <v>0</v>
      </c>
      <c r="L444" s="68">
        <v>0</v>
      </c>
      <c r="M444" s="69">
        <v>0</v>
      </c>
      <c r="N444" s="69">
        <v>0</v>
      </c>
      <c r="O444" s="70">
        <v>0</v>
      </c>
      <c r="P444" s="71">
        <v>0</v>
      </c>
      <c r="Q444" s="71">
        <v>0</v>
      </c>
      <c r="R444" s="68">
        <v>0</v>
      </c>
      <c r="S444" s="69">
        <v>0</v>
      </c>
      <c r="T444" s="69">
        <v>0</v>
      </c>
      <c r="U444" s="70">
        <v>0</v>
      </c>
      <c r="V444" s="71">
        <v>0</v>
      </c>
      <c r="W444" s="71">
        <v>0</v>
      </c>
      <c r="X444" s="68">
        <v>0</v>
      </c>
      <c r="Y444" s="69">
        <v>0</v>
      </c>
      <c r="Z444" s="69">
        <v>0</v>
      </c>
      <c r="AA444" s="70">
        <v>0</v>
      </c>
      <c r="AB444" s="71">
        <v>0</v>
      </c>
      <c r="AC444" s="71">
        <v>0</v>
      </c>
      <c r="AD444" s="68">
        <v>0</v>
      </c>
      <c r="AE444" s="69">
        <v>0</v>
      </c>
      <c r="AF444" s="69">
        <v>0</v>
      </c>
      <c r="AG444" s="70">
        <v>0</v>
      </c>
      <c r="AH444" s="71">
        <v>0</v>
      </c>
      <c r="AI444" s="71">
        <v>0</v>
      </c>
      <c r="AJ444" s="68">
        <v>0</v>
      </c>
      <c r="AK444" s="69">
        <v>0</v>
      </c>
      <c r="AL444" s="69">
        <v>0</v>
      </c>
      <c r="AM444" s="70">
        <v>0</v>
      </c>
      <c r="AN444" s="71">
        <v>0</v>
      </c>
      <c r="AO444" s="71">
        <v>0</v>
      </c>
    </row>
    <row r="445" spans="1:41" hidden="1" outlineLevel="1" x14ac:dyDescent="0.55000000000000004">
      <c r="A445" s="58" t="s">
        <v>89</v>
      </c>
      <c r="B445" s="65">
        <v>4409519031.0700006</v>
      </c>
      <c r="C445" s="66">
        <v>25564266</v>
      </c>
      <c r="D445" s="66">
        <v>1557315</v>
      </c>
      <c r="E445" s="67">
        <v>172.48760559250951</v>
      </c>
      <c r="F445" s="68">
        <v>347553925.38</v>
      </c>
      <c r="G445" s="69">
        <v>1947072</v>
      </c>
      <c r="H445" s="69">
        <v>1365231</v>
      </c>
      <c r="I445" s="70">
        <v>356630797.91000003</v>
      </c>
      <c r="J445" s="71">
        <v>1995803</v>
      </c>
      <c r="K445" s="71">
        <v>1424608</v>
      </c>
      <c r="L445" s="68">
        <v>261838540.21000001</v>
      </c>
      <c r="M445" s="69">
        <v>1552304</v>
      </c>
      <c r="N445" s="69">
        <v>1430738</v>
      </c>
      <c r="O445" s="70">
        <v>303544911.79000002</v>
      </c>
      <c r="P445" s="71">
        <v>1765328</v>
      </c>
      <c r="Q445" s="71">
        <v>1447724</v>
      </c>
      <c r="R445" s="68">
        <v>335076404.91000003</v>
      </c>
      <c r="S445" s="69">
        <v>1895840</v>
      </c>
      <c r="T445" s="69">
        <v>1475710</v>
      </c>
      <c r="U445" s="70">
        <v>397100180.42000002</v>
      </c>
      <c r="V445" s="71">
        <v>2244196</v>
      </c>
      <c r="W445" s="71">
        <v>1479041</v>
      </c>
      <c r="X445" s="68">
        <v>355461776.13999999</v>
      </c>
      <c r="Y445" s="69">
        <v>2068383</v>
      </c>
      <c r="Z445" s="69">
        <v>1492820</v>
      </c>
      <c r="AA445" s="70">
        <v>426231220.24000001</v>
      </c>
      <c r="AB445" s="71">
        <v>2426201</v>
      </c>
      <c r="AC445" s="71">
        <v>1501011</v>
      </c>
      <c r="AD445" s="68">
        <v>393774304.58999997</v>
      </c>
      <c r="AE445" s="69">
        <v>2318327</v>
      </c>
      <c r="AF445" s="69">
        <v>1514566</v>
      </c>
      <c r="AG445" s="70">
        <v>362872824.31999999</v>
      </c>
      <c r="AH445" s="71">
        <v>2125395</v>
      </c>
      <c r="AI445" s="71">
        <v>1542419</v>
      </c>
      <c r="AJ445" s="68">
        <v>475810415.88</v>
      </c>
      <c r="AK445" s="69">
        <v>2882491</v>
      </c>
      <c r="AL445" s="69">
        <v>1550006</v>
      </c>
      <c r="AM445" s="70">
        <v>393623729.27999997</v>
      </c>
      <c r="AN445" s="71">
        <v>2342926</v>
      </c>
      <c r="AO445" s="71">
        <v>1557315</v>
      </c>
    </row>
    <row r="446" spans="1:41" hidden="1" outlineLevel="1" x14ac:dyDescent="0.55000000000000004">
      <c r="A446" s="58" t="s">
        <v>21</v>
      </c>
      <c r="B446" s="65">
        <v>7884093.4199999999</v>
      </c>
      <c r="C446" s="66">
        <v>58772</v>
      </c>
      <c r="D446" s="66">
        <v>2467</v>
      </c>
      <c r="E446" s="67">
        <v>134.14710100047643</v>
      </c>
      <c r="F446" s="68">
        <v>646726.64</v>
      </c>
      <c r="G446" s="69">
        <v>4778</v>
      </c>
      <c r="H446" s="69">
        <v>2531</v>
      </c>
      <c r="I446" s="70">
        <v>809166.32</v>
      </c>
      <c r="J446" s="71">
        <v>5686</v>
      </c>
      <c r="K446" s="71">
        <v>2565</v>
      </c>
      <c r="L446" s="68">
        <v>577530.19999999995</v>
      </c>
      <c r="M446" s="69">
        <v>4618</v>
      </c>
      <c r="N446" s="69">
        <v>2582</v>
      </c>
      <c r="O446" s="70">
        <v>369642.73</v>
      </c>
      <c r="P446" s="71">
        <v>2906</v>
      </c>
      <c r="Q446" s="71">
        <v>2282</v>
      </c>
      <c r="R446" s="68">
        <v>575523.80000000005</v>
      </c>
      <c r="S446" s="69">
        <v>4268</v>
      </c>
      <c r="T446" s="69">
        <v>2195</v>
      </c>
      <c r="U446" s="70">
        <v>756862.71</v>
      </c>
      <c r="V446" s="71">
        <v>6032</v>
      </c>
      <c r="W446" s="71">
        <v>2272</v>
      </c>
      <c r="X446" s="68">
        <v>625291.52000000002</v>
      </c>
      <c r="Y446" s="69">
        <v>4708</v>
      </c>
      <c r="Z446" s="69">
        <v>2316</v>
      </c>
      <c r="AA446" s="70">
        <v>911063.62</v>
      </c>
      <c r="AB446" s="71">
        <v>6459</v>
      </c>
      <c r="AC446" s="71">
        <v>2355</v>
      </c>
      <c r="AD446" s="68">
        <v>668159.6</v>
      </c>
      <c r="AE446" s="69">
        <v>4925</v>
      </c>
      <c r="AF446" s="69">
        <v>2370</v>
      </c>
      <c r="AG446" s="70">
        <v>714598.28</v>
      </c>
      <c r="AH446" s="71">
        <v>4705</v>
      </c>
      <c r="AI446" s="71">
        <v>2400</v>
      </c>
      <c r="AJ446" s="68">
        <v>540699.66</v>
      </c>
      <c r="AK446" s="69">
        <v>4156</v>
      </c>
      <c r="AL446" s="69">
        <v>2434</v>
      </c>
      <c r="AM446" s="70">
        <v>688828.34</v>
      </c>
      <c r="AN446" s="71">
        <v>5531</v>
      </c>
      <c r="AO446" s="71">
        <v>2467</v>
      </c>
    </row>
    <row r="447" spans="1:41" hidden="1" outlineLevel="1" x14ac:dyDescent="0.55000000000000004">
      <c r="A447" s="58" t="s">
        <v>90</v>
      </c>
      <c r="B447" s="65">
        <v>49980058.210000001</v>
      </c>
      <c r="C447" s="66">
        <v>344204</v>
      </c>
      <c r="D447" s="66">
        <v>11515</v>
      </c>
      <c r="E447" s="67">
        <v>145.20475709172467</v>
      </c>
      <c r="F447" s="68">
        <v>5160450.01</v>
      </c>
      <c r="G447" s="69">
        <v>33943</v>
      </c>
      <c r="H447" s="69">
        <v>11793</v>
      </c>
      <c r="I447" s="70">
        <v>4593341.63</v>
      </c>
      <c r="J447" s="71">
        <v>30583</v>
      </c>
      <c r="K447" s="71">
        <v>11779</v>
      </c>
      <c r="L447" s="68">
        <v>2749297.06</v>
      </c>
      <c r="M447" s="69">
        <v>20184</v>
      </c>
      <c r="N447" s="69">
        <v>11738</v>
      </c>
      <c r="O447" s="70">
        <v>3159048.6899999995</v>
      </c>
      <c r="P447" s="71">
        <v>20847</v>
      </c>
      <c r="Q447" s="71">
        <v>11698</v>
      </c>
      <c r="R447" s="68">
        <v>3726275.3499999996</v>
      </c>
      <c r="S447" s="69">
        <v>24904</v>
      </c>
      <c r="T447" s="69">
        <v>11793</v>
      </c>
      <c r="U447" s="70">
        <v>4448753.2799999993</v>
      </c>
      <c r="V447" s="71">
        <v>31385</v>
      </c>
      <c r="W447" s="71">
        <v>11730</v>
      </c>
      <c r="X447" s="68">
        <v>3776589.7700000005</v>
      </c>
      <c r="Y447" s="69">
        <v>26613</v>
      </c>
      <c r="Z447" s="69">
        <v>11724</v>
      </c>
      <c r="AA447" s="70">
        <v>4854362.82</v>
      </c>
      <c r="AB447" s="71">
        <v>32515</v>
      </c>
      <c r="AC447" s="71">
        <v>11700</v>
      </c>
      <c r="AD447" s="68">
        <v>4591273.92</v>
      </c>
      <c r="AE447" s="69">
        <v>31837</v>
      </c>
      <c r="AF447" s="69">
        <v>11677</v>
      </c>
      <c r="AG447" s="70">
        <v>3760950.1700000004</v>
      </c>
      <c r="AH447" s="71">
        <v>26097</v>
      </c>
      <c r="AI447" s="71">
        <v>11679</v>
      </c>
      <c r="AJ447" s="68">
        <v>4674419.5199999986</v>
      </c>
      <c r="AK447" s="69">
        <v>34674</v>
      </c>
      <c r="AL447" s="69">
        <v>11671</v>
      </c>
      <c r="AM447" s="70">
        <v>4485295.99</v>
      </c>
      <c r="AN447" s="71">
        <v>30622</v>
      </c>
      <c r="AO447" s="71">
        <v>11515</v>
      </c>
    </row>
    <row r="448" spans="1:41" hidden="1" outlineLevel="1" x14ac:dyDescent="0.55000000000000004">
      <c r="A448" s="58" t="s">
        <v>22</v>
      </c>
      <c r="B448" s="65">
        <v>85505396.079999998</v>
      </c>
      <c r="C448" s="66">
        <v>515850</v>
      </c>
      <c r="D448" s="66">
        <v>37696</v>
      </c>
      <c r="E448" s="67">
        <v>165.75631691383154</v>
      </c>
      <c r="F448" s="68">
        <v>6971593.7699999996</v>
      </c>
      <c r="G448" s="69">
        <v>41627</v>
      </c>
      <c r="H448" s="69">
        <v>38242</v>
      </c>
      <c r="I448" s="70">
        <v>8104603.0299999993</v>
      </c>
      <c r="J448" s="71">
        <v>45001</v>
      </c>
      <c r="K448" s="71">
        <v>38359</v>
      </c>
      <c r="L448" s="68">
        <v>5386555.0999999996</v>
      </c>
      <c r="M448" s="69">
        <v>31725</v>
      </c>
      <c r="N448" s="69">
        <v>38462</v>
      </c>
      <c r="O448" s="70">
        <v>4286978.1899999995</v>
      </c>
      <c r="P448" s="71">
        <v>26075</v>
      </c>
      <c r="Q448" s="71">
        <v>38659</v>
      </c>
      <c r="R448" s="68">
        <v>5850583.7000000011</v>
      </c>
      <c r="S448" s="69">
        <v>33294</v>
      </c>
      <c r="T448" s="69">
        <v>38823</v>
      </c>
      <c r="U448" s="70">
        <v>7106076.6800000006</v>
      </c>
      <c r="V448" s="71">
        <v>40760</v>
      </c>
      <c r="W448" s="71">
        <v>37507</v>
      </c>
      <c r="X448" s="68">
        <v>5870725.1799999997</v>
      </c>
      <c r="Y448" s="69">
        <v>36491</v>
      </c>
      <c r="Z448" s="69">
        <v>38281</v>
      </c>
      <c r="AA448" s="70">
        <v>8712966.8199999984</v>
      </c>
      <c r="AB448" s="71">
        <v>52002</v>
      </c>
      <c r="AC448" s="71">
        <v>38266</v>
      </c>
      <c r="AD448" s="68">
        <v>8426567.9100000001</v>
      </c>
      <c r="AE448" s="69">
        <v>52390</v>
      </c>
      <c r="AF448" s="69">
        <v>38052</v>
      </c>
      <c r="AG448" s="70">
        <v>7328647.9999999991</v>
      </c>
      <c r="AH448" s="71">
        <v>44492</v>
      </c>
      <c r="AI448" s="71">
        <v>38057</v>
      </c>
      <c r="AJ448" s="68">
        <v>9048480.5499999989</v>
      </c>
      <c r="AK448" s="69">
        <v>57999</v>
      </c>
      <c r="AL448" s="69">
        <v>38141</v>
      </c>
      <c r="AM448" s="70">
        <v>8411617.1500000004</v>
      </c>
      <c r="AN448" s="71">
        <v>53994</v>
      </c>
      <c r="AO448" s="71">
        <v>37696</v>
      </c>
    </row>
    <row r="449" spans="1:41" hidden="1" outlineLevel="1" x14ac:dyDescent="0.55000000000000004">
      <c r="A449" s="58" t="s">
        <v>91</v>
      </c>
      <c r="B449" s="65">
        <v>588107551.73000002</v>
      </c>
      <c r="C449" s="66">
        <v>3089465</v>
      </c>
      <c r="D449" s="66">
        <v>168687</v>
      </c>
      <c r="E449" s="67">
        <v>190.35902712281901</v>
      </c>
      <c r="F449" s="68">
        <v>44480033.410000004</v>
      </c>
      <c r="G449" s="69">
        <v>226495</v>
      </c>
      <c r="H449" s="69">
        <v>163558</v>
      </c>
      <c r="I449" s="70">
        <v>42868398.420000002</v>
      </c>
      <c r="J449" s="71">
        <v>226479</v>
      </c>
      <c r="K449" s="71">
        <v>164091</v>
      </c>
      <c r="L449" s="68">
        <v>33515587.820000004</v>
      </c>
      <c r="M449" s="69">
        <v>188314</v>
      </c>
      <c r="N449" s="69">
        <v>164563</v>
      </c>
      <c r="O449" s="70">
        <v>34188523.980000004</v>
      </c>
      <c r="P449" s="71">
        <v>192907</v>
      </c>
      <c r="Q449" s="71">
        <v>165235</v>
      </c>
      <c r="R449" s="68">
        <v>37040144.57</v>
      </c>
      <c r="S449" s="69">
        <v>206175</v>
      </c>
      <c r="T449" s="69">
        <v>166555</v>
      </c>
      <c r="U449" s="70">
        <v>44147542.409999996</v>
      </c>
      <c r="V449" s="71">
        <v>247566</v>
      </c>
      <c r="W449" s="71">
        <v>167795</v>
      </c>
      <c r="X449" s="68">
        <v>40845930.599999994</v>
      </c>
      <c r="Y449" s="69">
        <v>223879</v>
      </c>
      <c r="Z449" s="69">
        <v>168647</v>
      </c>
      <c r="AA449" s="70">
        <v>59077326.670000009</v>
      </c>
      <c r="AB449" s="71">
        <v>306615</v>
      </c>
      <c r="AC449" s="71">
        <v>169163</v>
      </c>
      <c r="AD449" s="68">
        <v>59740299.339999989</v>
      </c>
      <c r="AE449" s="69">
        <v>291813</v>
      </c>
      <c r="AF449" s="69">
        <v>169488</v>
      </c>
      <c r="AG449" s="70">
        <v>55105454.580000006</v>
      </c>
      <c r="AH449" s="71">
        <v>264928</v>
      </c>
      <c r="AI449" s="71">
        <v>167156</v>
      </c>
      <c r="AJ449" s="68">
        <v>66860494.110000022</v>
      </c>
      <c r="AK449" s="69">
        <v>348777</v>
      </c>
      <c r="AL449" s="69">
        <v>167894</v>
      </c>
      <c r="AM449" s="70">
        <v>70237815.819999993</v>
      </c>
      <c r="AN449" s="71">
        <v>365517</v>
      </c>
      <c r="AO449" s="71">
        <v>168687</v>
      </c>
    </row>
    <row r="450" spans="1:41" hidden="1" outlineLevel="1" x14ac:dyDescent="0.55000000000000004">
      <c r="A450" s="58" t="s">
        <v>23</v>
      </c>
      <c r="B450" s="65">
        <v>16960454.460000001</v>
      </c>
      <c r="C450" s="66">
        <v>144710</v>
      </c>
      <c r="D450" s="66">
        <v>8043</v>
      </c>
      <c r="E450" s="67">
        <v>117.20305756340268</v>
      </c>
      <c r="F450" s="68">
        <v>915496.21</v>
      </c>
      <c r="G450" s="69">
        <v>8326</v>
      </c>
      <c r="H450" s="69">
        <v>8054</v>
      </c>
      <c r="I450" s="70">
        <v>984680.99</v>
      </c>
      <c r="J450" s="71">
        <v>8774</v>
      </c>
      <c r="K450" s="71">
        <v>7517</v>
      </c>
      <c r="L450" s="68">
        <v>790908.07</v>
      </c>
      <c r="M450" s="69">
        <v>7221</v>
      </c>
      <c r="N450" s="69">
        <v>7477</v>
      </c>
      <c r="O450" s="70">
        <v>794082.48</v>
      </c>
      <c r="P450" s="71">
        <v>6997</v>
      </c>
      <c r="Q450" s="71">
        <v>7549</v>
      </c>
      <c r="R450" s="68">
        <v>991050.34</v>
      </c>
      <c r="S450" s="69">
        <v>7877</v>
      </c>
      <c r="T450" s="69">
        <v>7521</v>
      </c>
      <c r="U450" s="70">
        <v>1270102.25</v>
      </c>
      <c r="V450" s="71">
        <v>11009</v>
      </c>
      <c r="W450" s="71">
        <v>7531</v>
      </c>
      <c r="X450" s="68">
        <v>969833.92</v>
      </c>
      <c r="Y450" s="69">
        <v>8967</v>
      </c>
      <c r="Z450" s="69">
        <v>7537</v>
      </c>
      <c r="AA450" s="70">
        <v>2007166.61</v>
      </c>
      <c r="AB450" s="71">
        <v>15897</v>
      </c>
      <c r="AC450" s="71">
        <v>7523</v>
      </c>
      <c r="AD450" s="68">
        <v>1781627.08</v>
      </c>
      <c r="AE450" s="69">
        <v>15261</v>
      </c>
      <c r="AF450" s="69">
        <v>7532</v>
      </c>
      <c r="AG450" s="70">
        <v>1759575.64</v>
      </c>
      <c r="AH450" s="71">
        <v>14837</v>
      </c>
      <c r="AI450" s="71">
        <v>7530</v>
      </c>
      <c r="AJ450" s="68">
        <v>2265034.41</v>
      </c>
      <c r="AK450" s="69">
        <v>18129</v>
      </c>
      <c r="AL450" s="69">
        <v>8031</v>
      </c>
      <c r="AM450" s="70">
        <v>2430896.46</v>
      </c>
      <c r="AN450" s="71">
        <v>21415</v>
      </c>
      <c r="AO450" s="71">
        <v>8043</v>
      </c>
    </row>
    <row r="451" spans="1:41" hidden="1" outlineLevel="1" x14ac:dyDescent="0.55000000000000004">
      <c r="A451" s="58" t="s">
        <v>24</v>
      </c>
      <c r="B451" s="65">
        <v>0</v>
      </c>
      <c r="C451" s="66">
        <v>0</v>
      </c>
      <c r="D451" s="66">
        <v>0</v>
      </c>
      <c r="E451" s="67">
        <v>0</v>
      </c>
      <c r="F451" s="68">
        <v>0</v>
      </c>
      <c r="G451" s="69">
        <v>0</v>
      </c>
      <c r="H451" s="69">
        <v>0</v>
      </c>
      <c r="I451" s="70">
        <v>0</v>
      </c>
      <c r="J451" s="71">
        <v>0</v>
      </c>
      <c r="K451" s="71">
        <v>0</v>
      </c>
      <c r="L451" s="68">
        <v>0</v>
      </c>
      <c r="M451" s="69">
        <v>0</v>
      </c>
      <c r="N451" s="69">
        <v>0</v>
      </c>
      <c r="O451" s="70">
        <v>0</v>
      </c>
      <c r="P451" s="71">
        <v>0</v>
      </c>
      <c r="Q451" s="71">
        <v>0</v>
      </c>
      <c r="R451" s="68">
        <v>0</v>
      </c>
      <c r="S451" s="69">
        <v>0</v>
      </c>
      <c r="T451" s="69">
        <v>0</v>
      </c>
      <c r="U451" s="70">
        <v>0</v>
      </c>
      <c r="V451" s="71">
        <v>0</v>
      </c>
      <c r="W451" s="71">
        <v>0</v>
      </c>
      <c r="X451" s="68">
        <v>0</v>
      </c>
      <c r="Y451" s="69">
        <v>0</v>
      </c>
      <c r="Z451" s="69">
        <v>0</v>
      </c>
      <c r="AA451" s="70">
        <v>0</v>
      </c>
      <c r="AB451" s="71">
        <v>0</v>
      </c>
      <c r="AC451" s="71">
        <v>0</v>
      </c>
      <c r="AD451" s="68">
        <v>0</v>
      </c>
      <c r="AE451" s="69">
        <v>0</v>
      </c>
      <c r="AF451" s="69">
        <v>0</v>
      </c>
      <c r="AG451" s="70">
        <v>0</v>
      </c>
      <c r="AH451" s="71">
        <v>0</v>
      </c>
      <c r="AI451" s="71">
        <v>0</v>
      </c>
      <c r="AJ451" s="68">
        <v>0</v>
      </c>
      <c r="AK451" s="69">
        <v>0</v>
      </c>
      <c r="AL451" s="69">
        <v>0</v>
      </c>
      <c r="AM451" s="70">
        <v>0</v>
      </c>
      <c r="AN451" s="71">
        <v>0</v>
      </c>
      <c r="AO451" s="71">
        <v>0</v>
      </c>
    </row>
    <row r="452" spans="1:41" hidden="1" outlineLevel="1" x14ac:dyDescent="0.55000000000000004">
      <c r="A452" s="58" t="s">
        <v>92</v>
      </c>
      <c r="B452" s="65">
        <v>299702360.56999999</v>
      </c>
      <c r="C452" s="66">
        <v>2303961</v>
      </c>
      <c r="D452" s="66">
        <v>92150</v>
      </c>
      <c r="E452" s="67">
        <v>130.0813514508275</v>
      </c>
      <c r="F452" s="68">
        <v>24661452.030000001</v>
      </c>
      <c r="G452" s="69">
        <v>196939</v>
      </c>
      <c r="H452" s="69">
        <v>91175</v>
      </c>
      <c r="I452" s="70">
        <v>26205558.41</v>
      </c>
      <c r="J452" s="71">
        <v>192453</v>
      </c>
      <c r="K452" s="71">
        <v>91512</v>
      </c>
      <c r="L452" s="68">
        <v>19571348.380000003</v>
      </c>
      <c r="M452" s="69">
        <v>171143</v>
      </c>
      <c r="N452" s="69">
        <v>91466</v>
      </c>
      <c r="O452" s="70">
        <v>22494653.389999997</v>
      </c>
      <c r="P452" s="71">
        <v>176731</v>
      </c>
      <c r="Q452" s="71">
        <v>91571</v>
      </c>
      <c r="R452" s="68">
        <v>21391472.130000003</v>
      </c>
      <c r="S452" s="69">
        <v>176159</v>
      </c>
      <c r="T452" s="69">
        <v>91736</v>
      </c>
      <c r="U452" s="70">
        <v>24675796.769999996</v>
      </c>
      <c r="V452" s="71">
        <v>196389</v>
      </c>
      <c r="W452" s="71">
        <v>91786</v>
      </c>
      <c r="X452" s="68">
        <v>21539308.699999999</v>
      </c>
      <c r="Y452" s="69">
        <v>175866</v>
      </c>
      <c r="Z452" s="69">
        <v>91856</v>
      </c>
      <c r="AA452" s="70">
        <v>27695469.279999994</v>
      </c>
      <c r="AB452" s="71">
        <v>200465</v>
      </c>
      <c r="AC452" s="71">
        <v>92065</v>
      </c>
      <c r="AD452" s="68">
        <v>26738618.410000004</v>
      </c>
      <c r="AE452" s="69">
        <v>194135</v>
      </c>
      <c r="AF452" s="69">
        <v>92206</v>
      </c>
      <c r="AG452" s="70">
        <v>23698538.75</v>
      </c>
      <c r="AH452" s="71">
        <v>178201</v>
      </c>
      <c r="AI452" s="71">
        <v>92327</v>
      </c>
      <c r="AJ452" s="68">
        <v>32364908.890000001</v>
      </c>
      <c r="AK452" s="69">
        <v>230869</v>
      </c>
      <c r="AL452" s="69">
        <v>92146</v>
      </c>
      <c r="AM452" s="70">
        <v>28665235.43</v>
      </c>
      <c r="AN452" s="71">
        <v>214611</v>
      </c>
      <c r="AO452" s="71">
        <v>92150</v>
      </c>
    </row>
    <row r="453" spans="1:41" hidden="1" outlineLevel="1" x14ac:dyDescent="0.55000000000000004">
      <c r="A453" s="58" t="s">
        <v>25</v>
      </c>
      <c r="B453" s="65">
        <v>32490213.620000005</v>
      </c>
      <c r="C453" s="66">
        <v>215024</v>
      </c>
      <c r="D453" s="66">
        <v>13533</v>
      </c>
      <c r="E453" s="67">
        <v>151.10040562913909</v>
      </c>
      <c r="F453" s="68">
        <v>2406501.36</v>
      </c>
      <c r="G453" s="69">
        <v>16231</v>
      </c>
      <c r="H453" s="69">
        <v>13648</v>
      </c>
      <c r="I453" s="70">
        <v>2339898.8199999998</v>
      </c>
      <c r="J453" s="71">
        <v>14948</v>
      </c>
      <c r="K453" s="71">
        <v>13755</v>
      </c>
      <c r="L453" s="68">
        <v>1837073.89</v>
      </c>
      <c r="M453" s="69">
        <v>12984</v>
      </c>
      <c r="N453" s="69">
        <v>13791</v>
      </c>
      <c r="O453" s="70">
        <v>1651667.09</v>
      </c>
      <c r="P453" s="71">
        <v>12153</v>
      </c>
      <c r="Q453" s="71">
        <v>13786</v>
      </c>
      <c r="R453" s="68">
        <v>2066804</v>
      </c>
      <c r="S453" s="69">
        <v>13281</v>
      </c>
      <c r="T453" s="69">
        <v>13818</v>
      </c>
      <c r="U453" s="70">
        <v>2247127.06</v>
      </c>
      <c r="V453" s="71">
        <v>14859</v>
      </c>
      <c r="W453" s="71">
        <v>13805</v>
      </c>
      <c r="X453" s="68">
        <v>2018902.9</v>
      </c>
      <c r="Y453" s="69">
        <v>14082</v>
      </c>
      <c r="Z453" s="69">
        <v>13801</v>
      </c>
      <c r="AA453" s="70">
        <v>3281833.71</v>
      </c>
      <c r="AB453" s="71">
        <v>20477</v>
      </c>
      <c r="AC453" s="71">
        <v>13751</v>
      </c>
      <c r="AD453" s="68">
        <v>3388820.46</v>
      </c>
      <c r="AE453" s="69">
        <v>22611</v>
      </c>
      <c r="AF453" s="69">
        <v>13716</v>
      </c>
      <c r="AG453" s="70">
        <v>3128696.33</v>
      </c>
      <c r="AH453" s="71">
        <v>21417</v>
      </c>
      <c r="AI453" s="71">
        <v>12717</v>
      </c>
      <c r="AJ453" s="68">
        <v>4231288.66</v>
      </c>
      <c r="AK453" s="69">
        <v>25974</v>
      </c>
      <c r="AL453" s="69">
        <v>13476</v>
      </c>
      <c r="AM453" s="70">
        <v>3891599.34</v>
      </c>
      <c r="AN453" s="71">
        <v>26007</v>
      </c>
      <c r="AO453" s="71">
        <v>13533</v>
      </c>
    </row>
    <row r="454" spans="1:41" hidden="1" outlineLevel="1" x14ac:dyDescent="0.55000000000000004">
      <c r="A454" s="58" t="s">
        <v>93</v>
      </c>
      <c r="B454" s="65">
        <v>67699582.090000004</v>
      </c>
      <c r="C454" s="66">
        <v>198651</v>
      </c>
      <c r="D454" s="66">
        <v>19065</v>
      </c>
      <c r="E454" s="67">
        <v>340.79658340506722</v>
      </c>
      <c r="F454" s="68">
        <v>6226017.2400000002</v>
      </c>
      <c r="G454" s="69">
        <v>17556</v>
      </c>
      <c r="H454" s="69">
        <v>23076</v>
      </c>
      <c r="I454" s="70">
        <v>5798377.04</v>
      </c>
      <c r="J454" s="71">
        <v>17569</v>
      </c>
      <c r="K454" s="71">
        <v>26357</v>
      </c>
      <c r="L454" s="68">
        <v>4112132.44</v>
      </c>
      <c r="M454" s="69">
        <v>12245</v>
      </c>
      <c r="N454" s="69">
        <v>26345</v>
      </c>
      <c r="O454" s="70">
        <v>4076481.31</v>
      </c>
      <c r="P454" s="71">
        <v>12535</v>
      </c>
      <c r="Q454" s="71">
        <v>26121</v>
      </c>
      <c r="R454" s="68">
        <v>4888836.1100000003</v>
      </c>
      <c r="S454" s="69">
        <v>14099</v>
      </c>
      <c r="T454" s="69">
        <v>26189</v>
      </c>
      <c r="U454" s="70">
        <v>6269724.1600000001</v>
      </c>
      <c r="V454" s="71">
        <v>17273</v>
      </c>
      <c r="W454" s="71">
        <v>25496</v>
      </c>
      <c r="X454" s="68">
        <v>5357902.49</v>
      </c>
      <c r="Y454" s="69">
        <v>14931</v>
      </c>
      <c r="Z454" s="69">
        <v>25709</v>
      </c>
      <c r="AA454" s="70">
        <v>6384458.5599999996</v>
      </c>
      <c r="AB454" s="71">
        <v>19075</v>
      </c>
      <c r="AC454" s="71">
        <v>25755</v>
      </c>
      <c r="AD454" s="68">
        <v>6483562.5</v>
      </c>
      <c r="AE454" s="69">
        <v>18262</v>
      </c>
      <c r="AF454" s="69">
        <v>25859</v>
      </c>
      <c r="AG454" s="70">
        <v>5471796.5499999998</v>
      </c>
      <c r="AH454" s="71">
        <v>16711</v>
      </c>
      <c r="AI454" s="71">
        <v>22184</v>
      </c>
      <c r="AJ454" s="68">
        <v>6242821.2800000003</v>
      </c>
      <c r="AK454" s="69">
        <v>18477</v>
      </c>
      <c r="AL454" s="69">
        <v>22735</v>
      </c>
      <c r="AM454" s="70">
        <v>6387472.4100000001</v>
      </c>
      <c r="AN454" s="71">
        <v>19918</v>
      </c>
      <c r="AO454" s="71">
        <v>19065</v>
      </c>
    </row>
    <row r="455" spans="1:41" hidden="1" outlineLevel="1" x14ac:dyDescent="0.55000000000000004">
      <c r="A455" s="58" t="s">
        <v>26</v>
      </c>
      <c r="B455" s="65">
        <v>164257738.13</v>
      </c>
      <c r="C455" s="66">
        <v>1185562</v>
      </c>
      <c r="D455" s="66">
        <v>38171</v>
      </c>
      <c r="E455" s="67">
        <v>138.548416809918</v>
      </c>
      <c r="F455" s="68">
        <v>15298981.699999999</v>
      </c>
      <c r="G455" s="69">
        <v>105080</v>
      </c>
      <c r="H455" s="69">
        <v>37609</v>
      </c>
      <c r="I455" s="70">
        <v>15278826.999999998</v>
      </c>
      <c r="J455" s="71">
        <v>109786</v>
      </c>
      <c r="K455" s="71">
        <v>37761</v>
      </c>
      <c r="L455" s="68">
        <v>10200722.580000002</v>
      </c>
      <c r="M455" s="69">
        <v>79568</v>
      </c>
      <c r="N455" s="69">
        <v>37707</v>
      </c>
      <c r="O455" s="70">
        <v>11158171.25</v>
      </c>
      <c r="P455" s="71">
        <v>79571</v>
      </c>
      <c r="Q455" s="71">
        <v>37784</v>
      </c>
      <c r="R455" s="68">
        <v>10434711.32</v>
      </c>
      <c r="S455" s="69">
        <v>77234</v>
      </c>
      <c r="T455" s="69">
        <v>37854</v>
      </c>
      <c r="U455" s="70">
        <v>12901344.040000001</v>
      </c>
      <c r="V455" s="71">
        <v>93042</v>
      </c>
      <c r="W455" s="71">
        <v>37852</v>
      </c>
      <c r="X455" s="68">
        <v>11915378.810000001</v>
      </c>
      <c r="Y455" s="69">
        <v>86513</v>
      </c>
      <c r="Z455" s="69">
        <v>37829</v>
      </c>
      <c r="AA455" s="70">
        <v>15359070.710000001</v>
      </c>
      <c r="AB455" s="71">
        <v>105916</v>
      </c>
      <c r="AC455" s="71">
        <v>37806</v>
      </c>
      <c r="AD455" s="68">
        <v>14360038.790000001</v>
      </c>
      <c r="AE455" s="69">
        <v>104437</v>
      </c>
      <c r="AF455" s="69">
        <v>37884</v>
      </c>
      <c r="AG455" s="70">
        <v>13531825.66</v>
      </c>
      <c r="AH455" s="71">
        <v>95908</v>
      </c>
      <c r="AI455" s="71">
        <v>37903</v>
      </c>
      <c r="AJ455" s="68">
        <v>16954763.259999998</v>
      </c>
      <c r="AK455" s="69">
        <v>123339</v>
      </c>
      <c r="AL455" s="69">
        <v>37994</v>
      </c>
      <c r="AM455" s="70">
        <v>16863903.009999998</v>
      </c>
      <c r="AN455" s="71">
        <v>125168</v>
      </c>
      <c r="AO455" s="71">
        <v>38171</v>
      </c>
    </row>
    <row r="456" spans="1:41" hidden="1" outlineLevel="1" x14ac:dyDescent="0.55000000000000004">
      <c r="A456" s="58" t="s">
        <v>94</v>
      </c>
      <c r="B456" s="65">
        <v>165272199.81</v>
      </c>
      <c r="C456" s="66">
        <v>1003187</v>
      </c>
      <c r="D456" s="66">
        <v>63581</v>
      </c>
      <c r="E456" s="67">
        <v>164.74715064090742</v>
      </c>
      <c r="F456" s="68">
        <v>17391074.66</v>
      </c>
      <c r="G456" s="69">
        <v>108261</v>
      </c>
      <c r="H456" s="69">
        <v>65244</v>
      </c>
      <c r="I456" s="70">
        <v>16214626.52</v>
      </c>
      <c r="J456" s="71">
        <v>91942</v>
      </c>
      <c r="K456" s="71">
        <v>62790</v>
      </c>
      <c r="L456" s="68">
        <v>10061515.310000001</v>
      </c>
      <c r="M456" s="69">
        <v>64036</v>
      </c>
      <c r="N456" s="69">
        <v>62160</v>
      </c>
      <c r="O456" s="70">
        <v>10523813.130000001</v>
      </c>
      <c r="P456" s="71">
        <v>68043</v>
      </c>
      <c r="Q456" s="71">
        <v>62288</v>
      </c>
      <c r="R456" s="68">
        <v>13380129.99</v>
      </c>
      <c r="S456" s="69">
        <v>76128</v>
      </c>
      <c r="T456" s="69">
        <v>62330</v>
      </c>
      <c r="U456" s="70">
        <v>11321226.4</v>
      </c>
      <c r="V456" s="71">
        <v>71308</v>
      </c>
      <c r="W456" s="71">
        <v>62311</v>
      </c>
      <c r="X456" s="68">
        <v>10581019.51</v>
      </c>
      <c r="Y456" s="69">
        <v>62508</v>
      </c>
      <c r="Z456" s="69">
        <v>62124</v>
      </c>
      <c r="AA456" s="70">
        <v>14399843.57</v>
      </c>
      <c r="AB456" s="71">
        <v>83051</v>
      </c>
      <c r="AC456" s="71">
        <v>61872</v>
      </c>
      <c r="AD456" s="68">
        <v>13256946.109999999</v>
      </c>
      <c r="AE456" s="69">
        <v>80614</v>
      </c>
      <c r="AF456" s="69">
        <v>61837</v>
      </c>
      <c r="AG456" s="70">
        <v>12471944.74</v>
      </c>
      <c r="AH456" s="71">
        <v>80170</v>
      </c>
      <c r="AI456" s="71">
        <v>57706</v>
      </c>
      <c r="AJ456" s="68">
        <v>18553721.210000001</v>
      </c>
      <c r="AK456" s="69">
        <v>109872</v>
      </c>
      <c r="AL456" s="69">
        <v>63768</v>
      </c>
      <c r="AM456" s="70">
        <v>17116338.66</v>
      </c>
      <c r="AN456" s="71">
        <v>107254</v>
      </c>
      <c r="AO456" s="71">
        <v>63581</v>
      </c>
    </row>
    <row r="457" spans="1:41" hidden="1" outlineLevel="1" x14ac:dyDescent="0.55000000000000004">
      <c r="A457" s="58" t="s">
        <v>462</v>
      </c>
      <c r="B457" s="65">
        <v>104091053.92999975</v>
      </c>
      <c r="C457" s="66">
        <v>896853</v>
      </c>
      <c r="D457" s="66">
        <v>72931</v>
      </c>
      <c r="E457" s="67">
        <v>116.06255866903467</v>
      </c>
      <c r="F457" s="68">
        <v>10020015.889999969</v>
      </c>
      <c r="G457" s="69">
        <v>83300</v>
      </c>
      <c r="H457" s="69">
        <v>62649</v>
      </c>
      <c r="I457" s="70">
        <v>8467492.3799999692</v>
      </c>
      <c r="J457" s="71">
        <v>73337</v>
      </c>
      <c r="K457" s="71">
        <v>63339</v>
      </c>
      <c r="L457" s="68">
        <v>6765844.2799999863</v>
      </c>
      <c r="M457" s="69">
        <v>59164</v>
      </c>
      <c r="N457" s="69">
        <v>63945</v>
      </c>
      <c r="O457" s="70">
        <v>6002637.2799999882</v>
      </c>
      <c r="P457" s="71">
        <v>49058</v>
      </c>
      <c r="Q457" s="71">
        <v>65158</v>
      </c>
      <c r="R457" s="68">
        <v>6304868.6499999901</v>
      </c>
      <c r="S457" s="69">
        <v>53117</v>
      </c>
      <c r="T457" s="69">
        <v>64986</v>
      </c>
      <c r="U457" s="70">
        <v>8834616.47999998</v>
      </c>
      <c r="V457" s="71">
        <v>76000</v>
      </c>
      <c r="W457" s="71">
        <v>65999</v>
      </c>
      <c r="X457" s="68">
        <v>7863852.9299999811</v>
      </c>
      <c r="Y457" s="69">
        <v>62309</v>
      </c>
      <c r="Z457" s="69">
        <v>67253</v>
      </c>
      <c r="AA457" s="70">
        <v>9662650.5599999763</v>
      </c>
      <c r="AB457" s="71">
        <v>77633</v>
      </c>
      <c r="AC457" s="71">
        <v>68489</v>
      </c>
      <c r="AD457" s="68">
        <v>10097741.859999983</v>
      </c>
      <c r="AE457" s="69">
        <v>87551</v>
      </c>
      <c r="AF457" s="69">
        <v>69565</v>
      </c>
      <c r="AG457" s="70">
        <v>8584724.7399999835</v>
      </c>
      <c r="AH457" s="71">
        <v>79138</v>
      </c>
      <c r="AI457" s="71">
        <v>70858</v>
      </c>
      <c r="AJ457" s="68">
        <v>12985947.819999974</v>
      </c>
      <c r="AK457" s="69">
        <v>117800</v>
      </c>
      <c r="AL457" s="69">
        <v>72024</v>
      </c>
      <c r="AM457" s="70">
        <v>8500661.0599999763</v>
      </c>
      <c r="AN457" s="71">
        <v>78446</v>
      </c>
      <c r="AO457" s="71">
        <v>72931</v>
      </c>
    </row>
    <row r="458" spans="1:41" hidden="1" outlineLevel="1" x14ac:dyDescent="0.55000000000000004">
      <c r="A458" s="58" t="s">
        <v>27</v>
      </c>
      <c r="B458" s="65">
        <v>38510434.129999995</v>
      </c>
      <c r="C458" s="66">
        <v>326931</v>
      </c>
      <c r="D458" s="66">
        <v>15951</v>
      </c>
      <c r="E458" s="67">
        <v>117.79376727811066</v>
      </c>
      <c r="F458" s="68">
        <v>4678351.24</v>
      </c>
      <c r="G458" s="69">
        <v>36109</v>
      </c>
      <c r="H458" s="69">
        <v>15957</v>
      </c>
      <c r="I458" s="70">
        <v>4099822.55</v>
      </c>
      <c r="J458" s="71">
        <v>35160</v>
      </c>
      <c r="K458" s="71">
        <v>15985</v>
      </c>
      <c r="L458" s="68">
        <v>2361062.1800000002</v>
      </c>
      <c r="M458" s="69">
        <v>22616</v>
      </c>
      <c r="N458" s="69">
        <v>15944</v>
      </c>
      <c r="O458" s="70">
        <v>2569874.1100000003</v>
      </c>
      <c r="P458" s="71">
        <v>19713</v>
      </c>
      <c r="Q458" s="71">
        <v>15902</v>
      </c>
      <c r="R458" s="68">
        <v>2710845</v>
      </c>
      <c r="S458" s="69">
        <v>22891</v>
      </c>
      <c r="T458" s="69">
        <v>15937</v>
      </c>
      <c r="U458" s="70">
        <v>3743041.31</v>
      </c>
      <c r="V458" s="71">
        <v>31003</v>
      </c>
      <c r="W458" s="71">
        <v>16016</v>
      </c>
      <c r="X458" s="68">
        <v>3414811.1500000004</v>
      </c>
      <c r="Y458" s="69">
        <v>30971</v>
      </c>
      <c r="Z458" s="69">
        <v>16050</v>
      </c>
      <c r="AA458" s="70">
        <v>3946715.2</v>
      </c>
      <c r="AB458" s="71">
        <v>32862</v>
      </c>
      <c r="AC458" s="71">
        <v>16034</v>
      </c>
      <c r="AD458" s="68">
        <v>2741779.1700000004</v>
      </c>
      <c r="AE458" s="69">
        <v>24224</v>
      </c>
      <c r="AF458" s="69">
        <v>16029</v>
      </c>
      <c r="AG458" s="70">
        <v>2426653.48</v>
      </c>
      <c r="AH458" s="71">
        <v>20663</v>
      </c>
      <c r="AI458" s="71">
        <v>15966</v>
      </c>
      <c r="AJ458" s="68">
        <v>2980904.1900000004</v>
      </c>
      <c r="AK458" s="69">
        <v>24495</v>
      </c>
      <c r="AL458" s="69">
        <v>15959</v>
      </c>
      <c r="AM458" s="70">
        <v>2836574.5500000003</v>
      </c>
      <c r="AN458" s="71">
        <v>26224</v>
      </c>
      <c r="AO458" s="71">
        <v>15951</v>
      </c>
    </row>
    <row r="459" spans="1:41" hidden="1" outlineLevel="1" x14ac:dyDescent="0.55000000000000004">
      <c r="A459" s="58" t="s">
        <v>95</v>
      </c>
      <c r="B459" s="65">
        <v>15520613.310000001</v>
      </c>
      <c r="C459" s="66">
        <v>116920</v>
      </c>
      <c r="D459" s="66">
        <v>10460</v>
      </c>
      <c r="E459" s="67">
        <v>132.74558082449539</v>
      </c>
      <c r="F459" s="68">
        <v>1363641.69</v>
      </c>
      <c r="G459" s="69">
        <v>11874</v>
      </c>
      <c r="H459" s="69">
        <v>10350</v>
      </c>
      <c r="I459" s="70">
        <v>1584320.72</v>
      </c>
      <c r="J459" s="71">
        <v>11342</v>
      </c>
      <c r="K459" s="71">
        <v>10412</v>
      </c>
      <c r="L459" s="68">
        <v>1229337.17</v>
      </c>
      <c r="M459" s="69">
        <v>9031</v>
      </c>
      <c r="N459" s="69">
        <v>10383</v>
      </c>
      <c r="O459" s="70">
        <v>882120.13</v>
      </c>
      <c r="P459" s="71">
        <v>7170</v>
      </c>
      <c r="Q459" s="71">
        <v>10432</v>
      </c>
      <c r="R459" s="68">
        <v>752064.78</v>
      </c>
      <c r="S459" s="69">
        <v>5719</v>
      </c>
      <c r="T459" s="69">
        <v>10434</v>
      </c>
      <c r="U459" s="70">
        <v>952860.06</v>
      </c>
      <c r="V459" s="71">
        <v>7621</v>
      </c>
      <c r="W459" s="71">
        <v>10469</v>
      </c>
      <c r="X459" s="68">
        <v>1067649.1399999999</v>
      </c>
      <c r="Y459" s="69">
        <v>8151</v>
      </c>
      <c r="Z459" s="69">
        <v>10482</v>
      </c>
      <c r="AA459" s="70">
        <v>1976866.12</v>
      </c>
      <c r="AB459" s="71">
        <v>13135</v>
      </c>
      <c r="AC459" s="71">
        <v>10449</v>
      </c>
      <c r="AD459" s="68">
        <v>1179146.78</v>
      </c>
      <c r="AE459" s="69">
        <v>9586</v>
      </c>
      <c r="AF459" s="69">
        <v>10440</v>
      </c>
      <c r="AG459" s="70">
        <v>1200249.1200000001</v>
      </c>
      <c r="AH459" s="71">
        <v>8678</v>
      </c>
      <c r="AI459" s="71">
        <v>9692</v>
      </c>
      <c r="AJ459" s="68">
        <v>1941069.7</v>
      </c>
      <c r="AK459" s="69">
        <v>13706</v>
      </c>
      <c r="AL459" s="69">
        <v>10453</v>
      </c>
      <c r="AM459" s="70">
        <v>1391287.9</v>
      </c>
      <c r="AN459" s="71">
        <v>10907</v>
      </c>
      <c r="AO459" s="71">
        <v>10460</v>
      </c>
    </row>
    <row r="460" spans="1:41" hidden="1" outlineLevel="1" x14ac:dyDescent="0.55000000000000004">
      <c r="A460" s="58" t="s">
        <v>380</v>
      </c>
      <c r="B460" s="65">
        <v>33118095.020000003</v>
      </c>
      <c r="C460" s="66">
        <v>236705</v>
      </c>
      <c r="D460" s="66">
        <v>16189</v>
      </c>
      <c r="E460" s="67">
        <v>139.91295080374306</v>
      </c>
      <c r="F460" s="68">
        <v>2826375.1</v>
      </c>
      <c r="G460" s="69">
        <v>18578</v>
      </c>
      <c r="H460" s="69">
        <v>16597</v>
      </c>
      <c r="I460" s="70">
        <v>3103523.8</v>
      </c>
      <c r="J460" s="71">
        <v>20836</v>
      </c>
      <c r="K460" s="71">
        <v>16630</v>
      </c>
      <c r="L460" s="68">
        <v>1997083.2700000003</v>
      </c>
      <c r="M460" s="69">
        <v>14560</v>
      </c>
      <c r="N460" s="69">
        <v>16569</v>
      </c>
      <c r="O460" s="70">
        <v>2063334.32</v>
      </c>
      <c r="P460" s="71">
        <v>15739</v>
      </c>
      <c r="Q460" s="71">
        <v>16601</v>
      </c>
      <c r="R460" s="68">
        <v>2697072.18</v>
      </c>
      <c r="S460" s="69">
        <v>20556</v>
      </c>
      <c r="T460" s="69">
        <v>16599</v>
      </c>
      <c r="U460" s="70">
        <v>2800123.31</v>
      </c>
      <c r="V460" s="71">
        <v>19804</v>
      </c>
      <c r="W460" s="71">
        <v>16590</v>
      </c>
      <c r="X460" s="68">
        <v>2473374.7200000002</v>
      </c>
      <c r="Y460" s="69">
        <v>17636</v>
      </c>
      <c r="Z460" s="69">
        <v>16595</v>
      </c>
      <c r="AA460" s="70">
        <v>3511537.55</v>
      </c>
      <c r="AB460" s="71">
        <v>24706</v>
      </c>
      <c r="AC460" s="71">
        <v>16437</v>
      </c>
      <c r="AD460" s="68">
        <v>2732306.6999999997</v>
      </c>
      <c r="AE460" s="69">
        <v>19591</v>
      </c>
      <c r="AF460" s="69">
        <v>16287</v>
      </c>
      <c r="AG460" s="70">
        <v>2900490.5100000002</v>
      </c>
      <c r="AH460" s="71">
        <v>19899</v>
      </c>
      <c r="AI460" s="71">
        <v>16266</v>
      </c>
      <c r="AJ460" s="68">
        <v>3236350.0300000007</v>
      </c>
      <c r="AK460" s="69">
        <v>23683</v>
      </c>
      <c r="AL460" s="69">
        <v>16251</v>
      </c>
      <c r="AM460" s="70">
        <v>2776523.5300000003</v>
      </c>
      <c r="AN460" s="71">
        <v>21117</v>
      </c>
      <c r="AO460" s="71">
        <v>16189</v>
      </c>
    </row>
    <row r="461" spans="1:41" hidden="1" outlineLevel="1" x14ac:dyDescent="0.55000000000000004">
      <c r="A461" s="58" t="s">
        <v>32</v>
      </c>
      <c r="B461" s="65">
        <v>1208131.6000000001</v>
      </c>
      <c r="C461" s="66">
        <v>7156</v>
      </c>
      <c r="D461" s="66">
        <v>791</v>
      </c>
      <c r="E461" s="67">
        <v>168.82778088317497</v>
      </c>
      <c r="F461" s="68">
        <v>141405.76999999999</v>
      </c>
      <c r="G461" s="69">
        <v>791</v>
      </c>
      <c r="H461" s="69">
        <v>878</v>
      </c>
      <c r="I461" s="70">
        <v>120794.08</v>
      </c>
      <c r="J461" s="71">
        <v>663</v>
      </c>
      <c r="K461" s="71">
        <v>873</v>
      </c>
      <c r="L461" s="68">
        <v>102797</v>
      </c>
      <c r="M461" s="69">
        <v>458</v>
      </c>
      <c r="N461" s="69">
        <v>870</v>
      </c>
      <c r="O461" s="70">
        <v>80788.899999999994</v>
      </c>
      <c r="P461" s="71">
        <v>439</v>
      </c>
      <c r="Q461" s="71">
        <v>873</v>
      </c>
      <c r="R461" s="68">
        <v>61823.82</v>
      </c>
      <c r="S461" s="69">
        <v>338</v>
      </c>
      <c r="T461" s="69">
        <v>878</v>
      </c>
      <c r="U461" s="70">
        <v>89174.74</v>
      </c>
      <c r="V461" s="71">
        <v>582</v>
      </c>
      <c r="W461" s="71">
        <v>826</v>
      </c>
      <c r="X461" s="68">
        <v>97348.42</v>
      </c>
      <c r="Y461" s="69">
        <v>609</v>
      </c>
      <c r="Z461" s="69">
        <v>824</v>
      </c>
      <c r="AA461" s="70">
        <v>115892.44</v>
      </c>
      <c r="AB461" s="71">
        <v>692</v>
      </c>
      <c r="AC461" s="71">
        <v>827</v>
      </c>
      <c r="AD461" s="68">
        <v>113071.73</v>
      </c>
      <c r="AE461" s="69">
        <v>669</v>
      </c>
      <c r="AF461" s="69">
        <v>817</v>
      </c>
      <c r="AG461" s="70">
        <v>98382.24</v>
      </c>
      <c r="AH461" s="71">
        <v>580</v>
      </c>
      <c r="AI461" s="71">
        <v>809</v>
      </c>
      <c r="AJ461" s="68">
        <v>97972.59</v>
      </c>
      <c r="AK461" s="69">
        <v>655</v>
      </c>
      <c r="AL461" s="69">
        <v>787</v>
      </c>
      <c r="AM461" s="70">
        <v>88679.87</v>
      </c>
      <c r="AN461" s="71">
        <v>680</v>
      </c>
      <c r="AO461" s="71">
        <v>791</v>
      </c>
    </row>
    <row r="462" spans="1:41" hidden="1" outlineLevel="1" x14ac:dyDescent="0.55000000000000004">
      <c r="A462" s="58" t="s">
        <v>37</v>
      </c>
      <c r="B462" s="65">
        <v>8705863.8699999992</v>
      </c>
      <c r="C462" s="66">
        <v>55574</v>
      </c>
      <c r="D462" s="66">
        <v>2617</v>
      </c>
      <c r="E462" s="67">
        <v>156.65354068449273</v>
      </c>
      <c r="F462" s="68">
        <v>866896.45</v>
      </c>
      <c r="G462" s="69">
        <v>5576</v>
      </c>
      <c r="H462" s="69">
        <v>2615</v>
      </c>
      <c r="I462" s="70">
        <v>772503.39</v>
      </c>
      <c r="J462" s="71">
        <v>4694</v>
      </c>
      <c r="K462" s="71">
        <v>2534</v>
      </c>
      <c r="L462" s="68">
        <v>554141.59</v>
      </c>
      <c r="M462" s="69">
        <v>3737</v>
      </c>
      <c r="N462" s="69">
        <v>2531</v>
      </c>
      <c r="O462" s="70">
        <v>449264.79</v>
      </c>
      <c r="P462" s="71">
        <v>3422</v>
      </c>
      <c r="Q462" s="71">
        <v>2534</v>
      </c>
      <c r="R462" s="68">
        <v>633007.66</v>
      </c>
      <c r="S462" s="69">
        <v>3903</v>
      </c>
      <c r="T462" s="69">
        <v>2526</v>
      </c>
      <c r="U462" s="70">
        <v>670212.79</v>
      </c>
      <c r="V462" s="71">
        <v>4470</v>
      </c>
      <c r="W462" s="71">
        <v>2527</v>
      </c>
      <c r="X462" s="68">
        <v>636821.78</v>
      </c>
      <c r="Y462" s="69">
        <v>4280</v>
      </c>
      <c r="Z462" s="69">
        <v>2537</v>
      </c>
      <c r="AA462" s="70">
        <v>894751.13</v>
      </c>
      <c r="AB462" s="71">
        <v>5354</v>
      </c>
      <c r="AC462" s="71">
        <v>2535</v>
      </c>
      <c r="AD462" s="68">
        <v>788369.14</v>
      </c>
      <c r="AE462" s="69">
        <v>4975</v>
      </c>
      <c r="AF462" s="69">
        <v>2552</v>
      </c>
      <c r="AG462" s="70">
        <v>721086.26</v>
      </c>
      <c r="AH462" s="71">
        <v>4520</v>
      </c>
      <c r="AI462" s="71">
        <v>2401</v>
      </c>
      <c r="AJ462" s="68">
        <v>935206.9</v>
      </c>
      <c r="AK462" s="69">
        <v>5763</v>
      </c>
      <c r="AL462" s="69">
        <v>2624</v>
      </c>
      <c r="AM462" s="70">
        <v>783601.99</v>
      </c>
      <c r="AN462" s="71">
        <v>4880</v>
      </c>
      <c r="AO462" s="71">
        <v>2617</v>
      </c>
    </row>
    <row r="463" spans="1:41" hidden="1" outlineLevel="1" x14ac:dyDescent="0.55000000000000004">
      <c r="A463" s="58" t="s">
        <v>33</v>
      </c>
      <c r="B463" s="65">
        <v>7724425.9399999995</v>
      </c>
      <c r="C463" s="66">
        <v>41320</v>
      </c>
      <c r="D463" s="66">
        <v>3855</v>
      </c>
      <c r="E463" s="67">
        <v>186.94157647628265</v>
      </c>
      <c r="F463" s="68">
        <v>741231.18</v>
      </c>
      <c r="G463" s="69">
        <v>3974</v>
      </c>
      <c r="H463" s="69">
        <v>3594</v>
      </c>
      <c r="I463" s="70">
        <v>767375.17</v>
      </c>
      <c r="J463" s="71">
        <v>3586</v>
      </c>
      <c r="K463" s="71">
        <v>3620</v>
      </c>
      <c r="L463" s="68">
        <v>497128.71</v>
      </c>
      <c r="M463" s="69">
        <v>2490</v>
      </c>
      <c r="N463" s="69">
        <v>3683</v>
      </c>
      <c r="O463" s="70">
        <v>462753.53</v>
      </c>
      <c r="P463" s="71">
        <v>3157</v>
      </c>
      <c r="Q463" s="71">
        <v>3726</v>
      </c>
      <c r="R463" s="68">
        <v>648469.57999999996</v>
      </c>
      <c r="S463" s="69">
        <v>3333</v>
      </c>
      <c r="T463" s="69">
        <v>3761</v>
      </c>
      <c r="U463" s="70">
        <v>700876.01</v>
      </c>
      <c r="V463" s="71">
        <v>3786</v>
      </c>
      <c r="W463" s="71">
        <v>3799</v>
      </c>
      <c r="X463" s="68">
        <v>684121.53</v>
      </c>
      <c r="Y463" s="69">
        <v>3362</v>
      </c>
      <c r="Z463" s="69">
        <v>3836</v>
      </c>
      <c r="AA463" s="70">
        <v>739116.2</v>
      </c>
      <c r="AB463" s="71">
        <v>3977</v>
      </c>
      <c r="AC463" s="71">
        <v>3859</v>
      </c>
      <c r="AD463" s="68">
        <v>649294.72</v>
      </c>
      <c r="AE463" s="69">
        <v>3696</v>
      </c>
      <c r="AF463" s="69">
        <v>3862</v>
      </c>
      <c r="AG463" s="70">
        <v>574190.79</v>
      </c>
      <c r="AH463" s="71">
        <v>2859</v>
      </c>
      <c r="AI463" s="71">
        <v>3876</v>
      </c>
      <c r="AJ463" s="68">
        <v>699182.26</v>
      </c>
      <c r="AK463" s="69">
        <v>4129</v>
      </c>
      <c r="AL463" s="69">
        <v>3867</v>
      </c>
      <c r="AM463" s="70">
        <v>560686.26</v>
      </c>
      <c r="AN463" s="71">
        <v>2971</v>
      </c>
      <c r="AO463" s="71">
        <v>3855</v>
      </c>
    </row>
    <row r="464" spans="1:41" hidden="1" outlineLevel="1" x14ac:dyDescent="0.55000000000000004">
      <c r="A464" s="58" t="s">
        <v>40</v>
      </c>
      <c r="B464" s="65">
        <v>215934494.77000001</v>
      </c>
      <c r="C464" s="66">
        <v>1413267</v>
      </c>
      <c r="D464" s="66">
        <v>108280</v>
      </c>
      <c r="E464" s="67">
        <v>152.79101172672964</v>
      </c>
      <c r="F464" s="68">
        <v>19857485.469999999</v>
      </c>
      <c r="G464" s="69">
        <v>130857</v>
      </c>
      <c r="H464" s="69">
        <v>113786</v>
      </c>
      <c r="I464" s="70">
        <v>17665662.300000001</v>
      </c>
      <c r="J464" s="71">
        <v>110637</v>
      </c>
      <c r="K464" s="71">
        <v>121129</v>
      </c>
      <c r="L464" s="68">
        <v>12979473.459999999</v>
      </c>
      <c r="M464" s="69">
        <v>90388</v>
      </c>
      <c r="N464" s="69">
        <v>118431</v>
      </c>
      <c r="O464" s="70">
        <v>14613858.279999999</v>
      </c>
      <c r="P464" s="71">
        <v>94473</v>
      </c>
      <c r="Q464" s="71">
        <v>118420</v>
      </c>
      <c r="R464" s="68">
        <v>16167336.200000003</v>
      </c>
      <c r="S464" s="69">
        <v>103697</v>
      </c>
      <c r="T464" s="69">
        <v>118723</v>
      </c>
      <c r="U464" s="70">
        <v>18445907.149999999</v>
      </c>
      <c r="V464" s="71">
        <v>118816</v>
      </c>
      <c r="W464" s="71">
        <v>118688</v>
      </c>
      <c r="X464" s="68">
        <v>18013166.080000002</v>
      </c>
      <c r="Y464" s="69">
        <v>117060</v>
      </c>
      <c r="Z464" s="69">
        <v>117785</v>
      </c>
      <c r="AA464" s="70">
        <v>22055643.430000003</v>
      </c>
      <c r="AB464" s="71">
        <v>134264</v>
      </c>
      <c r="AC464" s="71">
        <v>116759</v>
      </c>
      <c r="AD464" s="68">
        <v>18808847.749999996</v>
      </c>
      <c r="AE464" s="69">
        <v>123848</v>
      </c>
      <c r="AF464" s="69">
        <v>116385</v>
      </c>
      <c r="AG464" s="70">
        <v>16498519.710000001</v>
      </c>
      <c r="AH464" s="71">
        <v>109454</v>
      </c>
      <c r="AI464" s="71">
        <v>105029</v>
      </c>
      <c r="AJ464" s="68">
        <v>20291685.800000001</v>
      </c>
      <c r="AK464" s="69">
        <v>140879</v>
      </c>
      <c r="AL464" s="69">
        <v>108014</v>
      </c>
      <c r="AM464" s="70">
        <v>20536909.139999997</v>
      </c>
      <c r="AN464" s="71">
        <v>138894</v>
      </c>
      <c r="AO464" s="71">
        <v>108280</v>
      </c>
    </row>
    <row r="465" spans="1:41" hidden="1" outlineLevel="1" x14ac:dyDescent="0.55000000000000004">
      <c r="A465" s="58" t="s">
        <v>34</v>
      </c>
      <c r="B465" s="65">
        <v>13373671.35</v>
      </c>
      <c r="C465" s="66">
        <v>73944</v>
      </c>
      <c r="D465" s="66">
        <v>3089</v>
      </c>
      <c r="E465" s="67">
        <v>180.86215717299578</v>
      </c>
      <c r="F465" s="68">
        <v>1155031.75</v>
      </c>
      <c r="G465" s="69">
        <v>5339</v>
      </c>
      <c r="H465" s="69">
        <v>2856</v>
      </c>
      <c r="I465" s="70">
        <v>841924.43</v>
      </c>
      <c r="J465" s="71">
        <v>3821</v>
      </c>
      <c r="K465" s="71">
        <v>2766</v>
      </c>
      <c r="L465" s="68">
        <v>412357.58</v>
      </c>
      <c r="M465" s="69">
        <v>2159</v>
      </c>
      <c r="N465" s="69">
        <v>2702</v>
      </c>
      <c r="O465" s="70">
        <v>245440.73</v>
      </c>
      <c r="P465" s="71">
        <v>1709</v>
      </c>
      <c r="Q465" s="71">
        <v>2694</v>
      </c>
      <c r="R465" s="68">
        <v>327731.77</v>
      </c>
      <c r="S465" s="69">
        <v>2251</v>
      </c>
      <c r="T465" s="69">
        <v>2703</v>
      </c>
      <c r="U465" s="70">
        <v>431748.41</v>
      </c>
      <c r="V465" s="71">
        <v>3208</v>
      </c>
      <c r="W465" s="71">
        <v>2520</v>
      </c>
      <c r="X465" s="68">
        <v>615559.63</v>
      </c>
      <c r="Y465" s="69">
        <v>4443</v>
      </c>
      <c r="Z465" s="69">
        <v>2579</v>
      </c>
      <c r="AA465" s="70">
        <v>1692097.62</v>
      </c>
      <c r="AB465" s="71">
        <v>10464</v>
      </c>
      <c r="AC465" s="71">
        <v>2712</v>
      </c>
      <c r="AD465" s="68">
        <v>2040634.44</v>
      </c>
      <c r="AE465" s="69">
        <v>10930</v>
      </c>
      <c r="AF465" s="69">
        <v>2668</v>
      </c>
      <c r="AG465" s="70">
        <v>1500091.14</v>
      </c>
      <c r="AH465" s="71">
        <v>8678</v>
      </c>
      <c r="AI465" s="71">
        <v>2612</v>
      </c>
      <c r="AJ465" s="68">
        <v>1511984.09</v>
      </c>
      <c r="AK465" s="69">
        <v>8062</v>
      </c>
      <c r="AL465" s="69">
        <v>2686</v>
      </c>
      <c r="AM465" s="70">
        <v>2599069.7599999998</v>
      </c>
      <c r="AN465" s="71">
        <v>12880</v>
      </c>
      <c r="AO465" s="71">
        <v>3089</v>
      </c>
    </row>
    <row r="466" spans="1:41" hidden="1" outlineLevel="1" x14ac:dyDescent="0.55000000000000004">
      <c r="A466" s="58" t="s">
        <v>35</v>
      </c>
      <c r="B466" s="65">
        <v>23498950.559999999</v>
      </c>
      <c r="C466" s="66">
        <v>129701</v>
      </c>
      <c r="D466" s="66">
        <v>27149</v>
      </c>
      <c r="E466" s="67">
        <v>181.17786724851774</v>
      </c>
      <c r="F466" s="68">
        <v>2935764.81</v>
      </c>
      <c r="G466" s="69">
        <v>15181</v>
      </c>
      <c r="H466" s="69">
        <v>29140</v>
      </c>
      <c r="I466" s="70">
        <v>2313920.85</v>
      </c>
      <c r="J466" s="71">
        <v>12314</v>
      </c>
      <c r="K466" s="71">
        <v>31137</v>
      </c>
      <c r="L466" s="68">
        <v>1778216.86</v>
      </c>
      <c r="M466" s="69">
        <v>10844</v>
      </c>
      <c r="N466" s="69">
        <v>30974</v>
      </c>
      <c r="O466" s="70">
        <v>1513684.32</v>
      </c>
      <c r="P466" s="71">
        <v>9014</v>
      </c>
      <c r="Q466" s="71">
        <v>30611</v>
      </c>
      <c r="R466" s="68">
        <v>1705377.84</v>
      </c>
      <c r="S466" s="69">
        <v>10017</v>
      </c>
      <c r="T466" s="69">
        <v>30386</v>
      </c>
      <c r="U466" s="70">
        <v>1902990.3</v>
      </c>
      <c r="V466" s="71">
        <v>9973</v>
      </c>
      <c r="W466" s="71">
        <v>30179</v>
      </c>
      <c r="X466" s="68">
        <v>1012183.44</v>
      </c>
      <c r="Y466" s="69">
        <v>5855</v>
      </c>
      <c r="Z466" s="69">
        <v>29957</v>
      </c>
      <c r="AA466" s="70">
        <v>1537382.08</v>
      </c>
      <c r="AB466" s="71">
        <v>7759</v>
      </c>
      <c r="AC466" s="71">
        <v>29542</v>
      </c>
      <c r="AD466" s="68">
        <v>1542971.55</v>
      </c>
      <c r="AE466" s="69">
        <v>9256</v>
      </c>
      <c r="AF466" s="69">
        <v>29361</v>
      </c>
      <c r="AG466" s="70">
        <v>1680029.56</v>
      </c>
      <c r="AH466" s="71">
        <v>9361</v>
      </c>
      <c r="AI466" s="71">
        <v>26114</v>
      </c>
      <c r="AJ466" s="68">
        <v>2811694.91</v>
      </c>
      <c r="AK466" s="69">
        <v>15053</v>
      </c>
      <c r="AL466" s="69">
        <v>27248</v>
      </c>
      <c r="AM466" s="70">
        <v>2764734.04</v>
      </c>
      <c r="AN466" s="71">
        <v>15074</v>
      </c>
      <c r="AO466" s="71">
        <v>27149</v>
      </c>
    </row>
    <row r="467" spans="1:41" ht="4.5" hidden="1" customHeight="1" outlineLevel="1" x14ac:dyDescent="0.55000000000000004">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row>
    <row r="468" spans="1:41" s="12" customFormat="1" hidden="1" outlineLevel="1" x14ac:dyDescent="0.55000000000000004">
      <c r="A468" s="50" t="s">
        <v>509</v>
      </c>
      <c r="B468" s="51">
        <f>SUM(B441:B466)</f>
        <v>6530089840.0199947</v>
      </c>
      <c r="C468" s="52">
        <f>SUM(C441:C466)</f>
        <v>39394625</v>
      </c>
      <c r="D468" s="52">
        <f>SUM(D441:D466)</f>
        <v>2371186</v>
      </c>
      <c r="E468" s="74">
        <f t="shared" ref="E468" si="30">IFERROR(B468/C468,0)</f>
        <v>165.7609341380961</v>
      </c>
      <c r="F468" s="51">
        <f t="shared" ref="F468:AO468" si="31">SUM(F441:F466)</f>
        <v>533846247.17999929</v>
      </c>
      <c r="G468" s="52">
        <f t="shared" si="31"/>
        <v>3155900</v>
      </c>
      <c r="H468" s="52">
        <f t="shared" si="31"/>
        <v>2180471</v>
      </c>
      <c r="I468" s="51">
        <f t="shared" si="31"/>
        <v>536449531.03999943</v>
      </c>
      <c r="J468" s="52">
        <f t="shared" si="31"/>
        <v>3149267</v>
      </c>
      <c r="K468" s="52">
        <f t="shared" si="31"/>
        <v>2251730</v>
      </c>
      <c r="L468" s="51">
        <f t="shared" si="31"/>
        <v>390508704.00999957</v>
      </c>
      <c r="M468" s="52">
        <f t="shared" si="31"/>
        <v>2453803</v>
      </c>
      <c r="N468" s="52">
        <f t="shared" si="31"/>
        <v>2255416</v>
      </c>
      <c r="O468" s="51">
        <f t="shared" si="31"/>
        <v>437639631.24999952</v>
      </c>
      <c r="P468" s="52">
        <f t="shared" si="31"/>
        <v>2666102</v>
      </c>
      <c r="Q468" s="52">
        <f t="shared" si="31"/>
        <v>2273876</v>
      </c>
      <c r="R468" s="51">
        <f t="shared" si="31"/>
        <v>481832727.28999937</v>
      </c>
      <c r="S468" s="52">
        <f t="shared" si="31"/>
        <v>2866169</v>
      </c>
      <c r="T468" s="52">
        <f t="shared" si="31"/>
        <v>2302998</v>
      </c>
      <c r="U468" s="51">
        <f t="shared" si="31"/>
        <v>566822883.06999886</v>
      </c>
      <c r="V468" s="52">
        <f t="shared" si="31"/>
        <v>3378969</v>
      </c>
      <c r="W468" s="52">
        <f t="shared" si="31"/>
        <v>2305899</v>
      </c>
      <c r="X468" s="51">
        <f t="shared" si="31"/>
        <v>509128281.16999906</v>
      </c>
      <c r="Y468" s="52">
        <f t="shared" si="31"/>
        <v>3098033</v>
      </c>
      <c r="Z468" s="52">
        <f t="shared" si="31"/>
        <v>2321292</v>
      </c>
      <c r="AA468" s="51">
        <f t="shared" si="31"/>
        <v>631426662.30999947</v>
      </c>
      <c r="AB468" s="52">
        <f t="shared" si="31"/>
        <v>3712220</v>
      </c>
      <c r="AC468" s="52">
        <f t="shared" si="31"/>
        <v>2329357</v>
      </c>
      <c r="AD468" s="51">
        <f t="shared" si="31"/>
        <v>589102612.98999941</v>
      </c>
      <c r="AE468" s="52">
        <f t="shared" si="31"/>
        <v>3559572</v>
      </c>
      <c r="AF468" s="52">
        <f t="shared" si="31"/>
        <v>2343176</v>
      </c>
      <c r="AG468" s="51">
        <f t="shared" si="31"/>
        <v>540402725.25999939</v>
      </c>
      <c r="AH468" s="52">
        <f t="shared" si="31"/>
        <v>3253779</v>
      </c>
      <c r="AI468" s="52">
        <f t="shared" si="31"/>
        <v>2344375</v>
      </c>
      <c r="AJ468" s="51">
        <f t="shared" si="31"/>
        <v>701288520.70999944</v>
      </c>
      <c r="AK468" s="52">
        <f t="shared" si="31"/>
        <v>4341599</v>
      </c>
      <c r="AL468" s="52">
        <f t="shared" si="31"/>
        <v>2366524</v>
      </c>
      <c r="AM468" s="51">
        <f t="shared" si="31"/>
        <v>611641313.73999918</v>
      </c>
      <c r="AN468" s="52">
        <f t="shared" si="31"/>
        <v>3759212</v>
      </c>
      <c r="AO468" s="52">
        <f t="shared" si="31"/>
        <v>2371186</v>
      </c>
    </row>
    <row r="469" spans="1:41" hidden="1" outlineLevel="1" x14ac:dyDescent="0.55000000000000004"/>
    <row r="470" spans="1:41" hidden="1" outlineLevel="1" x14ac:dyDescent="0.55000000000000004">
      <c r="A470" s="12" t="s">
        <v>4</v>
      </c>
      <c r="B470" s="107" t="s">
        <v>96</v>
      </c>
      <c r="C470" s="107"/>
      <c r="D470" s="107"/>
      <c r="E470" s="107"/>
      <c r="F470" s="105" t="s">
        <v>72</v>
      </c>
      <c r="G470" s="105"/>
      <c r="H470" s="105"/>
      <c r="I470" s="104" t="s">
        <v>73</v>
      </c>
      <c r="J470" s="104"/>
      <c r="K470" s="104"/>
      <c r="L470" s="106" t="s">
        <v>74</v>
      </c>
      <c r="M470" s="106"/>
      <c r="N470" s="106"/>
      <c r="O470" s="104" t="s">
        <v>75</v>
      </c>
      <c r="P470" s="104"/>
      <c r="Q470" s="104"/>
      <c r="R470" s="106" t="s">
        <v>76</v>
      </c>
      <c r="S470" s="106"/>
      <c r="T470" s="106"/>
      <c r="U470" s="104" t="s">
        <v>77</v>
      </c>
      <c r="V470" s="104"/>
      <c r="W470" s="104"/>
      <c r="X470" s="106" t="s">
        <v>78</v>
      </c>
      <c r="Y470" s="106"/>
      <c r="Z470" s="106"/>
      <c r="AA470" s="104" t="s">
        <v>79</v>
      </c>
      <c r="AB470" s="104"/>
      <c r="AC470" s="104"/>
      <c r="AD470" s="106" t="s">
        <v>80</v>
      </c>
      <c r="AE470" s="106"/>
      <c r="AF470" s="106"/>
      <c r="AG470" s="104" t="s">
        <v>81</v>
      </c>
      <c r="AH470" s="104"/>
      <c r="AI470" s="104"/>
      <c r="AJ470" s="106" t="s">
        <v>82</v>
      </c>
      <c r="AK470" s="106"/>
      <c r="AL470" s="106"/>
      <c r="AM470" s="104" t="s">
        <v>83</v>
      </c>
      <c r="AN470" s="104"/>
      <c r="AO470" s="104"/>
    </row>
    <row r="471" spans="1:41" s="72" customFormat="1" hidden="1" outlineLevel="1" x14ac:dyDescent="0.55000000000000004">
      <c r="A471" s="73" t="s">
        <v>0</v>
      </c>
      <c r="B471" s="59" t="s">
        <v>1</v>
      </c>
      <c r="C471" s="60" t="s">
        <v>2</v>
      </c>
      <c r="D471" s="60" t="s">
        <v>97</v>
      </c>
      <c r="E471" s="59" t="s">
        <v>516</v>
      </c>
      <c r="F471" s="61" t="s">
        <v>1</v>
      </c>
      <c r="G471" s="62" t="s">
        <v>2</v>
      </c>
      <c r="H471" s="62" t="s">
        <v>97</v>
      </c>
      <c r="I471" s="63" t="s">
        <v>1</v>
      </c>
      <c r="J471" s="64" t="s">
        <v>2</v>
      </c>
      <c r="K471" s="64" t="s">
        <v>97</v>
      </c>
      <c r="L471" s="61" t="s">
        <v>1</v>
      </c>
      <c r="M471" s="62" t="s">
        <v>2</v>
      </c>
      <c r="N471" s="62" t="s">
        <v>97</v>
      </c>
      <c r="O471" s="63" t="s">
        <v>1</v>
      </c>
      <c r="P471" s="64" t="s">
        <v>2</v>
      </c>
      <c r="Q471" s="64" t="s">
        <v>97</v>
      </c>
      <c r="R471" s="61" t="s">
        <v>1</v>
      </c>
      <c r="S471" s="62" t="s">
        <v>2</v>
      </c>
      <c r="T471" s="62" t="s">
        <v>97</v>
      </c>
      <c r="U471" s="63" t="s">
        <v>1</v>
      </c>
      <c r="V471" s="64" t="s">
        <v>2</v>
      </c>
      <c r="W471" s="64" t="s">
        <v>97</v>
      </c>
      <c r="X471" s="61" t="s">
        <v>1</v>
      </c>
      <c r="Y471" s="62" t="s">
        <v>2</v>
      </c>
      <c r="Z471" s="62" t="s">
        <v>97</v>
      </c>
      <c r="AA471" s="63" t="s">
        <v>1</v>
      </c>
      <c r="AB471" s="64" t="s">
        <v>2</v>
      </c>
      <c r="AC471" s="64" t="s">
        <v>97</v>
      </c>
      <c r="AD471" s="61" t="s">
        <v>1</v>
      </c>
      <c r="AE471" s="62" t="s">
        <v>2</v>
      </c>
      <c r="AF471" s="62" t="s">
        <v>97</v>
      </c>
      <c r="AG471" s="63" t="s">
        <v>1</v>
      </c>
      <c r="AH471" s="64" t="s">
        <v>2</v>
      </c>
      <c r="AI471" s="64" t="s">
        <v>97</v>
      </c>
      <c r="AJ471" s="61" t="s">
        <v>1</v>
      </c>
      <c r="AK471" s="62" t="s">
        <v>2</v>
      </c>
      <c r="AL471" s="62" t="s">
        <v>97</v>
      </c>
      <c r="AM471" s="63" t="s">
        <v>1</v>
      </c>
      <c r="AN471" s="64" t="s">
        <v>2</v>
      </c>
      <c r="AO471" s="64" t="s">
        <v>97</v>
      </c>
    </row>
    <row r="472" spans="1:41" hidden="1" outlineLevel="1" x14ac:dyDescent="0.55000000000000004">
      <c r="A472" s="58" t="s">
        <v>36</v>
      </c>
      <c r="B472" s="65">
        <v>8233439.7899999991</v>
      </c>
      <c r="C472" s="66">
        <v>26153</v>
      </c>
      <c r="D472" s="66">
        <v>1014</v>
      </c>
      <c r="E472" s="67">
        <v>314.81817726455853</v>
      </c>
      <c r="F472" s="68">
        <v>719651.71</v>
      </c>
      <c r="G472" s="69">
        <v>2157</v>
      </c>
      <c r="H472" s="69">
        <v>2476</v>
      </c>
      <c r="I472" s="70">
        <v>744883.42</v>
      </c>
      <c r="J472" s="71">
        <v>1983</v>
      </c>
      <c r="K472" s="71">
        <v>2470</v>
      </c>
      <c r="L472" s="68">
        <v>590992.49</v>
      </c>
      <c r="M472" s="69">
        <v>2103</v>
      </c>
      <c r="N472" s="69">
        <v>2484</v>
      </c>
      <c r="O472" s="70">
        <v>355563.76</v>
      </c>
      <c r="P472" s="71">
        <v>1286</v>
      </c>
      <c r="Q472" s="71">
        <v>2572</v>
      </c>
      <c r="R472" s="68">
        <v>733069.04</v>
      </c>
      <c r="S472" s="69">
        <v>2018</v>
      </c>
      <c r="T472" s="69">
        <v>2555</v>
      </c>
      <c r="U472" s="70">
        <v>789072.84</v>
      </c>
      <c r="V472" s="71">
        <v>2310</v>
      </c>
      <c r="W472" s="71">
        <v>2360</v>
      </c>
      <c r="X472" s="68">
        <v>526631.82999999996</v>
      </c>
      <c r="Y472" s="69">
        <v>1848</v>
      </c>
      <c r="Z472" s="69">
        <v>2368</v>
      </c>
      <c r="AA472" s="70">
        <v>909873.59</v>
      </c>
      <c r="AB472" s="71">
        <v>2580</v>
      </c>
      <c r="AC472" s="71">
        <v>2459</v>
      </c>
      <c r="AD472" s="68">
        <v>770273.8</v>
      </c>
      <c r="AE472" s="69">
        <v>2301</v>
      </c>
      <c r="AF472" s="69">
        <v>2503</v>
      </c>
      <c r="AG472" s="70">
        <v>618838.87</v>
      </c>
      <c r="AH472" s="71">
        <v>2314</v>
      </c>
      <c r="AI472" s="71">
        <v>2532</v>
      </c>
      <c r="AJ472" s="68">
        <v>835642.6</v>
      </c>
      <c r="AK472" s="69">
        <v>2919</v>
      </c>
      <c r="AL472" s="69">
        <v>2607</v>
      </c>
      <c r="AM472" s="70">
        <v>638945.84</v>
      </c>
      <c r="AN472" s="71">
        <v>2334</v>
      </c>
      <c r="AO472" s="71">
        <v>1014</v>
      </c>
    </row>
    <row r="473" spans="1:41" hidden="1" outlineLevel="1" x14ac:dyDescent="0.55000000000000004">
      <c r="A473" s="58" t="s">
        <v>18</v>
      </c>
      <c r="B473" s="65">
        <v>161501150.35999903</v>
      </c>
      <c r="C473" s="66">
        <v>1356792</v>
      </c>
      <c r="D473" s="66">
        <v>88097</v>
      </c>
      <c r="E473" s="67">
        <v>119.0316204399783</v>
      </c>
      <c r="F473" s="68">
        <v>12479353.559999902</v>
      </c>
      <c r="G473" s="69">
        <v>105167</v>
      </c>
      <c r="H473" s="69">
        <v>90241</v>
      </c>
      <c r="I473" s="70">
        <v>12226230.329999933</v>
      </c>
      <c r="J473" s="71">
        <v>99623</v>
      </c>
      <c r="K473" s="71">
        <v>82343</v>
      </c>
      <c r="L473" s="68">
        <v>8195603.9099999713</v>
      </c>
      <c r="M473" s="69">
        <v>75375</v>
      </c>
      <c r="N473" s="69">
        <v>82821</v>
      </c>
      <c r="O473" s="70">
        <v>9055899.069999963</v>
      </c>
      <c r="P473" s="71">
        <v>76339</v>
      </c>
      <c r="Q473" s="71">
        <v>83395</v>
      </c>
      <c r="R473" s="68">
        <v>11847929.809999935</v>
      </c>
      <c r="S473" s="69">
        <v>100332</v>
      </c>
      <c r="T473" s="69">
        <v>83510</v>
      </c>
      <c r="U473" s="70">
        <v>17232405.689999878</v>
      </c>
      <c r="V473" s="71">
        <v>139496</v>
      </c>
      <c r="W473" s="71">
        <v>84167</v>
      </c>
      <c r="X473" s="68">
        <v>15196188.149999879</v>
      </c>
      <c r="Y473" s="69">
        <v>129574</v>
      </c>
      <c r="Z473" s="69">
        <v>85006</v>
      </c>
      <c r="AA473" s="70">
        <v>16251679.179999886</v>
      </c>
      <c r="AB473" s="71">
        <v>133899</v>
      </c>
      <c r="AC473" s="71">
        <v>85641</v>
      </c>
      <c r="AD473" s="68">
        <v>14667595.279999897</v>
      </c>
      <c r="AE473" s="69">
        <v>131744</v>
      </c>
      <c r="AF473" s="69">
        <v>86298</v>
      </c>
      <c r="AG473" s="70">
        <v>13720295.039999932</v>
      </c>
      <c r="AH473" s="71">
        <v>117869</v>
      </c>
      <c r="AI473" s="71">
        <v>86948</v>
      </c>
      <c r="AJ473" s="68">
        <v>16788771.299999911</v>
      </c>
      <c r="AK473" s="69">
        <v>123687</v>
      </c>
      <c r="AL473" s="69">
        <v>87575</v>
      </c>
      <c r="AM473" s="70">
        <v>13839199.039999928</v>
      </c>
      <c r="AN473" s="71">
        <v>123687</v>
      </c>
      <c r="AO473" s="71">
        <v>88097</v>
      </c>
    </row>
    <row r="474" spans="1:41" hidden="1" outlineLevel="1" x14ac:dyDescent="0.55000000000000004">
      <c r="A474" s="58" t="s">
        <v>20</v>
      </c>
      <c r="B474" s="65">
        <v>40999983.030000001</v>
      </c>
      <c r="C474" s="66">
        <v>307655</v>
      </c>
      <c r="D474" s="66">
        <v>16316</v>
      </c>
      <c r="E474" s="67">
        <v>133.2661033625327</v>
      </c>
      <c r="F474" s="68">
        <v>3322676.53</v>
      </c>
      <c r="G474" s="69">
        <v>25914</v>
      </c>
      <c r="H474" s="69">
        <v>16259</v>
      </c>
      <c r="I474" s="70">
        <v>3401361.33</v>
      </c>
      <c r="J474" s="71">
        <v>23641</v>
      </c>
      <c r="K474" s="71">
        <v>16106</v>
      </c>
      <c r="L474" s="68">
        <v>2394841.84</v>
      </c>
      <c r="M474" s="69">
        <v>19237</v>
      </c>
      <c r="N474" s="69">
        <v>16142</v>
      </c>
      <c r="O474" s="70">
        <v>2379326.5499999998</v>
      </c>
      <c r="P474" s="71">
        <v>20281</v>
      </c>
      <c r="Q474" s="71">
        <v>16233</v>
      </c>
      <c r="R474" s="68">
        <v>2850509.45</v>
      </c>
      <c r="S474" s="69">
        <v>22771</v>
      </c>
      <c r="T474" s="69">
        <v>16307</v>
      </c>
      <c r="U474" s="70">
        <v>4133308.56</v>
      </c>
      <c r="V474" s="71">
        <v>30671</v>
      </c>
      <c r="W474" s="71">
        <v>16442</v>
      </c>
      <c r="X474" s="68">
        <v>3492880.37</v>
      </c>
      <c r="Y474" s="69">
        <v>27602</v>
      </c>
      <c r="Z474" s="69">
        <v>16559</v>
      </c>
      <c r="AA474" s="70">
        <v>4365426.4800000004</v>
      </c>
      <c r="AB474" s="71">
        <v>31982</v>
      </c>
      <c r="AC474" s="71">
        <v>16542</v>
      </c>
      <c r="AD474" s="68">
        <v>3836506.89</v>
      </c>
      <c r="AE474" s="69">
        <v>27575</v>
      </c>
      <c r="AF474" s="69">
        <v>16460</v>
      </c>
      <c r="AG474" s="70">
        <v>3365706.3</v>
      </c>
      <c r="AH474" s="71">
        <v>24756</v>
      </c>
      <c r="AI474" s="71">
        <v>16470</v>
      </c>
      <c r="AJ474" s="68">
        <v>3894056.84</v>
      </c>
      <c r="AK474" s="69">
        <v>27960</v>
      </c>
      <c r="AL474" s="69">
        <v>16469</v>
      </c>
      <c r="AM474" s="70">
        <v>3563381.89</v>
      </c>
      <c r="AN474" s="71">
        <v>25265</v>
      </c>
      <c r="AO474" s="71">
        <v>16316</v>
      </c>
    </row>
    <row r="475" spans="1:41" hidden="1" outlineLevel="1" x14ac:dyDescent="0.55000000000000004">
      <c r="A475" s="58" t="s">
        <v>510</v>
      </c>
      <c r="B475" s="65">
        <v>0</v>
      </c>
      <c r="C475" s="66">
        <v>0</v>
      </c>
      <c r="D475" s="66">
        <v>0</v>
      </c>
      <c r="E475" s="67">
        <v>0</v>
      </c>
      <c r="F475" s="68">
        <v>0</v>
      </c>
      <c r="G475" s="69">
        <v>0</v>
      </c>
      <c r="H475" s="69">
        <v>0</v>
      </c>
      <c r="I475" s="70">
        <v>0</v>
      </c>
      <c r="J475" s="71">
        <v>0</v>
      </c>
      <c r="K475" s="71">
        <v>0</v>
      </c>
      <c r="L475" s="68">
        <v>0</v>
      </c>
      <c r="M475" s="69">
        <v>0</v>
      </c>
      <c r="N475" s="69">
        <v>0</v>
      </c>
      <c r="O475" s="70">
        <v>0</v>
      </c>
      <c r="P475" s="71">
        <v>0</v>
      </c>
      <c r="Q475" s="71">
        <v>0</v>
      </c>
      <c r="R475" s="68">
        <v>0</v>
      </c>
      <c r="S475" s="69">
        <v>0</v>
      </c>
      <c r="T475" s="69">
        <v>0</v>
      </c>
      <c r="U475" s="70">
        <v>0</v>
      </c>
      <c r="V475" s="71">
        <v>0</v>
      </c>
      <c r="W475" s="71">
        <v>0</v>
      </c>
      <c r="X475" s="68">
        <v>0</v>
      </c>
      <c r="Y475" s="69">
        <v>0</v>
      </c>
      <c r="Z475" s="69">
        <v>0</v>
      </c>
      <c r="AA475" s="70">
        <v>0</v>
      </c>
      <c r="AB475" s="71">
        <v>0</v>
      </c>
      <c r="AC475" s="71">
        <v>0</v>
      </c>
      <c r="AD475" s="68">
        <v>0</v>
      </c>
      <c r="AE475" s="69">
        <v>0</v>
      </c>
      <c r="AF475" s="69">
        <v>0</v>
      </c>
      <c r="AG475" s="70">
        <v>0</v>
      </c>
      <c r="AH475" s="71">
        <v>0</v>
      </c>
      <c r="AI475" s="71">
        <v>0</v>
      </c>
      <c r="AJ475" s="68">
        <v>0</v>
      </c>
      <c r="AK475" s="69">
        <v>0</v>
      </c>
      <c r="AL475" s="69">
        <v>0</v>
      </c>
      <c r="AM475" s="70">
        <v>0</v>
      </c>
      <c r="AN475" s="71">
        <v>0</v>
      </c>
      <c r="AO475" s="71">
        <v>0</v>
      </c>
    </row>
    <row r="476" spans="1:41" hidden="1" outlineLevel="1" x14ac:dyDescent="0.55000000000000004">
      <c r="A476" s="58" t="s">
        <v>89</v>
      </c>
      <c r="B476" s="65">
        <v>4230868101.0500007</v>
      </c>
      <c r="C476" s="66">
        <v>24463081</v>
      </c>
      <c r="D476" s="66">
        <v>1445291</v>
      </c>
      <c r="E476" s="67">
        <v>172.94911058218713</v>
      </c>
      <c r="F476" s="68">
        <v>322662562.49000001</v>
      </c>
      <c r="G476" s="69">
        <v>1869259</v>
      </c>
      <c r="H476" s="69">
        <v>1257510</v>
      </c>
      <c r="I476" s="70">
        <v>324786978.22000003</v>
      </c>
      <c r="J476" s="71">
        <v>1818751</v>
      </c>
      <c r="K476" s="71">
        <v>1268035</v>
      </c>
      <c r="L476" s="68">
        <v>235357058.84999999</v>
      </c>
      <c r="M476" s="69">
        <v>1429656</v>
      </c>
      <c r="N476" s="69">
        <v>1258227</v>
      </c>
      <c r="O476" s="70">
        <v>262824396.31</v>
      </c>
      <c r="P476" s="71">
        <v>1563994</v>
      </c>
      <c r="Q476" s="71">
        <v>1282569</v>
      </c>
      <c r="R476" s="68">
        <v>326169892.97000003</v>
      </c>
      <c r="S476" s="69">
        <v>1863949</v>
      </c>
      <c r="T476" s="69">
        <v>1294836</v>
      </c>
      <c r="U476" s="70">
        <v>417489395.57999998</v>
      </c>
      <c r="V476" s="71">
        <v>2327890</v>
      </c>
      <c r="W476" s="71">
        <v>1316940</v>
      </c>
      <c r="X476" s="68">
        <v>380628741.42000002</v>
      </c>
      <c r="Y476" s="69">
        <v>2167655</v>
      </c>
      <c r="Z476" s="69">
        <v>1335385</v>
      </c>
      <c r="AA476" s="70">
        <v>416145141.72000003</v>
      </c>
      <c r="AB476" s="71">
        <v>2382723</v>
      </c>
      <c r="AC476" s="71">
        <v>1353465</v>
      </c>
      <c r="AD476" s="68">
        <v>372180000.52999997</v>
      </c>
      <c r="AE476" s="69">
        <v>2191685</v>
      </c>
      <c r="AF476" s="69">
        <v>1366609</v>
      </c>
      <c r="AG476" s="70">
        <v>357797412.75999999</v>
      </c>
      <c r="AH476" s="71">
        <v>2094446</v>
      </c>
      <c r="AI476" s="71">
        <v>1379944</v>
      </c>
      <c r="AJ476" s="68">
        <v>437855211.22000003</v>
      </c>
      <c r="AK476" s="69">
        <v>2574563</v>
      </c>
      <c r="AL476" s="69">
        <v>1388435</v>
      </c>
      <c r="AM476" s="70">
        <v>376971308.98000002</v>
      </c>
      <c r="AN476" s="71">
        <v>2178510</v>
      </c>
      <c r="AO476" s="71">
        <v>1445291</v>
      </c>
    </row>
    <row r="477" spans="1:41" hidden="1" outlineLevel="1" x14ac:dyDescent="0.55000000000000004">
      <c r="A477" s="58" t="s">
        <v>21</v>
      </c>
      <c r="B477" s="65">
        <v>8041060.5</v>
      </c>
      <c r="C477" s="66">
        <v>57532</v>
      </c>
      <c r="D477" s="66">
        <v>2469</v>
      </c>
      <c r="E477" s="67">
        <v>139.76674720155739</v>
      </c>
      <c r="F477" s="68">
        <v>519660.93</v>
      </c>
      <c r="G477" s="69">
        <v>4067</v>
      </c>
      <c r="H477" s="69">
        <v>1925</v>
      </c>
      <c r="I477" s="70">
        <v>675756.76</v>
      </c>
      <c r="J477" s="71">
        <v>4580</v>
      </c>
      <c r="K477" s="71">
        <v>1930</v>
      </c>
      <c r="L477" s="68">
        <v>416786.62</v>
      </c>
      <c r="M477" s="69">
        <v>3431</v>
      </c>
      <c r="N477" s="69">
        <v>1948</v>
      </c>
      <c r="O477" s="70">
        <v>280022.26</v>
      </c>
      <c r="P477" s="71">
        <v>2211</v>
      </c>
      <c r="Q477" s="71">
        <v>1927</v>
      </c>
      <c r="R477" s="68">
        <v>520824.41</v>
      </c>
      <c r="S477" s="69">
        <v>3546</v>
      </c>
      <c r="T477" s="69">
        <v>1967</v>
      </c>
      <c r="U477" s="70">
        <v>824089.9</v>
      </c>
      <c r="V477" s="71">
        <v>5770</v>
      </c>
      <c r="W477" s="71">
        <v>2056</v>
      </c>
      <c r="X477" s="68">
        <v>801270.28</v>
      </c>
      <c r="Y477" s="69">
        <v>5884</v>
      </c>
      <c r="Z477" s="69">
        <v>2115</v>
      </c>
      <c r="AA477" s="70">
        <v>802154.73</v>
      </c>
      <c r="AB477" s="71">
        <v>5881</v>
      </c>
      <c r="AC477" s="71">
        <v>2153</v>
      </c>
      <c r="AD477" s="68">
        <v>787196.05</v>
      </c>
      <c r="AE477" s="69">
        <v>5046</v>
      </c>
      <c r="AF477" s="69">
        <v>2190</v>
      </c>
      <c r="AG477" s="70">
        <v>678133.76000000001</v>
      </c>
      <c r="AH477" s="71">
        <v>5017</v>
      </c>
      <c r="AI477" s="71">
        <v>2281</v>
      </c>
      <c r="AJ477" s="68">
        <v>784149.14</v>
      </c>
      <c r="AK477" s="69">
        <v>5402</v>
      </c>
      <c r="AL477" s="69">
        <v>2375</v>
      </c>
      <c r="AM477" s="70">
        <v>951015.66</v>
      </c>
      <c r="AN477" s="71">
        <v>6697</v>
      </c>
      <c r="AO477" s="71">
        <v>2469</v>
      </c>
    </row>
    <row r="478" spans="1:41" hidden="1" outlineLevel="1" x14ac:dyDescent="0.55000000000000004">
      <c r="A478" s="58" t="s">
        <v>90</v>
      </c>
      <c r="B478" s="65">
        <v>52931171.870000005</v>
      </c>
      <c r="C478" s="66">
        <v>366856</v>
      </c>
      <c r="D478" s="66">
        <v>11775</v>
      </c>
      <c r="E478" s="67">
        <v>144.28323884575966</v>
      </c>
      <c r="F478" s="68">
        <v>4813839.3499999996</v>
      </c>
      <c r="G478" s="69">
        <v>31356</v>
      </c>
      <c r="H478" s="69">
        <v>11246</v>
      </c>
      <c r="I478" s="70">
        <v>3922803.95</v>
      </c>
      <c r="J478" s="71">
        <v>26915</v>
      </c>
      <c r="K478" s="71">
        <v>11347</v>
      </c>
      <c r="L478" s="68">
        <v>2698720.6</v>
      </c>
      <c r="M478" s="69">
        <v>20387</v>
      </c>
      <c r="N478" s="69">
        <v>11322</v>
      </c>
      <c r="O478" s="70">
        <v>3019651.47</v>
      </c>
      <c r="P478" s="71">
        <v>20724</v>
      </c>
      <c r="Q478" s="71">
        <v>11385</v>
      </c>
      <c r="R478" s="68">
        <v>3735955.7</v>
      </c>
      <c r="S478" s="69">
        <v>25398</v>
      </c>
      <c r="T478" s="69">
        <v>11448</v>
      </c>
      <c r="U478" s="70">
        <v>5436084.9699999997</v>
      </c>
      <c r="V478" s="71">
        <v>36270</v>
      </c>
      <c r="W478" s="71">
        <v>11517</v>
      </c>
      <c r="X478" s="68">
        <v>4676351.18</v>
      </c>
      <c r="Y478" s="69">
        <v>34141</v>
      </c>
      <c r="Z478" s="69">
        <v>11568</v>
      </c>
      <c r="AA478" s="70">
        <v>5769562.3200000003</v>
      </c>
      <c r="AB478" s="71">
        <v>39505</v>
      </c>
      <c r="AC478" s="71">
        <v>11629</v>
      </c>
      <c r="AD478" s="68">
        <v>4750251.78</v>
      </c>
      <c r="AE478" s="69">
        <v>33337</v>
      </c>
      <c r="AF478" s="69">
        <v>11668</v>
      </c>
      <c r="AG478" s="70">
        <v>4096095.78</v>
      </c>
      <c r="AH478" s="71">
        <v>28865</v>
      </c>
      <c r="AI478" s="71">
        <v>11716</v>
      </c>
      <c r="AJ478" s="68">
        <v>4991547.6100000003</v>
      </c>
      <c r="AK478" s="69">
        <v>35633</v>
      </c>
      <c r="AL478" s="69">
        <v>11741</v>
      </c>
      <c r="AM478" s="70">
        <v>5020307.16</v>
      </c>
      <c r="AN478" s="71">
        <v>34325</v>
      </c>
      <c r="AO478" s="71">
        <v>11775</v>
      </c>
    </row>
    <row r="479" spans="1:41" hidden="1" outlineLevel="1" x14ac:dyDescent="0.55000000000000004">
      <c r="A479" s="58" t="s">
        <v>22</v>
      </c>
      <c r="B479" s="65">
        <v>92038899.310000002</v>
      </c>
      <c r="C479" s="66">
        <v>546637</v>
      </c>
      <c r="D479" s="66">
        <v>38018</v>
      </c>
      <c r="E479" s="67">
        <v>168.37297751524321</v>
      </c>
      <c r="F479" s="68">
        <v>7004953.0899999999</v>
      </c>
      <c r="G479" s="69">
        <v>40955</v>
      </c>
      <c r="H479" s="69">
        <v>35622</v>
      </c>
      <c r="I479" s="70">
        <v>8051280.4500000002</v>
      </c>
      <c r="J479" s="71">
        <v>42782</v>
      </c>
      <c r="K479" s="71">
        <v>35774</v>
      </c>
      <c r="L479" s="68">
        <v>4499487.6100000003</v>
      </c>
      <c r="M479" s="69">
        <v>26983</v>
      </c>
      <c r="N479" s="69">
        <v>35894</v>
      </c>
      <c r="O479" s="70">
        <v>3861029.37</v>
      </c>
      <c r="P479" s="71">
        <v>25685</v>
      </c>
      <c r="Q479" s="71">
        <v>35785</v>
      </c>
      <c r="R479" s="68">
        <v>5301199.79</v>
      </c>
      <c r="S479" s="69">
        <v>33317</v>
      </c>
      <c r="T479" s="69">
        <v>35999</v>
      </c>
      <c r="U479" s="70">
        <v>9193530.8200000003</v>
      </c>
      <c r="V479" s="71">
        <v>51641</v>
      </c>
      <c r="W479" s="71">
        <v>36326</v>
      </c>
      <c r="X479" s="68">
        <v>7893291.2199999997</v>
      </c>
      <c r="Y479" s="69">
        <v>48046</v>
      </c>
      <c r="Z479" s="69">
        <v>36638</v>
      </c>
      <c r="AA479" s="70">
        <v>9857896.8900000006</v>
      </c>
      <c r="AB479" s="71">
        <v>56885</v>
      </c>
      <c r="AC479" s="71">
        <v>36866</v>
      </c>
      <c r="AD479" s="68">
        <v>9623894.8499999996</v>
      </c>
      <c r="AE479" s="69">
        <v>56900</v>
      </c>
      <c r="AF479" s="69">
        <v>37115</v>
      </c>
      <c r="AG479" s="70">
        <v>8414226.2899999991</v>
      </c>
      <c r="AH479" s="71">
        <v>53370</v>
      </c>
      <c r="AI479" s="71">
        <v>37365</v>
      </c>
      <c r="AJ479" s="68">
        <v>9884440.4199999999</v>
      </c>
      <c r="AK479" s="69">
        <v>58725</v>
      </c>
      <c r="AL479" s="69">
        <v>37693</v>
      </c>
      <c r="AM479" s="70">
        <v>8453668.5099999998</v>
      </c>
      <c r="AN479" s="71">
        <v>51348</v>
      </c>
      <c r="AO479" s="71">
        <v>38018</v>
      </c>
    </row>
    <row r="480" spans="1:41" hidden="1" outlineLevel="1" x14ac:dyDescent="0.55000000000000004">
      <c r="A480" s="58" t="s">
        <v>91</v>
      </c>
      <c r="B480" s="65">
        <v>579283897.20999992</v>
      </c>
      <c r="C480" s="66">
        <v>2940434</v>
      </c>
      <c r="D480" s="66">
        <v>163498</v>
      </c>
      <c r="E480" s="67">
        <v>197.00625731099555</v>
      </c>
      <c r="F480" s="68">
        <v>38744258.950000003</v>
      </c>
      <c r="G480" s="69">
        <v>193301</v>
      </c>
      <c r="H480" s="69">
        <v>151269</v>
      </c>
      <c r="I480" s="70">
        <v>38064173.189999998</v>
      </c>
      <c r="J480" s="71">
        <v>184262</v>
      </c>
      <c r="K480" s="71">
        <v>152255</v>
      </c>
      <c r="L480" s="68">
        <v>30482173.550000001</v>
      </c>
      <c r="M480" s="69">
        <v>160709</v>
      </c>
      <c r="N480" s="69">
        <v>152701</v>
      </c>
      <c r="O480" s="70">
        <v>33990885.810000002</v>
      </c>
      <c r="P480" s="71">
        <v>176352</v>
      </c>
      <c r="Q480" s="71">
        <v>153574</v>
      </c>
      <c r="R480" s="68">
        <v>39317352.460000001</v>
      </c>
      <c r="S480" s="69">
        <v>196719</v>
      </c>
      <c r="T480" s="69">
        <v>154647</v>
      </c>
      <c r="U480" s="70">
        <v>51732765.840000004</v>
      </c>
      <c r="V480" s="71">
        <v>255182</v>
      </c>
      <c r="W480" s="71">
        <v>156155</v>
      </c>
      <c r="X480" s="68">
        <v>50441489.960000001</v>
      </c>
      <c r="Y480" s="69">
        <v>250487</v>
      </c>
      <c r="Z480" s="69">
        <v>157150</v>
      </c>
      <c r="AA480" s="70">
        <v>58989189.579999998</v>
      </c>
      <c r="AB480" s="71">
        <v>286115</v>
      </c>
      <c r="AC480" s="71">
        <v>158188</v>
      </c>
      <c r="AD480" s="68">
        <v>58782379.409999996</v>
      </c>
      <c r="AE480" s="69">
        <v>291938</v>
      </c>
      <c r="AF480" s="69">
        <v>153455</v>
      </c>
      <c r="AG480" s="70">
        <v>55907049.259999998</v>
      </c>
      <c r="AH480" s="71">
        <v>296430</v>
      </c>
      <c r="AI480" s="71">
        <v>161560</v>
      </c>
      <c r="AJ480" s="68">
        <v>64886199.149999999</v>
      </c>
      <c r="AK480" s="69">
        <v>344727</v>
      </c>
      <c r="AL480" s="69">
        <v>162948</v>
      </c>
      <c r="AM480" s="70">
        <v>57945980.049999997</v>
      </c>
      <c r="AN480" s="71">
        <v>304212</v>
      </c>
      <c r="AO480" s="71">
        <v>163498</v>
      </c>
    </row>
    <row r="481" spans="1:41" hidden="1" outlineLevel="1" x14ac:dyDescent="0.55000000000000004">
      <c r="A481" s="58" t="s">
        <v>23</v>
      </c>
      <c r="B481" s="65">
        <v>17972374.700000003</v>
      </c>
      <c r="C481" s="66">
        <v>149462</v>
      </c>
      <c r="D481" s="66">
        <v>3577</v>
      </c>
      <c r="E481" s="67">
        <v>120.24711766201445</v>
      </c>
      <c r="F481" s="68">
        <v>872355.05</v>
      </c>
      <c r="G481" s="69">
        <v>8655</v>
      </c>
      <c r="H481" s="69">
        <v>7490</v>
      </c>
      <c r="I481" s="70">
        <v>851141.77</v>
      </c>
      <c r="J481" s="71">
        <v>6707</v>
      </c>
      <c r="K481" s="71">
        <v>7486</v>
      </c>
      <c r="L481" s="68">
        <v>709786.01</v>
      </c>
      <c r="M481" s="69">
        <v>6770</v>
      </c>
      <c r="N481" s="69">
        <v>7485</v>
      </c>
      <c r="O481" s="70">
        <v>738633.8</v>
      </c>
      <c r="P481" s="71">
        <v>6703</v>
      </c>
      <c r="Q481" s="71">
        <v>7553</v>
      </c>
      <c r="R481" s="68">
        <v>999265.75</v>
      </c>
      <c r="S481" s="69">
        <v>8493</v>
      </c>
      <c r="T481" s="69">
        <v>7563</v>
      </c>
      <c r="U481" s="70">
        <v>1626688.86</v>
      </c>
      <c r="V481" s="71">
        <v>12890</v>
      </c>
      <c r="W481" s="71">
        <v>7671</v>
      </c>
      <c r="X481" s="68">
        <v>1826562.2</v>
      </c>
      <c r="Y481" s="69">
        <v>14889</v>
      </c>
      <c r="Z481" s="69">
        <v>7700</v>
      </c>
      <c r="AA481" s="70">
        <v>2227826.34</v>
      </c>
      <c r="AB481" s="71">
        <v>17599</v>
      </c>
      <c r="AC481" s="71">
        <v>7764</v>
      </c>
      <c r="AD481" s="68">
        <v>1947559.66</v>
      </c>
      <c r="AE481" s="69">
        <v>15392</v>
      </c>
      <c r="AF481" s="69">
        <v>7785</v>
      </c>
      <c r="AG481" s="70">
        <v>1877792.89</v>
      </c>
      <c r="AH481" s="71">
        <v>15608</v>
      </c>
      <c r="AI481" s="71">
        <v>7801</v>
      </c>
      <c r="AJ481" s="68">
        <v>1991352.97</v>
      </c>
      <c r="AK481" s="69">
        <v>15975</v>
      </c>
      <c r="AL481" s="69">
        <v>7943</v>
      </c>
      <c r="AM481" s="70">
        <v>2303409.4</v>
      </c>
      <c r="AN481" s="71">
        <v>19781</v>
      </c>
      <c r="AO481" s="71">
        <v>3577</v>
      </c>
    </row>
    <row r="482" spans="1:41" hidden="1" outlineLevel="1" x14ac:dyDescent="0.55000000000000004">
      <c r="A482" s="58" t="s">
        <v>24</v>
      </c>
      <c r="B482" s="65">
        <v>0</v>
      </c>
      <c r="C482" s="66">
        <v>0</v>
      </c>
      <c r="D482" s="66">
        <v>0</v>
      </c>
      <c r="E482" s="67">
        <v>0</v>
      </c>
      <c r="F482" s="68">
        <v>0</v>
      </c>
      <c r="G482" s="69">
        <v>0</v>
      </c>
      <c r="H482" s="69">
        <v>0</v>
      </c>
      <c r="I482" s="70">
        <v>0</v>
      </c>
      <c r="J482" s="71">
        <v>0</v>
      </c>
      <c r="K482" s="71">
        <v>0</v>
      </c>
      <c r="L482" s="68">
        <v>0</v>
      </c>
      <c r="M482" s="69">
        <v>0</v>
      </c>
      <c r="N482" s="69">
        <v>0</v>
      </c>
      <c r="O482" s="70">
        <v>0</v>
      </c>
      <c r="P482" s="71">
        <v>0</v>
      </c>
      <c r="Q482" s="71">
        <v>0</v>
      </c>
      <c r="R482" s="68">
        <v>0</v>
      </c>
      <c r="S482" s="69">
        <v>0</v>
      </c>
      <c r="T482" s="69">
        <v>0</v>
      </c>
      <c r="U482" s="70">
        <v>0</v>
      </c>
      <c r="V482" s="71">
        <v>0</v>
      </c>
      <c r="W482" s="71">
        <v>0</v>
      </c>
      <c r="X482" s="68">
        <v>0</v>
      </c>
      <c r="Y482" s="69">
        <v>0</v>
      </c>
      <c r="Z482" s="69">
        <v>0</v>
      </c>
      <c r="AA482" s="70">
        <v>0</v>
      </c>
      <c r="AB482" s="71">
        <v>0</v>
      </c>
      <c r="AC482" s="71">
        <v>0</v>
      </c>
      <c r="AD482" s="68">
        <v>0</v>
      </c>
      <c r="AE482" s="69">
        <v>0</v>
      </c>
      <c r="AF482" s="69">
        <v>0</v>
      </c>
      <c r="AG482" s="70">
        <v>0</v>
      </c>
      <c r="AH482" s="71">
        <v>0</v>
      </c>
      <c r="AI482" s="71">
        <v>0</v>
      </c>
      <c r="AJ482" s="68">
        <v>0</v>
      </c>
      <c r="AK482" s="69">
        <v>0</v>
      </c>
      <c r="AL482" s="69">
        <v>0</v>
      </c>
      <c r="AM482" s="70">
        <v>0</v>
      </c>
      <c r="AN482" s="71">
        <v>0</v>
      </c>
      <c r="AO482" s="71">
        <v>0</v>
      </c>
    </row>
    <row r="483" spans="1:41" hidden="1" outlineLevel="1" x14ac:dyDescent="0.55000000000000004">
      <c r="A483" s="58" t="s">
        <v>92</v>
      </c>
      <c r="B483" s="65">
        <v>342403911.92999995</v>
      </c>
      <c r="C483" s="66">
        <v>2562880</v>
      </c>
      <c r="D483" s="66">
        <v>90736</v>
      </c>
      <c r="E483" s="67">
        <v>133.60122671759893</v>
      </c>
      <c r="F483" s="68">
        <v>25941987.969999999</v>
      </c>
      <c r="G483" s="69">
        <v>200827</v>
      </c>
      <c r="H483" s="69">
        <v>86148</v>
      </c>
      <c r="I483" s="70">
        <v>24425212.640000001</v>
      </c>
      <c r="J483" s="71">
        <v>181668</v>
      </c>
      <c r="K483" s="71">
        <v>86501</v>
      </c>
      <c r="L483" s="68">
        <v>19261399.140000001</v>
      </c>
      <c r="M483" s="69">
        <v>164680</v>
      </c>
      <c r="N483" s="69">
        <v>86841</v>
      </c>
      <c r="O483" s="70">
        <v>20259226.300000001</v>
      </c>
      <c r="P483" s="71">
        <v>164096</v>
      </c>
      <c r="Q483" s="71">
        <v>86926</v>
      </c>
      <c r="R483" s="68">
        <v>23457065.82</v>
      </c>
      <c r="S483" s="69">
        <v>187913</v>
      </c>
      <c r="T483" s="69">
        <v>87160</v>
      </c>
      <c r="U483" s="70">
        <v>32947887.899999999</v>
      </c>
      <c r="V483" s="71">
        <v>237839</v>
      </c>
      <c r="W483" s="71">
        <v>87744</v>
      </c>
      <c r="X483" s="68">
        <v>29502861.5</v>
      </c>
      <c r="Y483" s="69">
        <v>221746</v>
      </c>
      <c r="Z483" s="69">
        <v>88606</v>
      </c>
      <c r="AA483" s="70">
        <v>36360278.57</v>
      </c>
      <c r="AB483" s="71">
        <v>253100</v>
      </c>
      <c r="AC483" s="71">
        <v>89208</v>
      </c>
      <c r="AD483" s="68">
        <v>31162802.699999999</v>
      </c>
      <c r="AE483" s="69">
        <v>227375</v>
      </c>
      <c r="AF483" s="69">
        <v>89401</v>
      </c>
      <c r="AG483" s="70">
        <v>29259378.350000001</v>
      </c>
      <c r="AH483" s="71">
        <v>220857</v>
      </c>
      <c r="AI483" s="71">
        <v>89857</v>
      </c>
      <c r="AJ483" s="68">
        <v>36569284.079999998</v>
      </c>
      <c r="AK483" s="69">
        <v>257114</v>
      </c>
      <c r="AL483" s="69">
        <v>90358</v>
      </c>
      <c r="AM483" s="70">
        <v>33256526.960000001</v>
      </c>
      <c r="AN483" s="71">
        <v>245665</v>
      </c>
      <c r="AO483" s="71">
        <v>90736</v>
      </c>
    </row>
    <row r="484" spans="1:41" hidden="1" outlineLevel="1" x14ac:dyDescent="0.55000000000000004">
      <c r="A484" s="58" t="s">
        <v>25</v>
      </c>
      <c r="B484" s="65">
        <v>33147226.560000002</v>
      </c>
      <c r="C484" s="66">
        <v>234439</v>
      </c>
      <c r="D484" s="66">
        <v>5798</v>
      </c>
      <c r="E484" s="67">
        <v>141.38955788072803</v>
      </c>
      <c r="F484" s="68">
        <v>2710595.34</v>
      </c>
      <c r="G484" s="69">
        <v>23010</v>
      </c>
      <c r="H484" s="69">
        <v>11873</v>
      </c>
      <c r="I484" s="70">
        <v>2663027.73</v>
      </c>
      <c r="J484" s="71">
        <v>21285</v>
      </c>
      <c r="K484" s="71">
        <v>11913</v>
      </c>
      <c r="L484" s="68">
        <v>521274.98</v>
      </c>
      <c r="M484" s="69">
        <v>5249</v>
      </c>
      <c r="N484" s="69">
        <v>2723</v>
      </c>
      <c r="O484" s="70">
        <v>455315.62</v>
      </c>
      <c r="P484" s="71">
        <v>4511</v>
      </c>
      <c r="Q484" s="71">
        <v>2824</v>
      </c>
      <c r="R484" s="68">
        <v>2710110.04</v>
      </c>
      <c r="S484" s="69">
        <v>22492</v>
      </c>
      <c r="T484" s="69">
        <v>2902</v>
      </c>
      <c r="U484" s="70">
        <v>3654591.45</v>
      </c>
      <c r="V484" s="71">
        <v>27668</v>
      </c>
      <c r="W484" s="71">
        <v>12055</v>
      </c>
      <c r="X484" s="68">
        <v>3253739.88</v>
      </c>
      <c r="Y484" s="69">
        <v>22803</v>
      </c>
      <c r="Z484" s="69">
        <v>12148</v>
      </c>
      <c r="AA484" s="70">
        <v>1295342.8500000001</v>
      </c>
      <c r="AB484" s="71">
        <v>7478</v>
      </c>
      <c r="AC484" s="71">
        <v>12202</v>
      </c>
      <c r="AD484" s="68">
        <v>4059813.74</v>
      </c>
      <c r="AE484" s="69">
        <v>24638</v>
      </c>
      <c r="AF484" s="69">
        <v>12327</v>
      </c>
      <c r="AG484" s="70">
        <v>3568464.7</v>
      </c>
      <c r="AH484" s="71">
        <v>22421</v>
      </c>
      <c r="AI484" s="71">
        <v>12244</v>
      </c>
      <c r="AJ484" s="68">
        <v>4441884.1100000003</v>
      </c>
      <c r="AK484" s="69">
        <v>25963</v>
      </c>
      <c r="AL484" s="69">
        <v>12324</v>
      </c>
      <c r="AM484" s="70">
        <v>3813066.12</v>
      </c>
      <c r="AN484" s="71">
        <v>26921</v>
      </c>
      <c r="AO484" s="71">
        <v>5798</v>
      </c>
    </row>
    <row r="485" spans="1:41" hidden="1" outlineLevel="1" x14ac:dyDescent="0.55000000000000004">
      <c r="A485" s="58" t="s">
        <v>93</v>
      </c>
      <c r="B485" s="65">
        <v>62512822.289999999</v>
      </c>
      <c r="C485" s="66">
        <v>184115</v>
      </c>
      <c r="D485" s="66">
        <v>5791</v>
      </c>
      <c r="E485" s="67">
        <v>339.53139228199768</v>
      </c>
      <c r="F485" s="68">
        <v>5797400.3899999997</v>
      </c>
      <c r="G485" s="69">
        <v>15782</v>
      </c>
      <c r="H485" s="69">
        <v>21925</v>
      </c>
      <c r="I485" s="70">
        <v>5088999.92</v>
      </c>
      <c r="J485" s="71">
        <v>14200</v>
      </c>
      <c r="K485" s="71">
        <v>21869</v>
      </c>
      <c r="L485" s="68">
        <v>3943056.83</v>
      </c>
      <c r="M485" s="69">
        <v>11255</v>
      </c>
      <c r="N485" s="69">
        <v>21869</v>
      </c>
      <c r="O485" s="70">
        <v>3509101.72</v>
      </c>
      <c r="P485" s="71">
        <v>10738</v>
      </c>
      <c r="Q485" s="71">
        <v>22023</v>
      </c>
      <c r="R485" s="68">
        <v>4517727.95</v>
      </c>
      <c r="S485" s="69">
        <v>13042</v>
      </c>
      <c r="T485" s="69">
        <v>21970</v>
      </c>
      <c r="U485" s="70">
        <v>6218625.21</v>
      </c>
      <c r="V485" s="71">
        <v>17724</v>
      </c>
      <c r="W485" s="71">
        <v>22119</v>
      </c>
      <c r="X485" s="68">
        <v>5521780.1399999997</v>
      </c>
      <c r="Y485" s="69">
        <v>15606</v>
      </c>
      <c r="Z485" s="69">
        <v>22261</v>
      </c>
      <c r="AA485" s="70">
        <v>5928077.9199999999</v>
      </c>
      <c r="AB485" s="71">
        <v>17880</v>
      </c>
      <c r="AC485" s="71">
        <v>22498</v>
      </c>
      <c r="AD485" s="68">
        <v>5528518.8700000001</v>
      </c>
      <c r="AE485" s="69">
        <v>16249</v>
      </c>
      <c r="AF485" s="69">
        <v>22626</v>
      </c>
      <c r="AG485" s="70">
        <v>5023106.5999999996</v>
      </c>
      <c r="AH485" s="71">
        <v>16513</v>
      </c>
      <c r="AI485" s="71">
        <v>22793</v>
      </c>
      <c r="AJ485" s="68">
        <v>5344602.42</v>
      </c>
      <c r="AK485" s="69">
        <v>17013</v>
      </c>
      <c r="AL485" s="69">
        <v>22937</v>
      </c>
      <c r="AM485" s="70">
        <v>6091824.3200000003</v>
      </c>
      <c r="AN485" s="71">
        <v>18113</v>
      </c>
      <c r="AO485" s="71">
        <v>5791</v>
      </c>
    </row>
    <row r="486" spans="1:41" hidden="1" outlineLevel="1" x14ac:dyDescent="0.55000000000000004">
      <c r="A486" s="58" t="s">
        <v>26</v>
      </c>
      <c r="B486" s="65">
        <v>190584613.79000002</v>
      </c>
      <c r="C486" s="66">
        <v>1345267</v>
      </c>
      <c r="D486" s="66">
        <v>37323</v>
      </c>
      <c r="E486" s="67">
        <v>141.67047418096186</v>
      </c>
      <c r="F486" s="68">
        <v>14496476.57</v>
      </c>
      <c r="G486" s="69">
        <v>99095</v>
      </c>
      <c r="H486" s="69">
        <v>36841</v>
      </c>
      <c r="I486" s="70">
        <v>15204293.689999999</v>
      </c>
      <c r="J486" s="71">
        <v>104262</v>
      </c>
      <c r="K486" s="71">
        <v>35207</v>
      </c>
      <c r="L486" s="68">
        <v>12234599.310000001</v>
      </c>
      <c r="M486" s="69">
        <v>92416</v>
      </c>
      <c r="N486" s="69">
        <v>35298</v>
      </c>
      <c r="O486" s="70">
        <v>11263678.560000001</v>
      </c>
      <c r="P486" s="71">
        <v>78624</v>
      </c>
      <c r="Q486" s="71">
        <v>35452</v>
      </c>
      <c r="R486" s="68">
        <v>13589815</v>
      </c>
      <c r="S486" s="69">
        <v>97407</v>
      </c>
      <c r="T486" s="69">
        <v>35697</v>
      </c>
      <c r="U486" s="70">
        <v>18310570.329999998</v>
      </c>
      <c r="V486" s="71">
        <v>125762</v>
      </c>
      <c r="W486" s="71">
        <v>35996</v>
      </c>
      <c r="X486" s="68">
        <v>17901819.710000001</v>
      </c>
      <c r="Y486" s="69">
        <v>126782</v>
      </c>
      <c r="Z486" s="69">
        <v>36184</v>
      </c>
      <c r="AA486" s="70">
        <v>18867164.120000001</v>
      </c>
      <c r="AB486" s="71">
        <v>130095</v>
      </c>
      <c r="AC486" s="71">
        <v>36406</v>
      </c>
      <c r="AD486" s="68">
        <v>15938242.300000001</v>
      </c>
      <c r="AE486" s="69">
        <v>114328</v>
      </c>
      <c r="AF486" s="69">
        <v>36580</v>
      </c>
      <c r="AG486" s="70">
        <v>15518317.449999999</v>
      </c>
      <c r="AH486" s="71">
        <v>110582</v>
      </c>
      <c r="AI486" s="71">
        <v>36780</v>
      </c>
      <c r="AJ486" s="68">
        <v>20150031.989999998</v>
      </c>
      <c r="AK486" s="69">
        <v>139196</v>
      </c>
      <c r="AL486" s="69">
        <v>37064</v>
      </c>
      <c r="AM486" s="70">
        <v>17109604.760000002</v>
      </c>
      <c r="AN486" s="71">
        <v>126718</v>
      </c>
      <c r="AO486" s="71">
        <v>37323</v>
      </c>
    </row>
    <row r="487" spans="1:41" hidden="1" outlineLevel="1" x14ac:dyDescent="0.55000000000000004">
      <c r="A487" s="58" t="s">
        <v>94</v>
      </c>
      <c r="B487" s="65">
        <v>240867068.78000003</v>
      </c>
      <c r="C487" s="66">
        <v>1442818</v>
      </c>
      <c r="D487" s="66">
        <v>28941</v>
      </c>
      <c r="E487" s="67">
        <v>166.94210134611575</v>
      </c>
      <c r="F487" s="68">
        <v>18232134.620000001</v>
      </c>
      <c r="G487" s="69">
        <v>112786</v>
      </c>
      <c r="H487" s="69">
        <v>63128</v>
      </c>
      <c r="I487" s="70">
        <v>15819786.140000001</v>
      </c>
      <c r="J487" s="71">
        <v>90586</v>
      </c>
      <c r="K487" s="71">
        <v>63154</v>
      </c>
      <c r="L487" s="68">
        <v>9862576.3399999999</v>
      </c>
      <c r="M487" s="69">
        <v>64673</v>
      </c>
      <c r="N487" s="69">
        <v>65655</v>
      </c>
      <c r="O487" s="70">
        <v>11156014.619999999</v>
      </c>
      <c r="P487" s="71">
        <v>71941</v>
      </c>
      <c r="Q487" s="71">
        <v>62759</v>
      </c>
      <c r="R487" s="68">
        <v>15385145.77</v>
      </c>
      <c r="S487" s="69">
        <v>93435</v>
      </c>
      <c r="T487" s="69">
        <v>63306</v>
      </c>
      <c r="U487" s="70">
        <v>23495672.170000002</v>
      </c>
      <c r="V487" s="71">
        <v>133971</v>
      </c>
      <c r="W487" s="71">
        <v>63501</v>
      </c>
      <c r="X487" s="68">
        <v>20844232.359999999</v>
      </c>
      <c r="Y487" s="69">
        <v>122008</v>
      </c>
      <c r="Z487" s="69">
        <v>63721</v>
      </c>
      <c r="AA487" s="70">
        <v>27768238.219999999</v>
      </c>
      <c r="AB487" s="71">
        <v>154369</v>
      </c>
      <c r="AC487" s="71">
        <v>64716</v>
      </c>
      <c r="AD487" s="68">
        <v>20990359.09</v>
      </c>
      <c r="AE487" s="69">
        <v>130068</v>
      </c>
      <c r="AF487" s="69">
        <v>64894</v>
      </c>
      <c r="AG487" s="70">
        <v>21843469.140000001</v>
      </c>
      <c r="AH487" s="71">
        <v>129481</v>
      </c>
      <c r="AI487" s="71">
        <v>64612</v>
      </c>
      <c r="AJ487" s="68">
        <v>30715334.239999998</v>
      </c>
      <c r="AK487" s="69">
        <v>180011</v>
      </c>
      <c r="AL487" s="69">
        <v>68149</v>
      </c>
      <c r="AM487" s="70">
        <v>24754106.07</v>
      </c>
      <c r="AN487" s="71">
        <v>159489</v>
      </c>
      <c r="AO487" s="71">
        <v>28941</v>
      </c>
    </row>
    <row r="488" spans="1:41" hidden="1" outlineLevel="1" x14ac:dyDescent="0.55000000000000004">
      <c r="A488" s="58" t="s">
        <v>462</v>
      </c>
      <c r="B488" s="65">
        <v>113658368.61000068</v>
      </c>
      <c r="C488" s="66">
        <v>925010</v>
      </c>
      <c r="D488" s="66">
        <v>63966</v>
      </c>
      <c r="E488" s="67">
        <v>122.87258365855578</v>
      </c>
      <c r="F488" s="68">
        <v>7242133.8499999829</v>
      </c>
      <c r="G488" s="69">
        <v>65387</v>
      </c>
      <c r="H488" s="69">
        <v>59099</v>
      </c>
      <c r="I488" s="70">
        <v>7434288.9099999927</v>
      </c>
      <c r="J488" s="71">
        <v>58390</v>
      </c>
      <c r="K488" s="71">
        <v>58483</v>
      </c>
      <c r="L488" s="68">
        <v>5229547.3299999936</v>
      </c>
      <c r="M488" s="69">
        <v>46464</v>
      </c>
      <c r="N488" s="69">
        <v>59217</v>
      </c>
      <c r="O488" s="70">
        <v>5463879.0799999945</v>
      </c>
      <c r="P488" s="71">
        <v>47011</v>
      </c>
      <c r="Q488" s="71">
        <v>60067</v>
      </c>
      <c r="R488" s="68">
        <v>6785316.5599999921</v>
      </c>
      <c r="S488" s="69">
        <v>57599</v>
      </c>
      <c r="T488" s="69">
        <v>56539</v>
      </c>
      <c r="U488" s="70">
        <v>10222504.529999988</v>
      </c>
      <c r="V488" s="71">
        <v>80887</v>
      </c>
      <c r="W488" s="71">
        <v>58280</v>
      </c>
      <c r="X488" s="68">
        <v>10653462.919999976</v>
      </c>
      <c r="Y488" s="69">
        <v>94196</v>
      </c>
      <c r="Z488" s="69">
        <v>59880</v>
      </c>
      <c r="AA488" s="70">
        <v>12224166.879999977</v>
      </c>
      <c r="AB488" s="71">
        <v>101748</v>
      </c>
      <c r="AC488" s="71">
        <v>61106</v>
      </c>
      <c r="AD488" s="68">
        <v>10403950.009999985</v>
      </c>
      <c r="AE488" s="69">
        <v>90036</v>
      </c>
      <c r="AF488" s="69">
        <v>62392</v>
      </c>
      <c r="AG488" s="70">
        <v>9664019.4099999834</v>
      </c>
      <c r="AH488" s="71">
        <v>84098</v>
      </c>
      <c r="AI488" s="71">
        <v>64110</v>
      </c>
      <c r="AJ488" s="68">
        <v>16756829.060000472</v>
      </c>
      <c r="AK488" s="69">
        <v>99597</v>
      </c>
      <c r="AL488" s="69">
        <v>64916</v>
      </c>
      <c r="AM488" s="70">
        <v>11578270.070000339</v>
      </c>
      <c r="AN488" s="71">
        <v>99597</v>
      </c>
      <c r="AO488" s="71">
        <v>63966</v>
      </c>
    </row>
    <row r="489" spans="1:41" hidden="1" outlineLevel="1" x14ac:dyDescent="0.55000000000000004">
      <c r="A489" s="58" t="s">
        <v>27</v>
      </c>
      <c r="B489" s="65">
        <v>46405609.769999996</v>
      </c>
      <c r="C489" s="66">
        <v>381312</v>
      </c>
      <c r="D489" s="66">
        <v>15894</v>
      </c>
      <c r="E489" s="67">
        <v>121.69984099634944</v>
      </c>
      <c r="F489" s="68">
        <v>4497974.84</v>
      </c>
      <c r="G489" s="69">
        <v>37020</v>
      </c>
      <c r="H489" s="69">
        <v>15593</v>
      </c>
      <c r="I489" s="70">
        <v>4789953.8099999996</v>
      </c>
      <c r="J489" s="71">
        <v>36202</v>
      </c>
      <c r="K489" s="71">
        <v>15611</v>
      </c>
      <c r="L489" s="68">
        <v>2036204.85</v>
      </c>
      <c r="M489" s="69">
        <v>20328</v>
      </c>
      <c r="N489" s="69">
        <v>15607</v>
      </c>
      <c r="O489" s="70">
        <v>2498431.0499999998</v>
      </c>
      <c r="P489" s="71">
        <v>20369</v>
      </c>
      <c r="Q489" s="71">
        <v>15592</v>
      </c>
      <c r="R489" s="68">
        <v>2679679.34</v>
      </c>
      <c r="S489" s="69">
        <v>24529</v>
      </c>
      <c r="T489" s="69">
        <v>15590</v>
      </c>
      <c r="U489" s="70">
        <v>4014850.38</v>
      </c>
      <c r="V489" s="71">
        <v>32262</v>
      </c>
      <c r="W489" s="71">
        <v>15682</v>
      </c>
      <c r="X489" s="68">
        <v>4039151.79</v>
      </c>
      <c r="Y489" s="69">
        <v>34089</v>
      </c>
      <c r="Z489" s="69">
        <v>15718</v>
      </c>
      <c r="AA489" s="70">
        <v>5274946.4400000004</v>
      </c>
      <c r="AB489" s="71">
        <v>41389</v>
      </c>
      <c r="AC489" s="71">
        <v>15739</v>
      </c>
      <c r="AD489" s="68">
        <v>4072811.16</v>
      </c>
      <c r="AE489" s="69">
        <v>33552</v>
      </c>
      <c r="AF489" s="69">
        <v>15762</v>
      </c>
      <c r="AG489" s="70">
        <v>3695021.8</v>
      </c>
      <c r="AH489" s="71">
        <v>30630</v>
      </c>
      <c r="AI489" s="71">
        <v>15752</v>
      </c>
      <c r="AJ489" s="68">
        <v>4272088.88</v>
      </c>
      <c r="AK489" s="69">
        <v>33137</v>
      </c>
      <c r="AL489" s="69">
        <v>15824</v>
      </c>
      <c r="AM489" s="70">
        <v>4534495.43</v>
      </c>
      <c r="AN489" s="71">
        <v>37805</v>
      </c>
      <c r="AO489" s="71">
        <v>15894</v>
      </c>
    </row>
    <row r="490" spans="1:41" hidden="1" outlineLevel="1" x14ac:dyDescent="0.55000000000000004">
      <c r="A490" s="58" t="s">
        <v>95</v>
      </c>
      <c r="B490" s="65">
        <v>21872275.289999999</v>
      </c>
      <c r="C490" s="66">
        <v>159072</v>
      </c>
      <c r="D490" s="66">
        <v>4018</v>
      </c>
      <c r="E490" s="67">
        <v>137.49921601538927</v>
      </c>
      <c r="F490" s="68">
        <v>1370255.93</v>
      </c>
      <c r="G490" s="69">
        <v>11012</v>
      </c>
      <c r="H490" s="69">
        <v>9924</v>
      </c>
      <c r="I490" s="70">
        <v>1675295.64</v>
      </c>
      <c r="J490" s="71">
        <v>11960</v>
      </c>
      <c r="K490" s="71">
        <v>9926</v>
      </c>
      <c r="L490" s="68">
        <v>1118041.1200000001</v>
      </c>
      <c r="M490" s="69">
        <v>8490</v>
      </c>
      <c r="N490" s="69">
        <v>9923</v>
      </c>
      <c r="O490" s="70">
        <v>975721.7</v>
      </c>
      <c r="P490" s="71">
        <v>8602</v>
      </c>
      <c r="Q490" s="71">
        <v>9908</v>
      </c>
      <c r="R490" s="68">
        <v>1403771.6</v>
      </c>
      <c r="S490" s="69">
        <v>9923</v>
      </c>
      <c r="T490" s="69">
        <v>9951</v>
      </c>
      <c r="U490" s="70">
        <v>2268385.4</v>
      </c>
      <c r="V490" s="71">
        <v>14579</v>
      </c>
      <c r="W490" s="71">
        <v>10061</v>
      </c>
      <c r="X490" s="68">
        <v>1807862.98</v>
      </c>
      <c r="Y490" s="69">
        <v>13974</v>
      </c>
      <c r="Z490" s="69">
        <v>10130</v>
      </c>
      <c r="AA490" s="70">
        <v>3243737.4</v>
      </c>
      <c r="AB490" s="71">
        <v>21119</v>
      </c>
      <c r="AC490" s="71">
        <v>10228</v>
      </c>
      <c r="AD490" s="68">
        <v>1942620.24</v>
      </c>
      <c r="AE490" s="69">
        <v>14310</v>
      </c>
      <c r="AF490" s="69">
        <v>10250</v>
      </c>
      <c r="AG490" s="70">
        <v>1869870.48</v>
      </c>
      <c r="AH490" s="71">
        <v>14238</v>
      </c>
      <c r="AI490" s="71">
        <v>10162</v>
      </c>
      <c r="AJ490" s="68">
        <v>2634065.06</v>
      </c>
      <c r="AK490" s="69">
        <v>18577</v>
      </c>
      <c r="AL490" s="69">
        <v>10240</v>
      </c>
      <c r="AM490" s="70">
        <v>1562647.74</v>
      </c>
      <c r="AN490" s="71">
        <v>12288</v>
      </c>
      <c r="AO490" s="71">
        <v>4018</v>
      </c>
    </row>
    <row r="491" spans="1:41" hidden="1" outlineLevel="1" x14ac:dyDescent="0.55000000000000004">
      <c r="A491" s="58" t="s">
        <v>380</v>
      </c>
      <c r="B491" s="65">
        <v>38440025.719999999</v>
      </c>
      <c r="C491" s="66">
        <v>276580</v>
      </c>
      <c r="D491" s="66">
        <v>16554</v>
      </c>
      <c r="E491" s="67">
        <v>138.98338896521801</v>
      </c>
      <c r="F491" s="68">
        <v>3593406.11</v>
      </c>
      <c r="G491" s="69">
        <v>26319</v>
      </c>
      <c r="H491" s="69">
        <v>16344</v>
      </c>
      <c r="I491" s="70">
        <v>3529114.38</v>
      </c>
      <c r="J491" s="71">
        <v>24065</v>
      </c>
      <c r="K491" s="71">
        <v>16377</v>
      </c>
      <c r="L491" s="68">
        <v>2330754.7400000002</v>
      </c>
      <c r="M491" s="69">
        <v>16450</v>
      </c>
      <c r="N491" s="69">
        <v>16312</v>
      </c>
      <c r="O491" s="70">
        <v>1832780.15</v>
      </c>
      <c r="P491" s="71">
        <v>15498</v>
      </c>
      <c r="Q491" s="71">
        <v>16325</v>
      </c>
      <c r="R491" s="68">
        <v>2957441.49</v>
      </c>
      <c r="S491" s="69">
        <v>22051</v>
      </c>
      <c r="T491" s="69">
        <v>16355</v>
      </c>
      <c r="U491" s="70">
        <v>3569008.79</v>
      </c>
      <c r="V491" s="71">
        <v>25012</v>
      </c>
      <c r="W491" s="71">
        <v>16348</v>
      </c>
      <c r="X491" s="68">
        <v>3380805.93</v>
      </c>
      <c r="Y491" s="69">
        <v>25116</v>
      </c>
      <c r="Z491" s="69">
        <v>16394</v>
      </c>
      <c r="AA491" s="70">
        <v>4043525.05</v>
      </c>
      <c r="AB491" s="71">
        <v>29836</v>
      </c>
      <c r="AC491" s="71">
        <v>16248</v>
      </c>
      <c r="AD491" s="68">
        <v>3175922.41</v>
      </c>
      <c r="AE491" s="69">
        <v>22026</v>
      </c>
      <c r="AF491" s="69">
        <v>16459</v>
      </c>
      <c r="AG491" s="70">
        <v>2973133.46</v>
      </c>
      <c r="AH491" s="71">
        <v>20037</v>
      </c>
      <c r="AI491" s="71">
        <v>16478</v>
      </c>
      <c r="AJ491" s="68">
        <v>3735867.13</v>
      </c>
      <c r="AK491" s="69">
        <v>26086</v>
      </c>
      <c r="AL491" s="69">
        <v>16506</v>
      </c>
      <c r="AM491" s="70">
        <v>3318266.08</v>
      </c>
      <c r="AN491" s="71">
        <v>24084</v>
      </c>
      <c r="AO491" s="71">
        <v>16554</v>
      </c>
    </row>
    <row r="492" spans="1:41" hidden="1" outlineLevel="1" x14ac:dyDescent="0.55000000000000004">
      <c r="A492" s="58" t="s">
        <v>32</v>
      </c>
      <c r="B492" s="65">
        <v>1487701.66</v>
      </c>
      <c r="C492" s="66">
        <v>8371</v>
      </c>
      <c r="D492" s="66">
        <v>879</v>
      </c>
      <c r="E492" s="67">
        <v>177.72090072870623</v>
      </c>
      <c r="F492" s="68">
        <v>169864.38</v>
      </c>
      <c r="G492" s="69">
        <v>1013</v>
      </c>
      <c r="H492" s="69">
        <v>904</v>
      </c>
      <c r="I492" s="70">
        <v>128697.12</v>
      </c>
      <c r="J492" s="71">
        <v>725</v>
      </c>
      <c r="K492" s="71">
        <v>907</v>
      </c>
      <c r="L492" s="68">
        <v>100067.48</v>
      </c>
      <c r="M492" s="69">
        <v>562</v>
      </c>
      <c r="N492" s="69">
        <v>904</v>
      </c>
      <c r="O492" s="70">
        <v>66849.259999999995</v>
      </c>
      <c r="P492" s="71">
        <v>349</v>
      </c>
      <c r="Q492" s="71">
        <v>907</v>
      </c>
      <c r="R492" s="68">
        <v>106592.38</v>
      </c>
      <c r="S492" s="69">
        <v>643</v>
      </c>
      <c r="T492" s="69">
        <v>915</v>
      </c>
      <c r="U492" s="70">
        <v>162642.49</v>
      </c>
      <c r="V492" s="71">
        <v>836</v>
      </c>
      <c r="W492" s="71">
        <v>915</v>
      </c>
      <c r="X492" s="68">
        <v>100596.83</v>
      </c>
      <c r="Y492" s="69">
        <v>655</v>
      </c>
      <c r="Z492" s="69">
        <v>913</v>
      </c>
      <c r="AA492" s="70">
        <v>142821.35999999999</v>
      </c>
      <c r="AB492" s="71">
        <v>725</v>
      </c>
      <c r="AC492" s="71">
        <v>915</v>
      </c>
      <c r="AD492" s="68">
        <v>127977.69</v>
      </c>
      <c r="AE492" s="69">
        <v>713</v>
      </c>
      <c r="AF492" s="69">
        <v>901</v>
      </c>
      <c r="AG492" s="70">
        <v>121733.31</v>
      </c>
      <c r="AH492" s="71">
        <v>760</v>
      </c>
      <c r="AI492" s="71">
        <v>887</v>
      </c>
      <c r="AJ492" s="68">
        <v>132468.4</v>
      </c>
      <c r="AK492" s="69">
        <v>718</v>
      </c>
      <c r="AL492" s="69">
        <v>884</v>
      </c>
      <c r="AM492" s="70">
        <v>127390.96</v>
      </c>
      <c r="AN492" s="71">
        <v>672</v>
      </c>
      <c r="AO492" s="71">
        <v>879</v>
      </c>
    </row>
    <row r="493" spans="1:41" hidden="1" outlineLevel="1" x14ac:dyDescent="0.55000000000000004">
      <c r="A493" s="58" t="s">
        <v>37</v>
      </c>
      <c r="B493" s="65">
        <v>9417685.8500000015</v>
      </c>
      <c r="C493" s="66">
        <v>60971</v>
      </c>
      <c r="D493" s="66">
        <v>1288</v>
      </c>
      <c r="E493" s="67">
        <v>154.46172524642864</v>
      </c>
      <c r="F493" s="68">
        <v>849726.47</v>
      </c>
      <c r="G493" s="69">
        <v>5266</v>
      </c>
      <c r="H493" s="69">
        <v>2667</v>
      </c>
      <c r="I493" s="70">
        <v>788533.57</v>
      </c>
      <c r="J493" s="71">
        <v>4670</v>
      </c>
      <c r="K493" s="71">
        <v>2661</v>
      </c>
      <c r="L493" s="68">
        <v>598628.6</v>
      </c>
      <c r="M493" s="69">
        <v>3703</v>
      </c>
      <c r="N493" s="69">
        <v>2646</v>
      </c>
      <c r="O493" s="70">
        <v>368130.54</v>
      </c>
      <c r="P493" s="71">
        <v>2863</v>
      </c>
      <c r="Q493" s="71">
        <v>2642</v>
      </c>
      <c r="R493" s="68">
        <v>712325.06</v>
      </c>
      <c r="S493" s="69">
        <v>4233</v>
      </c>
      <c r="T493" s="69">
        <v>2633</v>
      </c>
      <c r="U493" s="70">
        <v>984122.51</v>
      </c>
      <c r="V493" s="71">
        <v>5998</v>
      </c>
      <c r="W493" s="71">
        <v>2649</v>
      </c>
      <c r="X493" s="68">
        <v>791244.04</v>
      </c>
      <c r="Y493" s="69">
        <v>5533</v>
      </c>
      <c r="Z493" s="69">
        <v>2652</v>
      </c>
      <c r="AA493" s="70">
        <v>964170.74</v>
      </c>
      <c r="AB493" s="71">
        <v>6030</v>
      </c>
      <c r="AC493" s="71">
        <v>2657</v>
      </c>
      <c r="AD493" s="68">
        <v>818409.44</v>
      </c>
      <c r="AE493" s="69">
        <v>5417</v>
      </c>
      <c r="AF493" s="69">
        <v>2629</v>
      </c>
      <c r="AG493" s="70">
        <v>695256.47</v>
      </c>
      <c r="AH493" s="71">
        <v>4972</v>
      </c>
      <c r="AI493" s="71">
        <v>2617</v>
      </c>
      <c r="AJ493" s="68">
        <v>946811.1</v>
      </c>
      <c r="AK493" s="69">
        <v>6219</v>
      </c>
      <c r="AL493" s="69">
        <v>2625</v>
      </c>
      <c r="AM493" s="70">
        <v>900327.31</v>
      </c>
      <c r="AN493" s="71">
        <v>6067</v>
      </c>
      <c r="AO493" s="71">
        <v>1288</v>
      </c>
    </row>
    <row r="494" spans="1:41" hidden="1" outlineLevel="1" x14ac:dyDescent="0.55000000000000004">
      <c r="A494" s="58" t="s">
        <v>33</v>
      </c>
      <c r="B494" s="65">
        <v>8697337.2200000007</v>
      </c>
      <c r="C494" s="66">
        <v>41841</v>
      </c>
      <c r="D494" s="66">
        <v>3554</v>
      </c>
      <c r="E494" s="67">
        <v>207.86638034463806</v>
      </c>
      <c r="F494" s="68">
        <v>648350.67000000004</v>
      </c>
      <c r="G494" s="69">
        <v>3140</v>
      </c>
      <c r="H494" s="69">
        <v>3322</v>
      </c>
      <c r="I494" s="70">
        <v>680048.1</v>
      </c>
      <c r="J494" s="71">
        <v>2752</v>
      </c>
      <c r="K494" s="71">
        <v>3306</v>
      </c>
      <c r="L494" s="68">
        <v>449713.34</v>
      </c>
      <c r="M494" s="69">
        <v>2252</v>
      </c>
      <c r="N494" s="69">
        <v>3315</v>
      </c>
      <c r="O494" s="70">
        <v>312109.65000000002</v>
      </c>
      <c r="P494" s="71">
        <v>2139</v>
      </c>
      <c r="Q494" s="71">
        <v>3312</v>
      </c>
      <c r="R494" s="68">
        <v>683171.69</v>
      </c>
      <c r="S494" s="69">
        <v>2783</v>
      </c>
      <c r="T494" s="69">
        <v>3330</v>
      </c>
      <c r="U494" s="70">
        <v>875013.28</v>
      </c>
      <c r="V494" s="71">
        <v>3738</v>
      </c>
      <c r="W494" s="71">
        <v>3359</v>
      </c>
      <c r="X494" s="68">
        <v>824023.32</v>
      </c>
      <c r="Y494" s="69">
        <v>4073</v>
      </c>
      <c r="Z494" s="69">
        <v>3371</v>
      </c>
      <c r="AA494" s="70">
        <v>882162.65</v>
      </c>
      <c r="AB494" s="71">
        <v>4175</v>
      </c>
      <c r="AC494" s="71">
        <v>3397</v>
      </c>
      <c r="AD494" s="68">
        <v>1023977.99</v>
      </c>
      <c r="AE494" s="69">
        <v>4245</v>
      </c>
      <c r="AF494" s="69">
        <v>3420</v>
      </c>
      <c r="AG494" s="70">
        <v>836207.63</v>
      </c>
      <c r="AH494" s="71">
        <v>3931</v>
      </c>
      <c r="AI494" s="71">
        <v>3482</v>
      </c>
      <c r="AJ494" s="68">
        <v>734392.59</v>
      </c>
      <c r="AK494" s="69">
        <v>4387</v>
      </c>
      <c r="AL494" s="69">
        <v>3499</v>
      </c>
      <c r="AM494" s="70">
        <v>748166.31</v>
      </c>
      <c r="AN494" s="71">
        <v>4226</v>
      </c>
      <c r="AO494" s="71">
        <v>3554</v>
      </c>
    </row>
    <row r="495" spans="1:41" hidden="1" outlineLevel="1" x14ac:dyDescent="0.55000000000000004">
      <c r="A495" s="58" t="s">
        <v>40</v>
      </c>
      <c r="B495" s="65">
        <v>218014299.16000003</v>
      </c>
      <c r="C495" s="66">
        <v>1420102</v>
      </c>
      <c r="D495" s="66">
        <v>91447</v>
      </c>
      <c r="E495" s="67">
        <v>153.52016908644592</v>
      </c>
      <c r="F495" s="68">
        <v>18182167.679999996</v>
      </c>
      <c r="G495" s="69">
        <v>117195</v>
      </c>
      <c r="H495" s="69">
        <v>110561</v>
      </c>
      <c r="I495" s="70">
        <v>16803969.379999999</v>
      </c>
      <c r="J495" s="71">
        <v>103495</v>
      </c>
      <c r="K495" s="71">
        <v>110665</v>
      </c>
      <c r="L495" s="68">
        <v>12143110.620000003</v>
      </c>
      <c r="M495" s="69">
        <v>82864</v>
      </c>
      <c r="N495" s="69">
        <v>109471</v>
      </c>
      <c r="O495" s="70">
        <v>12997609.819999998</v>
      </c>
      <c r="P495" s="71">
        <v>86040</v>
      </c>
      <c r="Q495" s="71">
        <v>112472</v>
      </c>
      <c r="R495" s="68">
        <v>15033057.240000002</v>
      </c>
      <c r="S495" s="69">
        <v>100402</v>
      </c>
      <c r="T495" s="69">
        <v>109984</v>
      </c>
      <c r="U495" s="70">
        <v>20717347.27</v>
      </c>
      <c r="V495" s="71">
        <v>132490</v>
      </c>
      <c r="W495" s="71">
        <v>110794</v>
      </c>
      <c r="X495" s="68">
        <v>20570881.640000004</v>
      </c>
      <c r="Y495" s="69">
        <v>131489</v>
      </c>
      <c r="Z495" s="69">
        <v>111038</v>
      </c>
      <c r="AA495" s="70">
        <v>22129002.370000005</v>
      </c>
      <c r="AB495" s="71">
        <v>137612</v>
      </c>
      <c r="AC495" s="71">
        <v>111387</v>
      </c>
      <c r="AD495" s="68">
        <v>18957094.400000002</v>
      </c>
      <c r="AE495" s="69">
        <v>125950</v>
      </c>
      <c r="AF495" s="69">
        <v>111516</v>
      </c>
      <c r="AG495" s="70">
        <v>18462391.899999999</v>
      </c>
      <c r="AH495" s="71">
        <v>123685</v>
      </c>
      <c r="AI495" s="71">
        <v>111661</v>
      </c>
      <c r="AJ495" s="68">
        <v>21876173.48</v>
      </c>
      <c r="AK495" s="69">
        <v>144018</v>
      </c>
      <c r="AL495" s="69">
        <v>114640</v>
      </c>
      <c r="AM495" s="70">
        <v>20141493.360000003</v>
      </c>
      <c r="AN495" s="71">
        <v>134862</v>
      </c>
      <c r="AO495" s="71">
        <v>91447</v>
      </c>
    </row>
    <row r="496" spans="1:41" hidden="1" outlineLevel="1" x14ac:dyDescent="0.55000000000000004">
      <c r="A496" s="58" t="s">
        <v>34</v>
      </c>
      <c r="B496" s="65">
        <v>12051582.900000002</v>
      </c>
      <c r="C496" s="66">
        <v>61044</v>
      </c>
      <c r="D496" s="66">
        <v>2953</v>
      </c>
      <c r="E496" s="67">
        <v>197.42452820916066</v>
      </c>
      <c r="F496" s="68">
        <v>676605.71</v>
      </c>
      <c r="G496" s="69">
        <v>3982</v>
      </c>
      <c r="H496" s="69">
        <v>5243</v>
      </c>
      <c r="I496" s="70">
        <v>746820.38</v>
      </c>
      <c r="J496" s="71">
        <v>3709</v>
      </c>
      <c r="K496" s="71">
        <v>5228</v>
      </c>
      <c r="L496" s="68">
        <v>489216.25</v>
      </c>
      <c r="M496" s="69">
        <v>2319</v>
      </c>
      <c r="N496" s="69">
        <v>5181</v>
      </c>
      <c r="O496" s="70">
        <v>248463.7</v>
      </c>
      <c r="P496" s="71">
        <v>1521</v>
      </c>
      <c r="Q496" s="71">
        <v>5150</v>
      </c>
      <c r="R496" s="68">
        <v>280661.75</v>
      </c>
      <c r="S496" s="69">
        <v>1789</v>
      </c>
      <c r="T496" s="69">
        <v>4339</v>
      </c>
      <c r="U496" s="70">
        <v>444427.95</v>
      </c>
      <c r="V496" s="71">
        <v>2771</v>
      </c>
      <c r="W496" s="71">
        <v>3383</v>
      </c>
      <c r="X496" s="68">
        <v>1054219.6299999999</v>
      </c>
      <c r="Y496" s="69">
        <v>6199</v>
      </c>
      <c r="Z496" s="69">
        <v>3284</v>
      </c>
      <c r="AA496" s="70">
        <v>1863894.84</v>
      </c>
      <c r="AB496" s="71">
        <v>9242</v>
      </c>
      <c r="AC496" s="71">
        <v>3454</v>
      </c>
      <c r="AD496" s="68">
        <v>2074817.7</v>
      </c>
      <c r="AE496" s="69">
        <v>8976</v>
      </c>
      <c r="AF496" s="69">
        <v>3323</v>
      </c>
      <c r="AG496" s="70">
        <v>1373062.96</v>
      </c>
      <c r="AH496" s="71">
        <v>6572</v>
      </c>
      <c r="AI496" s="71">
        <v>2938</v>
      </c>
      <c r="AJ496" s="68">
        <v>1416357.65</v>
      </c>
      <c r="AK496" s="69">
        <v>7347</v>
      </c>
      <c r="AL496" s="69">
        <v>2939</v>
      </c>
      <c r="AM496" s="70">
        <v>1383034.38</v>
      </c>
      <c r="AN496" s="71">
        <v>6617</v>
      </c>
      <c r="AO496" s="71">
        <v>2953</v>
      </c>
    </row>
    <row r="497" spans="1:41" hidden="1" outlineLevel="1" x14ac:dyDescent="0.55000000000000004">
      <c r="A497" s="58" t="s">
        <v>35</v>
      </c>
      <c r="B497" s="65">
        <v>35836810.799999997</v>
      </c>
      <c r="C497" s="66">
        <v>194863</v>
      </c>
      <c r="D497" s="66">
        <v>7333</v>
      </c>
      <c r="E497" s="67">
        <v>183.90772388806494</v>
      </c>
      <c r="F497" s="68">
        <v>2143908.4500000002</v>
      </c>
      <c r="G497" s="69">
        <v>11861</v>
      </c>
      <c r="H497" s="69">
        <v>26748</v>
      </c>
      <c r="I497" s="70">
        <v>2270707.15</v>
      </c>
      <c r="J497" s="71">
        <v>11561</v>
      </c>
      <c r="K497" s="71">
        <v>26803</v>
      </c>
      <c r="L497" s="68">
        <v>1877081.3</v>
      </c>
      <c r="M497" s="69">
        <v>10412</v>
      </c>
      <c r="N497" s="69">
        <v>26766</v>
      </c>
      <c r="O497" s="70">
        <v>1454963.32</v>
      </c>
      <c r="P497" s="71">
        <v>8055</v>
      </c>
      <c r="Q497" s="71">
        <v>26567</v>
      </c>
      <c r="R497" s="68">
        <v>1752539.35</v>
      </c>
      <c r="S497" s="69">
        <v>9674</v>
      </c>
      <c r="T497" s="69">
        <v>26616</v>
      </c>
      <c r="U497" s="70">
        <v>2512443.42</v>
      </c>
      <c r="V497" s="71">
        <v>14219</v>
      </c>
      <c r="W497" s="71">
        <v>26840</v>
      </c>
      <c r="X497" s="68">
        <v>2549772.77</v>
      </c>
      <c r="Y497" s="69">
        <v>14147</v>
      </c>
      <c r="Z497" s="69">
        <v>27156</v>
      </c>
      <c r="AA497" s="70">
        <v>3240636.02</v>
      </c>
      <c r="AB497" s="71">
        <v>17938</v>
      </c>
      <c r="AC497" s="71">
        <v>27548</v>
      </c>
      <c r="AD497" s="68">
        <v>4483602.58</v>
      </c>
      <c r="AE497" s="69">
        <v>22931</v>
      </c>
      <c r="AF497" s="69">
        <v>27847</v>
      </c>
      <c r="AG497" s="70">
        <v>3874237.81</v>
      </c>
      <c r="AH497" s="71">
        <v>21166</v>
      </c>
      <c r="AI497" s="71">
        <v>28151</v>
      </c>
      <c r="AJ497" s="68">
        <v>5136460.5199999996</v>
      </c>
      <c r="AK497" s="69">
        <v>27632</v>
      </c>
      <c r="AL497" s="69">
        <v>28428</v>
      </c>
      <c r="AM497" s="70">
        <v>4540458.1100000003</v>
      </c>
      <c r="AN497" s="71">
        <v>25267</v>
      </c>
      <c r="AO497" s="71">
        <v>7333</v>
      </c>
    </row>
    <row r="498" spans="1:41" ht="4.5" hidden="1" customHeight="1" outlineLevel="1" x14ac:dyDescent="0.55000000000000004">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row>
    <row r="499" spans="1:41" s="12" customFormat="1" hidden="1" outlineLevel="1" x14ac:dyDescent="0.55000000000000004">
      <c r="A499" s="50" t="s">
        <v>509</v>
      </c>
      <c r="B499" s="51">
        <f>SUM(B472:B497)</f>
        <v>6567267418.1500015</v>
      </c>
      <c r="C499" s="52">
        <f>SUM(C472:C497)</f>
        <v>39513287</v>
      </c>
      <c r="D499" s="52">
        <f>SUM(D472:D497)</f>
        <v>2146530</v>
      </c>
      <c r="E499" s="74">
        <f t="shared" ref="E499" si="32">IFERROR(B499/C499,0)</f>
        <v>166.20402696819431</v>
      </c>
      <c r="F499" s="51">
        <f t="shared" ref="F499:AO499" si="33">SUM(F472:F497)</f>
        <v>497692300.63999981</v>
      </c>
      <c r="G499" s="52">
        <f t="shared" si="33"/>
        <v>3014526</v>
      </c>
      <c r="H499" s="52">
        <f t="shared" si="33"/>
        <v>2044358</v>
      </c>
      <c r="I499" s="51">
        <f t="shared" si="33"/>
        <v>494773357.97999984</v>
      </c>
      <c r="J499" s="52">
        <f t="shared" si="33"/>
        <v>2878774</v>
      </c>
      <c r="K499" s="52">
        <f t="shared" si="33"/>
        <v>2046357</v>
      </c>
      <c r="L499" s="51">
        <f t="shared" si="33"/>
        <v>357540723.70999998</v>
      </c>
      <c r="M499" s="52">
        <f t="shared" si="33"/>
        <v>2276768</v>
      </c>
      <c r="N499" s="52">
        <f t="shared" si="33"/>
        <v>2030752</v>
      </c>
      <c r="O499" s="51">
        <f t="shared" si="33"/>
        <v>389367683.48999995</v>
      </c>
      <c r="P499" s="52">
        <f t="shared" si="33"/>
        <v>2415932</v>
      </c>
      <c r="Q499" s="52">
        <f t="shared" si="33"/>
        <v>2057919</v>
      </c>
      <c r="R499" s="51">
        <f t="shared" si="33"/>
        <v>483530420.42000002</v>
      </c>
      <c r="S499" s="52">
        <f t="shared" si="33"/>
        <v>2904458</v>
      </c>
      <c r="T499" s="52">
        <f t="shared" si="33"/>
        <v>2066119</v>
      </c>
      <c r="U499" s="51">
        <f t="shared" si="33"/>
        <v>638855436.13999975</v>
      </c>
      <c r="V499" s="52">
        <f t="shared" si="33"/>
        <v>3717876</v>
      </c>
      <c r="W499" s="52">
        <f t="shared" si="33"/>
        <v>2103360</v>
      </c>
      <c r="X499" s="51">
        <f t="shared" si="33"/>
        <v>588279862.04999971</v>
      </c>
      <c r="Y499" s="52">
        <f t="shared" si="33"/>
        <v>3518542</v>
      </c>
      <c r="Z499" s="52">
        <f t="shared" si="33"/>
        <v>2127945</v>
      </c>
      <c r="AA499" s="51">
        <f t="shared" si="33"/>
        <v>659546916.25999987</v>
      </c>
      <c r="AB499" s="52">
        <f t="shared" si="33"/>
        <v>3889905</v>
      </c>
      <c r="AC499" s="52">
        <f t="shared" si="33"/>
        <v>2152416</v>
      </c>
      <c r="AD499" s="51">
        <f t="shared" si="33"/>
        <v>592106578.57000005</v>
      </c>
      <c r="AE499" s="52">
        <f t="shared" si="33"/>
        <v>3596732</v>
      </c>
      <c r="AF499" s="52">
        <f t="shared" si="33"/>
        <v>2164410</v>
      </c>
      <c r="AG499" s="51">
        <f t="shared" si="33"/>
        <v>565253222.41999984</v>
      </c>
      <c r="AH499" s="52">
        <f t="shared" si="33"/>
        <v>3448618</v>
      </c>
      <c r="AI499" s="52">
        <f t="shared" si="33"/>
        <v>2189141</v>
      </c>
      <c r="AJ499" s="51">
        <f t="shared" si="33"/>
        <v>696774021.9600004</v>
      </c>
      <c r="AK499" s="52">
        <f t="shared" si="33"/>
        <v>4176606</v>
      </c>
      <c r="AL499" s="52">
        <f t="shared" si="33"/>
        <v>2209119</v>
      </c>
      <c r="AM499" s="51">
        <f t="shared" si="33"/>
        <v>603546894.51000023</v>
      </c>
      <c r="AN499" s="52">
        <f t="shared" si="33"/>
        <v>3674550</v>
      </c>
      <c r="AO499" s="52">
        <f t="shared" si="33"/>
        <v>2146530</v>
      </c>
    </row>
    <row r="500" spans="1:41" collapsed="1" x14ac:dyDescent="0.55000000000000004"/>
  </sheetData>
  <mergeCells count="208">
    <mergeCell ref="AD470:AF470"/>
    <mergeCell ref="AG470:AI470"/>
    <mergeCell ref="AJ470:AL470"/>
    <mergeCell ref="AM470:AO470"/>
    <mergeCell ref="AM439:AO439"/>
    <mergeCell ref="B470:E470"/>
    <mergeCell ref="F470:H470"/>
    <mergeCell ref="I470:K470"/>
    <mergeCell ref="L470:N470"/>
    <mergeCell ref="O470:Q470"/>
    <mergeCell ref="R470:T470"/>
    <mergeCell ref="U470:W470"/>
    <mergeCell ref="X470:Z470"/>
    <mergeCell ref="AA470:AC470"/>
    <mergeCell ref="U439:W439"/>
    <mergeCell ref="X439:Z439"/>
    <mergeCell ref="AA439:AC439"/>
    <mergeCell ref="AD439:AF439"/>
    <mergeCell ref="AG439:AI439"/>
    <mergeCell ref="AJ439:AL439"/>
    <mergeCell ref="AD408:AF408"/>
    <mergeCell ref="AG408:AI408"/>
    <mergeCell ref="AJ408:AL408"/>
    <mergeCell ref="AM408:AO408"/>
    <mergeCell ref="B439:E439"/>
    <mergeCell ref="F439:H439"/>
    <mergeCell ref="I439:K439"/>
    <mergeCell ref="L439:N439"/>
    <mergeCell ref="O439:Q439"/>
    <mergeCell ref="R439:T439"/>
    <mergeCell ref="B408:E408"/>
    <mergeCell ref="F408:H408"/>
    <mergeCell ref="I408:K408"/>
    <mergeCell ref="L408:N408"/>
    <mergeCell ref="O408:Q408"/>
    <mergeCell ref="R408:T408"/>
    <mergeCell ref="U408:W408"/>
    <mergeCell ref="X408:Z408"/>
    <mergeCell ref="AA408:AC408"/>
    <mergeCell ref="AD346:AF346"/>
    <mergeCell ref="AG346:AI346"/>
    <mergeCell ref="AJ346:AL346"/>
    <mergeCell ref="AM346:AO346"/>
    <mergeCell ref="B377:E377"/>
    <mergeCell ref="F377:H377"/>
    <mergeCell ref="I377:K377"/>
    <mergeCell ref="L377:N377"/>
    <mergeCell ref="O377:Q377"/>
    <mergeCell ref="R377:T377"/>
    <mergeCell ref="AM377:AO377"/>
    <mergeCell ref="U377:W377"/>
    <mergeCell ref="X377:Z377"/>
    <mergeCell ref="AA377:AC377"/>
    <mergeCell ref="AD377:AF377"/>
    <mergeCell ref="AG377:AI377"/>
    <mergeCell ref="AJ377:AL377"/>
    <mergeCell ref="B346:E346"/>
    <mergeCell ref="F346:H346"/>
    <mergeCell ref="I346:K346"/>
    <mergeCell ref="L346:N346"/>
    <mergeCell ref="O346:Q346"/>
    <mergeCell ref="R346:T346"/>
    <mergeCell ref="U346:W346"/>
    <mergeCell ref="X346:Z346"/>
    <mergeCell ref="AA346:AC346"/>
    <mergeCell ref="AD284:AF284"/>
    <mergeCell ref="AG284:AI284"/>
    <mergeCell ref="AJ284:AL284"/>
    <mergeCell ref="AM284:AO284"/>
    <mergeCell ref="B315:E315"/>
    <mergeCell ref="F315:H315"/>
    <mergeCell ref="I315:K315"/>
    <mergeCell ref="L315:N315"/>
    <mergeCell ref="O315:Q315"/>
    <mergeCell ref="R315:T315"/>
    <mergeCell ref="AM315:AO315"/>
    <mergeCell ref="U315:W315"/>
    <mergeCell ref="X315:Z315"/>
    <mergeCell ref="AA315:AC315"/>
    <mergeCell ref="AD315:AF315"/>
    <mergeCell ref="AG315:AI315"/>
    <mergeCell ref="AJ315:AL315"/>
    <mergeCell ref="B284:E284"/>
    <mergeCell ref="F284:H284"/>
    <mergeCell ref="I284:K284"/>
    <mergeCell ref="L284:N284"/>
    <mergeCell ref="O284:Q284"/>
    <mergeCell ref="AM222:AO222"/>
    <mergeCell ref="B253:E253"/>
    <mergeCell ref="F253:H253"/>
    <mergeCell ref="I253:K253"/>
    <mergeCell ref="L253:N253"/>
    <mergeCell ref="O253:Q253"/>
    <mergeCell ref="R253:T253"/>
    <mergeCell ref="AM253:AO253"/>
    <mergeCell ref="U253:W253"/>
    <mergeCell ref="X253:Z253"/>
    <mergeCell ref="AA253:AC253"/>
    <mergeCell ref="AD253:AF253"/>
    <mergeCell ref="AG253:AI253"/>
    <mergeCell ref="AJ253:AL253"/>
    <mergeCell ref="B222:E222"/>
    <mergeCell ref="F222:H222"/>
    <mergeCell ref="I222:K222"/>
    <mergeCell ref="L222:N222"/>
    <mergeCell ref="O222:Q222"/>
    <mergeCell ref="AD160:AF160"/>
    <mergeCell ref="AG160:AI160"/>
    <mergeCell ref="AJ160:AL160"/>
    <mergeCell ref="R284:T284"/>
    <mergeCell ref="U284:W284"/>
    <mergeCell ref="X284:Z284"/>
    <mergeCell ref="AA284:AC284"/>
    <mergeCell ref="AD222:AF222"/>
    <mergeCell ref="AG222:AI222"/>
    <mergeCell ref="AJ222:AL222"/>
    <mergeCell ref="U160:W160"/>
    <mergeCell ref="X160:Z160"/>
    <mergeCell ref="AA160:AC160"/>
    <mergeCell ref="R222:T222"/>
    <mergeCell ref="U222:W222"/>
    <mergeCell ref="X222:Z222"/>
    <mergeCell ref="AA222:AC222"/>
    <mergeCell ref="L98:N98"/>
    <mergeCell ref="O98:Q98"/>
    <mergeCell ref="R98:T98"/>
    <mergeCell ref="U98:W98"/>
    <mergeCell ref="AM160:AO160"/>
    <mergeCell ref="B191:E191"/>
    <mergeCell ref="F191:H191"/>
    <mergeCell ref="I191:K191"/>
    <mergeCell ref="L191:N191"/>
    <mergeCell ref="O191:Q191"/>
    <mergeCell ref="R191:T191"/>
    <mergeCell ref="AM191:AO191"/>
    <mergeCell ref="U191:W191"/>
    <mergeCell ref="X191:Z191"/>
    <mergeCell ref="AA191:AC191"/>
    <mergeCell ref="AD191:AF191"/>
    <mergeCell ref="AG191:AI191"/>
    <mergeCell ref="AJ191:AL191"/>
    <mergeCell ref="B160:E160"/>
    <mergeCell ref="F160:H160"/>
    <mergeCell ref="I160:K160"/>
    <mergeCell ref="L160:N160"/>
    <mergeCell ref="O160:Q160"/>
    <mergeCell ref="R160:T160"/>
    <mergeCell ref="B129:E129"/>
    <mergeCell ref="F129:H129"/>
    <mergeCell ref="I129:K129"/>
    <mergeCell ref="L129:N129"/>
    <mergeCell ref="O129:Q129"/>
    <mergeCell ref="R129:T129"/>
    <mergeCell ref="AM129:AO129"/>
    <mergeCell ref="U129:W129"/>
    <mergeCell ref="X129:Z129"/>
    <mergeCell ref="AA129:AC129"/>
    <mergeCell ref="AD129:AF129"/>
    <mergeCell ref="AG129:AI129"/>
    <mergeCell ref="AJ129:AL129"/>
    <mergeCell ref="X98:Z98"/>
    <mergeCell ref="AA98:AC98"/>
    <mergeCell ref="AJ36:AL36"/>
    <mergeCell ref="AM36:AO36"/>
    <mergeCell ref="B67:E67"/>
    <mergeCell ref="F67:H67"/>
    <mergeCell ref="I67:K67"/>
    <mergeCell ref="L67:N67"/>
    <mergeCell ref="O67:Q67"/>
    <mergeCell ref="R67:T67"/>
    <mergeCell ref="AM67:AO67"/>
    <mergeCell ref="U67:W67"/>
    <mergeCell ref="X67:Z67"/>
    <mergeCell ref="AA67:AC67"/>
    <mergeCell ref="AD67:AF67"/>
    <mergeCell ref="AG67:AI67"/>
    <mergeCell ref="AJ67:AL67"/>
    <mergeCell ref="AD98:AF98"/>
    <mergeCell ref="AG98:AI98"/>
    <mergeCell ref="AJ98:AL98"/>
    <mergeCell ref="AM98:AO98"/>
    <mergeCell ref="B98:E98"/>
    <mergeCell ref="F98:H98"/>
    <mergeCell ref="I98:K98"/>
    <mergeCell ref="AM5:AO5"/>
    <mergeCell ref="B36:E36"/>
    <mergeCell ref="F36:H36"/>
    <mergeCell ref="I36:K36"/>
    <mergeCell ref="L36:N36"/>
    <mergeCell ref="O36:Q36"/>
    <mergeCell ref="R36:T36"/>
    <mergeCell ref="U36:W36"/>
    <mergeCell ref="X36:Z36"/>
    <mergeCell ref="AA36:AC36"/>
    <mergeCell ref="U5:W5"/>
    <mergeCell ref="X5:Z5"/>
    <mergeCell ref="AA5:AC5"/>
    <mergeCell ref="AD5:AF5"/>
    <mergeCell ref="AG5:AI5"/>
    <mergeCell ref="AJ5:AL5"/>
    <mergeCell ref="B5:E5"/>
    <mergeCell ref="F5:H5"/>
    <mergeCell ref="I5:K5"/>
    <mergeCell ref="L5:N5"/>
    <mergeCell ref="O5:Q5"/>
    <mergeCell ref="R5:T5"/>
    <mergeCell ref="AD36:AF36"/>
    <mergeCell ref="AG36:AI36"/>
  </mergeCells>
  <conditionalFormatting sqref="A1:A2">
    <cfRule type="cellIs" dxfId="35" priority="18" operator="equal">
      <formula>"zzz"</formula>
    </cfRule>
  </conditionalFormatting>
  <conditionalFormatting sqref="A5:A6">
    <cfRule type="cellIs" dxfId="34" priority="1" operator="equal">
      <formula>"zzz"</formula>
    </cfRule>
  </conditionalFormatting>
  <conditionalFormatting sqref="A36:A37">
    <cfRule type="cellIs" dxfId="33" priority="16" operator="equal">
      <formula>"zzz"</formula>
    </cfRule>
  </conditionalFormatting>
  <conditionalFormatting sqref="A67:A68">
    <cfRule type="cellIs" dxfId="32" priority="15" operator="equal">
      <formula>"zzz"</formula>
    </cfRule>
  </conditionalFormatting>
  <conditionalFormatting sqref="A98:A99">
    <cfRule type="cellIs" dxfId="31" priority="14" operator="equal">
      <formula>"zzz"</formula>
    </cfRule>
  </conditionalFormatting>
  <conditionalFormatting sqref="A129:A130">
    <cfRule type="cellIs" dxfId="30" priority="13" operator="equal">
      <formula>"zzz"</formula>
    </cfRule>
  </conditionalFormatting>
  <conditionalFormatting sqref="A160:A161">
    <cfRule type="cellIs" dxfId="29" priority="12" operator="equal">
      <formula>"zzz"</formula>
    </cfRule>
  </conditionalFormatting>
  <conditionalFormatting sqref="A191:A192">
    <cfRule type="cellIs" dxfId="28" priority="11" operator="equal">
      <formula>"zzz"</formula>
    </cfRule>
  </conditionalFormatting>
  <conditionalFormatting sqref="A222:A223">
    <cfRule type="cellIs" dxfId="27" priority="10" operator="equal">
      <formula>"zzz"</formula>
    </cfRule>
  </conditionalFormatting>
  <conditionalFormatting sqref="A253:A254">
    <cfRule type="cellIs" dxfId="26" priority="9" operator="equal">
      <formula>"zzz"</formula>
    </cfRule>
  </conditionalFormatting>
  <conditionalFormatting sqref="A284:A285">
    <cfRule type="cellIs" dxfId="25" priority="8" operator="equal">
      <formula>"zzz"</formula>
    </cfRule>
  </conditionalFormatting>
  <conditionalFormatting sqref="A315:A316">
    <cfRule type="cellIs" dxfId="24" priority="7" operator="equal">
      <formula>"zzz"</formula>
    </cfRule>
  </conditionalFormatting>
  <conditionalFormatting sqref="A346:A347">
    <cfRule type="cellIs" dxfId="23" priority="6" operator="equal">
      <formula>"zzz"</formula>
    </cfRule>
  </conditionalFormatting>
  <conditionalFormatting sqref="A377:A378">
    <cfRule type="cellIs" dxfId="22" priority="5" operator="equal">
      <formula>"zzz"</formula>
    </cfRule>
  </conditionalFormatting>
  <conditionalFormatting sqref="A408:A409">
    <cfRule type="cellIs" dxfId="21" priority="4" operator="equal">
      <formula>"zzz"</formula>
    </cfRule>
  </conditionalFormatting>
  <conditionalFormatting sqref="A439:A440">
    <cfRule type="cellIs" dxfId="20" priority="3" operator="equal">
      <formula>"zzz"</formula>
    </cfRule>
  </conditionalFormatting>
  <conditionalFormatting sqref="A470:A471">
    <cfRule type="cellIs" dxfId="19" priority="2" operator="equal">
      <formula>"zzz"</formula>
    </cfRule>
  </conditionalFormatting>
  <hyperlinks>
    <hyperlink ref="A2" location="Introduction!A1" display="HOME" xr:uid="{E4FDBD13-AA43-4471-9F37-B5D6A146D0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Introduction</vt:lpstr>
      <vt:lpstr>FAQs</vt:lpstr>
      <vt:lpstr>Dashboard</vt:lpstr>
      <vt:lpstr>Program Summary</vt:lpstr>
      <vt:lpstr>Program Data-All</vt:lpstr>
      <vt:lpstr>Program Data-Travel All</vt:lpstr>
      <vt:lpstr>Program Data-Purchase</vt:lpstr>
      <vt:lpstr>Program Data-Travel CBA</vt:lpstr>
      <vt:lpstr>Program Data-Travel IBA</vt:lpstr>
      <vt:lpstr>Program Data-Fleet</vt:lpstr>
      <vt:lpstr>Bank Data</vt:lpstr>
      <vt:lpstr>Spend Trend</vt:lpstr>
      <vt:lpstr>Transaction Trend</vt:lpstr>
      <vt:lpstr>Agency Mapping</vt:lpstr>
      <vt:lpstr>RefTables</vt:lpstr>
      <vt:lpstr>Agencies</vt:lpstr>
      <vt:lpstr>FYRef</vt:lpstr>
      <vt:lpstr>ProgramRef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ShaneEBrosius</dc:creator>
  <cp:lastModifiedBy>Dan Felder</cp:lastModifiedBy>
  <dcterms:created xsi:type="dcterms:W3CDTF">2024-07-22T22:16:13Z</dcterms:created>
  <dcterms:modified xsi:type="dcterms:W3CDTF">2025-03-27T14:26:22Z</dcterms:modified>
</cp:coreProperties>
</file>